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namedSheetViews/namedSheetView1.xml" ContentType="application/vnd.ms-excel.namedsheetview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bcordaro\AppData\Local\Microsoft\Windows\INetCache\Content.Outlook\GD2TH79P\"/>
    </mc:Choice>
  </mc:AlternateContent>
  <xr:revisionPtr revIDLastSave="0" documentId="13_ncr:1_{1AC97F48-8819-4D52-B911-5688814CAAD5}" xr6:coauthVersionLast="47" xr6:coauthVersionMax="47" xr10:uidLastSave="{00000000-0000-0000-0000-000000000000}"/>
  <workbookProtection workbookAlgorithmName="SHA-512" workbookHashValue="bzpTNrMg16bG0z5D7jDCAObJeQ3ucwz6FU2EatywLyedjz+lYt9MlVSJzZHtoqU6F3Rs2ax+yseLI3gCbwafHQ==" workbookSaltValue="P8VJuSDaYG3Ts7fIKU+iUA==" workbookSpinCount="100000" lockStructure="1"/>
  <bookViews>
    <workbookView xWindow="28680" yWindow="-120" windowWidth="29040" windowHeight="15840" tabRatio="884" firstSheet="1" activeTab="1" xr2:uid="{E0B40F8D-F04E-443A-8361-496F0E7A62BD}"/>
  </bookViews>
  <sheets>
    <sheet name="User Instructions" sheetId="9" state="hidden" r:id="rId1"/>
    <sheet name="Funding Request Tracker" sheetId="5" r:id="rId2"/>
    <sheet name="Eligible Components" sheetId="3" state="hidden" r:id="rId3"/>
    <sheet name="Tableau FR Download" sheetId="4" state="hidden" r:id="rId4"/>
    <sheet name="Review Approach Lookup" sheetId="7" state="hidden" r:id="rId5"/>
  </sheets>
  <definedNames>
    <definedName name="_xlnm._FilterDatabase" localSheetId="2" hidden="1">'Eligible Components'!$A$1:$U$1682</definedName>
    <definedName name="_xlnm._FilterDatabase" localSheetId="4" hidden="1">'Review Approach Lookup'!$A$1:$D$407</definedName>
    <definedName name="_xlnm._FilterDatabase" localSheetId="3" hidden="1">'Tableau FR Download'!$A$1:$AB$233</definedName>
    <definedName name="Slicer_Component">#N/A</definedName>
    <definedName name="Slicer_Country">#N/A</definedName>
    <definedName name="Slicer_Portfolio_Categorization">#N/A</definedName>
    <definedName name="Slicer_Region">#N/A</definedName>
    <definedName name="Slicer_TRP_Review_Window">#N/A</definedName>
  </definedNames>
  <calcPr calcId="191028"/>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B107" i="4"/>
  <c r="B108" i="4"/>
  <c r="B109" i="4"/>
  <c r="G17" i="5"/>
  <c r="G22" i="5"/>
  <c r="G20" i="5"/>
  <c r="G19" i="5"/>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92" i="4"/>
  <c r="B93" i="4"/>
  <c r="B94" i="4"/>
  <c r="B95" i="4"/>
  <c r="B96" i="4"/>
  <c r="B97" i="4"/>
  <c r="B98" i="4"/>
  <c r="B99" i="4"/>
  <c r="B100" i="4"/>
  <c r="B101" i="4"/>
  <c r="B102" i="4"/>
  <c r="B103" i="4"/>
  <c r="B104" i="4"/>
  <c r="B105" i="4"/>
  <c r="B106"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G1682"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21" i="5" l="1"/>
  <c r="G18" i="5" l="1"/>
  <c r="A1068" i="3" l="1"/>
  <c r="A1069" i="3"/>
  <c r="A1070" i="3"/>
  <c r="A1071" i="3"/>
  <c r="A1072" i="3"/>
  <c r="A1073" i="3"/>
  <c r="A1074" i="3"/>
  <c r="A1075" i="3"/>
  <c r="A1076" i="3"/>
  <c r="A1077" i="3"/>
  <c r="A1078" i="3"/>
  <c r="A1079" i="3"/>
  <c r="A1080" i="3"/>
  <c r="A1081" i="3"/>
  <c r="A172" i="7"/>
  <c r="A1678" i="3" l="1"/>
  <c r="A1667" i="3"/>
  <c r="A1648" i="3"/>
  <c r="A1637" i="3"/>
  <c r="A2" i="4" l="1"/>
  <c r="G8" i="3" l="1"/>
  <c r="G7" i="3"/>
  <c r="G6" i="3"/>
  <c r="G5" i="3"/>
  <c r="G4" i="3"/>
  <c r="G3" i="3"/>
  <c r="G2" i="3"/>
  <c r="B2" i="4"/>
  <c r="H17" i="5"/>
  <c r="A81" i="7"/>
  <c r="A181" i="7"/>
  <c r="A182" i="7"/>
  <c r="A180" i="7"/>
  <c r="A185" i="7"/>
  <c r="A184" i="7"/>
  <c r="A183" i="7"/>
  <c r="A179" i="7"/>
  <c r="A178" i="7"/>
  <c r="A177"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6" i="7"/>
  <c r="A167" i="7"/>
  <c r="A168" i="7"/>
  <c r="A169" i="7"/>
  <c r="A170" i="7"/>
  <c r="A171" i="7"/>
  <c r="A173" i="7"/>
  <c r="A174" i="7"/>
  <c r="A175" i="7"/>
  <c r="A176"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2" i="7"/>
  <c r="L7" i="3" l="1"/>
  <c r="M7" i="3" s="1"/>
  <c r="L1062" i="3"/>
  <c r="M1062" i="3" s="1"/>
  <c r="N1062" i="3" s="1"/>
  <c r="L1085" i="3"/>
  <c r="M1085" i="3" s="1"/>
  <c r="L1047" i="3"/>
  <c r="M1047" i="3" s="1"/>
  <c r="R1047" i="3" s="1"/>
  <c r="L1063" i="3"/>
  <c r="M1063" i="3" s="1"/>
  <c r="R1063" i="3" s="1"/>
  <c r="L1086" i="3"/>
  <c r="M1086" i="3" s="1"/>
  <c r="N1086" i="3" s="1"/>
  <c r="L1081" i="3"/>
  <c r="L1080" i="3"/>
  <c r="L1072" i="3"/>
  <c r="L1076" i="3"/>
  <c r="L1075" i="3"/>
  <c r="L1073" i="3"/>
  <c r="L1077" i="3"/>
  <c r="L1069" i="3"/>
  <c r="L1068" i="3"/>
  <c r="L1074" i="3"/>
  <c r="L1079" i="3"/>
  <c r="L1067" i="3"/>
  <c r="M1067" i="3" s="1"/>
  <c r="J1067" i="3" s="1"/>
  <c r="L1071" i="3"/>
  <c r="L1078" i="3"/>
  <c r="L1070" i="3"/>
  <c r="L1082" i="3"/>
  <c r="M1082" i="3" s="1"/>
  <c r="Q1082" i="3" s="1"/>
  <c r="L1090" i="3"/>
  <c r="M1090" i="3" s="1"/>
  <c r="U1090" i="3" s="1"/>
  <c r="L1052" i="3"/>
  <c r="M1052" i="3" s="1"/>
  <c r="U1052" i="3" s="1"/>
  <c r="L1060" i="3"/>
  <c r="M1060" i="3" s="1"/>
  <c r="Q1060" i="3" s="1"/>
  <c r="L1083" i="3"/>
  <c r="M1083" i="3" s="1"/>
  <c r="L1084" i="3"/>
  <c r="M1084" i="3" s="1"/>
  <c r="J1068" i="3"/>
  <c r="L1638" i="3"/>
  <c r="M1638" i="3" s="1"/>
  <c r="L1644" i="3"/>
  <c r="M1644" i="3" s="1"/>
  <c r="L1675" i="3"/>
  <c r="M1675" i="3" s="1"/>
  <c r="L1673" i="3"/>
  <c r="M1673" i="3" s="1"/>
  <c r="L1680" i="3"/>
  <c r="M1680" i="3" s="1"/>
  <c r="L1669" i="3"/>
  <c r="M1669" i="3" s="1"/>
  <c r="L1646" i="3"/>
  <c r="M1646" i="3" s="1"/>
  <c r="L1651" i="3"/>
  <c r="M1651" i="3" s="1"/>
  <c r="L1657" i="3"/>
  <c r="M1657" i="3" s="1"/>
  <c r="L1672" i="3"/>
  <c r="M1672" i="3" s="1"/>
  <c r="L1663" i="3"/>
  <c r="M1663" i="3" s="1"/>
  <c r="L1659" i="3"/>
  <c r="M1659" i="3" s="1"/>
  <c r="L1639" i="3"/>
  <c r="M1639" i="3" s="1"/>
  <c r="L1652" i="3"/>
  <c r="M1652" i="3" s="1"/>
  <c r="L1645" i="3"/>
  <c r="M1645" i="3" s="1"/>
  <c r="L1661" i="3"/>
  <c r="M1661" i="3" s="1"/>
  <c r="L1674" i="3"/>
  <c r="M1674" i="3" s="1"/>
  <c r="L1649" i="3"/>
  <c r="M1649" i="3" s="1"/>
  <c r="L1664" i="3"/>
  <c r="M1664" i="3" s="1"/>
  <c r="L1655" i="3"/>
  <c r="M1655" i="3" s="1"/>
  <c r="L1678" i="3"/>
  <c r="M1678" i="3" s="1"/>
  <c r="L1648" i="3"/>
  <c r="M1648" i="3" s="1"/>
  <c r="L1670" i="3"/>
  <c r="M1670" i="3" s="1"/>
  <c r="L1679" i="3"/>
  <c r="M1679" i="3" s="1"/>
  <c r="L1637" i="3"/>
  <c r="M1637" i="3" s="1"/>
  <c r="L1667" i="3"/>
  <c r="M1667" i="3" s="1"/>
  <c r="L1666" i="3"/>
  <c r="M1666" i="3" s="1"/>
  <c r="L1641" i="3"/>
  <c r="M1641" i="3" s="1"/>
  <c r="L1656" i="3"/>
  <c r="M1656" i="3" s="1"/>
  <c r="L1647" i="3"/>
  <c r="M1647" i="3" s="1"/>
  <c r="L1658" i="3"/>
  <c r="M1658" i="3" s="1"/>
  <c r="L1681" i="3"/>
  <c r="M1681" i="3" s="1"/>
  <c r="L1665" i="3"/>
  <c r="M1665" i="3" s="1"/>
  <c r="L1676" i="3"/>
  <c r="M1676" i="3" s="1"/>
  <c r="L1654" i="3"/>
  <c r="M1654" i="3" s="1"/>
  <c r="L1668" i="3"/>
  <c r="M1668" i="3" s="1"/>
  <c r="L1643" i="3"/>
  <c r="M1643" i="3" s="1"/>
  <c r="L1650" i="3"/>
  <c r="M1650" i="3" s="1"/>
  <c r="L1677" i="3"/>
  <c r="M1677" i="3" s="1"/>
  <c r="L1640" i="3"/>
  <c r="M1640" i="3" s="1"/>
  <c r="L1660" i="3"/>
  <c r="M1660" i="3" s="1"/>
  <c r="L1662" i="3"/>
  <c r="M1662" i="3" s="1"/>
  <c r="L1642" i="3"/>
  <c r="M1642" i="3" s="1"/>
  <c r="L1653" i="3"/>
  <c r="M1653" i="3" s="1"/>
  <c r="L1671" i="3"/>
  <c r="M1671" i="3" s="1"/>
  <c r="H20" i="5"/>
  <c r="H19" i="5"/>
  <c r="H21" i="5"/>
  <c r="L1446" i="3"/>
  <c r="M1446" i="3" s="1"/>
  <c r="L520" i="3"/>
  <c r="M520" i="3" s="1"/>
  <c r="L1029" i="3"/>
  <c r="M1029" i="3" s="1"/>
  <c r="L108" i="3"/>
  <c r="M108" i="3" s="1"/>
  <c r="L109" i="3"/>
  <c r="M109" i="3" s="1"/>
  <c r="L960" i="3"/>
  <c r="M960" i="3" s="1"/>
  <c r="L1612" i="3"/>
  <c r="M1612" i="3" s="1"/>
  <c r="L211" i="3"/>
  <c r="M211" i="3" s="1"/>
  <c r="L527" i="3"/>
  <c r="M527" i="3" s="1"/>
  <c r="L663" i="3"/>
  <c r="M663" i="3" s="1"/>
  <c r="L790" i="3"/>
  <c r="M790" i="3" s="1"/>
  <c r="L910" i="3"/>
  <c r="M910" i="3" s="1"/>
  <c r="L961" i="3"/>
  <c r="M961" i="3" s="1"/>
  <c r="L1058" i="3"/>
  <c r="M1058" i="3" s="1"/>
  <c r="L1119" i="3"/>
  <c r="M1119" i="3" s="1"/>
  <c r="L1170" i="3"/>
  <c r="M1170" i="3" s="1"/>
  <c r="L1218" i="3"/>
  <c r="M1218" i="3" s="1"/>
  <c r="L1247" i="3"/>
  <c r="L1305" i="3"/>
  <c r="M1305" i="3" s="1"/>
  <c r="L34" i="3"/>
  <c r="M34" i="3" s="1"/>
  <c r="L171" i="3"/>
  <c r="M171" i="3" s="1"/>
  <c r="L227" i="3"/>
  <c r="L264" i="3"/>
  <c r="M264" i="3" s="1"/>
  <c r="L4" i="3"/>
  <c r="M4" i="3" s="1"/>
  <c r="L73" i="3"/>
  <c r="M73" i="3" s="1"/>
  <c r="L200" i="3"/>
  <c r="M200" i="3" s="1"/>
  <c r="L242" i="3"/>
  <c r="L273" i="3"/>
  <c r="M273" i="3" s="1"/>
  <c r="L13" i="3"/>
  <c r="M13" i="3" s="1"/>
  <c r="L104" i="3"/>
  <c r="M104" i="3" s="1"/>
  <c r="L222" i="3"/>
  <c r="M222" i="3" s="1"/>
  <c r="L266" i="3"/>
  <c r="M266" i="3" s="1"/>
  <c r="L97" i="3"/>
  <c r="M97" i="3" s="1"/>
  <c r="L128" i="3"/>
  <c r="M128" i="3" s="1"/>
  <c r="L223" i="3"/>
  <c r="M223" i="3" s="1"/>
  <c r="L267" i="3"/>
  <c r="M267" i="3" s="1"/>
  <c r="L306" i="3"/>
  <c r="M306" i="3" s="1"/>
  <c r="L350" i="3"/>
  <c r="M350" i="3" s="1"/>
  <c r="L338" i="3"/>
  <c r="M338" i="3" s="1"/>
  <c r="L718" i="3"/>
  <c r="M718" i="3" s="1"/>
  <c r="L1328" i="3"/>
  <c r="M1328" i="3" s="1"/>
  <c r="L565" i="3"/>
  <c r="M565" i="3" s="1"/>
  <c r="L248" i="3"/>
  <c r="M248" i="3" s="1"/>
  <c r="L1133" i="3"/>
  <c r="M1133" i="3" s="1"/>
  <c r="L101" i="3"/>
  <c r="M101" i="3" s="1"/>
  <c r="L262" i="3"/>
  <c r="M262" i="3" s="1"/>
  <c r="L601" i="3"/>
  <c r="M601" i="3" s="1"/>
  <c r="L1538" i="3"/>
  <c r="M1538" i="3" s="1"/>
  <c r="L671" i="3"/>
  <c r="M671" i="3" s="1"/>
  <c r="L754" i="3"/>
  <c r="M754" i="3" s="1"/>
  <c r="L804" i="3"/>
  <c r="M804" i="3" s="1"/>
  <c r="L841" i="3"/>
  <c r="M841" i="3" s="1"/>
  <c r="L879" i="3"/>
  <c r="M879" i="3" s="1"/>
  <c r="L968" i="3"/>
  <c r="M968" i="3" s="1"/>
  <c r="L1007" i="3"/>
  <c r="M1007" i="3" s="1"/>
  <c r="L1064" i="3"/>
  <c r="M1064" i="3" s="1"/>
  <c r="L1134" i="3"/>
  <c r="M1134" i="3" s="1"/>
  <c r="L1178" i="3"/>
  <c r="M1178" i="3" s="1"/>
  <c r="L1226" i="3"/>
  <c r="M1226" i="3" s="1"/>
  <c r="L1261" i="3"/>
  <c r="M1261" i="3" s="1"/>
  <c r="L1313" i="3"/>
  <c r="M1313" i="3" s="1"/>
  <c r="L72" i="3"/>
  <c r="M72" i="3" s="1"/>
  <c r="L102" i="3"/>
  <c r="M102" i="3" s="1"/>
  <c r="L148" i="3"/>
  <c r="M148" i="3" s="1"/>
  <c r="L272" i="3"/>
  <c r="M272" i="3" s="1"/>
  <c r="L111" i="3"/>
  <c r="M111" i="3" s="1"/>
  <c r="L149" i="3"/>
  <c r="M149" i="3" s="1"/>
  <c r="L207" i="3"/>
  <c r="M207" i="3" s="1"/>
  <c r="L36" i="3"/>
  <c r="M36" i="3" s="1"/>
  <c r="L66" i="3"/>
  <c r="M66" i="3" s="1"/>
  <c r="L150" i="3"/>
  <c r="M150" i="3" s="1"/>
  <c r="L180" i="3"/>
  <c r="M180" i="3" s="1"/>
  <c r="L229" i="3"/>
  <c r="M229" i="3" s="1"/>
  <c r="L274" i="3"/>
  <c r="M274" i="3" s="1"/>
  <c r="L59" i="3"/>
  <c r="M59" i="3" s="1"/>
  <c r="L135" i="3"/>
  <c r="M135" i="3" s="1"/>
  <c r="L181" i="3"/>
  <c r="M181" i="3" s="1"/>
  <c r="L230" i="3"/>
  <c r="M230" i="3" s="1"/>
  <c r="L313" i="3"/>
  <c r="L60" i="3"/>
  <c r="M60" i="3" s="1"/>
  <c r="L209" i="3"/>
  <c r="M209" i="3" s="1"/>
  <c r="L260" i="3"/>
  <c r="M260" i="3" s="1"/>
  <c r="L307" i="3"/>
  <c r="M307" i="3" s="1"/>
  <c r="L61" i="3"/>
  <c r="M61" i="3" s="1"/>
  <c r="L107" i="3"/>
  <c r="M107" i="3" s="1"/>
  <c r="L182" i="3"/>
  <c r="L261" i="3"/>
  <c r="M261" i="3" s="1"/>
  <c r="L315" i="3"/>
  <c r="M315" i="3" s="1"/>
  <c r="L1419" i="3"/>
  <c r="M1419" i="3" s="1"/>
  <c r="L1462" i="3"/>
  <c r="M1462" i="3" s="1"/>
  <c r="L1494" i="3"/>
  <c r="M1494" i="3" s="1"/>
  <c r="L1546" i="3"/>
  <c r="M1546" i="3" s="1"/>
  <c r="L1584" i="3"/>
  <c r="M1584" i="3" s="1"/>
  <c r="L317" i="3"/>
  <c r="L347" i="3"/>
  <c r="M347" i="3" s="1"/>
  <c r="L414" i="3"/>
  <c r="M414" i="3" s="1"/>
  <c r="L1043" i="3"/>
  <c r="M1043" i="3" s="1"/>
  <c r="L132" i="3"/>
  <c r="M132" i="3" s="1"/>
  <c r="L753" i="3"/>
  <c r="M753" i="3" s="1"/>
  <c r="L361" i="3"/>
  <c r="M361" i="3" s="1"/>
  <c r="L1298" i="3"/>
  <c r="M1298" i="3" s="1"/>
  <c r="L147" i="3"/>
  <c r="M147" i="3" s="1"/>
  <c r="L694" i="3"/>
  <c r="M694" i="3" s="1"/>
  <c r="L631" i="3"/>
  <c r="M631" i="3" s="1"/>
  <c r="L719" i="3"/>
  <c r="M719" i="3" s="1"/>
  <c r="L762" i="3"/>
  <c r="M762" i="3" s="1"/>
  <c r="L887" i="3"/>
  <c r="M887" i="3" s="1"/>
  <c r="L1015" i="3"/>
  <c r="M1015" i="3" s="1"/>
  <c r="L1087" i="3"/>
  <c r="M1087" i="3" s="1"/>
  <c r="L1140" i="3"/>
  <c r="M1140" i="3" s="1"/>
  <c r="L1186" i="3"/>
  <c r="M1186" i="3" s="1"/>
  <c r="L1269" i="3"/>
  <c r="M1269" i="3" s="1"/>
  <c r="L1352" i="3"/>
  <c r="L42" i="3"/>
  <c r="M42" i="3" s="1"/>
  <c r="L206" i="3"/>
  <c r="M206" i="3" s="1"/>
  <c r="L235" i="3"/>
  <c r="M235" i="3" s="1"/>
  <c r="L280" i="3"/>
  <c r="M280" i="3" s="1"/>
  <c r="L12" i="3"/>
  <c r="M12" i="3" s="1"/>
  <c r="L80" i="3"/>
  <c r="M80" i="3" s="1"/>
  <c r="L179" i="3"/>
  <c r="M179" i="3" s="1"/>
  <c r="L214" i="3"/>
  <c r="M214" i="3" s="1"/>
  <c r="L250" i="3"/>
  <c r="M250" i="3" s="1"/>
  <c r="L281" i="3"/>
  <c r="M281" i="3" s="1"/>
  <c r="L112" i="3"/>
  <c r="M112" i="3" s="1"/>
  <c r="L187" i="3"/>
  <c r="M187" i="3" s="1"/>
  <c r="L282" i="3"/>
  <c r="M282" i="3" s="1"/>
  <c r="L67" i="3"/>
  <c r="M67" i="3" s="1"/>
  <c r="L105" i="3"/>
  <c r="M105" i="3" s="1"/>
  <c r="L143" i="3"/>
  <c r="M143" i="3" s="1"/>
  <c r="L275" i="3"/>
  <c r="M275" i="3" s="1"/>
  <c r="L68" i="3"/>
  <c r="M68" i="3" s="1"/>
  <c r="L98" i="3"/>
  <c r="M98" i="3" s="1"/>
  <c r="L144" i="3"/>
  <c r="M144" i="3" s="1"/>
  <c r="L175" i="3"/>
  <c r="M175" i="3" s="1"/>
  <c r="L216" i="3"/>
  <c r="L314" i="3"/>
  <c r="M314" i="3" s="1"/>
  <c r="L190" i="3"/>
  <c r="M190" i="3" s="1"/>
  <c r="L225" i="3"/>
  <c r="M225" i="3" s="1"/>
  <c r="L269" i="3"/>
  <c r="M269" i="3" s="1"/>
  <c r="L322" i="3"/>
  <c r="M322" i="3" s="1"/>
  <c r="L1426" i="3"/>
  <c r="M1426" i="3" s="1"/>
  <c r="L1502" i="3"/>
  <c r="M1502" i="3" s="1"/>
  <c r="L1634" i="3"/>
  <c r="M1634" i="3" s="1"/>
  <c r="L431" i="3"/>
  <c r="M431" i="3" s="1"/>
  <c r="L470" i="3"/>
  <c r="M470" i="3" s="1"/>
  <c r="L670" i="3"/>
  <c r="M670" i="3" s="1"/>
  <c r="L462" i="3"/>
  <c r="M462" i="3" s="1"/>
  <c r="L1185" i="3"/>
  <c r="M1185" i="3" s="1"/>
  <c r="L982" i="3"/>
  <c r="M982" i="3" s="1"/>
  <c r="L1118" i="3"/>
  <c r="M1118" i="3" s="1"/>
  <c r="L453" i="3"/>
  <c r="M453" i="3" s="1"/>
  <c r="L1344" i="3"/>
  <c r="M1344" i="3" s="1"/>
  <c r="L198" i="3"/>
  <c r="M198" i="3" s="1"/>
  <c r="L337" i="3"/>
  <c r="M337" i="3" s="1"/>
  <c r="L679" i="3"/>
  <c r="M679" i="3" s="1"/>
  <c r="L768" i="3"/>
  <c r="M768" i="3" s="1"/>
  <c r="L849" i="3"/>
  <c r="M849" i="3" s="1"/>
  <c r="L924" i="3"/>
  <c r="M924" i="3" s="1"/>
  <c r="L975" i="3"/>
  <c r="M975" i="3" s="1"/>
  <c r="L1095" i="3"/>
  <c r="M1095" i="3" s="1"/>
  <c r="L1321" i="3"/>
  <c r="M1321" i="3" s="1"/>
  <c r="L49" i="3"/>
  <c r="M49" i="3" s="1"/>
  <c r="L79" i="3"/>
  <c r="M79" i="3" s="1"/>
  <c r="L110" i="3"/>
  <c r="M110" i="3" s="1"/>
  <c r="L178" i="3"/>
  <c r="L35" i="3"/>
  <c r="M35" i="3" s="1"/>
  <c r="L119" i="3"/>
  <c r="M119" i="3" s="1"/>
  <c r="L289" i="3"/>
  <c r="M289" i="3" s="1"/>
  <c r="L44" i="3"/>
  <c r="M44" i="3" s="1"/>
  <c r="L120" i="3"/>
  <c r="M120" i="3" s="1"/>
  <c r="L237" i="3"/>
  <c r="M237" i="3" s="1"/>
  <c r="L6" i="3"/>
  <c r="M6" i="3" s="1"/>
  <c r="L113" i="3"/>
  <c r="M113" i="3" s="1"/>
  <c r="L188" i="3"/>
  <c r="M188" i="3" s="1"/>
  <c r="L244" i="3"/>
  <c r="M244" i="3" s="1"/>
  <c r="L283" i="3"/>
  <c r="M283" i="3" s="1"/>
  <c r="L320" i="3"/>
  <c r="M320" i="3" s="1"/>
  <c r="L15" i="3"/>
  <c r="M15" i="3" s="1"/>
  <c r="L106" i="3"/>
  <c r="M106" i="3" s="1"/>
  <c r="L224" i="3"/>
  <c r="M224" i="3" s="1"/>
  <c r="L268" i="3"/>
  <c r="M268" i="3" s="1"/>
  <c r="L8" i="3"/>
  <c r="M8" i="3" s="1"/>
  <c r="L69" i="3"/>
  <c r="M69" i="3" s="1"/>
  <c r="L115" i="3"/>
  <c r="M115" i="3" s="1"/>
  <c r="L145" i="3"/>
  <c r="M145" i="3" s="1"/>
  <c r="L232" i="3"/>
  <c r="M232" i="3" s="1"/>
  <c r="L277" i="3"/>
  <c r="M277" i="3" s="1"/>
  <c r="L1396" i="3"/>
  <c r="M1396" i="3" s="1"/>
  <c r="L1433" i="3"/>
  <c r="M1433" i="3" s="1"/>
  <c r="L1470" i="3"/>
  <c r="M1470" i="3" s="1"/>
  <c r="L1510" i="3"/>
  <c r="M1510" i="3" s="1"/>
  <c r="L1553" i="3"/>
  <c r="M1553" i="3" s="1"/>
  <c r="L20" i="3"/>
  <c r="M20" i="3" s="1"/>
  <c r="L506" i="3"/>
  <c r="M506" i="3" s="1"/>
  <c r="L1320" i="3"/>
  <c r="M1320" i="3" s="1"/>
  <c r="L1304" i="3"/>
  <c r="M1304" i="3" s="1"/>
  <c r="L1193" i="3"/>
  <c r="M1193" i="3" s="1"/>
  <c r="L638" i="3"/>
  <c r="M638" i="3" s="1"/>
  <c r="L1439" i="3"/>
  <c r="M1439" i="3" s="1"/>
  <c r="L255" i="3"/>
  <c r="M255" i="3" s="1"/>
  <c r="L639" i="3"/>
  <c r="M639" i="3" s="1"/>
  <c r="L695" i="3"/>
  <c r="M695" i="3" s="1"/>
  <c r="L726" i="3"/>
  <c r="M726" i="3" s="1"/>
  <c r="L776" i="3"/>
  <c r="M776" i="3" s="1"/>
  <c r="L811" i="3"/>
  <c r="M811" i="3" s="1"/>
  <c r="L864" i="3"/>
  <c r="M864" i="3" s="1"/>
  <c r="L1022" i="3"/>
  <c r="L1103" i="3"/>
  <c r="M1103" i="3" s="1"/>
  <c r="L1148" i="3"/>
  <c r="M1148" i="3" s="1"/>
  <c r="L1194" i="3"/>
  <c r="M1194" i="3" s="1"/>
  <c r="L1233" i="3"/>
  <c r="M1233" i="3" s="1"/>
  <c r="L1276" i="3"/>
  <c r="M1276" i="3" s="1"/>
  <c r="L118" i="3"/>
  <c r="M118" i="3" s="1"/>
  <c r="L156" i="3"/>
  <c r="M156" i="3" s="1"/>
  <c r="L213" i="3"/>
  <c r="M213" i="3" s="1"/>
  <c r="L249" i="3"/>
  <c r="M249" i="3" s="1"/>
  <c r="L157" i="3"/>
  <c r="M157" i="3" s="1"/>
  <c r="L186" i="3"/>
  <c r="M186" i="3" s="1"/>
  <c r="L221" i="3"/>
  <c r="M221" i="3" s="1"/>
  <c r="L74" i="3"/>
  <c r="M74" i="3" s="1"/>
  <c r="L127" i="3"/>
  <c r="M127" i="3" s="1"/>
  <c r="L158" i="3"/>
  <c r="M158" i="3" s="1"/>
  <c r="L194" i="3"/>
  <c r="M194" i="3" s="1"/>
  <c r="L243" i="3"/>
  <c r="M243" i="3" s="1"/>
  <c r="L14" i="3"/>
  <c r="M14" i="3" s="1"/>
  <c r="L75" i="3"/>
  <c r="M75" i="3" s="1"/>
  <c r="L151" i="3"/>
  <c r="M151" i="3" s="1"/>
  <c r="L195" i="3"/>
  <c r="M195" i="3" s="1"/>
  <c r="L252" i="3"/>
  <c r="M252" i="3" s="1"/>
  <c r="L327" i="3"/>
  <c r="M327" i="3" s="1"/>
  <c r="L76" i="3"/>
  <c r="M76" i="3" s="1"/>
  <c r="L114" i="3"/>
  <c r="M114" i="3" s="1"/>
  <c r="L189" i="3"/>
  <c r="M189" i="3" s="1"/>
  <c r="L231" i="3"/>
  <c r="M231" i="3" s="1"/>
  <c r="L16" i="3"/>
  <c r="M16" i="3" s="1"/>
  <c r="L84" i="3"/>
  <c r="M84" i="3" s="1"/>
  <c r="L153" i="3"/>
  <c r="M153" i="3" s="1"/>
  <c r="L204" i="3"/>
  <c r="M204" i="3" s="1"/>
  <c r="L239" i="3"/>
  <c r="M239" i="3" s="1"/>
  <c r="L285" i="3"/>
  <c r="M285" i="3" s="1"/>
  <c r="L1360" i="3"/>
  <c r="M1360" i="3" s="1"/>
  <c r="L1478" i="3"/>
  <c r="M1478" i="3" s="1"/>
  <c r="L1560" i="3"/>
  <c r="M1560" i="3" s="1"/>
  <c r="L296" i="3"/>
  <c r="M296" i="3" s="1"/>
  <c r="L407" i="3"/>
  <c r="M407" i="3" s="1"/>
  <c r="L1312" i="3"/>
  <c r="M1312" i="3" s="1"/>
  <c r="L368" i="3"/>
  <c r="M368" i="3" s="1"/>
  <c r="L702" i="3"/>
  <c r="M702" i="3" s="1"/>
  <c r="L263" i="3"/>
  <c r="M263" i="3" s="1"/>
  <c r="L1633" i="3"/>
  <c r="L916" i="3"/>
  <c r="M916" i="3" s="1"/>
  <c r="L1575" i="3"/>
  <c r="M1575" i="3" s="1"/>
  <c r="L655" i="3"/>
  <c r="M655" i="3" s="1"/>
  <c r="L711" i="3"/>
  <c r="M711" i="3" s="1"/>
  <c r="L740" i="3"/>
  <c r="M740" i="3" s="1"/>
  <c r="L782" i="3"/>
  <c r="L834" i="3"/>
  <c r="M834" i="3" s="1"/>
  <c r="L871" i="3"/>
  <c r="M871" i="3" s="1"/>
  <c r="A871" i="3" s="1"/>
  <c r="L902" i="3"/>
  <c r="L954" i="3"/>
  <c r="M954" i="3" s="1"/>
  <c r="L999" i="3"/>
  <c r="M999" i="3" s="1"/>
  <c r="L1051" i="3"/>
  <c r="M1051" i="3" s="1"/>
  <c r="L1210" i="3"/>
  <c r="M1210" i="3" s="1"/>
  <c r="L1241" i="3"/>
  <c r="M1241" i="3" s="1"/>
  <c r="L1345" i="3"/>
  <c r="M1345" i="3" s="1"/>
  <c r="L11" i="3"/>
  <c r="M11" i="3" s="1"/>
  <c r="L64" i="3"/>
  <c r="M64" i="3" s="1"/>
  <c r="L94" i="3"/>
  <c r="M94" i="3" s="1"/>
  <c r="L140" i="3"/>
  <c r="M140" i="3" s="1"/>
  <c r="L199" i="3"/>
  <c r="M199" i="3" s="1"/>
  <c r="L65" i="3"/>
  <c r="M65" i="3" s="1"/>
  <c r="L103" i="3"/>
  <c r="M103" i="3" s="1"/>
  <c r="L141" i="3"/>
  <c r="M141" i="3" s="1"/>
  <c r="L172" i="3"/>
  <c r="M172" i="3" s="1"/>
  <c r="L236" i="3"/>
  <c r="M236" i="3" s="1"/>
  <c r="L265" i="3"/>
  <c r="M265" i="3" s="1"/>
  <c r="L58" i="3"/>
  <c r="L96" i="3"/>
  <c r="M96" i="3" s="1"/>
  <c r="L142" i="3"/>
  <c r="M142" i="3" s="1"/>
  <c r="L215" i="3"/>
  <c r="M215" i="3" s="1"/>
  <c r="L52" i="3"/>
  <c r="M52" i="3" s="1"/>
  <c r="L89" i="3"/>
  <c r="M89" i="3" s="1"/>
  <c r="L174" i="3"/>
  <c r="M174" i="3" s="1"/>
  <c r="L208" i="3"/>
  <c r="L299" i="3"/>
  <c r="M299" i="3" s="1"/>
  <c r="L342" i="3"/>
  <c r="M342" i="3" s="1"/>
  <c r="L90" i="3"/>
  <c r="M90" i="3" s="1"/>
  <c r="L129" i="3"/>
  <c r="M129" i="3" s="1"/>
  <c r="L203" i="3"/>
  <c r="M203" i="3" s="1"/>
  <c r="L238" i="3"/>
  <c r="L292" i="3"/>
  <c r="M292" i="3" s="1"/>
  <c r="L168" i="3"/>
  <c r="M168" i="3" s="1"/>
  <c r="L217" i="3"/>
  <c r="M217" i="3" s="1"/>
  <c r="L253" i="3"/>
  <c r="L308" i="3"/>
  <c r="M308" i="3" s="1"/>
  <c r="L1375" i="3"/>
  <c r="M1375" i="3" s="1"/>
  <c r="L1454" i="3"/>
  <c r="M1454" i="3" s="1"/>
  <c r="L1539" i="3"/>
  <c r="M1539" i="3" s="1"/>
  <c r="L1620" i="3"/>
  <c r="M1620" i="3" s="1"/>
  <c r="L377" i="3"/>
  <c r="L507" i="3"/>
  <c r="M507" i="3" s="1"/>
  <c r="L234" i="3"/>
  <c r="M234" i="3" s="1"/>
  <c r="L1485" i="3"/>
  <c r="M1485" i="3" s="1"/>
  <c r="L819" i="3"/>
  <c r="M819" i="3" s="1"/>
  <c r="L991" i="3"/>
  <c r="M991" i="3" s="1"/>
  <c r="L1202" i="3"/>
  <c r="M1202" i="3" s="1"/>
  <c r="L164" i="3"/>
  <c r="M164" i="3" s="1"/>
  <c r="L165" i="3"/>
  <c r="M165" i="3" s="1"/>
  <c r="L173" i="3"/>
  <c r="M173" i="3" s="1"/>
  <c r="L259" i="3"/>
  <c r="M259" i="3" s="1"/>
  <c r="L167" i="3"/>
  <c r="L284" i="3"/>
  <c r="M284" i="3" s="1"/>
  <c r="L122" i="3"/>
  <c r="L1367" i="3"/>
  <c r="M1367" i="3" s="1"/>
  <c r="L1576" i="3"/>
  <c r="M1576" i="3" s="1"/>
  <c r="L311" i="3"/>
  <c r="M311" i="3" s="1"/>
  <c r="L391" i="3"/>
  <c r="M391" i="3" s="1"/>
  <c r="L455" i="3"/>
  <c r="M455" i="3" s="1"/>
  <c r="L522" i="3"/>
  <c r="M522" i="3" s="1"/>
  <c r="L618" i="3"/>
  <c r="M618" i="3" s="1"/>
  <c r="L664" i="3"/>
  <c r="M664" i="3" s="1"/>
  <c r="L734" i="3"/>
  <c r="M734" i="3" s="1"/>
  <c r="L777" i="3"/>
  <c r="M777" i="3" s="1"/>
  <c r="L903" i="3"/>
  <c r="M903" i="3" s="1"/>
  <c r="L304" i="3"/>
  <c r="M304" i="3" s="1"/>
  <c r="L348" i="3"/>
  <c r="M348" i="3" s="1"/>
  <c r="L478" i="3"/>
  <c r="L604" i="3"/>
  <c r="M604" i="3" s="1"/>
  <c r="L806" i="3"/>
  <c r="M806" i="3" s="1"/>
  <c r="L881" i="3"/>
  <c r="M881" i="3" s="1"/>
  <c r="L379" i="3"/>
  <c r="M379" i="3" s="1"/>
  <c r="L457" i="3"/>
  <c r="M457" i="3" s="1"/>
  <c r="L627" i="3"/>
  <c r="M627" i="3" s="1"/>
  <c r="L690" i="3"/>
  <c r="M690" i="3" s="1"/>
  <c r="L729" i="3"/>
  <c r="M729" i="3" s="1"/>
  <c r="L814" i="3"/>
  <c r="M814" i="3" s="1"/>
  <c r="L874" i="3"/>
  <c r="M874" i="3" s="1"/>
  <c r="L927" i="3"/>
  <c r="M927" i="3" s="1"/>
  <c r="L957" i="3"/>
  <c r="M957" i="3" s="1"/>
  <c r="L442" i="3"/>
  <c r="M442" i="3" s="1"/>
  <c r="L480" i="3"/>
  <c r="M480" i="3" s="1"/>
  <c r="L510" i="3"/>
  <c r="M510" i="3" s="1"/>
  <c r="L554" i="3"/>
  <c r="M554" i="3" s="1"/>
  <c r="L598" i="3"/>
  <c r="L643" i="3"/>
  <c r="M643" i="3" s="1"/>
  <c r="L683" i="3"/>
  <c r="M683" i="3" s="1"/>
  <c r="L1453" i="3"/>
  <c r="L32" i="3"/>
  <c r="M32" i="3" s="1"/>
  <c r="L1030" i="3"/>
  <c r="M1030" i="3" s="1"/>
  <c r="L57" i="3"/>
  <c r="M57" i="3" s="1"/>
  <c r="L185" i="3"/>
  <c r="M185" i="3" s="1"/>
  <c r="L43" i="3"/>
  <c r="M43" i="3" s="1"/>
  <c r="L51" i="3"/>
  <c r="M51" i="3" s="1"/>
  <c r="L201" i="3"/>
  <c r="M201" i="3" s="1"/>
  <c r="L83" i="3"/>
  <c r="M83" i="3" s="1"/>
  <c r="L196" i="3"/>
  <c r="M196" i="3" s="1"/>
  <c r="L300" i="3"/>
  <c r="M300" i="3" s="1"/>
  <c r="L130" i="3"/>
  <c r="M130" i="3" s="1"/>
  <c r="L1382" i="3"/>
  <c r="L1486" i="3"/>
  <c r="M1486" i="3" s="1"/>
  <c r="L1599" i="3"/>
  <c r="M1599" i="3" s="1"/>
  <c r="L325" i="3"/>
  <c r="M325" i="3" s="1"/>
  <c r="L399" i="3"/>
  <c r="M399" i="3" s="1"/>
  <c r="L463" i="3"/>
  <c r="M463" i="3" s="1"/>
  <c r="L529" i="3"/>
  <c r="M529" i="3" s="1"/>
  <c r="L552" i="3"/>
  <c r="M552" i="3" s="1"/>
  <c r="L588" i="3"/>
  <c r="M588" i="3" s="1"/>
  <c r="L625" i="3"/>
  <c r="L696" i="3"/>
  <c r="M696" i="3" s="1"/>
  <c r="L741" i="3"/>
  <c r="M741" i="3" s="1"/>
  <c r="L783" i="3"/>
  <c r="M783" i="3" s="1"/>
  <c r="L812" i="3"/>
  <c r="M812" i="3" s="1"/>
  <c r="L872" i="3"/>
  <c r="M872" i="3" s="1"/>
  <c r="L932" i="3"/>
  <c r="M932" i="3" s="1"/>
  <c r="L355" i="3"/>
  <c r="L385" i="3"/>
  <c r="L408" i="3"/>
  <c r="M408" i="3" s="1"/>
  <c r="L448" i="3"/>
  <c r="M448" i="3" s="1"/>
  <c r="L485" i="3"/>
  <c r="M485" i="3" s="1"/>
  <c r="L515" i="3"/>
  <c r="M515" i="3" s="1"/>
  <c r="L568" i="3"/>
  <c r="M568" i="3" s="1"/>
  <c r="L641" i="3"/>
  <c r="M641" i="3" s="1"/>
  <c r="L673" i="3"/>
  <c r="M673" i="3" s="1"/>
  <c r="L742" i="3"/>
  <c r="M742" i="3" s="1"/>
  <c r="L770" i="3"/>
  <c r="M770" i="3" s="1"/>
  <c r="L813" i="3"/>
  <c r="M813" i="3" s="1"/>
  <c r="L843" i="3"/>
  <c r="M843" i="3" s="1"/>
  <c r="L933" i="3"/>
  <c r="M933" i="3" s="1"/>
  <c r="L290" i="3"/>
  <c r="M290" i="3" s="1"/>
  <c r="L1605" i="3"/>
  <c r="M1605" i="3" s="1"/>
  <c r="L100" i="3"/>
  <c r="M100" i="3" s="1"/>
  <c r="L703" i="3"/>
  <c r="M703" i="3" s="1"/>
  <c r="L1044" i="3"/>
  <c r="M1044" i="3" s="1"/>
  <c r="L50" i="3"/>
  <c r="M50" i="3" s="1"/>
  <c r="L193" i="3"/>
  <c r="L121" i="3"/>
  <c r="M121" i="3" s="1"/>
  <c r="L291" i="3"/>
  <c r="M291" i="3" s="1"/>
  <c r="L39" i="3"/>
  <c r="M39" i="3" s="1"/>
  <c r="L137" i="3"/>
  <c r="M137" i="3" s="1"/>
  <c r="L246" i="3"/>
  <c r="M246" i="3" s="1"/>
  <c r="L1606" i="3"/>
  <c r="M1606" i="3" s="1"/>
  <c r="L331" i="3"/>
  <c r="M331" i="3" s="1"/>
  <c r="L484" i="3"/>
  <c r="M484" i="3" s="1"/>
  <c r="L559" i="3"/>
  <c r="M559" i="3" s="1"/>
  <c r="L596" i="3"/>
  <c r="M596" i="3" s="1"/>
  <c r="L850" i="3"/>
  <c r="M850" i="3" s="1"/>
  <c r="L880" i="3"/>
  <c r="M880" i="3" s="1"/>
  <c r="L911" i="3"/>
  <c r="M911" i="3" s="1"/>
  <c r="L940" i="3"/>
  <c r="M940" i="3" s="1"/>
  <c r="L363" i="3"/>
  <c r="M363" i="3" s="1"/>
  <c r="L416" i="3"/>
  <c r="M416" i="3" s="1"/>
  <c r="L530" i="3"/>
  <c r="M530" i="3" s="1"/>
  <c r="L575" i="3"/>
  <c r="M575" i="3" s="1"/>
  <c r="L612" i="3"/>
  <c r="M612" i="3" s="1"/>
  <c r="L681" i="3"/>
  <c r="M681" i="3" s="1"/>
  <c r="L721" i="3"/>
  <c r="M721" i="3" s="1"/>
  <c r="L912" i="3"/>
  <c r="M912" i="3" s="1"/>
  <c r="L941" i="3"/>
  <c r="M941" i="3" s="1"/>
  <c r="L319" i="3"/>
  <c r="M319" i="3" s="1"/>
  <c r="L425" i="3"/>
  <c r="M425" i="3" s="1"/>
  <c r="L465" i="3"/>
  <c r="M465" i="3" s="1"/>
  <c r="L493" i="3"/>
  <c r="L523" i="3"/>
  <c r="L553" i="3"/>
  <c r="L590" i="3"/>
  <c r="M590" i="3" s="1"/>
  <c r="L634" i="3"/>
  <c r="M634" i="3" s="1"/>
  <c r="L771" i="3"/>
  <c r="M771" i="3" s="1"/>
  <c r="L822" i="3"/>
  <c r="M822" i="3" s="1"/>
  <c r="L365" i="3"/>
  <c r="M365" i="3" s="1"/>
  <c r="L458" i="3"/>
  <c r="M458" i="3" s="1"/>
  <c r="L487" i="3"/>
  <c r="M487" i="3" s="1"/>
  <c r="L524" i="3"/>
  <c r="M524" i="3" s="1"/>
  <c r="L562" i="3"/>
  <c r="M562" i="3" s="1"/>
  <c r="L606" i="3"/>
  <c r="M606" i="3" s="1"/>
  <c r="L659" i="3"/>
  <c r="M659" i="3" s="1"/>
  <c r="L691" i="3"/>
  <c r="M691" i="3" s="1"/>
  <c r="L146" i="3"/>
  <c r="M146" i="3" s="1"/>
  <c r="L1336" i="3"/>
  <c r="M1336" i="3" s="1"/>
  <c r="L413" i="3"/>
  <c r="M413" i="3" s="1"/>
  <c r="L733" i="3"/>
  <c r="L895" i="3"/>
  <c r="M895" i="3" s="1"/>
  <c r="L1284" i="3"/>
  <c r="M1284" i="3" s="1"/>
  <c r="L87" i="3"/>
  <c r="L220" i="3"/>
  <c r="M220" i="3" s="1"/>
  <c r="L95" i="3"/>
  <c r="M95" i="3" s="1"/>
  <c r="L81" i="3"/>
  <c r="M81" i="3" s="1"/>
  <c r="L251" i="3"/>
  <c r="M251" i="3" s="1"/>
  <c r="L54" i="3"/>
  <c r="M54" i="3" s="1"/>
  <c r="L161" i="3"/>
  <c r="M161" i="3" s="1"/>
  <c r="L1404" i="3"/>
  <c r="M1404" i="3" s="1"/>
  <c r="L1517" i="3"/>
  <c r="L1613" i="3"/>
  <c r="M1613" i="3" s="1"/>
  <c r="L415" i="3"/>
  <c r="M415" i="3" s="1"/>
  <c r="L567" i="3"/>
  <c r="M567" i="3" s="1"/>
  <c r="L632" i="3"/>
  <c r="M632" i="3" s="1"/>
  <c r="L672" i="3"/>
  <c r="M672" i="3" s="1"/>
  <c r="L704" i="3"/>
  <c r="M704" i="3" s="1"/>
  <c r="L748" i="3"/>
  <c r="L791" i="3"/>
  <c r="M791" i="3" s="1"/>
  <c r="L820" i="3"/>
  <c r="M820" i="3" s="1"/>
  <c r="L947" i="3"/>
  <c r="L312" i="3"/>
  <c r="M312" i="3" s="1"/>
  <c r="L500" i="3"/>
  <c r="M500" i="3" s="1"/>
  <c r="L649" i="3"/>
  <c r="M649" i="3" s="1"/>
  <c r="L689" i="3"/>
  <c r="M689" i="3" s="1"/>
  <c r="L728" i="3"/>
  <c r="M728" i="3" s="1"/>
  <c r="L784" i="3"/>
  <c r="M784" i="3" s="1"/>
  <c r="L821" i="3"/>
  <c r="M821" i="3" s="1"/>
  <c r="L851" i="3"/>
  <c r="M851" i="3" s="1"/>
  <c r="L889" i="3"/>
  <c r="M889" i="3" s="1"/>
  <c r="L298" i="3"/>
  <c r="M298" i="3" s="1"/>
  <c r="L393" i="3"/>
  <c r="M393" i="3" s="1"/>
  <c r="L433" i="3"/>
  <c r="M433" i="3" s="1"/>
  <c r="L501" i="3"/>
  <c r="M501" i="3" s="1"/>
  <c r="L605" i="3"/>
  <c r="M605" i="3" s="1"/>
  <c r="L666" i="3"/>
  <c r="M666" i="3" s="1"/>
  <c r="L706" i="3"/>
  <c r="M706" i="3" s="1"/>
  <c r="L778" i="3"/>
  <c r="L882" i="3"/>
  <c r="M882" i="3" s="1"/>
  <c r="L373" i="3"/>
  <c r="M373" i="3" s="1"/>
  <c r="L410" i="3"/>
  <c r="M410" i="3" s="1"/>
  <c r="L466" i="3"/>
  <c r="M466" i="3" s="1"/>
  <c r="L570" i="3"/>
  <c r="M570" i="3" s="1"/>
  <c r="L614" i="3"/>
  <c r="M614" i="3" s="1"/>
  <c r="L946" i="3"/>
  <c r="M946" i="3" s="1"/>
  <c r="L1461" i="3"/>
  <c r="M1461" i="3" s="1"/>
  <c r="L468" i="3"/>
  <c r="M468" i="3" s="1"/>
  <c r="L1111" i="3"/>
  <c r="M1111" i="3" s="1"/>
  <c r="L1299" i="3"/>
  <c r="M1299" i="3" s="1"/>
  <c r="L228" i="3"/>
  <c r="M228" i="3" s="1"/>
  <c r="L88" i="3"/>
  <c r="L258" i="3"/>
  <c r="M258" i="3" s="1"/>
  <c r="L159" i="3"/>
  <c r="M159" i="3" s="1"/>
  <c r="L334" i="3"/>
  <c r="M334" i="3" s="1"/>
  <c r="L293" i="3"/>
  <c r="M293" i="3" s="1"/>
  <c r="L1525" i="3"/>
  <c r="M1525" i="3" s="1"/>
  <c r="L1627" i="3"/>
  <c r="M1627" i="3" s="1"/>
  <c r="L339" i="3"/>
  <c r="M339" i="3" s="1"/>
  <c r="L423" i="3"/>
  <c r="M423" i="3" s="1"/>
  <c r="L492" i="3"/>
  <c r="M492" i="3" s="1"/>
  <c r="L537" i="3"/>
  <c r="M537" i="3" s="1"/>
  <c r="L603" i="3"/>
  <c r="M603" i="3" s="1"/>
  <c r="L640" i="3"/>
  <c r="M640" i="3" s="1"/>
  <c r="L712" i="3"/>
  <c r="M712" i="3" s="1"/>
  <c r="L827" i="3"/>
  <c r="L888" i="3"/>
  <c r="M888" i="3" s="1"/>
  <c r="L917" i="3"/>
  <c r="L318" i="3"/>
  <c r="M318" i="3" s="1"/>
  <c r="L392" i="3"/>
  <c r="M392" i="3" s="1"/>
  <c r="L424" i="3"/>
  <c r="M424" i="3" s="1"/>
  <c r="L456" i="3"/>
  <c r="M456" i="3" s="1"/>
  <c r="L538" i="3"/>
  <c r="M538" i="3" s="1"/>
  <c r="L589" i="3"/>
  <c r="M589" i="3" s="1"/>
  <c r="L619" i="3"/>
  <c r="M619" i="3" s="1"/>
  <c r="L657" i="3"/>
  <c r="M657" i="3" s="1"/>
  <c r="L697" i="3"/>
  <c r="M697" i="3" s="1"/>
  <c r="L749" i="3"/>
  <c r="M749" i="3" s="1"/>
  <c r="L792" i="3"/>
  <c r="M792" i="3" s="1"/>
  <c r="L828" i="3"/>
  <c r="M828" i="3" s="1"/>
  <c r="L326" i="3"/>
  <c r="L356" i="3"/>
  <c r="M356" i="3" s="1"/>
  <c r="L472" i="3"/>
  <c r="M472" i="3" s="1"/>
  <c r="L531" i="3"/>
  <c r="M531" i="3" s="1"/>
  <c r="L561" i="3"/>
  <c r="M561" i="3" s="1"/>
  <c r="L613" i="3"/>
  <c r="M613" i="3" s="1"/>
  <c r="L642" i="3"/>
  <c r="M642" i="3" s="1"/>
  <c r="L674" i="3"/>
  <c r="M674" i="3" s="1"/>
  <c r="L743" i="3"/>
  <c r="M743" i="3" s="1"/>
  <c r="L785" i="3"/>
  <c r="M785" i="3" s="1"/>
  <c r="L829" i="3"/>
  <c r="M829" i="3" s="1"/>
  <c r="L859" i="3"/>
  <c r="M859" i="3" s="1"/>
  <c r="L890" i="3"/>
  <c r="M890" i="3" s="1"/>
  <c r="L942" i="3"/>
  <c r="M942" i="3" s="1"/>
  <c r="L380" i="3"/>
  <c r="M380" i="3" s="1"/>
  <c r="L1619" i="3"/>
  <c r="M1619" i="3" s="1"/>
  <c r="L647" i="3"/>
  <c r="M647" i="3" s="1"/>
  <c r="L983" i="3"/>
  <c r="M983" i="3" s="1"/>
  <c r="L3" i="3"/>
  <c r="M3" i="3" s="1"/>
  <c r="L288" i="3"/>
  <c r="M288" i="3" s="1"/>
  <c r="L5" i="3"/>
  <c r="M5" i="3" s="1"/>
  <c r="L166" i="3"/>
  <c r="M166" i="3" s="1"/>
  <c r="L82" i="3"/>
  <c r="M82" i="3" s="1"/>
  <c r="L53" i="3"/>
  <c r="M53" i="3" s="1"/>
  <c r="L160" i="3"/>
  <c r="M160" i="3" s="1"/>
  <c r="L276" i="3"/>
  <c r="M276" i="3" s="1"/>
  <c r="L99" i="3"/>
  <c r="M99" i="3" s="1"/>
  <c r="L210" i="3"/>
  <c r="M210" i="3" s="1"/>
  <c r="L1568" i="3"/>
  <c r="M1568" i="3" s="1"/>
  <c r="L370" i="3"/>
  <c r="M370" i="3" s="1"/>
  <c r="L514" i="3"/>
  <c r="M514" i="3" s="1"/>
  <c r="L544" i="3"/>
  <c r="M544" i="3" s="1"/>
  <c r="L582" i="3"/>
  <c r="M582" i="3" s="1"/>
  <c r="L656" i="3"/>
  <c r="M656" i="3" s="1"/>
  <c r="L727" i="3"/>
  <c r="M727" i="3" s="1"/>
  <c r="L842" i="3"/>
  <c r="M842" i="3" s="1"/>
  <c r="L865" i="3"/>
  <c r="M865" i="3" s="1"/>
  <c r="L925" i="3"/>
  <c r="M925" i="3" s="1"/>
  <c r="L378" i="3"/>
  <c r="M378" i="3" s="1"/>
  <c r="L400" i="3"/>
  <c r="M400" i="3" s="1"/>
  <c r="L440" i="3"/>
  <c r="M440" i="3" s="1"/>
  <c r="L923" i="3"/>
  <c r="M923" i="3" s="1"/>
  <c r="L1337" i="3"/>
  <c r="M1337" i="3" s="1"/>
  <c r="L46" i="3"/>
  <c r="M46" i="3" s="1"/>
  <c r="L303" i="3"/>
  <c r="M303" i="3" s="1"/>
  <c r="L688" i="3"/>
  <c r="M688" i="3" s="1"/>
  <c r="L835" i="3"/>
  <c r="M835" i="3" s="1"/>
  <c r="L297" i="3"/>
  <c r="M297" i="3" s="1"/>
  <c r="L432" i="3"/>
  <c r="M432" i="3" s="1"/>
  <c r="L918" i="3"/>
  <c r="M918" i="3" s="1"/>
  <c r="L305" i="3"/>
  <c r="M305" i="3" s="1"/>
  <c r="L372" i="3"/>
  <c r="M372" i="3" s="1"/>
  <c r="L516" i="3"/>
  <c r="M516" i="3" s="1"/>
  <c r="L650" i="3"/>
  <c r="M650" i="3" s="1"/>
  <c r="L807" i="3"/>
  <c r="M807" i="3" s="1"/>
  <c r="L434" i="3"/>
  <c r="M434" i="3" s="1"/>
  <c r="L494" i="3"/>
  <c r="M494" i="3" s="1"/>
  <c r="L547" i="3"/>
  <c r="M547" i="3" s="1"/>
  <c r="L621" i="3"/>
  <c r="M621" i="3" s="1"/>
  <c r="L751" i="3"/>
  <c r="M751" i="3" s="1"/>
  <c r="L786" i="3"/>
  <c r="M786" i="3" s="1"/>
  <c r="L875" i="3"/>
  <c r="M875" i="3" s="1"/>
  <c r="L913" i="3"/>
  <c r="L964" i="3"/>
  <c r="M964" i="3" s="1"/>
  <c r="L351" i="3"/>
  <c r="M351" i="3" s="1"/>
  <c r="L495" i="3"/>
  <c r="M495" i="3" s="1"/>
  <c r="L533" i="3"/>
  <c r="M533" i="3" s="1"/>
  <c r="L578" i="3"/>
  <c r="M578" i="3" s="1"/>
  <c r="L660" i="3"/>
  <c r="M660" i="3" s="1"/>
  <c r="L700" i="3"/>
  <c r="M700" i="3" s="1"/>
  <c r="L737" i="3"/>
  <c r="L780" i="3"/>
  <c r="M780" i="3" s="1"/>
  <c r="L900" i="3"/>
  <c r="M900" i="3" s="1"/>
  <c r="L352" i="3"/>
  <c r="M352" i="3" s="1"/>
  <c r="L382" i="3"/>
  <c r="M382" i="3" s="1"/>
  <c r="L420" i="3"/>
  <c r="M420" i="3" s="1"/>
  <c r="L460" i="3"/>
  <c r="M460" i="3" s="1"/>
  <c r="L593" i="3"/>
  <c r="M593" i="3" s="1"/>
  <c r="L637" i="3"/>
  <c r="M637" i="3" s="1"/>
  <c r="L717" i="3"/>
  <c r="M717" i="3" s="1"/>
  <c r="L795" i="3"/>
  <c r="M795" i="3" s="1"/>
  <c r="L825" i="3"/>
  <c r="M825" i="3" s="1"/>
  <c r="L869" i="3"/>
  <c r="M869" i="3" s="1"/>
  <c r="L908" i="3"/>
  <c r="M908" i="3" s="1"/>
  <c r="L969" i="3"/>
  <c r="M969" i="3" s="1"/>
  <c r="L1065" i="3"/>
  <c r="M1065" i="3" s="1"/>
  <c r="L1187" i="3"/>
  <c r="M1187" i="3" s="1"/>
  <c r="L1227" i="3"/>
  <c r="M1227" i="3" s="1"/>
  <c r="L1277" i="3"/>
  <c r="M1277" i="3" s="1"/>
  <c r="L1330" i="3"/>
  <c r="M1330" i="3" s="1"/>
  <c r="L1383" i="3"/>
  <c r="M1383" i="3" s="1"/>
  <c r="L1463" i="3"/>
  <c r="M1463" i="3" s="1"/>
  <c r="L1532" i="3"/>
  <c r="L1569" i="3"/>
  <c r="M1569" i="3" s="1"/>
  <c r="L1621" i="3"/>
  <c r="M1621" i="3" s="1"/>
  <c r="L125" i="3"/>
  <c r="M125" i="3" s="1"/>
  <c r="L136" i="3"/>
  <c r="M136" i="3" s="1"/>
  <c r="L301" i="3"/>
  <c r="M301" i="3" s="1"/>
  <c r="L362" i="3"/>
  <c r="M362" i="3" s="1"/>
  <c r="L720" i="3"/>
  <c r="M720" i="3" s="1"/>
  <c r="L857" i="3"/>
  <c r="L332" i="3"/>
  <c r="M332" i="3" s="1"/>
  <c r="L560" i="3"/>
  <c r="M560" i="3" s="1"/>
  <c r="L665" i="3"/>
  <c r="M665" i="3" s="1"/>
  <c r="L756" i="3"/>
  <c r="M756" i="3" s="1"/>
  <c r="L836" i="3"/>
  <c r="M836" i="3" s="1"/>
  <c r="L386" i="3"/>
  <c r="M386" i="3" s="1"/>
  <c r="L583" i="3"/>
  <c r="L658" i="3"/>
  <c r="M658" i="3" s="1"/>
  <c r="L736" i="3"/>
  <c r="M736" i="3" s="1"/>
  <c r="L357" i="3"/>
  <c r="M357" i="3" s="1"/>
  <c r="L635" i="3"/>
  <c r="M635" i="3" s="1"/>
  <c r="L793" i="3"/>
  <c r="L845" i="3"/>
  <c r="M845" i="3" s="1"/>
  <c r="L358" i="3"/>
  <c r="M358" i="3" s="1"/>
  <c r="L451" i="3"/>
  <c r="M451" i="3" s="1"/>
  <c r="L541" i="3"/>
  <c r="M541" i="3" s="1"/>
  <c r="L607" i="3"/>
  <c r="M607" i="3" s="1"/>
  <c r="L636" i="3"/>
  <c r="M636" i="3" s="1"/>
  <c r="L668" i="3"/>
  <c r="M668" i="3" s="1"/>
  <c r="L808" i="3"/>
  <c r="L838" i="3"/>
  <c r="L868" i="3"/>
  <c r="L936" i="3"/>
  <c r="M936" i="3" s="1"/>
  <c r="L958" i="3"/>
  <c r="L388" i="3"/>
  <c r="L549" i="3"/>
  <c r="M549" i="3" s="1"/>
  <c r="L600" i="3"/>
  <c r="M600" i="3" s="1"/>
  <c r="L685" i="3"/>
  <c r="M685" i="3" s="1"/>
  <c r="L724" i="3"/>
  <c r="M724" i="3" s="1"/>
  <c r="L802" i="3"/>
  <c r="M802" i="3" s="1"/>
  <c r="L832" i="3"/>
  <c r="M832" i="3" s="1"/>
  <c r="L877" i="3"/>
  <c r="M877" i="3" s="1"/>
  <c r="L915" i="3"/>
  <c r="M915" i="3" s="1"/>
  <c r="L976" i="3"/>
  <c r="M976" i="3" s="1"/>
  <c r="L1023" i="3"/>
  <c r="M1023" i="3" s="1"/>
  <c r="L1088" i="3"/>
  <c r="M1088" i="3" s="1"/>
  <c r="L1127" i="3"/>
  <c r="L1234" i="3"/>
  <c r="M1234" i="3" s="1"/>
  <c r="L1285" i="3"/>
  <c r="M1285" i="3" s="1"/>
  <c r="L1390" i="3"/>
  <c r="L1471" i="3"/>
  <c r="M1471" i="3" s="1"/>
  <c r="L1503" i="3"/>
  <c r="M1503" i="3" s="1"/>
  <c r="L1577" i="3"/>
  <c r="M1577" i="3" s="1"/>
  <c r="L134" i="3"/>
  <c r="M134" i="3" s="1"/>
  <c r="L152" i="3"/>
  <c r="M152" i="3" s="1"/>
  <c r="L574" i="3"/>
  <c r="M574" i="3" s="1"/>
  <c r="L340" i="3"/>
  <c r="M340" i="3" s="1"/>
  <c r="L464" i="3"/>
  <c r="M464" i="3" s="1"/>
  <c r="L858" i="3"/>
  <c r="M858" i="3" s="1"/>
  <c r="L926" i="3"/>
  <c r="M926" i="3" s="1"/>
  <c r="L401" i="3"/>
  <c r="M401" i="3" s="1"/>
  <c r="L539" i="3"/>
  <c r="M539" i="3" s="1"/>
  <c r="L620" i="3"/>
  <c r="M620" i="3" s="1"/>
  <c r="L837" i="3"/>
  <c r="M837" i="3" s="1"/>
  <c r="L898" i="3"/>
  <c r="M898" i="3" s="1"/>
  <c r="L450" i="3"/>
  <c r="M450" i="3" s="1"/>
  <c r="L502" i="3"/>
  <c r="M502" i="3" s="1"/>
  <c r="L699" i="3"/>
  <c r="M699" i="3" s="1"/>
  <c r="L883" i="3"/>
  <c r="M883" i="3" s="1"/>
  <c r="L920" i="3"/>
  <c r="M920" i="3" s="1"/>
  <c r="L321" i="3"/>
  <c r="M321" i="3" s="1"/>
  <c r="L366" i="3"/>
  <c r="M366" i="3" s="1"/>
  <c r="L411" i="3"/>
  <c r="M411" i="3" s="1"/>
  <c r="L503" i="3"/>
  <c r="M503" i="3" s="1"/>
  <c r="L548" i="3"/>
  <c r="M548" i="3" s="1"/>
  <c r="L708" i="3"/>
  <c r="M708" i="3" s="1"/>
  <c r="L745" i="3"/>
  <c r="M745" i="3" s="1"/>
  <c r="L543" i="3"/>
  <c r="M543" i="3" s="1"/>
  <c r="L931" i="3"/>
  <c r="M931" i="3" s="1"/>
  <c r="L37" i="3"/>
  <c r="M37" i="3" s="1"/>
  <c r="L1440" i="3"/>
  <c r="M1440" i="3" s="1"/>
  <c r="L439" i="3"/>
  <c r="M439" i="3" s="1"/>
  <c r="L755" i="3"/>
  <c r="M755" i="3" s="1"/>
  <c r="L896" i="3"/>
  <c r="M896" i="3" s="1"/>
  <c r="L371" i="3"/>
  <c r="M371" i="3" s="1"/>
  <c r="L471" i="3"/>
  <c r="M471" i="3" s="1"/>
  <c r="L763" i="3"/>
  <c r="L866" i="3"/>
  <c r="M866" i="3" s="1"/>
  <c r="L948" i="3"/>
  <c r="M948" i="3" s="1"/>
  <c r="L333" i="3"/>
  <c r="M333" i="3" s="1"/>
  <c r="L682" i="3"/>
  <c r="M682" i="3" s="1"/>
  <c r="L750" i="3"/>
  <c r="M750" i="3" s="1"/>
  <c r="L844" i="3"/>
  <c r="M844" i="3" s="1"/>
  <c r="L905" i="3"/>
  <c r="M905" i="3" s="1"/>
  <c r="L387" i="3"/>
  <c r="M387" i="3" s="1"/>
  <c r="L577" i="3"/>
  <c r="M577" i="3" s="1"/>
  <c r="L651" i="3"/>
  <c r="M651" i="3" s="1"/>
  <c r="L707" i="3"/>
  <c r="M707" i="3" s="1"/>
  <c r="L758" i="3"/>
  <c r="M758" i="3" s="1"/>
  <c r="L800" i="3"/>
  <c r="M800" i="3" s="1"/>
  <c r="L853" i="3"/>
  <c r="M853" i="3" s="1"/>
  <c r="L891" i="3"/>
  <c r="M891" i="3" s="1"/>
  <c r="L935" i="3"/>
  <c r="M935" i="3" s="1"/>
  <c r="L335" i="3"/>
  <c r="M335" i="3" s="1"/>
  <c r="L374" i="3"/>
  <c r="M374" i="3" s="1"/>
  <c r="L459" i="3"/>
  <c r="M459" i="3" s="1"/>
  <c r="L555" i="3"/>
  <c r="M555" i="3" s="1"/>
  <c r="L585" i="3"/>
  <c r="M585" i="3" s="1"/>
  <c r="L615" i="3"/>
  <c r="M615" i="3" s="1"/>
  <c r="L676" i="3"/>
  <c r="M676" i="3" s="1"/>
  <c r="L816" i="3"/>
  <c r="M816" i="3" s="1"/>
  <c r="L876" i="3"/>
  <c r="M876" i="3" s="1"/>
  <c r="L914" i="3"/>
  <c r="M914" i="3" s="1"/>
  <c r="L359" i="3"/>
  <c r="M359" i="3" s="1"/>
  <c r="L404" i="3"/>
  <c r="M404" i="3" s="1"/>
  <c r="L436" i="3"/>
  <c r="M436" i="3" s="1"/>
  <c r="L564" i="3"/>
  <c r="M564" i="3" s="1"/>
  <c r="L608" i="3"/>
  <c r="M608" i="3" s="1"/>
  <c r="L653" i="3"/>
  <c r="M653" i="3" s="1"/>
  <c r="L732" i="3"/>
  <c r="M732" i="3" s="1"/>
  <c r="L774" i="3"/>
  <c r="M774" i="3" s="1"/>
  <c r="L809" i="3"/>
  <c r="M809" i="3" s="1"/>
  <c r="L839" i="3"/>
  <c r="M839" i="3" s="1"/>
  <c r="L885" i="3"/>
  <c r="M885" i="3" s="1"/>
  <c r="L929" i="3"/>
  <c r="M929" i="3" s="1"/>
  <c r="L77" i="3"/>
  <c r="L939" i="3"/>
  <c r="M939" i="3" s="1"/>
  <c r="L256" i="3"/>
  <c r="M256" i="3" s="1"/>
  <c r="L45" i="3"/>
  <c r="M45" i="3" s="1"/>
  <c r="L245" i="3"/>
  <c r="M245" i="3" s="1"/>
  <c r="L1447" i="3"/>
  <c r="M1447" i="3" s="1"/>
  <c r="L447" i="3"/>
  <c r="M447" i="3" s="1"/>
  <c r="L611" i="3"/>
  <c r="M611" i="3" s="1"/>
  <c r="L769" i="3"/>
  <c r="M769" i="3" s="1"/>
  <c r="L597" i="3"/>
  <c r="M597" i="3" s="1"/>
  <c r="L705" i="3"/>
  <c r="M705" i="3" s="1"/>
  <c r="L873" i="3"/>
  <c r="M873" i="3" s="1"/>
  <c r="L341" i="3"/>
  <c r="M341" i="3" s="1"/>
  <c r="L409" i="3"/>
  <c r="M409" i="3" s="1"/>
  <c r="L479" i="3"/>
  <c r="M479" i="3" s="1"/>
  <c r="L546" i="3"/>
  <c r="M546" i="3" s="1"/>
  <c r="L757" i="3"/>
  <c r="M757" i="3" s="1"/>
  <c r="L919" i="3"/>
  <c r="M919" i="3" s="1"/>
  <c r="L394" i="3"/>
  <c r="M394" i="3" s="1"/>
  <c r="L473" i="3"/>
  <c r="M473" i="3" s="1"/>
  <c r="L517" i="3"/>
  <c r="M517" i="3" s="1"/>
  <c r="L584" i="3"/>
  <c r="M584" i="3" s="1"/>
  <c r="L715" i="3"/>
  <c r="M715" i="3" s="1"/>
  <c r="L815" i="3"/>
  <c r="M815" i="3" s="1"/>
  <c r="L381" i="3"/>
  <c r="M381" i="3" s="1"/>
  <c r="L419" i="3"/>
  <c r="M419" i="3" s="1"/>
  <c r="L474" i="3"/>
  <c r="M474" i="3" s="1"/>
  <c r="L511" i="3"/>
  <c r="M511" i="3" s="1"/>
  <c r="L592" i="3"/>
  <c r="M592" i="3" s="1"/>
  <c r="L644" i="3"/>
  <c r="M644" i="3" s="1"/>
  <c r="L716" i="3"/>
  <c r="M716" i="3" s="1"/>
  <c r="L759" i="3"/>
  <c r="M759" i="3" s="1"/>
  <c r="L794" i="3"/>
  <c r="M794" i="3" s="1"/>
  <c r="L854" i="3"/>
  <c r="M854" i="3" s="1"/>
  <c r="L944" i="3"/>
  <c r="M944" i="3" s="1"/>
  <c r="L475" i="3"/>
  <c r="M475" i="3" s="1"/>
  <c r="L519" i="3"/>
  <c r="M519" i="3" s="1"/>
  <c r="L579" i="3"/>
  <c r="M579" i="3" s="1"/>
  <c r="L616" i="3"/>
  <c r="M616" i="3" s="1"/>
  <c r="L738" i="3"/>
  <c r="M738" i="3" s="1"/>
  <c r="L847" i="3"/>
  <c r="M847" i="3" s="1"/>
  <c r="L893" i="3"/>
  <c r="M893" i="3" s="1"/>
  <c r="L937" i="3"/>
  <c r="M937" i="3" s="1"/>
  <c r="L1000" i="3"/>
  <c r="M1000" i="3" s="1"/>
  <c r="L1104" i="3"/>
  <c r="M1104" i="3" s="1"/>
  <c r="L1164" i="3"/>
  <c r="M1164" i="3" s="1"/>
  <c r="L1353" i="3"/>
  <c r="M1353" i="3" s="1"/>
  <c r="L1329" i="3"/>
  <c r="M1329" i="3" s="1"/>
  <c r="L91" i="3"/>
  <c r="M91" i="3" s="1"/>
  <c r="L648" i="3"/>
  <c r="M648" i="3" s="1"/>
  <c r="L955" i="3"/>
  <c r="M955" i="3" s="1"/>
  <c r="L897" i="3"/>
  <c r="M897" i="3" s="1"/>
  <c r="L569" i="3"/>
  <c r="M569" i="3" s="1"/>
  <c r="L764" i="3"/>
  <c r="M764" i="3" s="1"/>
  <c r="L949" i="3"/>
  <c r="M949" i="3" s="1"/>
  <c r="L540" i="3"/>
  <c r="M540" i="3" s="1"/>
  <c r="L722" i="3"/>
  <c r="L830" i="3"/>
  <c r="M830" i="3" s="1"/>
  <c r="L427" i="3"/>
  <c r="M427" i="3" s="1"/>
  <c r="L525" i="3"/>
  <c r="M525" i="3" s="1"/>
  <c r="L412" i="3"/>
  <c r="M412" i="3" s="1"/>
  <c r="L586" i="3"/>
  <c r="M586" i="3" s="1"/>
  <c r="L669" i="3"/>
  <c r="M669" i="3" s="1"/>
  <c r="L746" i="3"/>
  <c r="M746" i="3" s="1"/>
  <c r="L901" i="3"/>
  <c r="M901" i="3" s="1"/>
  <c r="L1171" i="3"/>
  <c r="M1171" i="3" s="1"/>
  <c r="L1248" i="3"/>
  <c r="M1248" i="3" s="1"/>
  <c r="L1322" i="3"/>
  <c r="M1322" i="3" s="1"/>
  <c r="L1405" i="3"/>
  <c r="M1405" i="3" s="1"/>
  <c r="L1511" i="3"/>
  <c r="M1511" i="3" s="1"/>
  <c r="L1600" i="3"/>
  <c r="M1600" i="3" s="1"/>
  <c r="L977" i="3"/>
  <c r="M977" i="3" s="1"/>
  <c r="L1135" i="3"/>
  <c r="L1165" i="3"/>
  <c r="M1165" i="3" s="1"/>
  <c r="L1278" i="3"/>
  <c r="M1278" i="3" s="1"/>
  <c r="L1307" i="3"/>
  <c r="M1307" i="3" s="1"/>
  <c r="L1339" i="3"/>
  <c r="M1339" i="3" s="1"/>
  <c r="L1406" i="3"/>
  <c r="M1406" i="3" s="1"/>
  <c r="L1456" i="3"/>
  <c r="M1456" i="3" s="1"/>
  <c r="L1496" i="3"/>
  <c r="M1496" i="3" s="1"/>
  <c r="L1533" i="3"/>
  <c r="M1533" i="3" s="1"/>
  <c r="L1562" i="3"/>
  <c r="M1562" i="3" s="1"/>
  <c r="L1593" i="3"/>
  <c r="M1593" i="3" s="1"/>
  <c r="L1636" i="3"/>
  <c r="M1636" i="3" s="1"/>
  <c r="L978" i="3"/>
  <c r="M978" i="3" s="1"/>
  <c r="L1106" i="3"/>
  <c r="M1106" i="3" s="1"/>
  <c r="L1173" i="3"/>
  <c r="M1173" i="3" s="1"/>
  <c r="L1213" i="3"/>
  <c r="M1213" i="3" s="1"/>
  <c r="L1236" i="3"/>
  <c r="M1236" i="3" s="1"/>
  <c r="L1264" i="3"/>
  <c r="M1264" i="3" s="1"/>
  <c r="L1294" i="3"/>
  <c r="M1294" i="3" s="1"/>
  <c r="L1324" i="3"/>
  <c r="M1324" i="3" s="1"/>
  <c r="L1355" i="3"/>
  <c r="M1355" i="3" s="1"/>
  <c r="L1385" i="3"/>
  <c r="M1385" i="3" s="1"/>
  <c r="L1414" i="3"/>
  <c r="M1414" i="3" s="1"/>
  <c r="L1473" i="3"/>
  <c r="M1473" i="3" s="1"/>
  <c r="L1594" i="3"/>
  <c r="M1594" i="3" s="1"/>
  <c r="L1003" i="3"/>
  <c r="M1003" i="3" s="1"/>
  <c r="L1040" i="3"/>
  <c r="M1040" i="3" s="1"/>
  <c r="L126" i="3"/>
  <c r="M126" i="3" s="1"/>
  <c r="L176" i="3"/>
  <c r="M176" i="3" s="1"/>
  <c r="L633" i="3"/>
  <c r="M633" i="3" s="1"/>
  <c r="L417" i="3"/>
  <c r="M417" i="3" s="1"/>
  <c r="L576" i="3"/>
  <c r="M576" i="3" s="1"/>
  <c r="L402" i="3"/>
  <c r="M402" i="3" s="1"/>
  <c r="L730" i="3"/>
  <c r="M730" i="3" s="1"/>
  <c r="L950" i="3"/>
  <c r="M950" i="3" s="1"/>
  <c r="L435" i="3"/>
  <c r="M435" i="3" s="1"/>
  <c r="L563" i="3"/>
  <c r="M563" i="3" s="1"/>
  <c r="L628" i="3"/>
  <c r="L723" i="3"/>
  <c r="M723" i="3" s="1"/>
  <c r="L801" i="3"/>
  <c r="M801" i="3" s="1"/>
  <c r="L861" i="3"/>
  <c r="M861" i="3" s="1"/>
  <c r="L928" i="3"/>
  <c r="L344" i="3"/>
  <c r="M344" i="3" s="1"/>
  <c r="L496" i="3"/>
  <c r="M496" i="3" s="1"/>
  <c r="L677" i="3"/>
  <c r="M677" i="3" s="1"/>
  <c r="L752" i="3"/>
  <c r="L1008" i="3"/>
  <c r="M1008" i="3" s="1"/>
  <c r="L1096" i="3"/>
  <c r="M1096" i="3" s="1"/>
  <c r="L1179" i="3"/>
  <c r="M1179" i="3" s="1"/>
  <c r="L1255" i="3"/>
  <c r="L1338" i="3"/>
  <c r="M1338" i="3" s="1"/>
  <c r="L1412" i="3"/>
  <c r="L1455" i="3"/>
  <c r="M1455" i="3" s="1"/>
  <c r="L1614" i="3"/>
  <c r="M1614" i="3" s="1"/>
  <c r="L1017" i="3"/>
  <c r="M1017" i="3" s="1"/>
  <c r="L1066" i="3"/>
  <c r="M1066" i="3" s="1"/>
  <c r="L1105" i="3"/>
  <c r="M1105" i="3" s="1"/>
  <c r="L1142" i="3"/>
  <c r="M1142" i="3" s="1"/>
  <c r="L1235" i="3"/>
  <c r="M1235" i="3" s="1"/>
  <c r="L1347" i="3"/>
  <c r="M1347" i="3" s="1"/>
  <c r="L1377" i="3"/>
  <c r="M1377" i="3" s="1"/>
  <c r="L1504" i="3"/>
  <c r="M1504" i="3" s="1"/>
  <c r="L1541" i="3"/>
  <c r="M1541" i="3" s="1"/>
  <c r="L1010" i="3"/>
  <c r="M1010" i="3" s="1"/>
  <c r="L1053" i="3"/>
  <c r="M1053" i="3" s="1"/>
  <c r="L1332" i="3"/>
  <c r="M1332" i="3" s="1"/>
  <c r="L1442" i="3"/>
  <c r="L1481" i="3"/>
  <c r="M1481" i="3" s="1"/>
  <c r="L1556" i="3"/>
  <c r="M1556" i="3" s="1"/>
  <c r="L1054" i="3"/>
  <c r="M1054" i="3" s="1"/>
  <c r="L1115" i="3"/>
  <c r="M1115" i="3" s="1"/>
  <c r="L1152" i="3"/>
  <c r="M1152" i="3" s="1"/>
  <c r="L1190" i="3"/>
  <c r="M1190" i="3" s="1"/>
  <c r="L1230" i="3"/>
  <c r="M1230" i="3" s="1"/>
  <c r="L1265" i="3"/>
  <c r="M1265" i="3" s="1"/>
  <c r="L856" i="3"/>
  <c r="M856" i="3" s="1"/>
  <c r="L257" i="3"/>
  <c r="M257" i="3" s="1"/>
  <c r="L797" i="3"/>
  <c r="L956" i="3"/>
  <c r="M956" i="3" s="1"/>
  <c r="L449" i="3"/>
  <c r="M449" i="3" s="1"/>
  <c r="L852" i="3"/>
  <c r="M852" i="3" s="1"/>
  <c r="L426" i="3"/>
  <c r="M426" i="3" s="1"/>
  <c r="L765" i="3"/>
  <c r="M765" i="3" s="1"/>
  <c r="L343" i="3"/>
  <c r="M343" i="3" s="1"/>
  <c r="L481" i="3"/>
  <c r="M481" i="3" s="1"/>
  <c r="L571" i="3"/>
  <c r="M571" i="3" s="1"/>
  <c r="L652" i="3"/>
  <c r="M652" i="3" s="1"/>
  <c r="L766" i="3"/>
  <c r="M766" i="3" s="1"/>
  <c r="L824" i="3"/>
  <c r="M824" i="3" s="1"/>
  <c r="L884" i="3"/>
  <c r="M884" i="3" s="1"/>
  <c r="L367" i="3"/>
  <c r="M367" i="3" s="1"/>
  <c r="L444" i="3"/>
  <c r="M444" i="3" s="1"/>
  <c r="L701" i="3"/>
  <c r="M701" i="3" s="1"/>
  <c r="L781" i="3"/>
  <c r="M781" i="3" s="1"/>
  <c r="L945" i="3"/>
  <c r="M945" i="3" s="1"/>
  <c r="L1031" i="3"/>
  <c r="M1031" i="3" s="1"/>
  <c r="L1112" i="3"/>
  <c r="M1112" i="3" s="1"/>
  <c r="L1203" i="3"/>
  <c r="M1203" i="3" s="1"/>
  <c r="L1270" i="3"/>
  <c r="M1270" i="3" s="1"/>
  <c r="L1361" i="3"/>
  <c r="M1361" i="3" s="1"/>
  <c r="L1434" i="3"/>
  <c r="M1434" i="3" s="1"/>
  <c r="L1518" i="3"/>
  <c r="M1518" i="3" s="1"/>
  <c r="L1635" i="3"/>
  <c r="L1024" i="3"/>
  <c r="M1024" i="3" s="1"/>
  <c r="L1089" i="3"/>
  <c r="M1089" i="3" s="1"/>
  <c r="L1113" i="3"/>
  <c r="M1113" i="3" s="1"/>
  <c r="L1150" i="3"/>
  <c r="M1150" i="3" s="1"/>
  <c r="L1212" i="3"/>
  <c r="M1212" i="3" s="1"/>
  <c r="L1315" i="3"/>
  <c r="M1315" i="3" s="1"/>
  <c r="L1354" i="3"/>
  <c r="M1354" i="3" s="1"/>
  <c r="L1384" i="3"/>
  <c r="M1384" i="3" s="1"/>
  <c r="L1421" i="3"/>
  <c r="M1421" i="3" s="1"/>
  <c r="L1512" i="3"/>
  <c r="M1512" i="3" s="1"/>
  <c r="L963" i="3"/>
  <c r="M963" i="3" s="1"/>
  <c r="L1018" i="3"/>
  <c r="M1018" i="3" s="1"/>
  <c r="L1122" i="3"/>
  <c r="M1122" i="3" s="1"/>
  <c r="L1189" i="3"/>
  <c r="M1189" i="3" s="1"/>
  <c r="L1221" i="3"/>
  <c r="M1221" i="3" s="1"/>
  <c r="L1243" i="3"/>
  <c r="L1279" i="3"/>
  <c r="M1279" i="3" s="1"/>
  <c r="L1301" i="3"/>
  <c r="M1301" i="3" s="1"/>
  <c r="L1370" i="3"/>
  <c r="M1370" i="3" s="1"/>
  <c r="L1392" i="3"/>
  <c r="M1392" i="3" s="1"/>
  <c r="L1520" i="3"/>
  <c r="M1520" i="3" s="1"/>
  <c r="L972" i="3"/>
  <c r="M972" i="3" s="1"/>
  <c r="L1011" i="3"/>
  <c r="M1011" i="3" s="1"/>
  <c r="L1061" i="3"/>
  <c r="M1061" i="3" s="1"/>
  <c r="L1206" i="3"/>
  <c r="M1206" i="3" s="1"/>
  <c r="L805" i="3"/>
  <c r="M805" i="3" s="1"/>
  <c r="L735" i="3"/>
  <c r="M735" i="3" s="1"/>
  <c r="L486" i="3"/>
  <c r="M486" i="3" s="1"/>
  <c r="L867" i="3"/>
  <c r="M867" i="3" s="1"/>
  <c r="L772" i="3"/>
  <c r="M772" i="3" s="1"/>
  <c r="L899" i="3"/>
  <c r="M899" i="3" s="1"/>
  <c r="L773" i="3"/>
  <c r="M773" i="3" s="1"/>
  <c r="L831" i="3"/>
  <c r="M831" i="3" s="1"/>
  <c r="L892" i="3"/>
  <c r="M892" i="3" s="1"/>
  <c r="L375" i="3"/>
  <c r="M375" i="3" s="1"/>
  <c r="L526" i="3"/>
  <c r="M526" i="3" s="1"/>
  <c r="L623" i="3"/>
  <c r="M623" i="3" s="1"/>
  <c r="L709" i="3"/>
  <c r="M709" i="3" s="1"/>
  <c r="L788" i="3"/>
  <c r="M788" i="3" s="1"/>
  <c r="L855" i="3"/>
  <c r="M855" i="3" s="1"/>
  <c r="L952" i="3"/>
  <c r="M952" i="3" s="1"/>
  <c r="L1037" i="3"/>
  <c r="L1120" i="3"/>
  <c r="M1120" i="3" s="1"/>
  <c r="L1211" i="3"/>
  <c r="M1211" i="3" s="1"/>
  <c r="L1292" i="3"/>
  <c r="L1368" i="3"/>
  <c r="M1368" i="3" s="1"/>
  <c r="L1441" i="3"/>
  <c r="M1441" i="3" s="1"/>
  <c r="L1479" i="3"/>
  <c r="M1479" i="3" s="1"/>
  <c r="L1526" i="3"/>
  <c r="M1526" i="3" s="1"/>
  <c r="L962" i="3"/>
  <c r="L993" i="3"/>
  <c r="M993" i="3" s="1"/>
  <c r="L1032" i="3"/>
  <c r="M1032" i="3" s="1"/>
  <c r="L1180" i="3"/>
  <c r="M1180" i="3" s="1"/>
  <c r="L1256" i="3"/>
  <c r="M1256" i="3" s="1"/>
  <c r="L1323" i="3"/>
  <c r="M1323" i="3" s="1"/>
  <c r="L1427" i="3"/>
  <c r="L1472" i="3"/>
  <c r="M1472" i="3" s="1"/>
  <c r="L1578" i="3"/>
  <c r="M1578" i="3" s="1"/>
  <c r="L1607" i="3"/>
  <c r="L1025" i="3"/>
  <c r="M1025" i="3" s="1"/>
  <c r="L1129" i="3"/>
  <c r="M1129" i="3" s="1"/>
  <c r="L1308" i="3"/>
  <c r="M1308" i="3" s="1"/>
  <c r="L1428" i="3"/>
  <c r="M1428" i="3" s="1"/>
  <c r="L1457" i="3"/>
  <c r="M1457" i="3" s="1"/>
  <c r="L1489" i="3"/>
  <c r="M1489" i="3" s="1"/>
  <c r="L1534" i="3"/>
  <c r="M1534" i="3" s="1"/>
  <c r="L1571" i="3"/>
  <c r="M1571" i="3" s="1"/>
  <c r="L979" i="3"/>
  <c r="M979" i="3" s="1"/>
  <c r="L1019" i="3"/>
  <c r="M1019" i="3" s="1"/>
  <c r="L1123" i="3"/>
  <c r="M1123" i="3" s="1"/>
  <c r="L1244" i="3"/>
  <c r="M1244" i="3" s="1"/>
  <c r="L1163" i="3"/>
  <c r="M1163" i="3" s="1"/>
  <c r="L626" i="3"/>
  <c r="M626" i="3" s="1"/>
  <c r="L364" i="3"/>
  <c r="M364" i="3" s="1"/>
  <c r="L714" i="3"/>
  <c r="M714" i="3" s="1"/>
  <c r="L532" i="3"/>
  <c r="M532" i="3" s="1"/>
  <c r="L675" i="3"/>
  <c r="M675" i="3" s="1"/>
  <c r="L943" i="3"/>
  <c r="M943" i="3" s="1"/>
  <c r="L403" i="3"/>
  <c r="M403" i="3" s="1"/>
  <c r="L622" i="3"/>
  <c r="M622" i="3" s="1"/>
  <c r="L921" i="3"/>
  <c r="M921" i="3" s="1"/>
  <c r="L336" i="3"/>
  <c r="M336" i="3" s="1"/>
  <c r="L489" i="3"/>
  <c r="M489" i="3" s="1"/>
  <c r="L661" i="3"/>
  <c r="M661" i="3" s="1"/>
  <c r="L817" i="3"/>
  <c r="M817" i="3" s="1"/>
  <c r="L992" i="3"/>
  <c r="M992" i="3" s="1"/>
  <c r="L1059" i="3"/>
  <c r="M1059" i="3" s="1"/>
  <c r="L1242" i="3"/>
  <c r="M1242" i="3" s="1"/>
  <c r="L1314" i="3"/>
  <c r="M1314" i="3" s="1"/>
  <c r="L1495" i="3"/>
  <c r="M1495" i="3" s="1"/>
  <c r="L1554" i="3"/>
  <c r="M1554" i="3" s="1"/>
  <c r="L1592" i="3"/>
  <c r="L1009" i="3"/>
  <c r="M1009" i="3" s="1"/>
  <c r="L1046" i="3"/>
  <c r="M1046" i="3" s="1"/>
  <c r="L1128" i="3"/>
  <c r="M1128" i="3" s="1"/>
  <c r="L545" i="3"/>
  <c r="M545" i="3" s="1"/>
  <c r="L418" i="3"/>
  <c r="M418" i="3" s="1"/>
  <c r="L823" i="3"/>
  <c r="M823" i="3" s="1"/>
  <c r="L488" i="3"/>
  <c r="M488" i="3" s="1"/>
  <c r="L731" i="3"/>
  <c r="M731" i="3" s="1"/>
  <c r="L907" i="3"/>
  <c r="M907" i="3" s="1"/>
  <c r="L452" i="3"/>
  <c r="M452" i="3" s="1"/>
  <c r="L693" i="3"/>
  <c r="M693" i="3" s="1"/>
  <c r="L1141" i="3"/>
  <c r="M1141" i="3" s="1"/>
  <c r="L1346" i="3"/>
  <c r="M1346" i="3" s="1"/>
  <c r="L1157" i="3"/>
  <c r="L1435" i="3"/>
  <c r="M1435" i="3" s="1"/>
  <c r="L1586" i="3"/>
  <c r="M1586" i="3" s="1"/>
  <c r="L971" i="3"/>
  <c r="M971" i="3" s="1"/>
  <c r="L1039" i="3"/>
  <c r="M1039" i="3" s="1"/>
  <c r="L1136" i="3"/>
  <c r="M1136" i="3" s="1"/>
  <c r="L1257" i="3"/>
  <c r="M1257" i="3" s="1"/>
  <c r="L1316" i="3"/>
  <c r="M1316" i="3" s="1"/>
  <c r="L1436" i="3"/>
  <c r="M1436" i="3" s="1"/>
  <c r="L1579" i="3"/>
  <c r="M1579" i="3" s="1"/>
  <c r="L987" i="3"/>
  <c r="M987" i="3" s="1"/>
  <c r="L1159" i="3"/>
  <c r="M1159" i="3" s="1"/>
  <c r="L1222" i="3"/>
  <c r="M1222" i="3" s="1"/>
  <c r="L1288" i="3"/>
  <c r="M1288" i="3" s="1"/>
  <c r="L1349" i="3"/>
  <c r="M1349" i="3" s="1"/>
  <c r="L1386" i="3"/>
  <c r="M1386" i="3" s="1"/>
  <c r="L1429" i="3"/>
  <c r="M1429" i="3" s="1"/>
  <c r="L1458" i="3"/>
  <c r="M1458" i="3" s="1"/>
  <c r="L499" i="3"/>
  <c r="M499" i="3" s="1"/>
  <c r="L713" i="3"/>
  <c r="M713" i="3" s="1"/>
  <c r="L509" i="3"/>
  <c r="M509" i="3" s="1"/>
  <c r="L860" i="3"/>
  <c r="M860" i="3" s="1"/>
  <c r="L518" i="3"/>
  <c r="M518" i="3" s="1"/>
  <c r="L467" i="3"/>
  <c r="L922" i="3"/>
  <c r="M922" i="3" s="1"/>
  <c r="L1149" i="3"/>
  <c r="M1149" i="3" s="1"/>
  <c r="L1376" i="3"/>
  <c r="M1376" i="3" s="1"/>
  <c r="L970" i="3"/>
  <c r="M970" i="3" s="1"/>
  <c r="L1228" i="3"/>
  <c r="M1228" i="3" s="1"/>
  <c r="L1300" i="3"/>
  <c r="L1369" i="3"/>
  <c r="M1369" i="3" s="1"/>
  <c r="L1449" i="3"/>
  <c r="M1449" i="3" s="1"/>
  <c r="L1527" i="3"/>
  <c r="M1527" i="3" s="1"/>
  <c r="L1143" i="3"/>
  <c r="M1143" i="3" s="1"/>
  <c r="L1205" i="3"/>
  <c r="M1205" i="3" s="1"/>
  <c r="L1505" i="3"/>
  <c r="M1505" i="3" s="1"/>
  <c r="L1587" i="3"/>
  <c r="M1587" i="3" s="1"/>
  <c r="L995" i="3"/>
  <c r="M995" i="3" s="1"/>
  <c r="L1099" i="3"/>
  <c r="M1099" i="3" s="1"/>
  <c r="L1167" i="3"/>
  <c r="M1167" i="3" s="1"/>
  <c r="L1317" i="3"/>
  <c r="M1317" i="3" s="1"/>
  <c r="L1498" i="3"/>
  <c r="M1498" i="3" s="1"/>
  <c r="L1564" i="3"/>
  <c r="M1564" i="3" s="1"/>
  <c r="L1595" i="3"/>
  <c r="M1595" i="3" s="1"/>
  <c r="L1012" i="3"/>
  <c r="M1012" i="3" s="1"/>
  <c r="L1160" i="3"/>
  <c r="M1160" i="3" s="1"/>
  <c r="L1231" i="3"/>
  <c r="M1231" i="3" s="1"/>
  <c r="L1258" i="3"/>
  <c r="L1289" i="3"/>
  <c r="M1289" i="3" s="1"/>
  <c r="L1334" i="3"/>
  <c r="M1334" i="3" s="1"/>
  <c r="L1401" i="3"/>
  <c r="M1401" i="3" s="1"/>
  <c r="L1430" i="3"/>
  <c r="M1430" i="3" s="1"/>
  <c r="L1536" i="3"/>
  <c r="M1536" i="3" s="1"/>
  <c r="L1603" i="3"/>
  <c r="L966" i="3"/>
  <c r="M966" i="3" s="1"/>
  <c r="L997" i="3"/>
  <c r="M997" i="3" s="1"/>
  <c r="L1184" i="3"/>
  <c r="M1184" i="3" s="1"/>
  <c r="L1253" i="3"/>
  <c r="M1253" i="3" s="1"/>
  <c r="L1297" i="3"/>
  <c r="M1297" i="3" s="1"/>
  <c r="L1327" i="3"/>
  <c r="M1327" i="3" s="1"/>
  <c r="L1394" i="3"/>
  <c r="M1394" i="3" s="1"/>
  <c r="L1431" i="3"/>
  <c r="M1431" i="3" s="1"/>
  <c r="L1476" i="3"/>
  <c r="M1476" i="3" s="1"/>
  <c r="L1558" i="3"/>
  <c r="L1597" i="3"/>
  <c r="M1597" i="3" s="1"/>
  <c r="L1625" i="3"/>
  <c r="M1625" i="3" s="1"/>
  <c r="L798" i="3"/>
  <c r="M798" i="3" s="1"/>
  <c r="L787" i="3"/>
  <c r="M787" i="3" s="1"/>
  <c r="L951" i="3"/>
  <c r="M951" i="3" s="1"/>
  <c r="L504" i="3"/>
  <c r="M504" i="3" s="1"/>
  <c r="L959" i="3"/>
  <c r="M959" i="3" s="1"/>
  <c r="L1195" i="3"/>
  <c r="M1195" i="3" s="1"/>
  <c r="L1397" i="3"/>
  <c r="M1397" i="3" s="1"/>
  <c r="L985" i="3"/>
  <c r="M985" i="3" s="1"/>
  <c r="L1097" i="3"/>
  <c r="M1097" i="3" s="1"/>
  <c r="L1172" i="3"/>
  <c r="M1172" i="3" s="1"/>
  <c r="L1249" i="3"/>
  <c r="M1249" i="3" s="1"/>
  <c r="L1464" i="3"/>
  <c r="M1464" i="3" s="1"/>
  <c r="L1547" i="3"/>
  <c r="L1601" i="3"/>
  <c r="M1601" i="3" s="1"/>
  <c r="L986" i="3"/>
  <c r="M986" i="3" s="1"/>
  <c r="L1151" i="3"/>
  <c r="M1151" i="3" s="1"/>
  <c r="L1272" i="3"/>
  <c r="M1272" i="3" s="1"/>
  <c r="L1340" i="3"/>
  <c r="M1340" i="3" s="1"/>
  <c r="L1450" i="3"/>
  <c r="M1450" i="3" s="1"/>
  <c r="L1513" i="3"/>
  <c r="M1513" i="3" s="1"/>
  <c r="L1602" i="3"/>
  <c r="M1602" i="3" s="1"/>
  <c r="L1107" i="3"/>
  <c r="M1107" i="3" s="1"/>
  <c r="L1174" i="3"/>
  <c r="M1174" i="3" s="1"/>
  <c r="L1237" i="3"/>
  <c r="M1237" i="3" s="1"/>
  <c r="L1356" i="3"/>
  <c r="M1356" i="3" s="1"/>
  <c r="L1400" i="3"/>
  <c r="M1400" i="3" s="1"/>
  <c r="L1506" i="3"/>
  <c r="M1506" i="3" s="1"/>
  <c r="L1609" i="3"/>
  <c r="M1609" i="3" s="1"/>
  <c r="L1041" i="3"/>
  <c r="M1041" i="3" s="1"/>
  <c r="L1175" i="3"/>
  <c r="M1175" i="3" s="1"/>
  <c r="L1342" i="3"/>
  <c r="M1342" i="3" s="1"/>
  <c r="L1507" i="3"/>
  <c r="M1507" i="3" s="1"/>
  <c r="L1573" i="3"/>
  <c r="M1573" i="3" s="1"/>
  <c r="L1610" i="3"/>
  <c r="M1610" i="3" s="1"/>
  <c r="L1028" i="3"/>
  <c r="M1028" i="3" s="1"/>
  <c r="L1093" i="3"/>
  <c r="M1093" i="3" s="1"/>
  <c r="L1138" i="3"/>
  <c r="L1192" i="3"/>
  <c r="M1192" i="3" s="1"/>
  <c r="L1259" i="3"/>
  <c r="M1259" i="3" s="1"/>
  <c r="L1303" i="3"/>
  <c r="L1335" i="3"/>
  <c r="M1335" i="3" s="1"/>
  <c r="L1373" i="3"/>
  <c r="M1373" i="3" s="1"/>
  <c r="L1508" i="3"/>
  <c r="M1508" i="3" s="1"/>
  <c r="L1566" i="3"/>
  <c r="M1566" i="3" s="1"/>
  <c r="L818" i="3"/>
  <c r="M818" i="3" s="1"/>
  <c r="L680" i="3"/>
  <c r="M680" i="3" s="1"/>
  <c r="L698" i="3"/>
  <c r="M698" i="3" s="1"/>
  <c r="L591" i="3"/>
  <c r="M591" i="3" s="1"/>
  <c r="L906" i="3"/>
  <c r="M906" i="3" s="1"/>
  <c r="L599" i="3"/>
  <c r="M599" i="3" s="1"/>
  <c r="L328" i="3"/>
  <c r="L534" i="3"/>
  <c r="M534" i="3" s="1"/>
  <c r="L760" i="3"/>
  <c r="M760" i="3" s="1"/>
  <c r="L984" i="3"/>
  <c r="M984" i="3" s="1"/>
  <c r="L1219" i="3"/>
  <c r="M1219" i="3" s="1"/>
  <c r="L1420" i="3"/>
  <c r="M1420" i="3" s="1"/>
  <c r="L1540" i="3"/>
  <c r="M1540" i="3" s="1"/>
  <c r="L1188" i="3"/>
  <c r="M1188" i="3" s="1"/>
  <c r="L1391" i="3"/>
  <c r="M1391" i="3" s="1"/>
  <c r="L1480" i="3"/>
  <c r="M1480" i="3" s="1"/>
  <c r="L1555" i="3"/>
  <c r="M1555" i="3" s="1"/>
  <c r="L1615" i="3"/>
  <c r="M1615" i="3" s="1"/>
  <c r="L994" i="3"/>
  <c r="M994" i="3" s="1"/>
  <c r="L1158" i="3"/>
  <c r="M1158" i="3" s="1"/>
  <c r="L1287" i="3"/>
  <c r="M1287" i="3" s="1"/>
  <c r="L1348" i="3"/>
  <c r="M1348" i="3" s="1"/>
  <c r="L1399" i="3"/>
  <c r="M1399" i="3" s="1"/>
  <c r="L1608" i="3"/>
  <c r="M1608" i="3" s="1"/>
  <c r="L1026" i="3"/>
  <c r="M1026" i="3" s="1"/>
  <c r="A1026" i="3" s="1"/>
  <c r="L1182" i="3"/>
  <c r="M1182" i="3" s="1"/>
  <c r="L1295" i="3"/>
  <c r="M1295" i="3" s="1"/>
  <c r="L1325" i="3"/>
  <c r="M1325" i="3" s="1"/>
  <c r="L1363" i="3"/>
  <c r="L1437" i="3"/>
  <c r="M1437" i="3" s="1"/>
  <c r="L1466" i="3"/>
  <c r="M1466" i="3" s="1"/>
  <c r="L1535" i="3"/>
  <c r="M1535" i="3" s="1"/>
  <c r="L1572" i="3"/>
  <c r="M1572" i="3" s="1"/>
  <c r="L1617" i="3"/>
  <c r="M1617" i="3" s="1"/>
  <c r="L980" i="3"/>
  <c r="M980" i="3" s="1"/>
  <c r="L1092" i="3"/>
  <c r="M1092" i="3" s="1"/>
  <c r="L1124" i="3"/>
  <c r="M1124" i="3" s="1"/>
  <c r="L1207" i="3"/>
  <c r="M1207" i="3" s="1"/>
  <c r="L1238" i="3"/>
  <c r="M1238" i="3" s="1"/>
  <c r="L1266" i="3"/>
  <c r="M1266" i="3" s="1"/>
  <c r="L1372" i="3"/>
  <c r="M1372" i="3" s="1"/>
  <c r="L1409" i="3"/>
  <c r="M1409" i="3" s="1"/>
  <c r="L1475" i="3"/>
  <c r="M1475" i="3" s="1"/>
  <c r="L1543" i="3"/>
  <c r="L973" i="3"/>
  <c r="L1005" i="3"/>
  <c r="M1005" i="3" s="1"/>
  <c r="L1101" i="3"/>
  <c r="M1101" i="3" s="1"/>
  <c r="L1146" i="3"/>
  <c r="M1146" i="3" s="1"/>
  <c r="L1224" i="3"/>
  <c r="M1224" i="3" s="1"/>
  <c r="L1267" i="3"/>
  <c r="M1267" i="3" s="1"/>
  <c r="L1343" i="3"/>
  <c r="M1343" i="3" s="1"/>
  <c r="L1402" i="3"/>
  <c r="M1402" i="3" s="1"/>
  <c r="L1438" i="3"/>
  <c r="L1537" i="3"/>
  <c r="M1537" i="3" s="1"/>
  <c r="L1604" i="3"/>
  <c r="M1604" i="3" s="1"/>
  <c r="L1156" i="3"/>
  <c r="M1156" i="3" s="1"/>
  <c r="L904" i="3"/>
  <c r="M904" i="3" s="1"/>
  <c r="L667" i="3"/>
  <c r="M667" i="3" s="1"/>
  <c r="L556" i="3"/>
  <c r="M556" i="3" s="1"/>
  <c r="L1016" i="3"/>
  <c r="M1016" i="3" s="1"/>
  <c r="L1561" i="3"/>
  <c r="M1561" i="3" s="1"/>
  <c r="L1001" i="3"/>
  <c r="M1001" i="3" s="1"/>
  <c r="L1121" i="3"/>
  <c r="M1121" i="3" s="1"/>
  <c r="L1263" i="3"/>
  <c r="M1263" i="3" s="1"/>
  <c r="L1331" i="3"/>
  <c r="M1331" i="3" s="1"/>
  <c r="L1398" i="3"/>
  <c r="M1398" i="3" s="1"/>
  <c r="L1488" i="3"/>
  <c r="M1488" i="3" s="1"/>
  <c r="L1629" i="3"/>
  <c r="M1629" i="3" s="1"/>
  <c r="L1229" i="3"/>
  <c r="M1229" i="3" s="1"/>
  <c r="L1407" i="3"/>
  <c r="M1407" i="3" s="1"/>
  <c r="L1542" i="3"/>
  <c r="M1542" i="3" s="1"/>
  <c r="L1616" i="3"/>
  <c r="M1616" i="3" s="1"/>
  <c r="L1130" i="3"/>
  <c r="M1130" i="3" s="1"/>
  <c r="L1251" i="3"/>
  <c r="M1251" i="3" s="1"/>
  <c r="L1371" i="3"/>
  <c r="M1371" i="3" s="1"/>
  <c r="L1443" i="3"/>
  <c r="M1443" i="3" s="1"/>
  <c r="L1474" i="3"/>
  <c r="M1474" i="3" s="1"/>
  <c r="L1580" i="3"/>
  <c r="M1580" i="3" s="1"/>
  <c r="L988" i="3"/>
  <c r="M988" i="3" s="1"/>
  <c r="L1020" i="3"/>
  <c r="M1020" i="3" s="1"/>
  <c r="L1048" i="3"/>
  <c r="L1100" i="3"/>
  <c r="M1100" i="3" s="1"/>
  <c r="L1131" i="3"/>
  <c r="M1131" i="3" s="1"/>
  <c r="L1183" i="3"/>
  <c r="M1183" i="3" s="1"/>
  <c r="L1296" i="3"/>
  <c r="M1296" i="3" s="1"/>
  <c r="L1380" i="3"/>
  <c r="M1380" i="3" s="1"/>
  <c r="L1444" i="3"/>
  <c r="M1444" i="3" s="1"/>
  <c r="L1483" i="3"/>
  <c r="M1483" i="3" s="1"/>
  <c r="L1515" i="3"/>
  <c r="M1515" i="3" s="1"/>
  <c r="L1581" i="3"/>
  <c r="M1581" i="3" s="1"/>
  <c r="L1624" i="3"/>
  <c r="M1624" i="3" s="1"/>
  <c r="L1035" i="3"/>
  <c r="M1035" i="3" s="1"/>
  <c r="L1109" i="3"/>
  <c r="M1109" i="3" s="1"/>
  <c r="L1154" i="3"/>
  <c r="M1154" i="3" s="1"/>
  <c r="L1200" i="3"/>
  <c r="M1200" i="3" s="1"/>
  <c r="L1239" i="3"/>
  <c r="M1239" i="3" s="1"/>
  <c r="L1311" i="3"/>
  <c r="M1311" i="3" s="1"/>
  <c r="L1410" i="3"/>
  <c r="M1410" i="3" s="1"/>
  <c r="L1484" i="3"/>
  <c r="M1484" i="3" s="1"/>
  <c r="L1516" i="3"/>
  <c r="M1516" i="3" s="1"/>
  <c r="L1544" i="3"/>
  <c r="M1544" i="3" s="1"/>
  <c r="L1611" i="3"/>
  <c r="M1611" i="3" s="1"/>
  <c r="L508" i="3"/>
  <c r="M508" i="3" s="1"/>
  <c r="L744" i="3"/>
  <c r="M744" i="3" s="1"/>
  <c r="L846" i="3"/>
  <c r="M846" i="3" s="1"/>
  <c r="L645" i="3"/>
  <c r="M645" i="3" s="1"/>
  <c r="L1220" i="3"/>
  <c r="M1220" i="3" s="1"/>
  <c r="L1413" i="3"/>
  <c r="M1413" i="3" s="1"/>
  <c r="L1465" i="3"/>
  <c r="M1465" i="3" s="1"/>
  <c r="L1514" i="3"/>
  <c r="M1514" i="3" s="1"/>
  <c r="L996" i="3"/>
  <c r="M996" i="3" s="1"/>
  <c r="L1055" i="3"/>
  <c r="M1055" i="3" s="1"/>
  <c r="L1145" i="3"/>
  <c r="M1145" i="3" s="1"/>
  <c r="L1215" i="3"/>
  <c r="M1215" i="3" s="1"/>
  <c r="L1350" i="3"/>
  <c r="M1350" i="3" s="1"/>
  <c r="L1416" i="3"/>
  <c r="M1416" i="3" s="1"/>
  <c r="L1013" i="3"/>
  <c r="M1013" i="3" s="1"/>
  <c r="L1117" i="3"/>
  <c r="M1117" i="3" s="1"/>
  <c r="L1274" i="3"/>
  <c r="M1274" i="3" s="1"/>
  <c r="L1351" i="3"/>
  <c r="M1351" i="3" s="1"/>
  <c r="L1492" i="3"/>
  <c r="M1492" i="3" s="1"/>
  <c r="L779" i="3"/>
  <c r="M779" i="3" s="1"/>
  <c r="L1306" i="3"/>
  <c r="M1306" i="3" s="1"/>
  <c r="L1038" i="3"/>
  <c r="M1038" i="3" s="1"/>
  <c r="L1271" i="3"/>
  <c r="M1271" i="3" s="1"/>
  <c r="L1166" i="3"/>
  <c r="M1166" i="3" s="1"/>
  <c r="L1033" i="3"/>
  <c r="L1214" i="3"/>
  <c r="M1214" i="3" s="1"/>
  <c r="L1333" i="3"/>
  <c r="M1333" i="3" s="1"/>
  <c r="L1521" i="3"/>
  <c r="M1521" i="3" s="1"/>
  <c r="L1588" i="3"/>
  <c r="M1588" i="3" s="1"/>
  <c r="L1223" i="3"/>
  <c r="M1223" i="3" s="1"/>
  <c r="L1273" i="3"/>
  <c r="L1357" i="3"/>
  <c r="M1357" i="3" s="1"/>
  <c r="L1491" i="3"/>
  <c r="M1491" i="3" s="1"/>
  <c r="L1550" i="3"/>
  <c r="M1550" i="3" s="1"/>
  <c r="L1632" i="3"/>
  <c r="M1632" i="3" s="1"/>
  <c r="L1208" i="3"/>
  <c r="M1208" i="3" s="1"/>
  <c r="L1282" i="3"/>
  <c r="M1282" i="3" s="1"/>
  <c r="L1358" i="3"/>
  <c r="M1358" i="3" s="1"/>
  <c r="L1417" i="3"/>
  <c r="M1417" i="3" s="1"/>
  <c r="L1618" i="3"/>
  <c r="L133" i="3"/>
  <c r="L441" i="3"/>
  <c r="M441" i="3" s="1"/>
  <c r="L862" i="3"/>
  <c r="M862" i="3" s="1"/>
  <c r="L1293" i="3"/>
  <c r="M1293" i="3" s="1"/>
  <c r="L1002" i="3"/>
  <c r="M1002" i="3" s="1"/>
  <c r="L1197" i="3"/>
  <c r="M1197" i="3" s="1"/>
  <c r="L1548" i="3"/>
  <c r="M1548" i="3" s="1"/>
  <c r="L1091" i="3"/>
  <c r="M1091" i="3" s="1"/>
  <c r="L1528" i="3"/>
  <c r="L1004" i="3"/>
  <c r="M1004" i="3" s="1"/>
  <c r="L1153" i="3"/>
  <c r="M1153" i="3" s="1"/>
  <c r="L1364" i="3"/>
  <c r="M1364" i="3" s="1"/>
  <c r="L1423" i="3"/>
  <c r="L1499" i="3"/>
  <c r="M1499" i="3" s="1"/>
  <c r="L1132" i="3"/>
  <c r="M1132" i="3" s="1"/>
  <c r="L1216" i="3"/>
  <c r="M1216" i="3" s="1"/>
  <c r="L1290" i="3"/>
  <c r="M1290" i="3" s="1"/>
  <c r="L1365" i="3"/>
  <c r="M1365" i="3" s="1"/>
  <c r="L1424" i="3"/>
  <c r="M1424" i="3" s="1"/>
  <c r="L202" i="3"/>
  <c r="M202" i="3" s="1"/>
  <c r="L799" i="3"/>
  <c r="M799" i="3" s="1"/>
  <c r="L443" i="3"/>
  <c r="M443" i="3" s="1"/>
  <c r="L396" i="3"/>
  <c r="M396" i="3" s="1"/>
  <c r="L1045" i="3"/>
  <c r="M1045" i="3" s="1"/>
  <c r="L1487" i="3"/>
  <c r="M1487" i="3" s="1"/>
  <c r="L1519" i="3"/>
  <c r="M1519" i="3" s="1"/>
  <c r="L1378" i="3"/>
  <c r="M1378" i="3" s="1"/>
  <c r="L1563" i="3"/>
  <c r="M1563" i="3" s="1"/>
  <c r="L1137" i="3"/>
  <c r="M1137" i="3" s="1"/>
  <c r="L1280" i="3"/>
  <c r="M1280" i="3" s="1"/>
  <c r="L1482" i="3"/>
  <c r="M1482" i="3" s="1"/>
  <c r="L1549" i="3"/>
  <c r="M1549" i="3" s="1"/>
  <c r="L1245" i="3"/>
  <c r="M1245" i="3" s="1"/>
  <c r="L1310" i="3"/>
  <c r="M1310" i="3" s="1"/>
  <c r="L1387" i="3"/>
  <c r="M1387" i="3" s="1"/>
  <c r="L1589" i="3"/>
  <c r="M1589" i="3" s="1"/>
  <c r="L981" i="3"/>
  <c r="M981" i="3" s="1"/>
  <c r="L1042" i="3"/>
  <c r="M1042" i="3" s="1"/>
  <c r="L1161" i="3"/>
  <c r="M1161" i="3" s="1"/>
  <c r="L1381" i="3"/>
  <c r="M1381" i="3" s="1"/>
  <c r="L1445" i="3"/>
  <c r="M1445" i="3" s="1"/>
  <c r="L1574" i="3"/>
  <c r="M1574" i="3" s="1"/>
  <c r="L692" i="3"/>
  <c r="M692" i="3" s="1"/>
  <c r="L629" i="3"/>
  <c r="M629" i="3" s="1"/>
  <c r="L1262" i="3"/>
  <c r="M1262" i="3" s="1"/>
  <c r="L1628" i="3"/>
  <c r="M1628" i="3" s="1"/>
  <c r="L1204" i="3"/>
  <c r="M1204" i="3" s="1"/>
  <c r="L1114" i="3"/>
  <c r="M1114" i="3" s="1"/>
  <c r="L1630" i="3"/>
  <c r="M1630" i="3" s="1"/>
  <c r="L1198" i="3"/>
  <c r="M1198" i="3" s="1"/>
  <c r="L1309" i="3"/>
  <c r="M1309" i="3" s="1"/>
  <c r="L1415" i="3"/>
  <c r="M1415" i="3" s="1"/>
  <c r="L1490" i="3"/>
  <c r="M1490" i="3" s="1"/>
  <c r="L965" i="3"/>
  <c r="M965" i="3" s="1"/>
  <c r="L1116" i="3"/>
  <c r="M1116" i="3" s="1"/>
  <c r="L1199" i="3"/>
  <c r="M1199" i="3" s="1"/>
  <c r="L1252" i="3"/>
  <c r="M1252" i="3" s="1"/>
  <c r="L1326" i="3"/>
  <c r="M1326" i="3" s="1"/>
  <c r="L1393" i="3"/>
  <c r="L1467" i="3"/>
  <c r="M1467" i="3" s="1"/>
  <c r="L1529" i="3"/>
  <c r="M1529" i="3" s="1"/>
  <c r="L1468" i="3"/>
  <c r="M1468" i="3" s="1"/>
  <c r="L1530" i="3"/>
  <c r="M1530" i="3" s="1"/>
  <c r="L1590" i="3"/>
  <c r="M1590" i="3" s="1"/>
  <c r="L395" i="3"/>
  <c r="M395" i="3" s="1"/>
  <c r="L1181" i="3"/>
  <c r="M1181" i="3" s="1"/>
  <c r="L1622" i="3"/>
  <c r="L1379" i="3"/>
  <c r="M1379" i="3" s="1"/>
  <c r="L1318" i="3"/>
  <c r="M1318" i="3" s="1"/>
  <c r="L989" i="3"/>
  <c r="M989" i="3" s="1"/>
  <c r="L1246" i="3"/>
  <c r="M1246" i="3" s="1"/>
  <c r="L1582" i="3"/>
  <c r="M1582" i="3" s="1"/>
  <c r="L1448" i="3"/>
  <c r="M1448" i="3" s="1"/>
  <c r="L1362" i="3"/>
  <c r="M1362" i="3" s="1"/>
  <c r="L1408" i="3"/>
  <c r="M1408" i="3" s="1"/>
  <c r="L1623" i="3"/>
  <c r="M1623" i="3" s="1"/>
  <c r="L1522" i="3"/>
  <c r="M1522" i="3" s="1"/>
  <c r="L1021" i="3"/>
  <c r="M1021" i="3" s="1"/>
  <c r="L684" i="3"/>
  <c r="M684" i="3" s="1"/>
  <c r="L1585" i="3"/>
  <c r="M1585" i="3" s="1"/>
  <c r="L1250" i="3"/>
  <c r="M1250" i="3" s="1"/>
  <c r="L1451" i="3"/>
  <c r="M1451" i="3" s="1"/>
  <c r="L1631" i="3"/>
  <c r="M1631" i="3" s="1"/>
  <c r="L1191" i="3"/>
  <c r="M1191" i="3" s="1"/>
  <c r="L1049" i="3"/>
  <c r="M1049" i="3" s="1"/>
  <c r="L1460" i="3"/>
  <c r="M1460" i="3" s="1"/>
  <c r="L38" i="3"/>
  <c r="M38" i="3" s="1"/>
  <c r="L1144" i="3"/>
  <c r="M1144" i="3" s="1"/>
  <c r="L1565" i="3"/>
  <c r="M1565" i="3" s="1"/>
  <c r="L1056" i="3"/>
  <c r="M1056" i="3" s="1"/>
  <c r="L1319" i="3"/>
  <c r="M1319" i="3" s="1"/>
  <c r="L1500" i="3"/>
  <c r="M1500" i="3" s="1"/>
  <c r="L428" i="3"/>
  <c r="M428" i="3" s="1"/>
  <c r="L1570" i="3"/>
  <c r="M1570" i="3" s="1"/>
  <c r="L1027" i="3"/>
  <c r="M1027" i="3" s="1"/>
  <c r="L1596" i="3"/>
  <c r="M1596" i="3" s="1"/>
  <c r="L1125" i="3"/>
  <c r="M1125" i="3" s="1"/>
  <c r="L1523" i="3"/>
  <c r="M1523" i="3" s="1"/>
  <c r="L1497" i="3"/>
  <c r="M1497" i="3" s="1"/>
  <c r="L1034" i="3"/>
  <c r="M1034" i="3" s="1"/>
  <c r="L1459" i="3"/>
  <c r="M1459" i="3" s="1"/>
  <c r="L1388" i="3"/>
  <c r="M1388" i="3" s="1"/>
  <c r="L1196" i="3"/>
  <c r="M1196" i="3" s="1"/>
  <c r="L1302" i="3"/>
  <c r="M1302" i="3" s="1"/>
  <c r="L1108" i="3"/>
  <c r="M1108" i="3" s="1"/>
  <c r="L349" i="3"/>
  <c r="M349" i="3" s="1"/>
  <c r="L1286" i="3"/>
  <c r="M1286" i="3" s="1"/>
  <c r="L1551" i="3"/>
  <c r="M1551" i="3" s="1"/>
  <c r="L1341" i="3"/>
  <c r="M1341" i="3" s="1"/>
  <c r="L1168" i="3"/>
  <c r="L1422" i="3"/>
  <c r="M1422" i="3" s="1"/>
  <c r="L934" i="3"/>
  <c r="M934" i="3" s="1"/>
  <c r="L1557" i="3"/>
  <c r="M1557" i="3" s="1"/>
  <c r="L1281" i="3"/>
  <c r="M1281" i="3" s="1"/>
  <c r="L1452" i="3"/>
  <c r="M1452" i="3" s="1"/>
  <c r="L1098" i="3"/>
  <c r="M1098" i="3" s="1"/>
  <c r="L1176" i="3"/>
  <c r="M1176" i="3" s="1"/>
  <c r="L1524" i="3"/>
  <c r="M1524" i="3" s="1"/>
  <c r="L27" i="3"/>
  <c r="M27" i="3" s="1"/>
  <c r="L1126" i="3"/>
  <c r="M1126" i="3" s="1"/>
  <c r="L761" i="3"/>
  <c r="M761" i="3" s="1"/>
  <c r="L154" i="3"/>
  <c r="M154" i="3" s="1"/>
  <c r="L354" i="3"/>
  <c r="M354" i="3" s="1"/>
  <c r="L1177" i="3"/>
  <c r="M1177" i="3" s="1"/>
  <c r="L324" i="3"/>
  <c r="M324" i="3" s="1"/>
  <c r="L789" i="3"/>
  <c r="M789" i="3" s="1"/>
  <c r="L1201" i="3"/>
  <c r="M1201" i="3" s="1"/>
  <c r="L542" i="3"/>
  <c r="L124" i="3"/>
  <c r="M124" i="3" s="1"/>
  <c r="L438" i="3"/>
  <c r="M438" i="3" s="1"/>
  <c r="L833" i="3"/>
  <c r="M833" i="3" s="1"/>
  <c r="L580" i="3"/>
  <c r="M580" i="3" s="1"/>
  <c r="L323" i="3"/>
  <c r="M323" i="3" s="1"/>
  <c r="L212" i="3"/>
  <c r="M212" i="3" s="1"/>
  <c r="L662" i="3"/>
  <c r="M662" i="3" s="1"/>
  <c r="L609" i="3"/>
  <c r="M609" i="3" s="1"/>
  <c r="L775" i="3"/>
  <c r="M775" i="3" s="1"/>
  <c r="L1110" i="3"/>
  <c r="M1110" i="3" s="1"/>
  <c r="L1260" i="3"/>
  <c r="M1260" i="3" s="1"/>
  <c r="L1403" i="3"/>
  <c r="M1403" i="3" s="1"/>
  <c r="L1598" i="3"/>
  <c r="M1598" i="3" s="1"/>
  <c r="L369" i="3"/>
  <c r="M369" i="3" s="1"/>
  <c r="L406" i="3"/>
  <c r="M406" i="3" s="1"/>
  <c r="L430" i="3"/>
  <c r="M430" i="3" s="1"/>
  <c r="L454" i="3"/>
  <c r="M454" i="3" s="1"/>
  <c r="L183" i="3"/>
  <c r="M183" i="3" s="1"/>
  <c r="L316" i="3"/>
  <c r="M316" i="3" s="1"/>
  <c r="L624" i="3"/>
  <c r="M624" i="3" s="1"/>
  <c r="L826" i="3"/>
  <c r="M826" i="3" s="1"/>
  <c r="L998" i="3"/>
  <c r="M998" i="3" s="1"/>
  <c r="L1139" i="3"/>
  <c r="M1139" i="3" s="1"/>
  <c r="L78" i="3"/>
  <c r="M78" i="3" s="1"/>
  <c r="L123" i="3"/>
  <c r="M123" i="3" s="1"/>
  <c r="L796" i="3"/>
  <c r="M796" i="3" s="1"/>
  <c r="L974" i="3"/>
  <c r="M974" i="3" s="1"/>
  <c r="L1162" i="3"/>
  <c r="M1162" i="3" s="1"/>
  <c r="L191" i="3"/>
  <c r="M191" i="3" s="1"/>
  <c r="L535" i="3"/>
  <c r="M535" i="3" s="1"/>
  <c r="L710" i="3"/>
  <c r="M710" i="3" s="1"/>
  <c r="L1102" i="3"/>
  <c r="M1102" i="3" s="1"/>
  <c r="L1411" i="3"/>
  <c r="M1411" i="3" s="1"/>
  <c r="L93" i="3"/>
  <c r="M93" i="3" s="1"/>
  <c r="L219" i="3"/>
  <c r="M219" i="3" s="1"/>
  <c r="L295" i="3"/>
  <c r="M295" i="3" s="1"/>
  <c r="L226" i="3"/>
  <c r="M226" i="3" s="1"/>
  <c r="L686" i="3"/>
  <c r="M686" i="3" s="1"/>
  <c r="L1057" i="3"/>
  <c r="M1057" i="3" s="1"/>
  <c r="L1418" i="3"/>
  <c r="M1418" i="3" s="1"/>
  <c r="L1567" i="3"/>
  <c r="M1567" i="3" s="1"/>
  <c r="L18" i="3"/>
  <c r="M18" i="3" s="1"/>
  <c r="L26" i="3"/>
  <c r="M26" i="3" s="1"/>
  <c r="L21" i="3"/>
  <c r="M21" i="3" s="1"/>
  <c r="L29" i="3"/>
  <c r="M29" i="3" s="1"/>
  <c r="L309" i="3"/>
  <c r="M309" i="3" s="1"/>
  <c r="L117" i="3"/>
  <c r="M117" i="3" s="1"/>
  <c r="L287" i="3"/>
  <c r="M287" i="3" s="1"/>
  <c r="L477" i="3"/>
  <c r="M477" i="3" s="1"/>
  <c r="L498" i="3"/>
  <c r="M498" i="3" s="1"/>
  <c r="L521" i="3"/>
  <c r="M521" i="3" s="1"/>
  <c r="L566" i="3"/>
  <c r="M566" i="3" s="1"/>
  <c r="L587" i="3"/>
  <c r="L610" i="3"/>
  <c r="M610" i="3" s="1"/>
  <c r="L1432" i="3"/>
  <c r="M1432" i="3" s="1"/>
  <c r="L1591" i="3"/>
  <c r="M1591" i="3" s="1"/>
  <c r="L490" i="3"/>
  <c r="M490" i="3" s="1"/>
  <c r="L1531" i="3"/>
  <c r="M1531" i="3" s="1"/>
  <c r="L63" i="3"/>
  <c r="M63" i="3" s="1"/>
  <c r="L92" i="3"/>
  <c r="M92" i="3" s="1"/>
  <c r="L383" i="3"/>
  <c r="M383" i="3" s="1"/>
  <c r="L938" i="3"/>
  <c r="M938" i="3" s="1"/>
  <c r="L1268" i="3"/>
  <c r="M1268" i="3" s="1"/>
  <c r="L405" i="3"/>
  <c r="M405" i="3" s="1"/>
  <c r="L909" i="3"/>
  <c r="M909" i="3" s="1"/>
  <c r="L155" i="3"/>
  <c r="M155" i="3" s="1"/>
  <c r="L162" i="3"/>
  <c r="M162" i="3" s="1"/>
  <c r="L353" i="3"/>
  <c r="M353" i="3" s="1"/>
  <c r="L678" i="3"/>
  <c r="M678" i="3" s="1"/>
  <c r="L1006" i="3"/>
  <c r="M1006" i="3" s="1"/>
  <c r="L40" i="3"/>
  <c r="M40" i="3" s="1"/>
  <c r="L345" i="3"/>
  <c r="M345" i="3" s="1"/>
  <c r="L497" i="3"/>
  <c r="M497" i="3" s="1"/>
  <c r="L990" i="3"/>
  <c r="M990" i="3" s="1"/>
  <c r="L1493" i="3"/>
  <c r="M1493" i="3" s="1"/>
  <c r="L10" i="3"/>
  <c r="M10" i="3" s="1"/>
  <c r="L163" i="3"/>
  <c r="M163" i="3" s="1"/>
  <c r="L241" i="3"/>
  <c r="M241" i="3" s="1"/>
  <c r="L302" i="3"/>
  <c r="L528" i="3"/>
  <c r="M528" i="3" s="1"/>
  <c r="L573" i="3"/>
  <c r="M573" i="3" s="1"/>
  <c r="L595" i="3"/>
  <c r="M595" i="3" s="1"/>
  <c r="L617" i="3"/>
  <c r="L310" i="3"/>
  <c r="M310" i="3" s="1"/>
  <c r="L894" i="3"/>
  <c r="M894" i="3" s="1"/>
  <c r="L1583" i="3"/>
  <c r="M1583" i="3" s="1"/>
  <c r="L138" i="3"/>
  <c r="M138" i="3" s="1"/>
  <c r="L254" i="3"/>
  <c r="M254" i="3" s="1"/>
  <c r="L1501" i="3"/>
  <c r="M1501" i="3" s="1"/>
  <c r="L2" i="3"/>
  <c r="M2" i="3" s="1"/>
  <c r="L461" i="3"/>
  <c r="M461" i="3" s="1"/>
  <c r="L205" i="3"/>
  <c r="L55" i="3"/>
  <c r="M55" i="3" s="1"/>
  <c r="L397" i="3"/>
  <c r="M397" i="3" s="1"/>
  <c r="L557" i="3"/>
  <c r="M557" i="3" s="1"/>
  <c r="L739" i="3"/>
  <c r="M739" i="3" s="1"/>
  <c r="L22" i="3"/>
  <c r="M22" i="3" s="1"/>
  <c r="L30" i="3"/>
  <c r="M30" i="3" s="1"/>
  <c r="L28" i="3"/>
  <c r="L17" i="3"/>
  <c r="L197" i="3"/>
  <c r="L725" i="3"/>
  <c r="M725" i="3" s="1"/>
  <c r="L1209" i="3"/>
  <c r="M1209" i="3" s="1"/>
  <c r="L346" i="3"/>
  <c r="M346" i="3" s="1"/>
  <c r="L398" i="3"/>
  <c r="M398" i="3" s="1"/>
  <c r="L422" i="3"/>
  <c r="M422" i="3" s="1"/>
  <c r="L551" i="3"/>
  <c r="M551" i="3" s="1"/>
  <c r="L131" i="3"/>
  <c r="M131" i="3" s="1"/>
  <c r="L421" i="3"/>
  <c r="M421" i="3" s="1"/>
  <c r="L572" i="3"/>
  <c r="L767" i="3"/>
  <c r="L953" i="3"/>
  <c r="M953" i="3" s="1"/>
  <c r="L1232" i="3"/>
  <c r="L1374" i="3"/>
  <c r="M1374" i="3" s="1"/>
  <c r="L1477" i="3"/>
  <c r="M1477" i="3" s="1"/>
  <c r="L33" i="3"/>
  <c r="M33" i="3" s="1"/>
  <c r="L233" i="3"/>
  <c r="M233" i="3" s="1"/>
  <c r="L376" i="3"/>
  <c r="M376" i="3" s="1"/>
  <c r="L594" i="3"/>
  <c r="M594" i="3" s="1"/>
  <c r="L747" i="3"/>
  <c r="M747" i="3" s="1"/>
  <c r="L1094" i="3"/>
  <c r="M1094" i="3" s="1"/>
  <c r="L1254" i="3"/>
  <c r="M1254" i="3" s="1"/>
  <c r="L1425" i="3"/>
  <c r="M1425" i="3" s="1"/>
  <c r="L654" i="3"/>
  <c r="M654" i="3" s="1"/>
  <c r="L840" i="3"/>
  <c r="M840" i="3" s="1"/>
  <c r="L384" i="3"/>
  <c r="M384" i="3" s="1"/>
  <c r="L169" i="3"/>
  <c r="M169" i="3" s="1"/>
  <c r="L630" i="3"/>
  <c r="M630" i="3" s="1"/>
  <c r="L810" i="3"/>
  <c r="M810" i="3" s="1"/>
  <c r="L1014" i="3"/>
  <c r="M1014" i="3" s="1"/>
  <c r="L1240" i="3"/>
  <c r="M1240" i="3" s="1"/>
  <c r="L1389" i="3"/>
  <c r="M1389" i="3" s="1"/>
  <c r="L48" i="3"/>
  <c r="M48" i="3" s="1"/>
  <c r="L550" i="3"/>
  <c r="M550" i="3" s="1"/>
  <c r="L1036" i="3"/>
  <c r="M1036" i="3" s="1"/>
  <c r="L1359" i="3"/>
  <c r="M1359" i="3" s="1"/>
  <c r="L1559" i="3"/>
  <c r="M1559" i="3" s="1"/>
  <c r="L271" i="3"/>
  <c r="M271" i="3" s="1"/>
  <c r="L446" i="3"/>
  <c r="M446" i="3" s="1"/>
  <c r="L469" i="3"/>
  <c r="M469" i="3" s="1"/>
  <c r="L491" i="3"/>
  <c r="M491" i="3" s="1"/>
  <c r="L513" i="3"/>
  <c r="M513" i="3" s="1"/>
  <c r="L581" i="3"/>
  <c r="M581" i="3" s="1"/>
  <c r="L294" i="3"/>
  <c r="M294" i="3" s="1"/>
  <c r="L170" i="3"/>
  <c r="M170" i="3" s="1"/>
  <c r="L70" i="3"/>
  <c r="M70" i="3" s="1"/>
  <c r="L930" i="3"/>
  <c r="M930" i="3" s="1"/>
  <c r="L47" i="3"/>
  <c r="L482" i="3"/>
  <c r="L1050" i="3"/>
  <c r="M1050" i="3" s="1"/>
  <c r="L1217" i="3"/>
  <c r="M1217" i="3" s="1"/>
  <c r="L1366" i="3"/>
  <c r="M1366" i="3" s="1"/>
  <c r="L56" i="3"/>
  <c r="M56" i="3" s="1"/>
  <c r="L184" i="3"/>
  <c r="M184" i="3" s="1"/>
  <c r="L279" i="3"/>
  <c r="M279" i="3" s="1"/>
  <c r="L360" i="3"/>
  <c r="M360" i="3" s="1"/>
  <c r="L1509" i="3"/>
  <c r="M1509" i="3" s="1"/>
  <c r="L116" i="3"/>
  <c r="M116" i="3" s="1"/>
  <c r="L278" i="3"/>
  <c r="M278" i="3" s="1"/>
  <c r="L31" i="3"/>
  <c r="M31" i="3" s="1"/>
  <c r="L24" i="3"/>
  <c r="M24" i="3" s="1"/>
  <c r="L23" i="3"/>
  <c r="M23" i="3" s="1"/>
  <c r="L25" i="3"/>
  <c r="L85" i="3"/>
  <c r="M85" i="3" s="1"/>
  <c r="L247" i="3"/>
  <c r="M247" i="3" s="1"/>
  <c r="L389" i="3"/>
  <c r="M389" i="3" s="1"/>
  <c r="L886" i="3"/>
  <c r="M886" i="3" s="1"/>
  <c r="L71" i="3"/>
  <c r="M71" i="3" s="1"/>
  <c r="L192" i="3"/>
  <c r="M192" i="3" s="1"/>
  <c r="L330" i="3"/>
  <c r="M330" i="3" s="1"/>
  <c r="L536" i="3"/>
  <c r="M536" i="3" s="1"/>
  <c r="L558" i="3"/>
  <c r="M558" i="3" s="1"/>
  <c r="L602" i="3"/>
  <c r="M602" i="3" s="1"/>
  <c r="L9" i="3"/>
  <c r="M9" i="3" s="1"/>
  <c r="L476" i="3"/>
  <c r="M476" i="3" s="1"/>
  <c r="L1275" i="3"/>
  <c r="M1275" i="3" s="1"/>
  <c r="L1545" i="3"/>
  <c r="M1545" i="3" s="1"/>
  <c r="L270" i="3"/>
  <c r="M270" i="3" s="1"/>
  <c r="L429" i="3"/>
  <c r="M429" i="3" s="1"/>
  <c r="L646" i="3"/>
  <c r="M646" i="3" s="1"/>
  <c r="L1291" i="3"/>
  <c r="M1291" i="3" s="1"/>
  <c r="L1469" i="3"/>
  <c r="M1469" i="3" s="1"/>
  <c r="L1626" i="3"/>
  <c r="M1626" i="3" s="1"/>
  <c r="L329" i="3"/>
  <c r="M329" i="3" s="1"/>
  <c r="L878" i="3"/>
  <c r="M878" i="3" s="1"/>
  <c r="L1552" i="3"/>
  <c r="M1552" i="3" s="1"/>
  <c r="L62" i="3"/>
  <c r="M62" i="3" s="1"/>
  <c r="L512" i="3"/>
  <c r="L870" i="3"/>
  <c r="M870" i="3" s="1"/>
  <c r="L1147" i="3"/>
  <c r="M1147" i="3" s="1"/>
  <c r="L1283" i="3"/>
  <c r="M1283" i="3" s="1"/>
  <c r="L687" i="3"/>
  <c r="M687" i="3" s="1"/>
  <c r="L86" i="3"/>
  <c r="M86" i="3" s="1"/>
  <c r="L41" i="3"/>
  <c r="M41" i="3" s="1"/>
  <c r="L803" i="3"/>
  <c r="M803" i="3" s="1"/>
  <c r="L967" i="3"/>
  <c r="M967" i="3" s="1"/>
  <c r="L286" i="3"/>
  <c r="M286" i="3" s="1"/>
  <c r="L139" i="3"/>
  <c r="M139" i="3" s="1"/>
  <c r="L1169" i="3"/>
  <c r="M1169" i="3" s="1"/>
  <c r="L437" i="3"/>
  <c r="M437" i="3" s="1"/>
  <c r="L177" i="3"/>
  <c r="M177" i="3" s="1"/>
  <c r="L240" i="3"/>
  <c r="M240" i="3" s="1"/>
  <c r="L483" i="3"/>
  <c r="M483" i="3" s="1"/>
  <c r="L19" i="3"/>
  <c r="M19" i="3" s="1"/>
  <c r="L1395" i="3"/>
  <c r="M1395" i="3" s="1"/>
  <c r="L1225" i="3"/>
  <c r="M1225" i="3" s="1"/>
  <c r="L505" i="3"/>
  <c r="M505" i="3" s="1"/>
  <c r="L218" i="3"/>
  <c r="M218" i="3" s="1"/>
  <c r="L848" i="3"/>
  <c r="M848" i="3" s="1"/>
  <c r="L390" i="3"/>
  <c r="M390" i="3" s="1"/>
  <c r="L1155" i="3"/>
  <c r="M1155" i="3" s="1"/>
  <c r="L445" i="3"/>
  <c r="M445" i="3" s="1"/>
  <c r="U1682" i="3" l="1"/>
  <c r="N1682" i="3"/>
  <c r="A1682" i="3"/>
  <c r="R1682" i="3"/>
  <c r="Q1682" i="3"/>
  <c r="J870" i="3"/>
  <c r="A870" i="3"/>
  <c r="N1063" i="3"/>
  <c r="T1063" i="3" s="1"/>
  <c r="O1063" i="3" s="1"/>
  <c r="U1047" i="3"/>
  <c r="Q1063" i="3"/>
  <c r="U1063" i="3"/>
  <c r="Q1062" i="3"/>
  <c r="R1062" i="3"/>
  <c r="U1062" i="3"/>
  <c r="N1047" i="3"/>
  <c r="P1047" i="3" s="1"/>
  <c r="S1047" i="3" s="1"/>
  <c r="Q1047" i="3"/>
  <c r="Q1090" i="3"/>
  <c r="R1060" i="3"/>
  <c r="R1090" i="3"/>
  <c r="Q1052" i="3"/>
  <c r="R1052" i="3"/>
  <c r="U1060" i="3"/>
  <c r="N1060" i="3"/>
  <c r="P1060" i="3" s="1"/>
  <c r="N1052" i="3"/>
  <c r="T1052" i="3" s="1"/>
  <c r="O1052" i="3" s="1"/>
  <c r="N1090" i="3"/>
  <c r="T1090" i="3" s="1"/>
  <c r="O1090" i="3" s="1"/>
  <c r="R1082" i="3"/>
  <c r="U1082" i="3"/>
  <c r="N1082" i="3"/>
  <c r="P1082" i="3" s="1"/>
  <c r="Q1086" i="3"/>
  <c r="R1086" i="3"/>
  <c r="U1086" i="3"/>
  <c r="N1067" i="3"/>
  <c r="U1067" i="3"/>
  <c r="A1067" i="3"/>
  <c r="Q1067" i="3"/>
  <c r="R1067" i="3"/>
  <c r="T1086" i="3"/>
  <c r="O1086" i="3" s="1"/>
  <c r="P1086" i="3"/>
  <c r="T1062" i="3"/>
  <c r="O1062" i="3" s="1"/>
  <c r="P1062" i="3"/>
  <c r="Q1640" i="3"/>
  <c r="N1640" i="3"/>
  <c r="R1640" i="3"/>
  <c r="J1640" i="3"/>
  <c r="U1640" i="3"/>
  <c r="A1640" i="3"/>
  <c r="Q1681" i="3"/>
  <c r="J1681" i="3"/>
  <c r="R1681" i="3"/>
  <c r="A1681" i="3"/>
  <c r="N1681" i="3"/>
  <c r="U1681" i="3"/>
  <c r="R1679" i="3"/>
  <c r="J1679" i="3"/>
  <c r="U1679" i="3"/>
  <c r="Q1679" i="3"/>
  <c r="N1679" i="3"/>
  <c r="A1679" i="3"/>
  <c r="R1661" i="3"/>
  <c r="A1661" i="3"/>
  <c r="U1661" i="3"/>
  <c r="J1661" i="3"/>
  <c r="N1661" i="3"/>
  <c r="Q1661" i="3"/>
  <c r="N1651" i="3"/>
  <c r="Q1651" i="3"/>
  <c r="R1651" i="3"/>
  <c r="A1651" i="3"/>
  <c r="U1651" i="3"/>
  <c r="J1651" i="3"/>
  <c r="A1677" i="3"/>
  <c r="R1677" i="3"/>
  <c r="U1677" i="3"/>
  <c r="Q1677" i="3"/>
  <c r="N1677" i="3"/>
  <c r="J1677" i="3"/>
  <c r="U1658" i="3"/>
  <c r="N1658" i="3"/>
  <c r="Q1658" i="3"/>
  <c r="A1658" i="3"/>
  <c r="J1658" i="3"/>
  <c r="R1658" i="3"/>
  <c r="R1670" i="3"/>
  <c r="A1670" i="3"/>
  <c r="J1670" i="3"/>
  <c r="U1670" i="3"/>
  <c r="Q1670" i="3"/>
  <c r="N1670" i="3"/>
  <c r="R1645" i="3"/>
  <c r="N1645" i="3"/>
  <c r="A1645" i="3"/>
  <c r="Q1645" i="3"/>
  <c r="U1645" i="3"/>
  <c r="J1645" i="3"/>
  <c r="N1646" i="3"/>
  <c r="Q1646" i="3"/>
  <c r="J1646" i="3"/>
  <c r="A1646" i="3"/>
  <c r="R1646" i="3"/>
  <c r="U1646" i="3"/>
  <c r="Q1650" i="3"/>
  <c r="J1650" i="3"/>
  <c r="A1650" i="3"/>
  <c r="R1650" i="3"/>
  <c r="U1650" i="3"/>
  <c r="N1650" i="3"/>
  <c r="N1647" i="3"/>
  <c r="A1647" i="3"/>
  <c r="Q1647" i="3"/>
  <c r="R1647" i="3"/>
  <c r="J1647" i="3"/>
  <c r="U1647" i="3"/>
  <c r="Q1648" i="3"/>
  <c r="R1648" i="3"/>
  <c r="U1648" i="3"/>
  <c r="N1648" i="3"/>
  <c r="J1648" i="3"/>
  <c r="N1652" i="3"/>
  <c r="U1652" i="3"/>
  <c r="J1652" i="3"/>
  <c r="Q1652" i="3"/>
  <c r="A1652" i="3"/>
  <c r="R1652" i="3"/>
  <c r="A1669" i="3"/>
  <c r="R1669" i="3"/>
  <c r="N1669" i="3"/>
  <c r="Q1669" i="3"/>
  <c r="U1669" i="3"/>
  <c r="J1669" i="3"/>
  <c r="U1671" i="3"/>
  <c r="N1671" i="3"/>
  <c r="J1671" i="3"/>
  <c r="Q1671" i="3"/>
  <c r="R1671" i="3"/>
  <c r="A1671" i="3"/>
  <c r="A1643" i="3"/>
  <c r="U1643" i="3"/>
  <c r="Q1643" i="3"/>
  <c r="N1643" i="3"/>
  <c r="R1643" i="3"/>
  <c r="J1643" i="3"/>
  <c r="R1656" i="3"/>
  <c r="Q1656" i="3"/>
  <c r="J1656" i="3"/>
  <c r="U1656" i="3"/>
  <c r="A1656" i="3"/>
  <c r="N1656" i="3"/>
  <c r="N1678" i="3"/>
  <c r="U1678" i="3"/>
  <c r="R1678" i="3"/>
  <c r="J1678" i="3"/>
  <c r="Q1678" i="3"/>
  <c r="U1639" i="3"/>
  <c r="A1639" i="3"/>
  <c r="N1639" i="3"/>
  <c r="J1639" i="3"/>
  <c r="R1639" i="3"/>
  <c r="Q1639" i="3"/>
  <c r="Q1680" i="3"/>
  <c r="A1680" i="3"/>
  <c r="J1680" i="3"/>
  <c r="U1680" i="3"/>
  <c r="R1680" i="3"/>
  <c r="N1680" i="3"/>
  <c r="J1653" i="3"/>
  <c r="A1653" i="3"/>
  <c r="Q1653" i="3"/>
  <c r="U1653" i="3"/>
  <c r="R1653" i="3"/>
  <c r="N1653" i="3"/>
  <c r="R1668" i="3"/>
  <c r="Q1668" i="3"/>
  <c r="U1668" i="3"/>
  <c r="N1668" i="3"/>
  <c r="J1668" i="3"/>
  <c r="A1668" i="3"/>
  <c r="N1641" i="3"/>
  <c r="A1641" i="3"/>
  <c r="Q1641" i="3"/>
  <c r="R1641" i="3"/>
  <c r="U1641" i="3"/>
  <c r="J1641" i="3"/>
  <c r="U1655" i="3"/>
  <c r="A1655" i="3"/>
  <c r="N1655" i="3"/>
  <c r="Q1655" i="3"/>
  <c r="R1655" i="3"/>
  <c r="J1655" i="3"/>
  <c r="Q1659" i="3"/>
  <c r="R1659" i="3"/>
  <c r="U1659" i="3"/>
  <c r="A1659" i="3"/>
  <c r="N1659" i="3"/>
  <c r="J1659" i="3"/>
  <c r="J1673" i="3"/>
  <c r="N1673" i="3"/>
  <c r="A1673" i="3"/>
  <c r="U1673" i="3"/>
  <c r="R1673" i="3"/>
  <c r="Q1673" i="3"/>
  <c r="A1642" i="3"/>
  <c r="J1642" i="3"/>
  <c r="R1642" i="3"/>
  <c r="Q1642" i="3"/>
  <c r="N1642" i="3"/>
  <c r="U1642" i="3"/>
  <c r="R1654" i="3"/>
  <c r="U1654" i="3"/>
  <c r="J1654" i="3"/>
  <c r="Q1654" i="3"/>
  <c r="N1654" i="3"/>
  <c r="A1654" i="3"/>
  <c r="N1666" i="3"/>
  <c r="A1666" i="3"/>
  <c r="Q1666" i="3"/>
  <c r="R1666" i="3"/>
  <c r="U1666" i="3"/>
  <c r="J1666" i="3"/>
  <c r="A1664" i="3"/>
  <c r="J1664" i="3"/>
  <c r="U1664" i="3"/>
  <c r="N1664" i="3"/>
  <c r="R1664" i="3"/>
  <c r="Q1664" i="3"/>
  <c r="N1663" i="3"/>
  <c r="Q1663" i="3"/>
  <c r="R1663" i="3"/>
  <c r="A1663" i="3"/>
  <c r="U1663" i="3"/>
  <c r="J1663" i="3"/>
  <c r="A1675" i="3"/>
  <c r="J1675" i="3"/>
  <c r="N1675" i="3"/>
  <c r="U1675" i="3"/>
  <c r="R1675" i="3"/>
  <c r="Q1675" i="3"/>
  <c r="N1662" i="3"/>
  <c r="J1662" i="3"/>
  <c r="R1662" i="3"/>
  <c r="A1662" i="3"/>
  <c r="U1662" i="3"/>
  <c r="Q1662" i="3"/>
  <c r="Q1676" i="3"/>
  <c r="A1676" i="3"/>
  <c r="J1676" i="3"/>
  <c r="N1676" i="3"/>
  <c r="R1676" i="3"/>
  <c r="U1676" i="3"/>
  <c r="N1667" i="3"/>
  <c r="R1667" i="3"/>
  <c r="Q1667" i="3"/>
  <c r="J1667" i="3"/>
  <c r="U1667" i="3"/>
  <c r="U1649" i="3"/>
  <c r="N1649" i="3"/>
  <c r="A1649" i="3"/>
  <c r="Q1649" i="3"/>
  <c r="R1649" i="3"/>
  <c r="J1649" i="3"/>
  <c r="A1672" i="3"/>
  <c r="J1672" i="3"/>
  <c r="R1672" i="3"/>
  <c r="U1672" i="3"/>
  <c r="N1672" i="3"/>
  <c r="Q1672" i="3"/>
  <c r="Q1644" i="3"/>
  <c r="N1644" i="3"/>
  <c r="R1644" i="3"/>
  <c r="J1644" i="3"/>
  <c r="U1644" i="3"/>
  <c r="A1644" i="3"/>
  <c r="A1660" i="3"/>
  <c r="Q1660" i="3"/>
  <c r="U1660" i="3"/>
  <c r="R1660" i="3"/>
  <c r="N1660" i="3"/>
  <c r="J1660" i="3"/>
  <c r="J1665" i="3"/>
  <c r="U1665" i="3"/>
  <c r="R1665" i="3"/>
  <c r="A1665" i="3"/>
  <c r="N1665" i="3"/>
  <c r="Q1665" i="3"/>
  <c r="N1637" i="3"/>
  <c r="J1637" i="3"/>
  <c r="Q1637" i="3"/>
  <c r="R1637" i="3"/>
  <c r="U1637" i="3"/>
  <c r="N1674" i="3"/>
  <c r="Q1674" i="3"/>
  <c r="U1674" i="3"/>
  <c r="J1674" i="3"/>
  <c r="R1674" i="3"/>
  <c r="A1674" i="3"/>
  <c r="J1657" i="3"/>
  <c r="A1657" i="3"/>
  <c r="U1657" i="3"/>
  <c r="R1657" i="3"/>
  <c r="Q1657" i="3"/>
  <c r="N1657" i="3"/>
  <c r="J1638" i="3"/>
  <c r="R1638" i="3"/>
  <c r="A1638" i="3"/>
  <c r="N1638" i="3"/>
  <c r="U1638" i="3"/>
  <c r="Q1638" i="3"/>
  <c r="R476" i="3"/>
  <c r="N476" i="3"/>
  <c r="U476" i="3"/>
  <c r="Q476" i="3"/>
  <c r="N953" i="3"/>
  <c r="Q953" i="3"/>
  <c r="R953" i="3"/>
  <c r="U953" i="3"/>
  <c r="R760" i="3"/>
  <c r="Q760" i="3"/>
  <c r="N760" i="3"/>
  <c r="U760" i="3"/>
  <c r="M208" i="3"/>
  <c r="J208" i="3" s="1"/>
  <c r="N265" i="3"/>
  <c r="Q265" i="3"/>
  <c r="R265" i="3"/>
  <c r="U265" i="3"/>
  <c r="N94" i="3"/>
  <c r="Q94" i="3"/>
  <c r="R94" i="3"/>
  <c r="U94" i="3"/>
  <c r="U954" i="3"/>
  <c r="Q954" i="3"/>
  <c r="N954" i="3"/>
  <c r="R954" i="3"/>
  <c r="N1575" i="3"/>
  <c r="Q1575" i="3"/>
  <c r="R1575" i="3"/>
  <c r="U1575" i="3"/>
  <c r="U296" i="3"/>
  <c r="N296" i="3"/>
  <c r="Q296" i="3"/>
  <c r="R296" i="3"/>
  <c r="N84" i="3"/>
  <c r="Q84" i="3"/>
  <c r="U84" i="3"/>
  <c r="R84" i="3"/>
  <c r="N195" i="3"/>
  <c r="Q195" i="3"/>
  <c r="R195" i="3"/>
  <c r="U195" i="3"/>
  <c r="N74" i="3"/>
  <c r="U74" i="3"/>
  <c r="Q74" i="3"/>
  <c r="R74" i="3"/>
  <c r="N1276" i="3"/>
  <c r="Q1276" i="3"/>
  <c r="R1276" i="3"/>
  <c r="U1276" i="3"/>
  <c r="R776" i="3"/>
  <c r="N776" i="3"/>
  <c r="Q776" i="3"/>
  <c r="U776" i="3"/>
  <c r="R1304" i="3"/>
  <c r="N1304" i="3"/>
  <c r="U1304" i="3"/>
  <c r="Q1304" i="3"/>
  <c r="U1396" i="3"/>
  <c r="N1396" i="3"/>
  <c r="Q1396" i="3"/>
  <c r="R1396" i="3"/>
  <c r="U224" i="3"/>
  <c r="N224" i="3"/>
  <c r="Q224" i="3"/>
  <c r="R224" i="3"/>
  <c r="N6" i="3"/>
  <c r="Q6" i="3"/>
  <c r="R6" i="3"/>
  <c r="U6" i="3"/>
  <c r="Q110" i="3"/>
  <c r="N110" i="3"/>
  <c r="R110" i="3"/>
  <c r="U110" i="3"/>
  <c r="R768" i="3"/>
  <c r="N768" i="3"/>
  <c r="Q768" i="3"/>
  <c r="U768" i="3"/>
  <c r="Q1185" i="3"/>
  <c r="R1185" i="3"/>
  <c r="U1185" i="3"/>
  <c r="N1185" i="3"/>
  <c r="R322" i="3"/>
  <c r="Q322" i="3"/>
  <c r="U322" i="3"/>
  <c r="N322" i="3"/>
  <c r="N98" i="3"/>
  <c r="Q98" i="3"/>
  <c r="R98" i="3"/>
  <c r="U98" i="3"/>
  <c r="R187" i="3"/>
  <c r="U187" i="3"/>
  <c r="N187" i="3"/>
  <c r="Q187" i="3"/>
  <c r="R280" i="3"/>
  <c r="U280" i="3"/>
  <c r="N280" i="3"/>
  <c r="Q280" i="3"/>
  <c r="Q1087" i="3"/>
  <c r="R1087" i="3"/>
  <c r="U1087" i="3"/>
  <c r="N1087" i="3"/>
  <c r="U1298" i="3"/>
  <c r="N1298" i="3"/>
  <c r="Q1298" i="3"/>
  <c r="R1298" i="3"/>
  <c r="Q1584" i="3"/>
  <c r="R1584" i="3"/>
  <c r="U1584" i="3"/>
  <c r="N1584" i="3"/>
  <c r="N107" i="3"/>
  <c r="Q107" i="3"/>
  <c r="R107" i="3"/>
  <c r="U107" i="3"/>
  <c r="N181" i="3"/>
  <c r="Q181" i="3"/>
  <c r="R181" i="3"/>
  <c r="U181" i="3"/>
  <c r="R36" i="3"/>
  <c r="Q36" i="3"/>
  <c r="N36" i="3"/>
  <c r="U36" i="3"/>
  <c r="R1313" i="3"/>
  <c r="Q1313" i="3"/>
  <c r="U1313" i="3"/>
  <c r="N1313" i="3"/>
  <c r="N879" i="3"/>
  <c r="R879" i="3"/>
  <c r="U879" i="3"/>
  <c r="Q879" i="3"/>
  <c r="Q101" i="3"/>
  <c r="U101" i="3"/>
  <c r="R101" i="3"/>
  <c r="N101" i="3"/>
  <c r="R306" i="3"/>
  <c r="N306" i="3"/>
  <c r="U306" i="3"/>
  <c r="Q306" i="3"/>
  <c r="N13" i="3"/>
  <c r="Q13" i="3"/>
  <c r="R13" i="3"/>
  <c r="U13" i="3"/>
  <c r="N171" i="3"/>
  <c r="R171" i="3"/>
  <c r="U171" i="3"/>
  <c r="Q171" i="3"/>
  <c r="N961" i="3"/>
  <c r="Q961" i="3"/>
  <c r="R961" i="3"/>
  <c r="U961" i="3"/>
  <c r="R109" i="3"/>
  <c r="Q109" i="3"/>
  <c r="U109" i="3"/>
  <c r="N109" i="3"/>
  <c r="Q1283" i="3"/>
  <c r="N1283" i="3"/>
  <c r="U1283" i="3"/>
  <c r="R1283" i="3"/>
  <c r="N630" i="3"/>
  <c r="Q630" i="3"/>
  <c r="R630" i="3"/>
  <c r="U630" i="3"/>
  <c r="Q405" i="3"/>
  <c r="U405" i="3"/>
  <c r="N405" i="3"/>
  <c r="R405" i="3"/>
  <c r="N609" i="3"/>
  <c r="Q609" i="3"/>
  <c r="R609" i="3"/>
  <c r="U609" i="3"/>
  <c r="Q1250" i="3"/>
  <c r="N1250" i="3"/>
  <c r="R1250" i="3"/>
  <c r="U1250" i="3"/>
  <c r="N1519" i="3"/>
  <c r="Q1519" i="3"/>
  <c r="R1519" i="3"/>
  <c r="U1519" i="3"/>
  <c r="R1055" i="3"/>
  <c r="N1055" i="3"/>
  <c r="Q1055" i="3"/>
  <c r="U1055" i="3"/>
  <c r="Q1020" i="3"/>
  <c r="R1020" i="3"/>
  <c r="U1020" i="3"/>
  <c r="N1020" i="3"/>
  <c r="N904" i="3"/>
  <c r="R904" i="3"/>
  <c r="U904" i="3"/>
  <c r="Q904" i="3"/>
  <c r="N818" i="3"/>
  <c r="Q818" i="3"/>
  <c r="R818" i="3"/>
  <c r="U818" i="3"/>
  <c r="N1184" i="3"/>
  <c r="Q1184" i="3"/>
  <c r="R1184" i="3"/>
  <c r="U1184" i="3"/>
  <c r="M1157" i="3"/>
  <c r="J1157" i="3" s="1"/>
  <c r="R1211" i="3"/>
  <c r="U1211" i="3"/>
  <c r="N1211" i="3"/>
  <c r="Q1211" i="3"/>
  <c r="N367" i="3"/>
  <c r="U367" i="3"/>
  <c r="Q367" i="3"/>
  <c r="R367" i="3"/>
  <c r="N1040" i="3"/>
  <c r="Q1040" i="3"/>
  <c r="R1040" i="3"/>
  <c r="U1040" i="3"/>
  <c r="U1104" i="3"/>
  <c r="Q1104" i="3"/>
  <c r="R1104" i="3"/>
  <c r="N1104" i="3"/>
  <c r="Q359" i="3"/>
  <c r="N359" i="3"/>
  <c r="R359" i="3"/>
  <c r="U359" i="3"/>
  <c r="M1390" i="3"/>
  <c r="J1390" i="3" s="1"/>
  <c r="U969" i="3"/>
  <c r="N969" i="3"/>
  <c r="R969" i="3"/>
  <c r="Q969" i="3"/>
  <c r="Q865" i="3"/>
  <c r="N865" i="3"/>
  <c r="R865" i="3"/>
  <c r="U865" i="3"/>
  <c r="U318" i="3"/>
  <c r="Q318" i="3"/>
  <c r="N318" i="3"/>
  <c r="R318" i="3"/>
  <c r="R666" i="3"/>
  <c r="N666" i="3"/>
  <c r="U666" i="3"/>
  <c r="Q666" i="3"/>
  <c r="R691" i="3"/>
  <c r="Q691" i="3"/>
  <c r="N691" i="3"/>
  <c r="U691" i="3"/>
  <c r="Q530" i="3"/>
  <c r="R530" i="3"/>
  <c r="U530" i="3"/>
  <c r="N530" i="3"/>
  <c r="N165" i="3"/>
  <c r="Q165" i="3"/>
  <c r="R165" i="3"/>
  <c r="U165" i="3"/>
  <c r="Q286" i="3"/>
  <c r="U286" i="3"/>
  <c r="N286" i="3"/>
  <c r="R286" i="3"/>
  <c r="Q116" i="3"/>
  <c r="R116" i="3"/>
  <c r="U116" i="3"/>
  <c r="N116" i="3"/>
  <c r="N1209" i="3"/>
  <c r="Q1209" i="3"/>
  <c r="R1209" i="3"/>
  <c r="U1209" i="3"/>
  <c r="R1268" i="3"/>
  <c r="U1268" i="3"/>
  <c r="N1268" i="3"/>
  <c r="Q1268" i="3"/>
  <c r="U406" i="3"/>
  <c r="N406" i="3"/>
  <c r="R406" i="3"/>
  <c r="Q406" i="3"/>
  <c r="R1196" i="3"/>
  <c r="N1196" i="3"/>
  <c r="Q1196" i="3"/>
  <c r="U1196" i="3"/>
  <c r="N1252" i="3"/>
  <c r="U1252" i="3"/>
  <c r="Q1252" i="3"/>
  <c r="R1252" i="3"/>
  <c r="R1290" i="3"/>
  <c r="U1290" i="3"/>
  <c r="N1290" i="3"/>
  <c r="Q1290" i="3"/>
  <c r="Q1274" i="3"/>
  <c r="U1274" i="3"/>
  <c r="R1274" i="3"/>
  <c r="N1274" i="3"/>
  <c r="R988" i="3"/>
  <c r="N988" i="3"/>
  <c r="Q988" i="3"/>
  <c r="U988" i="3"/>
  <c r="N1266" i="3"/>
  <c r="Q1266" i="3"/>
  <c r="R1266" i="3"/>
  <c r="U1266" i="3"/>
  <c r="U1566" i="3"/>
  <c r="Q1566" i="3"/>
  <c r="R1566" i="3"/>
  <c r="N1566" i="3"/>
  <c r="Q1093" i="3"/>
  <c r="R1093" i="3"/>
  <c r="U1093" i="3"/>
  <c r="N1093" i="3"/>
  <c r="U1041" i="3"/>
  <c r="N1041" i="3"/>
  <c r="Q1041" i="3"/>
  <c r="R1041" i="3"/>
  <c r="N1602" i="3"/>
  <c r="Q1602" i="3"/>
  <c r="R1602" i="3"/>
  <c r="U1602" i="3"/>
  <c r="R1601" i="3"/>
  <c r="U1601" i="3"/>
  <c r="N1601" i="3"/>
  <c r="Q1601" i="3"/>
  <c r="R1195" i="3"/>
  <c r="U1195" i="3"/>
  <c r="N1195" i="3"/>
  <c r="Q1195" i="3"/>
  <c r="M1558" i="3"/>
  <c r="A1558" i="3" s="1"/>
  <c r="R997" i="3"/>
  <c r="Q997" i="3"/>
  <c r="U997" i="3"/>
  <c r="N997" i="3"/>
  <c r="M1258" i="3"/>
  <c r="J1258" i="3" s="1"/>
  <c r="Q1167" i="3"/>
  <c r="N1167" i="3"/>
  <c r="R1167" i="3"/>
  <c r="U1167" i="3"/>
  <c r="U1449" i="3"/>
  <c r="R1449" i="3"/>
  <c r="N1449" i="3"/>
  <c r="Q1449" i="3"/>
  <c r="M467" i="3"/>
  <c r="A467" i="3" s="1"/>
  <c r="N1386" i="3"/>
  <c r="Q1386" i="3"/>
  <c r="R1386" i="3"/>
  <c r="U1386" i="3"/>
  <c r="R1316" i="3"/>
  <c r="U1316" i="3"/>
  <c r="N1316" i="3"/>
  <c r="Q1316" i="3"/>
  <c r="Q1346" i="3"/>
  <c r="R1346" i="3"/>
  <c r="N1346" i="3"/>
  <c r="U1346" i="3"/>
  <c r="U418" i="3"/>
  <c r="N418" i="3"/>
  <c r="Q418" i="3"/>
  <c r="R418" i="3"/>
  <c r="N1314" i="3"/>
  <c r="Q1314" i="3"/>
  <c r="R1314" i="3"/>
  <c r="U1314" i="3"/>
  <c r="Q921" i="3"/>
  <c r="R921" i="3"/>
  <c r="U921" i="3"/>
  <c r="N921" i="3"/>
  <c r="R626" i="3"/>
  <c r="Q626" i="3"/>
  <c r="N626" i="3"/>
  <c r="U626" i="3"/>
  <c r="U1534" i="3"/>
  <c r="Q1534" i="3"/>
  <c r="R1534" i="3"/>
  <c r="N1534" i="3"/>
  <c r="M1607" i="3"/>
  <c r="J1607" i="3" s="1"/>
  <c r="U993" i="3"/>
  <c r="Q993" i="3"/>
  <c r="R993" i="3"/>
  <c r="N993" i="3"/>
  <c r="Q1120" i="3"/>
  <c r="U1120" i="3"/>
  <c r="N1120" i="3"/>
  <c r="R1120" i="3"/>
  <c r="N375" i="3"/>
  <c r="Q375" i="3"/>
  <c r="R375" i="3"/>
  <c r="U375" i="3"/>
  <c r="N735" i="3"/>
  <c r="Q735" i="3"/>
  <c r="R735" i="3"/>
  <c r="U735" i="3"/>
  <c r="R1370" i="3"/>
  <c r="U1370" i="3"/>
  <c r="N1370" i="3"/>
  <c r="Q1370" i="3"/>
  <c r="Q963" i="3"/>
  <c r="R963" i="3"/>
  <c r="U963" i="3"/>
  <c r="N963" i="3"/>
  <c r="Q1113" i="3"/>
  <c r="R1113" i="3"/>
  <c r="U1113" i="3"/>
  <c r="N1113" i="3"/>
  <c r="N1203" i="3"/>
  <c r="Q1203" i="3"/>
  <c r="R1203" i="3"/>
  <c r="U1203" i="3"/>
  <c r="R884" i="3"/>
  <c r="N884" i="3"/>
  <c r="Q884" i="3"/>
  <c r="U884" i="3"/>
  <c r="N426" i="3"/>
  <c r="Q426" i="3"/>
  <c r="R426" i="3"/>
  <c r="U426" i="3"/>
  <c r="U1230" i="3"/>
  <c r="R1230" i="3"/>
  <c r="Q1230" i="3"/>
  <c r="N1230" i="3"/>
  <c r="N1332" i="3"/>
  <c r="Q1332" i="3"/>
  <c r="R1332" i="3"/>
  <c r="U1332" i="3"/>
  <c r="R1142" i="3"/>
  <c r="N1142" i="3"/>
  <c r="Q1142" i="3"/>
  <c r="U1142" i="3"/>
  <c r="M1255" i="3"/>
  <c r="J1255" i="3" s="1"/>
  <c r="M928" i="3"/>
  <c r="J928" i="3" s="1"/>
  <c r="Q730" i="3"/>
  <c r="R730" i="3"/>
  <c r="U730" i="3"/>
  <c r="N730" i="3"/>
  <c r="U1003" i="3"/>
  <c r="R1003" i="3"/>
  <c r="N1003" i="3"/>
  <c r="Q1003" i="3"/>
  <c r="N1264" i="3"/>
  <c r="Q1264" i="3"/>
  <c r="R1264" i="3"/>
  <c r="U1264" i="3"/>
  <c r="U1593" i="3"/>
  <c r="R1593" i="3"/>
  <c r="N1593" i="3"/>
  <c r="Q1593" i="3"/>
  <c r="R1278" i="3"/>
  <c r="N1278" i="3"/>
  <c r="Q1278" i="3"/>
  <c r="U1278" i="3"/>
  <c r="N1322" i="3"/>
  <c r="Q1322" i="3"/>
  <c r="R1322" i="3"/>
  <c r="U1322" i="3"/>
  <c r="Q525" i="3"/>
  <c r="R525" i="3"/>
  <c r="U525" i="3"/>
  <c r="N525" i="3"/>
  <c r="Q897" i="3"/>
  <c r="R897" i="3"/>
  <c r="N897" i="3"/>
  <c r="U897" i="3"/>
  <c r="Q1000" i="3"/>
  <c r="N1000" i="3"/>
  <c r="U1000" i="3"/>
  <c r="R1000" i="3"/>
  <c r="Q475" i="3"/>
  <c r="N475" i="3"/>
  <c r="R475" i="3"/>
  <c r="U475" i="3"/>
  <c r="R511" i="3"/>
  <c r="U511" i="3"/>
  <c r="N511" i="3"/>
  <c r="Q511" i="3"/>
  <c r="Q473" i="3"/>
  <c r="R473" i="3"/>
  <c r="U473" i="3"/>
  <c r="N473" i="3"/>
  <c r="Q873" i="3"/>
  <c r="N873" i="3"/>
  <c r="R873" i="3"/>
  <c r="U873" i="3"/>
  <c r="N45" i="3"/>
  <c r="R45" i="3"/>
  <c r="Q45" i="3"/>
  <c r="U45" i="3"/>
  <c r="R774" i="3"/>
  <c r="N774" i="3"/>
  <c r="Q774" i="3"/>
  <c r="U774" i="3"/>
  <c r="Q914" i="3"/>
  <c r="U914" i="3"/>
  <c r="N914" i="3"/>
  <c r="R914" i="3"/>
  <c r="N374" i="3"/>
  <c r="Q374" i="3"/>
  <c r="R374" i="3"/>
  <c r="U374" i="3"/>
  <c r="Q651" i="3"/>
  <c r="R651" i="3"/>
  <c r="U651" i="3"/>
  <c r="N651" i="3"/>
  <c r="R948" i="3"/>
  <c r="N948" i="3"/>
  <c r="Q948" i="3"/>
  <c r="U948" i="3"/>
  <c r="R1440" i="3"/>
  <c r="N1440" i="3"/>
  <c r="Q1440" i="3"/>
  <c r="U1440" i="3"/>
  <c r="R411" i="3"/>
  <c r="Q411" i="3"/>
  <c r="U411" i="3"/>
  <c r="N411" i="3"/>
  <c r="Q898" i="3"/>
  <c r="N898" i="3"/>
  <c r="R898" i="3"/>
  <c r="U898" i="3"/>
  <c r="R340" i="3"/>
  <c r="U340" i="3"/>
  <c r="N340" i="3"/>
  <c r="Q340" i="3"/>
  <c r="R1285" i="3"/>
  <c r="U1285" i="3"/>
  <c r="N1285" i="3"/>
  <c r="Q1285" i="3"/>
  <c r="R832" i="3"/>
  <c r="N832" i="3"/>
  <c r="Q832" i="3"/>
  <c r="U832" i="3"/>
  <c r="N936" i="3"/>
  <c r="Q936" i="3"/>
  <c r="U936" i="3"/>
  <c r="R936" i="3"/>
  <c r="Q451" i="3"/>
  <c r="R451" i="3"/>
  <c r="U451" i="3"/>
  <c r="N451" i="3"/>
  <c r="M583" i="3"/>
  <c r="J583" i="3" s="1"/>
  <c r="N720" i="3"/>
  <c r="Q720" i="3"/>
  <c r="R720" i="3"/>
  <c r="U720" i="3"/>
  <c r="N1463" i="3"/>
  <c r="Q1463" i="3"/>
  <c r="U1463" i="3"/>
  <c r="R1463" i="3"/>
  <c r="R908" i="3"/>
  <c r="Q908" i="3"/>
  <c r="U908" i="3"/>
  <c r="N908" i="3"/>
  <c r="U420" i="3"/>
  <c r="Q420" i="3"/>
  <c r="N420" i="3"/>
  <c r="R420" i="3"/>
  <c r="U578" i="3"/>
  <c r="R578" i="3"/>
  <c r="Q578" i="3"/>
  <c r="N578" i="3"/>
  <c r="Q751" i="3"/>
  <c r="N751" i="3"/>
  <c r="U751" i="3"/>
  <c r="R751" i="3"/>
  <c r="R372" i="3"/>
  <c r="N372" i="3"/>
  <c r="Q372" i="3"/>
  <c r="U372" i="3"/>
  <c r="N46" i="3"/>
  <c r="Q46" i="3"/>
  <c r="R46" i="3"/>
  <c r="U46" i="3"/>
  <c r="R842" i="3"/>
  <c r="N842" i="3"/>
  <c r="Q842" i="3"/>
  <c r="U842" i="3"/>
  <c r="N210" i="3"/>
  <c r="U210" i="3"/>
  <c r="Q210" i="3"/>
  <c r="R210" i="3"/>
  <c r="N288" i="3"/>
  <c r="Q288" i="3"/>
  <c r="R288" i="3"/>
  <c r="U288" i="3"/>
  <c r="Q859" i="3"/>
  <c r="N859" i="3"/>
  <c r="R859" i="3"/>
  <c r="U859" i="3"/>
  <c r="N531" i="3"/>
  <c r="U531" i="3"/>
  <c r="Q531" i="3"/>
  <c r="R531" i="3"/>
  <c r="Q657" i="3"/>
  <c r="U657" i="3"/>
  <c r="N657" i="3"/>
  <c r="R657" i="3"/>
  <c r="M917" i="3"/>
  <c r="A917" i="3" s="1"/>
  <c r="Q423" i="3"/>
  <c r="N423" i="3"/>
  <c r="R423" i="3"/>
  <c r="U423" i="3"/>
  <c r="M88" i="3"/>
  <c r="J88" i="3" s="1"/>
  <c r="R570" i="3"/>
  <c r="U570" i="3"/>
  <c r="N570" i="3"/>
  <c r="Q570" i="3"/>
  <c r="Q605" i="3"/>
  <c r="N605" i="3"/>
  <c r="R605" i="3"/>
  <c r="U605" i="3"/>
  <c r="R784" i="3"/>
  <c r="N784" i="3"/>
  <c r="U784" i="3"/>
  <c r="Q784" i="3"/>
  <c r="N791" i="3"/>
  <c r="Q791" i="3"/>
  <c r="R791" i="3"/>
  <c r="U791" i="3"/>
  <c r="M1517" i="3"/>
  <c r="A1517" i="3" s="1"/>
  <c r="M87" i="3"/>
  <c r="J87" i="3" s="1"/>
  <c r="Q659" i="3"/>
  <c r="N659" i="3"/>
  <c r="U659" i="3"/>
  <c r="R659" i="3"/>
  <c r="Q771" i="3"/>
  <c r="N771" i="3"/>
  <c r="R771" i="3"/>
  <c r="U771" i="3"/>
  <c r="Q319" i="3"/>
  <c r="N319" i="3"/>
  <c r="R319" i="3"/>
  <c r="U319" i="3"/>
  <c r="U416" i="3"/>
  <c r="Q416" i="3"/>
  <c r="R416" i="3"/>
  <c r="N416" i="3"/>
  <c r="N484" i="3"/>
  <c r="Q484" i="3"/>
  <c r="U484" i="3"/>
  <c r="R484" i="3"/>
  <c r="M193" i="3"/>
  <c r="A193" i="3" s="1"/>
  <c r="Q843" i="3"/>
  <c r="R843" i="3"/>
  <c r="U843" i="3"/>
  <c r="N843" i="3"/>
  <c r="Q485" i="3"/>
  <c r="R485" i="3"/>
  <c r="U485" i="3"/>
  <c r="N485" i="3"/>
  <c r="N783" i="3"/>
  <c r="R783" i="3"/>
  <c r="U783" i="3"/>
  <c r="Q783" i="3"/>
  <c r="Q399" i="3"/>
  <c r="R399" i="3"/>
  <c r="U399" i="3"/>
  <c r="N399" i="3"/>
  <c r="N83" i="3"/>
  <c r="Q83" i="3"/>
  <c r="R83" i="3"/>
  <c r="U83" i="3"/>
  <c r="M1453" i="3"/>
  <c r="J1453" i="3" s="1"/>
  <c r="Q957" i="3"/>
  <c r="R957" i="3"/>
  <c r="N957" i="3"/>
  <c r="U957" i="3"/>
  <c r="N379" i="3"/>
  <c r="U379" i="3"/>
  <c r="R379" i="3"/>
  <c r="Q379" i="3"/>
  <c r="Q777" i="3"/>
  <c r="R777" i="3"/>
  <c r="N777" i="3"/>
  <c r="U777" i="3"/>
  <c r="Q1576" i="3"/>
  <c r="R1576" i="3"/>
  <c r="U1576" i="3"/>
  <c r="N1576" i="3"/>
  <c r="R164" i="3"/>
  <c r="Q164" i="3"/>
  <c r="N164" i="3"/>
  <c r="U164" i="3"/>
  <c r="Q1620" i="3"/>
  <c r="N1620" i="3"/>
  <c r="R1620" i="3"/>
  <c r="U1620" i="3"/>
  <c r="N292" i="3"/>
  <c r="Q292" i="3"/>
  <c r="R292" i="3"/>
  <c r="U292" i="3"/>
  <c r="R174" i="3"/>
  <c r="N174" i="3"/>
  <c r="Q174" i="3"/>
  <c r="U174" i="3"/>
  <c r="N236" i="3"/>
  <c r="U236" i="3"/>
  <c r="R236" i="3"/>
  <c r="Q236" i="3"/>
  <c r="N64" i="3"/>
  <c r="Q64" i="3"/>
  <c r="R64" i="3"/>
  <c r="U64" i="3"/>
  <c r="M902" i="3"/>
  <c r="A902" i="3" s="1"/>
  <c r="R916" i="3"/>
  <c r="N916" i="3"/>
  <c r="Q916" i="3"/>
  <c r="U916" i="3"/>
  <c r="Q1560" i="3"/>
  <c r="R1560" i="3"/>
  <c r="U1560" i="3"/>
  <c r="N1560" i="3"/>
  <c r="N16" i="3"/>
  <c r="Q16" i="3"/>
  <c r="R16" i="3"/>
  <c r="U16" i="3"/>
  <c r="N151" i="3"/>
  <c r="Q151" i="3"/>
  <c r="R151" i="3"/>
  <c r="U151" i="3"/>
  <c r="Q221" i="3"/>
  <c r="N221" i="3"/>
  <c r="R221" i="3"/>
  <c r="U221" i="3"/>
  <c r="N1233" i="3"/>
  <c r="Q1233" i="3"/>
  <c r="R1233" i="3"/>
  <c r="U1233" i="3"/>
  <c r="Q726" i="3"/>
  <c r="U726" i="3"/>
  <c r="N726" i="3"/>
  <c r="R726" i="3"/>
  <c r="N1320" i="3"/>
  <c r="R1320" i="3"/>
  <c r="Q1320" i="3"/>
  <c r="U1320" i="3"/>
  <c r="N277" i="3"/>
  <c r="Q277" i="3"/>
  <c r="R277" i="3"/>
  <c r="U277" i="3"/>
  <c r="U106" i="3"/>
  <c r="N106" i="3"/>
  <c r="Q106" i="3"/>
  <c r="R106" i="3"/>
  <c r="Q237" i="3"/>
  <c r="N237" i="3"/>
  <c r="R237" i="3"/>
  <c r="U237" i="3"/>
  <c r="N79" i="3"/>
  <c r="Q79" i="3"/>
  <c r="R79" i="3"/>
  <c r="U79" i="3"/>
  <c r="N679" i="3"/>
  <c r="R679" i="3"/>
  <c r="Q679" i="3"/>
  <c r="U679" i="3"/>
  <c r="N462" i="3"/>
  <c r="R462" i="3"/>
  <c r="U462" i="3"/>
  <c r="Q462" i="3"/>
  <c r="Q269" i="3"/>
  <c r="R269" i="3"/>
  <c r="U269" i="3"/>
  <c r="N269" i="3"/>
  <c r="U68" i="3"/>
  <c r="Q68" i="3"/>
  <c r="N68" i="3"/>
  <c r="R68" i="3"/>
  <c r="R112" i="3"/>
  <c r="U112" i="3"/>
  <c r="N112" i="3"/>
  <c r="Q112" i="3"/>
  <c r="N235" i="3"/>
  <c r="U235" i="3"/>
  <c r="Q235" i="3"/>
  <c r="R235" i="3"/>
  <c r="R1015" i="3"/>
  <c r="N1015" i="3"/>
  <c r="Q1015" i="3"/>
  <c r="U1015" i="3"/>
  <c r="Q361" i="3"/>
  <c r="R361" i="3"/>
  <c r="U361" i="3"/>
  <c r="N361" i="3"/>
  <c r="N1546" i="3"/>
  <c r="Q1546" i="3"/>
  <c r="R1546" i="3"/>
  <c r="U1546" i="3"/>
  <c r="N61" i="3"/>
  <c r="R61" i="3"/>
  <c r="U61" i="3"/>
  <c r="Q61" i="3"/>
  <c r="U135" i="3"/>
  <c r="R135" i="3"/>
  <c r="Q135" i="3"/>
  <c r="N135" i="3"/>
  <c r="Q207" i="3"/>
  <c r="R207" i="3"/>
  <c r="N207" i="3"/>
  <c r="U207" i="3"/>
  <c r="R1261" i="3"/>
  <c r="Q1261" i="3"/>
  <c r="U1261" i="3"/>
  <c r="N1261" i="3"/>
  <c r="Q841" i="3"/>
  <c r="R841" i="3"/>
  <c r="N841" i="3"/>
  <c r="U841" i="3"/>
  <c r="Q1133" i="3"/>
  <c r="U1133" i="3"/>
  <c r="N1133" i="3"/>
  <c r="R1133" i="3"/>
  <c r="N267" i="3"/>
  <c r="Q267" i="3"/>
  <c r="R267" i="3"/>
  <c r="U267" i="3"/>
  <c r="Q273" i="3"/>
  <c r="R273" i="3"/>
  <c r="N273" i="3"/>
  <c r="U273" i="3"/>
  <c r="U34" i="3"/>
  <c r="N34" i="3"/>
  <c r="Q34" i="3"/>
  <c r="R34" i="3"/>
  <c r="N910" i="3"/>
  <c r="Q910" i="3"/>
  <c r="R910" i="3"/>
  <c r="U910" i="3"/>
  <c r="N108" i="3"/>
  <c r="Q108" i="3"/>
  <c r="R108" i="3"/>
  <c r="U108" i="3"/>
  <c r="N886" i="3"/>
  <c r="Q886" i="3"/>
  <c r="R886" i="3"/>
  <c r="U886" i="3"/>
  <c r="U346" i="3"/>
  <c r="N346" i="3"/>
  <c r="Q346" i="3"/>
  <c r="R346" i="3"/>
  <c r="N287" i="3"/>
  <c r="U287" i="3"/>
  <c r="Q287" i="3"/>
  <c r="R287" i="3"/>
  <c r="R1126" i="3"/>
  <c r="N1126" i="3"/>
  <c r="U1126" i="3"/>
  <c r="Q1126" i="3"/>
  <c r="Q1198" i="3"/>
  <c r="R1198" i="3"/>
  <c r="N1198" i="3"/>
  <c r="U1198" i="3"/>
  <c r="N441" i="3"/>
  <c r="Q441" i="3"/>
  <c r="R441" i="3"/>
  <c r="U441" i="3"/>
  <c r="R1372" i="3"/>
  <c r="N1372" i="3"/>
  <c r="U1372" i="3"/>
  <c r="Q1372" i="3"/>
  <c r="R986" i="3"/>
  <c r="N986" i="3"/>
  <c r="Q986" i="3"/>
  <c r="U986" i="3"/>
  <c r="R1429" i="3"/>
  <c r="N1429" i="3"/>
  <c r="Q1429" i="3"/>
  <c r="U1429" i="3"/>
  <c r="N1571" i="3"/>
  <c r="U1571" i="3"/>
  <c r="Q1571" i="3"/>
  <c r="R1571" i="3"/>
  <c r="R1018" i="3"/>
  <c r="U1018" i="3"/>
  <c r="N1018" i="3"/>
  <c r="Q1018" i="3"/>
  <c r="Q1338" i="3"/>
  <c r="R1338" i="3"/>
  <c r="U1338" i="3"/>
  <c r="N1338" i="3"/>
  <c r="Q1636" i="3"/>
  <c r="N1636" i="3"/>
  <c r="R1636" i="3"/>
  <c r="U1636" i="3"/>
  <c r="Q517" i="3"/>
  <c r="R517" i="3"/>
  <c r="N517" i="3"/>
  <c r="U517" i="3"/>
  <c r="Q333" i="3"/>
  <c r="N333" i="3"/>
  <c r="R333" i="3"/>
  <c r="U333" i="3"/>
  <c r="M958" i="3"/>
  <c r="J958" i="3" s="1"/>
  <c r="R660" i="3"/>
  <c r="U660" i="3"/>
  <c r="N660" i="3"/>
  <c r="Q660" i="3"/>
  <c r="N5" i="3"/>
  <c r="R5" i="3"/>
  <c r="U5" i="3"/>
  <c r="Q5" i="3"/>
  <c r="R258" i="3"/>
  <c r="N258" i="3"/>
  <c r="U258" i="3"/>
  <c r="Q258" i="3"/>
  <c r="R1613" i="3"/>
  <c r="N1613" i="3"/>
  <c r="Q1613" i="3"/>
  <c r="U1613" i="3"/>
  <c r="R425" i="3"/>
  <c r="Q425" i="3"/>
  <c r="U425" i="3"/>
  <c r="N425" i="3"/>
  <c r="Q933" i="3"/>
  <c r="N933" i="3"/>
  <c r="U933" i="3"/>
  <c r="R933" i="3"/>
  <c r="N196" i="3"/>
  <c r="R196" i="3"/>
  <c r="U196" i="3"/>
  <c r="Q196" i="3"/>
  <c r="R903" i="3"/>
  <c r="N903" i="3"/>
  <c r="Q903" i="3"/>
  <c r="U903" i="3"/>
  <c r="Q445" i="3"/>
  <c r="U445" i="3"/>
  <c r="N445" i="3"/>
  <c r="R445" i="3"/>
  <c r="Q389" i="3"/>
  <c r="R389" i="3"/>
  <c r="U389" i="3"/>
  <c r="N389" i="3"/>
  <c r="Q169" i="3"/>
  <c r="R169" i="3"/>
  <c r="U169" i="3"/>
  <c r="N169" i="3"/>
  <c r="M302" i="3"/>
  <c r="A302" i="3" s="1"/>
  <c r="U1057" i="3"/>
  <c r="R1057" i="3"/>
  <c r="Q1057" i="3"/>
  <c r="N1057" i="3"/>
  <c r="N1201" i="3"/>
  <c r="Q1201" i="3"/>
  <c r="R1201" i="3"/>
  <c r="U1201" i="3"/>
  <c r="R1585" i="3"/>
  <c r="N1585" i="3"/>
  <c r="Q1585" i="3"/>
  <c r="U1585" i="3"/>
  <c r="R1445" i="3"/>
  <c r="N1445" i="3"/>
  <c r="Q1445" i="3"/>
  <c r="U1445" i="3"/>
  <c r="M133" i="3"/>
  <c r="J133" i="3" s="1"/>
  <c r="Q1200" i="3"/>
  <c r="N1200" i="3"/>
  <c r="R1200" i="3"/>
  <c r="U1200" i="3"/>
  <c r="N1146" i="3"/>
  <c r="Q1146" i="3"/>
  <c r="R1146" i="3"/>
  <c r="U1146" i="3"/>
  <c r="N1480" i="3"/>
  <c r="Q1480" i="3"/>
  <c r="R1480" i="3"/>
  <c r="U1480" i="3"/>
  <c r="R870" i="3"/>
  <c r="N870" i="3"/>
  <c r="U870" i="3"/>
  <c r="Q870" i="3"/>
  <c r="M482" i="3"/>
  <c r="A482" i="3" s="1"/>
  <c r="Q384" i="3"/>
  <c r="U384" i="3"/>
  <c r="R384" i="3"/>
  <c r="N384" i="3"/>
  <c r="M572" i="3"/>
  <c r="J572" i="3" s="1"/>
  <c r="Q725" i="3"/>
  <c r="N725" i="3"/>
  <c r="R725" i="3"/>
  <c r="U725" i="3"/>
  <c r="Q397" i="3"/>
  <c r="U397" i="3"/>
  <c r="N397" i="3"/>
  <c r="R397" i="3"/>
  <c r="N1583" i="3"/>
  <c r="Q1583" i="3"/>
  <c r="R1583" i="3"/>
  <c r="U1583" i="3"/>
  <c r="N241" i="3"/>
  <c r="R241" i="3"/>
  <c r="U241" i="3"/>
  <c r="Q241" i="3"/>
  <c r="Q1006" i="3"/>
  <c r="N1006" i="3"/>
  <c r="R1006" i="3"/>
  <c r="U1006" i="3"/>
  <c r="R938" i="3"/>
  <c r="N938" i="3"/>
  <c r="Q938" i="3"/>
  <c r="U938" i="3"/>
  <c r="R610" i="3"/>
  <c r="N610" i="3"/>
  <c r="Q610" i="3"/>
  <c r="U610" i="3"/>
  <c r="U309" i="3"/>
  <c r="R309" i="3"/>
  <c r="N309" i="3"/>
  <c r="Q309" i="3"/>
  <c r="R686" i="3"/>
  <c r="N686" i="3"/>
  <c r="Q686" i="3"/>
  <c r="U686" i="3"/>
  <c r="Q535" i="3"/>
  <c r="N535" i="3"/>
  <c r="R535" i="3"/>
  <c r="U535" i="3"/>
  <c r="Q998" i="3"/>
  <c r="U998" i="3"/>
  <c r="N998" i="3"/>
  <c r="R998" i="3"/>
  <c r="Q369" i="3"/>
  <c r="R369" i="3"/>
  <c r="U369" i="3"/>
  <c r="N369" i="3"/>
  <c r="N212" i="3"/>
  <c r="U212" i="3"/>
  <c r="R212" i="3"/>
  <c r="Q212" i="3"/>
  <c r="N789" i="3"/>
  <c r="Q789" i="3"/>
  <c r="R789" i="3"/>
  <c r="U789" i="3"/>
  <c r="Q1524" i="3"/>
  <c r="N1524" i="3"/>
  <c r="R1524" i="3"/>
  <c r="U1524" i="3"/>
  <c r="M1168" i="3"/>
  <c r="A1168" i="3" s="1"/>
  <c r="U1027" i="3"/>
  <c r="R1027" i="3"/>
  <c r="N1027" i="3"/>
  <c r="Q1027" i="3"/>
  <c r="N38" i="3"/>
  <c r="Q38" i="3"/>
  <c r="R38" i="3"/>
  <c r="U38" i="3"/>
  <c r="Q684" i="3"/>
  <c r="N684" i="3"/>
  <c r="R684" i="3"/>
  <c r="U684" i="3"/>
  <c r="N1246" i="3"/>
  <c r="Q1246" i="3"/>
  <c r="U1246" i="3"/>
  <c r="R1246" i="3"/>
  <c r="N1530" i="3"/>
  <c r="Q1530" i="3"/>
  <c r="R1530" i="3"/>
  <c r="U1530" i="3"/>
  <c r="Q1199" i="3"/>
  <c r="N1199" i="3"/>
  <c r="R1199" i="3"/>
  <c r="U1199" i="3"/>
  <c r="Q1114" i="3"/>
  <c r="R1114" i="3"/>
  <c r="U1114" i="3"/>
  <c r="N1114" i="3"/>
  <c r="N1381" i="3"/>
  <c r="R1381" i="3"/>
  <c r="Q1381" i="3"/>
  <c r="U1381" i="3"/>
  <c r="R1549" i="3"/>
  <c r="N1549" i="3"/>
  <c r="Q1549" i="3"/>
  <c r="U1549" i="3"/>
  <c r="R1045" i="3"/>
  <c r="Q1045" i="3"/>
  <c r="U1045" i="3"/>
  <c r="N1045" i="3"/>
  <c r="N1216" i="3"/>
  <c r="Q1216" i="3"/>
  <c r="R1216" i="3"/>
  <c r="U1216" i="3"/>
  <c r="R1091" i="3"/>
  <c r="U1091" i="3"/>
  <c r="N1091" i="3"/>
  <c r="Q1091" i="3"/>
  <c r="M1618" i="3"/>
  <c r="A1618" i="3" s="1"/>
  <c r="U1357" i="3"/>
  <c r="N1357" i="3"/>
  <c r="Q1357" i="3"/>
  <c r="R1357" i="3"/>
  <c r="U1166" i="3"/>
  <c r="Q1166" i="3"/>
  <c r="N1166" i="3"/>
  <c r="R1166" i="3"/>
  <c r="Q1117" i="3"/>
  <c r="N1117" i="3"/>
  <c r="R1117" i="3"/>
  <c r="U1117" i="3"/>
  <c r="N1514" i="3"/>
  <c r="Q1514" i="3"/>
  <c r="R1514" i="3"/>
  <c r="U1514" i="3"/>
  <c r="U1611" i="3"/>
  <c r="Q1611" i="3"/>
  <c r="R1611" i="3"/>
  <c r="N1611" i="3"/>
  <c r="N1154" i="3"/>
  <c r="R1154" i="3"/>
  <c r="U1154" i="3"/>
  <c r="Q1154" i="3"/>
  <c r="U1380" i="3"/>
  <c r="Q1380" i="3"/>
  <c r="N1380" i="3"/>
  <c r="R1380" i="3"/>
  <c r="Q1580" i="3"/>
  <c r="R1580" i="3"/>
  <c r="U1580" i="3"/>
  <c r="N1580" i="3"/>
  <c r="N1407" i="3"/>
  <c r="Q1407" i="3"/>
  <c r="U1407" i="3"/>
  <c r="R1407" i="3"/>
  <c r="U1121" i="3"/>
  <c r="N1121" i="3"/>
  <c r="R1121" i="3"/>
  <c r="Q1121" i="3"/>
  <c r="Q1604" i="3"/>
  <c r="N1604" i="3"/>
  <c r="R1604" i="3"/>
  <c r="U1604" i="3"/>
  <c r="Q1101" i="3"/>
  <c r="U1101" i="3"/>
  <c r="N1101" i="3"/>
  <c r="R1101" i="3"/>
  <c r="R1238" i="3"/>
  <c r="N1238" i="3"/>
  <c r="Q1238" i="3"/>
  <c r="U1238" i="3"/>
  <c r="U1466" i="3"/>
  <c r="N1466" i="3"/>
  <c r="Q1466" i="3"/>
  <c r="R1466" i="3"/>
  <c r="U1399" i="3"/>
  <c r="N1399" i="3"/>
  <c r="Q1399" i="3"/>
  <c r="R1399" i="3"/>
  <c r="R1391" i="3"/>
  <c r="Q1391" i="3"/>
  <c r="U1391" i="3"/>
  <c r="N1391" i="3"/>
  <c r="M328" i="3"/>
  <c r="A328" i="3" s="1"/>
  <c r="Q1508" i="3"/>
  <c r="R1508" i="3"/>
  <c r="U1508" i="3"/>
  <c r="N1508" i="3"/>
  <c r="N1028" i="3"/>
  <c r="Q1028" i="3"/>
  <c r="R1028" i="3"/>
  <c r="U1028" i="3"/>
  <c r="N1609" i="3"/>
  <c r="R1609" i="3"/>
  <c r="U1609" i="3"/>
  <c r="Q1609" i="3"/>
  <c r="R1513" i="3"/>
  <c r="U1513" i="3"/>
  <c r="Q1513" i="3"/>
  <c r="N1513" i="3"/>
  <c r="M1547" i="3"/>
  <c r="J1547" i="3" s="1"/>
  <c r="U959" i="3"/>
  <c r="R959" i="3"/>
  <c r="Q959" i="3"/>
  <c r="N959" i="3"/>
  <c r="Q1476" i="3"/>
  <c r="N1476" i="3"/>
  <c r="R1476" i="3"/>
  <c r="U1476" i="3"/>
  <c r="N966" i="3"/>
  <c r="Q966" i="3"/>
  <c r="R966" i="3"/>
  <c r="U966" i="3"/>
  <c r="Q1231" i="3"/>
  <c r="N1231" i="3"/>
  <c r="R1231" i="3"/>
  <c r="U1231" i="3"/>
  <c r="U1099" i="3"/>
  <c r="N1099" i="3"/>
  <c r="Q1099" i="3"/>
  <c r="R1099" i="3"/>
  <c r="U1369" i="3"/>
  <c r="Q1369" i="3"/>
  <c r="N1369" i="3"/>
  <c r="R1369" i="3"/>
  <c r="N518" i="3"/>
  <c r="Q518" i="3"/>
  <c r="R518" i="3"/>
  <c r="U518" i="3"/>
  <c r="R1349" i="3"/>
  <c r="U1349" i="3"/>
  <c r="N1349" i="3"/>
  <c r="Q1349" i="3"/>
  <c r="Q1257" i="3"/>
  <c r="U1257" i="3"/>
  <c r="R1257" i="3"/>
  <c r="N1257" i="3"/>
  <c r="Q1141" i="3"/>
  <c r="N1141" i="3"/>
  <c r="U1141" i="3"/>
  <c r="R1141" i="3"/>
  <c r="R545" i="3"/>
  <c r="N545" i="3"/>
  <c r="Q545" i="3"/>
  <c r="U545" i="3"/>
  <c r="N1242" i="3"/>
  <c r="U1242" i="3"/>
  <c r="Q1242" i="3"/>
  <c r="R1242" i="3"/>
  <c r="N622" i="3"/>
  <c r="Q622" i="3"/>
  <c r="R622" i="3"/>
  <c r="U622" i="3"/>
  <c r="U1163" i="3"/>
  <c r="N1163" i="3"/>
  <c r="Q1163" i="3"/>
  <c r="R1163" i="3"/>
  <c r="R1489" i="3"/>
  <c r="U1489" i="3"/>
  <c r="N1489" i="3"/>
  <c r="Q1489" i="3"/>
  <c r="R1578" i="3"/>
  <c r="U1578" i="3"/>
  <c r="N1578" i="3"/>
  <c r="Q1578" i="3"/>
  <c r="M962" i="3"/>
  <c r="A962" i="3" s="1"/>
  <c r="M1037" i="3"/>
  <c r="A1037" i="3" s="1"/>
  <c r="R892" i="3"/>
  <c r="N892" i="3"/>
  <c r="U892" i="3"/>
  <c r="Q892" i="3"/>
  <c r="N805" i="3"/>
  <c r="Q805" i="3"/>
  <c r="R805" i="3"/>
  <c r="U805" i="3"/>
  <c r="R1301" i="3"/>
  <c r="N1301" i="3"/>
  <c r="Q1301" i="3"/>
  <c r="U1301" i="3"/>
  <c r="U1512" i="3"/>
  <c r="N1512" i="3"/>
  <c r="Q1512" i="3"/>
  <c r="R1512" i="3"/>
  <c r="U1089" i="3"/>
  <c r="N1089" i="3"/>
  <c r="Q1089" i="3"/>
  <c r="R1089" i="3"/>
  <c r="N1112" i="3"/>
  <c r="U1112" i="3"/>
  <c r="R1112" i="3"/>
  <c r="Q1112" i="3"/>
  <c r="N824" i="3"/>
  <c r="Q824" i="3"/>
  <c r="R824" i="3"/>
  <c r="U824" i="3"/>
  <c r="N852" i="3"/>
  <c r="Q852" i="3"/>
  <c r="U852" i="3"/>
  <c r="R852" i="3"/>
  <c r="R1190" i="3"/>
  <c r="Q1190" i="3"/>
  <c r="U1190" i="3"/>
  <c r="N1190" i="3"/>
  <c r="R1053" i="3"/>
  <c r="Q1053" i="3"/>
  <c r="U1053" i="3"/>
  <c r="N1053" i="3"/>
  <c r="N1105" i="3"/>
  <c r="Q1105" i="3"/>
  <c r="R1105" i="3"/>
  <c r="U1105" i="3"/>
  <c r="U1179" i="3"/>
  <c r="N1179" i="3"/>
  <c r="R1179" i="3"/>
  <c r="Q1179" i="3"/>
  <c r="N861" i="3"/>
  <c r="Q861" i="3"/>
  <c r="R861" i="3"/>
  <c r="U861" i="3"/>
  <c r="U402" i="3"/>
  <c r="Q402" i="3"/>
  <c r="R402" i="3"/>
  <c r="N402" i="3"/>
  <c r="N1594" i="3"/>
  <c r="Q1594" i="3"/>
  <c r="R1594" i="3"/>
  <c r="U1594" i="3"/>
  <c r="R1236" i="3"/>
  <c r="N1236" i="3"/>
  <c r="Q1236" i="3"/>
  <c r="U1236" i="3"/>
  <c r="R1562" i="3"/>
  <c r="U1562" i="3"/>
  <c r="N1562" i="3"/>
  <c r="Q1562" i="3"/>
  <c r="Q1165" i="3"/>
  <c r="R1165" i="3"/>
  <c r="U1165" i="3"/>
  <c r="N1165" i="3"/>
  <c r="N1248" i="3"/>
  <c r="Q1248" i="3"/>
  <c r="R1248" i="3"/>
  <c r="U1248" i="3"/>
  <c r="Q427" i="3"/>
  <c r="R427" i="3"/>
  <c r="U427" i="3"/>
  <c r="N427" i="3"/>
  <c r="U955" i="3"/>
  <c r="N955" i="3"/>
  <c r="Q955" i="3"/>
  <c r="R955" i="3"/>
  <c r="U937" i="3"/>
  <c r="N937" i="3"/>
  <c r="Q937" i="3"/>
  <c r="R937" i="3"/>
  <c r="Q944" i="3"/>
  <c r="U944" i="3"/>
  <c r="N944" i="3"/>
  <c r="R944" i="3"/>
  <c r="Q474" i="3"/>
  <c r="N474" i="3"/>
  <c r="R474" i="3"/>
  <c r="U474" i="3"/>
  <c r="Q394" i="3"/>
  <c r="R394" i="3"/>
  <c r="U394" i="3"/>
  <c r="N394" i="3"/>
  <c r="R705" i="3"/>
  <c r="Q705" i="3"/>
  <c r="U705" i="3"/>
  <c r="N705" i="3"/>
  <c r="U256" i="3"/>
  <c r="N256" i="3"/>
  <c r="Q256" i="3"/>
  <c r="R256" i="3"/>
  <c r="N732" i="3"/>
  <c r="Q732" i="3"/>
  <c r="R732" i="3"/>
  <c r="U732" i="3"/>
  <c r="U876" i="3"/>
  <c r="Q876" i="3"/>
  <c r="R876" i="3"/>
  <c r="N876" i="3"/>
  <c r="R335" i="3"/>
  <c r="Q335" i="3"/>
  <c r="U335" i="3"/>
  <c r="N335" i="3"/>
  <c r="N577" i="3"/>
  <c r="Q577" i="3"/>
  <c r="R577" i="3"/>
  <c r="U577" i="3"/>
  <c r="U866" i="3"/>
  <c r="N866" i="3"/>
  <c r="Q866" i="3"/>
  <c r="R866" i="3"/>
  <c r="N37" i="3"/>
  <c r="Q37" i="3"/>
  <c r="R37" i="3"/>
  <c r="U37" i="3"/>
  <c r="N366" i="3"/>
  <c r="Q366" i="3"/>
  <c r="R366" i="3"/>
  <c r="U366" i="3"/>
  <c r="N837" i="3"/>
  <c r="Q837" i="3"/>
  <c r="R837" i="3"/>
  <c r="U837" i="3"/>
  <c r="N574" i="3"/>
  <c r="Q574" i="3"/>
  <c r="R574" i="3"/>
  <c r="U574" i="3"/>
  <c r="N1234" i="3"/>
  <c r="R1234" i="3"/>
  <c r="U1234" i="3"/>
  <c r="Q1234" i="3"/>
  <c r="N802" i="3"/>
  <c r="Q802" i="3"/>
  <c r="R802" i="3"/>
  <c r="U802" i="3"/>
  <c r="M868" i="3"/>
  <c r="A868" i="3" s="1"/>
  <c r="Q358" i="3"/>
  <c r="U358" i="3"/>
  <c r="N358" i="3"/>
  <c r="R358" i="3"/>
  <c r="R386" i="3"/>
  <c r="N386" i="3"/>
  <c r="Q386" i="3"/>
  <c r="U386" i="3"/>
  <c r="R362" i="3"/>
  <c r="Q362" i="3"/>
  <c r="U362" i="3"/>
  <c r="N362" i="3"/>
  <c r="R1383" i="3"/>
  <c r="U1383" i="3"/>
  <c r="N1383" i="3"/>
  <c r="Q1383" i="3"/>
  <c r="N869" i="3"/>
  <c r="Q869" i="3"/>
  <c r="R869" i="3"/>
  <c r="U869" i="3"/>
  <c r="Q382" i="3"/>
  <c r="N382" i="3"/>
  <c r="R382" i="3"/>
  <c r="U382" i="3"/>
  <c r="R533" i="3"/>
  <c r="N533" i="3"/>
  <c r="Q533" i="3"/>
  <c r="U533" i="3"/>
  <c r="N621" i="3"/>
  <c r="U621" i="3"/>
  <c r="Q621" i="3"/>
  <c r="R621" i="3"/>
  <c r="R305" i="3"/>
  <c r="Q305" i="3"/>
  <c r="N305" i="3"/>
  <c r="U305" i="3"/>
  <c r="N1337" i="3"/>
  <c r="Q1337" i="3"/>
  <c r="R1337" i="3"/>
  <c r="U1337" i="3"/>
  <c r="R727" i="3"/>
  <c r="Q727" i="3"/>
  <c r="U727" i="3"/>
  <c r="N727" i="3"/>
  <c r="R99" i="3"/>
  <c r="N99" i="3"/>
  <c r="Q99" i="3"/>
  <c r="U99" i="3"/>
  <c r="N3" i="3"/>
  <c r="U3" i="3"/>
  <c r="R3" i="3"/>
  <c r="Q3" i="3"/>
  <c r="Q829" i="3"/>
  <c r="R829" i="3"/>
  <c r="U829" i="3"/>
  <c r="N829" i="3"/>
  <c r="N472" i="3"/>
  <c r="Q472" i="3"/>
  <c r="R472" i="3"/>
  <c r="U472" i="3"/>
  <c r="Q619" i="3"/>
  <c r="R619" i="3"/>
  <c r="U619" i="3"/>
  <c r="N619" i="3"/>
  <c r="N888" i="3"/>
  <c r="Q888" i="3"/>
  <c r="U888" i="3"/>
  <c r="R888" i="3"/>
  <c r="Q339" i="3"/>
  <c r="N339" i="3"/>
  <c r="R339" i="3"/>
  <c r="U339" i="3"/>
  <c r="N228" i="3"/>
  <c r="U228" i="3"/>
  <c r="Q228" i="3"/>
  <c r="R228" i="3"/>
  <c r="R466" i="3"/>
  <c r="N466" i="3"/>
  <c r="Q466" i="3"/>
  <c r="U466" i="3"/>
  <c r="U501" i="3"/>
  <c r="Q501" i="3"/>
  <c r="R501" i="3"/>
  <c r="N501" i="3"/>
  <c r="R728" i="3"/>
  <c r="Q728" i="3"/>
  <c r="U728" i="3"/>
  <c r="N728" i="3"/>
  <c r="M748" i="3"/>
  <c r="J748" i="3" s="1"/>
  <c r="N1404" i="3"/>
  <c r="R1404" i="3"/>
  <c r="U1404" i="3"/>
  <c r="Q1404" i="3"/>
  <c r="N1284" i="3"/>
  <c r="Q1284" i="3"/>
  <c r="R1284" i="3"/>
  <c r="U1284" i="3"/>
  <c r="N606" i="3"/>
  <c r="Q606" i="3"/>
  <c r="R606" i="3"/>
  <c r="U606" i="3"/>
  <c r="Q634" i="3"/>
  <c r="R634" i="3"/>
  <c r="U634" i="3"/>
  <c r="N634" i="3"/>
  <c r="Q941" i="3"/>
  <c r="N941" i="3"/>
  <c r="R941" i="3"/>
  <c r="U941" i="3"/>
  <c r="R363" i="3"/>
  <c r="Q363" i="3"/>
  <c r="U363" i="3"/>
  <c r="N363" i="3"/>
  <c r="N331" i="3"/>
  <c r="Q331" i="3"/>
  <c r="R331" i="3"/>
  <c r="U331" i="3"/>
  <c r="N50" i="3"/>
  <c r="Q50" i="3"/>
  <c r="R50" i="3"/>
  <c r="U50" i="3"/>
  <c r="U813" i="3"/>
  <c r="N813" i="3"/>
  <c r="Q813" i="3"/>
  <c r="R813" i="3"/>
  <c r="N448" i="3"/>
  <c r="Q448" i="3"/>
  <c r="R448" i="3"/>
  <c r="U448" i="3"/>
  <c r="R741" i="3"/>
  <c r="U741" i="3"/>
  <c r="N741" i="3"/>
  <c r="Q741" i="3"/>
  <c r="Q325" i="3"/>
  <c r="R325" i="3"/>
  <c r="N325" i="3"/>
  <c r="U325" i="3"/>
  <c r="Q201" i="3"/>
  <c r="U201" i="3"/>
  <c r="N201" i="3"/>
  <c r="R201" i="3"/>
  <c r="R683" i="3"/>
  <c r="U683" i="3"/>
  <c r="Q683" i="3"/>
  <c r="N683" i="3"/>
  <c r="Q927" i="3"/>
  <c r="R927" i="3"/>
  <c r="N927" i="3"/>
  <c r="U927" i="3"/>
  <c r="U881" i="3"/>
  <c r="N881" i="3"/>
  <c r="Q881" i="3"/>
  <c r="R881" i="3"/>
  <c r="N734" i="3"/>
  <c r="R734" i="3"/>
  <c r="U734" i="3"/>
  <c r="Q734" i="3"/>
  <c r="R1367" i="3"/>
  <c r="U1367" i="3"/>
  <c r="N1367" i="3"/>
  <c r="Q1367" i="3"/>
  <c r="U1202" i="3"/>
  <c r="Q1202" i="3"/>
  <c r="R1202" i="3"/>
  <c r="N1202" i="3"/>
  <c r="N1539" i="3"/>
  <c r="U1539" i="3"/>
  <c r="R1539" i="3"/>
  <c r="Q1539" i="3"/>
  <c r="M238" i="3"/>
  <c r="A238" i="3" s="1"/>
  <c r="N89" i="3"/>
  <c r="U89" i="3"/>
  <c r="Q89" i="3"/>
  <c r="R89" i="3"/>
  <c r="N172" i="3"/>
  <c r="Q172" i="3"/>
  <c r="R172" i="3"/>
  <c r="U172" i="3"/>
  <c r="Q11" i="3"/>
  <c r="N11" i="3"/>
  <c r="U11" i="3"/>
  <c r="R11" i="3"/>
  <c r="U871" i="3"/>
  <c r="N871" i="3"/>
  <c r="Q871" i="3"/>
  <c r="R871" i="3"/>
  <c r="M1633" i="3"/>
  <c r="A1633" i="3" s="1"/>
  <c r="Q1478" i="3"/>
  <c r="R1478" i="3"/>
  <c r="N1478" i="3"/>
  <c r="U1478" i="3"/>
  <c r="N231" i="3"/>
  <c r="Q231" i="3"/>
  <c r="R231" i="3"/>
  <c r="U231" i="3"/>
  <c r="N75" i="3"/>
  <c r="U75" i="3"/>
  <c r="Q75" i="3"/>
  <c r="R75" i="3"/>
  <c r="N186" i="3"/>
  <c r="R186" i="3"/>
  <c r="U186" i="3"/>
  <c r="Q186" i="3"/>
  <c r="R1194" i="3"/>
  <c r="N1194" i="3"/>
  <c r="Q1194" i="3"/>
  <c r="U1194" i="3"/>
  <c r="N695" i="3"/>
  <c r="Q695" i="3"/>
  <c r="R695" i="3"/>
  <c r="U695" i="3"/>
  <c r="R506" i="3"/>
  <c r="N506" i="3"/>
  <c r="Q506" i="3"/>
  <c r="U506" i="3"/>
  <c r="N232" i="3"/>
  <c r="R232" i="3"/>
  <c r="Q232" i="3"/>
  <c r="U232" i="3"/>
  <c r="N15" i="3"/>
  <c r="Q15" i="3"/>
  <c r="R15" i="3"/>
  <c r="U15" i="3"/>
  <c r="N120" i="3"/>
  <c r="Q120" i="3"/>
  <c r="R120" i="3"/>
  <c r="U120" i="3"/>
  <c r="N49" i="3"/>
  <c r="U49" i="3"/>
  <c r="R49" i="3"/>
  <c r="Q49" i="3"/>
  <c r="U337" i="3"/>
  <c r="N337" i="3"/>
  <c r="Q337" i="3"/>
  <c r="R337" i="3"/>
  <c r="R670" i="3"/>
  <c r="N670" i="3"/>
  <c r="Q670" i="3"/>
  <c r="U670" i="3"/>
  <c r="N225" i="3"/>
  <c r="R225" i="3"/>
  <c r="U225" i="3"/>
  <c r="Q225" i="3"/>
  <c r="N7" i="3"/>
  <c r="Q7" i="3"/>
  <c r="R7" i="3"/>
  <c r="U7" i="3"/>
  <c r="R281" i="3"/>
  <c r="N281" i="3"/>
  <c r="Q281" i="3"/>
  <c r="U281" i="3"/>
  <c r="R206" i="3"/>
  <c r="N206" i="3"/>
  <c r="Q206" i="3"/>
  <c r="U206" i="3"/>
  <c r="N887" i="3"/>
  <c r="Q887" i="3"/>
  <c r="U887" i="3"/>
  <c r="R887" i="3"/>
  <c r="Q753" i="3"/>
  <c r="R753" i="3"/>
  <c r="N753" i="3"/>
  <c r="U753" i="3"/>
  <c r="U1494" i="3"/>
  <c r="Q1494" i="3"/>
  <c r="R1494" i="3"/>
  <c r="N1494" i="3"/>
  <c r="R307" i="3"/>
  <c r="U307" i="3"/>
  <c r="Q307" i="3"/>
  <c r="N307" i="3"/>
  <c r="N59" i="3"/>
  <c r="R59" i="3"/>
  <c r="Q59" i="3"/>
  <c r="U59" i="3"/>
  <c r="N149" i="3"/>
  <c r="Q149" i="3"/>
  <c r="R149" i="3"/>
  <c r="U149" i="3"/>
  <c r="Q1226" i="3"/>
  <c r="R1226" i="3"/>
  <c r="N1226" i="3"/>
  <c r="U1226" i="3"/>
  <c r="Q804" i="3"/>
  <c r="R804" i="3"/>
  <c r="N804" i="3"/>
  <c r="U804" i="3"/>
  <c r="N248" i="3"/>
  <c r="R248" i="3"/>
  <c r="Q248" i="3"/>
  <c r="U248" i="3"/>
  <c r="N223" i="3"/>
  <c r="U223" i="3"/>
  <c r="Q223" i="3"/>
  <c r="R223" i="3"/>
  <c r="M242" i="3"/>
  <c r="A242" i="3" s="1"/>
  <c r="R1305" i="3"/>
  <c r="N1305" i="3"/>
  <c r="U1305" i="3"/>
  <c r="Q1305" i="3"/>
  <c r="U790" i="3"/>
  <c r="N790" i="3"/>
  <c r="Q790" i="3"/>
  <c r="R790" i="3"/>
  <c r="R1029" i="3"/>
  <c r="U1029" i="3"/>
  <c r="Q1029" i="3"/>
  <c r="N1029" i="3"/>
  <c r="U1225" i="3"/>
  <c r="N1225" i="3"/>
  <c r="Q1225" i="3"/>
  <c r="R1225" i="3"/>
  <c r="N294" i="3"/>
  <c r="Q294" i="3"/>
  <c r="R294" i="3"/>
  <c r="U294" i="3"/>
  <c r="N345" i="3"/>
  <c r="Q345" i="3"/>
  <c r="R345" i="3"/>
  <c r="U345" i="3"/>
  <c r="N430" i="3"/>
  <c r="Q430" i="3"/>
  <c r="R430" i="3"/>
  <c r="U430" i="3"/>
  <c r="Q1125" i="3"/>
  <c r="U1125" i="3"/>
  <c r="N1125" i="3"/>
  <c r="R1125" i="3"/>
  <c r="U1310" i="3"/>
  <c r="N1310" i="3"/>
  <c r="R1310" i="3"/>
  <c r="Q1310" i="3"/>
  <c r="Q1550" i="3"/>
  <c r="U1550" i="3"/>
  <c r="R1550" i="3"/>
  <c r="N1550" i="3"/>
  <c r="U1331" i="3"/>
  <c r="N1331" i="3"/>
  <c r="Q1331" i="3"/>
  <c r="R1331" i="3"/>
  <c r="Q1572" i="3"/>
  <c r="R1572" i="3"/>
  <c r="U1572" i="3"/>
  <c r="N1572" i="3"/>
  <c r="N1107" i="3"/>
  <c r="Q1107" i="3"/>
  <c r="R1107" i="3"/>
  <c r="U1107" i="3"/>
  <c r="N1527" i="3"/>
  <c r="U1527" i="3"/>
  <c r="Q1527" i="3"/>
  <c r="R1527" i="3"/>
  <c r="R364" i="3"/>
  <c r="Q364" i="3"/>
  <c r="U364" i="3"/>
  <c r="N364" i="3"/>
  <c r="R1392" i="3"/>
  <c r="N1392" i="3"/>
  <c r="Q1392" i="3"/>
  <c r="U1392" i="3"/>
  <c r="N1235" i="3"/>
  <c r="Q1235" i="3"/>
  <c r="R1235" i="3"/>
  <c r="U1235" i="3"/>
  <c r="Q1294" i="3"/>
  <c r="N1294" i="3"/>
  <c r="R1294" i="3"/>
  <c r="U1294" i="3"/>
  <c r="R519" i="3"/>
  <c r="Q519" i="3"/>
  <c r="U519" i="3"/>
  <c r="N519" i="3"/>
  <c r="R707" i="3"/>
  <c r="U707" i="3"/>
  <c r="N707" i="3"/>
  <c r="Q707" i="3"/>
  <c r="U877" i="3"/>
  <c r="N877" i="3"/>
  <c r="Q877" i="3"/>
  <c r="R877" i="3"/>
  <c r="R460" i="3"/>
  <c r="Q460" i="3"/>
  <c r="U460" i="3"/>
  <c r="N460" i="3"/>
  <c r="R1568" i="3"/>
  <c r="U1568" i="3"/>
  <c r="N1568" i="3"/>
  <c r="Q1568" i="3"/>
  <c r="U492" i="3"/>
  <c r="Q492" i="3"/>
  <c r="R492" i="3"/>
  <c r="N492" i="3"/>
  <c r="N820" i="3"/>
  <c r="R820" i="3"/>
  <c r="U820" i="3"/>
  <c r="Q820" i="3"/>
  <c r="N822" i="3"/>
  <c r="Q822" i="3"/>
  <c r="R822" i="3"/>
  <c r="U822" i="3"/>
  <c r="R121" i="3"/>
  <c r="Q121" i="3"/>
  <c r="U121" i="3"/>
  <c r="N121" i="3"/>
  <c r="Q515" i="3"/>
  <c r="R515" i="3"/>
  <c r="U515" i="3"/>
  <c r="N515" i="3"/>
  <c r="R32" i="3"/>
  <c r="U32" i="3"/>
  <c r="N32" i="3"/>
  <c r="Q32" i="3"/>
  <c r="M377" i="3"/>
  <c r="J377" i="3" s="1"/>
  <c r="Q1147" i="3"/>
  <c r="R1147" i="3"/>
  <c r="U1147" i="3"/>
  <c r="N1147" i="3"/>
  <c r="R1050" i="3"/>
  <c r="U1050" i="3"/>
  <c r="N1050" i="3"/>
  <c r="Q1050" i="3"/>
  <c r="M767" i="3"/>
  <c r="A767" i="3" s="1"/>
  <c r="N40" i="3"/>
  <c r="Q40" i="3"/>
  <c r="R40" i="3"/>
  <c r="U40" i="3"/>
  <c r="N1139" i="3"/>
  <c r="Q1139" i="3"/>
  <c r="R1139" i="3"/>
  <c r="U1139" i="3"/>
  <c r="N1422" i="3"/>
  <c r="R1422" i="3"/>
  <c r="Q1422" i="3"/>
  <c r="U1422" i="3"/>
  <c r="U1590" i="3"/>
  <c r="N1590" i="3"/>
  <c r="Q1590" i="3"/>
  <c r="R1590" i="3"/>
  <c r="N1487" i="3"/>
  <c r="Q1487" i="3"/>
  <c r="R1487" i="3"/>
  <c r="U1487" i="3"/>
  <c r="U996" i="3"/>
  <c r="N996" i="3"/>
  <c r="Q996" i="3"/>
  <c r="R996" i="3"/>
  <c r="U1542" i="3"/>
  <c r="R1542" i="3"/>
  <c r="N1542" i="3"/>
  <c r="Q1542" i="3"/>
  <c r="N1535" i="3"/>
  <c r="Q1535" i="3"/>
  <c r="R1535" i="3"/>
  <c r="U1535" i="3"/>
  <c r="Q19" i="3"/>
  <c r="N19" i="3"/>
  <c r="U19" i="3"/>
  <c r="R19" i="3"/>
  <c r="R602" i="3"/>
  <c r="N602" i="3"/>
  <c r="U602" i="3"/>
  <c r="Q602" i="3"/>
  <c r="Q513" i="3"/>
  <c r="U513" i="3"/>
  <c r="N513" i="3"/>
  <c r="R513" i="3"/>
  <c r="R483" i="3"/>
  <c r="N483" i="3"/>
  <c r="Q483" i="3"/>
  <c r="U483" i="3"/>
  <c r="N646" i="3"/>
  <c r="Q646" i="3"/>
  <c r="U646" i="3"/>
  <c r="R646" i="3"/>
  <c r="M47" i="3"/>
  <c r="J47" i="3" s="1"/>
  <c r="Q840" i="3"/>
  <c r="N840" i="3"/>
  <c r="U840" i="3"/>
  <c r="R840" i="3"/>
  <c r="N55" i="3"/>
  <c r="Q55" i="3"/>
  <c r="R55" i="3"/>
  <c r="U55" i="3"/>
  <c r="Q678" i="3"/>
  <c r="U678" i="3"/>
  <c r="N678" i="3"/>
  <c r="R678" i="3"/>
  <c r="Q383" i="3"/>
  <c r="N383" i="3"/>
  <c r="R383" i="3"/>
  <c r="U383" i="3"/>
  <c r="M587" i="3"/>
  <c r="A587" i="3" s="1"/>
  <c r="N29" i="3"/>
  <c r="R29" i="3"/>
  <c r="U29" i="3"/>
  <c r="Q29" i="3"/>
  <c r="R226" i="3"/>
  <c r="N226" i="3"/>
  <c r="U226" i="3"/>
  <c r="Q226" i="3"/>
  <c r="Q191" i="3"/>
  <c r="U191" i="3"/>
  <c r="N191" i="3"/>
  <c r="R191" i="3"/>
  <c r="R826" i="3"/>
  <c r="Q826" i="3"/>
  <c r="U826" i="3"/>
  <c r="N826" i="3"/>
  <c r="R1598" i="3"/>
  <c r="U1598" i="3"/>
  <c r="Q1598" i="3"/>
  <c r="N1598" i="3"/>
  <c r="N323" i="3"/>
  <c r="Q323" i="3"/>
  <c r="R323" i="3"/>
  <c r="U323" i="3"/>
  <c r="R324" i="3"/>
  <c r="Q324" i="3"/>
  <c r="N324" i="3"/>
  <c r="U324" i="3"/>
  <c r="N1176" i="3"/>
  <c r="Q1176" i="3"/>
  <c r="R1176" i="3"/>
  <c r="U1176" i="3"/>
  <c r="U1341" i="3"/>
  <c r="N1341" i="3"/>
  <c r="Q1341" i="3"/>
  <c r="R1341" i="3"/>
  <c r="N1388" i="3"/>
  <c r="R1388" i="3"/>
  <c r="U1388" i="3"/>
  <c r="Q1388" i="3"/>
  <c r="R1570" i="3"/>
  <c r="U1570" i="3"/>
  <c r="N1570" i="3"/>
  <c r="Q1570" i="3"/>
  <c r="Q1460" i="3"/>
  <c r="U1460" i="3"/>
  <c r="N1460" i="3"/>
  <c r="R1460" i="3"/>
  <c r="R1021" i="3"/>
  <c r="Q1021" i="3"/>
  <c r="U1021" i="3"/>
  <c r="N1021" i="3"/>
  <c r="Q989" i="3"/>
  <c r="N989" i="3"/>
  <c r="R989" i="3"/>
  <c r="U989" i="3"/>
  <c r="Q1468" i="3"/>
  <c r="N1468" i="3"/>
  <c r="R1468" i="3"/>
  <c r="U1468" i="3"/>
  <c r="Q1116" i="3"/>
  <c r="U1116" i="3"/>
  <c r="R1116" i="3"/>
  <c r="N1116" i="3"/>
  <c r="R1204" i="3"/>
  <c r="N1204" i="3"/>
  <c r="Q1204" i="3"/>
  <c r="U1204" i="3"/>
  <c r="N1161" i="3"/>
  <c r="Q1161" i="3"/>
  <c r="U1161" i="3"/>
  <c r="R1161" i="3"/>
  <c r="N1482" i="3"/>
  <c r="Q1482" i="3"/>
  <c r="R1482" i="3"/>
  <c r="U1482" i="3"/>
  <c r="N396" i="3"/>
  <c r="R396" i="3"/>
  <c r="Q396" i="3"/>
  <c r="U396" i="3"/>
  <c r="Q1132" i="3"/>
  <c r="U1132" i="3"/>
  <c r="N1132" i="3"/>
  <c r="R1132" i="3"/>
  <c r="Q1548" i="3"/>
  <c r="R1548" i="3"/>
  <c r="U1548" i="3"/>
  <c r="N1548" i="3"/>
  <c r="N1417" i="3"/>
  <c r="Q1417" i="3"/>
  <c r="R1417" i="3"/>
  <c r="U1417" i="3"/>
  <c r="M1273" i="3"/>
  <c r="J1273" i="3" s="1"/>
  <c r="R1271" i="3"/>
  <c r="N1271" i="3"/>
  <c r="Q1271" i="3"/>
  <c r="U1271" i="3"/>
  <c r="R1013" i="3"/>
  <c r="U1013" i="3"/>
  <c r="Q1013" i="3"/>
  <c r="N1013" i="3"/>
  <c r="U1465" i="3"/>
  <c r="R1465" i="3"/>
  <c r="N1465" i="3"/>
  <c r="Q1465" i="3"/>
  <c r="N1544" i="3"/>
  <c r="Q1544" i="3"/>
  <c r="R1544" i="3"/>
  <c r="U1544" i="3"/>
  <c r="Q1109" i="3"/>
  <c r="N1109" i="3"/>
  <c r="R1109" i="3"/>
  <c r="U1109" i="3"/>
  <c r="Q1296" i="3"/>
  <c r="U1296" i="3"/>
  <c r="R1296" i="3"/>
  <c r="N1296" i="3"/>
  <c r="N1474" i="3"/>
  <c r="Q1474" i="3"/>
  <c r="R1474" i="3"/>
  <c r="U1474" i="3"/>
  <c r="Q1229" i="3"/>
  <c r="R1229" i="3"/>
  <c r="N1229" i="3"/>
  <c r="U1229" i="3"/>
  <c r="U1001" i="3"/>
  <c r="R1001" i="3"/>
  <c r="N1001" i="3"/>
  <c r="Q1001" i="3"/>
  <c r="U1537" i="3"/>
  <c r="R1537" i="3"/>
  <c r="N1537" i="3"/>
  <c r="Q1537" i="3"/>
  <c r="R1005" i="3"/>
  <c r="Q1005" i="3"/>
  <c r="U1005" i="3"/>
  <c r="N1005" i="3"/>
  <c r="Q1207" i="3"/>
  <c r="N1207" i="3"/>
  <c r="R1207" i="3"/>
  <c r="U1207" i="3"/>
  <c r="R1437" i="3"/>
  <c r="N1437" i="3"/>
  <c r="Q1437" i="3"/>
  <c r="U1437" i="3"/>
  <c r="R1348" i="3"/>
  <c r="U1348" i="3"/>
  <c r="N1348" i="3"/>
  <c r="Q1348" i="3"/>
  <c r="U1188" i="3"/>
  <c r="R1188" i="3"/>
  <c r="Q1188" i="3"/>
  <c r="N1188" i="3"/>
  <c r="R599" i="3"/>
  <c r="U599" i="3"/>
  <c r="Q599" i="3"/>
  <c r="N599" i="3"/>
  <c r="R1373" i="3"/>
  <c r="N1373" i="3"/>
  <c r="U1373" i="3"/>
  <c r="Q1373" i="3"/>
  <c r="Q1610" i="3"/>
  <c r="N1610" i="3"/>
  <c r="R1610" i="3"/>
  <c r="U1610" i="3"/>
  <c r="N1506" i="3"/>
  <c r="Q1506" i="3"/>
  <c r="R1506" i="3"/>
  <c r="U1506" i="3"/>
  <c r="U1450" i="3"/>
  <c r="N1450" i="3"/>
  <c r="Q1450" i="3"/>
  <c r="R1450" i="3"/>
  <c r="N1464" i="3"/>
  <c r="Q1464" i="3"/>
  <c r="R1464" i="3"/>
  <c r="U1464" i="3"/>
  <c r="Q504" i="3"/>
  <c r="U504" i="3"/>
  <c r="N504" i="3"/>
  <c r="R504" i="3"/>
  <c r="N1431" i="3"/>
  <c r="R1431" i="3"/>
  <c r="U1431" i="3"/>
  <c r="Q1431" i="3"/>
  <c r="M1603" i="3"/>
  <c r="A1603" i="3" s="1"/>
  <c r="N1160" i="3"/>
  <c r="Q1160" i="3"/>
  <c r="U1160" i="3"/>
  <c r="R1160" i="3"/>
  <c r="U995" i="3"/>
  <c r="Q995" i="3"/>
  <c r="R995" i="3"/>
  <c r="N995" i="3"/>
  <c r="M1300" i="3"/>
  <c r="J1300" i="3" s="1"/>
  <c r="N860" i="3"/>
  <c r="R860" i="3"/>
  <c r="U860" i="3"/>
  <c r="Q860" i="3"/>
  <c r="R1288" i="3"/>
  <c r="U1288" i="3"/>
  <c r="N1288" i="3"/>
  <c r="Q1288" i="3"/>
  <c r="U1136" i="3"/>
  <c r="R1136" i="3"/>
  <c r="Q1136" i="3"/>
  <c r="N1136" i="3"/>
  <c r="N693" i="3"/>
  <c r="U693" i="3"/>
  <c r="R693" i="3"/>
  <c r="Q693" i="3"/>
  <c r="N1128" i="3"/>
  <c r="Q1128" i="3"/>
  <c r="U1128" i="3"/>
  <c r="R1128" i="3"/>
  <c r="N1059" i="3"/>
  <c r="R1059" i="3"/>
  <c r="Q1059" i="3"/>
  <c r="U1059" i="3"/>
  <c r="N403" i="3"/>
  <c r="R403" i="3"/>
  <c r="U403" i="3"/>
  <c r="Q403" i="3"/>
  <c r="R1244" i="3"/>
  <c r="N1244" i="3"/>
  <c r="Q1244" i="3"/>
  <c r="U1244" i="3"/>
  <c r="U1457" i="3"/>
  <c r="R1457" i="3"/>
  <c r="N1457" i="3"/>
  <c r="Q1457" i="3"/>
  <c r="U1472" i="3"/>
  <c r="N1472" i="3"/>
  <c r="Q1472" i="3"/>
  <c r="R1472" i="3"/>
  <c r="Q1526" i="3"/>
  <c r="R1526" i="3"/>
  <c r="N1526" i="3"/>
  <c r="U1526" i="3"/>
  <c r="N952" i="3"/>
  <c r="U952" i="3"/>
  <c r="Q952" i="3"/>
  <c r="R952" i="3"/>
  <c r="Q831" i="3"/>
  <c r="N831" i="3"/>
  <c r="R831" i="3"/>
  <c r="U831" i="3"/>
  <c r="R1206" i="3"/>
  <c r="N1206" i="3"/>
  <c r="Q1206" i="3"/>
  <c r="U1206" i="3"/>
  <c r="Q1279" i="3"/>
  <c r="R1279" i="3"/>
  <c r="U1279" i="3"/>
  <c r="N1279" i="3"/>
  <c r="R1421" i="3"/>
  <c r="U1421" i="3"/>
  <c r="N1421" i="3"/>
  <c r="Q1421" i="3"/>
  <c r="N1024" i="3"/>
  <c r="Q1024" i="3"/>
  <c r="R1024" i="3"/>
  <c r="U1024" i="3"/>
  <c r="R1031" i="3"/>
  <c r="Q1031" i="3"/>
  <c r="N1031" i="3"/>
  <c r="U1031" i="3"/>
  <c r="R766" i="3"/>
  <c r="N766" i="3"/>
  <c r="U766" i="3"/>
  <c r="Q766" i="3"/>
  <c r="Q449" i="3"/>
  <c r="R449" i="3"/>
  <c r="U449" i="3"/>
  <c r="N449" i="3"/>
  <c r="N1152" i="3"/>
  <c r="U1152" i="3"/>
  <c r="Q1152" i="3"/>
  <c r="R1152" i="3"/>
  <c r="N1010" i="3"/>
  <c r="Q1010" i="3"/>
  <c r="R1010" i="3"/>
  <c r="U1010" i="3"/>
  <c r="R1066" i="3"/>
  <c r="U1066" i="3"/>
  <c r="Q1066" i="3"/>
  <c r="N1066" i="3"/>
  <c r="R1096" i="3"/>
  <c r="U1096" i="3"/>
  <c r="N1096" i="3"/>
  <c r="Q1096" i="3"/>
  <c r="U801" i="3"/>
  <c r="N801" i="3"/>
  <c r="Q801" i="3"/>
  <c r="R801" i="3"/>
  <c r="N576" i="3"/>
  <c r="U576" i="3"/>
  <c r="R576" i="3"/>
  <c r="Q576" i="3"/>
  <c r="N1473" i="3"/>
  <c r="Q1473" i="3"/>
  <c r="R1473" i="3"/>
  <c r="U1473" i="3"/>
  <c r="N1213" i="3"/>
  <c r="U1213" i="3"/>
  <c r="Q1213" i="3"/>
  <c r="R1213" i="3"/>
  <c r="R1533" i="3"/>
  <c r="Q1533" i="3"/>
  <c r="U1533" i="3"/>
  <c r="N1533" i="3"/>
  <c r="M1135" i="3"/>
  <c r="A1135" i="3" s="1"/>
  <c r="Q1171" i="3"/>
  <c r="R1171" i="3"/>
  <c r="U1171" i="3"/>
  <c r="N1171" i="3"/>
  <c r="N830" i="3"/>
  <c r="U830" i="3"/>
  <c r="Q830" i="3"/>
  <c r="R830" i="3"/>
  <c r="R648" i="3"/>
  <c r="U648" i="3"/>
  <c r="N648" i="3"/>
  <c r="Q648" i="3"/>
  <c r="Q893" i="3"/>
  <c r="N893" i="3"/>
  <c r="R893" i="3"/>
  <c r="U893" i="3"/>
  <c r="U854" i="3"/>
  <c r="N854" i="3"/>
  <c r="Q854" i="3"/>
  <c r="R854" i="3"/>
  <c r="N419" i="3"/>
  <c r="Q419" i="3"/>
  <c r="R419" i="3"/>
  <c r="U419" i="3"/>
  <c r="R919" i="3"/>
  <c r="N919" i="3"/>
  <c r="Q919" i="3"/>
  <c r="U919" i="3"/>
  <c r="Q597" i="3"/>
  <c r="U597" i="3"/>
  <c r="N597" i="3"/>
  <c r="R597" i="3"/>
  <c r="Q939" i="3"/>
  <c r="N939" i="3"/>
  <c r="R939" i="3"/>
  <c r="U939" i="3"/>
  <c r="Q653" i="3"/>
  <c r="R653" i="3"/>
  <c r="N653" i="3"/>
  <c r="U653" i="3"/>
  <c r="R816" i="3"/>
  <c r="Q816" i="3"/>
  <c r="U816" i="3"/>
  <c r="N816" i="3"/>
  <c r="R935" i="3"/>
  <c r="N935" i="3"/>
  <c r="Q935" i="3"/>
  <c r="U935" i="3"/>
  <c r="Q387" i="3"/>
  <c r="R387" i="3"/>
  <c r="U387" i="3"/>
  <c r="N387" i="3"/>
  <c r="M763" i="3"/>
  <c r="A763" i="3" s="1"/>
  <c r="Q931" i="3"/>
  <c r="N931" i="3"/>
  <c r="R931" i="3"/>
  <c r="U931" i="3"/>
  <c r="N321" i="3"/>
  <c r="R321" i="3"/>
  <c r="U321" i="3"/>
  <c r="Q321" i="3"/>
  <c r="Q620" i="3"/>
  <c r="N620" i="3"/>
  <c r="U620" i="3"/>
  <c r="R620" i="3"/>
  <c r="R152" i="3"/>
  <c r="U152" i="3"/>
  <c r="N152" i="3"/>
  <c r="Q152" i="3"/>
  <c r="M1127" i="3"/>
  <c r="A1127" i="3" s="1"/>
  <c r="Q724" i="3"/>
  <c r="U724" i="3"/>
  <c r="N724" i="3"/>
  <c r="R724" i="3"/>
  <c r="M838" i="3"/>
  <c r="A838" i="3" s="1"/>
  <c r="R845" i="3"/>
  <c r="U845" i="3"/>
  <c r="N845" i="3"/>
  <c r="Q845" i="3"/>
  <c r="Q836" i="3"/>
  <c r="N836" i="3"/>
  <c r="R836" i="3"/>
  <c r="U836" i="3"/>
  <c r="Q301" i="3"/>
  <c r="N301" i="3"/>
  <c r="R301" i="3"/>
  <c r="U301" i="3"/>
  <c r="R1330" i="3"/>
  <c r="U1330" i="3"/>
  <c r="N1330" i="3"/>
  <c r="Q1330" i="3"/>
  <c r="N825" i="3"/>
  <c r="R825" i="3"/>
  <c r="U825" i="3"/>
  <c r="Q825" i="3"/>
  <c r="N352" i="3"/>
  <c r="R352" i="3"/>
  <c r="Q352" i="3"/>
  <c r="U352" i="3"/>
  <c r="R495" i="3"/>
  <c r="N495" i="3"/>
  <c r="U495" i="3"/>
  <c r="Q495" i="3"/>
  <c r="Q547" i="3"/>
  <c r="U547" i="3"/>
  <c r="N547" i="3"/>
  <c r="R547" i="3"/>
  <c r="Q918" i="3"/>
  <c r="R918" i="3"/>
  <c r="U918" i="3"/>
  <c r="N918" i="3"/>
  <c r="N923" i="3"/>
  <c r="Q923" i="3"/>
  <c r="U923" i="3"/>
  <c r="R923" i="3"/>
  <c r="Q656" i="3"/>
  <c r="N656" i="3"/>
  <c r="U656" i="3"/>
  <c r="R656" i="3"/>
  <c r="R276" i="3"/>
  <c r="N276" i="3"/>
  <c r="U276" i="3"/>
  <c r="Q276" i="3"/>
  <c r="R983" i="3"/>
  <c r="N983" i="3"/>
  <c r="Q983" i="3"/>
  <c r="U983" i="3"/>
  <c r="Q785" i="3"/>
  <c r="U785" i="3"/>
  <c r="N785" i="3"/>
  <c r="R785" i="3"/>
  <c r="Q356" i="3"/>
  <c r="U356" i="3"/>
  <c r="N356" i="3"/>
  <c r="R356" i="3"/>
  <c r="Q589" i="3"/>
  <c r="N589" i="3"/>
  <c r="U589" i="3"/>
  <c r="R589" i="3"/>
  <c r="M827" i="3"/>
  <c r="A827" i="3" s="1"/>
  <c r="U1627" i="3"/>
  <c r="R1627" i="3"/>
  <c r="Q1627" i="3"/>
  <c r="N1627" i="3"/>
  <c r="U1299" i="3"/>
  <c r="N1299" i="3"/>
  <c r="Q1299" i="3"/>
  <c r="R1299" i="3"/>
  <c r="Q410" i="3"/>
  <c r="N410" i="3"/>
  <c r="U410" i="3"/>
  <c r="R410" i="3"/>
  <c r="R433" i="3"/>
  <c r="N433" i="3"/>
  <c r="Q433" i="3"/>
  <c r="U433" i="3"/>
  <c r="U689" i="3"/>
  <c r="N689" i="3"/>
  <c r="R689" i="3"/>
  <c r="Q689" i="3"/>
  <c r="Q704" i="3"/>
  <c r="U704" i="3"/>
  <c r="N704" i="3"/>
  <c r="R704" i="3"/>
  <c r="U161" i="3"/>
  <c r="Q161" i="3"/>
  <c r="N161" i="3"/>
  <c r="R161" i="3"/>
  <c r="R895" i="3"/>
  <c r="Q895" i="3"/>
  <c r="N895" i="3"/>
  <c r="U895" i="3"/>
  <c r="R562" i="3"/>
  <c r="U562" i="3"/>
  <c r="N562" i="3"/>
  <c r="Q562" i="3"/>
  <c r="N590" i="3"/>
  <c r="R590" i="3"/>
  <c r="Q590" i="3"/>
  <c r="U590" i="3"/>
  <c r="N912" i="3"/>
  <c r="Q912" i="3"/>
  <c r="R912" i="3"/>
  <c r="U912" i="3"/>
  <c r="R940" i="3"/>
  <c r="Q940" i="3"/>
  <c r="U940" i="3"/>
  <c r="N940" i="3"/>
  <c r="R1606" i="3"/>
  <c r="U1606" i="3"/>
  <c r="Q1606" i="3"/>
  <c r="N1606" i="3"/>
  <c r="U1044" i="3"/>
  <c r="N1044" i="3"/>
  <c r="Q1044" i="3"/>
  <c r="R1044" i="3"/>
  <c r="N770" i="3"/>
  <c r="Q770" i="3"/>
  <c r="R770" i="3"/>
  <c r="U770" i="3"/>
  <c r="U408" i="3"/>
  <c r="Q408" i="3"/>
  <c r="N408" i="3"/>
  <c r="R408" i="3"/>
  <c r="N696" i="3"/>
  <c r="Q696" i="3"/>
  <c r="R696" i="3"/>
  <c r="U696" i="3"/>
  <c r="N1599" i="3"/>
  <c r="U1599" i="3"/>
  <c r="Q1599" i="3"/>
  <c r="R1599" i="3"/>
  <c r="N51" i="3"/>
  <c r="U51" i="3"/>
  <c r="Q51" i="3"/>
  <c r="R51" i="3"/>
  <c r="Q643" i="3"/>
  <c r="R643" i="3"/>
  <c r="U643" i="3"/>
  <c r="N643" i="3"/>
  <c r="Q874" i="3"/>
  <c r="N874" i="3"/>
  <c r="R874" i="3"/>
  <c r="U874" i="3"/>
  <c r="R806" i="3"/>
  <c r="U806" i="3"/>
  <c r="N806" i="3"/>
  <c r="Q806" i="3"/>
  <c r="R664" i="3"/>
  <c r="Q664" i="3"/>
  <c r="N664" i="3"/>
  <c r="U664" i="3"/>
  <c r="M122" i="3"/>
  <c r="A122" i="3" s="1"/>
  <c r="R991" i="3"/>
  <c r="N991" i="3"/>
  <c r="Q991" i="3"/>
  <c r="U991" i="3"/>
  <c r="U1454" i="3"/>
  <c r="Q1454" i="3"/>
  <c r="R1454" i="3"/>
  <c r="N1454" i="3"/>
  <c r="Q203" i="3"/>
  <c r="R203" i="3"/>
  <c r="N203" i="3"/>
  <c r="U203" i="3"/>
  <c r="Q52" i="3"/>
  <c r="U52" i="3"/>
  <c r="N52" i="3"/>
  <c r="R52" i="3"/>
  <c r="N141" i="3"/>
  <c r="U141" i="3"/>
  <c r="R141" i="3"/>
  <c r="Q141" i="3"/>
  <c r="R1345" i="3"/>
  <c r="Q1345" i="3"/>
  <c r="N1345" i="3"/>
  <c r="U1345" i="3"/>
  <c r="N834" i="3"/>
  <c r="Q834" i="3"/>
  <c r="R834" i="3"/>
  <c r="U834" i="3"/>
  <c r="N263" i="3"/>
  <c r="U263" i="3"/>
  <c r="Q263" i="3"/>
  <c r="R263" i="3"/>
  <c r="U1360" i="3"/>
  <c r="Q1360" i="3"/>
  <c r="N1360" i="3"/>
  <c r="R1360" i="3"/>
  <c r="Q189" i="3"/>
  <c r="U189" i="3"/>
  <c r="N189" i="3"/>
  <c r="R189" i="3"/>
  <c r="N14" i="3"/>
  <c r="Q14" i="3"/>
  <c r="R14" i="3"/>
  <c r="U14" i="3"/>
  <c r="Q157" i="3"/>
  <c r="R157" i="3"/>
  <c r="U157" i="3"/>
  <c r="N157" i="3"/>
  <c r="R1148" i="3"/>
  <c r="Q1148" i="3"/>
  <c r="U1148" i="3"/>
  <c r="N1148" i="3"/>
  <c r="U639" i="3"/>
  <c r="N639" i="3"/>
  <c r="R639" i="3"/>
  <c r="Q639" i="3"/>
  <c r="N20" i="3"/>
  <c r="R20" i="3"/>
  <c r="U20" i="3"/>
  <c r="Q20" i="3"/>
  <c r="Q145" i="3"/>
  <c r="R145" i="3"/>
  <c r="U145" i="3"/>
  <c r="N145" i="3"/>
  <c r="U320" i="3"/>
  <c r="N320" i="3"/>
  <c r="Q320" i="3"/>
  <c r="R320" i="3"/>
  <c r="N44" i="3"/>
  <c r="R44" i="3"/>
  <c r="U44" i="3"/>
  <c r="Q44" i="3"/>
  <c r="U1321" i="3"/>
  <c r="Q1321" i="3"/>
  <c r="N1321" i="3"/>
  <c r="R1321" i="3"/>
  <c r="R198" i="3"/>
  <c r="Q198" i="3"/>
  <c r="U198" i="3"/>
  <c r="N198" i="3"/>
  <c r="U470" i="3"/>
  <c r="N470" i="3"/>
  <c r="Q470" i="3"/>
  <c r="R470" i="3"/>
  <c r="R190" i="3"/>
  <c r="N190" i="3"/>
  <c r="U190" i="3"/>
  <c r="Q190" i="3"/>
  <c r="Q275" i="3"/>
  <c r="U275" i="3"/>
  <c r="R275" i="3"/>
  <c r="N275" i="3"/>
  <c r="R250" i="3"/>
  <c r="N250" i="3"/>
  <c r="Q250" i="3"/>
  <c r="U250" i="3"/>
  <c r="U42" i="3"/>
  <c r="N42" i="3"/>
  <c r="Q42" i="3"/>
  <c r="R42" i="3"/>
  <c r="Q762" i="3"/>
  <c r="R762" i="3"/>
  <c r="N762" i="3"/>
  <c r="U762" i="3"/>
  <c r="N132" i="3"/>
  <c r="Q132" i="3"/>
  <c r="U132" i="3"/>
  <c r="R132" i="3"/>
  <c r="U1462" i="3"/>
  <c r="Q1462" i="3"/>
  <c r="R1462" i="3"/>
  <c r="N1462" i="3"/>
  <c r="N260" i="3"/>
  <c r="U260" i="3"/>
  <c r="R260" i="3"/>
  <c r="Q260" i="3"/>
  <c r="Q274" i="3"/>
  <c r="U274" i="3"/>
  <c r="R274" i="3"/>
  <c r="N274" i="3"/>
  <c r="N111" i="3"/>
  <c r="Q111" i="3"/>
  <c r="R111" i="3"/>
  <c r="U111" i="3"/>
  <c r="N1178" i="3"/>
  <c r="U1178" i="3"/>
  <c r="Q1178" i="3"/>
  <c r="R1178" i="3"/>
  <c r="U754" i="3"/>
  <c r="R754" i="3"/>
  <c r="Q754" i="3"/>
  <c r="N754" i="3"/>
  <c r="N565" i="3"/>
  <c r="Q565" i="3"/>
  <c r="R565" i="3"/>
  <c r="U565" i="3"/>
  <c r="Q128" i="3"/>
  <c r="R128" i="3"/>
  <c r="U128" i="3"/>
  <c r="N128" i="3"/>
  <c r="R200" i="3"/>
  <c r="N200" i="3"/>
  <c r="U200" i="3"/>
  <c r="Q200" i="3"/>
  <c r="M1247" i="3"/>
  <c r="J1247" i="3" s="1"/>
  <c r="N663" i="3"/>
  <c r="Q663" i="3"/>
  <c r="U663" i="3"/>
  <c r="R663" i="3"/>
  <c r="Q520" i="3"/>
  <c r="R520" i="3"/>
  <c r="U520" i="3"/>
  <c r="N520" i="3"/>
  <c r="Q1217" i="3"/>
  <c r="R1217" i="3"/>
  <c r="U1217" i="3"/>
  <c r="N1217" i="3"/>
  <c r="N254" i="3"/>
  <c r="Q254" i="3"/>
  <c r="R254" i="3"/>
  <c r="U254" i="3"/>
  <c r="N1102" i="3"/>
  <c r="Q1102" i="3"/>
  <c r="U1102" i="3"/>
  <c r="R1102" i="3"/>
  <c r="Q1302" i="3"/>
  <c r="R1302" i="3"/>
  <c r="U1302" i="3"/>
  <c r="N1302" i="3"/>
  <c r="Q1326" i="3"/>
  <c r="R1326" i="3"/>
  <c r="U1326" i="3"/>
  <c r="N1326" i="3"/>
  <c r="Q744" i="3"/>
  <c r="R744" i="3"/>
  <c r="U744" i="3"/>
  <c r="N744" i="3"/>
  <c r="R1397" i="3"/>
  <c r="N1397" i="3"/>
  <c r="Q1397" i="3"/>
  <c r="U1397" i="3"/>
  <c r="Q1436" i="3"/>
  <c r="R1436" i="3"/>
  <c r="N1436" i="3"/>
  <c r="U1436" i="3"/>
  <c r="U1025" i="3"/>
  <c r="N1025" i="3"/>
  <c r="Q1025" i="3"/>
  <c r="R1025" i="3"/>
  <c r="R1150" i="3"/>
  <c r="N1150" i="3"/>
  <c r="Q1150" i="3"/>
  <c r="U1150" i="3"/>
  <c r="N344" i="3"/>
  <c r="Q344" i="3"/>
  <c r="U344" i="3"/>
  <c r="R344" i="3"/>
  <c r="Q412" i="3"/>
  <c r="U412" i="3"/>
  <c r="R412" i="3"/>
  <c r="N412" i="3"/>
  <c r="R809" i="3"/>
  <c r="Q809" i="3"/>
  <c r="N809" i="3"/>
  <c r="U809" i="3"/>
  <c r="R503" i="3"/>
  <c r="N503" i="3"/>
  <c r="Q503" i="3"/>
  <c r="U503" i="3"/>
  <c r="R658" i="3"/>
  <c r="N658" i="3"/>
  <c r="U658" i="3"/>
  <c r="Q658" i="3"/>
  <c r="Q516" i="3"/>
  <c r="N516" i="3"/>
  <c r="R516" i="3"/>
  <c r="U516" i="3"/>
  <c r="R561" i="3"/>
  <c r="N561" i="3"/>
  <c r="Q561" i="3"/>
  <c r="U561" i="3"/>
  <c r="N220" i="3"/>
  <c r="Q220" i="3"/>
  <c r="U220" i="3"/>
  <c r="R220" i="3"/>
  <c r="N559" i="3"/>
  <c r="U559" i="3"/>
  <c r="R559" i="3"/>
  <c r="Q559" i="3"/>
  <c r="R812" i="3"/>
  <c r="U812" i="3"/>
  <c r="N812" i="3"/>
  <c r="Q812" i="3"/>
  <c r="N457" i="3"/>
  <c r="Q457" i="3"/>
  <c r="R457" i="3"/>
  <c r="U457" i="3"/>
  <c r="R168" i="3"/>
  <c r="N168" i="3"/>
  <c r="Q168" i="3"/>
  <c r="U168" i="3"/>
  <c r="U9" i="3"/>
  <c r="N9" i="3"/>
  <c r="Q9" i="3"/>
  <c r="R9" i="3"/>
  <c r="U1036" i="3"/>
  <c r="N1036" i="3"/>
  <c r="R1036" i="3"/>
  <c r="Q1036" i="3"/>
  <c r="Q138" i="3"/>
  <c r="R138" i="3"/>
  <c r="U138" i="3"/>
  <c r="N138" i="3"/>
  <c r="Q117" i="3"/>
  <c r="N117" i="3"/>
  <c r="R117" i="3"/>
  <c r="U117" i="3"/>
  <c r="Q662" i="3"/>
  <c r="U662" i="3"/>
  <c r="N662" i="3"/>
  <c r="R662" i="3"/>
  <c r="U1144" i="3"/>
  <c r="R1144" i="3"/>
  <c r="Q1144" i="3"/>
  <c r="N1144" i="3"/>
  <c r="R1630" i="3"/>
  <c r="U1630" i="3"/>
  <c r="Q1630" i="3"/>
  <c r="N1630" i="3"/>
  <c r="U1491" i="3"/>
  <c r="R1491" i="3"/>
  <c r="N1491" i="3"/>
  <c r="Q1491" i="3"/>
  <c r="U508" i="3"/>
  <c r="N508" i="3"/>
  <c r="Q508" i="3"/>
  <c r="R508" i="3"/>
  <c r="U1156" i="3"/>
  <c r="R1156" i="3"/>
  <c r="N1156" i="3"/>
  <c r="Q1156" i="3"/>
  <c r="N534" i="3"/>
  <c r="Q534" i="3"/>
  <c r="R534" i="3"/>
  <c r="U534" i="3"/>
  <c r="Q967" i="3"/>
  <c r="R967" i="3"/>
  <c r="U967" i="3"/>
  <c r="N967" i="3"/>
  <c r="R1509" i="3"/>
  <c r="N1509" i="3"/>
  <c r="Q1509" i="3"/>
  <c r="U1509" i="3"/>
  <c r="N376" i="3"/>
  <c r="R376" i="3"/>
  <c r="U376" i="3"/>
  <c r="Q376" i="3"/>
  <c r="R803" i="3"/>
  <c r="N803" i="3"/>
  <c r="U803" i="3"/>
  <c r="Q803" i="3"/>
  <c r="N85" i="3"/>
  <c r="Q85" i="3"/>
  <c r="R85" i="3"/>
  <c r="U85" i="3"/>
  <c r="R491" i="3"/>
  <c r="N491" i="3"/>
  <c r="U491" i="3"/>
  <c r="Q491" i="3"/>
  <c r="Q421" i="3"/>
  <c r="U421" i="3"/>
  <c r="N421" i="3"/>
  <c r="R421" i="3"/>
  <c r="N894" i="3"/>
  <c r="Q894" i="3"/>
  <c r="R894" i="3"/>
  <c r="U894" i="3"/>
  <c r="N240" i="3"/>
  <c r="R240" i="3"/>
  <c r="Q240" i="3"/>
  <c r="U240" i="3"/>
  <c r="A1063" i="3"/>
  <c r="N62" i="3"/>
  <c r="U62" i="3"/>
  <c r="Q62" i="3"/>
  <c r="R62" i="3"/>
  <c r="N536" i="3"/>
  <c r="R536" i="3"/>
  <c r="Q536" i="3"/>
  <c r="U536" i="3"/>
  <c r="Q930" i="3"/>
  <c r="N930" i="3"/>
  <c r="R930" i="3"/>
  <c r="U930" i="3"/>
  <c r="U1389" i="3"/>
  <c r="R1389" i="3"/>
  <c r="N1389" i="3"/>
  <c r="Q1389" i="3"/>
  <c r="N131" i="3"/>
  <c r="Q131" i="3"/>
  <c r="R131" i="3"/>
  <c r="U131" i="3"/>
  <c r="M205" i="3"/>
  <c r="J205" i="3" s="1"/>
  <c r="U10" i="3"/>
  <c r="R10" i="3"/>
  <c r="N10" i="3"/>
  <c r="Q10" i="3"/>
  <c r="N566" i="3"/>
  <c r="Q566" i="3"/>
  <c r="R566" i="3"/>
  <c r="U566" i="3"/>
  <c r="Q295" i="3"/>
  <c r="N295" i="3"/>
  <c r="R295" i="3"/>
  <c r="U295" i="3"/>
  <c r="N1403" i="3"/>
  <c r="Q1403" i="3"/>
  <c r="R1403" i="3"/>
  <c r="U1403" i="3"/>
  <c r="Q1177" i="3"/>
  <c r="R1177" i="3"/>
  <c r="U1177" i="3"/>
  <c r="N1177" i="3"/>
  <c r="N1459" i="3"/>
  <c r="U1459" i="3"/>
  <c r="Q1459" i="3"/>
  <c r="R1459" i="3"/>
  <c r="U1049" i="3"/>
  <c r="N1049" i="3"/>
  <c r="R1049" i="3"/>
  <c r="Q1049" i="3"/>
  <c r="Q1085" i="3"/>
  <c r="N1085" i="3"/>
  <c r="R1085" i="3"/>
  <c r="U1085" i="3"/>
  <c r="Q1628" i="3"/>
  <c r="R1628" i="3"/>
  <c r="N1628" i="3"/>
  <c r="U1628" i="3"/>
  <c r="N443" i="3"/>
  <c r="Q443" i="3"/>
  <c r="R443" i="3"/>
  <c r="U443" i="3"/>
  <c r="U1499" i="3"/>
  <c r="R1499" i="3"/>
  <c r="N1499" i="3"/>
  <c r="Q1499" i="3"/>
  <c r="Q1197" i="3"/>
  <c r="R1197" i="3"/>
  <c r="N1197" i="3"/>
  <c r="U1197" i="3"/>
  <c r="N1358" i="3"/>
  <c r="R1358" i="3"/>
  <c r="U1358" i="3"/>
  <c r="Q1358" i="3"/>
  <c r="Q1223" i="3"/>
  <c r="N1223" i="3"/>
  <c r="R1223" i="3"/>
  <c r="U1223" i="3"/>
  <c r="Q1038" i="3"/>
  <c r="R1038" i="3"/>
  <c r="U1038" i="3"/>
  <c r="N1038" i="3"/>
  <c r="U1416" i="3"/>
  <c r="N1416" i="3"/>
  <c r="Q1416" i="3"/>
  <c r="R1416" i="3"/>
  <c r="R1413" i="3"/>
  <c r="N1413" i="3"/>
  <c r="U1413" i="3"/>
  <c r="Q1413" i="3"/>
  <c r="Q1516" i="3"/>
  <c r="R1516" i="3"/>
  <c r="U1516" i="3"/>
  <c r="N1516" i="3"/>
  <c r="N1035" i="3"/>
  <c r="R1035" i="3"/>
  <c r="U1035" i="3"/>
  <c r="Q1035" i="3"/>
  <c r="Q1183" i="3"/>
  <c r="R1183" i="3"/>
  <c r="N1183" i="3"/>
  <c r="U1183" i="3"/>
  <c r="N1443" i="3"/>
  <c r="U1443" i="3"/>
  <c r="Q1443" i="3"/>
  <c r="R1443" i="3"/>
  <c r="R1561" i="3"/>
  <c r="U1561" i="3"/>
  <c r="N1561" i="3"/>
  <c r="Q1561" i="3"/>
  <c r="M1438" i="3"/>
  <c r="J1438" i="3" s="1"/>
  <c r="M973" i="3"/>
  <c r="J973" i="3" s="1"/>
  <c r="Q1124" i="3"/>
  <c r="U1124" i="3"/>
  <c r="R1124" i="3"/>
  <c r="N1124" i="3"/>
  <c r="M1363" i="3"/>
  <c r="J1363" i="3" s="1"/>
  <c r="N1287" i="3"/>
  <c r="Q1287" i="3"/>
  <c r="R1287" i="3"/>
  <c r="U1287" i="3"/>
  <c r="Q1540" i="3"/>
  <c r="N1540" i="3"/>
  <c r="R1540" i="3"/>
  <c r="U1540" i="3"/>
  <c r="Q906" i="3"/>
  <c r="R906" i="3"/>
  <c r="N906" i="3"/>
  <c r="U906" i="3"/>
  <c r="N1335" i="3"/>
  <c r="Q1335" i="3"/>
  <c r="R1335" i="3"/>
  <c r="U1335" i="3"/>
  <c r="R1573" i="3"/>
  <c r="N1573" i="3"/>
  <c r="Q1573" i="3"/>
  <c r="U1573" i="3"/>
  <c r="N1400" i="3"/>
  <c r="Q1400" i="3"/>
  <c r="R1400" i="3"/>
  <c r="U1400" i="3"/>
  <c r="Q1340" i="3"/>
  <c r="R1340" i="3"/>
  <c r="U1340" i="3"/>
  <c r="N1340" i="3"/>
  <c r="N1249" i="3"/>
  <c r="Q1249" i="3"/>
  <c r="U1249" i="3"/>
  <c r="R1249" i="3"/>
  <c r="Q951" i="3"/>
  <c r="R951" i="3"/>
  <c r="U951" i="3"/>
  <c r="N951" i="3"/>
  <c r="N1394" i="3"/>
  <c r="Q1394" i="3"/>
  <c r="R1394" i="3"/>
  <c r="U1394" i="3"/>
  <c r="N1536" i="3"/>
  <c r="Q1536" i="3"/>
  <c r="R1536" i="3"/>
  <c r="U1536" i="3"/>
  <c r="N1012" i="3"/>
  <c r="Q1012" i="3"/>
  <c r="R1012" i="3"/>
  <c r="U1012" i="3"/>
  <c r="U1587" i="3"/>
  <c r="Q1587" i="3"/>
  <c r="N1587" i="3"/>
  <c r="R1587" i="3"/>
  <c r="R1228" i="3"/>
  <c r="N1228" i="3"/>
  <c r="Q1228" i="3"/>
  <c r="U1228" i="3"/>
  <c r="N509" i="3"/>
  <c r="R509" i="3"/>
  <c r="Q509" i="3"/>
  <c r="U509" i="3"/>
  <c r="Q1222" i="3"/>
  <c r="U1222" i="3"/>
  <c r="N1222" i="3"/>
  <c r="R1222" i="3"/>
  <c r="R1039" i="3"/>
  <c r="Q1039" i="3"/>
  <c r="U1039" i="3"/>
  <c r="N1039" i="3"/>
  <c r="U452" i="3"/>
  <c r="N452" i="3"/>
  <c r="Q452" i="3"/>
  <c r="R452" i="3"/>
  <c r="Q1046" i="3"/>
  <c r="R1046" i="3"/>
  <c r="U1046" i="3"/>
  <c r="N1046" i="3"/>
  <c r="Q992" i="3"/>
  <c r="U992" i="3"/>
  <c r="N992" i="3"/>
  <c r="R992" i="3"/>
  <c r="N943" i="3"/>
  <c r="U943" i="3"/>
  <c r="Q943" i="3"/>
  <c r="R943" i="3"/>
  <c r="U1123" i="3"/>
  <c r="N1123" i="3"/>
  <c r="Q1123" i="3"/>
  <c r="R1123" i="3"/>
  <c r="N1428" i="3"/>
  <c r="U1428" i="3"/>
  <c r="R1428" i="3"/>
  <c r="Q1428" i="3"/>
  <c r="M1427" i="3"/>
  <c r="A1427" i="3" s="1"/>
  <c r="N1479" i="3"/>
  <c r="U1479" i="3"/>
  <c r="Q1479" i="3"/>
  <c r="R1479" i="3"/>
  <c r="U855" i="3"/>
  <c r="N855" i="3"/>
  <c r="Q855" i="3"/>
  <c r="R855" i="3"/>
  <c r="N773" i="3"/>
  <c r="Q773" i="3"/>
  <c r="R773" i="3"/>
  <c r="U773" i="3"/>
  <c r="R1061" i="3"/>
  <c r="Q1061" i="3"/>
  <c r="U1061" i="3"/>
  <c r="N1061" i="3"/>
  <c r="M1243" i="3"/>
  <c r="J1243" i="3" s="1"/>
  <c r="U1384" i="3"/>
  <c r="R1384" i="3"/>
  <c r="N1384" i="3"/>
  <c r="Q1384" i="3"/>
  <c r="M1635" i="3"/>
  <c r="A1635" i="3" s="1"/>
  <c r="N945" i="3"/>
  <c r="Q945" i="3"/>
  <c r="R945" i="3"/>
  <c r="U945" i="3"/>
  <c r="Q652" i="3"/>
  <c r="R652" i="3"/>
  <c r="U652" i="3"/>
  <c r="N652" i="3"/>
  <c r="R956" i="3"/>
  <c r="N956" i="3"/>
  <c r="U956" i="3"/>
  <c r="Q956" i="3"/>
  <c r="N1115" i="3"/>
  <c r="Q1115" i="3"/>
  <c r="R1115" i="3"/>
  <c r="U1115" i="3"/>
  <c r="R1541" i="3"/>
  <c r="U1541" i="3"/>
  <c r="N1541" i="3"/>
  <c r="Q1541" i="3"/>
  <c r="N1017" i="3"/>
  <c r="U1017" i="3"/>
  <c r="Q1017" i="3"/>
  <c r="R1017" i="3"/>
  <c r="N1008" i="3"/>
  <c r="U1008" i="3"/>
  <c r="Q1008" i="3"/>
  <c r="R1008" i="3"/>
  <c r="Q723" i="3"/>
  <c r="R723" i="3"/>
  <c r="U723" i="3"/>
  <c r="N723" i="3"/>
  <c r="R417" i="3"/>
  <c r="U417" i="3"/>
  <c r="N417" i="3"/>
  <c r="Q417" i="3"/>
  <c r="Q1414" i="3"/>
  <c r="N1414" i="3"/>
  <c r="R1414" i="3"/>
  <c r="U1414" i="3"/>
  <c r="Q1173" i="3"/>
  <c r="U1173" i="3"/>
  <c r="N1173" i="3"/>
  <c r="R1173" i="3"/>
  <c r="N1496" i="3"/>
  <c r="R1496" i="3"/>
  <c r="U1496" i="3"/>
  <c r="Q1496" i="3"/>
  <c r="J1052" i="3"/>
  <c r="N901" i="3"/>
  <c r="R901" i="3"/>
  <c r="U901" i="3"/>
  <c r="Q901" i="3"/>
  <c r="M722" i="3"/>
  <c r="J722" i="3" s="1"/>
  <c r="N91" i="3"/>
  <c r="U91" i="3"/>
  <c r="Q91" i="3"/>
  <c r="R91" i="3"/>
  <c r="N847" i="3"/>
  <c r="Q847" i="3"/>
  <c r="R847" i="3"/>
  <c r="U847" i="3"/>
  <c r="U794" i="3"/>
  <c r="N794" i="3"/>
  <c r="R794" i="3"/>
  <c r="Q794" i="3"/>
  <c r="Q381" i="3"/>
  <c r="U381" i="3"/>
  <c r="N381" i="3"/>
  <c r="R381" i="3"/>
  <c r="R757" i="3"/>
  <c r="N757" i="3"/>
  <c r="Q757" i="3"/>
  <c r="U757" i="3"/>
  <c r="N769" i="3"/>
  <c r="R769" i="3"/>
  <c r="Q769" i="3"/>
  <c r="U769" i="3"/>
  <c r="M77" i="3"/>
  <c r="J77" i="3" s="1"/>
  <c r="N608" i="3"/>
  <c r="U608" i="3"/>
  <c r="R608" i="3"/>
  <c r="Q608" i="3"/>
  <c r="Q676" i="3"/>
  <c r="N676" i="3"/>
  <c r="R676" i="3"/>
  <c r="U676" i="3"/>
  <c r="U891" i="3"/>
  <c r="N891" i="3"/>
  <c r="Q891" i="3"/>
  <c r="R891" i="3"/>
  <c r="N905" i="3"/>
  <c r="Q905" i="3"/>
  <c r="R905" i="3"/>
  <c r="U905" i="3"/>
  <c r="N471" i="3"/>
  <c r="Q471" i="3"/>
  <c r="R471" i="3"/>
  <c r="U471" i="3"/>
  <c r="U543" i="3"/>
  <c r="N543" i="3"/>
  <c r="R543" i="3"/>
  <c r="Q543" i="3"/>
  <c r="N920" i="3"/>
  <c r="Q920" i="3"/>
  <c r="R920" i="3"/>
  <c r="U920" i="3"/>
  <c r="R539" i="3"/>
  <c r="N539" i="3"/>
  <c r="Q539" i="3"/>
  <c r="U539" i="3"/>
  <c r="N134" i="3"/>
  <c r="Q134" i="3"/>
  <c r="U134" i="3"/>
  <c r="R134" i="3"/>
  <c r="Q1088" i="3"/>
  <c r="U1088" i="3"/>
  <c r="N1088" i="3"/>
  <c r="R1088" i="3"/>
  <c r="N685" i="3"/>
  <c r="U685" i="3"/>
  <c r="R685" i="3"/>
  <c r="Q685" i="3"/>
  <c r="M808" i="3"/>
  <c r="J808" i="3" s="1"/>
  <c r="M793" i="3"/>
  <c r="J793" i="3" s="1"/>
  <c r="N756" i="3"/>
  <c r="R756" i="3"/>
  <c r="U756" i="3"/>
  <c r="Q756" i="3"/>
  <c r="U136" i="3"/>
  <c r="N136" i="3"/>
  <c r="Q136" i="3"/>
  <c r="R136" i="3"/>
  <c r="R1277" i="3"/>
  <c r="U1277" i="3"/>
  <c r="Q1277" i="3"/>
  <c r="N1277" i="3"/>
  <c r="R795" i="3"/>
  <c r="N795" i="3"/>
  <c r="Q795" i="3"/>
  <c r="U795" i="3"/>
  <c r="R900" i="3"/>
  <c r="N900" i="3"/>
  <c r="Q900" i="3"/>
  <c r="U900" i="3"/>
  <c r="U351" i="3"/>
  <c r="R351" i="3"/>
  <c r="N351" i="3"/>
  <c r="Q351" i="3"/>
  <c r="N494" i="3"/>
  <c r="U494" i="3"/>
  <c r="Q494" i="3"/>
  <c r="R494" i="3"/>
  <c r="N432" i="3"/>
  <c r="Q432" i="3"/>
  <c r="R432" i="3"/>
  <c r="U432" i="3"/>
  <c r="U440" i="3"/>
  <c r="N440" i="3"/>
  <c r="Q440" i="3"/>
  <c r="R440" i="3"/>
  <c r="N582" i="3"/>
  <c r="Q582" i="3"/>
  <c r="R582" i="3"/>
  <c r="U582" i="3"/>
  <c r="R160" i="3"/>
  <c r="N160" i="3"/>
  <c r="Q160" i="3"/>
  <c r="U160" i="3"/>
  <c r="Q647" i="3"/>
  <c r="U647" i="3"/>
  <c r="N647" i="3"/>
  <c r="R647" i="3"/>
  <c r="Q743" i="3"/>
  <c r="N743" i="3"/>
  <c r="R743" i="3"/>
  <c r="U743" i="3"/>
  <c r="M326" i="3"/>
  <c r="J326" i="3" s="1"/>
  <c r="N538" i="3"/>
  <c r="R538" i="3"/>
  <c r="Q538" i="3"/>
  <c r="U538" i="3"/>
  <c r="N712" i="3"/>
  <c r="Q712" i="3"/>
  <c r="R712" i="3"/>
  <c r="U712" i="3"/>
  <c r="R1525" i="3"/>
  <c r="N1525" i="3"/>
  <c r="Q1525" i="3"/>
  <c r="U1525" i="3"/>
  <c r="Q1111" i="3"/>
  <c r="N1111" i="3"/>
  <c r="R1111" i="3"/>
  <c r="U1111" i="3"/>
  <c r="Q373" i="3"/>
  <c r="U373" i="3"/>
  <c r="N373" i="3"/>
  <c r="R373" i="3"/>
  <c r="N393" i="3"/>
  <c r="Q393" i="3"/>
  <c r="R393" i="3"/>
  <c r="U393" i="3"/>
  <c r="Q649" i="3"/>
  <c r="R649" i="3"/>
  <c r="U649" i="3"/>
  <c r="N649" i="3"/>
  <c r="R672" i="3"/>
  <c r="U672" i="3"/>
  <c r="N672" i="3"/>
  <c r="Q672" i="3"/>
  <c r="N54" i="3"/>
  <c r="Q54" i="3"/>
  <c r="R54" i="3"/>
  <c r="U54" i="3"/>
  <c r="M733" i="3"/>
  <c r="J733" i="3" s="1"/>
  <c r="Q524" i="3"/>
  <c r="R524" i="3"/>
  <c r="U524" i="3"/>
  <c r="N524" i="3"/>
  <c r="M553" i="3"/>
  <c r="A553" i="3" s="1"/>
  <c r="R721" i="3"/>
  <c r="Q721" i="3"/>
  <c r="U721" i="3"/>
  <c r="N721" i="3"/>
  <c r="N911" i="3"/>
  <c r="U911" i="3"/>
  <c r="R911" i="3"/>
  <c r="Q911" i="3"/>
  <c r="N246" i="3"/>
  <c r="Q246" i="3"/>
  <c r="R246" i="3"/>
  <c r="U246" i="3"/>
  <c r="N703" i="3"/>
  <c r="U703" i="3"/>
  <c r="Q703" i="3"/>
  <c r="R703" i="3"/>
  <c r="Q742" i="3"/>
  <c r="U742" i="3"/>
  <c r="N742" i="3"/>
  <c r="R742" i="3"/>
  <c r="M385" i="3"/>
  <c r="J385" i="3" s="1"/>
  <c r="M625" i="3"/>
  <c r="A625" i="3" s="1"/>
  <c r="U1486" i="3"/>
  <c r="N1486" i="3"/>
  <c r="Q1486" i="3"/>
  <c r="R1486" i="3"/>
  <c r="U43" i="3"/>
  <c r="N43" i="3"/>
  <c r="R43" i="3"/>
  <c r="Q43" i="3"/>
  <c r="M598" i="3"/>
  <c r="J598" i="3" s="1"/>
  <c r="Q814" i="3"/>
  <c r="R814" i="3"/>
  <c r="N814" i="3"/>
  <c r="U814" i="3"/>
  <c r="R604" i="3"/>
  <c r="Q604" i="3"/>
  <c r="N604" i="3"/>
  <c r="U604" i="3"/>
  <c r="R618" i="3"/>
  <c r="Q618" i="3"/>
  <c r="U618" i="3"/>
  <c r="N618" i="3"/>
  <c r="Q284" i="3"/>
  <c r="R284" i="3"/>
  <c r="N284" i="3"/>
  <c r="U284" i="3"/>
  <c r="Q819" i="3"/>
  <c r="R819" i="3"/>
  <c r="U819" i="3"/>
  <c r="N819" i="3"/>
  <c r="U1375" i="3"/>
  <c r="Q1375" i="3"/>
  <c r="N1375" i="3"/>
  <c r="R1375" i="3"/>
  <c r="N129" i="3"/>
  <c r="Q129" i="3"/>
  <c r="R129" i="3"/>
  <c r="U129" i="3"/>
  <c r="N215" i="3"/>
  <c r="Q215" i="3"/>
  <c r="R215" i="3"/>
  <c r="U215" i="3"/>
  <c r="R103" i="3"/>
  <c r="Q103" i="3"/>
  <c r="N103" i="3"/>
  <c r="U103" i="3"/>
  <c r="N1241" i="3"/>
  <c r="Q1241" i="3"/>
  <c r="R1241" i="3"/>
  <c r="U1241" i="3"/>
  <c r="M782" i="3"/>
  <c r="A782" i="3" s="1"/>
  <c r="U702" i="3"/>
  <c r="N702" i="3"/>
  <c r="Q702" i="3"/>
  <c r="R702" i="3"/>
  <c r="N285" i="3"/>
  <c r="Q285" i="3"/>
  <c r="U285" i="3"/>
  <c r="R285" i="3"/>
  <c r="N114" i="3"/>
  <c r="Q114" i="3"/>
  <c r="R114" i="3"/>
  <c r="U114" i="3"/>
  <c r="N243" i="3"/>
  <c r="U243" i="3"/>
  <c r="R243" i="3"/>
  <c r="Q243" i="3"/>
  <c r="N249" i="3"/>
  <c r="Q249" i="3"/>
  <c r="U249" i="3"/>
  <c r="R249" i="3"/>
  <c r="Q1103" i="3"/>
  <c r="U1103" i="3"/>
  <c r="N1103" i="3"/>
  <c r="R1103" i="3"/>
  <c r="N255" i="3"/>
  <c r="R255" i="3"/>
  <c r="Q255" i="3"/>
  <c r="U255" i="3"/>
  <c r="R1553" i="3"/>
  <c r="Q1553" i="3"/>
  <c r="U1553" i="3"/>
  <c r="N1553" i="3"/>
  <c r="Q115" i="3"/>
  <c r="R115" i="3"/>
  <c r="U115" i="3"/>
  <c r="N115" i="3"/>
  <c r="R283" i="3"/>
  <c r="N283" i="3"/>
  <c r="Q283" i="3"/>
  <c r="U283" i="3"/>
  <c r="R289" i="3"/>
  <c r="N289" i="3"/>
  <c r="U289" i="3"/>
  <c r="Q289" i="3"/>
  <c r="Q1095" i="3"/>
  <c r="N1095" i="3"/>
  <c r="R1095" i="3"/>
  <c r="U1095" i="3"/>
  <c r="R1344" i="3"/>
  <c r="U1344" i="3"/>
  <c r="N1344" i="3"/>
  <c r="Q1344" i="3"/>
  <c r="N431" i="3"/>
  <c r="Q431" i="3"/>
  <c r="R431" i="3"/>
  <c r="U431" i="3"/>
  <c r="U314" i="3"/>
  <c r="R314" i="3"/>
  <c r="Q314" i="3"/>
  <c r="N314" i="3"/>
  <c r="U143" i="3"/>
  <c r="R143" i="3"/>
  <c r="N143" i="3"/>
  <c r="Q143" i="3"/>
  <c r="N214" i="3"/>
  <c r="Q214" i="3"/>
  <c r="U214" i="3"/>
  <c r="R214" i="3"/>
  <c r="M1352" i="3"/>
  <c r="J1352" i="3" s="1"/>
  <c r="N719" i="3"/>
  <c r="U719" i="3"/>
  <c r="Q719" i="3"/>
  <c r="R719" i="3"/>
  <c r="N1043" i="3"/>
  <c r="Q1043" i="3"/>
  <c r="R1043" i="3"/>
  <c r="U1043" i="3"/>
  <c r="U1419" i="3"/>
  <c r="Q1419" i="3"/>
  <c r="R1419" i="3"/>
  <c r="N1419" i="3"/>
  <c r="N209" i="3"/>
  <c r="R209" i="3"/>
  <c r="Q209" i="3"/>
  <c r="U209" i="3"/>
  <c r="Q229" i="3"/>
  <c r="U229" i="3"/>
  <c r="R229" i="3"/>
  <c r="N229" i="3"/>
  <c r="U272" i="3"/>
  <c r="N272" i="3"/>
  <c r="Q272" i="3"/>
  <c r="R272" i="3"/>
  <c r="U1134" i="3"/>
  <c r="R1134" i="3"/>
  <c r="Q1134" i="3"/>
  <c r="N1134" i="3"/>
  <c r="N671" i="3"/>
  <c r="Q671" i="3"/>
  <c r="U671" i="3"/>
  <c r="R671" i="3"/>
  <c r="N1328" i="3"/>
  <c r="R1328" i="3"/>
  <c r="U1328" i="3"/>
  <c r="Q1328" i="3"/>
  <c r="U97" i="3"/>
  <c r="N97" i="3"/>
  <c r="Q97" i="3"/>
  <c r="R97" i="3"/>
  <c r="R73" i="3"/>
  <c r="N73" i="3"/>
  <c r="U73" i="3"/>
  <c r="Q73" i="3"/>
  <c r="N1218" i="3"/>
  <c r="R1218" i="3"/>
  <c r="U1218" i="3"/>
  <c r="Q1218" i="3"/>
  <c r="R527" i="3"/>
  <c r="N527" i="3"/>
  <c r="U527" i="3"/>
  <c r="Q527" i="3"/>
  <c r="N1446" i="3"/>
  <c r="U1446" i="3"/>
  <c r="Q1446" i="3"/>
  <c r="R1446" i="3"/>
  <c r="N1626" i="3"/>
  <c r="Q1626" i="3"/>
  <c r="R1626" i="3"/>
  <c r="U1626" i="3"/>
  <c r="N747" i="3"/>
  <c r="U747" i="3"/>
  <c r="Q747" i="3"/>
  <c r="R747" i="3"/>
  <c r="N1591" i="3"/>
  <c r="Q1591" i="3"/>
  <c r="U1591" i="3"/>
  <c r="R1591" i="3"/>
  <c r="M542" i="3"/>
  <c r="A542" i="3" s="1"/>
  <c r="N1448" i="3"/>
  <c r="Q1448" i="3"/>
  <c r="R1448" i="3"/>
  <c r="U1448" i="3"/>
  <c r="N1365" i="3"/>
  <c r="U1365" i="3"/>
  <c r="Q1365" i="3"/>
  <c r="R1365" i="3"/>
  <c r="R1351" i="3"/>
  <c r="U1351" i="3"/>
  <c r="Q1351" i="3"/>
  <c r="N1351" i="3"/>
  <c r="N1616" i="3"/>
  <c r="Q1616" i="3"/>
  <c r="R1616" i="3"/>
  <c r="U1616" i="3"/>
  <c r="N1224" i="3"/>
  <c r="Q1224" i="3"/>
  <c r="R1224" i="3"/>
  <c r="U1224" i="3"/>
  <c r="R1026" i="3"/>
  <c r="U1026" i="3"/>
  <c r="N1026" i="3"/>
  <c r="Q1026" i="3"/>
  <c r="R1597" i="3"/>
  <c r="N1597" i="3"/>
  <c r="Q1597" i="3"/>
  <c r="U1597" i="3"/>
  <c r="Q922" i="3"/>
  <c r="R922" i="3"/>
  <c r="U922" i="3"/>
  <c r="N922" i="3"/>
  <c r="U823" i="3"/>
  <c r="N823" i="3"/>
  <c r="Q823" i="3"/>
  <c r="R823" i="3"/>
  <c r="U1032" i="3"/>
  <c r="Q1032" i="3"/>
  <c r="R1032" i="3"/>
  <c r="N1032" i="3"/>
  <c r="R1270" i="3"/>
  <c r="U1270" i="3"/>
  <c r="N1270" i="3"/>
  <c r="Q1270" i="3"/>
  <c r="R765" i="3"/>
  <c r="N765" i="3"/>
  <c r="Q765" i="3"/>
  <c r="U765" i="3"/>
  <c r="N950" i="3"/>
  <c r="Q950" i="3"/>
  <c r="R950" i="3"/>
  <c r="U950" i="3"/>
  <c r="N569" i="3"/>
  <c r="Q569" i="3"/>
  <c r="R569" i="3"/>
  <c r="U569" i="3"/>
  <c r="N592" i="3"/>
  <c r="Q592" i="3"/>
  <c r="U592" i="3"/>
  <c r="R592" i="3"/>
  <c r="N459" i="3"/>
  <c r="Q459" i="3"/>
  <c r="R459" i="3"/>
  <c r="U459" i="3"/>
  <c r="N464" i="3"/>
  <c r="R464" i="3"/>
  <c r="U464" i="3"/>
  <c r="Q464" i="3"/>
  <c r="M1532" i="3"/>
  <c r="J1532" i="3" s="1"/>
  <c r="N463" i="3"/>
  <c r="Q463" i="3"/>
  <c r="R463" i="3"/>
  <c r="U463" i="3"/>
  <c r="Q442" i="3"/>
  <c r="R442" i="3"/>
  <c r="U442" i="3"/>
  <c r="N442" i="3"/>
  <c r="N311" i="3"/>
  <c r="Q311" i="3"/>
  <c r="R311" i="3"/>
  <c r="U311" i="3"/>
  <c r="Q1395" i="3"/>
  <c r="R1395" i="3"/>
  <c r="U1395" i="3"/>
  <c r="N1395" i="3"/>
  <c r="R1469" i="3"/>
  <c r="N1469" i="3"/>
  <c r="Q1469" i="3"/>
  <c r="U1469" i="3"/>
  <c r="Q581" i="3"/>
  <c r="R581" i="3"/>
  <c r="N581" i="3"/>
  <c r="U581" i="3"/>
  <c r="R594" i="3"/>
  <c r="N594" i="3"/>
  <c r="Q594" i="3"/>
  <c r="U594" i="3"/>
  <c r="Q557" i="3"/>
  <c r="N557" i="3"/>
  <c r="R557" i="3"/>
  <c r="U557" i="3"/>
  <c r="Q1432" i="3"/>
  <c r="R1432" i="3"/>
  <c r="U1432" i="3"/>
  <c r="N1432" i="3"/>
  <c r="Q710" i="3"/>
  <c r="R710" i="3"/>
  <c r="N710" i="3"/>
  <c r="U710" i="3"/>
  <c r="Q27" i="3"/>
  <c r="N27" i="3"/>
  <c r="U27" i="3"/>
  <c r="R27" i="3"/>
  <c r="Q1596" i="3"/>
  <c r="N1596" i="3"/>
  <c r="R1596" i="3"/>
  <c r="U1596" i="3"/>
  <c r="Q1582" i="3"/>
  <c r="R1582" i="3"/>
  <c r="U1582" i="3"/>
  <c r="N1582" i="3"/>
  <c r="N1245" i="3"/>
  <c r="R1245" i="3"/>
  <c r="Q1245" i="3"/>
  <c r="U1245" i="3"/>
  <c r="M1528" i="3"/>
  <c r="A1528" i="3" s="1"/>
  <c r="M1033" i="3"/>
  <c r="J1033" i="3" s="1"/>
  <c r="Q1444" i="3"/>
  <c r="U1444" i="3"/>
  <c r="N1444" i="3"/>
  <c r="R1444" i="3"/>
  <c r="Q1263" i="3"/>
  <c r="N1263" i="3"/>
  <c r="R1263" i="3"/>
  <c r="U1263" i="3"/>
  <c r="N1608" i="3"/>
  <c r="Q1608" i="3"/>
  <c r="R1608" i="3"/>
  <c r="U1608" i="3"/>
  <c r="R1155" i="3"/>
  <c r="U1155" i="3"/>
  <c r="Q1155" i="3"/>
  <c r="N1155" i="3"/>
  <c r="N1291" i="3"/>
  <c r="R1291" i="3"/>
  <c r="U1291" i="3"/>
  <c r="Q1291" i="3"/>
  <c r="N247" i="3"/>
  <c r="R247" i="3"/>
  <c r="Q247" i="3"/>
  <c r="U247" i="3"/>
  <c r="U550" i="3"/>
  <c r="N550" i="3"/>
  <c r="Q550" i="3"/>
  <c r="R550" i="3"/>
  <c r="N390" i="3"/>
  <c r="U390" i="3"/>
  <c r="Q390" i="3"/>
  <c r="R390" i="3"/>
  <c r="M512" i="3"/>
  <c r="J512" i="3" s="1"/>
  <c r="Q558" i="3"/>
  <c r="N558" i="3"/>
  <c r="R558" i="3"/>
  <c r="U558" i="3"/>
  <c r="Q360" i="3"/>
  <c r="N360" i="3"/>
  <c r="U360" i="3"/>
  <c r="R360" i="3"/>
  <c r="N48" i="3"/>
  <c r="Q48" i="3"/>
  <c r="R48" i="3"/>
  <c r="U48" i="3"/>
  <c r="N233" i="3"/>
  <c r="R233" i="3"/>
  <c r="U233" i="3"/>
  <c r="Q233" i="3"/>
  <c r="M197" i="3"/>
  <c r="J197" i="3" s="1"/>
  <c r="Q163" i="3"/>
  <c r="N163" i="3"/>
  <c r="R163" i="3"/>
  <c r="U163" i="3"/>
  <c r="N429" i="3"/>
  <c r="Q429" i="3"/>
  <c r="R429" i="3"/>
  <c r="U429" i="3"/>
  <c r="M25" i="3"/>
  <c r="A25" i="3" s="1"/>
  <c r="N279" i="3"/>
  <c r="R279" i="3"/>
  <c r="U279" i="3"/>
  <c r="Q279" i="3"/>
  <c r="Q469" i="3"/>
  <c r="R469" i="3"/>
  <c r="U469" i="3"/>
  <c r="N469" i="3"/>
  <c r="Q654" i="3"/>
  <c r="N654" i="3"/>
  <c r="R654" i="3"/>
  <c r="U654" i="3"/>
  <c r="N33" i="3"/>
  <c r="Q33" i="3"/>
  <c r="R33" i="3"/>
  <c r="U33" i="3"/>
  <c r="M17" i="3"/>
  <c r="J17" i="3" s="1"/>
  <c r="Q310" i="3"/>
  <c r="N310" i="3"/>
  <c r="U310" i="3"/>
  <c r="R310" i="3"/>
  <c r="N353" i="3"/>
  <c r="Q353" i="3"/>
  <c r="R353" i="3"/>
  <c r="U353" i="3"/>
  <c r="U92" i="3"/>
  <c r="N92" i="3"/>
  <c r="Q92" i="3"/>
  <c r="R92" i="3"/>
  <c r="N21" i="3"/>
  <c r="Q21" i="3"/>
  <c r="R21" i="3"/>
  <c r="U21" i="3"/>
  <c r="N1162" i="3"/>
  <c r="Q1162" i="3"/>
  <c r="R1162" i="3"/>
  <c r="U1162" i="3"/>
  <c r="U624" i="3"/>
  <c r="Q624" i="3"/>
  <c r="N624" i="3"/>
  <c r="R624" i="3"/>
  <c r="R580" i="3"/>
  <c r="N580" i="3"/>
  <c r="Q580" i="3"/>
  <c r="U580" i="3"/>
  <c r="Q1098" i="3"/>
  <c r="N1098" i="3"/>
  <c r="R1098" i="3"/>
  <c r="U1098" i="3"/>
  <c r="N1551" i="3"/>
  <c r="Q1551" i="3"/>
  <c r="U1551" i="3"/>
  <c r="R1551" i="3"/>
  <c r="N428" i="3"/>
  <c r="Q428" i="3"/>
  <c r="U428" i="3"/>
  <c r="R428" i="3"/>
  <c r="N1522" i="3"/>
  <c r="Q1522" i="3"/>
  <c r="R1522" i="3"/>
  <c r="U1522" i="3"/>
  <c r="U1318" i="3"/>
  <c r="R1318" i="3"/>
  <c r="Q1318" i="3"/>
  <c r="N1318" i="3"/>
  <c r="Q965" i="3"/>
  <c r="N965" i="3"/>
  <c r="R965" i="3"/>
  <c r="U965" i="3"/>
  <c r="N1042" i="3"/>
  <c r="Q1042" i="3"/>
  <c r="R1042" i="3"/>
  <c r="U1042" i="3"/>
  <c r="R1280" i="3"/>
  <c r="U1280" i="3"/>
  <c r="N1280" i="3"/>
  <c r="Q1280" i="3"/>
  <c r="U848" i="3"/>
  <c r="N848" i="3"/>
  <c r="R848" i="3"/>
  <c r="Q848" i="3"/>
  <c r="Q177" i="3"/>
  <c r="U177" i="3"/>
  <c r="N177" i="3"/>
  <c r="R177" i="3"/>
  <c r="R41" i="3"/>
  <c r="Q41" i="3"/>
  <c r="U41" i="3"/>
  <c r="N41" i="3"/>
  <c r="Q1552" i="3"/>
  <c r="R1552" i="3"/>
  <c r="U1552" i="3"/>
  <c r="N1552" i="3"/>
  <c r="U270" i="3"/>
  <c r="Q270" i="3"/>
  <c r="N270" i="3"/>
  <c r="R270" i="3"/>
  <c r="Q330" i="3"/>
  <c r="N330" i="3"/>
  <c r="R330" i="3"/>
  <c r="U330" i="3"/>
  <c r="N23" i="3"/>
  <c r="Q23" i="3"/>
  <c r="R23" i="3"/>
  <c r="U23" i="3"/>
  <c r="R184" i="3"/>
  <c r="N184" i="3"/>
  <c r="Q184" i="3"/>
  <c r="U184" i="3"/>
  <c r="N70" i="3"/>
  <c r="Q70" i="3"/>
  <c r="R70" i="3"/>
  <c r="U70" i="3"/>
  <c r="U446" i="3"/>
  <c r="N446" i="3"/>
  <c r="Q446" i="3"/>
  <c r="R446" i="3"/>
  <c r="R1240" i="3"/>
  <c r="U1240" i="3"/>
  <c r="Q1240" i="3"/>
  <c r="N1240" i="3"/>
  <c r="Q1425" i="3"/>
  <c r="R1425" i="3"/>
  <c r="N1425" i="3"/>
  <c r="U1425" i="3"/>
  <c r="R1477" i="3"/>
  <c r="Q1477" i="3"/>
  <c r="U1477" i="3"/>
  <c r="N1477" i="3"/>
  <c r="R551" i="3"/>
  <c r="N551" i="3"/>
  <c r="Q551" i="3"/>
  <c r="U551" i="3"/>
  <c r="M28" i="3"/>
  <c r="A28" i="3" s="1"/>
  <c r="Q461" i="3"/>
  <c r="R461" i="3"/>
  <c r="U461" i="3"/>
  <c r="N461" i="3"/>
  <c r="M617" i="3"/>
  <c r="J617" i="3" s="1"/>
  <c r="R1493" i="3"/>
  <c r="U1493" i="3"/>
  <c r="N1493" i="3"/>
  <c r="Q1493" i="3"/>
  <c r="R162" i="3"/>
  <c r="N162" i="3"/>
  <c r="Q162" i="3"/>
  <c r="U162" i="3"/>
  <c r="N63" i="3"/>
  <c r="Q63" i="3"/>
  <c r="R63" i="3"/>
  <c r="U63" i="3"/>
  <c r="U521" i="3"/>
  <c r="Q521" i="3"/>
  <c r="R521" i="3"/>
  <c r="N521" i="3"/>
  <c r="U26" i="3"/>
  <c r="R26" i="3"/>
  <c r="N26" i="3"/>
  <c r="Q26" i="3"/>
  <c r="N219" i="3"/>
  <c r="R219" i="3"/>
  <c r="U219" i="3"/>
  <c r="Q219" i="3"/>
  <c r="U974" i="3"/>
  <c r="Q974" i="3"/>
  <c r="R974" i="3"/>
  <c r="N974" i="3"/>
  <c r="U316" i="3"/>
  <c r="Q316" i="3"/>
  <c r="N316" i="3"/>
  <c r="R316" i="3"/>
  <c r="R1260" i="3"/>
  <c r="N1260" i="3"/>
  <c r="Q1260" i="3"/>
  <c r="U1260" i="3"/>
  <c r="Q833" i="3"/>
  <c r="U833" i="3"/>
  <c r="N833" i="3"/>
  <c r="R833" i="3"/>
  <c r="Q354" i="3"/>
  <c r="R354" i="3"/>
  <c r="U354" i="3"/>
  <c r="N354" i="3"/>
  <c r="Q1452" i="3"/>
  <c r="N1452" i="3"/>
  <c r="R1452" i="3"/>
  <c r="U1452" i="3"/>
  <c r="U1286" i="3"/>
  <c r="N1286" i="3"/>
  <c r="Q1286" i="3"/>
  <c r="R1286" i="3"/>
  <c r="N1034" i="3"/>
  <c r="Q1034" i="3"/>
  <c r="R1034" i="3"/>
  <c r="U1034" i="3"/>
  <c r="Q1500" i="3"/>
  <c r="U1500" i="3"/>
  <c r="N1500" i="3"/>
  <c r="R1500" i="3"/>
  <c r="Q1191" i="3"/>
  <c r="U1191" i="3"/>
  <c r="R1191" i="3"/>
  <c r="N1191" i="3"/>
  <c r="N1623" i="3"/>
  <c r="R1623" i="3"/>
  <c r="U1623" i="3"/>
  <c r="Q1623" i="3"/>
  <c r="Q1379" i="3"/>
  <c r="R1379" i="3"/>
  <c r="U1379" i="3"/>
  <c r="N1379" i="3"/>
  <c r="R1529" i="3"/>
  <c r="U1529" i="3"/>
  <c r="N1529" i="3"/>
  <c r="Q1529" i="3"/>
  <c r="Q1490" i="3"/>
  <c r="R1490" i="3"/>
  <c r="N1490" i="3"/>
  <c r="U1490" i="3"/>
  <c r="R1262" i="3"/>
  <c r="N1262" i="3"/>
  <c r="Q1262" i="3"/>
  <c r="U1262" i="3"/>
  <c r="Q981" i="3"/>
  <c r="N981" i="3"/>
  <c r="U981" i="3"/>
  <c r="R981" i="3"/>
  <c r="N1137" i="3"/>
  <c r="Q1137" i="3"/>
  <c r="R1137" i="3"/>
  <c r="U1137" i="3"/>
  <c r="R799" i="3"/>
  <c r="U799" i="3"/>
  <c r="N799" i="3"/>
  <c r="Q799" i="3"/>
  <c r="M1423" i="3"/>
  <c r="A1423" i="3" s="1"/>
  <c r="N1002" i="3"/>
  <c r="Q1002" i="3"/>
  <c r="R1002" i="3"/>
  <c r="U1002" i="3"/>
  <c r="Q1282" i="3"/>
  <c r="R1282" i="3"/>
  <c r="U1282" i="3"/>
  <c r="N1282" i="3"/>
  <c r="Q1588" i="3"/>
  <c r="U1588" i="3"/>
  <c r="N1588" i="3"/>
  <c r="R1588" i="3"/>
  <c r="N1306" i="3"/>
  <c r="Q1306" i="3"/>
  <c r="R1306" i="3"/>
  <c r="U1306" i="3"/>
  <c r="Q1350" i="3"/>
  <c r="N1350" i="3"/>
  <c r="R1350" i="3"/>
  <c r="U1350" i="3"/>
  <c r="U1220" i="3"/>
  <c r="R1220" i="3"/>
  <c r="Q1220" i="3"/>
  <c r="N1220" i="3"/>
  <c r="Q1484" i="3"/>
  <c r="N1484" i="3"/>
  <c r="R1484" i="3"/>
  <c r="U1484" i="3"/>
  <c r="N1624" i="3"/>
  <c r="Q1624" i="3"/>
  <c r="R1624" i="3"/>
  <c r="U1624" i="3"/>
  <c r="N1131" i="3"/>
  <c r="Q1131" i="3"/>
  <c r="U1131" i="3"/>
  <c r="R1131" i="3"/>
  <c r="U1371" i="3"/>
  <c r="N1371" i="3"/>
  <c r="R1371" i="3"/>
  <c r="Q1371" i="3"/>
  <c r="R1629" i="3"/>
  <c r="Q1629" i="3"/>
  <c r="U1629" i="3"/>
  <c r="N1629" i="3"/>
  <c r="N1016" i="3"/>
  <c r="Q1016" i="3"/>
  <c r="R1016" i="3"/>
  <c r="U1016" i="3"/>
  <c r="U1402" i="3"/>
  <c r="Q1402" i="3"/>
  <c r="R1402" i="3"/>
  <c r="N1402" i="3"/>
  <c r="M1543" i="3"/>
  <c r="J1543" i="3" s="1"/>
  <c r="Q1092" i="3"/>
  <c r="U1092" i="3"/>
  <c r="N1092" i="3"/>
  <c r="R1092" i="3"/>
  <c r="R1325" i="3"/>
  <c r="U1325" i="3"/>
  <c r="Q1325" i="3"/>
  <c r="N1325" i="3"/>
  <c r="R1158" i="3"/>
  <c r="Q1158" i="3"/>
  <c r="U1158" i="3"/>
  <c r="N1158" i="3"/>
  <c r="U1420" i="3"/>
  <c r="N1420" i="3"/>
  <c r="R1420" i="3"/>
  <c r="Q1420" i="3"/>
  <c r="U591" i="3"/>
  <c r="N591" i="3"/>
  <c r="Q591" i="3"/>
  <c r="R591" i="3"/>
  <c r="M1303" i="3"/>
  <c r="J1303" i="3" s="1"/>
  <c r="N1507" i="3"/>
  <c r="U1507" i="3"/>
  <c r="R1507" i="3"/>
  <c r="Q1507" i="3"/>
  <c r="N1356" i="3"/>
  <c r="R1356" i="3"/>
  <c r="Q1356" i="3"/>
  <c r="U1356" i="3"/>
  <c r="Q1272" i="3"/>
  <c r="R1272" i="3"/>
  <c r="U1272" i="3"/>
  <c r="N1272" i="3"/>
  <c r="R1172" i="3"/>
  <c r="N1172" i="3"/>
  <c r="Q1172" i="3"/>
  <c r="U1172" i="3"/>
  <c r="R787" i="3"/>
  <c r="N787" i="3"/>
  <c r="Q787" i="3"/>
  <c r="U787" i="3"/>
  <c r="N1327" i="3"/>
  <c r="U1327" i="3"/>
  <c r="R1327" i="3"/>
  <c r="Q1327" i="3"/>
  <c r="Q1430" i="3"/>
  <c r="N1430" i="3"/>
  <c r="R1430" i="3"/>
  <c r="U1430" i="3"/>
  <c r="U1595" i="3"/>
  <c r="N1595" i="3"/>
  <c r="Q1595" i="3"/>
  <c r="R1595" i="3"/>
  <c r="R1505" i="3"/>
  <c r="U1505" i="3"/>
  <c r="Q1505" i="3"/>
  <c r="N1505" i="3"/>
  <c r="R970" i="3"/>
  <c r="Q970" i="3"/>
  <c r="N970" i="3"/>
  <c r="U970" i="3"/>
  <c r="R713" i="3"/>
  <c r="Q713" i="3"/>
  <c r="N713" i="3"/>
  <c r="U713" i="3"/>
  <c r="N1159" i="3"/>
  <c r="R1159" i="3"/>
  <c r="Q1159" i="3"/>
  <c r="U1159" i="3"/>
  <c r="R971" i="3"/>
  <c r="Q971" i="3"/>
  <c r="N971" i="3"/>
  <c r="U971" i="3"/>
  <c r="R907" i="3"/>
  <c r="N907" i="3"/>
  <c r="Q907" i="3"/>
  <c r="U907" i="3"/>
  <c r="N1009" i="3"/>
  <c r="Q1009" i="3"/>
  <c r="R1009" i="3"/>
  <c r="U1009" i="3"/>
  <c r="Q817" i="3"/>
  <c r="U817" i="3"/>
  <c r="R817" i="3"/>
  <c r="N817" i="3"/>
  <c r="R675" i="3"/>
  <c r="U675" i="3"/>
  <c r="N675" i="3"/>
  <c r="Q675" i="3"/>
  <c r="Q1083" i="3"/>
  <c r="R1083" i="3"/>
  <c r="U1083" i="3"/>
  <c r="N1083" i="3"/>
  <c r="N1308" i="3"/>
  <c r="U1308" i="3"/>
  <c r="Q1308" i="3"/>
  <c r="R1308" i="3"/>
  <c r="N1323" i="3"/>
  <c r="Q1323" i="3"/>
  <c r="U1323" i="3"/>
  <c r="R1323" i="3"/>
  <c r="U1441" i="3"/>
  <c r="R1441" i="3"/>
  <c r="N1441" i="3"/>
  <c r="Q1441" i="3"/>
  <c r="R788" i="3"/>
  <c r="N788" i="3"/>
  <c r="Q788" i="3"/>
  <c r="U788" i="3"/>
  <c r="N899" i="3"/>
  <c r="U899" i="3"/>
  <c r="R899" i="3"/>
  <c r="Q899" i="3"/>
  <c r="R1011" i="3"/>
  <c r="U1011" i="3"/>
  <c r="Q1011" i="3"/>
  <c r="N1011" i="3"/>
  <c r="Q1221" i="3"/>
  <c r="N1221" i="3"/>
  <c r="R1221" i="3"/>
  <c r="U1221" i="3"/>
  <c r="Q1354" i="3"/>
  <c r="R1354" i="3"/>
  <c r="U1354" i="3"/>
  <c r="N1354" i="3"/>
  <c r="U1518" i="3"/>
  <c r="Q1518" i="3"/>
  <c r="R1518" i="3"/>
  <c r="N1518" i="3"/>
  <c r="Q781" i="3"/>
  <c r="U781" i="3"/>
  <c r="N781" i="3"/>
  <c r="R781" i="3"/>
  <c r="U571" i="3"/>
  <c r="R571" i="3"/>
  <c r="N571" i="3"/>
  <c r="Q571" i="3"/>
  <c r="M797" i="3"/>
  <c r="J797" i="3" s="1"/>
  <c r="Q1054" i="3"/>
  <c r="N1054" i="3"/>
  <c r="R1054" i="3"/>
  <c r="U1054" i="3"/>
  <c r="R1504" i="3"/>
  <c r="U1504" i="3"/>
  <c r="N1504" i="3"/>
  <c r="Q1504" i="3"/>
  <c r="Q1614" i="3"/>
  <c r="U1614" i="3"/>
  <c r="R1614" i="3"/>
  <c r="N1614" i="3"/>
  <c r="M752" i="3"/>
  <c r="A752" i="3" s="1"/>
  <c r="M628" i="3"/>
  <c r="J628" i="3" s="1"/>
  <c r="Q633" i="3"/>
  <c r="R633" i="3"/>
  <c r="U633" i="3"/>
  <c r="N633" i="3"/>
  <c r="Q1385" i="3"/>
  <c r="N1385" i="3"/>
  <c r="R1385" i="3"/>
  <c r="U1385" i="3"/>
  <c r="N1106" i="3"/>
  <c r="Q1106" i="3"/>
  <c r="R1106" i="3"/>
  <c r="U1106" i="3"/>
  <c r="U1456" i="3"/>
  <c r="N1456" i="3"/>
  <c r="Q1456" i="3"/>
  <c r="R1456" i="3"/>
  <c r="R977" i="3"/>
  <c r="U977" i="3"/>
  <c r="N977" i="3"/>
  <c r="Q977" i="3"/>
  <c r="N746" i="3"/>
  <c r="U746" i="3"/>
  <c r="Q746" i="3"/>
  <c r="R746" i="3"/>
  <c r="R540" i="3"/>
  <c r="U540" i="3"/>
  <c r="Q540" i="3"/>
  <c r="N540" i="3"/>
  <c r="N1329" i="3"/>
  <c r="R1329" i="3"/>
  <c r="U1329" i="3"/>
  <c r="Q1329" i="3"/>
  <c r="R738" i="3"/>
  <c r="U738" i="3"/>
  <c r="N738" i="3"/>
  <c r="Q738" i="3"/>
  <c r="Q759" i="3"/>
  <c r="U759" i="3"/>
  <c r="R759" i="3"/>
  <c r="N759" i="3"/>
  <c r="N815" i="3"/>
  <c r="U815" i="3"/>
  <c r="R815" i="3"/>
  <c r="Q815" i="3"/>
  <c r="N546" i="3"/>
  <c r="Q546" i="3"/>
  <c r="U546" i="3"/>
  <c r="R546" i="3"/>
  <c r="N611" i="3"/>
  <c r="U611" i="3"/>
  <c r="Q611" i="3"/>
  <c r="R611" i="3"/>
  <c r="N929" i="3"/>
  <c r="Q929" i="3"/>
  <c r="R929" i="3"/>
  <c r="U929" i="3"/>
  <c r="N564" i="3"/>
  <c r="U564" i="3"/>
  <c r="Q564" i="3"/>
  <c r="R564" i="3"/>
  <c r="Q615" i="3"/>
  <c r="R615" i="3"/>
  <c r="U615" i="3"/>
  <c r="N615" i="3"/>
  <c r="N853" i="3"/>
  <c r="Q853" i="3"/>
  <c r="U853" i="3"/>
  <c r="R853" i="3"/>
  <c r="R844" i="3"/>
  <c r="N844" i="3"/>
  <c r="U844" i="3"/>
  <c r="Q844" i="3"/>
  <c r="N371" i="3"/>
  <c r="Q371" i="3"/>
  <c r="R371" i="3"/>
  <c r="U371" i="3"/>
  <c r="U745" i="3"/>
  <c r="N745" i="3"/>
  <c r="R745" i="3"/>
  <c r="Q745" i="3"/>
  <c r="Q883" i="3"/>
  <c r="N883" i="3"/>
  <c r="R883" i="3"/>
  <c r="U883" i="3"/>
  <c r="R401" i="3"/>
  <c r="U401" i="3"/>
  <c r="N401" i="3"/>
  <c r="Q401" i="3"/>
  <c r="R1577" i="3"/>
  <c r="U1577" i="3"/>
  <c r="Q1577" i="3"/>
  <c r="N1577" i="3"/>
  <c r="R1023" i="3"/>
  <c r="U1023" i="3"/>
  <c r="N1023" i="3"/>
  <c r="Q1023" i="3"/>
  <c r="N600" i="3"/>
  <c r="U600" i="3"/>
  <c r="Q600" i="3"/>
  <c r="R600" i="3"/>
  <c r="Q668" i="3"/>
  <c r="N668" i="3"/>
  <c r="R668" i="3"/>
  <c r="U668" i="3"/>
  <c r="R635" i="3"/>
  <c r="Q635" i="3"/>
  <c r="U635" i="3"/>
  <c r="N635" i="3"/>
  <c r="R665" i="3"/>
  <c r="N665" i="3"/>
  <c r="U665" i="3"/>
  <c r="Q665" i="3"/>
  <c r="R125" i="3"/>
  <c r="Q125" i="3"/>
  <c r="U125" i="3"/>
  <c r="N125" i="3"/>
  <c r="R1227" i="3"/>
  <c r="U1227" i="3"/>
  <c r="Q1227" i="3"/>
  <c r="N1227" i="3"/>
  <c r="U717" i="3"/>
  <c r="Q717" i="3"/>
  <c r="R717" i="3"/>
  <c r="N717" i="3"/>
  <c r="R780" i="3"/>
  <c r="U780" i="3"/>
  <c r="N780" i="3"/>
  <c r="Q780" i="3"/>
  <c r="R964" i="3"/>
  <c r="U964" i="3"/>
  <c r="Q964" i="3"/>
  <c r="N964" i="3"/>
  <c r="U434" i="3"/>
  <c r="N434" i="3"/>
  <c r="Q434" i="3"/>
  <c r="R434" i="3"/>
  <c r="N297" i="3"/>
  <c r="R297" i="3"/>
  <c r="U297" i="3"/>
  <c r="Q297" i="3"/>
  <c r="Q400" i="3"/>
  <c r="N400" i="3"/>
  <c r="U400" i="3"/>
  <c r="R400" i="3"/>
  <c r="Q544" i="3"/>
  <c r="R544" i="3"/>
  <c r="N544" i="3"/>
  <c r="U544" i="3"/>
  <c r="N53" i="3"/>
  <c r="U53" i="3"/>
  <c r="R53" i="3"/>
  <c r="Q53" i="3"/>
  <c r="U1619" i="3"/>
  <c r="N1619" i="3"/>
  <c r="Q1619" i="3"/>
  <c r="R1619" i="3"/>
  <c r="Q674" i="3"/>
  <c r="N674" i="3"/>
  <c r="R674" i="3"/>
  <c r="U674" i="3"/>
  <c r="Q828" i="3"/>
  <c r="R828" i="3"/>
  <c r="N828" i="3"/>
  <c r="U828" i="3"/>
  <c r="N456" i="3"/>
  <c r="U456" i="3"/>
  <c r="Q456" i="3"/>
  <c r="R456" i="3"/>
  <c r="N640" i="3"/>
  <c r="Q640" i="3"/>
  <c r="R640" i="3"/>
  <c r="U640" i="3"/>
  <c r="N293" i="3"/>
  <c r="Q293" i="3"/>
  <c r="U293" i="3"/>
  <c r="R293" i="3"/>
  <c r="R468" i="3"/>
  <c r="Q468" i="3"/>
  <c r="U468" i="3"/>
  <c r="N468" i="3"/>
  <c r="Q882" i="3"/>
  <c r="N882" i="3"/>
  <c r="R882" i="3"/>
  <c r="U882" i="3"/>
  <c r="Q298" i="3"/>
  <c r="R298" i="3"/>
  <c r="N298" i="3"/>
  <c r="U298" i="3"/>
  <c r="R500" i="3"/>
  <c r="N500" i="3"/>
  <c r="Q500" i="3"/>
  <c r="U500" i="3"/>
  <c r="Q632" i="3"/>
  <c r="R632" i="3"/>
  <c r="U632" i="3"/>
  <c r="N632" i="3"/>
  <c r="U251" i="3"/>
  <c r="Q251" i="3"/>
  <c r="R251" i="3"/>
  <c r="N251" i="3"/>
  <c r="Q413" i="3"/>
  <c r="R413" i="3"/>
  <c r="N413" i="3"/>
  <c r="U413" i="3"/>
  <c r="Q487" i="3"/>
  <c r="N487" i="3"/>
  <c r="U487" i="3"/>
  <c r="R487" i="3"/>
  <c r="M523" i="3"/>
  <c r="A523" i="3" s="1"/>
  <c r="R681" i="3"/>
  <c r="U681" i="3"/>
  <c r="N681" i="3"/>
  <c r="Q681" i="3"/>
  <c r="R880" i="3"/>
  <c r="N880" i="3"/>
  <c r="U880" i="3"/>
  <c r="Q880" i="3"/>
  <c r="Q137" i="3"/>
  <c r="R137" i="3"/>
  <c r="N137" i="3"/>
  <c r="U137" i="3"/>
  <c r="N100" i="3"/>
  <c r="R100" i="3"/>
  <c r="Q100" i="3"/>
  <c r="U100" i="3"/>
  <c r="R673" i="3"/>
  <c r="Q673" i="3"/>
  <c r="U673" i="3"/>
  <c r="N673" i="3"/>
  <c r="M355" i="3"/>
  <c r="J355" i="3" s="1"/>
  <c r="R588" i="3"/>
  <c r="N588" i="3"/>
  <c r="U588" i="3"/>
  <c r="Q588" i="3"/>
  <c r="M1382" i="3"/>
  <c r="A1382" i="3" s="1"/>
  <c r="Q185" i="3"/>
  <c r="U185" i="3"/>
  <c r="R185" i="3"/>
  <c r="N185" i="3"/>
  <c r="N554" i="3"/>
  <c r="U554" i="3"/>
  <c r="Q554" i="3"/>
  <c r="R554" i="3"/>
  <c r="R729" i="3"/>
  <c r="Q729" i="3"/>
  <c r="N729" i="3"/>
  <c r="U729" i="3"/>
  <c r="M478" i="3"/>
  <c r="J478" i="3" s="1"/>
  <c r="U522" i="3"/>
  <c r="R522" i="3"/>
  <c r="Q522" i="3"/>
  <c r="N522" i="3"/>
  <c r="M167" i="3"/>
  <c r="A167" i="3" s="1"/>
  <c r="R1485" i="3"/>
  <c r="N1485" i="3"/>
  <c r="U1485" i="3"/>
  <c r="Q1485" i="3"/>
  <c r="Q308" i="3"/>
  <c r="U308" i="3"/>
  <c r="R308" i="3"/>
  <c r="N308" i="3"/>
  <c r="U90" i="3"/>
  <c r="N90" i="3"/>
  <c r="Q90" i="3"/>
  <c r="R90" i="3"/>
  <c r="U142" i="3"/>
  <c r="N142" i="3"/>
  <c r="Q142" i="3"/>
  <c r="R142" i="3"/>
  <c r="N65" i="3"/>
  <c r="Q65" i="3"/>
  <c r="R65" i="3"/>
  <c r="U65" i="3"/>
  <c r="N1210" i="3"/>
  <c r="Q1210" i="3"/>
  <c r="R1210" i="3"/>
  <c r="U1210" i="3"/>
  <c r="U740" i="3"/>
  <c r="Q740" i="3"/>
  <c r="N740" i="3"/>
  <c r="R740" i="3"/>
  <c r="N368" i="3"/>
  <c r="Q368" i="3"/>
  <c r="R368" i="3"/>
  <c r="U368" i="3"/>
  <c r="N239" i="3"/>
  <c r="R239" i="3"/>
  <c r="Q239" i="3"/>
  <c r="U239" i="3"/>
  <c r="Q76" i="3"/>
  <c r="N76" i="3"/>
  <c r="R76" i="3"/>
  <c r="U76" i="3"/>
  <c r="N194" i="3"/>
  <c r="U194" i="3"/>
  <c r="Q194" i="3"/>
  <c r="R194" i="3"/>
  <c r="Q213" i="3"/>
  <c r="R213" i="3"/>
  <c r="N213" i="3"/>
  <c r="U213" i="3"/>
  <c r="M1022" i="3"/>
  <c r="J1022" i="3" s="1"/>
  <c r="N1439" i="3"/>
  <c r="R1439" i="3"/>
  <c r="U1439" i="3"/>
  <c r="Q1439" i="3"/>
  <c r="U1510" i="3"/>
  <c r="Q1510" i="3"/>
  <c r="R1510" i="3"/>
  <c r="N1510" i="3"/>
  <c r="Q69" i="3"/>
  <c r="U69" i="3"/>
  <c r="R69" i="3"/>
  <c r="N69" i="3"/>
  <c r="N244" i="3"/>
  <c r="U244" i="3"/>
  <c r="Q244" i="3"/>
  <c r="R244" i="3"/>
  <c r="Q119" i="3"/>
  <c r="R119" i="3"/>
  <c r="N119" i="3"/>
  <c r="U119" i="3"/>
  <c r="U975" i="3"/>
  <c r="Q975" i="3"/>
  <c r="R975" i="3"/>
  <c r="N975" i="3"/>
  <c r="R453" i="3"/>
  <c r="Q453" i="3"/>
  <c r="U453" i="3"/>
  <c r="N453" i="3"/>
  <c r="Q1634" i="3"/>
  <c r="N1634" i="3"/>
  <c r="R1634" i="3"/>
  <c r="U1634" i="3"/>
  <c r="M216" i="3"/>
  <c r="A216" i="3" s="1"/>
  <c r="R105" i="3"/>
  <c r="U105" i="3"/>
  <c r="N105" i="3"/>
  <c r="Q105" i="3"/>
  <c r="Q179" i="3"/>
  <c r="R179" i="3"/>
  <c r="N179" i="3"/>
  <c r="U179" i="3"/>
  <c r="R1269" i="3"/>
  <c r="U1269" i="3"/>
  <c r="N1269" i="3"/>
  <c r="Q1269" i="3"/>
  <c r="Q631" i="3"/>
  <c r="R631" i="3"/>
  <c r="U631" i="3"/>
  <c r="N631" i="3"/>
  <c r="U414" i="3"/>
  <c r="Q414" i="3"/>
  <c r="R414" i="3"/>
  <c r="N414" i="3"/>
  <c r="U315" i="3"/>
  <c r="R315" i="3"/>
  <c r="N315" i="3"/>
  <c r="Q315" i="3"/>
  <c r="Q60" i="3"/>
  <c r="N60" i="3"/>
  <c r="R60" i="3"/>
  <c r="U60" i="3"/>
  <c r="N180" i="3"/>
  <c r="U180" i="3"/>
  <c r="R180" i="3"/>
  <c r="Q180" i="3"/>
  <c r="N148" i="3"/>
  <c r="R148" i="3"/>
  <c r="U148" i="3"/>
  <c r="Q148" i="3"/>
  <c r="R1064" i="3"/>
  <c r="U1064" i="3"/>
  <c r="N1064" i="3"/>
  <c r="Q1064" i="3"/>
  <c r="N1538" i="3"/>
  <c r="Q1538" i="3"/>
  <c r="R1538" i="3"/>
  <c r="U1538" i="3"/>
  <c r="Q718" i="3"/>
  <c r="U718" i="3"/>
  <c r="R718" i="3"/>
  <c r="N718" i="3"/>
  <c r="R266" i="3"/>
  <c r="Q266" i="3"/>
  <c r="U266" i="3"/>
  <c r="N266" i="3"/>
  <c r="N4" i="3"/>
  <c r="R4" i="3"/>
  <c r="U4" i="3"/>
  <c r="Q4" i="3"/>
  <c r="Q1170" i="3"/>
  <c r="N1170" i="3"/>
  <c r="R1170" i="3"/>
  <c r="U1170" i="3"/>
  <c r="U211" i="3"/>
  <c r="R211" i="3"/>
  <c r="N211" i="3"/>
  <c r="Q211" i="3"/>
  <c r="U139" i="3"/>
  <c r="Q139" i="3"/>
  <c r="N139" i="3"/>
  <c r="R139" i="3"/>
  <c r="U1359" i="3"/>
  <c r="N1359" i="3"/>
  <c r="R1359" i="3"/>
  <c r="Q1359" i="3"/>
  <c r="Q528" i="3"/>
  <c r="N528" i="3"/>
  <c r="R528" i="3"/>
  <c r="U528" i="3"/>
  <c r="N78" i="3"/>
  <c r="Q78" i="3"/>
  <c r="R78" i="3"/>
  <c r="U78" i="3"/>
  <c r="R1565" i="3"/>
  <c r="N1565" i="3"/>
  <c r="Q1565" i="3"/>
  <c r="U1565" i="3"/>
  <c r="U1574" i="3"/>
  <c r="Q1574" i="3"/>
  <c r="R1574" i="3"/>
  <c r="N1574" i="3"/>
  <c r="R1214" i="3"/>
  <c r="N1214" i="3"/>
  <c r="Q1214" i="3"/>
  <c r="U1214" i="3"/>
  <c r="U1483" i="3"/>
  <c r="Q1483" i="3"/>
  <c r="R1483" i="3"/>
  <c r="N1483" i="3"/>
  <c r="N1555" i="3"/>
  <c r="U1555" i="3"/>
  <c r="Q1555" i="3"/>
  <c r="R1555" i="3"/>
  <c r="M1138" i="3"/>
  <c r="J1138" i="3" s="1"/>
  <c r="R1289" i="3"/>
  <c r="U1289" i="3"/>
  <c r="Q1289" i="3"/>
  <c r="N1289" i="3"/>
  <c r="R336" i="3"/>
  <c r="U336" i="3"/>
  <c r="N336" i="3"/>
  <c r="Q336" i="3"/>
  <c r="U526" i="3"/>
  <c r="N526" i="3"/>
  <c r="R526" i="3"/>
  <c r="Q526" i="3"/>
  <c r="N1265" i="3"/>
  <c r="R1265" i="3"/>
  <c r="U1265" i="3"/>
  <c r="Q1265" i="3"/>
  <c r="Q1307" i="3"/>
  <c r="U1307" i="3"/>
  <c r="R1307" i="3"/>
  <c r="N1307" i="3"/>
  <c r="Q341" i="3"/>
  <c r="N341" i="3"/>
  <c r="U341" i="3"/>
  <c r="R341" i="3"/>
  <c r="U439" i="3"/>
  <c r="N439" i="3"/>
  <c r="Q439" i="3"/>
  <c r="R439" i="3"/>
  <c r="N541" i="3"/>
  <c r="U541" i="3"/>
  <c r="Q541" i="3"/>
  <c r="R541" i="3"/>
  <c r="R786" i="3"/>
  <c r="Q786" i="3"/>
  <c r="U786" i="3"/>
  <c r="N786" i="3"/>
  <c r="Q890" i="3"/>
  <c r="R890" i="3"/>
  <c r="U890" i="3"/>
  <c r="N890" i="3"/>
  <c r="N614" i="3"/>
  <c r="Q614" i="3"/>
  <c r="R614" i="3"/>
  <c r="U614" i="3"/>
  <c r="R218" i="3"/>
  <c r="U218" i="3"/>
  <c r="Q218" i="3"/>
  <c r="N218" i="3"/>
  <c r="N86" i="3"/>
  <c r="U86" i="3"/>
  <c r="Q86" i="3"/>
  <c r="R86" i="3"/>
  <c r="R1545" i="3"/>
  <c r="U1545" i="3"/>
  <c r="Q1545" i="3"/>
  <c r="N1545" i="3"/>
  <c r="N24" i="3"/>
  <c r="Q24" i="3"/>
  <c r="R24" i="3"/>
  <c r="U24" i="3"/>
  <c r="R56" i="3"/>
  <c r="U56" i="3"/>
  <c r="N56" i="3"/>
  <c r="Q56" i="3"/>
  <c r="U170" i="3"/>
  <c r="N170" i="3"/>
  <c r="Q170" i="3"/>
  <c r="R170" i="3"/>
  <c r="N271" i="3"/>
  <c r="R271" i="3"/>
  <c r="Q271" i="3"/>
  <c r="U271" i="3"/>
  <c r="Q1014" i="3"/>
  <c r="N1014" i="3"/>
  <c r="U1014" i="3"/>
  <c r="R1014" i="3"/>
  <c r="Q1254" i="3"/>
  <c r="U1254" i="3"/>
  <c r="R1254" i="3"/>
  <c r="N1254" i="3"/>
  <c r="Q1374" i="3"/>
  <c r="R1374" i="3"/>
  <c r="N1374" i="3"/>
  <c r="U1374" i="3"/>
  <c r="Q422" i="3"/>
  <c r="N422" i="3"/>
  <c r="U422" i="3"/>
  <c r="R422" i="3"/>
  <c r="N30" i="3"/>
  <c r="Q30" i="3"/>
  <c r="R30" i="3"/>
  <c r="U30" i="3"/>
  <c r="Q595" i="3"/>
  <c r="R595" i="3"/>
  <c r="N595" i="3"/>
  <c r="U595" i="3"/>
  <c r="Q990" i="3"/>
  <c r="R990" i="3"/>
  <c r="N990" i="3"/>
  <c r="U990" i="3"/>
  <c r="Q155" i="3"/>
  <c r="U155" i="3"/>
  <c r="N155" i="3"/>
  <c r="R155" i="3"/>
  <c r="U1531" i="3"/>
  <c r="Q1531" i="3"/>
  <c r="N1531" i="3"/>
  <c r="R1531" i="3"/>
  <c r="R498" i="3"/>
  <c r="Q498" i="3"/>
  <c r="U498" i="3"/>
  <c r="N498" i="3"/>
  <c r="U18" i="3"/>
  <c r="Q18" i="3"/>
  <c r="N18" i="3"/>
  <c r="R18" i="3"/>
  <c r="Q93" i="3"/>
  <c r="U93" i="3"/>
  <c r="N93" i="3"/>
  <c r="R93" i="3"/>
  <c r="U796" i="3"/>
  <c r="R796" i="3"/>
  <c r="N796" i="3"/>
  <c r="Q796" i="3"/>
  <c r="Q183" i="3"/>
  <c r="N183" i="3"/>
  <c r="U183" i="3"/>
  <c r="R183" i="3"/>
  <c r="R1110" i="3"/>
  <c r="U1110" i="3"/>
  <c r="N1110" i="3"/>
  <c r="Q1110" i="3"/>
  <c r="U438" i="3"/>
  <c r="N438" i="3"/>
  <c r="Q438" i="3"/>
  <c r="R438" i="3"/>
  <c r="N154" i="3"/>
  <c r="U154" i="3"/>
  <c r="Q154" i="3"/>
  <c r="R154" i="3"/>
  <c r="Q1281" i="3"/>
  <c r="N1281" i="3"/>
  <c r="U1281" i="3"/>
  <c r="R1281" i="3"/>
  <c r="Q349" i="3"/>
  <c r="R349" i="3"/>
  <c r="N349" i="3"/>
  <c r="U349" i="3"/>
  <c r="R1497" i="3"/>
  <c r="N1497" i="3"/>
  <c r="Q1497" i="3"/>
  <c r="U1497" i="3"/>
  <c r="U1319" i="3"/>
  <c r="Q1319" i="3"/>
  <c r="N1319" i="3"/>
  <c r="R1319" i="3"/>
  <c r="N1631" i="3"/>
  <c r="Q1631" i="3"/>
  <c r="R1631" i="3"/>
  <c r="U1631" i="3"/>
  <c r="N1408" i="3"/>
  <c r="R1408" i="3"/>
  <c r="U1408" i="3"/>
  <c r="Q1408" i="3"/>
  <c r="M1622" i="3"/>
  <c r="A1622" i="3" s="1"/>
  <c r="N1467" i="3"/>
  <c r="U1467" i="3"/>
  <c r="Q1467" i="3"/>
  <c r="R1467" i="3"/>
  <c r="N1415" i="3"/>
  <c r="R1415" i="3"/>
  <c r="U1415" i="3"/>
  <c r="Q1415" i="3"/>
  <c r="N629" i="3"/>
  <c r="Q629" i="3"/>
  <c r="R629" i="3"/>
  <c r="U629" i="3"/>
  <c r="R1589" i="3"/>
  <c r="N1589" i="3"/>
  <c r="Q1589" i="3"/>
  <c r="U1589" i="3"/>
  <c r="N1563" i="3"/>
  <c r="U1563" i="3"/>
  <c r="R1563" i="3"/>
  <c r="Q1563" i="3"/>
  <c r="R202" i="3"/>
  <c r="N202" i="3"/>
  <c r="U202" i="3"/>
  <c r="Q202" i="3"/>
  <c r="Q1364" i="3"/>
  <c r="N1364" i="3"/>
  <c r="R1364" i="3"/>
  <c r="U1364" i="3"/>
  <c r="R1293" i="3"/>
  <c r="N1293" i="3"/>
  <c r="Q1293" i="3"/>
  <c r="U1293" i="3"/>
  <c r="R1208" i="3"/>
  <c r="U1208" i="3"/>
  <c r="Q1208" i="3"/>
  <c r="N1208" i="3"/>
  <c r="R1521" i="3"/>
  <c r="U1521" i="3"/>
  <c r="N1521" i="3"/>
  <c r="Q1521" i="3"/>
  <c r="N779" i="3"/>
  <c r="U779" i="3"/>
  <c r="R779" i="3"/>
  <c r="Q779" i="3"/>
  <c r="R1215" i="3"/>
  <c r="U1215" i="3"/>
  <c r="N1215" i="3"/>
  <c r="Q1215" i="3"/>
  <c r="N645" i="3"/>
  <c r="Q645" i="3"/>
  <c r="R645" i="3"/>
  <c r="U645" i="3"/>
  <c r="Q1410" i="3"/>
  <c r="R1410" i="3"/>
  <c r="U1410" i="3"/>
  <c r="N1410" i="3"/>
  <c r="R1581" i="3"/>
  <c r="N1581" i="3"/>
  <c r="Q1581" i="3"/>
  <c r="U1581" i="3"/>
  <c r="Q1100" i="3"/>
  <c r="U1100" i="3"/>
  <c r="R1100" i="3"/>
  <c r="N1100" i="3"/>
  <c r="N1251" i="3"/>
  <c r="Q1251" i="3"/>
  <c r="R1251" i="3"/>
  <c r="U1251" i="3"/>
  <c r="Q1488" i="3"/>
  <c r="R1488" i="3"/>
  <c r="U1488" i="3"/>
  <c r="N1488" i="3"/>
  <c r="U556" i="3"/>
  <c r="R556" i="3"/>
  <c r="N556" i="3"/>
  <c r="Q556" i="3"/>
  <c r="R1343" i="3"/>
  <c r="N1343" i="3"/>
  <c r="Q1343" i="3"/>
  <c r="U1343" i="3"/>
  <c r="N1475" i="3"/>
  <c r="U1475" i="3"/>
  <c r="R1475" i="3"/>
  <c r="Q1475" i="3"/>
  <c r="R980" i="3"/>
  <c r="U980" i="3"/>
  <c r="N980" i="3"/>
  <c r="Q980" i="3"/>
  <c r="R1295" i="3"/>
  <c r="N1295" i="3"/>
  <c r="Q1295" i="3"/>
  <c r="U1295" i="3"/>
  <c r="N994" i="3"/>
  <c r="Q994" i="3"/>
  <c r="U994" i="3"/>
  <c r="R994" i="3"/>
  <c r="N1219" i="3"/>
  <c r="Q1219" i="3"/>
  <c r="R1219" i="3"/>
  <c r="U1219" i="3"/>
  <c r="Q698" i="3"/>
  <c r="N698" i="3"/>
  <c r="R698" i="3"/>
  <c r="U698" i="3"/>
  <c r="U1259" i="3"/>
  <c r="N1259" i="3"/>
  <c r="Q1259" i="3"/>
  <c r="R1259" i="3"/>
  <c r="R1342" i="3"/>
  <c r="Q1342" i="3"/>
  <c r="U1342" i="3"/>
  <c r="N1342" i="3"/>
  <c r="Q1237" i="3"/>
  <c r="U1237" i="3"/>
  <c r="N1237" i="3"/>
  <c r="R1237" i="3"/>
  <c r="Q1151" i="3"/>
  <c r="R1151" i="3"/>
  <c r="N1151" i="3"/>
  <c r="U1151" i="3"/>
  <c r="U1097" i="3"/>
  <c r="N1097" i="3"/>
  <c r="Q1097" i="3"/>
  <c r="R1097" i="3"/>
  <c r="U798" i="3"/>
  <c r="Q798" i="3"/>
  <c r="R798" i="3"/>
  <c r="N798" i="3"/>
  <c r="R1297" i="3"/>
  <c r="U1297" i="3"/>
  <c r="N1297" i="3"/>
  <c r="Q1297" i="3"/>
  <c r="N1401" i="3"/>
  <c r="Q1401" i="3"/>
  <c r="R1401" i="3"/>
  <c r="U1401" i="3"/>
  <c r="Q1564" i="3"/>
  <c r="R1564" i="3"/>
  <c r="U1564" i="3"/>
  <c r="N1564" i="3"/>
  <c r="N1205" i="3"/>
  <c r="U1205" i="3"/>
  <c r="R1205" i="3"/>
  <c r="Q1205" i="3"/>
  <c r="Q1376" i="3"/>
  <c r="R1376" i="3"/>
  <c r="N1376" i="3"/>
  <c r="U1376" i="3"/>
  <c r="U499" i="3"/>
  <c r="R499" i="3"/>
  <c r="N499" i="3"/>
  <c r="Q499" i="3"/>
  <c r="R987" i="3"/>
  <c r="N987" i="3"/>
  <c r="Q987" i="3"/>
  <c r="U987" i="3"/>
  <c r="R1586" i="3"/>
  <c r="U1586" i="3"/>
  <c r="N1586" i="3"/>
  <c r="Q1586" i="3"/>
  <c r="Q731" i="3"/>
  <c r="U731" i="3"/>
  <c r="N731" i="3"/>
  <c r="R731" i="3"/>
  <c r="M1592" i="3"/>
  <c r="J1592" i="3" s="1"/>
  <c r="R661" i="3"/>
  <c r="N661" i="3"/>
  <c r="Q661" i="3"/>
  <c r="U661" i="3"/>
  <c r="N532" i="3"/>
  <c r="U532" i="3"/>
  <c r="Q532" i="3"/>
  <c r="R532" i="3"/>
  <c r="R1019" i="3"/>
  <c r="U1019" i="3"/>
  <c r="N1019" i="3"/>
  <c r="Q1019" i="3"/>
  <c r="N1129" i="3"/>
  <c r="Q1129" i="3"/>
  <c r="R1129" i="3"/>
  <c r="U1129" i="3"/>
  <c r="R1256" i="3"/>
  <c r="U1256" i="3"/>
  <c r="N1256" i="3"/>
  <c r="Q1256" i="3"/>
  <c r="R1368" i="3"/>
  <c r="N1368" i="3"/>
  <c r="Q1368" i="3"/>
  <c r="U1368" i="3"/>
  <c r="R709" i="3"/>
  <c r="N709" i="3"/>
  <c r="U709" i="3"/>
  <c r="Q709" i="3"/>
  <c r="Q772" i="3"/>
  <c r="N772" i="3"/>
  <c r="U772" i="3"/>
  <c r="R772" i="3"/>
  <c r="R972" i="3"/>
  <c r="Q972" i="3"/>
  <c r="N972" i="3"/>
  <c r="U972" i="3"/>
  <c r="Q1189" i="3"/>
  <c r="N1189" i="3"/>
  <c r="R1189" i="3"/>
  <c r="U1189" i="3"/>
  <c r="R1315" i="3"/>
  <c r="Q1315" i="3"/>
  <c r="U1315" i="3"/>
  <c r="N1315" i="3"/>
  <c r="Q1434" i="3"/>
  <c r="R1434" i="3"/>
  <c r="U1434" i="3"/>
  <c r="N1434" i="3"/>
  <c r="N701" i="3"/>
  <c r="U701" i="3"/>
  <c r="Q701" i="3"/>
  <c r="R701" i="3"/>
  <c r="Q481" i="3"/>
  <c r="U481" i="3"/>
  <c r="N481" i="3"/>
  <c r="R481" i="3"/>
  <c r="Q257" i="3"/>
  <c r="R257" i="3"/>
  <c r="N257" i="3"/>
  <c r="U257" i="3"/>
  <c r="Q1556" i="3"/>
  <c r="R1556" i="3"/>
  <c r="U1556" i="3"/>
  <c r="N1556" i="3"/>
  <c r="R1377" i="3"/>
  <c r="Q1377" i="3"/>
  <c r="U1377" i="3"/>
  <c r="N1377" i="3"/>
  <c r="N1455" i="3"/>
  <c r="R1455" i="3"/>
  <c r="U1455" i="3"/>
  <c r="Q1455" i="3"/>
  <c r="N677" i="3"/>
  <c r="R677" i="3"/>
  <c r="U677" i="3"/>
  <c r="Q677" i="3"/>
  <c r="Q563" i="3"/>
  <c r="U563" i="3"/>
  <c r="N563" i="3"/>
  <c r="R563" i="3"/>
  <c r="R176" i="3"/>
  <c r="Q176" i="3"/>
  <c r="U176" i="3"/>
  <c r="N176" i="3"/>
  <c r="N1355" i="3"/>
  <c r="Q1355" i="3"/>
  <c r="R1355" i="3"/>
  <c r="U1355" i="3"/>
  <c r="R1406" i="3"/>
  <c r="U1406" i="3"/>
  <c r="N1406" i="3"/>
  <c r="Q1406" i="3"/>
  <c r="N1600" i="3"/>
  <c r="Q1600" i="3"/>
  <c r="R1600" i="3"/>
  <c r="U1600" i="3"/>
  <c r="N669" i="3"/>
  <c r="R669" i="3"/>
  <c r="Q669" i="3"/>
  <c r="U669" i="3"/>
  <c r="Q949" i="3"/>
  <c r="U949" i="3"/>
  <c r="N949" i="3"/>
  <c r="R949" i="3"/>
  <c r="N1353" i="3"/>
  <c r="Q1353" i="3"/>
  <c r="R1353" i="3"/>
  <c r="U1353" i="3"/>
  <c r="N616" i="3"/>
  <c r="R616" i="3"/>
  <c r="Q616" i="3"/>
  <c r="U616" i="3"/>
  <c r="Q716" i="3"/>
  <c r="N716" i="3"/>
  <c r="R716" i="3"/>
  <c r="U716" i="3"/>
  <c r="R715" i="3"/>
  <c r="U715" i="3"/>
  <c r="N715" i="3"/>
  <c r="Q715" i="3"/>
  <c r="N479" i="3"/>
  <c r="Q479" i="3"/>
  <c r="U479" i="3"/>
  <c r="R479" i="3"/>
  <c r="N447" i="3"/>
  <c r="Q447" i="3"/>
  <c r="R447" i="3"/>
  <c r="U447" i="3"/>
  <c r="U885" i="3"/>
  <c r="R885" i="3"/>
  <c r="Q885" i="3"/>
  <c r="N885" i="3"/>
  <c r="U436" i="3"/>
  <c r="R436" i="3"/>
  <c r="Q436" i="3"/>
  <c r="N436" i="3"/>
  <c r="U585" i="3"/>
  <c r="N585" i="3"/>
  <c r="Q585" i="3"/>
  <c r="R585" i="3"/>
  <c r="R800" i="3"/>
  <c r="N800" i="3"/>
  <c r="Q800" i="3"/>
  <c r="U800" i="3"/>
  <c r="Q750" i="3"/>
  <c r="U750" i="3"/>
  <c r="N750" i="3"/>
  <c r="R750" i="3"/>
  <c r="N896" i="3"/>
  <c r="Q896" i="3"/>
  <c r="R896" i="3"/>
  <c r="U896" i="3"/>
  <c r="Q708" i="3"/>
  <c r="N708" i="3"/>
  <c r="R708" i="3"/>
  <c r="U708" i="3"/>
  <c r="Q699" i="3"/>
  <c r="N699" i="3"/>
  <c r="R699" i="3"/>
  <c r="U699" i="3"/>
  <c r="Q926" i="3"/>
  <c r="R926" i="3"/>
  <c r="U926" i="3"/>
  <c r="N926" i="3"/>
  <c r="N1503" i="3"/>
  <c r="R1503" i="3"/>
  <c r="U1503" i="3"/>
  <c r="Q1503" i="3"/>
  <c r="N976" i="3"/>
  <c r="Q976" i="3"/>
  <c r="R976" i="3"/>
  <c r="U976" i="3"/>
  <c r="R549" i="3"/>
  <c r="N549" i="3"/>
  <c r="U549" i="3"/>
  <c r="Q549" i="3"/>
  <c r="R636" i="3"/>
  <c r="Q636" i="3"/>
  <c r="N636" i="3"/>
  <c r="U636" i="3"/>
  <c r="Q357" i="3"/>
  <c r="U357" i="3"/>
  <c r="N357" i="3"/>
  <c r="R357" i="3"/>
  <c r="Q560" i="3"/>
  <c r="R560" i="3"/>
  <c r="N560" i="3"/>
  <c r="U560" i="3"/>
  <c r="R1621" i="3"/>
  <c r="N1621" i="3"/>
  <c r="Q1621" i="3"/>
  <c r="U1621" i="3"/>
  <c r="N1187" i="3"/>
  <c r="Q1187" i="3"/>
  <c r="R1187" i="3"/>
  <c r="U1187" i="3"/>
  <c r="R637" i="3"/>
  <c r="U637" i="3"/>
  <c r="N637" i="3"/>
  <c r="Q637" i="3"/>
  <c r="M737" i="3"/>
  <c r="A737" i="3" s="1"/>
  <c r="M913" i="3"/>
  <c r="J913" i="3" s="1"/>
  <c r="Q807" i="3"/>
  <c r="R807" i="3"/>
  <c r="U807" i="3"/>
  <c r="N807" i="3"/>
  <c r="R835" i="3"/>
  <c r="U835" i="3"/>
  <c r="N835" i="3"/>
  <c r="Q835" i="3"/>
  <c r="Q378" i="3"/>
  <c r="N378" i="3"/>
  <c r="R378" i="3"/>
  <c r="U378" i="3"/>
  <c r="R514" i="3"/>
  <c r="U514" i="3"/>
  <c r="N514" i="3"/>
  <c r="Q514" i="3"/>
  <c r="N82" i="3"/>
  <c r="U82" i="3"/>
  <c r="Q82" i="3"/>
  <c r="R82" i="3"/>
  <c r="Q380" i="3"/>
  <c r="U380" i="3"/>
  <c r="N380" i="3"/>
  <c r="R380" i="3"/>
  <c r="R642" i="3"/>
  <c r="Q642" i="3"/>
  <c r="N642" i="3"/>
  <c r="U642" i="3"/>
  <c r="R792" i="3"/>
  <c r="Q792" i="3"/>
  <c r="U792" i="3"/>
  <c r="N792" i="3"/>
  <c r="N424" i="3"/>
  <c r="R424" i="3"/>
  <c r="Q424" i="3"/>
  <c r="U424" i="3"/>
  <c r="Q603" i="3"/>
  <c r="R603" i="3"/>
  <c r="U603" i="3"/>
  <c r="N603" i="3"/>
  <c r="N334" i="3"/>
  <c r="Q334" i="3"/>
  <c r="R334" i="3"/>
  <c r="U334" i="3"/>
  <c r="R1461" i="3"/>
  <c r="N1461" i="3"/>
  <c r="Q1461" i="3"/>
  <c r="U1461" i="3"/>
  <c r="M778" i="3"/>
  <c r="A778" i="3" s="1"/>
  <c r="Q889" i="3"/>
  <c r="R889" i="3"/>
  <c r="N889" i="3"/>
  <c r="U889" i="3"/>
  <c r="Q312" i="3"/>
  <c r="U312" i="3"/>
  <c r="N312" i="3"/>
  <c r="R312" i="3"/>
  <c r="U567" i="3"/>
  <c r="Q567" i="3"/>
  <c r="R567" i="3"/>
  <c r="N567" i="3"/>
  <c r="N81" i="3"/>
  <c r="Q81" i="3"/>
  <c r="R81" i="3"/>
  <c r="U81" i="3"/>
  <c r="N1336" i="3"/>
  <c r="Q1336" i="3"/>
  <c r="R1336" i="3"/>
  <c r="U1336" i="3"/>
  <c r="N458" i="3"/>
  <c r="Q458" i="3"/>
  <c r="R458" i="3"/>
  <c r="U458" i="3"/>
  <c r="M493" i="3"/>
  <c r="J493" i="3" s="1"/>
  <c r="R612" i="3"/>
  <c r="N612" i="3"/>
  <c r="Q612" i="3"/>
  <c r="U612" i="3"/>
  <c r="N850" i="3"/>
  <c r="Q850" i="3"/>
  <c r="R850" i="3"/>
  <c r="U850" i="3"/>
  <c r="N39" i="3"/>
  <c r="Q39" i="3"/>
  <c r="R39" i="3"/>
  <c r="U39" i="3"/>
  <c r="R1605" i="3"/>
  <c r="Q1605" i="3"/>
  <c r="U1605" i="3"/>
  <c r="N1605" i="3"/>
  <c r="R641" i="3"/>
  <c r="U641" i="3"/>
  <c r="Q641" i="3"/>
  <c r="N641" i="3"/>
  <c r="R932" i="3"/>
  <c r="N932" i="3"/>
  <c r="U932" i="3"/>
  <c r="Q932" i="3"/>
  <c r="U552" i="3"/>
  <c r="Q552" i="3"/>
  <c r="N552" i="3"/>
  <c r="R552" i="3"/>
  <c r="N130" i="3"/>
  <c r="Q130" i="3"/>
  <c r="R130" i="3"/>
  <c r="U130" i="3"/>
  <c r="R57" i="3"/>
  <c r="N57" i="3"/>
  <c r="Q57" i="3"/>
  <c r="U57" i="3"/>
  <c r="N510" i="3"/>
  <c r="U510" i="3"/>
  <c r="Q510" i="3"/>
  <c r="R510" i="3"/>
  <c r="Q690" i="3"/>
  <c r="N690" i="3"/>
  <c r="R690" i="3"/>
  <c r="U690" i="3"/>
  <c r="R348" i="3"/>
  <c r="N348" i="3"/>
  <c r="Q348" i="3"/>
  <c r="U348" i="3"/>
  <c r="R455" i="3"/>
  <c r="U455" i="3"/>
  <c r="N455" i="3"/>
  <c r="Q455" i="3"/>
  <c r="U259" i="3"/>
  <c r="Q259" i="3"/>
  <c r="R259" i="3"/>
  <c r="N259" i="3"/>
  <c r="R234" i="3"/>
  <c r="U234" i="3"/>
  <c r="N234" i="3"/>
  <c r="Q234" i="3"/>
  <c r="M253" i="3"/>
  <c r="A253" i="3" s="1"/>
  <c r="R342" i="3"/>
  <c r="N342" i="3"/>
  <c r="Q342" i="3"/>
  <c r="U342" i="3"/>
  <c r="N96" i="3"/>
  <c r="Q96" i="3"/>
  <c r="R96" i="3"/>
  <c r="U96" i="3"/>
  <c r="Q199" i="3"/>
  <c r="U199" i="3"/>
  <c r="R199" i="3"/>
  <c r="N199" i="3"/>
  <c r="N1051" i="3"/>
  <c r="Q1051" i="3"/>
  <c r="R1051" i="3"/>
  <c r="U1051" i="3"/>
  <c r="N711" i="3"/>
  <c r="R711" i="3"/>
  <c r="Q711" i="3"/>
  <c r="U711" i="3"/>
  <c r="R1312" i="3"/>
  <c r="U1312" i="3"/>
  <c r="Q1312" i="3"/>
  <c r="N1312" i="3"/>
  <c r="N204" i="3"/>
  <c r="Q204" i="3"/>
  <c r="R204" i="3"/>
  <c r="U204" i="3"/>
  <c r="R327" i="3"/>
  <c r="N327" i="3"/>
  <c r="U327" i="3"/>
  <c r="Q327" i="3"/>
  <c r="N158" i="3"/>
  <c r="Q158" i="3"/>
  <c r="U158" i="3"/>
  <c r="R158" i="3"/>
  <c r="N156" i="3"/>
  <c r="Q156" i="3"/>
  <c r="R156" i="3"/>
  <c r="U156" i="3"/>
  <c r="R864" i="3"/>
  <c r="N864" i="3"/>
  <c r="U864" i="3"/>
  <c r="Q864" i="3"/>
  <c r="R638" i="3"/>
  <c r="N638" i="3"/>
  <c r="U638" i="3"/>
  <c r="Q638" i="3"/>
  <c r="U1470" i="3"/>
  <c r="Q1470" i="3"/>
  <c r="R1470" i="3"/>
  <c r="N1470" i="3"/>
  <c r="N8" i="3"/>
  <c r="Q8" i="3"/>
  <c r="R8" i="3"/>
  <c r="U8" i="3"/>
  <c r="N188" i="3"/>
  <c r="R188" i="3"/>
  <c r="U188" i="3"/>
  <c r="Q188" i="3"/>
  <c r="U35" i="3"/>
  <c r="R35" i="3"/>
  <c r="N35" i="3"/>
  <c r="Q35" i="3"/>
  <c r="R924" i="3"/>
  <c r="U924" i="3"/>
  <c r="Q924" i="3"/>
  <c r="N924" i="3"/>
  <c r="U1118" i="3"/>
  <c r="R1118" i="3"/>
  <c r="N1118" i="3"/>
  <c r="Q1118" i="3"/>
  <c r="U1502" i="3"/>
  <c r="Q1502" i="3"/>
  <c r="N1502" i="3"/>
  <c r="R1502" i="3"/>
  <c r="Q175" i="3"/>
  <c r="N175" i="3"/>
  <c r="R175" i="3"/>
  <c r="U175" i="3"/>
  <c r="U67" i="3"/>
  <c r="Q67" i="3"/>
  <c r="R67" i="3"/>
  <c r="N67" i="3"/>
  <c r="R80" i="3"/>
  <c r="U80" i="3"/>
  <c r="N80" i="3"/>
  <c r="Q80" i="3"/>
  <c r="N1186" i="3"/>
  <c r="R1186" i="3"/>
  <c r="U1186" i="3"/>
  <c r="Q1186" i="3"/>
  <c r="R694" i="3"/>
  <c r="N694" i="3"/>
  <c r="Q694" i="3"/>
  <c r="U694" i="3"/>
  <c r="U347" i="3"/>
  <c r="N347" i="3"/>
  <c r="Q347" i="3"/>
  <c r="R347" i="3"/>
  <c r="N261" i="3"/>
  <c r="R261" i="3"/>
  <c r="U261" i="3"/>
  <c r="Q261" i="3"/>
  <c r="M313" i="3"/>
  <c r="J313" i="3" s="1"/>
  <c r="U150" i="3"/>
  <c r="N150" i="3"/>
  <c r="R150" i="3"/>
  <c r="Q150" i="3"/>
  <c r="R102" i="3"/>
  <c r="U102" i="3"/>
  <c r="Q102" i="3"/>
  <c r="N102" i="3"/>
  <c r="R1007" i="3"/>
  <c r="N1007" i="3"/>
  <c r="Q1007" i="3"/>
  <c r="U1007" i="3"/>
  <c r="R601" i="3"/>
  <c r="U601" i="3"/>
  <c r="Q601" i="3"/>
  <c r="N601" i="3"/>
  <c r="Q338" i="3"/>
  <c r="N338" i="3"/>
  <c r="R338" i="3"/>
  <c r="U338" i="3"/>
  <c r="N222" i="3"/>
  <c r="R222" i="3"/>
  <c r="U222" i="3"/>
  <c r="Q222" i="3"/>
  <c r="U264" i="3"/>
  <c r="N264" i="3"/>
  <c r="Q264" i="3"/>
  <c r="R264" i="3"/>
  <c r="Q1119" i="3"/>
  <c r="N1119" i="3"/>
  <c r="R1119" i="3"/>
  <c r="U1119" i="3"/>
  <c r="Q1612" i="3"/>
  <c r="N1612" i="3"/>
  <c r="R1612" i="3"/>
  <c r="U1612" i="3"/>
  <c r="N278" i="3"/>
  <c r="Q278" i="3"/>
  <c r="U278" i="3"/>
  <c r="R278" i="3"/>
  <c r="N739" i="3"/>
  <c r="Q739" i="3"/>
  <c r="R739" i="3"/>
  <c r="U739" i="3"/>
  <c r="Q1418" i="3"/>
  <c r="R1418" i="3"/>
  <c r="N1418" i="3"/>
  <c r="U1418" i="3"/>
  <c r="R934" i="3"/>
  <c r="N934" i="3"/>
  <c r="Q934" i="3"/>
  <c r="U934" i="3"/>
  <c r="Q395" i="3"/>
  <c r="N395" i="3"/>
  <c r="U395" i="3"/>
  <c r="R395" i="3"/>
  <c r="N1004" i="3"/>
  <c r="Q1004" i="3"/>
  <c r="R1004" i="3"/>
  <c r="U1004" i="3"/>
  <c r="Q1239" i="3"/>
  <c r="R1239" i="3"/>
  <c r="N1239" i="3"/>
  <c r="U1239" i="3"/>
  <c r="R1084" i="3"/>
  <c r="Q1084" i="3"/>
  <c r="U1084" i="3"/>
  <c r="N1084" i="3"/>
  <c r="U1317" i="3"/>
  <c r="R1317" i="3"/>
  <c r="N1317" i="3"/>
  <c r="Q1317" i="3"/>
  <c r="N1495" i="3"/>
  <c r="Q1495" i="3"/>
  <c r="R1495" i="3"/>
  <c r="U1495" i="3"/>
  <c r="Q486" i="3"/>
  <c r="N486" i="3"/>
  <c r="R486" i="3"/>
  <c r="U486" i="3"/>
  <c r="M1442" i="3"/>
  <c r="A1442" i="3" s="1"/>
  <c r="Q1405" i="3"/>
  <c r="R1405" i="3"/>
  <c r="N1405" i="3"/>
  <c r="U1405" i="3"/>
  <c r="Q245" i="3"/>
  <c r="N245" i="3"/>
  <c r="R245" i="3"/>
  <c r="U245" i="3"/>
  <c r="U450" i="3"/>
  <c r="Q450" i="3"/>
  <c r="R450" i="3"/>
  <c r="N450" i="3"/>
  <c r="M857" i="3"/>
  <c r="J857" i="3" s="1"/>
  <c r="R303" i="3"/>
  <c r="Q303" i="3"/>
  <c r="U303" i="3"/>
  <c r="N303" i="3"/>
  <c r="R697" i="3"/>
  <c r="U697" i="3"/>
  <c r="N697" i="3"/>
  <c r="Q697" i="3"/>
  <c r="N821" i="3"/>
  <c r="Q821" i="3"/>
  <c r="R821" i="3"/>
  <c r="U821" i="3"/>
  <c r="U437" i="3"/>
  <c r="Q437" i="3"/>
  <c r="N437" i="3"/>
  <c r="R437" i="3"/>
  <c r="N878" i="3"/>
  <c r="Q878" i="3"/>
  <c r="R878" i="3"/>
  <c r="U878" i="3"/>
  <c r="R192" i="3"/>
  <c r="Q192" i="3"/>
  <c r="U192" i="3"/>
  <c r="N192" i="3"/>
  <c r="Q505" i="3"/>
  <c r="R505" i="3"/>
  <c r="U505" i="3"/>
  <c r="N505" i="3"/>
  <c r="N1169" i="3"/>
  <c r="Q1169" i="3"/>
  <c r="R1169" i="3"/>
  <c r="U1169" i="3"/>
  <c r="N687" i="3"/>
  <c r="Q687" i="3"/>
  <c r="R687" i="3"/>
  <c r="U687" i="3"/>
  <c r="Q329" i="3"/>
  <c r="U329" i="3"/>
  <c r="R329" i="3"/>
  <c r="N329" i="3"/>
  <c r="N1275" i="3"/>
  <c r="Q1275" i="3"/>
  <c r="U1275" i="3"/>
  <c r="R1275" i="3"/>
  <c r="N71" i="3"/>
  <c r="R71" i="3"/>
  <c r="U71" i="3"/>
  <c r="Q71" i="3"/>
  <c r="N31" i="3"/>
  <c r="Q31" i="3"/>
  <c r="R31" i="3"/>
  <c r="U31" i="3"/>
  <c r="U1366" i="3"/>
  <c r="N1366" i="3"/>
  <c r="R1366" i="3"/>
  <c r="Q1366" i="3"/>
  <c r="N1559" i="3"/>
  <c r="R1559" i="3"/>
  <c r="Q1559" i="3"/>
  <c r="U1559" i="3"/>
  <c r="N810" i="3"/>
  <c r="R810" i="3"/>
  <c r="U810" i="3"/>
  <c r="Q810" i="3"/>
  <c r="R1094" i="3"/>
  <c r="N1094" i="3"/>
  <c r="U1094" i="3"/>
  <c r="Q1094" i="3"/>
  <c r="M1232" i="3"/>
  <c r="A1232" i="3" s="1"/>
  <c r="R398" i="3"/>
  <c r="N398" i="3"/>
  <c r="Q398" i="3"/>
  <c r="U398" i="3"/>
  <c r="N22" i="3"/>
  <c r="U22" i="3"/>
  <c r="Q22" i="3"/>
  <c r="R22" i="3"/>
  <c r="R1501" i="3"/>
  <c r="N1501" i="3"/>
  <c r="Q1501" i="3"/>
  <c r="U1501" i="3"/>
  <c r="N573" i="3"/>
  <c r="Q573" i="3"/>
  <c r="U573" i="3"/>
  <c r="R573" i="3"/>
  <c r="U497" i="3"/>
  <c r="N497" i="3"/>
  <c r="Q497" i="3"/>
  <c r="R497" i="3"/>
  <c r="R909" i="3"/>
  <c r="U909" i="3"/>
  <c r="Q909" i="3"/>
  <c r="N909" i="3"/>
  <c r="N490" i="3"/>
  <c r="Q490" i="3"/>
  <c r="U490" i="3"/>
  <c r="R490" i="3"/>
  <c r="N477" i="3"/>
  <c r="U477" i="3"/>
  <c r="Q477" i="3"/>
  <c r="R477" i="3"/>
  <c r="N1567" i="3"/>
  <c r="Q1567" i="3"/>
  <c r="R1567" i="3"/>
  <c r="U1567" i="3"/>
  <c r="R1411" i="3"/>
  <c r="U1411" i="3"/>
  <c r="Q1411" i="3"/>
  <c r="N1411" i="3"/>
  <c r="N123" i="3"/>
  <c r="Q123" i="3"/>
  <c r="R123" i="3"/>
  <c r="U123" i="3"/>
  <c r="R454" i="3"/>
  <c r="U454" i="3"/>
  <c r="N454" i="3"/>
  <c r="Q454" i="3"/>
  <c r="N775" i="3"/>
  <c r="U775" i="3"/>
  <c r="Q775" i="3"/>
  <c r="R775" i="3"/>
  <c r="N124" i="3"/>
  <c r="Q124" i="3"/>
  <c r="R124" i="3"/>
  <c r="U124" i="3"/>
  <c r="Q761" i="3"/>
  <c r="N761" i="3"/>
  <c r="U761" i="3"/>
  <c r="R761" i="3"/>
  <c r="R1557" i="3"/>
  <c r="N1557" i="3"/>
  <c r="Q1557" i="3"/>
  <c r="U1557" i="3"/>
  <c r="U1108" i="3"/>
  <c r="Q1108" i="3"/>
  <c r="R1108" i="3"/>
  <c r="N1108" i="3"/>
  <c r="N1523" i="3"/>
  <c r="U1523" i="3"/>
  <c r="Q1523" i="3"/>
  <c r="R1523" i="3"/>
  <c r="U1056" i="3"/>
  <c r="N1056" i="3"/>
  <c r="Q1056" i="3"/>
  <c r="R1056" i="3"/>
  <c r="N1451" i="3"/>
  <c r="U1451" i="3"/>
  <c r="Q1451" i="3"/>
  <c r="R1451" i="3"/>
  <c r="N1362" i="3"/>
  <c r="Q1362" i="3"/>
  <c r="R1362" i="3"/>
  <c r="U1362" i="3"/>
  <c r="N1181" i="3"/>
  <c r="R1181" i="3"/>
  <c r="U1181" i="3"/>
  <c r="Q1181" i="3"/>
  <c r="M1393" i="3"/>
  <c r="A1393" i="3" s="1"/>
  <c r="R1309" i="3"/>
  <c r="N1309" i="3"/>
  <c r="Q1309" i="3"/>
  <c r="U1309" i="3"/>
  <c r="Q692" i="3"/>
  <c r="U692" i="3"/>
  <c r="R692" i="3"/>
  <c r="N692" i="3"/>
  <c r="N1387" i="3"/>
  <c r="U1387" i="3"/>
  <c r="R1387" i="3"/>
  <c r="Q1387" i="3"/>
  <c r="Q1378" i="3"/>
  <c r="R1378" i="3"/>
  <c r="U1378" i="3"/>
  <c r="N1378" i="3"/>
  <c r="Q1424" i="3"/>
  <c r="U1424" i="3"/>
  <c r="R1424" i="3"/>
  <c r="N1424" i="3"/>
  <c r="N1153" i="3"/>
  <c r="Q1153" i="3"/>
  <c r="R1153" i="3"/>
  <c r="U1153" i="3"/>
  <c r="R862" i="3"/>
  <c r="U862" i="3"/>
  <c r="Q862" i="3"/>
  <c r="N862" i="3"/>
  <c r="N1632" i="3"/>
  <c r="Q1632" i="3"/>
  <c r="R1632" i="3"/>
  <c r="U1632" i="3"/>
  <c r="R1333" i="3"/>
  <c r="Q1333" i="3"/>
  <c r="U1333" i="3"/>
  <c r="N1333" i="3"/>
  <c r="Q1492" i="3"/>
  <c r="N1492" i="3"/>
  <c r="R1492" i="3"/>
  <c r="U1492" i="3"/>
  <c r="N1145" i="3"/>
  <c r="Q1145" i="3"/>
  <c r="R1145" i="3"/>
  <c r="U1145" i="3"/>
  <c r="R846" i="3"/>
  <c r="Q846" i="3"/>
  <c r="U846" i="3"/>
  <c r="N846" i="3"/>
  <c r="N1311" i="3"/>
  <c r="Q1311" i="3"/>
  <c r="R1311" i="3"/>
  <c r="U1311" i="3"/>
  <c r="N1515" i="3"/>
  <c r="U1515" i="3"/>
  <c r="Q1515" i="3"/>
  <c r="R1515" i="3"/>
  <c r="M1048" i="3"/>
  <c r="A1048" i="3" s="1"/>
  <c r="Q1130" i="3"/>
  <c r="N1130" i="3"/>
  <c r="R1130" i="3"/>
  <c r="U1130" i="3"/>
  <c r="Q1398" i="3"/>
  <c r="R1398" i="3"/>
  <c r="U1398" i="3"/>
  <c r="N1398" i="3"/>
  <c r="R667" i="3"/>
  <c r="Q667" i="3"/>
  <c r="N667" i="3"/>
  <c r="U667" i="3"/>
  <c r="N1267" i="3"/>
  <c r="Q1267" i="3"/>
  <c r="R1267" i="3"/>
  <c r="U1267" i="3"/>
  <c r="N1409" i="3"/>
  <c r="Q1409" i="3"/>
  <c r="R1409" i="3"/>
  <c r="U1409" i="3"/>
  <c r="R1617" i="3"/>
  <c r="U1617" i="3"/>
  <c r="Q1617" i="3"/>
  <c r="N1617" i="3"/>
  <c r="R1182" i="3"/>
  <c r="N1182" i="3"/>
  <c r="Q1182" i="3"/>
  <c r="U1182" i="3"/>
  <c r="N1615" i="3"/>
  <c r="U1615" i="3"/>
  <c r="Q1615" i="3"/>
  <c r="R1615" i="3"/>
  <c r="N984" i="3"/>
  <c r="Q984" i="3"/>
  <c r="U984" i="3"/>
  <c r="R984" i="3"/>
  <c r="N680" i="3"/>
  <c r="Q680" i="3"/>
  <c r="R680" i="3"/>
  <c r="U680" i="3"/>
  <c r="N1192" i="3"/>
  <c r="Q1192" i="3"/>
  <c r="U1192" i="3"/>
  <c r="R1192" i="3"/>
  <c r="Q1175" i="3"/>
  <c r="U1175" i="3"/>
  <c r="R1175" i="3"/>
  <c r="N1175" i="3"/>
  <c r="R1174" i="3"/>
  <c r="N1174" i="3"/>
  <c r="Q1174" i="3"/>
  <c r="U1174" i="3"/>
  <c r="A1060" i="3"/>
  <c r="U985" i="3"/>
  <c r="N985" i="3"/>
  <c r="Q985" i="3"/>
  <c r="R985" i="3"/>
  <c r="R1625" i="3"/>
  <c r="U1625" i="3"/>
  <c r="N1625" i="3"/>
  <c r="Q1625" i="3"/>
  <c r="N1253" i="3"/>
  <c r="Q1253" i="3"/>
  <c r="R1253" i="3"/>
  <c r="U1253" i="3"/>
  <c r="Q1334" i="3"/>
  <c r="N1334" i="3"/>
  <c r="R1334" i="3"/>
  <c r="U1334" i="3"/>
  <c r="R1498" i="3"/>
  <c r="U1498" i="3"/>
  <c r="N1498" i="3"/>
  <c r="Q1498" i="3"/>
  <c r="Q1143" i="3"/>
  <c r="N1143" i="3"/>
  <c r="U1143" i="3"/>
  <c r="R1143" i="3"/>
  <c r="Q1149" i="3"/>
  <c r="N1149" i="3"/>
  <c r="R1149" i="3"/>
  <c r="U1149" i="3"/>
  <c r="U1458" i="3"/>
  <c r="N1458" i="3"/>
  <c r="Q1458" i="3"/>
  <c r="R1458" i="3"/>
  <c r="N1579" i="3"/>
  <c r="U1579" i="3"/>
  <c r="Q1579" i="3"/>
  <c r="R1579" i="3"/>
  <c r="R1435" i="3"/>
  <c r="N1435" i="3"/>
  <c r="Q1435" i="3"/>
  <c r="U1435" i="3"/>
  <c r="R488" i="3"/>
  <c r="U488" i="3"/>
  <c r="N488" i="3"/>
  <c r="Q488" i="3"/>
  <c r="R1554" i="3"/>
  <c r="U1554" i="3"/>
  <c r="N1554" i="3"/>
  <c r="Q1554" i="3"/>
  <c r="R489" i="3"/>
  <c r="U489" i="3"/>
  <c r="Q489" i="3"/>
  <c r="N489" i="3"/>
  <c r="Q714" i="3"/>
  <c r="U714" i="3"/>
  <c r="R714" i="3"/>
  <c r="N714" i="3"/>
  <c r="Q979" i="3"/>
  <c r="N979" i="3"/>
  <c r="R979" i="3"/>
  <c r="U979" i="3"/>
  <c r="U1180" i="3"/>
  <c r="Q1180" i="3"/>
  <c r="N1180" i="3"/>
  <c r="R1180" i="3"/>
  <c r="M1292" i="3"/>
  <c r="A1292" i="3" s="1"/>
  <c r="Q623" i="3"/>
  <c r="R623" i="3"/>
  <c r="U623" i="3"/>
  <c r="N623" i="3"/>
  <c r="U867" i="3"/>
  <c r="R867" i="3"/>
  <c r="Q867" i="3"/>
  <c r="N867" i="3"/>
  <c r="U1520" i="3"/>
  <c r="N1520" i="3"/>
  <c r="Q1520" i="3"/>
  <c r="R1520" i="3"/>
  <c r="N1122" i="3"/>
  <c r="Q1122" i="3"/>
  <c r="R1122" i="3"/>
  <c r="U1122" i="3"/>
  <c r="Q1212" i="3"/>
  <c r="U1212" i="3"/>
  <c r="N1212" i="3"/>
  <c r="R1212" i="3"/>
  <c r="U1361" i="3"/>
  <c r="R1361" i="3"/>
  <c r="Q1361" i="3"/>
  <c r="N1361" i="3"/>
  <c r="R444" i="3"/>
  <c r="N444" i="3"/>
  <c r="Q444" i="3"/>
  <c r="U444" i="3"/>
  <c r="R343" i="3"/>
  <c r="Q343" i="3"/>
  <c r="U343" i="3"/>
  <c r="N343" i="3"/>
  <c r="R856" i="3"/>
  <c r="N856" i="3"/>
  <c r="Q856" i="3"/>
  <c r="U856" i="3"/>
  <c r="R1481" i="3"/>
  <c r="U1481" i="3"/>
  <c r="N1481" i="3"/>
  <c r="Q1481" i="3"/>
  <c r="Q1347" i="3"/>
  <c r="R1347" i="3"/>
  <c r="U1347" i="3"/>
  <c r="N1347" i="3"/>
  <c r="M1412" i="3"/>
  <c r="J1412" i="3" s="1"/>
  <c r="Q496" i="3"/>
  <c r="U496" i="3"/>
  <c r="N496" i="3"/>
  <c r="R496" i="3"/>
  <c r="U435" i="3"/>
  <c r="R435" i="3"/>
  <c r="N435" i="3"/>
  <c r="Q435" i="3"/>
  <c r="Q126" i="3"/>
  <c r="U126" i="3"/>
  <c r="N126" i="3"/>
  <c r="R126" i="3"/>
  <c r="N1324" i="3"/>
  <c r="Q1324" i="3"/>
  <c r="U1324" i="3"/>
  <c r="R1324" i="3"/>
  <c r="Q978" i="3"/>
  <c r="U978" i="3"/>
  <c r="N978" i="3"/>
  <c r="R978" i="3"/>
  <c r="R1339" i="3"/>
  <c r="Q1339" i="3"/>
  <c r="U1339" i="3"/>
  <c r="N1339" i="3"/>
  <c r="N1511" i="3"/>
  <c r="R1511" i="3"/>
  <c r="U1511" i="3"/>
  <c r="Q1511" i="3"/>
  <c r="R586" i="3"/>
  <c r="N586" i="3"/>
  <c r="Q586" i="3"/>
  <c r="U586" i="3"/>
  <c r="N764" i="3"/>
  <c r="R764" i="3"/>
  <c r="U764" i="3"/>
  <c r="Q764" i="3"/>
  <c r="R1164" i="3"/>
  <c r="N1164" i="3"/>
  <c r="Q1164" i="3"/>
  <c r="U1164" i="3"/>
  <c r="Q579" i="3"/>
  <c r="N579" i="3"/>
  <c r="U579" i="3"/>
  <c r="R579" i="3"/>
  <c r="U644" i="3"/>
  <c r="N644" i="3"/>
  <c r="Q644" i="3"/>
  <c r="R644" i="3"/>
  <c r="N584" i="3"/>
  <c r="R584" i="3"/>
  <c r="U584" i="3"/>
  <c r="Q584" i="3"/>
  <c r="Q409" i="3"/>
  <c r="R409" i="3"/>
  <c r="U409" i="3"/>
  <c r="N409" i="3"/>
  <c r="N1447" i="3"/>
  <c r="R1447" i="3"/>
  <c r="U1447" i="3"/>
  <c r="Q1447" i="3"/>
  <c r="R839" i="3"/>
  <c r="Q839" i="3"/>
  <c r="U839" i="3"/>
  <c r="N839" i="3"/>
  <c r="Q404" i="3"/>
  <c r="U404" i="3"/>
  <c r="N404" i="3"/>
  <c r="R404" i="3"/>
  <c r="U555" i="3"/>
  <c r="N555" i="3"/>
  <c r="Q555" i="3"/>
  <c r="R555" i="3"/>
  <c r="N758" i="3"/>
  <c r="Q758" i="3"/>
  <c r="U758" i="3"/>
  <c r="R758" i="3"/>
  <c r="Q682" i="3"/>
  <c r="U682" i="3"/>
  <c r="N682" i="3"/>
  <c r="R682" i="3"/>
  <c r="Q755" i="3"/>
  <c r="U755" i="3"/>
  <c r="R755" i="3"/>
  <c r="N755" i="3"/>
  <c r="N548" i="3"/>
  <c r="Q548" i="3"/>
  <c r="U548" i="3"/>
  <c r="R548" i="3"/>
  <c r="N502" i="3"/>
  <c r="U502" i="3"/>
  <c r="Q502" i="3"/>
  <c r="R502" i="3"/>
  <c r="Q858" i="3"/>
  <c r="R858" i="3"/>
  <c r="N858" i="3"/>
  <c r="U858" i="3"/>
  <c r="N1471" i="3"/>
  <c r="Q1471" i="3"/>
  <c r="U1471" i="3"/>
  <c r="R1471" i="3"/>
  <c r="N915" i="3"/>
  <c r="Q915" i="3"/>
  <c r="R915" i="3"/>
  <c r="U915" i="3"/>
  <c r="M388" i="3"/>
  <c r="A388" i="3" s="1"/>
  <c r="Q607" i="3"/>
  <c r="R607" i="3"/>
  <c r="U607" i="3"/>
  <c r="N607" i="3"/>
  <c r="R736" i="3"/>
  <c r="N736" i="3"/>
  <c r="Q736" i="3"/>
  <c r="U736" i="3"/>
  <c r="R332" i="3"/>
  <c r="N332" i="3"/>
  <c r="Q332" i="3"/>
  <c r="U332" i="3"/>
  <c r="R1569" i="3"/>
  <c r="U1569" i="3"/>
  <c r="N1569" i="3"/>
  <c r="Q1569" i="3"/>
  <c r="N1065" i="3"/>
  <c r="Q1065" i="3"/>
  <c r="U1065" i="3"/>
  <c r="R1065" i="3"/>
  <c r="N593" i="3"/>
  <c r="U593" i="3"/>
  <c r="R593" i="3"/>
  <c r="Q593" i="3"/>
  <c r="Q700" i="3"/>
  <c r="R700" i="3"/>
  <c r="N700" i="3"/>
  <c r="U700" i="3"/>
  <c r="R875" i="3"/>
  <c r="U875" i="3"/>
  <c r="Q875" i="3"/>
  <c r="N875" i="3"/>
  <c r="R650" i="3"/>
  <c r="Q650" i="3"/>
  <c r="U650" i="3"/>
  <c r="N650" i="3"/>
  <c r="R688" i="3"/>
  <c r="U688" i="3"/>
  <c r="Q688" i="3"/>
  <c r="N688" i="3"/>
  <c r="R925" i="3"/>
  <c r="U925" i="3"/>
  <c r="N925" i="3"/>
  <c r="Q925" i="3"/>
  <c r="U370" i="3"/>
  <c r="N370" i="3"/>
  <c r="Q370" i="3"/>
  <c r="R370" i="3"/>
  <c r="N166" i="3"/>
  <c r="R166" i="3"/>
  <c r="U166" i="3"/>
  <c r="Q166" i="3"/>
  <c r="N942" i="3"/>
  <c r="Q942" i="3"/>
  <c r="R942" i="3"/>
  <c r="U942" i="3"/>
  <c r="R613" i="3"/>
  <c r="N613" i="3"/>
  <c r="Q613" i="3"/>
  <c r="U613" i="3"/>
  <c r="U749" i="3"/>
  <c r="R749" i="3"/>
  <c r="N749" i="3"/>
  <c r="Q749" i="3"/>
  <c r="N392" i="3"/>
  <c r="U392" i="3"/>
  <c r="Q392" i="3"/>
  <c r="R392" i="3"/>
  <c r="N537" i="3"/>
  <c r="R537" i="3"/>
  <c r="Q537" i="3"/>
  <c r="U537" i="3"/>
  <c r="N159" i="3"/>
  <c r="Q159" i="3"/>
  <c r="R159" i="3"/>
  <c r="U159" i="3"/>
  <c r="N946" i="3"/>
  <c r="Q946" i="3"/>
  <c r="R946" i="3"/>
  <c r="U946" i="3"/>
  <c r="Q706" i="3"/>
  <c r="N706" i="3"/>
  <c r="R706" i="3"/>
  <c r="U706" i="3"/>
  <c r="R851" i="3"/>
  <c r="N851" i="3"/>
  <c r="U851" i="3"/>
  <c r="Q851" i="3"/>
  <c r="M947" i="3"/>
  <c r="A947" i="3" s="1"/>
  <c r="N415" i="3"/>
  <c r="U415" i="3"/>
  <c r="R415" i="3"/>
  <c r="Q415" i="3"/>
  <c r="N95" i="3"/>
  <c r="R95" i="3"/>
  <c r="U95" i="3"/>
  <c r="Q95" i="3"/>
  <c r="R146" i="3"/>
  <c r="U146" i="3"/>
  <c r="N146" i="3"/>
  <c r="Q146" i="3"/>
  <c r="Q365" i="3"/>
  <c r="R365" i="3"/>
  <c r="U365" i="3"/>
  <c r="N365" i="3"/>
  <c r="U465" i="3"/>
  <c r="N465" i="3"/>
  <c r="Q465" i="3"/>
  <c r="R465" i="3"/>
  <c r="Q575" i="3"/>
  <c r="R575" i="3"/>
  <c r="U575" i="3"/>
  <c r="N575" i="3"/>
  <c r="R596" i="3"/>
  <c r="U596" i="3"/>
  <c r="Q596" i="3"/>
  <c r="N596" i="3"/>
  <c r="N291" i="3"/>
  <c r="R291" i="3"/>
  <c r="Q291" i="3"/>
  <c r="U291" i="3"/>
  <c r="N290" i="3"/>
  <c r="R290" i="3"/>
  <c r="U290" i="3"/>
  <c r="Q290" i="3"/>
  <c r="R568" i="3"/>
  <c r="U568" i="3"/>
  <c r="Q568" i="3"/>
  <c r="N568" i="3"/>
  <c r="Q872" i="3"/>
  <c r="N872" i="3"/>
  <c r="U872" i="3"/>
  <c r="R872" i="3"/>
  <c r="N529" i="3"/>
  <c r="Q529" i="3"/>
  <c r="R529" i="3"/>
  <c r="U529" i="3"/>
  <c r="Q300" i="3"/>
  <c r="N300" i="3"/>
  <c r="U300" i="3"/>
  <c r="R300" i="3"/>
  <c r="Q1030" i="3"/>
  <c r="N1030" i="3"/>
  <c r="R1030" i="3"/>
  <c r="U1030" i="3"/>
  <c r="Q480" i="3"/>
  <c r="R480" i="3"/>
  <c r="U480" i="3"/>
  <c r="N480" i="3"/>
  <c r="R627" i="3"/>
  <c r="U627" i="3"/>
  <c r="N627" i="3"/>
  <c r="Q627" i="3"/>
  <c r="N304" i="3"/>
  <c r="Q304" i="3"/>
  <c r="R304" i="3"/>
  <c r="U304" i="3"/>
  <c r="R391" i="3"/>
  <c r="U391" i="3"/>
  <c r="Q391" i="3"/>
  <c r="N391" i="3"/>
  <c r="Q173" i="3"/>
  <c r="R173" i="3"/>
  <c r="U173" i="3"/>
  <c r="N173" i="3"/>
  <c r="R507" i="3"/>
  <c r="N507" i="3"/>
  <c r="U507" i="3"/>
  <c r="Q507" i="3"/>
  <c r="Q217" i="3"/>
  <c r="R217" i="3"/>
  <c r="N217" i="3"/>
  <c r="U217" i="3"/>
  <c r="R299" i="3"/>
  <c r="Q299" i="3"/>
  <c r="N299" i="3"/>
  <c r="U299" i="3"/>
  <c r="M58" i="3"/>
  <c r="A58" i="3" s="1"/>
  <c r="Q140" i="3"/>
  <c r="R140" i="3"/>
  <c r="U140" i="3"/>
  <c r="N140" i="3"/>
  <c r="R999" i="3"/>
  <c r="N999" i="3"/>
  <c r="Q999" i="3"/>
  <c r="U999" i="3"/>
  <c r="U655" i="3"/>
  <c r="Q655" i="3"/>
  <c r="N655" i="3"/>
  <c r="R655" i="3"/>
  <c r="Q407" i="3"/>
  <c r="N407" i="3"/>
  <c r="U407" i="3"/>
  <c r="R407" i="3"/>
  <c r="R153" i="3"/>
  <c r="Q153" i="3"/>
  <c r="N153" i="3"/>
  <c r="U153" i="3"/>
  <c r="N252" i="3"/>
  <c r="U252" i="3"/>
  <c r="Q252" i="3"/>
  <c r="R252" i="3"/>
  <c r="N127" i="3"/>
  <c r="Q127" i="3"/>
  <c r="R127" i="3"/>
  <c r="U127" i="3"/>
  <c r="R118" i="3"/>
  <c r="Q118" i="3"/>
  <c r="U118" i="3"/>
  <c r="N118" i="3"/>
  <c r="R811" i="3"/>
  <c r="N811" i="3"/>
  <c r="U811" i="3"/>
  <c r="Q811" i="3"/>
  <c r="R1193" i="3"/>
  <c r="U1193" i="3"/>
  <c r="N1193" i="3"/>
  <c r="Q1193" i="3"/>
  <c r="N1433" i="3"/>
  <c r="Q1433" i="3"/>
  <c r="R1433" i="3"/>
  <c r="U1433" i="3"/>
  <c r="N268" i="3"/>
  <c r="Q268" i="3"/>
  <c r="U268" i="3"/>
  <c r="R268" i="3"/>
  <c r="N113" i="3"/>
  <c r="Q113" i="3"/>
  <c r="R113" i="3"/>
  <c r="U113" i="3"/>
  <c r="M178" i="3"/>
  <c r="A178" i="3" s="1"/>
  <c r="N849" i="3"/>
  <c r="Q849" i="3"/>
  <c r="R849" i="3"/>
  <c r="U849" i="3"/>
  <c r="R982" i="3"/>
  <c r="Q982" i="3"/>
  <c r="U982" i="3"/>
  <c r="N982" i="3"/>
  <c r="Q1426" i="3"/>
  <c r="U1426" i="3"/>
  <c r="N1426" i="3"/>
  <c r="R1426" i="3"/>
  <c r="R144" i="3"/>
  <c r="Q144" i="3"/>
  <c r="N144" i="3"/>
  <c r="U144" i="3"/>
  <c r="R282" i="3"/>
  <c r="Q282" i="3"/>
  <c r="U282" i="3"/>
  <c r="N282" i="3"/>
  <c r="N12" i="3"/>
  <c r="R12" i="3"/>
  <c r="U12" i="3"/>
  <c r="Q12" i="3"/>
  <c r="R1140" i="3"/>
  <c r="Q1140" i="3"/>
  <c r="N1140" i="3"/>
  <c r="U1140" i="3"/>
  <c r="U147" i="3"/>
  <c r="R147" i="3"/>
  <c r="Q147" i="3"/>
  <c r="N147" i="3"/>
  <c r="M317" i="3"/>
  <c r="A317" i="3" s="1"/>
  <c r="M182" i="3"/>
  <c r="A182" i="3" s="1"/>
  <c r="N230" i="3"/>
  <c r="Q230" i="3"/>
  <c r="U230" i="3"/>
  <c r="R230" i="3"/>
  <c r="N66" i="3"/>
  <c r="U66" i="3"/>
  <c r="Q66" i="3"/>
  <c r="R66" i="3"/>
  <c r="U72" i="3"/>
  <c r="N72" i="3"/>
  <c r="Q72" i="3"/>
  <c r="R72" i="3"/>
  <c r="N968" i="3"/>
  <c r="U968" i="3"/>
  <c r="Q968" i="3"/>
  <c r="R968" i="3"/>
  <c r="N262" i="3"/>
  <c r="R262" i="3"/>
  <c r="U262" i="3"/>
  <c r="Q262" i="3"/>
  <c r="U350" i="3"/>
  <c r="N350" i="3"/>
  <c r="R350" i="3"/>
  <c r="Q350" i="3"/>
  <c r="R104" i="3"/>
  <c r="U104" i="3"/>
  <c r="N104" i="3"/>
  <c r="Q104" i="3"/>
  <c r="M227" i="3"/>
  <c r="A227" i="3" s="1"/>
  <c r="U1058" i="3"/>
  <c r="N1058" i="3"/>
  <c r="Q1058" i="3"/>
  <c r="R1058" i="3"/>
  <c r="N960" i="3"/>
  <c r="R960" i="3"/>
  <c r="U960" i="3"/>
  <c r="Q960" i="3"/>
  <c r="J1636" i="3"/>
  <c r="Q2" i="3"/>
  <c r="R2" i="3"/>
  <c r="J13" i="3"/>
  <c r="A175" i="3"/>
  <c r="J812" i="3"/>
  <c r="A1322" i="3"/>
  <c r="A670" i="3"/>
  <c r="J1465" i="3"/>
  <c r="J51" i="3"/>
  <c r="J1525" i="3"/>
  <c r="J73" i="3"/>
  <c r="J1446" i="3"/>
  <c r="J591" i="3"/>
  <c r="A1356" i="3"/>
  <c r="J1574" i="3"/>
  <c r="J1282" i="3"/>
  <c r="A1282" i="3"/>
  <c r="J1371" i="3"/>
  <c r="A1371" i="3"/>
  <c r="J1420" i="3"/>
  <c r="A1420" i="3"/>
  <c r="J1430" i="3"/>
  <c r="A1430" i="3"/>
  <c r="A1009" i="3"/>
  <c r="J1009" i="3"/>
  <c r="J899" i="3"/>
  <c r="A899" i="3"/>
  <c r="A1054" i="3"/>
  <c r="J1054" i="3"/>
  <c r="A1456" i="3"/>
  <c r="J1456" i="3"/>
  <c r="J815" i="3"/>
  <c r="A815" i="3"/>
  <c r="J745" i="3"/>
  <c r="A745" i="3"/>
  <c r="A125" i="3"/>
  <c r="J125" i="3"/>
  <c r="J544" i="3"/>
  <c r="A544" i="3"/>
  <c r="A293" i="3"/>
  <c r="J293" i="3"/>
  <c r="J500" i="3"/>
  <c r="A500" i="3"/>
  <c r="A413" i="3"/>
  <c r="J413" i="3"/>
  <c r="A681" i="3"/>
  <c r="J681" i="3"/>
  <c r="J100" i="3"/>
  <c r="A100" i="3"/>
  <c r="A588" i="3"/>
  <c r="J588" i="3"/>
  <c r="J554" i="3"/>
  <c r="A554" i="3"/>
  <c r="A522" i="3"/>
  <c r="J522" i="3"/>
  <c r="A308" i="3"/>
  <c r="J308" i="3"/>
  <c r="A65" i="3"/>
  <c r="J65" i="3"/>
  <c r="J368" i="3"/>
  <c r="A368" i="3"/>
  <c r="J194" i="3"/>
  <c r="A194" i="3"/>
  <c r="J1439" i="3"/>
  <c r="A1439" i="3"/>
  <c r="A244" i="3"/>
  <c r="J244" i="3"/>
  <c r="A453" i="3"/>
  <c r="J453" i="3"/>
  <c r="J1379" i="3"/>
  <c r="A1379" i="3"/>
  <c r="A1624" i="3"/>
  <c r="J1624" i="3"/>
  <c r="A1325" i="3"/>
  <c r="J1325" i="3"/>
  <c r="J1172" i="3"/>
  <c r="A1172" i="3"/>
  <c r="A1159" i="3"/>
  <c r="J1159" i="3"/>
  <c r="J1323" i="3"/>
  <c r="A1323" i="3"/>
  <c r="A781" i="3"/>
  <c r="J781" i="3"/>
  <c r="J633" i="3"/>
  <c r="A633" i="3"/>
  <c r="J738" i="3"/>
  <c r="A738" i="3"/>
  <c r="J853" i="3"/>
  <c r="A853" i="3"/>
  <c r="J600" i="3"/>
  <c r="A600" i="3"/>
  <c r="J964" i="3"/>
  <c r="A964" i="3"/>
  <c r="A828" i="3"/>
  <c r="J828" i="3"/>
  <c r="A298" i="3"/>
  <c r="J298" i="3"/>
  <c r="A251" i="3"/>
  <c r="J251" i="3"/>
  <c r="J137" i="3"/>
  <c r="A185" i="3"/>
  <c r="J185" i="3"/>
  <c r="J1485" i="3"/>
  <c r="A1485" i="3"/>
  <c r="J142" i="3"/>
  <c r="A142" i="3"/>
  <c r="A740" i="3"/>
  <c r="J740" i="3"/>
  <c r="A76" i="3"/>
  <c r="J76" i="3"/>
  <c r="A69" i="3"/>
  <c r="J69" i="3"/>
  <c r="A975" i="3"/>
  <c r="J975" i="3"/>
  <c r="A179" i="3"/>
  <c r="J179" i="3"/>
  <c r="A631" i="3"/>
  <c r="J631" i="3"/>
  <c r="J414" i="3"/>
  <c r="A414" i="3"/>
  <c r="A60" i="3"/>
  <c r="J60" i="3"/>
  <c r="J148" i="3"/>
  <c r="A1538" i="3"/>
  <c r="J1538" i="3"/>
  <c r="J266" i="3"/>
  <c r="A266" i="3"/>
  <c r="A1170" i="3"/>
  <c r="J1170" i="3"/>
  <c r="J1281" i="3"/>
  <c r="A1281" i="3"/>
  <c r="A349" i="3"/>
  <c r="J349" i="3"/>
  <c r="A1497" i="3"/>
  <c r="J1497" i="3"/>
  <c r="J1319" i="3"/>
  <c r="A1319" i="3"/>
  <c r="J1631" i="3"/>
  <c r="A1631" i="3"/>
  <c r="J1408" i="3"/>
  <c r="A1408" i="3"/>
  <c r="A1467" i="3"/>
  <c r="J1467" i="3"/>
  <c r="J1415" i="3"/>
  <c r="A1415" i="3"/>
  <c r="J629" i="3"/>
  <c r="A629" i="3"/>
  <c r="J1589" i="3"/>
  <c r="A1589" i="3"/>
  <c r="J1563" i="3"/>
  <c r="A1563" i="3"/>
  <c r="A202" i="3"/>
  <c r="J202" i="3"/>
  <c r="J1364" i="3"/>
  <c r="A1364" i="3"/>
  <c r="A1293" i="3"/>
  <c r="J1293" i="3"/>
  <c r="J1208" i="3"/>
  <c r="A1208" i="3"/>
  <c r="J1521" i="3"/>
  <c r="A1521" i="3"/>
  <c r="A779" i="3"/>
  <c r="J779" i="3"/>
  <c r="A1215" i="3"/>
  <c r="J1215" i="3"/>
  <c r="J645" i="3"/>
  <c r="A645" i="3"/>
  <c r="A1410" i="3"/>
  <c r="J1410" i="3"/>
  <c r="J1581" i="3"/>
  <c r="A1581" i="3"/>
  <c r="A1100" i="3"/>
  <c r="J1100" i="3"/>
  <c r="J1251" i="3"/>
  <c r="A1251" i="3"/>
  <c r="A1488" i="3"/>
  <c r="J1488" i="3"/>
  <c r="A556" i="3"/>
  <c r="J556" i="3"/>
  <c r="A1343" i="3"/>
  <c r="J1343" i="3"/>
  <c r="J1475" i="3"/>
  <c r="A1475" i="3"/>
  <c r="A980" i="3"/>
  <c r="J980" i="3"/>
  <c r="A1295" i="3"/>
  <c r="J1295" i="3"/>
  <c r="A994" i="3"/>
  <c r="J994" i="3"/>
  <c r="A1219" i="3"/>
  <c r="J1219" i="3"/>
  <c r="A698" i="3"/>
  <c r="J698" i="3"/>
  <c r="A1259" i="3"/>
  <c r="J1259" i="3"/>
  <c r="J1342" i="3"/>
  <c r="A1342" i="3"/>
  <c r="A1237" i="3"/>
  <c r="J1237" i="3"/>
  <c r="J1151" i="3"/>
  <c r="A1151" i="3"/>
  <c r="J1097" i="3"/>
  <c r="A1097" i="3"/>
  <c r="A798" i="3"/>
  <c r="J798" i="3"/>
  <c r="A1297" i="3"/>
  <c r="J1297" i="3"/>
  <c r="J1401" i="3"/>
  <c r="A1401" i="3"/>
  <c r="A1564" i="3"/>
  <c r="J1564" i="3"/>
  <c r="J1205" i="3"/>
  <c r="A1205" i="3"/>
  <c r="A1376" i="3"/>
  <c r="J1376" i="3"/>
  <c r="J499" i="3"/>
  <c r="A499" i="3"/>
  <c r="A987" i="3"/>
  <c r="J987" i="3"/>
  <c r="J1586" i="3"/>
  <c r="A1586" i="3"/>
  <c r="A731" i="3"/>
  <c r="J731" i="3"/>
  <c r="J661" i="3"/>
  <c r="A661" i="3"/>
  <c r="J532" i="3"/>
  <c r="A532" i="3"/>
  <c r="A1019" i="3"/>
  <c r="J1019" i="3"/>
  <c r="A1129" i="3"/>
  <c r="J1129" i="3"/>
  <c r="J1256" i="3"/>
  <c r="A1256" i="3"/>
  <c r="A1368" i="3"/>
  <c r="J1368" i="3"/>
  <c r="J709" i="3"/>
  <c r="A709" i="3"/>
  <c r="A772" i="3"/>
  <c r="J772" i="3"/>
  <c r="J972" i="3"/>
  <c r="A972" i="3"/>
  <c r="J1189" i="3"/>
  <c r="A1189" i="3"/>
  <c r="J1315" i="3"/>
  <c r="A1315" i="3"/>
  <c r="A1434" i="3"/>
  <c r="J1434" i="3"/>
  <c r="J701" i="3"/>
  <c r="A701" i="3"/>
  <c r="J481" i="3"/>
  <c r="A481" i="3"/>
  <c r="J257" i="3"/>
  <c r="A257" i="3"/>
  <c r="A1556" i="3"/>
  <c r="J1556" i="3"/>
  <c r="J1377" i="3"/>
  <c r="A1377" i="3"/>
  <c r="J1455" i="3"/>
  <c r="A1455" i="3"/>
  <c r="J677" i="3"/>
  <c r="A677" i="3"/>
  <c r="J563" i="3"/>
  <c r="A563" i="3"/>
  <c r="J176" i="3"/>
  <c r="A176" i="3"/>
  <c r="A1355" i="3"/>
  <c r="J1355" i="3"/>
  <c r="J1047" i="3"/>
  <c r="A1047" i="3"/>
  <c r="J1406" i="3"/>
  <c r="A1406" i="3"/>
  <c r="J1600" i="3"/>
  <c r="A1600" i="3"/>
  <c r="A669" i="3"/>
  <c r="J669" i="3"/>
  <c r="A949" i="3"/>
  <c r="J949" i="3"/>
  <c r="A1353" i="3"/>
  <c r="J1353" i="3"/>
  <c r="J616" i="3"/>
  <c r="A616" i="3"/>
  <c r="J716" i="3"/>
  <c r="A716" i="3"/>
  <c r="A715" i="3"/>
  <c r="J715" i="3"/>
  <c r="J479" i="3"/>
  <c r="A479" i="3"/>
  <c r="A447" i="3"/>
  <c r="J447" i="3"/>
  <c r="A885" i="3"/>
  <c r="J885" i="3"/>
  <c r="J436" i="3"/>
  <c r="A436" i="3"/>
  <c r="A585" i="3"/>
  <c r="J585" i="3"/>
  <c r="A800" i="3"/>
  <c r="J800" i="3"/>
  <c r="A750" i="3"/>
  <c r="J750" i="3"/>
  <c r="J896" i="3"/>
  <c r="A896" i="3"/>
  <c r="J708" i="3"/>
  <c r="A708" i="3"/>
  <c r="A699" i="3"/>
  <c r="J699" i="3"/>
  <c r="A926" i="3"/>
  <c r="J926" i="3"/>
  <c r="A1503" i="3"/>
  <c r="J1503" i="3"/>
  <c r="A976" i="3"/>
  <c r="J976" i="3"/>
  <c r="A549" i="3"/>
  <c r="J549" i="3"/>
  <c r="J636" i="3"/>
  <c r="A636" i="3"/>
  <c r="J357" i="3"/>
  <c r="A357" i="3"/>
  <c r="J560" i="3"/>
  <c r="A560" i="3"/>
  <c r="J1621" i="3"/>
  <c r="A1621" i="3"/>
  <c r="A1187" i="3"/>
  <c r="J1187" i="3"/>
  <c r="A637" i="3"/>
  <c r="J637" i="3"/>
  <c r="A807" i="3"/>
  <c r="J807" i="3"/>
  <c r="A378" i="3"/>
  <c r="J378" i="3"/>
  <c r="J514" i="3"/>
  <c r="A514" i="3"/>
  <c r="A82" i="3"/>
  <c r="J82" i="3"/>
  <c r="A380" i="3"/>
  <c r="J380" i="3"/>
  <c r="A642" i="3"/>
  <c r="J642" i="3"/>
  <c r="A792" i="3"/>
  <c r="J792" i="3"/>
  <c r="A424" i="3"/>
  <c r="J424" i="3"/>
  <c r="J603" i="3"/>
  <c r="A603" i="3"/>
  <c r="A334" i="3"/>
  <c r="J334" i="3"/>
  <c r="J1461" i="3"/>
  <c r="A1461" i="3"/>
  <c r="J889" i="3"/>
  <c r="A889" i="3"/>
  <c r="J312" i="3"/>
  <c r="A312" i="3"/>
  <c r="J567" i="3"/>
  <c r="A567" i="3"/>
  <c r="J81" i="3"/>
  <c r="A81" i="3"/>
  <c r="A1336" i="3"/>
  <c r="J1336" i="3"/>
  <c r="A458" i="3"/>
  <c r="J458" i="3"/>
  <c r="A612" i="3"/>
  <c r="J612" i="3"/>
  <c r="A850" i="3"/>
  <c r="J850" i="3"/>
  <c r="J39" i="3"/>
  <c r="A39" i="3"/>
  <c r="J1605" i="3"/>
  <c r="A1605" i="3"/>
  <c r="J641" i="3"/>
  <c r="A641" i="3"/>
  <c r="A932" i="3"/>
  <c r="J932" i="3"/>
  <c r="J552" i="3"/>
  <c r="A552" i="3"/>
  <c r="J130" i="3"/>
  <c r="A130" i="3"/>
  <c r="A57" i="3"/>
  <c r="J57" i="3"/>
  <c r="J510" i="3"/>
  <c r="A510" i="3"/>
  <c r="J690" i="3"/>
  <c r="A690" i="3"/>
  <c r="A348" i="3"/>
  <c r="J348" i="3"/>
  <c r="A455" i="3"/>
  <c r="J455" i="3"/>
  <c r="J259" i="3"/>
  <c r="A259" i="3"/>
  <c r="A234" i="3"/>
  <c r="J234" i="3"/>
  <c r="A342" i="3"/>
  <c r="J342" i="3"/>
  <c r="J96" i="3"/>
  <c r="A96" i="3"/>
  <c r="A199" i="3"/>
  <c r="J199" i="3"/>
  <c r="J1051" i="3"/>
  <c r="A1051" i="3"/>
  <c r="A711" i="3"/>
  <c r="J711" i="3"/>
  <c r="A1312" i="3"/>
  <c r="J1312" i="3"/>
  <c r="J204" i="3"/>
  <c r="A204" i="3"/>
  <c r="J327" i="3"/>
  <c r="A327" i="3"/>
  <c r="A158" i="3"/>
  <c r="J158" i="3"/>
  <c r="A156" i="3"/>
  <c r="J156" i="3"/>
  <c r="J864" i="3"/>
  <c r="A864" i="3"/>
  <c r="J638" i="3"/>
  <c r="A638" i="3"/>
  <c r="A1470" i="3"/>
  <c r="J1470" i="3"/>
  <c r="A8" i="3"/>
  <c r="J8" i="3"/>
  <c r="A188" i="3"/>
  <c r="J188" i="3"/>
  <c r="A35" i="3"/>
  <c r="J35" i="3"/>
  <c r="J924" i="3"/>
  <c r="A924" i="3"/>
  <c r="J1118" i="3"/>
  <c r="A1118" i="3"/>
  <c r="J1502" i="3"/>
  <c r="A1502" i="3"/>
  <c r="A67" i="3"/>
  <c r="J67" i="3"/>
  <c r="A80" i="3"/>
  <c r="J80" i="3"/>
  <c r="J1186" i="3"/>
  <c r="A1186" i="3"/>
  <c r="A694" i="3"/>
  <c r="J694" i="3"/>
  <c r="A347" i="3"/>
  <c r="J347" i="3"/>
  <c r="A261" i="3"/>
  <c r="J261" i="3"/>
  <c r="J150" i="3"/>
  <c r="A150" i="3"/>
  <c r="J102" i="3"/>
  <c r="A102" i="3"/>
  <c r="J1007" i="3"/>
  <c r="A1007" i="3"/>
  <c r="A601" i="3"/>
  <c r="J601" i="3"/>
  <c r="J338" i="3"/>
  <c r="A338" i="3"/>
  <c r="A222" i="3"/>
  <c r="J222" i="3"/>
  <c r="J264" i="3"/>
  <c r="A264" i="3"/>
  <c r="J1119" i="3"/>
  <c r="A1119" i="3"/>
  <c r="A1612" i="3"/>
  <c r="J1612" i="3"/>
  <c r="A1191" i="3"/>
  <c r="J1191" i="3"/>
  <c r="A1137" i="3"/>
  <c r="J1137" i="3"/>
  <c r="J1220" i="3"/>
  <c r="A1220" i="3"/>
  <c r="J970" i="3"/>
  <c r="A970" i="3"/>
  <c r="A1083" i="3"/>
  <c r="J1083" i="3"/>
  <c r="A1354" i="3"/>
  <c r="J1354" i="3"/>
  <c r="A540" i="3"/>
  <c r="J540" i="3"/>
  <c r="J564" i="3"/>
  <c r="A564" i="3"/>
  <c r="A1577" i="3"/>
  <c r="J1577" i="3"/>
  <c r="A717" i="3"/>
  <c r="J717" i="3"/>
  <c r="J1619" i="3"/>
  <c r="A1619" i="3"/>
  <c r="A882" i="3"/>
  <c r="J882" i="3"/>
  <c r="J632" i="3"/>
  <c r="A632" i="3"/>
  <c r="J487" i="3"/>
  <c r="A487" i="3"/>
  <c r="A880" i="3"/>
  <c r="J880" i="3"/>
  <c r="A729" i="3"/>
  <c r="J729" i="3"/>
  <c r="A90" i="3"/>
  <c r="J90" i="3"/>
  <c r="A239" i="3"/>
  <c r="J239" i="3"/>
  <c r="J213" i="3"/>
  <c r="A213" i="3"/>
  <c r="A1510" i="3"/>
  <c r="J1510" i="3"/>
  <c r="J119" i="3"/>
  <c r="A119" i="3"/>
  <c r="J1634" i="3"/>
  <c r="A1634" i="3"/>
  <c r="J105" i="3"/>
  <c r="A105" i="3"/>
  <c r="A1269" i="3"/>
  <c r="J1269" i="3"/>
  <c r="A315" i="3"/>
  <c r="J315" i="3"/>
  <c r="A180" i="3"/>
  <c r="J180" i="3"/>
  <c r="A1064" i="3"/>
  <c r="J1064" i="3"/>
  <c r="J718" i="3"/>
  <c r="A718" i="3"/>
  <c r="J4" i="3"/>
  <c r="A4" i="3"/>
  <c r="J211" i="3"/>
  <c r="A211" i="3"/>
  <c r="A1557" i="3"/>
  <c r="J1557" i="3"/>
  <c r="A1108" i="3"/>
  <c r="J1108" i="3"/>
  <c r="A1523" i="3"/>
  <c r="J1523" i="3"/>
  <c r="J1056" i="3"/>
  <c r="A1056" i="3"/>
  <c r="A1451" i="3"/>
  <c r="J1451" i="3"/>
  <c r="J1362" i="3"/>
  <c r="A1362" i="3"/>
  <c r="J1181" i="3"/>
  <c r="A1181" i="3"/>
  <c r="J1309" i="3"/>
  <c r="A1309" i="3"/>
  <c r="J692" i="3"/>
  <c r="A692" i="3"/>
  <c r="A1387" i="3"/>
  <c r="J1387" i="3"/>
  <c r="A1378" i="3"/>
  <c r="J1378" i="3"/>
  <c r="A1424" i="3"/>
  <c r="J1424" i="3"/>
  <c r="A1153" i="3"/>
  <c r="J1153" i="3"/>
  <c r="A862" i="3"/>
  <c r="J862" i="3"/>
  <c r="A1632" i="3"/>
  <c r="J1632" i="3"/>
  <c r="A1333" i="3"/>
  <c r="J1333" i="3"/>
  <c r="J1492" i="3"/>
  <c r="A1492" i="3"/>
  <c r="J1145" i="3"/>
  <c r="A1145" i="3"/>
  <c r="A846" i="3"/>
  <c r="J846" i="3"/>
  <c r="A1311" i="3"/>
  <c r="J1311" i="3"/>
  <c r="A1515" i="3"/>
  <c r="J1515" i="3"/>
  <c r="A1130" i="3"/>
  <c r="J1130" i="3"/>
  <c r="J1398" i="3"/>
  <c r="A1398" i="3"/>
  <c r="A667" i="3"/>
  <c r="J667" i="3"/>
  <c r="A1267" i="3"/>
  <c r="J1267" i="3"/>
  <c r="J1409" i="3"/>
  <c r="A1409" i="3"/>
  <c r="A1617" i="3"/>
  <c r="J1617" i="3"/>
  <c r="A1182" i="3"/>
  <c r="J1182" i="3"/>
  <c r="J1615" i="3"/>
  <c r="A1615" i="3"/>
  <c r="J984" i="3"/>
  <c r="A984" i="3"/>
  <c r="A680" i="3"/>
  <c r="J680" i="3"/>
  <c r="A1192" i="3"/>
  <c r="J1192" i="3"/>
  <c r="A1175" i="3"/>
  <c r="J1175" i="3"/>
  <c r="J1174" i="3"/>
  <c r="A1174" i="3"/>
  <c r="A985" i="3"/>
  <c r="J985" i="3"/>
  <c r="J1625" i="3"/>
  <c r="A1625" i="3"/>
  <c r="A1253" i="3"/>
  <c r="J1253" i="3"/>
  <c r="A1334" i="3"/>
  <c r="J1334" i="3"/>
  <c r="J1498" i="3"/>
  <c r="A1498" i="3"/>
  <c r="J1143" i="3"/>
  <c r="A1143" i="3"/>
  <c r="A1149" i="3"/>
  <c r="J1149" i="3"/>
  <c r="A1458" i="3"/>
  <c r="J1458" i="3"/>
  <c r="J1579" i="3"/>
  <c r="A1579" i="3"/>
  <c r="A1435" i="3"/>
  <c r="J1435" i="3"/>
  <c r="J488" i="3"/>
  <c r="A488" i="3"/>
  <c r="J1554" i="3"/>
  <c r="A1554" i="3"/>
  <c r="J489" i="3"/>
  <c r="A489" i="3"/>
  <c r="A714" i="3"/>
  <c r="J714" i="3"/>
  <c r="A979" i="3"/>
  <c r="J979" i="3"/>
  <c r="A1082" i="3"/>
  <c r="J1082" i="3"/>
  <c r="A1180" i="3"/>
  <c r="J1180" i="3"/>
  <c r="A623" i="3"/>
  <c r="J623" i="3"/>
  <c r="A867" i="3"/>
  <c r="J867" i="3"/>
  <c r="A1520" i="3"/>
  <c r="J1520" i="3"/>
  <c r="A1122" i="3"/>
  <c r="J1122" i="3"/>
  <c r="A1212" i="3"/>
  <c r="J1212" i="3"/>
  <c r="A1361" i="3"/>
  <c r="J1361" i="3"/>
  <c r="A444" i="3"/>
  <c r="J444" i="3"/>
  <c r="J343" i="3"/>
  <c r="A343" i="3"/>
  <c r="J856" i="3"/>
  <c r="A856" i="3"/>
  <c r="J1481" i="3"/>
  <c r="A1481" i="3"/>
  <c r="A1347" i="3"/>
  <c r="J1347" i="3"/>
  <c r="J496" i="3"/>
  <c r="A496" i="3"/>
  <c r="J435" i="3"/>
  <c r="A435" i="3"/>
  <c r="J126" i="3"/>
  <c r="A126" i="3"/>
  <c r="J1324" i="3"/>
  <c r="A1324" i="3"/>
  <c r="A978" i="3"/>
  <c r="J978" i="3"/>
  <c r="A1339" i="3"/>
  <c r="J1339" i="3"/>
  <c r="J1511" i="3"/>
  <c r="A1511" i="3"/>
  <c r="J586" i="3"/>
  <c r="A586" i="3"/>
  <c r="A764" i="3"/>
  <c r="J764" i="3"/>
  <c r="J1164" i="3"/>
  <c r="A1164" i="3"/>
  <c r="J579" i="3"/>
  <c r="A579" i="3"/>
  <c r="J644" i="3"/>
  <c r="A644" i="3"/>
  <c r="J584" i="3"/>
  <c r="A584" i="3"/>
  <c r="A409" i="3"/>
  <c r="J409" i="3"/>
  <c r="J1447" i="3"/>
  <c r="A1447" i="3"/>
  <c r="A839" i="3"/>
  <c r="J839" i="3"/>
  <c r="A404" i="3"/>
  <c r="J404" i="3"/>
  <c r="J555" i="3"/>
  <c r="A555" i="3"/>
  <c r="J758" i="3"/>
  <c r="A758" i="3"/>
  <c r="J682" i="3"/>
  <c r="A682" i="3"/>
  <c r="A755" i="3"/>
  <c r="J755" i="3"/>
  <c r="A548" i="3"/>
  <c r="J548" i="3"/>
  <c r="A502" i="3"/>
  <c r="J502" i="3"/>
  <c r="J858" i="3"/>
  <c r="A858" i="3"/>
  <c r="A1471" i="3"/>
  <c r="J1471" i="3"/>
  <c r="A915" i="3"/>
  <c r="J915" i="3"/>
  <c r="J607" i="3"/>
  <c r="A607" i="3"/>
  <c r="A736" i="3"/>
  <c r="J736" i="3"/>
  <c r="J332" i="3"/>
  <c r="A332" i="3"/>
  <c r="J1569" i="3"/>
  <c r="A1569" i="3"/>
  <c r="J1065" i="3"/>
  <c r="A1065" i="3"/>
  <c r="J593" i="3"/>
  <c r="A593" i="3"/>
  <c r="A700" i="3"/>
  <c r="J700" i="3"/>
  <c r="J875" i="3"/>
  <c r="A875" i="3"/>
  <c r="A650" i="3"/>
  <c r="J650" i="3"/>
  <c r="J688" i="3"/>
  <c r="A688" i="3"/>
  <c r="A925" i="3"/>
  <c r="J925" i="3"/>
  <c r="A370" i="3"/>
  <c r="J370" i="3"/>
  <c r="J166" i="3"/>
  <c r="A166" i="3"/>
  <c r="A942" i="3"/>
  <c r="J942" i="3"/>
  <c r="J613" i="3"/>
  <c r="A613" i="3"/>
  <c r="J749" i="3"/>
  <c r="A749" i="3"/>
  <c r="A392" i="3"/>
  <c r="J392" i="3"/>
  <c r="J537" i="3"/>
  <c r="A537" i="3"/>
  <c r="J159" i="3"/>
  <c r="A159" i="3"/>
  <c r="J946" i="3"/>
  <c r="A946" i="3"/>
  <c r="J706" i="3"/>
  <c r="J851" i="3"/>
  <c r="A851" i="3"/>
  <c r="A415" i="3"/>
  <c r="J415" i="3"/>
  <c r="J95" i="3"/>
  <c r="A95" i="3"/>
  <c r="A146" i="3"/>
  <c r="J146" i="3"/>
  <c r="J365" i="3"/>
  <c r="A365" i="3"/>
  <c r="A465" i="3"/>
  <c r="J465" i="3"/>
  <c r="A575" i="3"/>
  <c r="J575" i="3"/>
  <c r="A596" i="3"/>
  <c r="J596" i="3"/>
  <c r="A291" i="3"/>
  <c r="J291" i="3"/>
  <c r="J290" i="3"/>
  <c r="A290" i="3"/>
  <c r="A568" i="3"/>
  <c r="J568" i="3"/>
  <c r="J872" i="3"/>
  <c r="A872" i="3"/>
  <c r="A529" i="3"/>
  <c r="J529" i="3"/>
  <c r="A300" i="3"/>
  <c r="J300" i="3"/>
  <c r="A1030" i="3"/>
  <c r="J1030" i="3"/>
  <c r="J480" i="3"/>
  <c r="A480" i="3"/>
  <c r="A627" i="3"/>
  <c r="J627" i="3"/>
  <c r="A304" i="3"/>
  <c r="J304" i="3"/>
  <c r="A391" i="3"/>
  <c r="J391" i="3"/>
  <c r="A173" i="3"/>
  <c r="J173" i="3"/>
  <c r="A507" i="3"/>
  <c r="J507" i="3"/>
  <c r="J217" i="3"/>
  <c r="A299" i="3"/>
  <c r="J299" i="3"/>
  <c r="A140" i="3"/>
  <c r="J140" i="3"/>
  <c r="A999" i="3"/>
  <c r="J999" i="3"/>
  <c r="A655" i="3"/>
  <c r="J655" i="3"/>
  <c r="A407" i="3"/>
  <c r="J407" i="3"/>
  <c r="A153" i="3"/>
  <c r="J153" i="3"/>
  <c r="A252" i="3"/>
  <c r="J252" i="3"/>
  <c r="A127" i="3"/>
  <c r="J127" i="3"/>
  <c r="J118" i="3"/>
  <c r="A118" i="3"/>
  <c r="J811" i="3"/>
  <c r="A811" i="3"/>
  <c r="A1193" i="3"/>
  <c r="J1193" i="3"/>
  <c r="J1433" i="3"/>
  <c r="A1433" i="3"/>
  <c r="J268" i="3"/>
  <c r="A268" i="3"/>
  <c r="A113" i="3"/>
  <c r="J113" i="3"/>
  <c r="J849" i="3"/>
  <c r="A849" i="3"/>
  <c r="J982" i="3"/>
  <c r="A982" i="3"/>
  <c r="A1426" i="3"/>
  <c r="J1426" i="3"/>
  <c r="J144" i="3"/>
  <c r="A144" i="3"/>
  <c r="J282" i="3"/>
  <c r="A282" i="3"/>
  <c r="J12" i="3"/>
  <c r="A12" i="3"/>
  <c r="J1140" i="3"/>
  <c r="A1140" i="3"/>
  <c r="A147" i="3"/>
  <c r="J147" i="3"/>
  <c r="J230" i="3"/>
  <c r="A230" i="3"/>
  <c r="J66" i="3"/>
  <c r="A66" i="3"/>
  <c r="A72" i="3"/>
  <c r="J72" i="3"/>
  <c r="A968" i="3"/>
  <c r="J968" i="3"/>
  <c r="J262" i="3"/>
  <c r="A262" i="3"/>
  <c r="J350" i="3"/>
  <c r="A350" i="3"/>
  <c r="A104" i="3"/>
  <c r="J104" i="3"/>
  <c r="J1058" i="3"/>
  <c r="A1058" i="3"/>
  <c r="J960" i="3"/>
  <c r="A960" i="3"/>
  <c r="A1500" i="3"/>
  <c r="J1500" i="3"/>
  <c r="A1490" i="3"/>
  <c r="J1490" i="3"/>
  <c r="A1588" i="3"/>
  <c r="J1588" i="3"/>
  <c r="J1016" i="3"/>
  <c r="A1016" i="3"/>
  <c r="A1595" i="3"/>
  <c r="J1595" i="3"/>
  <c r="A817" i="3"/>
  <c r="J817" i="3"/>
  <c r="A1011" i="3"/>
  <c r="J1011" i="3"/>
  <c r="A1504" i="3"/>
  <c r="J1504" i="3"/>
  <c r="J977" i="3"/>
  <c r="A977" i="3"/>
  <c r="A611" i="3"/>
  <c r="J611" i="3"/>
  <c r="J883" i="3"/>
  <c r="A883" i="3"/>
  <c r="J665" i="3"/>
  <c r="A665" i="3"/>
  <c r="A400" i="3"/>
  <c r="J400" i="3"/>
  <c r="J468" i="3"/>
  <c r="A468" i="3"/>
  <c r="J934" i="3"/>
  <c r="A934" i="3"/>
  <c r="A1302" i="3"/>
  <c r="J1302" i="3"/>
  <c r="J1125" i="3"/>
  <c r="A1125" i="3"/>
  <c r="J1565" i="3"/>
  <c r="A1565" i="3"/>
  <c r="J1250" i="3"/>
  <c r="A1250" i="3"/>
  <c r="J1448" i="3"/>
  <c r="A1448" i="3"/>
  <c r="J395" i="3"/>
  <c r="A395" i="3"/>
  <c r="A1326" i="3"/>
  <c r="J1326" i="3"/>
  <c r="J1198" i="3"/>
  <c r="A1198" i="3"/>
  <c r="A1310" i="3"/>
  <c r="J1310" i="3"/>
  <c r="J1519" i="3"/>
  <c r="A1519" i="3"/>
  <c r="A1365" i="3"/>
  <c r="J1365" i="3"/>
  <c r="J1004" i="3"/>
  <c r="A1004" i="3"/>
  <c r="A441" i="3"/>
  <c r="J441" i="3"/>
  <c r="A1550" i="3"/>
  <c r="J1550" i="3"/>
  <c r="A1214" i="3"/>
  <c r="J1214" i="3"/>
  <c r="A1351" i="3"/>
  <c r="J1351" i="3"/>
  <c r="A1055" i="3"/>
  <c r="J1055" i="3"/>
  <c r="A744" i="3"/>
  <c r="J744" i="3"/>
  <c r="A1239" i="3"/>
  <c r="J1239" i="3"/>
  <c r="J1483" i="3"/>
  <c r="A1483" i="3"/>
  <c r="J1020" i="3"/>
  <c r="A1020" i="3"/>
  <c r="A1616" i="3"/>
  <c r="J1616" i="3"/>
  <c r="J1331" i="3"/>
  <c r="A1331" i="3"/>
  <c r="A904" i="3"/>
  <c r="J904" i="3"/>
  <c r="A1224" i="3"/>
  <c r="J1224" i="3"/>
  <c r="A1372" i="3"/>
  <c r="J1372" i="3"/>
  <c r="J1572" i="3"/>
  <c r="A1572" i="3"/>
  <c r="J1026" i="3"/>
  <c r="J1555" i="3"/>
  <c r="A1555" i="3"/>
  <c r="A760" i="3"/>
  <c r="J760" i="3"/>
  <c r="A818" i="3"/>
  <c r="J818" i="3"/>
  <c r="A1084" i="3"/>
  <c r="J1084" i="3"/>
  <c r="J1107" i="3"/>
  <c r="A1107" i="3"/>
  <c r="A986" i="3"/>
  <c r="J986" i="3"/>
  <c r="J1397" i="3"/>
  <c r="A1397" i="3"/>
  <c r="J1597" i="3"/>
  <c r="A1597" i="3"/>
  <c r="A1184" i="3"/>
  <c r="J1184" i="3"/>
  <c r="J1289" i="3"/>
  <c r="A1289" i="3"/>
  <c r="A1317" i="3"/>
  <c r="J1317" i="3"/>
  <c r="A1527" i="3"/>
  <c r="J1527" i="3"/>
  <c r="A922" i="3"/>
  <c r="J922" i="3"/>
  <c r="A1429" i="3"/>
  <c r="J1429" i="3"/>
  <c r="A1436" i="3"/>
  <c r="J1436" i="3"/>
  <c r="J823" i="3"/>
  <c r="A823" i="3"/>
  <c r="J1495" i="3"/>
  <c r="A1495" i="3"/>
  <c r="A336" i="3"/>
  <c r="J336" i="3"/>
  <c r="A364" i="3"/>
  <c r="J364" i="3"/>
  <c r="J1571" i="3"/>
  <c r="A1571" i="3"/>
  <c r="J1025" i="3"/>
  <c r="A1025" i="3"/>
  <c r="A1032" i="3"/>
  <c r="J1032" i="3"/>
  <c r="A1211" i="3"/>
  <c r="J1211" i="3"/>
  <c r="J526" i="3"/>
  <c r="A526" i="3"/>
  <c r="A486" i="3"/>
  <c r="J486" i="3"/>
  <c r="J1392" i="3"/>
  <c r="A1392" i="3"/>
  <c r="J1018" i="3"/>
  <c r="A1018" i="3"/>
  <c r="J1150" i="3"/>
  <c r="A1150" i="3"/>
  <c r="A1270" i="3"/>
  <c r="J1270" i="3"/>
  <c r="A367" i="3"/>
  <c r="J367" i="3"/>
  <c r="A765" i="3"/>
  <c r="J765" i="3"/>
  <c r="A1265" i="3"/>
  <c r="J1265" i="3"/>
  <c r="A1235" i="3"/>
  <c r="J1235" i="3"/>
  <c r="A1338" i="3"/>
  <c r="J1338" i="3"/>
  <c r="J344" i="3"/>
  <c r="A344" i="3"/>
  <c r="J950" i="3"/>
  <c r="A950" i="3"/>
  <c r="A1040" i="3"/>
  <c r="J1040" i="3"/>
  <c r="A1294" i="3"/>
  <c r="J1294" i="3"/>
  <c r="A1636" i="3"/>
  <c r="A1307" i="3"/>
  <c r="J1307" i="3"/>
  <c r="A1405" i="3"/>
  <c r="J1405" i="3"/>
  <c r="A412" i="3"/>
  <c r="J412" i="3"/>
  <c r="J569" i="3"/>
  <c r="A569" i="3"/>
  <c r="A1104" i="3"/>
  <c r="J1104" i="3"/>
  <c r="J519" i="3"/>
  <c r="A519" i="3"/>
  <c r="A592" i="3"/>
  <c r="J592" i="3"/>
  <c r="J517" i="3"/>
  <c r="A517" i="3"/>
  <c r="A341" i="3"/>
  <c r="J341" i="3"/>
  <c r="A245" i="3"/>
  <c r="J245" i="3"/>
  <c r="A809" i="3"/>
  <c r="J809" i="3"/>
  <c r="J359" i="3"/>
  <c r="A359" i="3"/>
  <c r="J459" i="3"/>
  <c r="A459" i="3"/>
  <c r="A707" i="3"/>
  <c r="J707" i="3"/>
  <c r="A333" i="3"/>
  <c r="J333" i="3"/>
  <c r="A439" i="3"/>
  <c r="J439" i="3"/>
  <c r="A503" i="3"/>
  <c r="J503" i="3"/>
  <c r="A450" i="3"/>
  <c r="J450" i="3"/>
  <c r="A464" i="3"/>
  <c r="J464" i="3"/>
  <c r="J877" i="3"/>
  <c r="A877" i="3"/>
  <c r="J541" i="3"/>
  <c r="A541" i="3"/>
  <c r="A658" i="3"/>
  <c r="J658" i="3"/>
  <c r="A969" i="3"/>
  <c r="J969" i="3"/>
  <c r="A660" i="3"/>
  <c r="J660" i="3"/>
  <c r="A786" i="3"/>
  <c r="J786" i="3"/>
  <c r="A516" i="3"/>
  <c r="J516" i="3"/>
  <c r="A303" i="3"/>
  <c r="J303" i="3"/>
  <c r="A865" i="3"/>
  <c r="J865" i="3"/>
  <c r="J1568" i="3"/>
  <c r="A1568" i="3"/>
  <c r="A5" i="3"/>
  <c r="J5" i="3"/>
  <c r="A890" i="3"/>
  <c r="J890" i="3"/>
  <c r="J561" i="3"/>
  <c r="A561" i="3"/>
  <c r="A697" i="3"/>
  <c r="J697" i="3"/>
  <c r="A318" i="3"/>
  <c r="J318" i="3"/>
  <c r="A492" i="3"/>
  <c r="J492" i="3"/>
  <c r="J258" i="3"/>
  <c r="A258" i="3"/>
  <c r="J614" i="3"/>
  <c r="A614" i="3"/>
  <c r="J666" i="3"/>
  <c r="A666" i="3"/>
  <c r="J821" i="3"/>
  <c r="A821" i="3"/>
  <c r="J820" i="3"/>
  <c r="A820" i="3"/>
  <c r="J1613" i="3"/>
  <c r="A1613" i="3"/>
  <c r="J220" i="3"/>
  <c r="A220" i="3"/>
  <c r="A691" i="3"/>
  <c r="J691" i="3"/>
  <c r="A822" i="3"/>
  <c r="J822" i="3"/>
  <c r="A425" i="3"/>
  <c r="J425" i="3"/>
  <c r="J530" i="3"/>
  <c r="A530" i="3"/>
  <c r="J559" i="3"/>
  <c r="A559" i="3"/>
  <c r="A121" i="3"/>
  <c r="J121" i="3"/>
  <c r="A933" i="3"/>
  <c r="J933" i="3"/>
  <c r="J515" i="3"/>
  <c r="A515" i="3"/>
  <c r="A463" i="3"/>
  <c r="J463" i="3"/>
  <c r="A196" i="3"/>
  <c r="J196" i="3"/>
  <c r="J32" i="3"/>
  <c r="A32" i="3"/>
  <c r="J442" i="3"/>
  <c r="A442" i="3"/>
  <c r="A457" i="3"/>
  <c r="J457" i="3"/>
  <c r="J903" i="3"/>
  <c r="A903" i="3"/>
  <c r="J311" i="3"/>
  <c r="A311" i="3"/>
  <c r="A165" i="3"/>
  <c r="J165" i="3"/>
  <c r="A168" i="3"/>
  <c r="J168" i="3"/>
  <c r="J265" i="3"/>
  <c r="A265" i="3"/>
  <c r="A94" i="3"/>
  <c r="J94" i="3"/>
  <c r="J954" i="3"/>
  <c r="A954" i="3"/>
  <c r="A1575" i="3"/>
  <c r="J1575" i="3"/>
  <c r="J296" i="3"/>
  <c r="A296" i="3"/>
  <c r="J84" i="3"/>
  <c r="A84" i="3"/>
  <c r="J195" i="3"/>
  <c r="A195" i="3"/>
  <c r="A74" i="3"/>
  <c r="J74" i="3"/>
  <c r="J1276" i="3"/>
  <c r="A1276" i="3"/>
  <c r="A776" i="3"/>
  <c r="J776" i="3"/>
  <c r="A1304" i="3"/>
  <c r="J1304" i="3"/>
  <c r="A1396" i="3"/>
  <c r="J1396" i="3"/>
  <c r="J224" i="3"/>
  <c r="A224" i="3"/>
  <c r="A6" i="3"/>
  <c r="J6" i="3"/>
  <c r="J110" i="3"/>
  <c r="A110" i="3"/>
  <c r="A768" i="3"/>
  <c r="J768" i="3"/>
  <c r="J1185" i="3"/>
  <c r="A1185" i="3"/>
  <c r="J322" i="3"/>
  <c r="A322" i="3"/>
  <c r="A98" i="3"/>
  <c r="J98" i="3"/>
  <c r="A187" i="3"/>
  <c r="J187" i="3"/>
  <c r="A280" i="3"/>
  <c r="J280" i="3"/>
  <c r="J1087" i="3"/>
  <c r="A1087" i="3"/>
  <c r="J1298" i="3"/>
  <c r="A1298" i="3"/>
  <c r="J1584" i="3"/>
  <c r="A1584" i="3"/>
  <c r="J107" i="3"/>
  <c r="A107" i="3"/>
  <c r="J181" i="3"/>
  <c r="A181" i="3"/>
  <c r="A36" i="3"/>
  <c r="J36" i="3"/>
  <c r="A1313" i="3"/>
  <c r="J1313" i="3"/>
  <c r="A879" i="3"/>
  <c r="J879" i="3"/>
  <c r="A101" i="3"/>
  <c r="J101" i="3"/>
  <c r="A306" i="3"/>
  <c r="J306" i="3"/>
  <c r="A13" i="3"/>
  <c r="A171" i="3"/>
  <c r="J171" i="3"/>
  <c r="J961" i="3"/>
  <c r="A961" i="3"/>
  <c r="J109" i="3"/>
  <c r="A109" i="3"/>
  <c r="J1623" i="3"/>
  <c r="A1623" i="3"/>
  <c r="J799" i="3"/>
  <c r="A799" i="3"/>
  <c r="A1484" i="3"/>
  <c r="J1484" i="3"/>
  <c r="J1092" i="3"/>
  <c r="A1092" i="3"/>
  <c r="A1272" i="3"/>
  <c r="J1272" i="3"/>
  <c r="A713" i="3"/>
  <c r="J713" i="3"/>
  <c r="A1308" i="3"/>
  <c r="J1308" i="3"/>
  <c r="A1518" i="3"/>
  <c r="J1518" i="3"/>
  <c r="J1329" i="3"/>
  <c r="A1329" i="3"/>
  <c r="A615" i="3"/>
  <c r="J615" i="3"/>
  <c r="J1023" i="3"/>
  <c r="A1023" i="3"/>
  <c r="J780" i="3"/>
  <c r="A780" i="3"/>
  <c r="A674" i="3"/>
  <c r="J674" i="3"/>
  <c r="A27" i="3"/>
  <c r="J27" i="3"/>
  <c r="J1144" i="3"/>
  <c r="A1144" i="3"/>
  <c r="A1252" i="3"/>
  <c r="J1252" i="3"/>
  <c r="J1487" i="3"/>
  <c r="A1487" i="3"/>
  <c r="A1491" i="3"/>
  <c r="J1491" i="3"/>
  <c r="A1274" i="3"/>
  <c r="J1274" i="3"/>
  <c r="A996" i="3"/>
  <c r="J996" i="3"/>
  <c r="A508" i="3"/>
  <c r="J508" i="3"/>
  <c r="A1200" i="3"/>
  <c r="J1200" i="3"/>
  <c r="A1444" i="3"/>
  <c r="J1444" i="3"/>
  <c r="A988" i="3"/>
  <c r="J988" i="3"/>
  <c r="A1542" i="3"/>
  <c r="J1542" i="3"/>
  <c r="A1263" i="3"/>
  <c r="J1263" i="3"/>
  <c r="A1156" i="3"/>
  <c r="J1156" i="3"/>
  <c r="J1146" i="3"/>
  <c r="A1146" i="3"/>
  <c r="A1266" i="3"/>
  <c r="J1266" i="3"/>
  <c r="A1535" i="3"/>
  <c r="J1535" i="3"/>
  <c r="J1608" i="3"/>
  <c r="A1608" i="3"/>
  <c r="A1480" i="3"/>
  <c r="J1480" i="3"/>
  <c r="J534" i="3"/>
  <c r="A534" i="3"/>
  <c r="A1566" i="3"/>
  <c r="J1566" i="3"/>
  <c r="J1093" i="3"/>
  <c r="A1093" i="3"/>
  <c r="A1041" i="3"/>
  <c r="J1041" i="3"/>
  <c r="A1602" i="3"/>
  <c r="J1602" i="3"/>
  <c r="J1601" i="3"/>
  <c r="A1601" i="3"/>
  <c r="J1195" i="3"/>
  <c r="A1195" i="3"/>
  <c r="J997" i="3"/>
  <c r="A997" i="3"/>
  <c r="J1167" i="3"/>
  <c r="A1167" i="3"/>
  <c r="J1449" i="3"/>
  <c r="A1449" i="3"/>
  <c r="J1386" i="3"/>
  <c r="A1386" i="3"/>
  <c r="A1316" i="3"/>
  <c r="J1316" i="3"/>
  <c r="A1346" i="3"/>
  <c r="J1346" i="3"/>
  <c r="J418" i="3"/>
  <c r="A418" i="3"/>
  <c r="A1314" i="3"/>
  <c r="J1314" i="3"/>
  <c r="J921" i="3"/>
  <c r="A921" i="3"/>
  <c r="A626" i="3"/>
  <c r="J626" i="3"/>
  <c r="J1534" i="3"/>
  <c r="A1534" i="3"/>
  <c r="J993" i="3"/>
  <c r="A993" i="3"/>
  <c r="A1120" i="3"/>
  <c r="J1120" i="3"/>
  <c r="A375" i="3"/>
  <c r="J375" i="3"/>
  <c r="J735" i="3"/>
  <c r="A735" i="3"/>
  <c r="J1370" i="3"/>
  <c r="A1370" i="3"/>
  <c r="A963" i="3"/>
  <c r="J963" i="3"/>
  <c r="J1113" i="3"/>
  <c r="A1113" i="3"/>
  <c r="J1203" i="3"/>
  <c r="A1203" i="3"/>
  <c r="J884" i="3"/>
  <c r="A884" i="3"/>
  <c r="A426" i="3"/>
  <c r="J426" i="3"/>
  <c r="J1230" i="3"/>
  <c r="A1230" i="3"/>
  <c r="A1332" i="3"/>
  <c r="J1332" i="3"/>
  <c r="A1142" i="3"/>
  <c r="J1142" i="3"/>
  <c r="A730" i="3"/>
  <c r="J730" i="3"/>
  <c r="A1003" i="3"/>
  <c r="J1003" i="3"/>
  <c r="J1264" i="3"/>
  <c r="A1264" i="3"/>
  <c r="A1593" i="3"/>
  <c r="J1593" i="3"/>
  <c r="A1278" i="3"/>
  <c r="J1278" i="3"/>
  <c r="J525" i="3"/>
  <c r="A525" i="3"/>
  <c r="A897" i="3"/>
  <c r="J897" i="3"/>
  <c r="A1000" i="3"/>
  <c r="J1000" i="3"/>
  <c r="J511" i="3"/>
  <c r="A511" i="3"/>
  <c r="A473" i="3"/>
  <c r="J473" i="3"/>
  <c r="A873" i="3"/>
  <c r="J873" i="3"/>
  <c r="A45" i="3"/>
  <c r="J45" i="3"/>
  <c r="A774" i="3"/>
  <c r="J774" i="3"/>
  <c r="A914" i="3"/>
  <c r="J914" i="3"/>
  <c r="A374" i="3"/>
  <c r="J374" i="3"/>
  <c r="A651" i="3"/>
  <c r="J651" i="3"/>
  <c r="J948" i="3"/>
  <c r="A948" i="3"/>
  <c r="A1440" i="3"/>
  <c r="J1440" i="3"/>
  <c r="J411" i="3"/>
  <c r="A411" i="3"/>
  <c r="A898" i="3"/>
  <c r="J898" i="3"/>
  <c r="J340" i="3"/>
  <c r="A340" i="3"/>
  <c r="J1285" i="3"/>
  <c r="A1285" i="3"/>
  <c r="A832" i="3"/>
  <c r="J832" i="3"/>
  <c r="J936" i="3"/>
  <c r="A936" i="3"/>
  <c r="J451" i="3"/>
  <c r="A451" i="3"/>
  <c r="J720" i="3"/>
  <c r="A720" i="3"/>
  <c r="J1463" i="3"/>
  <c r="A1463" i="3"/>
  <c r="A908" i="3"/>
  <c r="J908" i="3"/>
  <c r="A420" i="3"/>
  <c r="J420" i="3"/>
  <c r="A578" i="3"/>
  <c r="J578" i="3"/>
  <c r="J751" i="3"/>
  <c r="A751" i="3"/>
  <c r="J372" i="3"/>
  <c r="A372" i="3"/>
  <c r="J46" i="3"/>
  <c r="A46" i="3"/>
  <c r="A842" i="3"/>
  <c r="J842" i="3"/>
  <c r="A210" i="3"/>
  <c r="J210" i="3"/>
  <c r="A288" i="3"/>
  <c r="J288" i="3"/>
  <c r="J859" i="3"/>
  <c r="A859" i="3"/>
  <c r="A531" i="3"/>
  <c r="J531" i="3"/>
  <c r="A657" i="3"/>
  <c r="J657" i="3"/>
  <c r="A423" i="3"/>
  <c r="J423" i="3"/>
  <c r="A570" i="3"/>
  <c r="J570" i="3"/>
  <c r="J605" i="3"/>
  <c r="A605" i="3"/>
  <c r="A784" i="3"/>
  <c r="J784" i="3"/>
  <c r="A791" i="3"/>
  <c r="J791" i="3"/>
  <c r="A659" i="3"/>
  <c r="J659" i="3"/>
  <c r="J771" i="3"/>
  <c r="A771" i="3"/>
  <c r="A319" i="3"/>
  <c r="J319" i="3"/>
  <c r="A416" i="3"/>
  <c r="J416" i="3"/>
  <c r="A484" i="3"/>
  <c r="J484" i="3"/>
  <c r="A843" i="3"/>
  <c r="J843" i="3"/>
  <c r="A485" i="3"/>
  <c r="J485" i="3"/>
  <c r="J783" i="3"/>
  <c r="A783" i="3"/>
  <c r="A399" i="3"/>
  <c r="J399" i="3"/>
  <c r="A83" i="3"/>
  <c r="J83" i="3"/>
  <c r="A957" i="3"/>
  <c r="J957" i="3"/>
  <c r="A379" i="3"/>
  <c r="J379" i="3"/>
  <c r="A777" i="3"/>
  <c r="J777" i="3"/>
  <c r="J1576" i="3"/>
  <c r="A1576" i="3"/>
  <c r="J164" i="3"/>
  <c r="A164" i="3"/>
  <c r="J1620" i="3"/>
  <c r="A1620" i="3"/>
  <c r="J292" i="3"/>
  <c r="A292" i="3"/>
  <c r="J174" i="3"/>
  <c r="A174" i="3"/>
  <c r="J236" i="3"/>
  <c r="A236" i="3"/>
  <c r="A64" i="3"/>
  <c r="J64" i="3"/>
  <c r="A916" i="3"/>
  <c r="J916" i="3"/>
  <c r="J1560" i="3"/>
  <c r="A1560" i="3"/>
  <c r="J16" i="3"/>
  <c r="A16" i="3"/>
  <c r="J151" i="3"/>
  <c r="A151" i="3"/>
  <c r="A221" i="3"/>
  <c r="J221" i="3"/>
  <c r="A1233" i="3"/>
  <c r="J1233" i="3"/>
  <c r="A726" i="3"/>
  <c r="J726" i="3"/>
  <c r="A1320" i="3"/>
  <c r="J1320" i="3"/>
  <c r="J277" i="3"/>
  <c r="A277" i="3"/>
  <c r="J106" i="3"/>
  <c r="A106" i="3"/>
  <c r="A237" i="3"/>
  <c r="J237" i="3"/>
  <c r="J79" i="3"/>
  <c r="A79" i="3"/>
  <c r="J679" i="3"/>
  <c r="A679" i="3"/>
  <c r="A462" i="3"/>
  <c r="J462" i="3"/>
  <c r="J269" i="3"/>
  <c r="A269" i="3"/>
  <c r="J68" i="3"/>
  <c r="A68" i="3"/>
  <c r="J112" i="3"/>
  <c r="A112" i="3"/>
  <c r="J235" i="3"/>
  <c r="A235" i="3"/>
  <c r="A1015" i="3"/>
  <c r="J1015" i="3"/>
  <c r="A361" i="3"/>
  <c r="J361" i="3"/>
  <c r="J1546" i="3"/>
  <c r="A1546" i="3"/>
  <c r="A61" i="3"/>
  <c r="J61" i="3"/>
  <c r="J135" i="3"/>
  <c r="A135" i="3"/>
  <c r="J207" i="3"/>
  <c r="A207" i="3"/>
  <c r="A1261" i="3"/>
  <c r="J1261" i="3"/>
  <c r="A841" i="3"/>
  <c r="J841" i="3"/>
  <c r="J1133" i="3"/>
  <c r="A1133" i="3"/>
  <c r="J267" i="3"/>
  <c r="A267" i="3"/>
  <c r="A273" i="3"/>
  <c r="J273" i="3"/>
  <c r="A34" i="3"/>
  <c r="J34" i="3"/>
  <c r="A910" i="3"/>
  <c r="J910" i="3"/>
  <c r="J108" i="3"/>
  <c r="A108" i="3"/>
  <c r="J1034" i="3"/>
  <c r="A1034" i="3"/>
  <c r="A981" i="3"/>
  <c r="J981" i="3"/>
  <c r="J1350" i="3"/>
  <c r="A1350" i="3"/>
  <c r="A1402" i="3"/>
  <c r="J1402" i="3"/>
  <c r="J1507" i="3"/>
  <c r="A1507" i="3"/>
  <c r="J1505" i="3"/>
  <c r="A1505" i="3"/>
  <c r="J675" i="3"/>
  <c r="A675" i="3"/>
  <c r="A1221" i="3"/>
  <c r="J1221" i="3"/>
  <c r="J1614" i="3"/>
  <c r="A1614" i="3"/>
  <c r="J746" i="3"/>
  <c r="A746" i="3"/>
  <c r="J929" i="3"/>
  <c r="A929" i="3"/>
  <c r="A401" i="3"/>
  <c r="J401" i="3"/>
  <c r="A1227" i="3"/>
  <c r="J1227" i="3"/>
  <c r="A53" i="3"/>
  <c r="J53" i="3"/>
  <c r="A1596" i="3"/>
  <c r="J1596" i="3"/>
  <c r="J1590" i="3"/>
  <c r="A1590" i="3"/>
  <c r="J1245" i="3"/>
  <c r="A1245" i="3"/>
  <c r="A1524" i="3"/>
  <c r="J1524" i="3"/>
  <c r="A1062" i="3"/>
  <c r="J1062" i="3"/>
  <c r="J1027" i="3"/>
  <c r="A1027" i="3"/>
  <c r="A38" i="3"/>
  <c r="J38" i="3"/>
  <c r="A684" i="3"/>
  <c r="J684" i="3"/>
  <c r="J1246" i="3"/>
  <c r="A1246" i="3"/>
  <c r="J1530" i="3"/>
  <c r="A1530" i="3"/>
  <c r="J1199" i="3"/>
  <c r="A1199" i="3"/>
  <c r="J1114" i="3"/>
  <c r="A1114" i="3"/>
  <c r="A1381" i="3"/>
  <c r="J1381" i="3"/>
  <c r="A1549" i="3"/>
  <c r="J1549" i="3"/>
  <c r="A1045" i="3"/>
  <c r="J1045" i="3"/>
  <c r="A1216" i="3"/>
  <c r="J1216" i="3"/>
  <c r="A1091" i="3"/>
  <c r="J1091" i="3"/>
  <c r="J1357" i="3"/>
  <c r="A1357" i="3"/>
  <c r="A1166" i="3"/>
  <c r="J1166" i="3"/>
  <c r="A1117" i="3"/>
  <c r="J1117" i="3"/>
  <c r="J1514" i="3"/>
  <c r="A1514" i="3"/>
  <c r="J1154" i="3"/>
  <c r="A1154" i="3"/>
  <c r="J1380" i="3"/>
  <c r="A1380" i="3"/>
  <c r="A1580" i="3"/>
  <c r="J1580" i="3"/>
  <c r="A1407" i="3"/>
  <c r="J1407" i="3"/>
  <c r="A1121" i="3"/>
  <c r="J1121" i="3"/>
  <c r="J1604" i="3"/>
  <c r="A1604" i="3"/>
  <c r="A1101" i="3"/>
  <c r="J1101" i="3"/>
  <c r="J1238" i="3"/>
  <c r="A1238" i="3"/>
  <c r="A1466" i="3"/>
  <c r="J1466" i="3"/>
  <c r="A1399" i="3"/>
  <c r="J1399" i="3"/>
  <c r="A1391" i="3"/>
  <c r="J1391" i="3"/>
  <c r="A1508" i="3"/>
  <c r="J1508" i="3"/>
  <c r="J1028" i="3"/>
  <c r="A1028" i="3"/>
  <c r="J1609" i="3"/>
  <c r="A1609" i="3"/>
  <c r="A1513" i="3"/>
  <c r="J1513" i="3"/>
  <c r="J959" i="3"/>
  <c r="A959" i="3"/>
  <c r="A1476" i="3"/>
  <c r="J1476" i="3"/>
  <c r="A966" i="3"/>
  <c r="J966" i="3"/>
  <c r="J1231" i="3"/>
  <c r="A1231" i="3"/>
  <c r="A1099" i="3"/>
  <c r="J1099" i="3"/>
  <c r="J1369" i="3"/>
  <c r="A1369" i="3"/>
  <c r="J518" i="3"/>
  <c r="A518" i="3"/>
  <c r="A1349" i="3"/>
  <c r="J1349" i="3"/>
  <c r="A1257" i="3"/>
  <c r="J1257" i="3"/>
  <c r="A1141" i="3"/>
  <c r="J1141" i="3"/>
  <c r="A545" i="3"/>
  <c r="J545" i="3"/>
  <c r="A1242" i="3"/>
  <c r="J1242" i="3"/>
  <c r="J622" i="3"/>
  <c r="A622" i="3"/>
  <c r="J1163" i="3"/>
  <c r="A1163" i="3"/>
  <c r="J1489" i="3"/>
  <c r="A1489" i="3"/>
  <c r="A1578" i="3"/>
  <c r="J1578" i="3"/>
  <c r="J892" i="3"/>
  <c r="A892" i="3"/>
  <c r="J805" i="3"/>
  <c r="A805" i="3"/>
  <c r="A1301" i="3"/>
  <c r="J1301" i="3"/>
  <c r="J1512" i="3"/>
  <c r="A1512" i="3"/>
  <c r="J1089" i="3"/>
  <c r="A1089" i="3"/>
  <c r="J1112" i="3"/>
  <c r="A1112" i="3"/>
  <c r="J824" i="3"/>
  <c r="A824" i="3"/>
  <c r="A852" i="3"/>
  <c r="J852" i="3"/>
  <c r="J1190" i="3"/>
  <c r="A1190" i="3"/>
  <c r="A1053" i="3"/>
  <c r="J1053" i="3"/>
  <c r="A1105" i="3"/>
  <c r="J1105" i="3"/>
  <c r="A1179" i="3"/>
  <c r="J1179" i="3"/>
  <c r="J861" i="3"/>
  <c r="A861" i="3"/>
  <c r="A402" i="3"/>
  <c r="J402" i="3"/>
  <c r="A1594" i="3"/>
  <c r="J1594" i="3"/>
  <c r="J1236" i="3"/>
  <c r="A1236" i="3"/>
  <c r="J1562" i="3"/>
  <c r="A1562" i="3"/>
  <c r="A1165" i="3"/>
  <c r="J1165" i="3"/>
  <c r="J1248" i="3"/>
  <c r="A1248" i="3"/>
  <c r="J427" i="3"/>
  <c r="A427" i="3"/>
  <c r="A955" i="3"/>
  <c r="J955" i="3"/>
  <c r="J937" i="3"/>
  <c r="A937" i="3"/>
  <c r="A944" i="3"/>
  <c r="J944" i="3"/>
  <c r="A474" i="3"/>
  <c r="J474" i="3"/>
  <c r="A394" i="3"/>
  <c r="J394" i="3"/>
  <c r="J705" i="3"/>
  <c r="A705" i="3"/>
  <c r="J256" i="3"/>
  <c r="A256" i="3"/>
  <c r="A732" i="3"/>
  <c r="J732" i="3"/>
  <c r="A876" i="3"/>
  <c r="J876" i="3"/>
  <c r="J335" i="3"/>
  <c r="A335" i="3"/>
  <c r="J577" i="3"/>
  <c r="A577" i="3"/>
  <c r="A866" i="3"/>
  <c r="J866" i="3"/>
  <c r="A37" i="3"/>
  <c r="J37" i="3"/>
  <c r="A366" i="3"/>
  <c r="J366" i="3"/>
  <c r="A837" i="3"/>
  <c r="J837" i="3"/>
  <c r="J574" i="3"/>
  <c r="A574" i="3"/>
  <c r="A1234" i="3"/>
  <c r="J1234" i="3"/>
  <c r="J802" i="3"/>
  <c r="A802" i="3"/>
  <c r="J386" i="3"/>
  <c r="A386" i="3"/>
  <c r="A362" i="3"/>
  <c r="J362" i="3"/>
  <c r="A1383" i="3"/>
  <c r="J1383" i="3"/>
  <c r="A869" i="3"/>
  <c r="J869" i="3"/>
  <c r="J382" i="3"/>
  <c r="A382" i="3"/>
  <c r="A533" i="3"/>
  <c r="J533" i="3"/>
  <c r="J621" i="3"/>
  <c r="A621" i="3"/>
  <c r="A305" i="3"/>
  <c r="J305" i="3"/>
  <c r="J1337" i="3"/>
  <c r="A1337" i="3"/>
  <c r="A727" i="3"/>
  <c r="J727" i="3"/>
  <c r="A99" i="3"/>
  <c r="J99" i="3"/>
  <c r="J3" i="3"/>
  <c r="A3" i="3"/>
  <c r="A829" i="3"/>
  <c r="J829" i="3"/>
  <c r="A472" i="3"/>
  <c r="J472" i="3"/>
  <c r="A619" i="3"/>
  <c r="J619" i="3"/>
  <c r="A888" i="3"/>
  <c r="J888" i="3"/>
  <c r="A339" i="3"/>
  <c r="J339" i="3"/>
  <c r="J228" i="3"/>
  <c r="A228" i="3"/>
  <c r="A466" i="3"/>
  <c r="J466" i="3"/>
  <c r="J501" i="3"/>
  <c r="A501" i="3"/>
  <c r="A728" i="3"/>
  <c r="J728" i="3"/>
  <c r="A1404" i="3"/>
  <c r="J1404" i="3"/>
  <c r="J1284" i="3"/>
  <c r="A1284" i="3"/>
  <c r="A606" i="3"/>
  <c r="J606" i="3"/>
  <c r="A634" i="3"/>
  <c r="J634" i="3"/>
  <c r="J941" i="3"/>
  <c r="A941" i="3"/>
  <c r="J363" i="3"/>
  <c r="A363" i="3"/>
  <c r="A331" i="3"/>
  <c r="J331" i="3"/>
  <c r="J50" i="3"/>
  <c r="A50" i="3"/>
  <c r="A813" i="3"/>
  <c r="J813" i="3"/>
  <c r="J448" i="3"/>
  <c r="A448" i="3"/>
  <c r="A741" i="3"/>
  <c r="J741" i="3"/>
  <c r="A325" i="3"/>
  <c r="J325" i="3"/>
  <c r="A201" i="3"/>
  <c r="J201" i="3"/>
  <c r="A683" i="3"/>
  <c r="J683" i="3"/>
  <c r="A927" i="3"/>
  <c r="J927" i="3"/>
  <c r="J881" i="3"/>
  <c r="A881" i="3"/>
  <c r="A734" i="3"/>
  <c r="J734" i="3"/>
  <c r="J1367" i="3"/>
  <c r="A1367" i="3"/>
  <c r="J1539" i="3"/>
  <c r="A1539" i="3"/>
  <c r="A89" i="3"/>
  <c r="J89" i="3"/>
  <c r="J172" i="3"/>
  <c r="A172" i="3"/>
  <c r="J11" i="3"/>
  <c r="A11" i="3"/>
  <c r="J871" i="3"/>
  <c r="A1478" i="3"/>
  <c r="J1478" i="3"/>
  <c r="A231" i="3"/>
  <c r="J231" i="3"/>
  <c r="J75" i="3"/>
  <c r="A75" i="3"/>
  <c r="J186" i="3"/>
  <c r="A186" i="3"/>
  <c r="A1194" i="3"/>
  <c r="J1194" i="3"/>
  <c r="A695" i="3"/>
  <c r="J695" i="3"/>
  <c r="J506" i="3"/>
  <c r="A506" i="3"/>
  <c r="A232" i="3"/>
  <c r="J232" i="3"/>
  <c r="A15" i="3"/>
  <c r="J15" i="3"/>
  <c r="A120" i="3"/>
  <c r="J120" i="3"/>
  <c r="J49" i="3"/>
  <c r="A49" i="3"/>
  <c r="A337" i="3"/>
  <c r="J337" i="3"/>
  <c r="A225" i="3"/>
  <c r="J225" i="3"/>
  <c r="A7" i="3"/>
  <c r="J7" i="3"/>
  <c r="J281" i="3"/>
  <c r="A281" i="3"/>
  <c r="J206" i="3"/>
  <c r="A206" i="3"/>
  <c r="A887" i="3"/>
  <c r="J887" i="3"/>
  <c r="A753" i="3"/>
  <c r="J753" i="3"/>
  <c r="J1494" i="3"/>
  <c r="A1494" i="3"/>
  <c r="A307" i="3"/>
  <c r="J307" i="3"/>
  <c r="A59" i="3"/>
  <c r="J59" i="3"/>
  <c r="J149" i="3"/>
  <c r="A149" i="3"/>
  <c r="A1226" i="3"/>
  <c r="J1226" i="3"/>
  <c r="J804" i="3"/>
  <c r="A804" i="3"/>
  <c r="A248" i="3"/>
  <c r="J248" i="3"/>
  <c r="A223" i="3"/>
  <c r="J223" i="3"/>
  <c r="A1305" i="3"/>
  <c r="J1305" i="3"/>
  <c r="J790" i="3"/>
  <c r="A790" i="3"/>
  <c r="A1029" i="3"/>
  <c r="J1029" i="3"/>
  <c r="A1286" i="3"/>
  <c r="J1286" i="3"/>
  <c r="A1262" i="3"/>
  <c r="J1262" i="3"/>
  <c r="A1306" i="3"/>
  <c r="J1306" i="3"/>
  <c r="A1629" i="3"/>
  <c r="J1629" i="3"/>
  <c r="A1327" i="3"/>
  <c r="J1327" i="3"/>
  <c r="J907" i="3"/>
  <c r="A907" i="3"/>
  <c r="J788" i="3"/>
  <c r="A788" i="3"/>
  <c r="J1106" i="3"/>
  <c r="A1106" i="3"/>
  <c r="A546" i="3"/>
  <c r="J546" i="3"/>
  <c r="A371" i="3"/>
  <c r="J371" i="3"/>
  <c r="A635" i="3"/>
  <c r="J635" i="3"/>
  <c r="J297" i="3"/>
  <c r="A297" i="3"/>
  <c r="A640" i="3"/>
  <c r="J640" i="3"/>
  <c r="A1196" i="3"/>
  <c r="J1196" i="3"/>
  <c r="J1582" i="3"/>
  <c r="A1582" i="3"/>
  <c r="A1445" i="3"/>
  <c r="J1445" i="3"/>
  <c r="A1574" i="3"/>
  <c r="A1176" i="3"/>
  <c r="J1176" i="3"/>
  <c r="A1341" i="3"/>
  <c r="J1341" i="3"/>
  <c r="J1388" i="3"/>
  <c r="A1388" i="3"/>
  <c r="J1570" i="3"/>
  <c r="A1570" i="3"/>
  <c r="J1460" i="3"/>
  <c r="A1460" i="3"/>
  <c r="A1021" i="3"/>
  <c r="J1021" i="3"/>
  <c r="A989" i="3"/>
  <c r="J989" i="3"/>
  <c r="A1468" i="3"/>
  <c r="J1468" i="3"/>
  <c r="J1116" i="3"/>
  <c r="A1116" i="3"/>
  <c r="J1204" i="3"/>
  <c r="A1204" i="3"/>
  <c r="A1161" i="3"/>
  <c r="J1161" i="3"/>
  <c r="J1482" i="3"/>
  <c r="A1482" i="3"/>
  <c r="A396" i="3"/>
  <c r="J396" i="3"/>
  <c r="A1132" i="3"/>
  <c r="J1132" i="3"/>
  <c r="A1548" i="3"/>
  <c r="J1548" i="3"/>
  <c r="J1417" i="3"/>
  <c r="A1417" i="3"/>
  <c r="J1271" i="3"/>
  <c r="A1271" i="3"/>
  <c r="J1013" i="3"/>
  <c r="A1013" i="3"/>
  <c r="J1544" i="3"/>
  <c r="A1544" i="3"/>
  <c r="J1109" i="3"/>
  <c r="A1109" i="3"/>
  <c r="J1296" i="3"/>
  <c r="A1296" i="3"/>
  <c r="A1474" i="3"/>
  <c r="J1474" i="3"/>
  <c r="A1229" i="3"/>
  <c r="J1229" i="3"/>
  <c r="J1001" i="3"/>
  <c r="A1001" i="3"/>
  <c r="A1537" i="3"/>
  <c r="J1537" i="3"/>
  <c r="J1005" i="3"/>
  <c r="A1005" i="3"/>
  <c r="A1207" i="3"/>
  <c r="J1207" i="3"/>
  <c r="A1437" i="3"/>
  <c r="J1437" i="3"/>
  <c r="A1348" i="3"/>
  <c r="J1348" i="3"/>
  <c r="J1188" i="3"/>
  <c r="A1188" i="3"/>
  <c r="A599" i="3"/>
  <c r="J599" i="3"/>
  <c r="J1373" i="3"/>
  <c r="A1373" i="3"/>
  <c r="J1610" i="3"/>
  <c r="A1610" i="3"/>
  <c r="A1506" i="3"/>
  <c r="J1506" i="3"/>
  <c r="A1450" i="3"/>
  <c r="J1450" i="3"/>
  <c r="J1464" i="3"/>
  <c r="A1464" i="3"/>
  <c r="A504" i="3"/>
  <c r="J504" i="3"/>
  <c r="A1431" i="3"/>
  <c r="J1431" i="3"/>
  <c r="A1160" i="3"/>
  <c r="J1160" i="3"/>
  <c r="J995" i="3"/>
  <c r="A995" i="3"/>
  <c r="A860" i="3"/>
  <c r="J860" i="3"/>
  <c r="J1288" i="3"/>
  <c r="A1288" i="3"/>
  <c r="A1136" i="3"/>
  <c r="J1136" i="3"/>
  <c r="J693" i="3"/>
  <c r="A693" i="3"/>
  <c r="A1128" i="3"/>
  <c r="J1128" i="3"/>
  <c r="A1059" i="3"/>
  <c r="J1059" i="3"/>
  <c r="A403" i="3"/>
  <c r="J403" i="3"/>
  <c r="A1244" i="3"/>
  <c r="J1244" i="3"/>
  <c r="A1457" i="3"/>
  <c r="J1457" i="3"/>
  <c r="A1472" i="3"/>
  <c r="J1472" i="3"/>
  <c r="J1526" i="3"/>
  <c r="A1526" i="3"/>
  <c r="J952" i="3"/>
  <c r="A952" i="3"/>
  <c r="A831" i="3"/>
  <c r="J831" i="3"/>
  <c r="A1206" i="3"/>
  <c r="J1206" i="3"/>
  <c r="A1279" i="3"/>
  <c r="J1279" i="3"/>
  <c r="J1421" i="3"/>
  <c r="A1421" i="3"/>
  <c r="J1024" i="3"/>
  <c r="A1024" i="3"/>
  <c r="A1031" i="3"/>
  <c r="J1031" i="3"/>
  <c r="J766" i="3"/>
  <c r="A766" i="3"/>
  <c r="J449" i="3"/>
  <c r="A449" i="3"/>
  <c r="A1152" i="3"/>
  <c r="J1152" i="3"/>
  <c r="A1010" i="3"/>
  <c r="J1010" i="3"/>
  <c r="J1066" i="3"/>
  <c r="A1066" i="3"/>
  <c r="A1096" i="3"/>
  <c r="J1096" i="3"/>
  <c r="A576" i="3"/>
  <c r="J576" i="3"/>
  <c r="A1473" i="3"/>
  <c r="J1473" i="3"/>
  <c r="A1213" i="3"/>
  <c r="J1213" i="3"/>
  <c r="J1533" i="3"/>
  <c r="A1533" i="3"/>
  <c r="A1171" i="3"/>
  <c r="J1171" i="3"/>
  <c r="A830" i="3"/>
  <c r="J830" i="3"/>
  <c r="A648" i="3"/>
  <c r="J648" i="3"/>
  <c r="J893" i="3"/>
  <c r="A893" i="3"/>
  <c r="J854" i="3"/>
  <c r="A854" i="3"/>
  <c r="A419" i="3"/>
  <c r="J419" i="3"/>
  <c r="J919" i="3"/>
  <c r="A919" i="3"/>
  <c r="J597" i="3"/>
  <c r="A597" i="3"/>
  <c r="A939" i="3"/>
  <c r="J939" i="3"/>
  <c r="J653" i="3"/>
  <c r="A653" i="3"/>
  <c r="A816" i="3"/>
  <c r="J816" i="3"/>
  <c r="J935" i="3"/>
  <c r="A935" i="3"/>
  <c r="J387" i="3"/>
  <c r="A387" i="3"/>
  <c r="A931" i="3"/>
  <c r="J931" i="3"/>
  <c r="A321" i="3"/>
  <c r="J321" i="3"/>
  <c r="J620" i="3"/>
  <c r="A620" i="3"/>
  <c r="J152" i="3"/>
  <c r="A152" i="3"/>
  <c r="A724" i="3"/>
  <c r="J724" i="3"/>
  <c r="A845" i="3"/>
  <c r="J845" i="3"/>
  <c r="A836" i="3"/>
  <c r="J836" i="3"/>
  <c r="J301" i="3"/>
  <c r="A301" i="3"/>
  <c r="J1330" i="3"/>
  <c r="A1330" i="3"/>
  <c r="J825" i="3"/>
  <c r="A825" i="3"/>
  <c r="J352" i="3"/>
  <c r="A352" i="3"/>
  <c r="A495" i="3"/>
  <c r="J495" i="3"/>
  <c r="J547" i="3"/>
  <c r="A547" i="3"/>
  <c r="J918" i="3"/>
  <c r="A918" i="3"/>
  <c r="A923" i="3"/>
  <c r="J923" i="3"/>
  <c r="A656" i="3"/>
  <c r="J656" i="3"/>
  <c r="A276" i="3"/>
  <c r="J276" i="3"/>
  <c r="J983" i="3"/>
  <c r="A983" i="3"/>
  <c r="J785" i="3"/>
  <c r="A785" i="3"/>
  <c r="J356" i="3"/>
  <c r="A356" i="3"/>
  <c r="J589" i="3"/>
  <c r="A589" i="3"/>
  <c r="J1627" i="3"/>
  <c r="A1627" i="3"/>
  <c r="A1299" i="3"/>
  <c r="J1299" i="3"/>
  <c r="A410" i="3"/>
  <c r="J410" i="3"/>
  <c r="A433" i="3"/>
  <c r="J433" i="3"/>
  <c r="A689" i="3"/>
  <c r="J689" i="3"/>
  <c r="A704" i="3"/>
  <c r="J704" i="3"/>
  <c r="A161" i="3"/>
  <c r="J161" i="3"/>
  <c r="J895" i="3"/>
  <c r="A895" i="3"/>
  <c r="J562" i="3"/>
  <c r="A562" i="3"/>
  <c r="A590" i="3"/>
  <c r="J590" i="3"/>
  <c r="J912" i="3"/>
  <c r="A912" i="3"/>
  <c r="J940" i="3"/>
  <c r="A940" i="3"/>
  <c r="J1606" i="3"/>
  <c r="A1606" i="3"/>
  <c r="A1044" i="3"/>
  <c r="J1044" i="3"/>
  <c r="J770" i="3"/>
  <c r="A770" i="3"/>
  <c r="A408" i="3"/>
  <c r="J408" i="3"/>
  <c r="A696" i="3"/>
  <c r="J696" i="3"/>
  <c r="J1599" i="3"/>
  <c r="A1599" i="3"/>
  <c r="A643" i="3"/>
  <c r="J643" i="3"/>
  <c r="A874" i="3"/>
  <c r="J874" i="3"/>
  <c r="A806" i="3"/>
  <c r="J806" i="3"/>
  <c r="A664" i="3"/>
  <c r="J664" i="3"/>
  <c r="J991" i="3"/>
  <c r="A991" i="3"/>
  <c r="A1454" i="3"/>
  <c r="J1454" i="3"/>
  <c r="A203" i="3"/>
  <c r="J203" i="3"/>
  <c r="A52" i="3"/>
  <c r="J52" i="3"/>
  <c r="J141" i="3"/>
  <c r="A141" i="3"/>
  <c r="A1345" i="3"/>
  <c r="J1345" i="3"/>
  <c r="A834" i="3"/>
  <c r="J834" i="3"/>
  <c r="J263" i="3"/>
  <c r="A263" i="3"/>
  <c r="J1360" i="3"/>
  <c r="A1360" i="3"/>
  <c r="J189" i="3"/>
  <c r="A189" i="3"/>
  <c r="J14" i="3"/>
  <c r="A14" i="3"/>
  <c r="A157" i="3"/>
  <c r="J157" i="3"/>
  <c r="A1148" i="3"/>
  <c r="J1148" i="3"/>
  <c r="J639" i="3"/>
  <c r="A639" i="3"/>
  <c r="J20" i="3"/>
  <c r="A20" i="3"/>
  <c r="A145" i="3"/>
  <c r="J145" i="3"/>
  <c r="A320" i="3"/>
  <c r="J320" i="3"/>
  <c r="A44" i="3"/>
  <c r="J44" i="3"/>
  <c r="A1321" i="3"/>
  <c r="J1321" i="3"/>
  <c r="A198" i="3"/>
  <c r="J198" i="3"/>
  <c r="J470" i="3"/>
  <c r="A470" i="3"/>
  <c r="A190" i="3"/>
  <c r="J190" i="3"/>
  <c r="A275" i="3"/>
  <c r="J275" i="3"/>
  <c r="A42" i="3"/>
  <c r="J42" i="3"/>
  <c r="J762" i="3"/>
  <c r="A762" i="3"/>
  <c r="J132" i="3"/>
  <c r="A132" i="3"/>
  <c r="J1462" i="3"/>
  <c r="A1462" i="3"/>
  <c r="A260" i="3"/>
  <c r="J260" i="3"/>
  <c r="A274" i="3"/>
  <c r="J274" i="3"/>
  <c r="J111" i="3"/>
  <c r="A111" i="3"/>
  <c r="A1178" i="3"/>
  <c r="J1178" i="3"/>
  <c r="J754" i="3"/>
  <c r="A754" i="3"/>
  <c r="A565" i="3"/>
  <c r="J565" i="3"/>
  <c r="A128" i="3"/>
  <c r="J128" i="3"/>
  <c r="J200" i="3"/>
  <c r="A200" i="3"/>
  <c r="A663" i="3"/>
  <c r="J663" i="3"/>
  <c r="A520" i="3"/>
  <c r="J520" i="3"/>
  <c r="A1452" i="3"/>
  <c r="J1452" i="3"/>
  <c r="J1529" i="3"/>
  <c r="A1529" i="3"/>
  <c r="A1002" i="3"/>
  <c r="J1002" i="3"/>
  <c r="A1131" i="3"/>
  <c r="J1131" i="3"/>
  <c r="A1158" i="3"/>
  <c r="J1158" i="3"/>
  <c r="A787" i="3"/>
  <c r="J787" i="3"/>
  <c r="J971" i="3"/>
  <c r="A971" i="3"/>
  <c r="J1441" i="3"/>
  <c r="A1441" i="3"/>
  <c r="A571" i="3"/>
  <c r="J571" i="3"/>
  <c r="J1385" i="3"/>
  <c r="A1385" i="3"/>
  <c r="A759" i="3"/>
  <c r="J759" i="3"/>
  <c r="J844" i="3"/>
  <c r="A844" i="3"/>
  <c r="A668" i="3"/>
  <c r="J668" i="3"/>
  <c r="A434" i="3"/>
  <c r="J434" i="3"/>
  <c r="A456" i="3"/>
  <c r="J456" i="3"/>
  <c r="A1422" i="3"/>
  <c r="J1422" i="3"/>
  <c r="J1585" i="3"/>
  <c r="A1585" i="3"/>
  <c r="A1630" i="3"/>
  <c r="J1630" i="3"/>
  <c r="A1290" i="3"/>
  <c r="J1290" i="3"/>
  <c r="J1098" i="3"/>
  <c r="A1098" i="3"/>
  <c r="J1551" i="3"/>
  <c r="A1551" i="3"/>
  <c r="J1459" i="3"/>
  <c r="A1459" i="3"/>
  <c r="A428" i="3"/>
  <c r="J428" i="3"/>
  <c r="J1049" i="3"/>
  <c r="A1049" i="3"/>
  <c r="A1522" i="3"/>
  <c r="J1522" i="3"/>
  <c r="A1318" i="3"/>
  <c r="J1318" i="3"/>
  <c r="A1085" i="3"/>
  <c r="J1085" i="3"/>
  <c r="A965" i="3"/>
  <c r="J965" i="3"/>
  <c r="J1628" i="3"/>
  <c r="A1628" i="3"/>
  <c r="J1042" i="3"/>
  <c r="A1042" i="3"/>
  <c r="A1280" i="3"/>
  <c r="J1280" i="3"/>
  <c r="J443" i="3"/>
  <c r="A443" i="3"/>
  <c r="A1499" i="3"/>
  <c r="J1499" i="3"/>
  <c r="A1197" i="3"/>
  <c r="J1197" i="3"/>
  <c r="A1358" i="3"/>
  <c r="J1358" i="3"/>
  <c r="J1223" i="3"/>
  <c r="A1223" i="3"/>
  <c r="A1038" i="3"/>
  <c r="J1038" i="3"/>
  <c r="J1416" i="3"/>
  <c r="A1416" i="3"/>
  <c r="A1413" i="3"/>
  <c r="J1413" i="3"/>
  <c r="A1516" i="3"/>
  <c r="J1516" i="3"/>
  <c r="A1035" i="3"/>
  <c r="J1035" i="3"/>
  <c r="A1183" i="3"/>
  <c r="J1183" i="3"/>
  <c r="J1443" i="3"/>
  <c r="A1443" i="3"/>
  <c r="J1090" i="3"/>
  <c r="A1090" i="3"/>
  <c r="A1561" i="3"/>
  <c r="J1561" i="3"/>
  <c r="A1124" i="3"/>
  <c r="J1124" i="3"/>
  <c r="A1287" i="3"/>
  <c r="J1287" i="3"/>
  <c r="J1540" i="3"/>
  <c r="A1540" i="3"/>
  <c r="J906" i="3"/>
  <c r="A906" i="3"/>
  <c r="A1335" i="3"/>
  <c r="J1335" i="3"/>
  <c r="J1573" i="3"/>
  <c r="A1573" i="3"/>
  <c r="J1400" i="3"/>
  <c r="A1400" i="3"/>
  <c r="J1340" i="3"/>
  <c r="A1340" i="3"/>
  <c r="J1249" i="3"/>
  <c r="A1249" i="3"/>
  <c r="A951" i="3"/>
  <c r="J951" i="3"/>
  <c r="A1394" i="3"/>
  <c r="J1394" i="3"/>
  <c r="J1536" i="3"/>
  <c r="A1536" i="3"/>
  <c r="A1012" i="3"/>
  <c r="J1012" i="3"/>
  <c r="J1587" i="3"/>
  <c r="A1587" i="3"/>
  <c r="J1228" i="3"/>
  <c r="A1228" i="3"/>
  <c r="A509" i="3"/>
  <c r="J509" i="3"/>
  <c r="J1222" i="3"/>
  <c r="A1222" i="3"/>
  <c r="A1039" i="3"/>
  <c r="J1039" i="3"/>
  <c r="J452" i="3"/>
  <c r="A452" i="3"/>
  <c r="J1046" i="3"/>
  <c r="A1046" i="3"/>
  <c r="A992" i="3"/>
  <c r="J992" i="3"/>
  <c r="A943" i="3"/>
  <c r="J943" i="3"/>
  <c r="A1123" i="3"/>
  <c r="J1123" i="3"/>
  <c r="J1428" i="3"/>
  <c r="A1428" i="3"/>
  <c r="J1479" i="3"/>
  <c r="A1479" i="3"/>
  <c r="J855" i="3"/>
  <c r="A855" i="3"/>
  <c r="J773" i="3"/>
  <c r="A773" i="3"/>
  <c r="J1061" i="3"/>
  <c r="A1061" i="3"/>
  <c r="A1384" i="3"/>
  <c r="J1384" i="3"/>
  <c r="A945" i="3"/>
  <c r="J945" i="3"/>
  <c r="A652" i="3"/>
  <c r="J652" i="3"/>
  <c r="A956" i="3"/>
  <c r="J956" i="3"/>
  <c r="A1115" i="3"/>
  <c r="J1115" i="3"/>
  <c r="A1541" i="3"/>
  <c r="J1541" i="3"/>
  <c r="A1017" i="3"/>
  <c r="J1017" i="3"/>
  <c r="A1008" i="3"/>
  <c r="J1008" i="3"/>
  <c r="J723" i="3"/>
  <c r="A723" i="3"/>
  <c r="J417" i="3"/>
  <c r="A417" i="3"/>
  <c r="J1414" i="3"/>
  <c r="A1414" i="3"/>
  <c r="A1173" i="3"/>
  <c r="J1173" i="3"/>
  <c r="J1496" i="3"/>
  <c r="A1496" i="3"/>
  <c r="J901" i="3"/>
  <c r="A901" i="3"/>
  <c r="A91" i="3"/>
  <c r="J91" i="3"/>
  <c r="J847" i="3"/>
  <c r="A847" i="3"/>
  <c r="A794" i="3"/>
  <c r="J794" i="3"/>
  <c r="J381" i="3"/>
  <c r="A381" i="3"/>
  <c r="J757" i="3"/>
  <c r="A757" i="3"/>
  <c r="J769" i="3"/>
  <c r="A769" i="3"/>
  <c r="J608" i="3"/>
  <c r="A608" i="3"/>
  <c r="A676" i="3"/>
  <c r="J676" i="3"/>
  <c r="J891" i="3"/>
  <c r="A891" i="3"/>
  <c r="A905" i="3"/>
  <c r="J905" i="3"/>
  <c r="A471" i="3"/>
  <c r="J471" i="3"/>
  <c r="J543" i="3"/>
  <c r="A543" i="3"/>
  <c r="A920" i="3"/>
  <c r="J920" i="3"/>
  <c r="J539" i="3"/>
  <c r="A539" i="3"/>
  <c r="J134" i="3"/>
  <c r="A134" i="3"/>
  <c r="A1088" i="3"/>
  <c r="J1088" i="3"/>
  <c r="J685" i="3"/>
  <c r="A685" i="3"/>
  <c r="A756" i="3"/>
  <c r="J756" i="3"/>
  <c r="J136" i="3"/>
  <c r="A136" i="3"/>
  <c r="A1277" i="3"/>
  <c r="J1277" i="3"/>
  <c r="A795" i="3"/>
  <c r="J795" i="3"/>
  <c r="A900" i="3"/>
  <c r="J900" i="3"/>
  <c r="J351" i="3"/>
  <c r="A351" i="3"/>
  <c r="J494" i="3"/>
  <c r="A494" i="3"/>
  <c r="A432" i="3"/>
  <c r="J432" i="3"/>
  <c r="A440" i="3"/>
  <c r="J440" i="3"/>
  <c r="A582" i="3"/>
  <c r="J582" i="3"/>
  <c r="J160" i="3"/>
  <c r="A160" i="3"/>
  <c r="A647" i="3"/>
  <c r="J647" i="3"/>
  <c r="J743" i="3"/>
  <c r="A743" i="3"/>
  <c r="J538" i="3"/>
  <c r="A538" i="3"/>
  <c r="J712" i="3"/>
  <c r="A712" i="3"/>
  <c r="J1111" i="3"/>
  <c r="A1111" i="3"/>
  <c r="J373" i="3"/>
  <c r="A373" i="3"/>
  <c r="J393" i="3"/>
  <c r="A393" i="3"/>
  <c r="J649" i="3"/>
  <c r="A649" i="3"/>
  <c r="A672" i="3"/>
  <c r="J672" i="3"/>
  <c r="A54" i="3"/>
  <c r="J54" i="3"/>
  <c r="A524" i="3"/>
  <c r="J524" i="3"/>
  <c r="J721" i="3"/>
  <c r="A721" i="3"/>
  <c r="A911" i="3"/>
  <c r="J911" i="3"/>
  <c r="A246" i="3"/>
  <c r="J246" i="3"/>
  <c r="J703" i="3"/>
  <c r="A703" i="3"/>
  <c r="A742" i="3"/>
  <c r="J742" i="3"/>
  <c r="J1486" i="3"/>
  <c r="A1486" i="3"/>
  <c r="J43" i="3"/>
  <c r="A43" i="3"/>
  <c r="A814" i="3"/>
  <c r="J814" i="3"/>
  <c r="A604" i="3"/>
  <c r="J604" i="3"/>
  <c r="A618" i="3"/>
  <c r="J618" i="3"/>
  <c r="J284" i="3"/>
  <c r="A284" i="3"/>
  <c r="J819" i="3"/>
  <c r="A819" i="3"/>
  <c r="A1375" i="3"/>
  <c r="J1375" i="3"/>
  <c r="A129" i="3"/>
  <c r="J129" i="3"/>
  <c r="J215" i="3"/>
  <c r="A215" i="3"/>
  <c r="A103" i="3"/>
  <c r="J103" i="3"/>
  <c r="J1241" i="3"/>
  <c r="A1241" i="3"/>
  <c r="J702" i="3"/>
  <c r="A702" i="3"/>
  <c r="A285" i="3"/>
  <c r="J285" i="3"/>
  <c r="J114" i="3"/>
  <c r="A114" i="3"/>
  <c r="A243" i="3"/>
  <c r="J243" i="3"/>
  <c r="J249" i="3"/>
  <c r="A249" i="3"/>
  <c r="A1103" i="3"/>
  <c r="J1103" i="3"/>
  <c r="A255" i="3"/>
  <c r="J255" i="3"/>
  <c r="J1553" i="3"/>
  <c r="A1553" i="3"/>
  <c r="J115" i="3"/>
  <c r="A115" i="3"/>
  <c r="A283" i="3"/>
  <c r="J283" i="3"/>
  <c r="A289" i="3"/>
  <c r="J289" i="3"/>
  <c r="A1095" i="3"/>
  <c r="J1095" i="3"/>
  <c r="A1344" i="3"/>
  <c r="J1344" i="3"/>
  <c r="J431" i="3"/>
  <c r="A431" i="3"/>
  <c r="A314" i="3"/>
  <c r="J314" i="3"/>
  <c r="J143" i="3"/>
  <c r="A143" i="3"/>
  <c r="J214" i="3"/>
  <c r="A214" i="3"/>
  <c r="A719" i="3"/>
  <c r="J719" i="3"/>
  <c r="J1043" i="3"/>
  <c r="A1043" i="3"/>
  <c r="A1419" i="3"/>
  <c r="J1419" i="3"/>
  <c r="A209" i="3"/>
  <c r="J209" i="3"/>
  <c r="J229" i="3"/>
  <c r="A229" i="3"/>
  <c r="J272" i="3"/>
  <c r="A272" i="3"/>
  <c r="J1134" i="3"/>
  <c r="A1134" i="3"/>
  <c r="J671" i="3"/>
  <c r="A671" i="3"/>
  <c r="J1328" i="3"/>
  <c r="A1328" i="3"/>
  <c r="A97" i="3"/>
  <c r="J97" i="3"/>
  <c r="J1218" i="3"/>
  <c r="A1218" i="3"/>
  <c r="A527" i="3"/>
  <c r="J527" i="3"/>
  <c r="J1366" i="3"/>
  <c r="A1366" i="3"/>
  <c r="J22" i="3"/>
  <c r="A22" i="3"/>
  <c r="A1567" i="3"/>
  <c r="J1567" i="3"/>
  <c r="J218" i="3"/>
  <c r="A218" i="3"/>
  <c r="J437" i="3"/>
  <c r="A437" i="3"/>
  <c r="A86" i="3"/>
  <c r="J86" i="3"/>
  <c r="J878" i="3"/>
  <c r="A878" i="3"/>
  <c r="J1545" i="3"/>
  <c r="A1545" i="3"/>
  <c r="J192" i="3"/>
  <c r="A192" i="3"/>
  <c r="J24" i="3"/>
  <c r="A24" i="3"/>
  <c r="J56" i="3"/>
  <c r="A56" i="3"/>
  <c r="A170" i="3"/>
  <c r="J170" i="3"/>
  <c r="J271" i="3"/>
  <c r="A271" i="3"/>
  <c r="J1014" i="3"/>
  <c r="A1014" i="3"/>
  <c r="J1254" i="3"/>
  <c r="A1254" i="3"/>
  <c r="A1374" i="3"/>
  <c r="J1374" i="3"/>
  <c r="J422" i="3"/>
  <c r="A422" i="3"/>
  <c r="A30" i="3"/>
  <c r="J30" i="3"/>
  <c r="J2" i="3"/>
  <c r="A2" i="3"/>
  <c r="N2" i="3"/>
  <c r="P2" i="3" s="1"/>
  <c r="U2" i="3"/>
  <c r="J595" i="3"/>
  <c r="A595" i="3"/>
  <c r="J990" i="3"/>
  <c r="A990" i="3"/>
  <c r="J155" i="3"/>
  <c r="A155" i="3"/>
  <c r="J1531" i="3"/>
  <c r="A1531" i="3"/>
  <c r="J498" i="3"/>
  <c r="A498" i="3"/>
  <c r="A18" i="3"/>
  <c r="J18" i="3"/>
  <c r="J93" i="3"/>
  <c r="A93" i="3"/>
  <c r="J796" i="3"/>
  <c r="A796" i="3"/>
  <c r="J183" i="3"/>
  <c r="A183" i="3"/>
  <c r="J1110" i="3"/>
  <c r="A1110" i="3"/>
  <c r="A438" i="3"/>
  <c r="J438" i="3"/>
  <c r="J154" i="3"/>
  <c r="A154" i="3"/>
  <c r="J505" i="3"/>
  <c r="A505" i="3"/>
  <c r="A31" i="3"/>
  <c r="J31" i="3"/>
  <c r="A398" i="3"/>
  <c r="J398" i="3"/>
  <c r="A497" i="3"/>
  <c r="J497" i="3"/>
  <c r="A454" i="3"/>
  <c r="J454" i="3"/>
  <c r="A139" i="3"/>
  <c r="J139" i="3"/>
  <c r="J1626" i="3"/>
  <c r="A1626" i="3"/>
  <c r="J476" i="3"/>
  <c r="A476" i="3"/>
  <c r="J886" i="3"/>
  <c r="A886" i="3"/>
  <c r="J278" i="3"/>
  <c r="A278" i="3"/>
  <c r="J1217" i="3"/>
  <c r="A1217" i="3"/>
  <c r="A294" i="3"/>
  <c r="J294" i="3"/>
  <c r="A1359" i="3"/>
  <c r="J1359" i="3"/>
  <c r="J630" i="3"/>
  <c r="A630" i="3"/>
  <c r="A747" i="3"/>
  <c r="J747" i="3"/>
  <c r="A953" i="3"/>
  <c r="J953" i="3"/>
  <c r="A346" i="3"/>
  <c r="J346" i="3"/>
  <c r="J739" i="3"/>
  <c r="A739" i="3"/>
  <c r="A254" i="3"/>
  <c r="J254" i="3"/>
  <c r="J528" i="3"/>
  <c r="A528" i="3"/>
  <c r="J345" i="3"/>
  <c r="A345" i="3"/>
  <c r="A405" i="3"/>
  <c r="J405" i="3"/>
  <c r="A1591" i="3"/>
  <c r="J1591" i="3"/>
  <c r="J287" i="3"/>
  <c r="A287" i="3"/>
  <c r="A1418" i="3"/>
  <c r="J1418" i="3"/>
  <c r="A1102" i="3"/>
  <c r="J1102" i="3"/>
  <c r="A78" i="3"/>
  <c r="J78" i="3"/>
  <c r="J430" i="3"/>
  <c r="A430" i="3"/>
  <c r="J609" i="3"/>
  <c r="A609" i="3"/>
  <c r="J1126" i="3"/>
  <c r="A1126" i="3"/>
  <c r="A71" i="3"/>
  <c r="J71" i="3"/>
  <c r="J909" i="3"/>
  <c r="A909" i="3"/>
  <c r="A775" i="3"/>
  <c r="J775" i="3"/>
  <c r="A1283" i="3"/>
  <c r="J1283" i="3"/>
  <c r="J445" i="3"/>
  <c r="A445" i="3"/>
  <c r="A1395" i="3"/>
  <c r="J1395" i="3"/>
  <c r="J286" i="3"/>
  <c r="A286" i="3"/>
  <c r="J1147" i="3"/>
  <c r="A1147" i="3"/>
  <c r="J1469" i="3"/>
  <c r="A1469" i="3"/>
  <c r="A9" i="3"/>
  <c r="J9" i="3"/>
  <c r="J389" i="3"/>
  <c r="A389" i="3"/>
  <c r="A116" i="3"/>
  <c r="J116" i="3"/>
  <c r="J1050" i="3"/>
  <c r="A1050" i="3"/>
  <c r="A581" i="3"/>
  <c r="J581" i="3"/>
  <c r="A1036" i="3"/>
  <c r="J1036" i="3"/>
  <c r="J169" i="3"/>
  <c r="A169" i="3"/>
  <c r="A594" i="3"/>
  <c r="J594" i="3"/>
  <c r="J1209" i="3"/>
  <c r="A1209" i="3"/>
  <c r="A557" i="3"/>
  <c r="J557" i="3"/>
  <c r="A138" i="3"/>
  <c r="J138" i="3"/>
  <c r="A40" i="3"/>
  <c r="J40" i="3"/>
  <c r="J1268" i="3"/>
  <c r="A1268" i="3"/>
  <c r="J1432" i="3"/>
  <c r="A1432" i="3"/>
  <c r="A117" i="3"/>
  <c r="J117" i="3"/>
  <c r="A1057" i="3"/>
  <c r="J1057" i="3"/>
  <c r="J710" i="3"/>
  <c r="A710" i="3"/>
  <c r="A1139" i="3"/>
  <c r="J1139" i="3"/>
  <c r="A406" i="3"/>
  <c r="J406" i="3"/>
  <c r="J662" i="3"/>
  <c r="A662" i="3"/>
  <c r="A1201" i="3"/>
  <c r="J1201" i="3"/>
  <c r="J687" i="3"/>
  <c r="A687" i="3"/>
  <c r="J1559" i="3"/>
  <c r="A1559" i="3"/>
  <c r="A573" i="3"/>
  <c r="J573" i="3"/>
  <c r="A123" i="3"/>
  <c r="J123" i="3"/>
  <c r="A1155" i="3"/>
  <c r="J1155" i="3"/>
  <c r="A19" i="3"/>
  <c r="J19" i="3"/>
  <c r="J967" i="3"/>
  <c r="A967" i="3"/>
  <c r="J863" i="3"/>
  <c r="A863" i="3"/>
  <c r="A1291" i="3"/>
  <c r="J1291" i="3"/>
  <c r="A602" i="3"/>
  <c r="J602" i="3"/>
  <c r="J247" i="3"/>
  <c r="A247" i="3"/>
  <c r="A1509" i="3"/>
  <c r="J1509" i="3"/>
  <c r="A513" i="3"/>
  <c r="J513" i="3"/>
  <c r="A550" i="3"/>
  <c r="J550" i="3"/>
  <c r="J384" i="3"/>
  <c r="A384" i="3"/>
  <c r="J376" i="3"/>
  <c r="A376" i="3"/>
  <c r="J725" i="3"/>
  <c r="A725" i="3"/>
  <c r="J397" i="3"/>
  <c r="A397" i="3"/>
  <c r="J1583" i="3"/>
  <c r="A1583" i="3"/>
  <c r="J241" i="3"/>
  <c r="A241" i="3"/>
  <c r="A1006" i="3"/>
  <c r="J1006" i="3"/>
  <c r="A938" i="3"/>
  <c r="J938" i="3"/>
  <c r="A610" i="3"/>
  <c r="J610" i="3"/>
  <c r="J309" i="3"/>
  <c r="A309" i="3"/>
  <c r="A686" i="3"/>
  <c r="J686" i="3"/>
  <c r="A535" i="3"/>
  <c r="J535" i="3"/>
  <c r="J998" i="3"/>
  <c r="A998" i="3"/>
  <c r="J369" i="3"/>
  <c r="A369" i="3"/>
  <c r="J212" i="3"/>
  <c r="A212" i="3"/>
  <c r="J789" i="3"/>
  <c r="A789" i="3"/>
  <c r="J329" i="3"/>
  <c r="A329" i="3"/>
  <c r="A1094" i="3"/>
  <c r="J1094" i="3"/>
  <c r="J477" i="3"/>
  <c r="A477" i="3"/>
  <c r="A124" i="3"/>
  <c r="J124" i="3"/>
  <c r="A390" i="3"/>
  <c r="J390" i="3"/>
  <c r="A483" i="3"/>
  <c r="J483" i="3"/>
  <c r="A803" i="3"/>
  <c r="J803" i="3"/>
  <c r="A646" i="3"/>
  <c r="J646" i="3"/>
  <c r="A558" i="3"/>
  <c r="J558" i="3"/>
  <c r="A85" i="3"/>
  <c r="J85" i="3"/>
  <c r="J360" i="3"/>
  <c r="A360" i="3"/>
  <c r="J491" i="3"/>
  <c r="A491" i="3"/>
  <c r="A48" i="3"/>
  <c r="J48" i="3"/>
  <c r="A840" i="3"/>
  <c r="J840" i="3"/>
  <c r="J233" i="3"/>
  <c r="A233" i="3"/>
  <c r="J421" i="3"/>
  <c r="A421" i="3"/>
  <c r="J55" i="3"/>
  <c r="A55" i="3"/>
  <c r="J894" i="3"/>
  <c r="A894" i="3"/>
  <c r="A163" i="3"/>
  <c r="J163" i="3"/>
  <c r="J678" i="3"/>
  <c r="A678" i="3"/>
  <c r="A383" i="3"/>
  <c r="J383" i="3"/>
  <c r="J29" i="3"/>
  <c r="A29" i="3"/>
  <c r="A226" i="3"/>
  <c r="J226" i="3"/>
  <c r="A191" i="3"/>
  <c r="J191" i="3"/>
  <c r="J826" i="3"/>
  <c r="A826" i="3"/>
  <c r="J1598" i="3"/>
  <c r="A1598" i="3"/>
  <c r="J323" i="3"/>
  <c r="A323" i="3"/>
  <c r="A324" i="3"/>
  <c r="J324" i="3"/>
  <c r="A1169" i="3"/>
  <c r="J1169" i="3"/>
  <c r="A1086" i="3"/>
  <c r="J1086" i="3"/>
  <c r="A1501" i="3"/>
  <c r="J1501" i="3"/>
  <c r="J1411" i="3"/>
  <c r="A1411" i="3"/>
  <c r="J1225" i="3"/>
  <c r="A1225" i="3"/>
  <c r="J240" i="3"/>
  <c r="A240" i="3"/>
  <c r="J1063" i="3"/>
  <c r="J62" i="3"/>
  <c r="A62" i="3"/>
  <c r="J429" i="3"/>
  <c r="A429" i="3"/>
  <c r="A536" i="3"/>
  <c r="J536" i="3"/>
  <c r="J279" i="3"/>
  <c r="A279" i="3"/>
  <c r="J930" i="3"/>
  <c r="A930" i="3"/>
  <c r="A469" i="3"/>
  <c r="J469" i="3"/>
  <c r="A1389" i="3"/>
  <c r="J1389" i="3"/>
  <c r="J654" i="3"/>
  <c r="A654" i="3"/>
  <c r="A33" i="3"/>
  <c r="J33" i="3"/>
  <c r="A131" i="3"/>
  <c r="J131" i="3"/>
  <c r="J310" i="3"/>
  <c r="A310" i="3"/>
  <c r="A10" i="3"/>
  <c r="J10" i="3"/>
  <c r="A353" i="3"/>
  <c r="J353" i="3"/>
  <c r="J92" i="3"/>
  <c r="A92" i="3"/>
  <c r="A566" i="3"/>
  <c r="J566" i="3"/>
  <c r="J21" i="3"/>
  <c r="A21" i="3"/>
  <c r="A295" i="3"/>
  <c r="J295" i="3"/>
  <c r="J1162" i="3"/>
  <c r="A1162" i="3"/>
  <c r="J624" i="3"/>
  <c r="A624" i="3"/>
  <c r="A1403" i="3"/>
  <c r="J1403" i="3"/>
  <c r="J580" i="3"/>
  <c r="A580" i="3"/>
  <c r="A1177" i="3"/>
  <c r="J1177" i="3"/>
  <c r="A1275" i="3"/>
  <c r="J1275" i="3"/>
  <c r="J810" i="3"/>
  <c r="A810" i="3"/>
  <c r="A490" i="3"/>
  <c r="J490" i="3"/>
  <c r="J761" i="3"/>
  <c r="A761" i="3"/>
  <c r="J848" i="3"/>
  <c r="A848" i="3"/>
  <c r="A177" i="3"/>
  <c r="J177" i="3"/>
  <c r="A41" i="3"/>
  <c r="J41" i="3"/>
  <c r="J1552" i="3"/>
  <c r="A1552" i="3"/>
  <c r="A270" i="3"/>
  <c r="J270" i="3"/>
  <c r="J330" i="3"/>
  <c r="A330" i="3"/>
  <c r="A23" i="3"/>
  <c r="J23" i="3"/>
  <c r="J184" i="3"/>
  <c r="A184" i="3"/>
  <c r="A70" i="3"/>
  <c r="J70" i="3"/>
  <c r="J446" i="3"/>
  <c r="A446" i="3"/>
  <c r="J1240" i="3"/>
  <c r="A1240" i="3"/>
  <c r="A1425" i="3"/>
  <c r="J1425" i="3"/>
  <c r="A1477" i="3"/>
  <c r="J1477" i="3"/>
  <c r="A551" i="3"/>
  <c r="J551" i="3"/>
  <c r="J461" i="3"/>
  <c r="A461" i="3"/>
  <c r="J1493" i="3"/>
  <c r="A1493" i="3"/>
  <c r="J162" i="3"/>
  <c r="A162" i="3"/>
  <c r="J63" i="3"/>
  <c r="A63" i="3"/>
  <c r="J521" i="3"/>
  <c r="A521" i="3"/>
  <c r="A26" i="3"/>
  <c r="J26" i="3"/>
  <c r="A219" i="3"/>
  <c r="J219" i="3"/>
  <c r="J974" i="3"/>
  <c r="A974" i="3"/>
  <c r="J316" i="3"/>
  <c r="A316" i="3"/>
  <c r="J1260" i="3"/>
  <c r="A1260" i="3"/>
  <c r="A833" i="3"/>
  <c r="J833" i="3"/>
  <c r="J354" i="3"/>
  <c r="A354" i="3"/>
  <c r="T1682" i="3" l="1"/>
  <c r="O1682" i="3" s="1"/>
  <c r="P1682" i="3"/>
  <c r="S1682" i="3" s="1"/>
  <c r="P1063" i="3"/>
  <c r="S1063" i="3" s="1"/>
  <c r="J868" i="3"/>
  <c r="J1558" i="3"/>
  <c r="T1047" i="3"/>
  <c r="O1047" i="3" s="1"/>
  <c r="J1622" i="3"/>
  <c r="J1427" i="3"/>
  <c r="J625" i="3"/>
  <c r="J902" i="3"/>
  <c r="S1062" i="3"/>
  <c r="S1060" i="3"/>
  <c r="P1052" i="3"/>
  <c r="S1052" i="3" s="1"/>
  <c r="T1060" i="3"/>
  <c r="O1060" i="3" s="1"/>
  <c r="S1082" i="3"/>
  <c r="T1082" i="3"/>
  <c r="O1082" i="3" s="1"/>
  <c r="S1086" i="3"/>
  <c r="P1090" i="3"/>
  <c r="S1090" i="3" s="1"/>
  <c r="P1067" i="3"/>
  <c r="S1067" i="3" s="1"/>
  <c r="T1067" i="3"/>
  <c r="O1067" i="3" s="1"/>
  <c r="J242" i="3"/>
  <c r="J827" i="3"/>
  <c r="J523" i="3"/>
  <c r="J838" i="3"/>
  <c r="J1517" i="3"/>
  <c r="J1037" i="3"/>
  <c r="A87" i="3"/>
  <c r="J193" i="3"/>
  <c r="J553" i="3"/>
  <c r="J302" i="3"/>
  <c r="J782" i="3"/>
  <c r="J238" i="3"/>
  <c r="J1127" i="3"/>
  <c r="J737" i="3"/>
  <c r="J763" i="3"/>
  <c r="J467" i="3"/>
  <c r="J167" i="3"/>
  <c r="J1423" i="3"/>
  <c r="J122" i="3"/>
  <c r="J1232" i="3"/>
  <c r="J227" i="3"/>
  <c r="J482" i="3"/>
  <c r="J542" i="3"/>
  <c r="J328" i="3"/>
  <c r="J253" i="3"/>
  <c r="J1135" i="3"/>
  <c r="J317" i="3"/>
  <c r="J1048" i="3"/>
  <c r="J778" i="3"/>
  <c r="J388" i="3"/>
  <c r="J1442" i="3"/>
  <c r="J28" i="3"/>
  <c r="J587" i="3"/>
  <c r="T1638" i="3"/>
  <c r="O1638" i="3" s="1"/>
  <c r="P1638" i="3"/>
  <c r="S1638" i="3" s="1"/>
  <c r="P1672" i="3"/>
  <c r="S1672" i="3" s="1"/>
  <c r="T1672" i="3"/>
  <c r="O1672" i="3" s="1"/>
  <c r="T1670" i="3"/>
  <c r="O1670" i="3" s="1"/>
  <c r="P1670" i="3"/>
  <c r="S1670" i="3" s="1"/>
  <c r="T1649" i="3"/>
  <c r="O1649" i="3" s="1"/>
  <c r="P1649" i="3"/>
  <c r="S1649" i="3" s="1"/>
  <c r="P1646" i="3"/>
  <c r="S1646" i="3" s="1"/>
  <c r="T1646" i="3"/>
  <c r="O1646" i="3" s="1"/>
  <c r="T1661" i="3"/>
  <c r="O1661" i="3" s="1"/>
  <c r="P1661" i="3"/>
  <c r="S1661" i="3" s="1"/>
  <c r="P1676" i="3"/>
  <c r="S1676" i="3" s="1"/>
  <c r="T1676" i="3"/>
  <c r="O1676" i="3" s="1"/>
  <c r="T1664" i="3"/>
  <c r="O1664" i="3" s="1"/>
  <c r="P1664" i="3"/>
  <c r="S1664" i="3" s="1"/>
  <c r="P1668" i="3"/>
  <c r="S1668" i="3" s="1"/>
  <c r="T1668" i="3"/>
  <c r="O1668" i="3" s="1"/>
  <c r="P1669" i="3"/>
  <c r="S1669" i="3" s="1"/>
  <c r="T1669" i="3"/>
  <c r="O1669" i="3" s="1"/>
  <c r="T1652" i="3"/>
  <c r="O1652" i="3" s="1"/>
  <c r="P1652" i="3"/>
  <c r="S1652" i="3" s="1"/>
  <c r="T1658" i="3"/>
  <c r="O1658" i="3" s="1"/>
  <c r="P1658" i="3"/>
  <c r="S1658" i="3" s="1"/>
  <c r="T1662" i="3"/>
  <c r="O1662" i="3" s="1"/>
  <c r="P1662" i="3"/>
  <c r="S1662" i="3" s="1"/>
  <c r="T1666" i="3"/>
  <c r="O1666" i="3" s="1"/>
  <c r="P1666" i="3"/>
  <c r="S1666" i="3" s="1"/>
  <c r="P1642" i="3"/>
  <c r="S1642" i="3" s="1"/>
  <c r="T1642" i="3"/>
  <c r="O1642" i="3" s="1"/>
  <c r="P1657" i="3"/>
  <c r="S1657" i="3" s="1"/>
  <c r="T1657" i="3"/>
  <c r="O1657" i="3" s="1"/>
  <c r="T1637" i="3"/>
  <c r="O1637" i="3" s="1"/>
  <c r="P1637" i="3"/>
  <c r="S1637" i="3" s="1"/>
  <c r="T1660" i="3"/>
  <c r="O1660" i="3" s="1"/>
  <c r="P1660" i="3"/>
  <c r="S1660" i="3" s="1"/>
  <c r="T1673" i="3"/>
  <c r="O1673" i="3" s="1"/>
  <c r="P1673" i="3"/>
  <c r="S1673" i="3" s="1"/>
  <c r="P1680" i="3"/>
  <c r="S1680" i="3" s="1"/>
  <c r="T1680" i="3"/>
  <c r="O1680" i="3" s="1"/>
  <c r="P1678" i="3"/>
  <c r="S1678" i="3" s="1"/>
  <c r="T1678" i="3"/>
  <c r="O1678" i="3" s="1"/>
  <c r="T1648" i="3"/>
  <c r="O1648" i="3" s="1"/>
  <c r="P1648" i="3"/>
  <c r="S1648" i="3" s="1"/>
  <c r="P1644" i="3"/>
  <c r="S1644" i="3" s="1"/>
  <c r="T1644" i="3"/>
  <c r="O1644" i="3" s="1"/>
  <c r="P1654" i="3"/>
  <c r="S1654" i="3" s="1"/>
  <c r="T1654" i="3"/>
  <c r="O1654" i="3" s="1"/>
  <c r="T1639" i="3"/>
  <c r="O1639" i="3" s="1"/>
  <c r="P1639" i="3"/>
  <c r="S1639" i="3" s="1"/>
  <c r="P1656" i="3"/>
  <c r="S1656" i="3" s="1"/>
  <c r="T1656" i="3"/>
  <c r="O1656" i="3" s="1"/>
  <c r="T1643" i="3"/>
  <c r="O1643" i="3" s="1"/>
  <c r="P1643" i="3"/>
  <c r="S1643" i="3" s="1"/>
  <c r="P1671" i="3"/>
  <c r="S1671" i="3" s="1"/>
  <c r="T1671" i="3"/>
  <c r="O1671" i="3" s="1"/>
  <c r="P1647" i="3"/>
  <c r="S1647" i="3" s="1"/>
  <c r="T1647" i="3"/>
  <c r="O1647" i="3" s="1"/>
  <c r="T1677" i="3"/>
  <c r="O1677" i="3" s="1"/>
  <c r="P1677" i="3"/>
  <c r="S1677" i="3" s="1"/>
  <c r="T1681" i="3"/>
  <c r="O1681" i="3" s="1"/>
  <c r="P1681" i="3"/>
  <c r="S1681" i="3" s="1"/>
  <c r="T1665" i="3"/>
  <c r="O1665" i="3" s="1"/>
  <c r="P1665" i="3"/>
  <c r="S1665" i="3" s="1"/>
  <c r="T1653" i="3"/>
  <c r="O1653" i="3" s="1"/>
  <c r="P1653" i="3"/>
  <c r="S1653" i="3" s="1"/>
  <c r="T1650" i="3"/>
  <c r="O1650" i="3" s="1"/>
  <c r="P1650" i="3"/>
  <c r="S1650" i="3" s="1"/>
  <c r="T1645" i="3"/>
  <c r="O1645" i="3" s="1"/>
  <c r="P1645" i="3"/>
  <c r="S1645" i="3" s="1"/>
  <c r="T1640" i="3"/>
  <c r="O1640" i="3" s="1"/>
  <c r="P1640" i="3"/>
  <c r="S1640" i="3" s="1"/>
  <c r="T1674" i="3"/>
  <c r="O1674" i="3" s="1"/>
  <c r="P1674" i="3"/>
  <c r="S1674" i="3" s="1"/>
  <c r="T1667" i="3"/>
  <c r="O1667" i="3" s="1"/>
  <c r="P1667" i="3"/>
  <c r="S1667" i="3" s="1"/>
  <c r="P1675" i="3"/>
  <c r="S1675" i="3" s="1"/>
  <c r="T1675" i="3"/>
  <c r="O1675" i="3" s="1"/>
  <c r="T1663" i="3"/>
  <c r="O1663" i="3" s="1"/>
  <c r="P1663" i="3"/>
  <c r="S1663" i="3" s="1"/>
  <c r="P1659" i="3"/>
  <c r="S1659" i="3" s="1"/>
  <c r="T1659" i="3"/>
  <c r="O1659" i="3" s="1"/>
  <c r="P1655" i="3"/>
  <c r="S1655" i="3" s="1"/>
  <c r="T1655" i="3"/>
  <c r="O1655" i="3" s="1"/>
  <c r="T1641" i="3"/>
  <c r="O1641" i="3" s="1"/>
  <c r="P1641" i="3"/>
  <c r="S1641" i="3" s="1"/>
  <c r="P1651" i="3"/>
  <c r="S1651" i="3" s="1"/>
  <c r="T1651" i="3"/>
  <c r="O1651" i="3" s="1"/>
  <c r="T1679" i="3"/>
  <c r="O1679" i="3" s="1"/>
  <c r="P1679" i="3"/>
  <c r="S1679" i="3" s="1"/>
  <c r="J1393" i="3"/>
  <c r="J178" i="3"/>
  <c r="J947" i="3"/>
  <c r="J917" i="3"/>
  <c r="A1157" i="3"/>
  <c r="J1168" i="3"/>
  <c r="J752" i="3"/>
  <c r="J962" i="3"/>
  <c r="J216" i="3"/>
  <c r="J767" i="3"/>
  <c r="J1603" i="3"/>
  <c r="J58" i="3"/>
  <c r="J25" i="3"/>
  <c r="J1618" i="3"/>
  <c r="A1412" i="3"/>
  <c r="J1060" i="3"/>
  <c r="J182" i="3"/>
  <c r="J1292" i="3"/>
  <c r="J1382" i="3"/>
  <c r="J1633" i="3"/>
  <c r="J1528" i="3"/>
  <c r="P262" i="3"/>
  <c r="S262" i="3" s="1"/>
  <c r="T262" i="3"/>
  <c r="O262" i="3" s="1"/>
  <c r="P230" i="3"/>
  <c r="S230" i="3" s="1"/>
  <c r="T230" i="3"/>
  <c r="O230" i="3" s="1"/>
  <c r="T12" i="3"/>
  <c r="O12" i="3" s="1"/>
  <c r="P12" i="3"/>
  <c r="S12" i="3" s="1"/>
  <c r="P153" i="3"/>
  <c r="S153" i="3" s="1"/>
  <c r="T153" i="3"/>
  <c r="O153" i="3" s="1"/>
  <c r="T655" i="3"/>
  <c r="O655" i="3" s="1"/>
  <c r="P655" i="3"/>
  <c r="S655" i="3" s="1"/>
  <c r="P529" i="3"/>
  <c r="S529" i="3" s="1"/>
  <c r="T529" i="3"/>
  <c r="O529" i="3" s="1"/>
  <c r="P291" i="3"/>
  <c r="S291" i="3" s="1"/>
  <c r="T291" i="3"/>
  <c r="O291" i="3" s="1"/>
  <c r="T95" i="3"/>
  <c r="O95" i="3" s="1"/>
  <c r="P95" i="3"/>
  <c r="S95" i="3" s="1"/>
  <c r="P749" i="3"/>
  <c r="S749" i="3" s="1"/>
  <c r="T749" i="3"/>
  <c r="O749" i="3" s="1"/>
  <c r="T1569" i="3"/>
  <c r="O1569" i="3" s="1"/>
  <c r="P1569" i="3"/>
  <c r="S1569" i="3" s="1"/>
  <c r="P1471" i="3"/>
  <c r="S1471" i="3" s="1"/>
  <c r="T1471" i="3"/>
  <c r="O1471" i="3" s="1"/>
  <c r="P502" i="3"/>
  <c r="S502" i="3" s="1"/>
  <c r="T502" i="3"/>
  <c r="O502" i="3" s="1"/>
  <c r="T758" i="3"/>
  <c r="O758" i="3" s="1"/>
  <c r="P758" i="3"/>
  <c r="S758" i="3" s="1"/>
  <c r="P1447" i="3"/>
  <c r="S1447" i="3" s="1"/>
  <c r="T1447" i="3"/>
  <c r="O1447" i="3" s="1"/>
  <c r="T584" i="3"/>
  <c r="O584" i="3" s="1"/>
  <c r="P584" i="3"/>
  <c r="S584" i="3" s="1"/>
  <c r="T764" i="3"/>
  <c r="O764" i="3" s="1"/>
  <c r="P764" i="3"/>
  <c r="S764" i="3" s="1"/>
  <c r="P1511" i="3"/>
  <c r="S1511" i="3" s="1"/>
  <c r="T1511" i="3"/>
  <c r="O1511" i="3" s="1"/>
  <c r="T1481" i="3"/>
  <c r="O1481" i="3" s="1"/>
  <c r="P1481" i="3"/>
  <c r="S1481" i="3" s="1"/>
  <c r="P667" i="3"/>
  <c r="S667" i="3" s="1"/>
  <c r="T667" i="3"/>
  <c r="O667" i="3" s="1"/>
  <c r="T1515" i="3"/>
  <c r="O1515" i="3" s="1"/>
  <c r="P1515" i="3"/>
  <c r="S1515" i="3" s="1"/>
  <c r="T1632" i="3"/>
  <c r="O1632" i="3" s="1"/>
  <c r="P1632" i="3"/>
  <c r="S1632" i="3" s="1"/>
  <c r="T1153" i="3"/>
  <c r="O1153" i="3" s="1"/>
  <c r="P1153" i="3"/>
  <c r="S1153" i="3" s="1"/>
  <c r="P454" i="3"/>
  <c r="S454" i="3" s="1"/>
  <c r="T454" i="3"/>
  <c r="O454" i="3" s="1"/>
  <c r="P810" i="3"/>
  <c r="S810" i="3" s="1"/>
  <c r="T810" i="3"/>
  <c r="O810" i="3" s="1"/>
  <c r="T31" i="3"/>
  <c r="O31" i="3" s="1"/>
  <c r="P31" i="3"/>
  <c r="S31" i="3" s="1"/>
  <c r="T1275" i="3"/>
  <c r="O1275" i="3" s="1"/>
  <c r="P1275" i="3"/>
  <c r="S1275" i="3" s="1"/>
  <c r="T687" i="3"/>
  <c r="O687" i="3" s="1"/>
  <c r="P687" i="3"/>
  <c r="S687" i="3" s="1"/>
  <c r="P878" i="3"/>
  <c r="S878" i="3" s="1"/>
  <c r="T878" i="3"/>
  <c r="O878" i="3" s="1"/>
  <c r="T821" i="3"/>
  <c r="O821" i="3" s="1"/>
  <c r="P821" i="3"/>
  <c r="S821" i="3" s="1"/>
  <c r="P1495" i="3"/>
  <c r="S1495" i="3" s="1"/>
  <c r="T1495" i="3"/>
  <c r="O1495" i="3" s="1"/>
  <c r="P1004" i="3"/>
  <c r="S1004" i="3" s="1"/>
  <c r="T1004" i="3"/>
  <c r="O1004" i="3" s="1"/>
  <c r="T739" i="3"/>
  <c r="O739" i="3" s="1"/>
  <c r="P739" i="3"/>
  <c r="S739" i="3" s="1"/>
  <c r="P1502" i="3"/>
  <c r="S1502" i="3" s="1"/>
  <c r="T1502" i="3"/>
  <c r="O1502" i="3" s="1"/>
  <c r="T39" i="3"/>
  <c r="O39" i="3" s="1"/>
  <c r="P39" i="3"/>
  <c r="S39" i="3" s="1"/>
  <c r="T889" i="3"/>
  <c r="O889" i="3" s="1"/>
  <c r="P889" i="3"/>
  <c r="S889" i="3" s="1"/>
  <c r="P1187" i="3"/>
  <c r="S1187" i="3" s="1"/>
  <c r="T1187" i="3"/>
  <c r="O1187" i="3" s="1"/>
  <c r="P976" i="3"/>
  <c r="S976" i="3" s="1"/>
  <c r="T976" i="3"/>
  <c r="O976" i="3" s="1"/>
  <c r="T479" i="3"/>
  <c r="O479" i="3" s="1"/>
  <c r="P479" i="3"/>
  <c r="S479" i="3" s="1"/>
  <c r="P1353" i="3"/>
  <c r="S1353" i="3" s="1"/>
  <c r="T1353" i="3"/>
  <c r="O1353" i="3" s="1"/>
  <c r="P669" i="3"/>
  <c r="S669" i="3" s="1"/>
  <c r="T669" i="3"/>
  <c r="O669" i="3" s="1"/>
  <c r="T1355" i="3"/>
  <c r="O1355" i="3" s="1"/>
  <c r="P1355" i="3"/>
  <c r="S1355" i="3" s="1"/>
  <c r="P1455" i="3"/>
  <c r="S1455" i="3" s="1"/>
  <c r="T1455" i="3"/>
  <c r="O1455" i="3" s="1"/>
  <c r="P1129" i="3"/>
  <c r="S1129" i="3" s="1"/>
  <c r="T1129" i="3"/>
  <c r="O1129" i="3" s="1"/>
  <c r="T532" i="3"/>
  <c r="O532" i="3" s="1"/>
  <c r="P532" i="3"/>
  <c r="S532" i="3" s="1"/>
  <c r="T731" i="3"/>
  <c r="O731" i="3" s="1"/>
  <c r="P731" i="3"/>
  <c r="S731" i="3" s="1"/>
  <c r="T1376" i="3"/>
  <c r="O1376" i="3" s="1"/>
  <c r="P1376" i="3"/>
  <c r="S1376" i="3" s="1"/>
  <c r="T1297" i="3"/>
  <c r="O1297" i="3" s="1"/>
  <c r="P1297" i="3"/>
  <c r="S1297" i="3" s="1"/>
  <c r="P1237" i="3"/>
  <c r="S1237" i="3" s="1"/>
  <c r="T1237" i="3"/>
  <c r="O1237" i="3" s="1"/>
  <c r="P556" i="3"/>
  <c r="S556" i="3" s="1"/>
  <c r="T556" i="3"/>
  <c r="O556" i="3" s="1"/>
  <c r="P1408" i="3"/>
  <c r="S1408" i="3" s="1"/>
  <c r="T1408" i="3"/>
  <c r="O1408" i="3" s="1"/>
  <c r="P154" i="3"/>
  <c r="S154" i="3" s="1"/>
  <c r="T154" i="3"/>
  <c r="O154" i="3" s="1"/>
  <c r="T30" i="3"/>
  <c r="O30" i="3" s="1"/>
  <c r="P30" i="3"/>
  <c r="S30" i="3" s="1"/>
  <c r="P24" i="3"/>
  <c r="S24" i="3" s="1"/>
  <c r="T24" i="3"/>
  <c r="O24" i="3" s="1"/>
  <c r="P86" i="3"/>
  <c r="S86" i="3" s="1"/>
  <c r="T86" i="3"/>
  <c r="O86" i="3" s="1"/>
  <c r="P614" i="3"/>
  <c r="S614" i="3" s="1"/>
  <c r="T614" i="3"/>
  <c r="O614" i="3" s="1"/>
  <c r="P211" i="3"/>
  <c r="S211" i="3" s="1"/>
  <c r="T211" i="3"/>
  <c r="O211" i="3" s="1"/>
  <c r="T1064" i="3"/>
  <c r="O1064" i="3" s="1"/>
  <c r="P1064" i="3"/>
  <c r="S1064" i="3" s="1"/>
  <c r="P315" i="3"/>
  <c r="S315" i="3" s="1"/>
  <c r="T315" i="3"/>
  <c r="O315" i="3" s="1"/>
  <c r="P179" i="3"/>
  <c r="S179" i="3" s="1"/>
  <c r="T179" i="3"/>
  <c r="O179" i="3" s="1"/>
  <c r="P1439" i="3"/>
  <c r="S1439" i="3" s="1"/>
  <c r="T1439" i="3"/>
  <c r="O1439" i="3" s="1"/>
  <c r="T740" i="3"/>
  <c r="O740" i="3" s="1"/>
  <c r="P740" i="3"/>
  <c r="S740" i="3" s="1"/>
  <c r="T137" i="3"/>
  <c r="O137" i="3" s="1"/>
  <c r="P137" i="3"/>
  <c r="S137" i="3" s="1"/>
  <c r="T681" i="3"/>
  <c r="O681" i="3" s="1"/>
  <c r="P681" i="3"/>
  <c r="S681" i="3" s="1"/>
  <c r="P293" i="3"/>
  <c r="S293" i="3" s="1"/>
  <c r="T293" i="3"/>
  <c r="O293" i="3" s="1"/>
  <c r="P456" i="3"/>
  <c r="S456" i="3" s="1"/>
  <c r="T456" i="3"/>
  <c r="O456" i="3" s="1"/>
  <c r="P53" i="3"/>
  <c r="S53" i="3" s="1"/>
  <c r="T53" i="3"/>
  <c r="O53" i="3" s="1"/>
  <c r="P929" i="3"/>
  <c r="S929" i="3" s="1"/>
  <c r="T929" i="3"/>
  <c r="O929" i="3" s="1"/>
  <c r="T546" i="3"/>
  <c r="O546" i="3" s="1"/>
  <c r="P546" i="3"/>
  <c r="S546" i="3" s="1"/>
  <c r="P1329" i="3"/>
  <c r="S1329" i="3" s="1"/>
  <c r="T1329" i="3"/>
  <c r="O1329" i="3" s="1"/>
  <c r="P746" i="3"/>
  <c r="S746" i="3" s="1"/>
  <c r="T746" i="3"/>
  <c r="O746" i="3" s="1"/>
  <c r="P571" i="3"/>
  <c r="S571" i="3" s="1"/>
  <c r="T571" i="3"/>
  <c r="O571" i="3" s="1"/>
  <c r="P1441" i="3"/>
  <c r="S1441" i="3" s="1"/>
  <c r="T1441" i="3"/>
  <c r="O1441" i="3" s="1"/>
  <c r="P675" i="3"/>
  <c r="S675" i="3" s="1"/>
  <c r="T675" i="3"/>
  <c r="O675" i="3" s="1"/>
  <c r="T971" i="3"/>
  <c r="O971" i="3" s="1"/>
  <c r="P971" i="3"/>
  <c r="S971" i="3" s="1"/>
  <c r="T713" i="3"/>
  <c r="O713" i="3" s="1"/>
  <c r="P713" i="3"/>
  <c r="S713" i="3" s="1"/>
  <c r="P1137" i="3"/>
  <c r="S1137" i="3" s="1"/>
  <c r="T1137" i="3"/>
  <c r="O1137" i="3" s="1"/>
  <c r="P1623" i="3"/>
  <c r="S1623" i="3" s="1"/>
  <c r="T1623" i="3"/>
  <c r="O1623" i="3" s="1"/>
  <c r="T63" i="3"/>
  <c r="O63" i="3" s="1"/>
  <c r="P63" i="3"/>
  <c r="S63" i="3" s="1"/>
  <c r="T70" i="3"/>
  <c r="O70" i="3" s="1"/>
  <c r="P70" i="3"/>
  <c r="S70" i="3" s="1"/>
  <c r="T23" i="3"/>
  <c r="O23" i="3" s="1"/>
  <c r="P23" i="3"/>
  <c r="S23" i="3" s="1"/>
  <c r="P1042" i="3"/>
  <c r="S1042" i="3" s="1"/>
  <c r="T1042" i="3"/>
  <c r="O1042" i="3" s="1"/>
  <c r="P428" i="3"/>
  <c r="S428" i="3" s="1"/>
  <c r="T428" i="3"/>
  <c r="O428" i="3" s="1"/>
  <c r="P21" i="3"/>
  <c r="S21" i="3" s="1"/>
  <c r="T21" i="3"/>
  <c r="O21" i="3" s="1"/>
  <c r="T353" i="3"/>
  <c r="O353" i="3" s="1"/>
  <c r="P353" i="3"/>
  <c r="S353" i="3" s="1"/>
  <c r="T390" i="3"/>
  <c r="O390" i="3" s="1"/>
  <c r="P390" i="3"/>
  <c r="S390" i="3" s="1"/>
  <c r="P247" i="3"/>
  <c r="S247" i="3" s="1"/>
  <c r="T247" i="3"/>
  <c r="O247" i="3" s="1"/>
  <c r="P311" i="3"/>
  <c r="S311" i="3" s="1"/>
  <c r="T311" i="3"/>
  <c r="O311" i="3" s="1"/>
  <c r="T463" i="3"/>
  <c r="O463" i="3" s="1"/>
  <c r="P463" i="3"/>
  <c r="S463" i="3" s="1"/>
  <c r="P1026" i="3"/>
  <c r="S1026" i="3" s="1"/>
  <c r="T1026" i="3"/>
  <c r="O1026" i="3" s="1"/>
  <c r="P747" i="3"/>
  <c r="S747" i="3" s="1"/>
  <c r="T747" i="3"/>
  <c r="O747" i="3" s="1"/>
  <c r="T1446" i="3"/>
  <c r="O1446" i="3" s="1"/>
  <c r="P1446" i="3"/>
  <c r="S1446" i="3" s="1"/>
  <c r="T1218" i="3"/>
  <c r="O1218" i="3" s="1"/>
  <c r="P1218" i="3"/>
  <c r="S1218" i="3" s="1"/>
  <c r="T671" i="3"/>
  <c r="O671" i="3" s="1"/>
  <c r="P671" i="3"/>
  <c r="S671" i="3" s="1"/>
  <c r="T209" i="3"/>
  <c r="O209" i="3" s="1"/>
  <c r="P209" i="3"/>
  <c r="S209" i="3" s="1"/>
  <c r="T1043" i="3"/>
  <c r="O1043" i="3" s="1"/>
  <c r="P1043" i="3"/>
  <c r="S1043" i="3" s="1"/>
  <c r="T1344" i="3"/>
  <c r="O1344" i="3" s="1"/>
  <c r="P1344" i="3"/>
  <c r="S1344" i="3" s="1"/>
  <c r="P1241" i="3"/>
  <c r="S1241" i="3" s="1"/>
  <c r="T1241" i="3"/>
  <c r="O1241" i="3" s="1"/>
  <c r="T215" i="3"/>
  <c r="O215" i="3" s="1"/>
  <c r="P215" i="3"/>
  <c r="S215" i="3" s="1"/>
  <c r="T373" i="3"/>
  <c r="O373" i="3" s="1"/>
  <c r="P373" i="3"/>
  <c r="S373" i="3" s="1"/>
  <c r="P494" i="3"/>
  <c r="S494" i="3" s="1"/>
  <c r="T494" i="3"/>
  <c r="O494" i="3" s="1"/>
  <c r="P756" i="3"/>
  <c r="S756" i="3" s="1"/>
  <c r="T756" i="3"/>
  <c r="O756" i="3" s="1"/>
  <c r="Q77" i="3"/>
  <c r="U77" i="3"/>
  <c r="N77" i="3"/>
  <c r="R77" i="3"/>
  <c r="A77" i="3"/>
  <c r="P723" i="3"/>
  <c r="S723" i="3" s="1"/>
  <c r="T723" i="3"/>
  <c r="O723" i="3" s="1"/>
  <c r="P652" i="3"/>
  <c r="S652" i="3" s="1"/>
  <c r="T652" i="3"/>
  <c r="O652" i="3" s="1"/>
  <c r="N1635" i="3"/>
  <c r="Q1635" i="3"/>
  <c r="U1635" i="3"/>
  <c r="R1635" i="3"/>
  <c r="P1012" i="3"/>
  <c r="S1012" i="3" s="1"/>
  <c r="T1012" i="3"/>
  <c r="O1012" i="3" s="1"/>
  <c r="P1394" i="3"/>
  <c r="S1394" i="3" s="1"/>
  <c r="T1394" i="3"/>
  <c r="O1394" i="3" s="1"/>
  <c r="P1249" i="3"/>
  <c r="S1249" i="3" s="1"/>
  <c r="T1249" i="3"/>
  <c r="O1249" i="3" s="1"/>
  <c r="P1400" i="3"/>
  <c r="S1400" i="3" s="1"/>
  <c r="T1400" i="3"/>
  <c r="O1400" i="3" s="1"/>
  <c r="P1335" i="3"/>
  <c r="S1335" i="3" s="1"/>
  <c r="T1335" i="3"/>
  <c r="O1335" i="3" s="1"/>
  <c r="T1443" i="3"/>
  <c r="O1443" i="3" s="1"/>
  <c r="P1443" i="3"/>
  <c r="S1443" i="3" s="1"/>
  <c r="T1035" i="3"/>
  <c r="O1035" i="3" s="1"/>
  <c r="P1035" i="3"/>
  <c r="S1035" i="3" s="1"/>
  <c r="P1358" i="3"/>
  <c r="S1358" i="3" s="1"/>
  <c r="T1358" i="3"/>
  <c r="O1358" i="3" s="1"/>
  <c r="P1389" i="3"/>
  <c r="T1389" i="3"/>
  <c r="O1389" i="3" s="1"/>
  <c r="P85" i="3"/>
  <c r="S85" i="3" s="1"/>
  <c r="T85" i="3"/>
  <c r="O85" i="3" s="1"/>
  <c r="T376" i="3"/>
  <c r="O376" i="3" s="1"/>
  <c r="P376" i="3"/>
  <c r="S376" i="3" s="1"/>
  <c r="P220" i="3"/>
  <c r="S220" i="3" s="1"/>
  <c r="T220" i="3"/>
  <c r="O220" i="3" s="1"/>
  <c r="P254" i="3"/>
  <c r="S254" i="3" s="1"/>
  <c r="T254" i="3"/>
  <c r="O254" i="3" s="1"/>
  <c r="P200" i="3"/>
  <c r="S200" i="3" s="1"/>
  <c r="T200" i="3"/>
  <c r="O200" i="3" s="1"/>
  <c r="T250" i="3"/>
  <c r="O250" i="3" s="1"/>
  <c r="P250" i="3"/>
  <c r="S250" i="3" s="1"/>
  <c r="T190" i="3"/>
  <c r="O190" i="3" s="1"/>
  <c r="P190" i="3"/>
  <c r="S190" i="3" s="1"/>
  <c r="T639" i="3"/>
  <c r="O639" i="3" s="1"/>
  <c r="P639" i="3"/>
  <c r="S639" i="3" s="1"/>
  <c r="T1606" i="3"/>
  <c r="O1606" i="3" s="1"/>
  <c r="P1606" i="3"/>
  <c r="S1606" i="3" s="1"/>
  <c r="P1627" i="3"/>
  <c r="S1627" i="3" s="1"/>
  <c r="T1627" i="3"/>
  <c r="O1627" i="3" s="1"/>
  <c r="P589" i="3"/>
  <c r="S589" i="3" s="1"/>
  <c r="T589" i="3"/>
  <c r="O589" i="3" s="1"/>
  <c r="T276" i="3"/>
  <c r="O276" i="3" s="1"/>
  <c r="P276" i="3"/>
  <c r="S276" i="3" s="1"/>
  <c r="P1058" i="3"/>
  <c r="S1058" i="3" s="1"/>
  <c r="T1058" i="3"/>
  <c r="O1058" i="3" s="1"/>
  <c r="N182" i="3"/>
  <c r="Q182" i="3"/>
  <c r="U182" i="3"/>
  <c r="R182" i="3"/>
  <c r="P282" i="3"/>
  <c r="S282" i="3" s="1"/>
  <c r="T282" i="3"/>
  <c r="O282" i="3" s="1"/>
  <c r="T811" i="3"/>
  <c r="O811" i="3" s="1"/>
  <c r="P811" i="3"/>
  <c r="S811" i="3" s="1"/>
  <c r="T173" i="3"/>
  <c r="O173" i="3" s="1"/>
  <c r="P173" i="3"/>
  <c r="S173" i="3" s="1"/>
  <c r="T480" i="3"/>
  <c r="O480" i="3" s="1"/>
  <c r="P480" i="3"/>
  <c r="S480" i="3" s="1"/>
  <c r="P596" i="3"/>
  <c r="S596" i="3" s="1"/>
  <c r="T596" i="3"/>
  <c r="O596" i="3" s="1"/>
  <c r="P851" i="3"/>
  <c r="S851" i="3" s="1"/>
  <c r="T851" i="3"/>
  <c r="O851" i="3" s="1"/>
  <c r="T370" i="3"/>
  <c r="O370" i="3" s="1"/>
  <c r="P370" i="3"/>
  <c r="S370" i="3" s="1"/>
  <c r="P736" i="3"/>
  <c r="S736" i="3" s="1"/>
  <c r="T736" i="3"/>
  <c r="O736" i="3" s="1"/>
  <c r="T839" i="3"/>
  <c r="O839" i="3" s="1"/>
  <c r="P839" i="3"/>
  <c r="S839" i="3" s="1"/>
  <c r="T409" i="3"/>
  <c r="O409" i="3" s="1"/>
  <c r="P409" i="3"/>
  <c r="S409" i="3" s="1"/>
  <c r="T1339" i="3"/>
  <c r="O1339" i="3" s="1"/>
  <c r="P1339" i="3"/>
  <c r="S1339" i="3" s="1"/>
  <c r="N1412" i="3"/>
  <c r="Q1412" i="3"/>
  <c r="R1412" i="3"/>
  <c r="U1412" i="3"/>
  <c r="P489" i="3"/>
  <c r="S489" i="3" s="1"/>
  <c r="T489" i="3"/>
  <c r="O489" i="3" s="1"/>
  <c r="P1174" i="3"/>
  <c r="S1174" i="3" s="1"/>
  <c r="T1174" i="3"/>
  <c r="O1174" i="3" s="1"/>
  <c r="T1182" i="3"/>
  <c r="O1182" i="3" s="1"/>
  <c r="P1182" i="3"/>
  <c r="S1182" i="3" s="1"/>
  <c r="T1130" i="3"/>
  <c r="O1130" i="3" s="1"/>
  <c r="P1130" i="3"/>
  <c r="S1130" i="3" s="1"/>
  <c r="P1333" i="3"/>
  <c r="S1333" i="3" s="1"/>
  <c r="T1333" i="3"/>
  <c r="O1333" i="3" s="1"/>
  <c r="T862" i="3"/>
  <c r="O862" i="3" s="1"/>
  <c r="P862" i="3"/>
  <c r="S862" i="3" s="1"/>
  <c r="T1424" i="3"/>
  <c r="O1424" i="3" s="1"/>
  <c r="P1424" i="3"/>
  <c r="S1424" i="3" s="1"/>
  <c r="P1557" i="3"/>
  <c r="S1557" i="3" s="1"/>
  <c r="T1557" i="3"/>
  <c r="O1557" i="3" s="1"/>
  <c r="P329" i="3"/>
  <c r="S329" i="3" s="1"/>
  <c r="T329" i="3"/>
  <c r="O329" i="3" s="1"/>
  <c r="P192" i="3"/>
  <c r="S192" i="3" s="1"/>
  <c r="T192" i="3"/>
  <c r="O192" i="3" s="1"/>
  <c r="Q857" i="3"/>
  <c r="N857" i="3"/>
  <c r="R857" i="3"/>
  <c r="U857" i="3"/>
  <c r="P245" i="3"/>
  <c r="S245" i="3" s="1"/>
  <c r="T245" i="3"/>
  <c r="O245" i="3" s="1"/>
  <c r="T601" i="3"/>
  <c r="O601" i="3" s="1"/>
  <c r="P601" i="3"/>
  <c r="S601" i="3" s="1"/>
  <c r="P102" i="3"/>
  <c r="S102" i="3" s="1"/>
  <c r="T102" i="3"/>
  <c r="O102" i="3" s="1"/>
  <c r="R313" i="3"/>
  <c r="U313" i="3"/>
  <c r="N313" i="3"/>
  <c r="Q313" i="3"/>
  <c r="P347" i="3"/>
  <c r="S347" i="3" s="1"/>
  <c r="T347" i="3"/>
  <c r="O347" i="3" s="1"/>
  <c r="T864" i="3"/>
  <c r="O864" i="3" s="1"/>
  <c r="P864" i="3"/>
  <c r="S864" i="3" s="1"/>
  <c r="P342" i="3"/>
  <c r="S342" i="3" s="1"/>
  <c r="T342" i="3"/>
  <c r="O342" i="3" s="1"/>
  <c r="P259" i="3"/>
  <c r="S259" i="3" s="1"/>
  <c r="T259" i="3"/>
  <c r="O259" i="3" s="1"/>
  <c r="T1605" i="3"/>
  <c r="O1605" i="3" s="1"/>
  <c r="P1605" i="3"/>
  <c r="S1605" i="3" s="1"/>
  <c r="N493" i="3"/>
  <c r="U493" i="3"/>
  <c r="R493" i="3"/>
  <c r="Q493" i="3"/>
  <c r="P807" i="3"/>
  <c r="S807" i="3" s="1"/>
  <c r="T807" i="3"/>
  <c r="O807" i="3" s="1"/>
  <c r="P436" i="3"/>
  <c r="S436" i="3" s="1"/>
  <c r="T436" i="3"/>
  <c r="O436" i="3" s="1"/>
  <c r="P176" i="3"/>
  <c r="S176" i="3" s="1"/>
  <c r="T176" i="3"/>
  <c r="O176" i="3" s="1"/>
  <c r="T1377" i="3"/>
  <c r="O1377" i="3" s="1"/>
  <c r="P1377" i="3"/>
  <c r="S1377" i="3" s="1"/>
  <c r="P1315" i="3"/>
  <c r="S1315" i="3" s="1"/>
  <c r="T1315" i="3"/>
  <c r="O1315" i="3" s="1"/>
  <c r="P987" i="3"/>
  <c r="S987" i="3" s="1"/>
  <c r="T987" i="3"/>
  <c r="O987" i="3" s="1"/>
  <c r="P1097" i="3"/>
  <c r="S1097" i="3" s="1"/>
  <c r="T1097" i="3"/>
  <c r="O1097" i="3" s="1"/>
  <c r="T1259" i="3"/>
  <c r="O1259" i="3" s="1"/>
  <c r="P1259" i="3"/>
  <c r="S1259" i="3" s="1"/>
  <c r="P1295" i="3"/>
  <c r="S1295" i="3" s="1"/>
  <c r="T1295" i="3"/>
  <c r="O1295" i="3" s="1"/>
  <c r="T1581" i="3"/>
  <c r="O1581" i="3" s="1"/>
  <c r="P1581" i="3"/>
  <c r="S1581" i="3" s="1"/>
  <c r="T1364" i="3"/>
  <c r="O1364" i="3" s="1"/>
  <c r="P1364" i="3"/>
  <c r="S1364" i="3" s="1"/>
  <c r="P498" i="3"/>
  <c r="S498" i="3" s="1"/>
  <c r="T498" i="3"/>
  <c r="O498" i="3" s="1"/>
  <c r="P1254" i="3"/>
  <c r="S1254" i="3" s="1"/>
  <c r="T1254" i="3"/>
  <c r="O1254" i="3" s="1"/>
  <c r="P1545" i="3"/>
  <c r="S1545" i="3" s="1"/>
  <c r="T1545" i="3"/>
  <c r="O1545" i="3" s="1"/>
  <c r="P218" i="3"/>
  <c r="S218" i="3" s="1"/>
  <c r="T218" i="3"/>
  <c r="O218" i="3" s="1"/>
  <c r="T890" i="3"/>
  <c r="O890" i="3" s="1"/>
  <c r="P890" i="3"/>
  <c r="S890" i="3" s="1"/>
  <c r="N1138" i="3"/>
  <c r="Q1138" i="3"/>
  <c r="U1138" i="3"/>
  <c r="R1138" i="3"/>
  <c r="P1359" i="3"/>
  <c r="S1359" i="3" s="1"/>
  <c r="T1359" i="3"/>
  <c r="O1359" i="3" s="1"/>
  <c r="T975" i="3"/>
  <c r="O975" i="3" s="1"/>
  <c r="P975" i="3"/>
  <c r="S975" i="3" s="1"/>
  <c r="T1510" i="3"/>
  <c r="O1510" i="3" s="1"/>
  <c r="P1510" i="3"/>
  <c r="S1510" i="3" s="1"/>
  <c r="Q1022" i="3"/>
  <c r="N1022" i="3"/>
  <c r="R1022" i="3"/>
  <c r="U1022" i="3"/>
  <c r="P90" i="3"/>
  <c r="S90" i="3" s="1"/>
  <c r="T90" i="3"/>
  <c r="O90" i="3" s="1"/>
  <c r="P1485" i="3"/>
  <c r="S1485" i="3" s="1"/>
  <c r="T1485" i="3"/>
  <c r="O1485" i="3" s="1"/>
  <c r="R478" i="3"/>
  <c r="U478" i="3"/>
  <c r="N478" i="3"/>
  <c r="Q478" i="3"/>
  <c r="T632" i="3"/>
  <c r="O632" i="3" s="1"/>
  <c r="P632" i="3"/>
  <c r="S632" i="3" s="1"/>
  <c r="P468" i="3"/>
  <c r="S468" i="3" s="1"/>
  <c r="T468" i="3"/>
  <c r="O468" i="3" s="1"/>
  <c r="T964" i="3"/>
  <c r="O964" i="3" s="1"/>
  <c r="P964" i="3"/>
  <c r="S964" i="3" s="1"/>
  <c r="T717" i="3"/>
  <c r="O717" i="3" s="1"/>
  <c r="P717" i="3"/>
  <c r="S717" i="3" s="1"/>
  <c r="T125" i="3"/>
  <c r="O125" i="3" s="1"/>
  <c r="P125" i="3"/>
  <c r="S125" i="3" s="1"/>
  <c r="P635" i="3"/>
  <c r="S635" i="3" s="1"/>
  <c r="T635" i="3"/>
  <c r="O635" i="3" s="1"/>
  <c r="P1577" i="3"/>
  <c r="S1577" i="3" s="1"/>
  <c r="T1577" i="3"/>
  <c r="O1577" i="3" s="1"/>
  <c r="P540" i="3"/>
  <c r="S540" i="3" s="1"/>
  <c r="T540" i="3"/>
  <c r="O540" i="3" s="1"/>
  <c r="T633" i="3"/>
  <c r="O633" i="3" s="1"/>
  <c r="P633" i="3"/>
  <c r="S633" i="3" s="1"/>
  <c r="P1614" i="3"/>
  <c r="S1614" i="3" s="1"/>
  <c r="T1614" i="3"/>
  <c r="O1614" i="3" s="1"/>
  <c r="P1221" i="3"/>
  <c r="S1221" i="3" s="1"/>
  <c r="T1221" i="3"/>
  <c r="O1221" i="3" s="1"/>
  <c r="T1430" i="3"/>
  <c r="O1430" i="3" s="1"/>
  <c r="P1430" i="3"/>
  <c r="S1430" i="3" s="1"/>
  <c r="T787" i="3"/>
  <c r="O787" i="3" s="1"/>
  <c r="P787" i="3"/>
  <c r="S787" i="3" s="1"/>
  <c r="P1325" i="3"/>
  <c r="S1325" i="3" s="1"/>
  <c r="T1325" i="3"/>
  <c r="O1325" i="3" s="1"/>
  <c r="N1543" i="3"/>
  <c r="Q1543" i="3"/>
  <c r="R1543" i="3"/>
  <c r="U1543" i="3"/>
  <c r="P1371" i="3"/>
  <c r="S1371" i="3" s="1"/>
  <c r="T1371" i="3"/>
  <c r="O1371" i="3" s="1"/>
  <c r="T1379" i="3"/>
  <c r="O1379" i="3" s="1"/>
  <c r="P1379" i="3"/>
  <c r="S1379" i="3" s="1"/>
  <c r="T1191" i="3"/>
  <c r="O1191" i="3" s="1"/>
  <c r="P1191" i="3"/>
  <c r="S1191" i="3" s="1"/>
  <c r="P521" i="3"/>
  <c r="S521" i="3" s="1"/>
  <c r="T521" i="3"/>
  <c r="O521" i="3" s="1"/>
  <c r="N617" i="3"/>
  <c r="Q617" i="3"/>
  <c r="R617" i="3"/>
  <c r="U617" i="3"/>
  <c r="T1552" i="3"/>
  <c r="O1552" i="3" s="1"/>
  <c r="P1552" i="3"/>
  <c r="S1552" i="3" s="1"/>
  <c r="R197" i="3"/>
  <c r="U197" i="3"/>
  <c r="N197" i="3"/>
  <c r="Q197" i="3"/>
  <c r="P558" i="3"/>
  <c r="S558" i="3" s="1"/>
  <c r="T558" i="3"/>
  <c r="O558" i="3" s="1"/>
  <c r="T1395" i="3"/>
  <c r="O1395" i="3" s="1"/>
  <c r="P1395" i="3"/>
  <c r="S1395" i="3" s="1"/>
  <c r="T442" i="3"/>
  <c r="O442" i="3" s="1"/>
  <c r="P442" i="3"/>
  <c r="S442" i="3" s="1"/>
  <c r="Q1532" i="3"/>
  <c r="N1532" i="3"/>
  <c r="R1532" i="3"/>
  <c r="U1532" i="3"/>
  <c r="P765" i="3"/>
  <c r="S765" i="3" s="1"/>
  <c r="T765" i="3"/>
  <c r="O765" i="3" s="1"/>
  <c r="T1134" i="3"/>
  <c r="O1134" i="3" s="1"/>
  <c r="P1134" i="3"/>
  <c r="S1134" i="3" s="1"/>
  <c r="P229" i="3"/>
  <c r="S229" i="3" s="1"/>
  <c r="T229" i="3"/>
  <c r="O229" i="3" s="1"/>
  <c r="T1419" i="3"/>
  <c r="O1419" i="3" s="1"/>
  <c r="P1419" i="3"/>
  <c r="S1419" i="3" s="1"/>
  <c r="T289" i="3"/>
  <c r="O289" i="3" s="1"/>
  <c r="P289" i="3"/>
  <c r="S289" i="3" s="1"/>
  <c r="P702" i="3"/>
  <c r="S702" i="3" s="1"/>
  <c r="T702" i="3"/>
  <c r="O702" i="3" s="1"/>
  <c r="T819" i="3"/>
  <c r="O819" i="3" s="1"/>
  <c r="P819" i="3"/>
  <c r="S819" i="3" s="1"/>
  <c r="T618" i="3"/>
  <c r="O618" i="3" s="1"/>
  <c r="P618" i="3"/>
  <c r="S618" i="3" s="1"/>
  <c r="P43" i="3"/>
  <c r="S43" i="3" s="1"/>
  <c r="T43" i="3"/>
  <c r="O43" i="3" s="1"/>
  <c r="U385" i="3"/>
  <c r="N385" i="3"/>
  <c r="Q385" i="3"/>
  <c r="R385" i="3"/>
  <c r="T524" i="3"/>
  <c r="O524" i="3" s="1"/>
  <c r="P524" i="3"/>
  <c r="S524" i="3" s="1"/>
  <c r="T1525" i="3"/>
  <c r="O1525" i="3" s="1"/>
  <c r="P1525" i="3"/>
  <c r="S1525" i="3" s="1"/>
  <c r="N793" i="3"/>
  <c r="Q793" i="3"/>
  <c r="R793" i="3"/>
  <c r="U793" i="3"/>
  <c r="A793" i="3"/>
  <c r="Q722" i="3"/>
  <c r="R722" i="3"/>
  <c r="U722" i="3"/>
  <c r="N722" i="3"/>
  <c r="J1635" i="3"/>
  <c r="T855" i="3"/>
  <c r="O855" i="3" s="1"/>
  <c r="P855" i="3"/>
  <c r="S855" i="3" s="1"/>
  <c r="T1046" i="3"/>
  <c r="O1046" i="3" s="1"/>
  <c r="P1046" i="3"/>
  <c r="S1046" i="3" s="1"/>
  <c r="P1039" i="3"/>
  <c r="S1039" i="3" s="1"/>
  <c r="T1039" i="3"/>
  <c r="O1039" i="3" s="1"/>
  <c r="P951" i="3"/>
  <c r="S951" i="3" s="1"/>
  <c r="T951" i="3"/>
  <c r="O951" i="3" s="1"/>
  <c r="P1340" i="3"/>
  <c r="S1340" i="3" s="1"/>
  <c r="T1340" i="3"/>
  <c r="O1340" i="3" s="1"/>
  <c r="P1516" i="3"/>
  <c r="S1516" i="3" s="1"/>
  <c r="T1516" i="3"/>
  <c r="O1516" i="3" s="1"/>
  <c r="Q205" i="3"/>
  <c r="U205" i="3"/>
  <c r="N205" i="3"/>
  <c r="R205" i="3"/>
  <c r="S1389" i="3"/>
  <c r="P1630" i="3"/>
  <c r="S1630" i="3" s="1"/>
  <c r="T1630" i="3"/>
  <c r="O1630" i="3" s="1"/>
  <c r="T138" i="3"/>
  <c r="O138" i="3" s="1"/>
  <c r="P138" i="3"/>
  <c r="S138" i="3" s="1"/>
  <c r="P1326" i="3"/>
  <c r="S1326" i="3" s="1"/>
  <c r="T1326" i="3"/>
  <c r="O1326" i="3" s="1"/>
  <c r="T1217" i="3"/>
  <c r="O1217" i="3" s="1"/>
  <c r="P1217" i="3"/>
  <c r="S1217" i="3" s="1"/>
  <c r="T1140" i="3"/>
  <c r="O1140" i="3" s="1"/>
  <c r="P1140" i="3"/>
  <c r="S1140" i="3" s="1"/>
  <c r="T1426" i="3"/>
  <c r="O1426" i="3" s="1"/>
  <c r="P1426" i="3"/>
  <c r="S1426" i="3" s="1"/>
  <c r="P113" i="3"/>
  <c r="S113" i="3" s="1"/>
  <c r="T113" i="3"/>
  <c r="O113" i="3" s="1"/>
  <c r="T1433" i="3"/>
  <c r="O1433" i="3" s="1"/>
  <c r="P1433" i="3"/>
  <c r="S1433" i="3" s="1"/>
  <c r="P127" i="3"/>
  <c r="S127" i="3" s="1"/>
  <c r="T127" i="3"/>
  <c r="O127" i="3" s="1"/>
  <c r="T217" i="3"/>
  <c r="O217" i="3" s="1"/>
  <c r="P217" i="3"/>
  <c r="S217" i="3" s="1"/>
  <c r="P146" i="3"/>
  <c r="S146" i="3" s="1"/>
  <c r="T146" i="3"/>
  <c r="O146" i="3" s="1"/>
  <c r="T946" i="3"/>
  <c r="O946" i="3" s="1"/>
  <c r="P946" i="3"/>
  <c r="S946" i="3" s="1"/>
  <c r="P537" i="3"/>
  <c r="S537" i="3" s="1"/>
  <c r="T537" i="3"/>
  <c r="O537" i="3" s="1"/>
  <c r="P942" i="3"/>
  <c r="S942" i="3" s="1"/>
  <c r="T942" i="3"/>
  <c r="O942" i="3" s="1"/>
  <c r="P593" i="3"/>
  <c r="S593" i="3" s="1"/>
  <c r="T593" i="3"/>
  <c r="O593" i="3" s="1"/>
  <c r="T858" i="3"/>
  <c r="O858" i="3" s="1"/>
  <c r="P858" i="3"/>
  <c r="S858" i="3" s="1"/>
  <c r="T682" i="3"/>
  <c r="O682" i="3" s="1"/>
  <c r="P682" i="3"/>
  <c r="S682" i="3" s="1"/>
  <c r="P435" i="3"/>
  <c r="S435" i="3" s="1"/>
  <c r="T435" i="3"/>
  <c r="O435" i="3" s="1"/>
  <c r="T1122" i="3"/>
  <c r="O1122" i="3" s="1"/>
  <c r="P1122" i="3"/>
  <c r="S1122" i="3" s="1"/>
  <c r="T1180" i="3"/>
  <c r="O1180" i="3" s="1"/>
  <c r="P1180" i="3"/>
  <c r="S1180" i="3" s="1"/>
  <c r="T488" i="3"/>
  <c r="O488" i="3" s="1"/>
  <c r="P488" i="3"/>
  <c r="S488" i="3" s="1"/>
  <c r="P1498" i="3"/>
  <c r="S1498" i="3" s="1"/>
  <c r="T1498" i="3"/>
  <c r="O1498" i="3" s="1"/>
  <c r="P1192" i="3"/>
  <c r="S1192" i="3" s="1"/>
  <c r="T1192" i="3"/>
  <c r="O1192" i="3" s="1"/>
  <c r="T984" i="3"/>
  <c r="O984" i="3" s="1"/>
  <c r="P984" i="3"/>
  <c r="S984" i="3" s="1"/>
  <c r="T1409" i="3"/>
  <c r="O1409" i="3" s="1"/>
  <c r="P1409" i="3"/>
  <c r="S1409" i="3" s="1"/>
  <c r="T1181" i="3"/>
  <c r="O1181" i="3" s="1"/>
  <c r="P1181" i="3"/>
  <c r="S1181" i="3" s="1"/>
  <c r="T1451" i="3"/>
  <c r="O1451" i="3" s="1"/>
  <c r="P1451" i="3"/>
  <c r="S1451" i="3" s="1"/>
  <c r="T1523" i="3"/>
  <c r="O1523" i="3" s="1"/>
  <c r="P1523" i="3"/>
  <c r="S1523" i="3" s="1"/>
  <c r="T124" i="3"/>
  <c r="O124" i="3" s="1"/>
  <c r="P124" i="3"/>
  <c r="S124" i="3" s="1"/>
  <c r="P477" i="3"/>
  <c r="S477" i="3" s="1"/>
  <c r="T477" i="3"/>
  <c r="O477" i="3" s="1"/>
  <c r="T573" i="3"/>
  <c r="O573" i="3" s="1"/>
  <c r="P573" i="3"/>
  <c r="S573" i="3" s="1"/>
  <c r="T22" i="3"/>
  <c r="O22" i="3" s="1"/>
  <c r="P22" i="3"/>
  <c r="S22" i="3" s="1"/>
  <c r="T437" i="3"/>
  <c r="O437" i="3" s="1"/>
  <c r="P437" i="3"/>
  <c r="S437" i="3" s="1"/>
  <c r="T697" i="3"/>
  <c r="O697" i="3" s="1"/>
  <c r="P697" i="3"/>
  <c r="S697" i="3" s="1"/>
  <c r="A857" i="3"/>
  <c r="P1317" i="3"/>
  <c r="S1317" i="3" s="1"/>
  <c r="T1317" i="3"/>
  <c r="O1317" i="3" s="1"/>
  <c r="T1239" i="3"/>
  <c r="O1239" i="3" s="1"/>
  <c r="P1239" i="3"/>
  <c r="S1239" i="3" s="1"/>
  <c r="P1418" i="3"/>
  <c r="S1418" i="3" s="1"/>
  <c r="T1418" i="3"/>
  <c r="O1418" i="3" s="1"/>
  <c r="A313" i="3"/>
  <c r="T1186" i="3"/>
  <c r="O1186" i="3" s="1"/>
  <c r="P1186" i="3"/>
  <c r="S1186" i="3" s="1"/>
  <c r="T188" i="3"/>
  <c r="O188" i="3" s="1"/>
  <c r="P188" i="3"/>
  <c r="S188" i="3" s="1"/>
  <c r="T158" i="3"/>
  <c r="O158" i="3" s="1"/>
  <c r="P158" i="3"/>
  <c r="S158" i="3" s="1"/>
  <c r="P204" i="3"/>
  <c r="S204" i="3" s="1"/>
  <c r="T204" i="3"/>
  <c r="O204" i="3" s="1"/>
  <c r="T711" i="3"/>
  <c r="O711" i="3" s="1"/>
  <c r="P711" i="3"/>
  <c r="S711" i="3" s="1"/>
  <c r="A493" i="3"/>
  <c r="P1336" i="3"/>
  <c r="S1336" i="3" s="1"/>
  <c r="T1336" i="3"/>
  <c r="O1336" i="3" s="1"/>
  <c r="T642" i="3"/>
  <c r="O642" i="3" s="1"/>
  <c r="P642" i="3"/>
  <c r="S642" i="3" s="1"/>
  <c r="T637" i="3"/>
  <c r="O637" i="3" s="1"/>
  <c r="P637" i="3"/>
  <c r="S637" i="3" s="1"/>
  <c r="T357" i="3"/>
  <c r="O357" i="3" s="1"/>
  <c r="P357" i="3"/>
  <c r="S357" i="3" s="1"/>
  <c r="P715" i="3"/>
  <c r="S715" i="3" s="1"/>
  <c r="T715" i="3"/>
  <c r="O715" i="3" s="1"/>
  <c r="P949" i="3"/>
  <c r="S949" i="3" s="1"/>
  <c r="T949" i="3"/>
  <c r="O949" i="3" s="1"/>
  <c r="T257" i="3"/>
  <c r="O257" i="3" s="1"/>
  <c r="P257" i="3"/>
  <c r="S257" i="3" s="1"/>
  <c r="T972" i="3"/>
  <c r="O972" i="3" s="1"/>
  <c r="P972" i="3"/>
  <c r="S972" i="3" s="1"/>
  <c r="P1256" i="3"/>
  <c r="S1256" i="3" s="1"/>
  <c r="T1256" i="3"/>
  <c r="O1256" i="3" s="1"/>
  <c r="P1019" i="3"/>
  <c r="S1019" i="3" s="1"/>
  <c r="T1019" i="3"/>
  <c r="O1019" i="3" s="1"/>
  <c r="P1219" i="3"/>
  <c r="S1219" i="3" s="1"/>
  <c r="T1219" i="3"/>
  <c r="O1219" i="3" s="1"/>
  <c r="T1475" i="3"/>
  <c r="O1475" i="3" s="1"/>
  <c r="P1475" i="3"/>
  <c r="S1475" i="3" s="1"/>
  <c r="T1251" i="3"/>
  <c r="O1251" i="3" s="1"/>
  <c r="P1251" i="3"/>
  <c r="S1251" i="3" s="1"/>
  <c r="T645" i="3"/>
  <c r="O645" i="3" s="1"/>
  <c r="P645" i="3"/>
  <c r="S645" i="3" s="1"/>
  <c r="P779" i="3"/>
  <c r="S779" i="3" s="1"/>
  <c r="T779" i="3"/>
  <c r="O779" i="3" s="1"/>
  <c r="T1563" i="3"/>
  <c r="O1563" i="3" s="1"/>
  <c r="P1563" i="3"/>
  <c r="S1563" i="3" s="1"/>
  <c r="P629" i="3"/>
  <c r="S629" i="3" s="1"/>
  <c r="T629" i="3"/>
  <c r="O629" i="3" s="1"/>
  <c r="T1467" i="3"/>
  <c r="O1467" i="3" s="1"/>
  <c r="P1467" i="3"/>
  <c r="S1467" i="3" s="1"/>
  <c r="T93" i="3"/>
  <c r="O93" i="3" s="1"/>
  <c r="P93" i="3"/>
  <c r="S93" i="3" s="1"/>
  <c r="T155" i="3"/>
  <c r="O155" i="3" s="1"/>
  <c r="P155" i="3"/>
  <c r="S155" i="3" s="1"/>
  <c r="P595" i="3"/>
  <c r="S595" i="3" s="1"/>
  <c r="T595" i="3"/>
  <c r="O595" i="3" s="1"/>
  <c r="T56" i="3"/>
  <c r="O56" i="3" s="1"/>
  <c r="P56" i="3"/>
  <c r="S56" i="3" s="1"/>
  <c r="T336" i="3"/>
  <c r="O336" i="3" s="1"/>
  <c r="P336" i="3"/>
  <c r="S336" i="3" s="1"/>
  <c r="A1138" i="3"/>
  <c r="P78" i="3"/>
  <c r="S78" i="3" s="1"/>
  <c r="T78" i="3"/>
  <c r="O78" i="3" s="1"/>
  <c r="T4" i="3"/>
  <c r="O4" i="3" s="1"/>
  <c r="P4" i="3"/>
  <c r="S4" i="3" s="1"/>
  <c r="T180" i="3"/>
  <c r="O180" i="3" s="1"/>
  <c r="P180" i="3"/>
  <c r="S180" i="3" s="1"/>
  <c r="A1022" i="3"/>
  <c r="P194" i="3"/>
  <c r="S194" i="3" s="1"/>
  <c r="T194" i="3"/>
  <c r="O194" i="3" s="1"/>
  <c r="P239" i="3"/>
  <c r="S239" i="3" s="1"/>
  <c r="T239" i="3"/>
  <c r="O239" i="3" s="1"/>
  <c r="T65" i="3"/>
  <c r="O65" i="3" s="1"/>
  <c r="P65" i="3"/>
  <c r="S65" i="3" s="1"/>
  <c r="A478" i="3"/>
  <c r="P554" i="3"/>
  <c r="S554" i="3" s="1"/>
  <c r="T554" i="3"/>
  <c r="O554" i="3" s="1"/>
  <c r="T413" i="3"/>
  <c r="O413" i="3" s="1"/>
  <c r="P413" i="3"/>
  <c r="S413" i="3" s="1"/>
  <c r="P298" i="3"/>
  <c r="S298" i="3" s="1"/>
  <c r="T298" i="3"/>
  <c r="O298" i="3" s="1"/>
  <c r="P828" i="3"/>
  <c r="S828" i="3" s="1"/>
  <c r="T828" i="3"/>
  <c r="O828" i="3" s="1"/>
  <c r="P544" i="3"/>
  <c r="S544" i="3" s="1"/>
  <c r="T544" i="3"/>
  <c r="O544" i="3" s="1"/>
  <c r="P738" i="3"/>
  <c r="S738" i="3" s="1"/>
  <c r="T738" i="3"/>
  <c r="O738" i="3" s="1"/>
  <c r="T977" i="3"/>
  <c r="O977" i="3" s="1"/>
  <c r="P977" i="3"/>
  <c r="S977" i="3" s="1"/>
  <c r="P899" i="3"/>
  <c r="S899" i="3" s="1"/>
  <c r="T899" i="3"/>
  <c r="O899" i="3" s="1"/>
  <c r="P1308" i="3"/>
  <c r="S1308" i="3" s="1"/>
  <c r="T1308" i="3"/>
  <c r="O1308" i="3" s="1"/>
  <c r="T1009" i="3"/>
  <c r="O1009" i="3" s="1"/>
  <c r="P1009" i="3"/>
  <c r="S1009" i="3" s="1"/>
  <c r="T1507" i="3"/>
  <c r="O1507" i="3" s="1"/>
  <c r="P1507" i="3"/>
  <c r="S1507" i="3" s="1"/>
  <c r="A1543" i="3"/>
  <c r="T1016" i="3"/>
  <c r="O1016" i="3" s="1"/>
  <c r="P1016" i="3"/>
  <c r="S1016" i="3" s="1"/>
  <c r="T1624" i="3"/>
  <c r="O1624" i="3" s="1"/>
  <c r="P1624" i="3"/>
  <c r="S1624" i="3" s="1"/>
  <c r="P1306" i="3"/>
  <c r="S1306" i="3" s="1"/>
  <c r="T1306" i="3"/>
  <c r="O1306" i="3" s="1"/>
  <c r="P799" i="3"/>
  <c r="S799" i="3" s="1"/>
  <c r="T799" i="3"/>
  <c r="O799" i="3" s="1"/>
  <c r="P1490" i="3"/>
  <c r="S1490" i="3" s="1"/>
  <c r="T1490" i="3"/>
  <c r="O1490" i="3" s="1"/>
  <c r="T833" i="3"/>
  <c r="O833" i="3" s="1"/>
  <c r="P833" i="3"/>
  <c r="S833" i="3" s="1"/>
  <c r="P316" i="3"/>
  <c r="S316" i="3" s="1"/>
  <c r="T316" i="3"/>
  <c r="O316" i="3" s="1"/>
  <c r="A617" i="3"/>
  <c r="T1425" i="3"/>
  <c r="O1425" i="3" s="1"/>
  <c r="P1425" i="3"/>
  <c r="S1425" i="3" s="1"/>
  <c r="T177" i="3"/>
  <c r="O177" i="3" s="1"/>
  <c r="P177" i="3"/>
  <c r="S177" i="3" s="1"/>
  <c r="T1280" i="3"/>
  <c r="O1280" i="3" s="1"/>
  <c r="P1280" i="3"/>
  <c r="S1280" i="3" s="1"/>
  <c r="T33" i="3"/>
  <c r="O33" i="3" s="1"/>
  <c r="P33" i="3"/>
  <c r="S33" i="3" s="1"/>
  <c r="A197" i="3"/>
  <c r="T48" i="3"/>
  <c r="O48" i="3" s="1"/>
  <c r="P48" i="3"/>
  <c r="S48" i="3" s="1"/>
  <c r="P1444" i="3"/>
  <c r="S1444" i="3" s="1"/>
  <c r="T1444" i="3"/>
  <c r="O1444" i="3" s="1"/>
  <c r="T710" i="3"/>
  <c r="O710" i="3" s="1"/>
  <c r="P710" i="3"/>
  <c r="S710" i="3" s="1"/>
  <c r="T581" i="3"/>
  <c r="O581" i="3" s="1"/>
  <c r="P581" i="3"/>
  <c r="S581" i="3" s="1"/>
  <c r="A1532" i="3"/>
  <c r="T459" i="3"/>
  <c r="O459" i="3" s="1"/>
  <c r="P459" i="3"/>
  <c r="S459" i="3" s="1"/>
  <c r="P569" i="3"/>
  <c r="S569" i="3" s="1"/>
  <c r="T569" i="3"/>
  <c r="O569" i="3" s="1"/>
  <c r="T1616" i="3"/>
  <c r="O1616" i="3" s="1"/>
  <c r="P1616" i="3"/>
  <c r="S1616" i="3" s="1"/>
  <c r="T1365" i="3"/>
  <c r="O1365" i="3" s="1"/>
  <c r="P1365" i="3"/>
  <c r="S1365" i="3" s="1"/>
  <c r="T214" i="3"/>
  <c r="O214" i="3" s="1"/>
  <c r="P214" i="3"/>
  <c r="S214" i="3" s="1"/>
  <c r="P255" i="3"/>
  <c r="S255" i="3" s="1"/>
  <c r="T255" i="3"/>
  <c r="O255" i="3" s="1"/>
  <c r="T249" i="3"/>
  <c r="O249" i="3" s="1"/>
  <c r="P249" i="3"/>
  <c r="S249" i="3" s="1"/>
  <c r="P114" i="3"/>
  <c r="S114" i="3" s="1"/>
  <c r="T114" i="3"/>
  <c r="O114" i="3" s="1"/>
  <c r="P103" i="3"/>
  <c r="S103" i="3" s="1"/>
  <c r="T103" i="3"/>
  <c r="O103" i="3" s="1"/>
  <c r="T814" i="3"/>
  <c r="O814" i="3" s="1"/>
  <c r="P814" i="3"/>
  <c r="S814" i="3" s="1"/>
  <c r="A385" i="3"/>
  <c r="T703" i="3"/>
  <c r="O703" i="3" s="1"/>
  <c r="P703" i="3"/>
  <c r="S703" i="3" s="1"/>
  <c r="T911" i="3"/>
  <c r="O911" i="3" s="1"/>
  <c r="P911" i="3"/>
  <c r="S911" i="3" s="1"/>
  <c r="T54" i="3"/>
  <c r="O54" i="3" s="1"/>
  <c r="P54" i="3"/>
  <c r="S54" i="3" s="1"/>
  <c r="R808" i="3"/>
  <c r="U808" i="3"/>
  <c r="N808" i="3"/>
  <c r="Q808" i="3"/>
  <c r="T539" i="3"/>
  <c r="O539" i="3" s="1"/>
  <c r="P539" i="3"/>
  <c r="S539" i="3" s="1"/>
  <c r="T543" i="3"/>
  <c r="O543" i="3" s="1"/>
  <c r="P543" i="3"/>
  <c r="S543" i="3" s="1"/>
  <c r="T676" i="3"/>
  <c r="O676" i="3" s="1"/>
  <c r="P676" i="3"/>
  <c r="S676" i="3" s="1"/>
  <c r="T381" i="3"/>
  <c r="O381" i="3" s="1"/>
  <c r="P381" i="3"/>
  <c r="S381" i="3" s="1"/>
  <c r="A722" i="3"/>
  <c r="P1414" i="3"/>
  <c r="S1414" i="3" s="1"/>
  <c r="T1414" i="3"/>
  <c r="O1414" i="3" s="1"/>
  <c r="T1587" i="3"/>
  <c r="O1587" i="3" s="1"/>
  <c r="P1587" i="3"/>
  <c r="S1587" i="3" s="1"/>
  <c r="T906" i="3"/>
  <c r="O906" i="3" s="1"/>
  <c r="P906" i="3"/>
  <c r="S906" i="3" s="1"/>
  <c r="Q973" i="3"/>
  <c r="R973" i="3"/>
  <c r="U973" i="3"/>
  <c r="N973" i="3"/>
  <c r="P1183" i="3"/>
  <c r="S1183" i="3" s="1"/>
  <c r="T1183" i="3"/>
  <c r="O1183" i="3" s="1"/>
  <c r="P1197" i="3"/>
  <c r="S1197" i="3" s="1"/>
  <c r="T1197" i="3"/>
  <c r="O1197" i="3" s="1"/>
  <c r="A205" i="3"/>
  <c r="P536" i="3"/>
  <c r="S536" i="3" s="1"/>
  <c r="T536" i="3"/>
  <c r="O536" i="3" s="1"/>
  <c r="N227" i="3"/>
  <c r="Q227" i="3"/>
  <c r="R227" i="3"/>
  <c r="U227" i="3"/>
  <c r="P350" i="3"/>
  <c r="S350" i="3" s="1"/>
  <c r="T350" i="3"/>
  <c r="O350" i="3" s="1"/>
  <c r="Q317" i="3"/>
  <c r="U317" i="3"/>
  <c r="N317" i="3"/>
  <c r="R317" i="3"/>
  <c r="P118" i="3"/>
  <c r="S118" i="3" s="1"/>
  <c r="T118" i="3"/>
  <c r="O118" i="3" s="1"/>
  <c r="U58" i="3"/>
  <c r="N58" i="3"/>
  <c r="R58" i="3"/>
  <c r="Q58" i="3"/>
  <c r="P300" i="3"/>
  <c r="S300" i="3" s="1"/>
  <c r="T300" i="3"/>
  <c r="O300" i="3" s="1"/>
  <c r="P872" i="3"/>
  <c r="S872" i="3" s="1"/>
  <c r="T872" i="3"/>
  <c r="O872" i="3" s="1"/>
  <c r="P465" i="3"/>
  <c r="S465" i="3" s="1"/>
  <c r="T465" i="3"/>
  <c r="O465" i="3" s="1"/>
  <c r="P650" i="3"/>
  <c r="S650" i="3" s="1"/>
  <c r="T650" i="3"/>
  <c r="O650" i="3" s="1"/>
  <c r="P607" i="3"/>
  <c r="S607" i="3" s="1"/>
  <c r="T607" i="3"/>
  <c r="O607" i="3" s="1"/>
  <c r="P555" i="3"/>
  <c r="S555" i="3" s="1"/>
  <c r="T555" i="3"/>
  <c r="O555" i="3" s="1"/>
  <c r="P644" i="3"/>
  <c r="S644" i="3" s="1"/>
  <c r="T644" i="3"/>
  <c r="O644" i="3" s="1"/>
  <c r="T1164" i="3"/>
  <c r="O1164" i="3" s="1"/>
  <c r="P1164" i="3"/>
  <c r="S1164" i="3" s="1"/>
  <c r="T586" i="3"/>
  <c r="O586" i="3" s="1"/>
  <c r="P586" i="3"/>
  <c r="S586" i="3" s="1"/>
  <c r="T1347" i="3"/>
  <c r="O1347" i="3" s="1"/>
  <c r="P1347" i="3"/>
  <c r="S1347" i="3" s="1"/>
  <c r="P623" i="3"/>
  <c r="S623" i="3" s="1"/>
  <c r="T623" i="3"/>
  <c r="O623" i="3" s="1"/>
  <c r="T979" i="3"/>
  <c r="O979" i="3" s="1"/>
  <c r="P979" i="3"/>
  <c r="S979" i="3" s="1"/>
  <c r="T1149" i="3"/>
  <c r="O1149" i="3" s="1"/>
  <c r="P1149" i="3"/>
  <c r="S1149" i="3" s="1"/>
  <c r="T985" i="3"/>
  <c r="O985" i="3" s="1"/>
  <c r="P985" i="3"/>
  <c r="S985" i="3" s="1"/>
  <c r="P1175" i="3"/>
  <c r="S1175" i="3" s="1"/>
  <c r="T1175" i="3"/>
  <c r="O1175" i="3" s="1"/>
  <c r="P1617" i="3"/>
  <c r="S1617" i="3" s="1"/>
  <c r="T1617" i="3"/>
  <c r="O1617" i="3" s="1"/>
  <c r="P1398" i="3"/>
  <c r="S1398" i="3" s="1"/>
  <c r="T1398" i="3"/>
  <c r="O1398" i="3" s="1"/>
  <c r="N1048" i="3"/>
  <c r="U1048" i="3"/>
  <c r="R1048" i="3"/>
  <c r="Q1048" i="3"/>
  <c r="P1309" i="3"/>
  <c r="S1309" i="3" s="1"/>
  <c r="T1309" i="3"/>
  <c r="O1309" i="3" s="1"/>
  <c r="T1108" i="3"/>
  <c r="O1108" i="3" s="1"/>
  <c r="P1108" i="3"/>
  <c r="S1108" i="3" s="1"/>
  <c r="P1094" i="3"/>
  <c r="S1094" i="3" s="1"/>
  <c r="T1094" i="3"/>
  <c r="O1094" i="3" s="1"/>
  <c r="T1366" i="3"/>
  <c r="O1366" i="3" s="1"/>
  <c r="P1366" i="3"/>
  <c r="S1366" i="3" s="1"/>
  <c r="T450" i="3"/>
  <c r="O450" i="3" s="1"/>
  <c r="P450" i="3"/>
  <c r="S450" i="3" s="1"/>
  <c r="P486" i="3"/>
  <c r="S486" i="3" s="1"/>
  <c r="T486" i="3"/>
  <c r="O486" i="3" s="1"/>
  <c r="P395" i="3"/>
  <c r="S395" i="3" s="1"/>
  <c r="T395" i="3"/>
  <c r="O395" i="3" s="1"/>
  <c r="T1119" i="3"/>
  <c r="O1119" i="3" s="1"/>
  <c r="P1119" i="3"/>
  <c r="S1119" i="3" s="1"/>
  <c r="T1312" i="3"/>
  <c r="O1312" i="3" s="1"/>
  <c r="P1312" i="3"/>
  <c r="S1312" i="3" s="1"/>
  <c r="Q253" i="3"/>
  <c r="U253" i="3"/>
  <c r="N253" i="3"/>
  <c r="R253" i="3"/>
  <c r="P348" i="3"/>
  <c r="S348" i="3" s="1"/>
  <c r="T348" i="3"/>
  <c r="O348" i="3" s="1"/>
  <c r="P932" i="3"/>
  <c r="S932" i="3" s="1"/>
  <c r="T932" i="3"/>
  <c r="O932" i="3" s="1"/>
  <c r="R778" i="3"/>
  <c r="U778" i="3"/>
  <c r="N778" i="3"/>
  <c r="Q778" i="3"/>
  <c r="T378" i="3"/>
  <c r="O378" i="3" s="1"/>
  <c r="P378" i="3"/>
  <c r="S378" i="3" s="1"/>
  <c r="T1621" i="3"/>
  <c r="O1621" i="3" s="1"/>
  <c r="P1621" i="3"/>
  <c r="S1621" i="3" s="1"/>
  <c r="P549" i="3"/>
  <c r="S549" i="3" s="1"/>
  <c r="T549" i="3"/>
  <c r="O549" i="3" s="1"/>
  <c r="T699" i="3"/>
  <c r="O699" i="3" s="1"/>
  <c r="P699" i="3"/>
  <c r="S699" i="3" s="1"/>
  <c r="P800" i="3"/>
  <c r="S800" i="3" s="1"/>
  <c r="T800" i="3"/>
  <c r="O800" i="3" s="1"/>
  <c r="P709" i="3"/>
  <c r="S709" i="3" s="1"/>
  <c r="T709" i="3"/>
  <c r="O709" i="3" s="1"/>
  <c r="T661" i="3"/>
  <c r="O661" i="3" s="1"/>
  <c r="P661" i="3"/>
  <c r="S661" i="3" s="1"/>
  <c r="T798" i="3"/>
  <c r="O798" i="3" s="1"/>
  <c r="P798" i="3"/>
  <c r="S798" i="3" s="1"/>
  <c r="T1342" i="3"/>
  <c r="O1342" i="3" s="1"/>
  <c r="P1342" i="3"/>
  <c r="S1342" i="3" s="1"/>
  <c r="P1488" i="3"/>
  <c r="S1488" i="3" s="1"/>
  <c r="T1488" i="3"/>
  <c r="O1488" i="3" s="1"/>
  <c r="T1100" i="3"/>
  <c r="O1100" i="3" s="1"/>
  <c r="P1100" i="3"/>
  <c r="S1100" i="3" s="1"/>
  <c r="P1410" i="3"/>
  <c r="S1410" i="3" s="1"/>
  <c r="T1410" i="3"/>
  <c r="O1410" i="3" s="1"/>
  <c r="R1622" i="3"/>
  <c r="U1622" i="3"/>
  <c r="Q1622" i="3"/>
  <c r="N1622" i="3"/>
  <c r="P1497" i="3"/>
  <c r="S1497" i="3" s="1"/>
  <c r="T1497" i="3"/>
  <c r="O1497" i="3" s="1"/>
  <c r="P1281" i="3"/>
  <c r="S1281" i="3" s="1"/>
  <c r="T1281" i="3"/>
  <c r="O1281" i="3" s="1"/>
  <c r="P438" i="3"/>
  <c r="S438" i="3" s="1"/>
  <c r="T438" i="3"/>
  <c r="O438" i="3" s="1"/>
  <c r="T183" i="3"/>
  <c r="O183" i="3" s="1"/>
  <c r="P183" i="3"/>
  <c r="S183" i="3" s="1"/>
  <c r="P422" i="3"/>
  <c r="S422" i="3" s="1"/>
  <c r="T422" i="3"/>
  <c r="O422" i="3" s="1"/>
  <c r="P341" i="3"/>
  <c r="S341" i="3" s="1"/>
  <c r="T341" i="3"/>
  <c r="O341" i="3" s="1"/>
  <c r="P266" i="3"/>
  <c r="S266" i="3" s="1"/>
  <c r="T266" i="3"/>
  <c r="O266" i="3" s="1"/>
  <c r="P414" i="3"/>
  <c r="S414" i="3" s="1"/>
  <c r="T414" i="3"/>
  <c r="O414" i="3" s="1"/>
  <c r="P1634" i="3"/>
  <c r="S1634" i="3" s="1"/>
  <c r="T1634" i="3"/>
  <c r="O1634" i="3" s="1"/>
  <c r="P308" i="3"/>
  <c r="S308" i="3" s="1"/>
  <c r="T308" i="3"/>
  <c r="O308" i="3" s="1"/>
  <c r="N167" i="3"/>
  <c r="Q167" i="3"/>
  <c r="U167" i="3"/>
  <c r="R167" i="3"/>
  <c r="P185" i="3"/>
  <c r="S185" i="3" s="1"/>
  <c r="T185" i="3"/>
  <c r="O185" i="3" s="1"/>
  <c r="P588" i="3"/>
  <c r="S588" i="3" s="1"/>
  <c r="T588" i="3"/>
  <c r="O588" i="3" s="1"/>
  <c r="N523" i="3"/>
  <c r="Q523" i="3"/>
  <c r="R523" i="3"/>
  <c r="U523" i="3"/>
  <c r="T1619" i="3"/>
  <c r="O1619" i="3" s="1"/>
  <c r="P1619" i="3"/>
  <c r="S1619" i="3" s="1"/>
  <c r="T883" i="3"/>
  <c r="O883" i="3" s="1"/>
  <c r="P883" i="3"/>
  <c r="S883" i="3" s="1"/>
  <c r="T1054" i="3"/>
  <c r="O1054" i="3" s="1"/>
  <c r="P1054" i="3"/>
  <c r="S1054" i="3" s="1"/>
  <c r="T1354" i="3"/>
  <c r="O1354" i="3" s="1"/>
  <c r="P1354" i="3"/>
  <c r="S1354" i="3" s="1"/>
  <c r="T1011" i="3"/>
  <c r="O1011" i="3" s="1"/>
  <c r="P1011" i="3"/>
  <c r="S1011" i="3" s="1"/>
  <c r="P1083" i="3"/>
  <c r="S1083" i="3" s="1"/>
  <c r="T1083" i="3"/>
  <c r="O1083" i="3" s="1"/>
  <c r="P817" i="3"/>
  <c r="S817" i="3" s="1"/>
  <c r="T817" i="3"/>
  <c r="O817" i="3" s="1"/>
  <c r="Q1303" i="3"/>
  <c r="U1303" i="3"/>
  <c r="N1303" i="3"/>
  <c r="R1303" i="3"/>
  <c r="P1420" i="3"/>
  <c r="S1420" i="3" s="1"/>
  <c r="T1420" i="3"/>
  <c r="O1420" i="3" s="1"/>
  <c r="P1402" i="3"/>
  <c r="S1402" i="3" s="1"/>
  <c r="T1402" i="3"/>
  <c r="O1402" i="3" s="1"/>
  <c r="T1629" i="3"/>
  <c r="O1629" i="3" s="1"/>
  <c r="P1629" i="3"/>
  <c r="S1629" i="3" s="1"/>
  <c r="T981" i="3"/>
  <c r="O981" i="3" s="1"/>
  <c r="P981" i="3"/>
  <c r="S981" i="3" s="1"/>
  <c r="P1452" i="3"/>
  <c r="S1452" i="3" s="1"/>
  <c r="T1452" i="3"/>
  <c r="O1452" i="3" s="1"/>
  <c r="T162" i="3"/>
  <c r="O162" i="3" s="1"/>
  <c r="P162" i="3"/>
  <c r="S162" i="3" s="1"/>
  <c r="T461" i="3"/>
  <c r="O461" i="3" s="1"/>
  <c r="P461" i="3"/>
  <c r="S461" i="3" s="1"/>
  <c r="P551" i="3"/>
  <c r="S551" i="3" s="1"/>
  <c r="T551" i="3"/>
  <c r="O551" i="3" s="1"/>
  <c r="P446" i="3"/>
  <c r="S446" i="3" s="1"/>
  <c r="T446" i="3"/>
  <c r="O446" i="3" s="1"/>
  <c r="T184" i="3"/>
  <c r="O184" i="3" s="1"/>
  <c r="P184" i="3"/>
  <c r="S184" i="3" s="1"/>
  <c r="T330" i="3"/>
  <c r="O330" i="3" s="1"/>
  <c r="P330" i="3"/>
  <c r="S330" i="3" s="1"/>
  <c r="T965" i="3"/>
  <c r="O965" i="3" s="1"/>
  <c r="P965" i="3"/>
  <c r="S965" i="3" s="1"/>
  <c r="P580" i="3"/>
  <c r="S580" i="3" s="1"/>
  <c r="T580" i="3"/>
  <c r="O580" i="3" s="1"/>
  <c r="P92" i="3"/>
  <c r="S92" i="3" s="1"/>
  <c r="T92" i="3"/>
  <c r="O92" i="3" s="1"/>
  <c r="P310" i="3"/>
  <c r="S310" i="3" s="1"/>
  <c r="T310" i="3"/>
  <c r="O310" i="3" s="1"/>
  <c r="Q512" i="3"/>
  <c r="R512" i="3"/>
  <c r="N512" i="3"/>
  <c r="U512" i="3"/>
  <c r="P550" i="3"/>
  <c r="S550" i="3" s="1"/>
  <c r="T550" i="3"/>
  <c r="O550" i="3" s="1"/>
  <c r="P1596" i="3"/>
  <c r="S1596" i="3" s="1"/>
  <c r="T1596" i="3"/>
  <c r="O1596" i="3" s="1"/>
  <c r="T557" i="3"/>
  <c r="O557" i="3" s="1"/>
  <c r="P557" i="3"/>
  <c r="S557" i="3" s="1"/>
  <c r="P1351" i="3"/>
  <c r="S1351" i="3" s="1"/>
  <c r="T1351" i="3"/>
  <c r="O1351" i="3" s="1"/>
  <c r="T527" i="3"/>
  <c r="O527" i="3" s="1"/>
  <c r="P527" i="3"/>
  <c r="S527" i="3" s="1"/>
  <c r="P73" i="3"/>
  <c r="S73" i="3" s="1"/>
  <c r="T73" i="3"/>
  <c r="O73" i="3" s="1"/>
  <c r="P1553" i="3"/>
  <c r="S1553" i="3" s="1"/>
  <c r="T1553" i="3"/>
  <c r="O1553" i="3" s="1"/>
  <c r="Q782" i="3"/>
  <c r="N782" i="3"/>
  <c r="R782" i="3"/>
  <c r="U782" i="3"/>
  <c r="P721" i="3"/>
  <c r="S721" i="3" s="1"/>
  <c r="T721" i="3"/>
  <c r="O721" i="3" s="1"/>
  <c r="U326" i="3"/>
  <c r="R326" i="3"/>
  <c r="Q326" i="3"/>
  <c r="N326" i="3"/>
  <c r="P795" i="3"/>
  <c r="S795" i="3" s="1"/>
  <c r="T795" i="3"/>
  <c r="O795" i="3" s="1"/>
  <c r="P136" i="3"/>
  <c r="S136" i="3" s="1"/>
  <c r="T136" i="3"/>
  <c r="O136" i="3" s="1"/>
  <c r="A808" i="3"/>
  <c r="T905" i="3"/>
  <c r="O905" i="3" s="1"/>
  <c r="P905" i="3"/>
  <c r="S905" i="3" s="1"/>
  <c r="P1496" i="3"/>
  <c r="S1496" i="3" s="1"/>
  <c r="T1496" i="3"/>
  <c r="O1496" i="3" s="1"/>
  <c r="P1017" i="3"/>
  <c r="S1017" i="3" s="1"/>
  <c r="T1017" i="3"/>
  <c r="O1017" i="3" s="1"/>
  <c r="T1115" i="3"/>
  <c r="O1115" i="3" s="1"/>
  <c r="P1115" i="3"/>
  <c r="S1115" i="3" s="1"/>
  <c r="T1384" i="3"/>
  <c r="O1384" i="3" s="1"/>
  <c r="P1384" i="3"/>
  <c r="S1384" i="3" s="1"/>
  <c r="T1573" i="3"/>
  <c r="O1573" i="3" s="1"/>
  <c r="P1573" i="3"/>
  <c r="S1573" i="3" s="1"/>
  <c r="A973" i="3"/>
  <c r="T968" i="3"/>
  <c r="O968" i="3" s="1"/>
  <c r="P968" i="3"/>
  <c r="S968" i="3" s="1"/>
  <c r="T66" i="3"/>
  <c r="O66" i="3" s="1"/>
  <c r="P66" i="3"/>
  <c r="S66" i="3" s="1"/>
  <c r="T849" i="3"/>
  <c r="O849" i="3" s="1"/>
  <c r="P849" i="3"/>
  <c r="S849" i="3" s="1"/>
  <c r="T1193" i="3"/>
  <c r="O1193" i="3" s="1"/>
  <c r="P1193" i="3"/>
  <c r="S1193" i="3" s="1"/>
  <c r="P304" i="3"/>
  <c r="S304" i="3" s="1"/>
  <c r="T304" i="3"/>
  <c r="O304" i="3" s="1"/>
  <c r="P290" i="3"/>
  <c r="S290" i="3" s="1"/>
  <c r="T290" i="3"/>
  <c r="O290" i="3" s="1"/>
  <c r="T415" i="3"/>
  <c r="O415" i="3" s="1"/>
  <c r="P415" i="3"/>
  <c r="S415" i="3" s="1"/>
  <c r="P925" i="3"/>
  <c r="S925" i="3" s="1"/>
  <c r="T925" i="3"/>
  <c r="O925" i="3" s="1"/>
  <c r="T700" i="3"/>
  <c r="O700" i="3" s="1"/>
  <c r="P700" i="3"/>
  <c r="S700" i="3" s="1"/>
  <c r="P915" i="3"/>
  <c r="S915" i="3" s="1"/>
  <c r="T915" i="3"/>
  <c r="O915" i="3" s="1"/>
  <c r="P548" i="3"/>
  <c r="S548" i="3" s="1"/>
  <c r="T548" i="3"/>
  <c r="O548" i="3" s="1"/>
  <c r="P1324" i="3"/>
  <c r="S1324" i="3" s="1"/>
  <c r="T1324" i="3"/>
  <c r="O1324" i="3" s="1"/>
  <c r="T1212" i="3"/>
  <c r="O1212" i="3" s="1"/>
  <c r="P1212" i="3"/>
  <c r="S1212" i="3" s="1"/>
  <c r="T1579" i="3"/>
  <c r="O1579" i="3" s="1"/>
  <c r="P1579" i="3"/>
  <c r="S1579" i="3" s="1"/>
  <c r="P1253" i="3"/>
  <c r="S1253" i="3" s="1"/>
  <c r="T1253" i="3"/>
  <c r="O1253" i="3" s="1"/>
  <c r="P1311" i="3"/>
  <c r="S1311" i="3" s="1"/>
  <c r="T1311" i="3"/>
  <c r="O1311" i="3" s="1"/>
  <c r="P1145" i="3"/>
  <c r="S1145" i="3" s="1"/>
  <c r="T1145" i="3"/>
  <c r="O1145" i="3" s="1"/>
  <c r="T1387" i="3"/>
  <c r="O1387" i="3" s="1"/>
  <c r="P1387" i="3"/>
  <c r="S1387" i="3" s="1"/>
  <c r="P1559" i="3"/>
  <c r="S1559" i="3" s="1"/>
  <c r="T1559" i="3"/>
  <c r="O1559" i="3" s="1"/>
  <c r="T71" i="3"/>
  <c r="O71" i="3" s="1"/>
  <c r="P71" i="3"/>
  <c r="S71" i="3" s="1"/>
  <c r="T1169" i="3"/>
  <c r="O1169" i="3" s="1"/>
  <c r="P1169" i="3"/>
  <c r="S1169" i="3" s="1"/>
  <c r="T1405" i="3"/>
  <c r="O1405" i="3" s="1"/>
  <c r="P1405" i="3"/>
  <c r="S1405" i="3" s="1"/>
  <c r="T278" i="3"/>
  <c r="O278" i="3" s="1"/>
  <c r="P278" i="3"/>
  <c r="S278" i="3" s="1"/>
  <c r="P222" i="3"/>
  <c r="S222" i="3" s="1"/>
  <c r="T222" i="3"/>
  <c r="O222" i="3" s="1"/>
  <c r="T80" i="3"/>
  <c r="O80" i="3" s="1"/>
  <c r="P80" i="3"/>
  <c r="S80" i="3" s="1"/>
  <c r="T1118" i="3"/>
  <c r="O1118" i="3" s="1"/>
  <c r="P1118" i="3"/>
  <c r="S1118" i="3" s="1"/>
  <c r="P35" i="3"/>
  <c r="S35" i="3" s="1"/>
  <c r="T35" i="3"/>
  <c r="O35" i="3" s="1"/>
  <c r="T510" i="3"/>
  <c r="O510" i="3" s="1"/>
  <c r="P510" i="3"/>
  <c r="S510" i="3" s="1"/>
  <c r="P130" i="3"/>
  <c r="S130" i="3" s="1"/>
  <c r="T130" i="3"/>
  <c r="O130" i="3" s="1"/>
  <c r="P850" i="3"/>
  <c r="S850" i="3" s="1"/>
  <c r="T850" i="3"/>
  <c r="O850" i="3" s="1"/>
  <c r="T312" i="3"/>
  <c r="O312" i="3" s="1"/>
  <c r="P312" i="3"/>
  <c r="S312" i="3" s="1"/>
  <c r="P334" i="3"/>
  <c r="S334" i="3" s="1"/>
  <c r="T334" i="3"/>
  <c r="O334" i="3" s="1"/>
  <c r="T424" i="3"/>
  <c r="O424" i="3" s="1"/>
  <c r="P424" i="3"/>
  <c r="S424" i="3" s="1"/>
  <c r="P82" i="3"/>
  <c r="S82" i="3" s="1"/>
  <c r="T82" i="3"/>
  <c r="O82" i="3" s="1"/>
  <c r="P1503" i="3"/>
  <c r="S1503" i="3" s="1"/>
  <c r="T1503" i="3"/>
  <c r="O1503" i="3" s="1"/>
  <c r="P896" i="3"/>
  <c r="S896" i="3" s="1"/>
  <c r="T896" i="3"/>
  <c r="O896" i="3" s="1"/>
  <c r="P447" i="3"/>
  <c r="S447" i="3" s="1"/>
  <c r="T447" i="3"/>
  <c r="O447" i="3" s="1"/>
  <c r="T616" i="3"/>
  <c r="O616" i="3" s="1"/>
  <c r="P616" i="3"/>
  <c r="S616" i="3" s="1"/>
  <c r="T1600" i="3"/>
  <c r="O1600" i="3" s="1"/>
  <c r="P1600" i="3"/>
  <c r="S1600" i="3" s="1"/>
  <c r="P677" i="3"/>
  <c r="S677" i="3" s="1"/>
  <c r="T677" i="3"/>
  <c r="O677" i="3" s="1"/>
  <c r="P701" i="3"/>
  <c r="S701" i="3" s="1"/>
  <c r="T701" i="3"/>
  <c r="O701" i="3" s="1"/>
  <c r="P1586" i="3"/>
  <c r="S1586" i="3" s="1"/>
  <c r="T1586" i="3"/>
  <c r="O1586" i="3" s="1"/>
  <c r="T499" i="3"/>
  <c r="O499" i="3" s="1"/>
  <c r="P499" i="3"/>
  <c r="S499" i="3" s="1"/>
  <c r="T1151" i="3"/>
  <c r="O1151" i="3" s="1"/>
  <c r="P1151" i="3"/>
  <c r="S1151" i="3" s="1"/>
  <c r="T980" i="3"/>
  <c r="O980" i="3" s="1"/>
  <c r="P980" i="3"/>
  <c r="S980" i="3" s="1"/>
  <c r="P1215" i="3"/>
  <c r="S1215" i="3" s="1"/>
  <c r="T1215" i="3"/>
  <c r="O1215" i="3" s="1"/>
  <c r="P1521" i="3"/>
  <c r="S1521" i="3" s="1"/>
  <c r="T1521" i="3"/>
  <c r="O1521" i="3" s="1"/>
  <c r="P1631" i="3"/>
  <c r="S1631" i="3" s="1"/>
  <c r="T1631" i="3"/>
  <c r="O1631" i="3" s="1"/>
  <c r="T271" i="3"/>
  <c r="O271" i="3" s="1"/>
  <c r="P271" i="3"/>
  <c r="S271" i="3" s="1"/>
  <c r="T541" i="3"/>
  <c r="O541" i="3" s="1"/>
  <c r="P541" i="3"/>
  <c r="S541" i="3" s="1"/>
  <c r="P1265" i="3"/>
  <c r="S1265" i="3" s="1"/>
  <c r="T1265" i="3"/>
  <c r="O1265" i="3" s="1"/>
  <c r="T139" i="3"/>
  <c r="O139" i="3" s="1"/>
  <c r="P139" i="3"/>
  <c r="S139" i="3" s="1"/>
  <c r="P1269" i="3"/>
  <c r="S1269" i="3" s="1"/>
  <c r="T1269" i="3"/>
  <c r="O1269" i="3" s="1"/>
  <c r="P105" i="3"/>
  <c r="S105" i="3" s="1"/>
  <c r="T105" i="3"/>
  <c r="O105" i="3" s="1"/>
  <c r="P244" i="3"/>
  <c r="S244" i="3" s="1"/>
  <c r="T244" i="3"/>
  <c r="O244" i="3" s="1"/>
  <c r="P213" i="3"/>
  <c r="S213" i="3" s="1"/>
  <c r="T213" i="3"/>
  <c r="O213" i="3" s="1"/>
  <c r="P729" i="3"/>
  <c r="S729" i="3" s="1"/>
  <c r="T729" i="3"/>
  <c r="O729" i="3" s="1"/>
  <c r="T640" i="3"/>
  <c r="O640" i="3" s="1"/>
  <c r="P640" i="3"/>
  <c r="S640" i="3" s="1"/>
  <c r="T297" i="3"/>
  <c r="O297" i="3" s="1"/>
  <c r="P297" i="3"/>
  <c r="S297" i="3" s="1"/>
  <c r="T600" i="3"/>
  <c r="O600" i="3" s="1"/>
  <c r="P600" i="3"/>
  <c r="S600" i="3" s="1"/>
  <c r="P371" i="3"/>
  <c r="S371" i="3" s="1"/>
  <c r="T371" i="3"/>
  <c r="O371" i="3" s="1"/>
  <c r="T853" i="3"/>
  <c r="O853" i="3" s="1"/>
  <c r="P853" i="3"/>
  <c r="S853" i="3" s="1"/>
  <c r="P564" i="3"/>
  <c r="S564" i="3" s="1"/>
  <c r="T564" i="3"/>
  <c r="O564" i="3" s="1"/>
  <c r="P611" i="3"/>
  <c r="S611" i="3" s="1"/>
  <c r="T611" i="3"/>
  <c r="O611" i="3" s="1"/>
  <c r="P815" i="3"/>
  <c r="S815" i="3" s="1"/>
  <c r="T815" i="3"/>
  <c r="O815" i="3" s="1"/>
  <c r="P1106" i="3"/>
  <c r="S1106" i="3" s="1"/>
  <c r="T1106" i="3"/>
  <c r="O1106" i="3" s="1"/>
  <c r="P781" i="3"/>
  <c r="S781" i="3" s="1"/>
  <c r="T781" i="3"/>
  <c r="O781" i="3" s="1"/>
  <c r="P970" i="3"/>
  <c r="S970" i="3" s="1"/>
  <c r="T970" i="3"/>
  <c r="O970" i="3" s="1"/>
  <c r="A1303" i="3"/>
  <c r="P1588" i="3"/>
  <c r="S1588" i="3" s="1"/>
  <c r="T1588" i="3"/>
  <c r="O1588" i="3" s="1"/>
  <c r="P1034" i="3"/>
  <c r="S1034" i="3" s="1"/>
  <c r="T1034" i="3"/>
  <c r="O1034" i="3" s="1"/>
  <c r="P219" i="3"/>
  <c r="S219" i="3" s="1"/>
  <c r="T219" i="3"/>
  <c r="O219" i="3" s="1"/>
  <c r="P1522" i="3"/>
  <c r="S1522" i="3" s="1"/>
  <c r="T1522" i="3"/>
  <c r="O1522" i="3" s="1"/>
  <c r="P1551" i="3"/>
  <c r="S1551" i="3" s="1"/>
  <c r="T1551" i="3"/>
  <c r="O1551" i="3" s="1"/>
  <c r="T1162" i="3"/>
  <c r="O1162" i="3" s="1"/>
  <c r="P1162" i="3"/>
  <c r="S1162" i="3" s="1"/>
  <c r="P429" i="3"/>
  <c r="S429" i="3" s="1"/>
  <c r="T429" i="3"/>
  <c r="O429" i="3" s="1"/>
  <c r="A512" i="3"/>
  <c r="T1291" i="3"/>
  <c r="O1291" i="3" s="1"/>
  <c r="P1291" i="3"/>
  <c r="S1291" i="3" s="1"/>
  <c r="T1608" i="3"/>
  <c r="O1608" i="3" s="1"/>
  <c r="P1608" i="3"/>
  <c r="S1608" i="3" s="1"/>
  <c r="P1245" i="3"/>
  <c r="S1245" i="3" s="1"/>
  <c r="T1245" i="3"/>
  <c r="O1245" i="3" s="1"/>
  <c r="P1270" i="3"/>
  <c r="S1270" i="3" s="1"/>
  <c r="T1270" i="3"/>
  <c r="O1270" i="3" s="1"/>
  <c r="P1591" i="3"/>
  <c r="S1591" i="3" s="1"/>
  <c r="T1591" i="3"/>
  <c r="O1591" i="3" s="1"/>
  <c r="P1626" i="3"/>
  <c r="S1626" i="3" s="1"/>
  <c r="T1626" i="3"/>
  <c r="O1626" i="3" s="1"/>
  <c r="P1328" i="3"/>
  <c r="S1328" i="3" s="1"/>
  <c r="T1328" i="3"/>
  <c r="O1328" i="3" s="1"/>
  <c r="T719" i="3"/>
  <c r="O719" i="3" s="1"/>
  <c r="P719" i="3"/>
  <c r="S719" i="3" s="1"/>
  <c r="P143" i="3"/>
  <c r="S143" i="3" s="1"/>
  <c r="T143" i="3"/>
  <c r="O143" i="3" s="1"/>
  <c r="T1103" i="3"/>
  <c r="O1103" i="3" s="1"/>
  <c r="P1103" i="3"/>
  <c r="S1103" i="3" s="1"/>
  <c r="T129" i="3"/>
  <c r="O129" i="3" s="1"/>
  <c r="P129" i="3"/>
  <c r="S129" i="3" s="1"/>
  <c r="T742" i="3"/>
  <c r="O742" i="3" s="1"/>
  <c r="P742" i="3"/>
  <c r="S742" i="3" s="1"/>
  <c r="P672" i="3"/>
  <c r="S672" i="3" s="1"/>
  <c r="T672" i="3"/>
  <c r="O672" i="3" s="1"/>
  <c r="A326" i="3"/>
  <c r="P582" i="3"/>
  <c r="S582" i="3" s="1"/>
  <c r="T582" i="3"/>
  <c r="O582" i="3" s="1"/>
  <c r="P432" i="3"/>
  <c r="S432" i="3" s="1"/>
  <c r="T432" i="3"/>
  <c r="O432" i="3" s="1"/>
  <c r="T769" i="3"/>
  <c r="O769" i="3" s="1"/>
  <c r="P769" i="3"/>
  <c r="S769" i="3" s="1"/>
  <c r="P847" i="3"/>
  <c r="S847" i="3" s="1"/>
  <c r="T847" i="3"/>
  <c r="O847" i="3" s="1"/>
  <c r="T1428" i="3"/>
  <c r="O1428" i="3" s="1"/>
  <c r="P1428" i="3"/>
  <c r="S1428" i="3" s="1"/>
  <c r="P943" i="3"/>
  <c r="S943" i="3" s="1"/>
  <c r="T943" i="3"/>
  <c r="O943" i="3" s="1"/>
  <c r="T509" i="3"/>
  <c r="O509" i="3" s="1"/>
  <c r="P509" i="3"/>
  <c r="S509" i="3" s="1"/>
  <c r="P1536" i="3"/>
  <c r="S1536" i="3" s="1"/>
  <c r="T1536" i="3"/>
  <c r="O1536" i="3" s="1"/>
  <c r="P1287" i="3"/>
  <c r="S1287" i="3" s="1"/>
  <c r="T1287" i="3"/>
  <c r="O1287" i="3" s="1"/>
  <c r="P147" i="3"/>
  <c r="S147" i="3" s="1"/>
  <c r="T147" i="3"/>
  <c r="O147" i="3" s="1"/>
  <c r="P982" i="3"/>
  <c r="S982" i="3" s="1"/>
  <c r="T982" i="3"/>
  <c r="O982" i="3" s="1"/>
  <c r="N178" i="3"/>
  <c r="U178" i="3"/>
  <c r="R178" i="3"/>
  <c r="Q178" i="3"/>
  <c r="P407" i="3"/>
  <c r="S407" i="3" s="1"/>
  <c r="T407" i="3"/>
  <c r="O407" i="3" s="1"/>
  <c r="P999" i="3"/>
  <c r="S999" i="3" s="1"/>
  <c r="T999" i="3"/>
  <c r="O999" i="3" s="1"/>
  <c r="P391" i="3"/>
  <c r="S391" i="3" s="1"/>
  <c r="T391" i="3"/>
  <c r="O391" i="3" s="1"/>
  <c r="T568" i="3"/>
  <c r="O568" i="3" s="1"/>
  <c r="P568" i="3"/>
  <c r="S568" i="3" s="1"/>
  <c r="P575" i="3"/>
  <c r="S575" i="3" s="1"/>
  <c r="T575" i="3"/>
  <c r="O575" i="3" s="1"/>
  <c r="P365" i="3"/>
  <c r="S365" i="3" s="1"/>
  <c r="T365" i="3"/>
  <c r="O365" i="3" s="1"/>
  <c r="U947" i="3"/>
  <c r="R947" i="3"/>
  <c r="N947" i="3"/>
  <c r="Q947" i="3"/>
  <c r="P706" i="3"/>
  <c r="S706" i="3" s="1"/>
  <c r="T706" i="3"/>
  <c r="O706" i="3" s="1"/>
  <c r="T613" i="3"/>
  <c r="O613" i="3" s="1"/>
  <c r="P613" i="3"/>
  <c r="S613" i="3" s="1"/>
  <c r="P332" i="3"/>
  <c r="S332" i="3" s="1"/>
  <c r="T332" i="3"/>
  <c r="O332" i="3" s="1"/>
  <c r="P755" i="3"/>
  <c r="S755" i="3" s="1"/>
  <c r="T755" i="3"/>
  <c r="O755" i="3" s="1"/>
  <c r="P856" i="3"/>
  <c r="S856" i="3" s="1"/>
  <c r="T856" i="3"/>
  <c r="O856" i="3" s="1"/>
  <c r="P444" i="3"/>
  <c r="S444" i="3" s="1"/>
  <c r="T444" i="3"/>
  <c r="O444" i="3" s="1"/>
  <c r="P1520" i="3"/>
  <c r="S1520" i="3" s="1"/>
  <c r="T1520" i="3"/>
  <c r="O1520" i="3" s="1"/>
  <c r="P714" i="3"/>
  <c r="S714" i="3" s="1"/>
  <c r="T714" i="3"/>
  <c r="O714" i="3" s="1"/>
  <c r="T846" i="3"/>
  <c r="O846" i="3" s="1"/>
  <c r="P846" i="3"/>
  <c r="S846" i="3" s="1"/>
  <c r="P1378" i="3"/>
  <c r="S1378" i="3" s="1"/>
  <c r="T1378" i="3"/>
  <c r="O1378" i="3" s="1"/>
  <c r="P692" i="3"/>
  <c r="S692" i="3" s="1"/>
  <c r="T692" i="3"/>
  <c r="O692" i="3" s="1"/>
  <c r="U1393" i="3"/>
  <c r="N1393" i="3"/>
  <c r="R1393" i="3"/>
  <c r="Q1393" i="3"/>
  <c r="P1056" i="3"/>
  <c r="S1056" i="3" s="1"/>
  <c r="T1056" i="3"/>
  <c r="O1056" i="3" s="1"/>
  <c r="P761" i="3"/>
  <c r="S761" i="3" s="1"/>
  <c r="T761" i="3"/>
  <c r="O761" i="3" s="1"/>
  <c r="P497" i="3"/>
  <c r="S497" i="3" s="1"/>
  <c r="T497" i="3"/>
  <c r="O497" i="3" s="1"/>
  <c r="T1501" i="3"/>
  <c r="O1501" i="3" s="1"/>
  <c r="P1501" i="3"/>
  <c r="S1501" i="3" s="1"/>
  <c r="T398" i="3"/>
  <c r="O398" i="3" s="1"/>
  <c r="P398" i="3"/>
  <c r="S398" i="3" s="1"/>
  <c r="P505" i="3"/>
  <c r="S505" i="3" s="1"/>
  <c r="T505" i="3"/>
  <c r="O505" i="3" s="1"/>
  <c r="T303" i="3"/>
  <c r="O303" i="3" s="1"/>
  <c r="P303" i="3"/>
  <c r="S303" i="3" s="1"/>
  <c r="T1084" i="3"/>
  <c r="O1084" i="3" s="1"/>
  <c r="P1084" i="3"/>
  <c r="S1084" i="3" s="1"/>
  <c r="P694" i="3"/>
  <c r="S694" i="3" s="1"/>
  <c r="T694" i="3"/>
  <c r="O694" i="3" s="1"/>
  <c r="P175" i="3"/>
  <c r="S175" i="3" s="1"/>
  <c r="T175" i="3"/>
  <c r="O175" i="3" s="1"/>
  <c r="T638" i="3"/>
  <c r="O638" i="3" s="1"/>
  <c r="P638" i="3"/>
  <c r="S638" i="3" s="1"/>
  <c r="P327" i="3"/>
  <c r="S327" i="3" s="1"/>
  <c r="T327" i="3"/>
  <c r="O327" i="3" s="1"/>
  <c r="T641" i="3"/>
  <c r="O641" i="3" s="1"/>
  <c r="P641" i="3"/>
  <c r="S641" i="3" s="1"/>
  <c r="T603" i="3"/>
  <c r="O603" i="3" s="1"/>
  <c r="P603" i="3"/>
  <c r="S603" i="3" s="1"/>
  <c r="T792" i="3"/>
  <c r="O792" i="3" s="1"/>
  <c r="P792" i="3"/>
  <c r="S792" i="3" s="1"/>
  <c r="Q913" i="3"/>
  <c r="R913" i="3"/>
  <c r="U913" i="3"/>
  <c r="N913" i="3"/>
  <c r="P926" i="3"/>
  <c r="S926" i="3" s="1"/>
  <c r="T926" i="3"/>
  <c r="O926" i="3" s="1"/>
  <c r="T885" i="3"/>
  <c r="O885" i="3" s="1"/>
  <c r="P885" i="3"/>
  <c r="S885" i="3" s="1"/>
  <c r="P1556" i="3"/>
  <c r="S1556" i="3" s="1"/>
  <c r="T1556" i="3"/>
  <c r="O1556" i="3" s="1"/>
  <c r="T1434" i="3"/>
  <c r="O1434" i="3" s="1"/>
  <c r="P1434" i="3"/>
  <c r="S1434" i="3" s="1"/>
  <c r="U1592" i="3"/>
  <c r="N1592" i="3"/>
  <c r="Q1592" i="3"/>
  <c r="R1592" i="3"/>
  <c r="P698" i="3"/>
  <c r="S698" i="3" s="1"/>
  <c r="T698" i="3"/>
  <c r="O698" i="3" s="1"/>
  <c r="P1343" i="3"/>
  <c r="S1343" i="3" s="1"/>
  <c r="T1343" i="3"/>
  <c r="O1343" i="3" s="1"/>
  <c r="P1293" i="3"/>
  <c r="S1293" i="3" s="1"/>
  <c r="T1293" i="3"/>
  <c r="O1293" i="3" s="1"/>
  <c r="P202" i="3"/>
  <c r="S202" i="3" s="1"/>
  <c r="T202" i="3"/>
  <c r="O202" i="3" s="1"/>
  <c r="T1589" i="3"/>
  <c r="O1589" i="3" s="1"/>
  <c r="P1589" i="3"/>
  <c r="S1589" i="3" s="1"/>
  <c r="P786" i="3"/>
  <c r="S786" i="3" s="1"/>
  <c r="T786" i="3"/>
  <c r="O786" i="3" s="1"/>
  <c r="T1307" i="3"/>
  <c r="O1307" i="3" s="1"/>
  <c r="P1307" i="3"/>
  <c r="S1307" i="3" s="1"/>
  <c r="T1289" i="3"/>
  <c r="O1289" i="3" s="1"/>
  <c r="P1289" i="3"/>
  <c r="S1289" i="3" s="1"/>
  <c r="T1214" i="3"/>
  <c r="O1214" i="3" s="1"/>
  <c r="P1214" i="3"/>
  <c r="S1214" i="3" s="1"/>
  <c r="T1565" i="3"/>
  <c r="O1565" i="3" s="1"/>
  <c r="P1565" i="3"/>
  <c r="S1565" i="3" s="1"/>
  <c r="T528" i="3"/>
  <c r="O528" i="3" s="1"/>
  <c r="P528" i="3"/>
  <c r="S528" i="3" s="1"/>
  <c r="T1170" i="3"/>
  <c r="O1170" i="3" s="1"/>
  <c r="P1170" i="3"/>
  <c r="S1170" i="3" s="1"/>
  <c r="P60" i="3"/>
  <c r="S60" i="3" s="1"/>
  <c r="T60" i="3"/>
  <c r="O60" i="3" s="1"/>
  <c r="P453" i="3"/>
  <c r="S453" i="3" s="1"/>
  <c r="T453" i="3"/>
  <c r="O453" i="3" s="1"/>
  <c r="T69" i="3"/>
  <c r="O69" i="3" s="1"/>
  <c r="P69" i="3"/>
  <c r="S69" i="3" s="1"/>
  <c r="P76" i="3"/>
  <c r="S76" i="3" s="1"/>
  <c r="T76" i="3"/>
  <c r="O76" i="3" s="1"/>
  <c r="T142" i="3"/>
  <c r="O142" i="3" s="1"/>
  <c r="P142" i="3"/>
  <c r="S142" i="3" s="1"/>
  <c r="T522" i="3"/>
  <c r="O522" i="3" s="1"/>
  <c r="P522" i="3"/>
  <c r="S522" i="3" s="1"/>
  <c r="R355" i="3"/>
  <c r="U355" i="3"/>
  <c r="N355" i="3"/>
  <c r="Q355" i="3"/>
  <c r="P880" i="3"/>
  <c r="S880" i="3" s="1"/>
  <c r="T880" i="3"/>
  <c r="O880" i="3" s="1"/>
  <c r="P251" i="3"/>
  <c r="S251" i="3" s="1"/>
  <c r="T251" i="3"/>
  <c r="O251" i="3" s="1"/>
  <c r="T1227" i="3"/>
  <c r="O1227" i="3" s="1"/>
  <c r="P1227" i="3"/>
  <c r="S1227" i="3" s="1"/>
  <c r="T615" i="3"/>
  <c r="O615" i="3" s="1"/>
  <c r="P615" i="3"/>
  <c r="S615" i="3" s="1"/>
  <c r="T759" i="3"/>
  <c r="O759" i="3" s="1"/>
  <c r="P759" i="3"/>
  <c r="S759" i="3" s="1"/>
  <c r="N628" i="3"/>
  <c r="Q628" i="3"/>
  <c r="U628" i="3"/>
  <c r="R628" i="3"/>
  <c r="N797" i="3"/>
  <c r="Q797" i="3"/>
  <c r="R797" i="3"/>
  <c r="U797" i="3"/>
  <c r="P788" i="3"/>
  <c r="S788" i="3" s="1"/>
  <c r="T788" i="3"/>
  <c r="O788" i="3" s="1"/>
  <c r="P907" i="3"/>
  <c r="S907" i="3" s="1"/>
  <c r="T907" i="3"/>
  <c r="O907" i="3" s="1"/>
  <c r="T1595" i="3"/>
  <c r="O1595" i="3" s="1"/>
  <c r="P1595" i="3"/>
  <c r="S1595" i="3" s="1"/>
  <c r="T1172" i="3"/>
  <c r="O1172" i="3" s="1"/>
  <c r="P1172" i="3"/>
  <c r="S1172" i="3" s="1"/>
  <c r="P1158" i="3"/>
  <c r="S1158" i="3" s="1"/>
  <c r="T1158" i="3"/>
  <c r="O1158" i="3" s="1"/>
  <c r="P1484" i="3"/>
  <c r="S1484" i="3" s="1"/>
  <c r="T1484" i="3"/>
  <c r="O1484" i="3" s="1"/>
  <c r="P1350" i="3"/>
  <c r="S1350" i="3" s="1"/>
  <c r="T1350" i="3"/>
  <c r="O1350" i="3" s="1"/>
  <c r="P354" i="3"/>
  <c r="S354" i="3" s="1"/>
  <c r="T354" i="3"/>
  <c r="O354" i="3" s="1"/>
  <c r="T974" i="3"/>
  <c r="O974" i="3" s="1"/>
  <c r="P974" i="3"/>
  <c r="S974" i="3" s="1"/>
  <c r="T1477" i="3"/>
  <c r="O1477" i="3" s="1"/>
  <c r="P1477" i="3"/>
  <c r="S1477" i="3" s="1"/>
  <c r="P1240" i="3"/>
  <c r="S1240" i="3" s="1"/>
  <c r="T1240" i="3"/>
  <c r="O1240" i="3" s="1"/>
  <c r="T41" i="3"/>
  <c r="O41" i="3" s="1"/>
  <c r="P41" i="3"/>
  <c r="S41" i="3" s="1"/>
  <c r="T1318" i="3"/>
  <c r="O1318" i="3" s="1"/>
  <c r="P1318" i="3"/>
  <c r="S1318" i="3" s="1"/>
  <c r="N17" i="3"/>
  <c r="U17" i="3"/>
  <c r="Q17" i="3"/>
  <c r="R17" i="3"/>
  <c r="T654" i="3"/>
  <c r="O654" i="3" s="1"/>
  <c r="P654" i="3"/>
  <c r="S654" i="3" s="1"/>
  <c r="P360" i="3"/>
  <c r="S360" i="3" s="1"/>
  <c r="T360" i="3"/>
  <c r="O360" i="3" s="1"/>
  <c r="T1155" i="3"/>
  <c r="O1155" i="3" s="1"/>
  <c r="P1155" i="3"/>
  <c r="S1155" i="3" s="1"/>
  <c r="Q1033" i="3"/>
  <c r="R1033" i="3"/>
  <c r="U1033" i="3"/>
  <c r="N1033" i="3"/>
  <c r="T1582" i="3"/>
  <c r="O1582" i="3" s="1"/>
  <c r="P1582" i="3"/>
  <c r="S1582" i="3" s="1"/>
  <c r="T1432" i="3"/>
  <c r="O1432" i="3" s="1"/>
  <c r="P1432" i="3"/>
  <c r="S1432" i="3" s="1"/>
  <c r="P823" i="3"/>
  <c r="S823" i="3" s="1"/>
  <c r="T823" i="3"/>
  <c r="O823" i="3" s="1"/>
  <c r="P1597" i="3"/>
  <c r="S1597" i="3" s="1"/>
  <c r="T1597" i="3"/>
  <c r="O1597" i="3" s="1"/>
  <c r="N1352" i="3"/>
  <c r="Q1352" i="3"/>
  <c r="R1352" i="3"/>
  <c r="U1352" i="3"/>
  <c r="P1095" i="3"/>
  <c r="S1095" i="3" s="1"/>
  <c r="T1095" i="3"/>
  <c r="O1095" i="3" s="1"/>
  <c r="P283" i="3"/>
  <c r="S283" i="3" s="1"/>
  <c r="T283" i="3"/>
  <c r="O283" i="3" s="1"/>
  <c r="N598" i="3"/>
  <c r="Q598" i="3"/>
  <c r="R598" i="3"/>
  <c r="U598" i="3"/>
  <c r="T1486" i="3"/>
  <c r="O1486" i="3" s="1"/>
  <c r="P1486" i="3"/>
  <c r="S1486" i="3" s="1"/>
  <c r="N733" i="3"/>
  <c r="R733" i="3"/>
  <c r="Q733" i="3"/>
  <c r="U733" i="3"/>
  <c r="P1111" i="3"/>
  <c r="S1111" i="3" s="1"/>
  <c r="T1111" i="3"/>
  <c r="O1111" i="3" s="1"/>
  <c r="T1277" i="3"/>
  <c r="O1277" i="3" s="1"/>
  <c r="P1277" i="3"/>
  <c r="S1277" i="3" s="1"/>
  <c r="T1173" i="3"/>
  <c r="O1173" i="3" s="1"/>
  <c r="P1173" i="3"/>
  <c r="S1173" i="3" s="1"/>
  <c r="P417" i="3"/>
  <c r="S417" i="3" s="1"/>
  <c r="T417" i="3"/>
  <c r="O417" i="3" s="1"/>
  <c r="T1541" i="3"/>
  <c r="O1541" i="3" s="1"/>
  <c r="P1541" i="3"/>
  <c r="S1541" i="3" s="1"/>
  <c r="T1038" i="3"/>
  <c r="O1038" i="3" s="1"/>
  <c r="P1038" i="3"/>
  <c r="S1038" i="3" s="1"/>
  <c r="P1177" i="3"/>
  <c r="S1177" i="3" s="1"/>
  <c r="T1177" i="3"/>
  <c r="O1177" i="3" s="1"/>
  <c r="T930" i="3"/>
  <c r="O930" i="3" s="1"/>
  <c r="P930" i="3"/>
  <c r="S930" i="3" s="1"/>
  <c r="T967" i="3"/>
  <c r="O967" i="3" s="1"/>
  <c r="P967" i="3"/>
  <c r="S967" i="3" s="1"/>
  <c r="P1144" i="3"/>
  <c r="S1144" i="3" s="1"/>
  <c r="T1144" i="3"/>
  <c r="O1144" i="3" s="1"/>
  <c r="P412" i="3"/>
  <c r="S412" i="3" s="1"/>
  <c r="T412" i="3"/>
  <c r="O412" i="3" s="1"/>
  <c r="P744" i="3"/>
  <c r="S744" i="3" s="1"/>
  <c r="T744" i="3"/>
  <c r="O744" i="3" s="1"/>
  <c r="P1302" i="3"/>
  <c r="S1302" i="3" s="1"/>
  <c r="T1302" i="3"/>
  <c r="O1302" i="3" s="1"/>
  <c r="P960" i="3"/>
  <c r="S960" i="3" s="1"/>
  <c r="T960" i="3"/>
  <c r="O960" i="3" s="1"/>
  <c r="T104" i="3"/>
  <c r="O104" i="3" s="1"/>
  <c r="P104" i="3"/>
  <c r="S104" i="3" s="1"/>
  <c r="P144" i="3"/>
  <c r="S144" i="3" s="1"/>
  <c r="T144" i="3"/>
  <c r="O144" i="3" s="1"/>
  <c r="P268" i="3"/>
  <c r="S268" i="3" s="1"/>
  <c r="T268" i="3"/>
  <c r="O268" i="3" s="1"/>
  <c r="P252" i="3"/>
  <c r="S252" i="3" s="1"/>
  <c r="T252" i="3"/>
  <c r="O252" i="3" s="1"/>
  <c r="T299" i="3"/>
  <c r="O299" i="3" s="1"/>
  <c r="P299" i="3"/>
  <c r="S299" i="3" s="1"/>
  <c r="P627" i="3"/>
  <c r="S627" i="3" s="1"/>
  <c r="T627" i="3"/>
  <c r="O627" i="3" s="1"/>
  <c r="T159" i="3"/>
  <c r="O159" i="3" s="1"/>
  <c r="P159" i="3"/>
  <c r="S159" i="3" s="1"/>
  <c r="T392" i="3"/>
  <c r="O392" i="3" s="1"/>
  <c r="P392" i="3"/>
  <c r="S392" i="3" s="1"/>
  <c r="T166" i="3"/>
  <c r="O166" i="3" s="1"/>
  <c r="P166" i="3"/>
  <c r="S166" i="3" s="1"/>
  <c r="P1065" i="3"/>
  <c r="S1065" i="3" s="1"/>
  <c r="T1065" i="3"/>
  <c r="O1065" i="3" s="1"/>
  <c r="P404" i="3"/>
  <c r="S404" i="3" s="1"/>
  <c r="T404" i="3"/>
  <c r="O404" i="3" s="1"/>
  <c r="T978" i="3"/>
  <c r="O978" i="3" s="1"/>
  <c r="P978" i="3"/>
  <c r="S978" i="3" s="1"/>
  <c r="T126" i="3"/>
  <c r="O126" i="3" s="1"/>
  <c r="P126" i="3"/>
  <c r="S126" i="3" s="1"/>
  <c r="T496" i="3"/>
  <c r="O496" i="3" s="1"/>
  <c r="P496" i="3"/>
  <c r="S496" i="3" s="1"/>
  <c r="P1554" i="3"/>
  <c r="S1554" i="3" s="1"/>
  <c r="T1554" i="3"/>
  <c r="O1554" i="3" s="1"/>
  <c r="P1625" i="3"/>
  <c r="S1625" i="3" s="1"/>
  <c r="T1625" i="3"/>
  <c r="O1625" i="3" s="1"/>
  <c r="P680" i="3"/>
  <c r="S680" i="3" s="1"/>
  <c r="T680" i="3"/>
  <c r="O680" i="3" s="1"/>
  <c r="P1615" i="3"/>
  <c r="S1615" i="3" s="1"/>
  <c r="T1615" i="3"/>
  <c r="O1615" i="3" s="1"/>
  <c r="P1267" i="3"/>
  <c r="S1267" i="3" s="1"/>
  <c r="T1267" i="3"/>
  <c r="O1267" i="3" s="1"/>
  <c r="T1362" i="3"/>
  <c r="O1362" i="3" s="1"/>
  <c r="P1362" i="3"/>
  <c r="S1362" i="3" s="1"/>
  <c r="P775" i="3"/>
  <c r="S775" i="3" s="1"/>
  <c r="T775" i="3"/>
  <c r="O775" i="3" s="1"/>
  <c r="T123" i="3"/>
  <c r="O123" i="3" s="1"/>
  <c r="P123" i="3"/>
  <c r="S123" i="3" s="1"/>
  <c r="P1567" i="3"/>
  <c r="S1567" i="3" s="1"/>
  <c r="T1567" i="3"/>
  <c r="O1567" i="3" s="1"/>
  <c r="P490" i="3"/>
  <c r="S490" i="3" s="1"/>
  <c r="T490" i="3"/>
  <c r="O490" i="3" s="1"/>
  <c r="P261" i="3"/>
  <c r="S261" i="3" s="1"/>
  <c r="T261" i="3"/>
  <c r="O261" i="3" s="1"/>
  <c r="P8" i="3"/>
  <c r="S8" i="3" s="1"/>
  <c r="T8" i="3"/>
  <c r="O8" i="3" s="1"/>
  <c r="P156" i="3"/>
  <c r="S156" i="3" s="1"/>
  <c r="T156" i="3"/>
  <c r="O156" i="3" s="1"/>
  <c r="P1051" i="3"/>
  <c r="S1051" i="3" s="1"/>
  <c r="T1051" i="3"/>
  <c r="O1051" i="3" s="1"/>
  <c r="T96" i="3"/>
  <c r="O96" i="3" s="1"/>
  <c r="P96" i="3"/>
  <c r="S96" i="3" s="1"/>
  <c r="T234" i="3"/>
  <c r="O234" i="3" s="1"/>
  <c r="P234" i="3"/>
  <c r="S234" i="3" s="1"/>
  <c r="T455" i="3"/>
  <c r="O455" i="3" s="1"/>
  <c r="P455" i="3"/>
  <c r="S455" i="3" s="1"/>
  <c r="P552" i="3"/>
  <c r="S552" i="3" s="1"/>
  <c r="T552" i="3"/>
  <c r="O552" i="3" s="1"/>
  <c r="T458" i="3"/>
  <c r="O458" i="3" s="1"/>
  <c r="P458" i="3"/>
  <c r="S458" i="3" s="1"/>
  <c r="T81" i="3"/>
  <c r="O81" i="3" s="1"/>
  <c r="P81" i="3"/>
  <c r="S81" i="3" s="1"/>
  <c r="T380" i="3"/>
  <c r="O380" i="3" s="1"/>
  <c r="P380" i="3"/>
  <c r="S380" i="3" s="1"/>
  <c r="P514" i="3"/>
  <c r="S514" i="3" s="1"/>
  <c r="T514" i="3"/>
  <c r="O514" i="3" s="1"/>
  <c r="P835" i="3"/>
  <c r="S835" i="3" s="1"/>
  <c r="T835" i="3"/>
  <c r="O835" i="3" s="1"/>
  <c r="A913" i="3"/>
  <c r="P560" i="3"/>
  <c r="S560" i="3" s="1"/>
  <c r="T560" i="3"/>
  <c r="O560" i="3" s="1"/>
  <c r="T636" i="3"/>
  <c r="O636" i="3" s="1"/>
  <c r="P636" i="3"/>
  <c r="S636" i="3" s="1"/>
  <c r="P750" i="3"/>
  <c r="S750" i="3" s="1"/>
  <c r="T750" i="3"/>
  <c r="O750" i="3" s="1"/>
  <c r="T1406" i="3"/>
  <c r="O1406" i="3" s="1"/>
  <c r="P1406" i="3"/>
  <c r="S1406" i="3" s="1"/>
  <c r="P563" i="3"/>
  <c r="S563" i="3" s="1"/>
  <c r="T563" i="3"/>
  <c r="O563" i="3" s="1"/>
  <c r="T481" i="3"/>
  <c r="O481" i="3" s="1"/>
  <c r="P481" i="3"/>
  <c r="S481" i="3" s="1"/>
  <c r="A1592" i="3"/>
  <c r="P1205" i="3"/>
  <c r="S1205" i="3" s="1"/>
  <c r="T1205" i="3"/>
  <c r="O1205" i="3" s="1"/>
  <c r="P1401" i="3"/>
  <c r="S1401" i="3" s="1"/>
  <c r="T1401" i="3"/>
  <c r="O1401" i="3" s="1"/>
  <c r="P994" i="3"/>
  <c r="S994" i="3" s="1"/>
  <c r="T994" i="3"/>
  <c r="O994" i="3" s="1"/>
  <c r="P1415" i="3"/>
  <c r="S1415" i="3" s="1"/>
  <c r="T1415" i="3"/>
  <c r="O1415" i="3" s="1"/>
  <c r="P1319" i="3"/>
  <c r="S1319" i="3" s="1"/>
  <c r="T1319" i="3"/>
  <c r="O1319" i="3" s="1"/>
  <c r="P349" i="3"/>
  <c r="S349" i="3" s="1"/>
  <c r="T349" i="3"/>
  <c r="O349" i="3" s="1"/>
  <c r="P1110" i="3"/>
  <c r="S1110" i="3" s="1"/>
  <c r="T1110" i="3"/>
  <c r="O1110" i="3" s="1"/>
  <c r="P796" i="3"/>
  <c r="S796" i="3" s="1"/>
  <c r="T796" i="3"/>
  <c r="O796" i="3" s="1"/>
  <c r="P18" i="3"/>
  <c r="S18" i="3" s="1"/>
  <c r="T18" i="3"/>
  <c r="O18" i="3" s="1"/>
  <c r="T1531" i="3"/>
  <c r="O1531" i="3" s="1"/>
  <c r="P1531" i="3"/>
  <c r="S1531" i="3" s="1"/>
  <c r="P990" i="3"/>
  <c r="S990" i="3" s="1"/>
  <c r="T990" i="3"/>
  <c r="O990" i="3" s="1"/>
  <c r="T1374" i="3"/>
  <c r="O1374" i="3" s="1"/>
  <c r="P1374" i="3"/>
  <c r="S1374" i="3" s="1"/>
  <c r="T1555" i="3"/>
  <c r="O1555" i="3" s="1"/>
  <c r="P1555" i="3"/>
  <c r="S1555" i="3" s="1"/>
  <c r="P1538" i="3"/>
  <c r="S1538" i="3" s="1"/>
  <c r="T1538" i="3"/>
  <c r="O1538" i="3" s="1"/>
  <c r="P148" i="3"/>
  <c r="S148" i="3" s="1"/>
  <c r="T148" i="3"/>
  <c r="O148" i="3" s="1"/>
  <c r="P119" i="3"/>
  <c r="S119" i="3" s="1"/>
  <c r="T119" i="3"/>
  <c r="O119" i="3" s="1"/>
  <c r="T368" i="3"/>
  <c r="O368" i="3" s="1"/>
  <c r="P368" i="3"/>
  <c r="S368" i="3" s="1"/>
  <c r="T1210" i="3"/>
  <c r="O1210" i="3" s="1"/>
  <c r="P1210" i="3"/>
  <c r="S1210" i="3" s="1"/>
  <c r="A355" i="3"/>
  <c r="P100" i="3"/>
  <c r="S100" i="3" s="1"/>
  <c r="T100" i="3"/>
  <c r="O100" i="3" s="1"/>
  <c r="P780" i="3"/>
  <c r="S780" i="3" s="1"/>
  <c r="T780" i="3"/>
  <c r="O780" i="3" s="1"/>
  <c r="T1023" i="3"/>
  <c r="O1023" i="3" s="1"/>
  <c r="P1023" i="3"/>
  <c r="S1023" i="3" s="1"/>
  <c r="T401" i="3"/>
  <c r="O401" i="3" s="1"/>
  <c r="P401" i="3"/>
  <c r="S401" i="3" s="1"/>
  <c r="A628" i="3"/>
  <c r="P1504" i="3"/>
  <c r="S1504" i="3" s="1"/>
  <c r="T1504" i="3"/>
  <c r="O1504" i="3" s="1"/>
  <c r="A797" i="3"/>
  <c r="T1323" i="3"/>
  <c r="O1323" i="3" s="1"/>
  <c r="P1323" i="3"/>
  <c r="S1323" i="3" s="1"/>
  <c r="T1159" i="3"/>
  <c r="O1159" i="3" s="1"/>
  <c r="P1159" i="3"/>
  <c r="S1159" i="3" s="1"/>
  <c r="P1327" i="3"/>
  <c r="S1327" i="3" s="1"/>
  <c r="T1327" i="3"/>
  <c r="O1327" i="3" s="1"/>
  <c r="T1356" i="3"/>
  <c r="O1356" i="3" s="1"/>
  <c r="P1356" i="3"/>
  <c r="S1356" i="3" s="1"/>
  <c r="P1092" i="3"/>
  <c r="S1092" i="3" s="1"/>
  <c r="T1092" i="3"/>
  <c r="O1092" i="3" s="1"/>
  <c r="T1131" i="3"/>
  <c r="O1131" i="3" s="1"/>
  <c r="P1131" i="3"/>
  <c r="S1131" i="3" s="1"/>
  <c r="P1002" i="3"/>
  <c r="S1002" i="3" s="1"/>
  <c r="T1002" i="3"/>
  <c r="O1002" i="3" s="1"/>
  <c r="P1529" i="3"/>
  <c r="S1529" i="3" s="1"/>
  <c r="T1529" i="3"/>
  <c r="O1529" i="3" s="1"/>
  <c r="P1500" i="3"/>
  <c r="S1500" i="3" s="1"/>
  <c r="T1500" i="3"/>
  <c r="O1500" i="3" s="1"/>
  <c r="P26" i="3"/>
  <c r="S26" i="3" s="1"/>
  <c r="T26" i="3"/>
  <c r="O26" i="3" s="1"/>
  <c r="T1493" i="3"/>
  <c r="O1493" i="3" s="1"/>
  <c r="P1493" i="3"/>
  <c r="S1493" i="3" s="1"/>
  <c r="P270" i="3"/>
  <c r="S270" i="3" s="1"/>
  <c r="T270" i="3"/>
  <c r="O270" i="3" s="1"/>
  <c r="T624" i="3"/>
  <c r="O624" i="3" s="1"/>
  <c r="P624" i="3"/>
  <c r="S624" i="3" s="1"/>
  <c r="A17" i="3"/>
  <c r="T279" i="3"/>
  <c r="O279" i="3" s="1"/>
  <c r="P279" i="3"/>
  <c r="S279" i="3" s="1"/>
  <c r="T233" i="3"/>
  <c r="O233" i="3" s="1"/>
  <c r="P233" i="3"/>
  <c r="S233" i="3" s="1"/>
  <c r="A1033" i="3"/>
  <c r="T464" i="3"/>
  <c r="O464" i="3" s="1"/>
  <c r="P464" i="3"/>
  <c r="S464" i="3" s="1"/>
  <c r="T592" i="3"/>
  <c r="O592" i="3" s="1"/>
  <c r="P592" i="3"/>
  <c r="S592" i="3" s="1"/>
  <c r="P950" i="3"/>
  <c r="S950" i="3" s="1"/>
  <c r="T950" i="3"/>
  <c r="O950" i="3" s="1"/>
  <c r="P1224" i="3"/>
  <c r="S1224" i="3" s="1"/>
  <c r="T1224" i="3"/>
  <c r="O1224" i="3" s="1"/>
  <c r="P1448" i="3"/>
  <c r="S1448" i="3" s="1"/>
  <c r="T1448" i="3"/>
  <c r="O1448" i="3" s="1"/>
  <c r="A1352" i="3"/>
  <c r="P431" i="3"/>
  <c r="S431" i="3" s="1"/>
  <c r="T431" i="3"/>
  <c r="O431" i="3" s="1"/>
  <c r="P243" i="3"/>
  <c r="S243" i="3" s="1"/>
  <c r="T243" i="3"/>
  <c r="O243" i="3" s="1"/>
  <c r="P285" i="3"/>
  <c r="S285" i="3" s="1"/>
  <c r="T285" i="3"/>
  <c r="O285" i="3" s="1"/>
  <c r="P1375" i="3"/>
  <c r="S1375" i="3" s="1"/>
  <c r="T1375" i="3"/>
  <c r="O1375" i="3" s="1"/>
  <c r="T284" i="3"/>
  <c r="O284" i="3" s="1"/>
  <c r="P284" i="3"/>
  <c r="S284" i="3" s="1"/>
  <c r="P604" i="3"/>
  <c r="S604" i="3" s="1"/>
  <c r="T604" i="3"/>
  <c r="O604" i="3" s="1"/>
  <c r="A598" i="3"/>
  <c r="T246" i="3"/>
  <c r="O246" i="3" s="1"/>
  <c r="P246" i="3"/>
  <c r="S246" i="3" s="1"/>
  <c r="A733" i="3"/>
  <c r="P393" i="3"/>
  <c r="S393" i="3" s="1"/>
  <c r="T393" i="3"/>
  <c r="O393" i="3" s="1"/>
  <c r="P712" i="3"/>
  <c r="S712" i="3" s="1"/>
  <c r="T712" i="3"/>
  <c r="O712" i="3" s="1"/>
  <c r="P891" i="3"/>
  <c r="S891" i="3" s="1"/>
  <c r="T891" i="3"/>
  <c r="O891" i="3" s="1"/>
  <c r="P901" i="3"/>
  <c r="S901" i="3" s="1"/>
  <c r="T901" i="3"/>
  <c r="O901" i="3" s="1"/>
  <c r="P956" i="3"/>
  <c r="S956" i="3" s="1"/>
  <c r="T956" i="3"/>
  <c r="O956" i="3" s="1"/>
  <c r="N1243" i="3"/>
  <c r="Q1243" i="3"/>
  <c r="R1243" i="3"/>
  <c r="U1243" i="3"/>
  <c r="A1243" i="3"/>
  <c r="P1124" i="3"/>
  <c r="S1124" i="3" s="1"/>
  <c r="T1124" i="3"/>
  <c r="O1124" i="3" s="1"/>
  <c r="P1561" i="3"/>
  <c r="S1561" i="3" s="1"/>
  <c r="T1561" i="3"/>
  <c r="O1561" i="3" s="1"/>
  <c r="T1499" i="3"/>
  <c r="O1499" i="3" s="1"/>
  <c r="P1499" i="3"/>
  <c r="S1499" i="3" s="1"/>
  <c r="P1628" i="3"/>
  <c r="S1628" i="3" s="1"/>
  <c r="T1628" i="3"/>
  <c r="O1628" i="3" s="1"/>
  <c r="T10" i="3"/>
  <c r="O10" i="3" s="1"/>
  <c r="P10" i="3"/>
  <c r="S10" i="3" s="1"/>
  <c r="T72" i="3"/>
  <c r="O72" i="3" s="1"/>
  <c r="P72" i="3"/>
  <c r="S72" i="3" s="1"/>
  <c r="P140" i="3"/>
  <c r="S140" i="3" s="1"/>
  <c r="T140" i="3"/>
  <c r="O140" i="3" s="1"/>
  <c r="T507" i="3"/>
  <c r="O507" i="3" s="1"/>
  <c r="P507" i="3"/>
  <c r="S507" i="3" s="1"/>
  <c r="T1030" i="3"/>
  <c r="O1030" i="3" s="1"/>
  <c r="P1030" i="3"/>
  <c r="S1030" i="3" s="1"/>
  <c r="T688" i="3"/>
  <c r="O688" i="3" s="1"/>
  <c r="P688" i="3"/>
  <c r="S688" i="3" s="1"/>
  <c r="T875" i="3"/>
  <c r="O875" i="3" s="1"/>
  <c r="P875" i="3"/>
  <c r="S875" i="3" s="1"/>
  <c r="Q388" i="3"/>
  <c r="N388" i="3"/>
  <c r="R388" i="3"/>
  <c r="U388" i="3"/>
  <c r="P579" i="3"/>
  <c r="S579" i="3" s="1"/>
  <c r="T579" i="3"/>
  <c r="O579" i="3" s="1"/>
  <c r="T343" i="3"/>
  <c r="O343" i="3" s="1"/>
  <c r="P343" i="3"/>
  <c r="S343" i="3" s="1"/>
  <c r="P1361" i="3"/>
  <c r="S1361" i="3" s="1"/>
  <c r="T1361" i="3"/>
  <c r="O1361" i="3" s="1"/>
  <c r="P867" i="3"/>
  <c r="S867" i="3" s="1"/>
  <c r="T867" i="3"/>
  <c r="O867" i="3" s="1"/>
  <c r="Q1292" i="3"/>
  <c r="R1292" i="3"/>
  <c r="U1292" i="3"/>
  <c r="N1292" i="3"/>
  <c r="T1435" i="3"/>
  <c r="O1435" i="3" s="1"/>
  <c r="P1435" i="3"/>
  <c r="S1435" i="3" s="1"/>
  <c r="P1458" i="3"/>
  <c r="S1458" i="3" s="1"/>
  <c r="T1458" i="3"/>
  <c r="O1458" i="3" s="1"/>
  <c r="P1143" i="3"/>
  <c r="S1143" i="3" s="1"/>
  <c r="T1143" i="3"/>
  <c r="O1143" i="3" s="1"/>
  <c r="P1334" i="3"/>
  <c r="S1334" i="3" s="1"/>
  <c r="T1334" i="3"/>
  <c r="O1334" i="3" s="1"/>
  <c r="P1492" i="3"/>
  <c r="S1492" i="3" s="1"/>
  <c r="T1492" i="3"/>
  <c r="O1492" i="3" s="1"/>
  <c r="T1411" i="3"/>
  <c r="O1411" i="3" s="1"/>
  <c r="P1411" i="3"/>
  <c r="S1411" i="3" s="1"/>
  <c r="P909" i="3"/>
  <c r="S909" i="3" s="1"/>
  <c r="T909" i="3"/>
  <c r="O909" i="3" s="1"/>
  <c r="Q1232" i="3"/>
  <c r="N1232" i="3"/>
  <c r="R1232" i="3"/>
  <c r="U1232" i="3"/>
  <c r="U1442" i="3"/>
  <c r="N1442" i="3"/>
  <c r="Q1442" i="3"/>
  <c r="R1442" i="3"/>
  <c r="P934" i="3"/>
  <c r="S934" i="3" s="1"/>
  <c r="T934" i="3"/>
  <c r="O934" i="3" s="1"/>
  <c r="P1612" i="3"/>
  <c r="S1612" i="3" s="1"/>
  <c r="T1612" i="3"/>
  <c r="O1612" i="3" s="1"/>
  <c r="P264" i="3"/>
  <c r="S264" i="3" s="1"/>
  <c r="T264" i="3"/>
  <c r="O264" i="3" s="1"/>
  <c r="T338" i="3"/>
  <c r="O338" i="3" s="1"/>
  <c r="P338" i="3"/>
  <c r="S338" i="3" s="1"/>
  <c r="T1007" i="3"/>
  <c r="O1007" i="3" s="1"/>
  <c r="P1007" i="3"/>
  <c r="S1007" i="3" s="1"/>
  <c r="P150" i="3"/>
  <c r="S150" i="3" s="1"/>
  <c r="T150" i="3"/>
  <c r="O150" i="3" s="1"/>
  <c r="P67" i="3"/>
  <c r="S67" i="3" s="1"/>
  <c r="T67" i="3"/>
  <c r="O67" i="3" s="1"/>
  <c r="P924" i="3"/>
  <c r="S924" i="3" s="1"/>
  <c r="T924" i="3"/>
  <c r="O924" i="3" s="1"/>
  <c r="P1470" i="3"/>
  <c r="S1470" i="3" s="1"/>
  <c r="T1470" i="3"/>
  <c r="O1470" i="3" s="1"/>
  <c r="T199" i="3"/>
  <c r="O199" i="3" s="1"/>
  <c r="P199" i="3"/>
  <c r="S199" i="3" s="1"/>
  <c r="T690" i="3"/>
  <c r="O690" i="3" s="1"/>
  <c r="P690" i="3"/>
  <c r="S690" i="3" s="1"/>
  <c r="T57" i="3"/>
  <c r="O57" i="3" s="1"/>
  <c r="P57" i="3"/>
  <c r="S57" i="3" s="1"/>
  <c r="P612" i="3"/>
  <c r="S612" i="3" s="1"/>
  <c r="T612" i="3"/>
  <c r="O612" i="3" s="1"/>
  <c r="P567" i="3"/>
  <c r="S567" i="3" s="1"/>
  <c r="T567" i="3"/>
  <c r="O567" i="3" s="1"/>
  <c r="T1461" i="3"/>
  <c r="O1461" i="3" s="1"/>
  <c r="P1461" i="3"/>
  <c r="S1461" i="3" s="1"/>
  <c r="N737" i="3"/>
  <c r="R737" i="3"/>
  <c r="Q737" i="3"/>
  <c r="U737" i="3"/>
  <c r="T708" i="3"/>
  <c r="O708" i="3" s="1"/>
  <c r="P708" i="3"/>
  <c r="S708" i="3" s="1"/>
  <c r="P585" i="3"/>
  <c r="S585" i="3" s="1"/>
  <c r="T585" i="3"/>
  <c r="O585" i="3" s="1"/>
  <c r="P716" i="3"/>
  <c r="S716" i="3" s="1"/>
  <c r="T716" i="3"/>
  <c r="O716" i="3" s="1"/>
  <c r="T1189" i="3"/>
  <c r="O1189" i="3" s="1"/>
  <c r="P1189" i="3"/>
  <c r="S1189" i="3" s="1"/>
  <c r="P772" i="3"/>
  <c r="S772" i="3" s="1"/>
  <c r="T772" i="3"/>
  <c r="O772" i="3" s="1"/>
  <c r="T1368" i="3"/>
  <c r="O1368" i="3" s="1"/>
  <c r="P1368" i="3"/>
  <c r="S1368" i="3" s="1"/>
  <c r="P1564" i="3"/>
  <c r="S1564" i="3" s="1"/>
  <c r="T1564" i="3"/>
  <c r="O1564" i="3" s="1"/>
  <c r="P1208" i="3"/>
  <c r="S1208" i="3" s="1"/>
  <c r="T1208" i="3"/>
  <c r="O1208" i="3" s="1"/>
  <c r="T1014" i="3"/>
  <c r="O1014" i="3" s="1"/>
  <c r="P1014" i="3"/>
  <c r="S1014" i="3" s="1"/>
  <c r="P170" i="3"/>
  <c r="S170" i="3" s="1"/>
  <c r="T170" i="3"/>
  <c r="O170" i="3" s="1"/>
  <c r="P439" i="3"/>
  <c r="S439" i="3" s="1"/>
  <c r="T439" i="3"/>
  <c r="O439" i="3" s="1"/>
  <c r="T526" i="3"/>
  <c r="O526" i="3" s="1"/>
  <c r="P526" i="3"/>
  <c r="S526" i="3" s="1"/>
  <c r="T1483" i="3"/>
  <c r="O1483" i="3" s="1"/>
  <c r="P1483" i="3"/>
  <c r="S1483" i="3" s="1"/>
  <c r="T1574" i="3"/>
  <c r="O1574" i="3" s="1"/>
  <c r="P1574" i="3"/>
  <c r="S1574" i="3" s="1"/>
  <c r="T718" i="3"/>
  <c r="O718" i="3" s="1"/>
  <c r="P718" i="3"/>
  <c r="S718" i="3" s="1"/>
  <c r="T631" i="3"/>
  <c r="O631" i="3" s="1"/>
  <c r="P631" i="3"/>
  <c r="S631" i="3" s="1"/>
  <c r="Q216" i="3"/>
  <c r="R216" i="3"/>
  <c r="N216" i="3"/>
  <c r="U216" i="3"/>
  <c r="N1382" i="3"/>
  <c r="R1382" i="3"/>
  <c r="Q1382" i="3"/>
  <c r="U1382" i="3"/>
  <c r="T673" i="3"/>
  <c r="O673" i="3" s="1"/>
  <c r="P673" i="3"/>
  <c r="S673" i="3" s="1"/>
  <c r="T487" i="3"/>
  <c r="O487" i="3" s="1"/>
  <c r="P487" i="3"/>
  <c r="S487" i="3" s="1"/>
  <c r="P500" i="3"/>
  <c r="S500" i="3" s="1"/>
  <c r="T500" i="3"/>
  <c r="O500" i="3" s="1"/>
  <c r="P882" i="3"/>
  <c r="S882" i="3" s="1"/>
  <c r="T882" i="3"/>
  <c r="O882" i="3" s="1"/>
  <c r="T674" i="3"/>
  <c r="O674" i="3" s="1"/>
  <c r="P674" i="3"/>
  <c r="S674" i="3" s="1"/>
  <c r="P400" i="3"/>
  <c r="S400" i="3" s="1"/>
  <c r="T400" i="3"/>
  <c r="O400" i="3" s="1"/>
  <c r="T434" i="3"/>
  <c r="O434" i="3" s="1"/>
  <c r="P434" i="3"/>
  <c r="S434" i="3" s="1"/>
  <c r="P665" i="3"/>
  <c r="S665" i="3" s="1"/>
  <c r="T665" i="3"/>
  <c r="O665" i="3" s="1"/>
  <c r="T668" i="3"/>
  <c r="O668" i="3" s="1"/>
  <c r="P668" i="3"/>
  <c r="S668" i="3" s="1"/>
  <c r="P745" i="3"/>
  <c r="S745" i="3" s="1"/>
  <c r="T745" i="3"/>
  <c r="O745" i="3" s="1"/>
  <c r="T844" i="3"/>
  <c r="O844" i="3" s="1"/>
  <c r="P844" i="3"/>
  <c r="S844" i="3" s="1"/>
  <c r="P1456" i="3"/>
  <c r="S1456" i="3" s="1"/>
  <c r="T1456" i="3"/>
  <c r="O1456" i="3" s="1"/>
  <c r="P1385" i="3"/>
  <c r="S1385" i="3" s="1"/>
  <c r="T1385" i="3"/>
  <c r="O1385" i="3" s="1"/>
  <c r="Q752" i="3"/>
  <c r="U752" i="3"/>
  <c r="N752" i="3"/>
  <c r="R752" i="3"/>
  <c r="P1518" i="3"/>
  <c r="S1518" i="3" s="1"/>
  <c r="T1518" i="3"/>
  <c r="O1518" i="3" s="1"/>
  <c r="T1505" i="3"/>
  <c r="O1505" i="3" s="1"/>
  <c r="P1505" i="3"/>
  <c r="S1505" i="3" s="1"/>
  <c r="P1272" i="3"/>
  <c r="S1272" i="3" s="1"/>
  <c r="T1272" i="3"/>
  <c r="O1272" i="3" s="1"/>
  <c r="P591" i="3"/>
  <c r="S591" i="3" s="1"/>
  <c r="T591" i="3"/>
  <c r="O591" i="3" s="1"/>
  <c r="T1220" i="3"/>
  <c r="O1220" i="3" s="1"/>
  <c r="P1220" i="3"/>
  <c r="S1220" i="3" s="1"/>
  <c r="P1282" i="3"/>
  <c r="S1282" i="3" s="1"/>
  <c r="T1282" i="3"/>
  <c r="O1282" i="3" s="1"/>
  <c r="U1423" i="3"/>
  <c r="R1423" i="3"/>
  <c r="Q1423" i="3"/>
  <c r="N1423" i="3"/>
  <c r="T1262" i="3"/>
  <c r="O1262" i="3" s="1"/>
  <c r="P1262" i="3"/>
  <c r="S1262" i="3" s="1"/>
  <c r="T1286" i="3"/>
  <c r="O1286" i="3" s="1"/>
  <c r="P1286" i="3"/>
  <c r="S1286" i="3" s="1"/>
  <c r="P1260" i="3"/>
  <c r="S1260" i="3" s="1"/>
  <c r="T1260" i="3"/>
  <c r="O1260" i="3" s="1"/>
  <c r="U28" i="3"/>
  <c r="N28" i="3"/>
  <c r="Q28" i="3"/>
  <c r="R28" i="3"/>
  <c r="P848" i="3"/>
  <c r="S848" i="3" s="1"/>
  <c r="T848" i="3"/>
  <c r="O848" i="3" s="1"/>
  <c r="T1098" i="3"/>
  <c r="O1098" i="3" s="1"/>
  <c r="P1098" i="3"/>
  <c r="S1098" i="3" s="1"/>
  <c r="T469" i="3"/>
  <c r="O469" i="3" s="1"/>
  <c r="P469" i="3"/>
  <c r="S469" i="3" s="1"/>
  <c r="U25" i="3"/>
  <c r="N25" i="3"/>
  <c r="Q25" i="3"/>
  <c r="R25" i="3"/>
  <c r="T163" i="3"/>
  <c r="O163" i="3" s="1"/>
  <c r="P163" i="3"/>
  <c r="S163" i="3" s="1"/>
  <c r="P1263" i="3"/>
  <c r="S1263" i="3" s="1"/>
  <c r="T1263" i="3"/>
  <c r="O1263" i="3" s="1"/>
  <c r="N1528" i="3"/>
  <c r="Q1528" i="3"/>
  <c r="R1528" i="3"/>
  <c r="U1528" i="3"/>
  <c r="P27" i="3"/>
  <c r="S27" i="3" s="1"/>
  <c r="T27" i="3"/>
  <c r="O27" i="3" s="1"/>
  <c r="T594" i="3"/>
  <c r="O594" i="3" s="1"/>
  <c r="P594" i="3"/>
  <c r="S594" i="3" s="1"/>
  <c r="P1469" i="3"/>
  <c r="S1469" i="3" s="1"/>
  <c r="T1469" i="3"/>
  <c r="O1469" i="3" s="1"/>
  <c r="T1032" i="3"/>
  <c r="O1032" i="3" s="1"/>
  <c r="P1032" i="3"/>
  <c r="S1032" i="3" s="1"/>
  <c r="T922" i="3"/>
  <c r="O922" i="3" s="1"/>
  <c r="P922" i="3"/>
  <c r="S922" i="3" s="1"/>
  <c r="Q542" i="3"/>
  <c r="R542" i="3"/>
  <c r="U542" i="3"/>
  <c r="N542" i="3"/>
  <c r="T97" i="3"/>
  <c r="O97" i="3" s="1"/>
  <c r="P97" i="3"/>
  <c r="S97" i="3" s="1"/>
  <c r="T272" i="3"/>
  <c r="O272" i="3" s="1"/>
  <c r="P272" i="3"/>
  <c r="S272" i="3" s="1"/>
  <c r="P314" i="3"/>
  <c r="S314" i="3" s="1"/>
  <c r="T314" i="3"/>
  <c r="O314" i="3" s="1"/>
  <c r="T115" i="3"/>
  <c r="O115" i="3" s="1"/>
  <c r="P115" i="3"/>
  <c r="S115" i="3" s="1"/>
  <c r="N625" i="3"/>
  <c r="Q625" i="3"/>
  <c r="R625" i="3"/>
  <c r="U625" i="3"/>
  <c r="N553" i="3"/>
  <c r="U553" i="3"/>
  <c r="Q553" i="3"/>
  <c r="R553" i="3"/>
  <c r="P649" i="3"/>
  <c r="S649" i="3" s="1"/>
  <c r="T649" i="3"/>
  <c r="O649" i="3" s="1"/>
  <c r="P743" i="3"/>
  <c r="S743" i="3" s="1"/>
  <c r="T743" i="3"/>
  <c r="O743" i="3" s="1"/>
  <c r="T160" i="3"/>
  <c r="O160" i="3" s="1"/>
  <c r="P160" i="3"/>
  <c r="S160" i="3" s="1"/>
  <c r="T440" i="3"/>
  <c r="O440" i="3" s="1"/>
  <c r="P440" i="3"/>
  <c r="S440" i="3" s="1"/>
  <c r="P900" i="3"/>
  <c r="S900" i="3" s="1"/>
  <c r="T900" i="3"/>
  <c r="O900" i="3" s="1"/>
  <c r="P685" i="3"/>
  <c r="S685" i="3" s="1"/>
  <c r="T685" i="3"/>
  <c r="O685" i="3" s="1"/>
  <c r="P134" i="3"/>
  <c r="S134" i="3" s="1"/>
  <c r="T134" i="3"/>
  <c r="O134" i="3" s="1"/>
  <c r="T920" i="3"/>
  <c r="O920" i="3" s="1"/>
  <c r="P920" i="3"/>
  <c r="S920" i="3" s="1"/>
  <c r="P471" i="3"/>
  <c r="S471" i="3" s="1"/>
  <c r="T471" i="3"/>
  <c r="O471" i="3" s="1"/>
  <c r="T608" i="3"/>
  <c r="O608" i="3" s="1"/>
  <c r="P608" i="3"/>
  <c r="S608" i="3" s="1"/>
  <c r="P757" i="3"/>
  <c r="S757" i="3" s="1"/>
  <c r="T757" i="3"/>
  <c r="O757" i="3" s="1"/>
  <c r="P794" i="3"/>
  <c r="S794" i="3" s="1"/>
  <c r="T794" i="3"/>
  <c r="O794" i="3" s="1"/>
  <c r="A1052" i="3"/>
  <c r="T1061" i="3"/>
  <c r="O1061" i="3" s="1"/>
  <c r="P1061" i="3"/>
  <c r="S1061" i="3" s="1"/>
  <c r="U1427" i="3"/>
  <c r="N1427" i="3"/>
  <c r="R1427" i="3"/>
  <c r="Q1427" i="3"/>
  <c r="P1123" i="3"/>
  <c r="S1123" i="3" s="1"/>
  <c r="T1123" i="3"/>
  <c r="O1123" i="3" s="1"/>
  <c r="P452" i="3"/>
  <c r="S452" i="3" s="1"/>
  <c r="T452" i="3"/>
  <c r="O452" i="3" s="1"/>
  <c r="T1228" i="3"/>
  <c r="O1228" i="3" s="1"/>
  <c r="P1228" i="3"/>
  <c r="S1228" i="3" s="1"/>
  <c r="P1540" i="3"/>
  <c r="S1540" i="3" s="1"/>
  <c r="T1540" i="3"/>
  <c r="O1540" i="3" s="1"/>
  <c r="P1413" i="3"/>
  <c r="S1413" i="3" s="1"/>
  <c r="T1413" i="3"/>
  <c r="O1413" i="3" s="1"/>
  <c r="P762" i="3"/>
  <c r="S762" i="3" s="1"/>
  <c r="T762" i="3"/>
  <c r="O762" i="3" s="1"/>
  <c r="P189" i="3"/>
  <c r="S189" i="3" s="1"/>
  <c r="T189" i="3"/>
  <c r="O189" i="3" s="1"/>
  <c r="P1345" i="3"/>
  <c r="S1345" i="3" s="1"/>
  <c r="T1345" i="3"/>
  <c r="O1345" i="3" s="1"/>
  <c r="Q1363" i="3"/>
  <c r="U1363" i="3"/>
  <c r="R1363" i="3"/>
  <c r="N1363" i="3"/>
  <c r="U1438" i="3"/>
  <c r="Q1438" i="3"/>
  <c r="R1438" i="3"/>
  <c r="N1438" i="3"/>
  <c r="P1416" i="3"/>
  <c r="S1416" i="3" s="1"/>
  <c r="T1416" i="3"/>
  <c r="O1416" i="3" s="1"/>
  <c r="T1223" i="3"/>
  <c r="O1223" i="3" s="1"/>
  <c r="P1223" i="3"/>
  <c r="S1223" i="3" s="1"/>
  <c r="T1085" i="3"/>
  <c r="O1085" i="3" s="1"/>
  <c r="P1085" i="3"/>
  <c r="S1085" i="3" s="1"/>
  <c r="P491" i="3"/>
  <c r="S491" i="3" s="1"/>
  <c r="T491" i="3"/>
  <c r="O491" i="3" s="1"/>
  <c r="T803" i="3"/>
  <c r="O803" i="3" s="1"/>
  <c r="P803" i="3"/>
  <c r="S803" i="3" s="1"/>
  <c r="T1509" i="3"/>
  <c r="O1509" i="3" s="1"/>
  <c r="P1509" i="3"/>
  <c r="S1509" i="3" s="1"/>
  <c r="P508" i="3"/>
  <c r="S508" i="3" s="1"/>
  <c r="T508" i="3"/>
  <c r="O508" i="3" s="1"/>
  <c r="P9" i="3"/>
  <c r="S9" i="3" s="1"/>
  <c r="T9" i="3"/>
  <c r="O9" i="3" s="1"/>
  <c r="P561" i="3"/>
  <c r="S561" i="3" s="1"/>
  <c r="T561" i="3"/>
  <c r="O561" i="3" s="1"/>
  <c r="T658" i="3"/>
  <c r="O658" i="3" s="1"/>
  <c r="P658" i="3"/>
  <c r="S658" i="3" s="1"/>
  <c r="P1025" i="3"/>
  <c r="S1025" i="3" s="1"/>
  <c r="T1025" i="3"/>
  <c r="O1025" i="3" s="1"/>
  <c r="T1397" i="3"/>
  <c r="O1397" i="3" s="1"/>
  <c r="P1397" i="3"/>
  <c r="S1397" i="3" s="1"/>
  <c r="T128" i="3"/>
  <c r="O128" i="3" s="1"/>
  <c r="P128" i="3"/>
  <c r="S128" i="3" s="1"/>
  <c r="T754" i="3"/>
  <c r="O754" i="3" s="1"/>
  <c r="P754" i="3"/>
  <c r="S754" i="3" s="1"/>
  <c r="P275" i="3"/>
  <c r="S275" i="3" s="1"/>
  <c r="T275" i="3"/>
  <c r="O275" i="3" s="1"/>
  <c r="T1148" i="3"/>
  <c r="O1148" i="3" s="1"/>
  <c r="P1148" i="3"/>
  <c r="S1148" i="3" s="1"/>
  <c r="P874" i="3"/>
  <c r="S874" i="3" s="1"/>
  <c r="T874" i="3"/>
  <c r="O874" i="3" s="1"/>
  <c r="T689" i="3"/>
  <c r="O689" i="3" s="1"/>
  <c r="P689" i="3"/>
  <c r="S689" i="3" s="1"/>
  <c r="P410" i="3"/>
  <c r="S410" i="3" s="1"/>
  <c r="T410" i="3"/>
  <c r="O410" i="3" s="1"/>
  <c r="P918" i="3"/>
  <c r="S918" i="3" s="1"/>
  <c r="T918" i="3"/>
  <c r="O918" i="3" s="1"/>
  <c r="P939" i="3"/>
  <c r="S939" i="3" s="1"/>
  <c r="T939" i="3"/>
  <c r="O939" i="3" s="1"/>
  <c r="T919" i="3"/>
  <c r="O919" i="3" s="1"/>
  <c r="P919" i="3"/>
  <c r="S919" i="3" s="1"/>
  <c r="P854" i="3"/>
  <c r="S854" i="3" s="1"/>
  <c r="T854" i="3"/>
  <c r="O854" i="3" s="1"/>
  <c r="P449" i="3"/>
  <c r="S449" i="3" s="1"/>
  <c r="T449" i="3"/>
  <c r="O449" i="3" s="1"/>
  <c r="N1300" i="3"/>
  <c r="U1300" i="3"/>
  <c r="Q1300" i="3"/>
  <c r="R1300" i="3"/>
  <c r="P599" i="3"/>
  <c r="S599" i="3" s="1"/>
  <c r="T599" i="3"/>
  <c r="O599" i="3" s="1"/>
  <c r="P1296" i="3"/>
  <c r="S1296" i="3" s="1"/>
  <c r="T1296" i="3"/>
  <c r="O1296" i="3" s="1"/>
  <c r="T1013" i="3"/>
  <c r="O1013" i="3" s="1"/>
  <c r="P1013" i="3"/>
  <c r="S1013" i="3" s="1"/>
  <c r="Q1273" i="3"/>
  <c r="U1273" i="3"/>
  <c r="N1273" i="3"/>
  <c r="R1273" i="3"/>
  <c r="P989" i="3"/>
  <c r="S989" i="3" s="1"/>
  <c r="T989" i="3"/>
  <c r="O989" i="3" s="1"/>
  <c r="T226" i="3"/>
  <c r="O226" i="3" s="1"/>
  <c r="P226" i="3"/>
  <c r="S226" i="3" s="1"/>
  <c r="N47" i="3"/>
  <c r="Q47" i="3"/>
  <c r="R47" i="3"/>
  <c r="U47" i="3"/>
  <c r="T483" i="3"/>
  <c r="O483" i="3" s="1"/>
  <c r="P483" i="3"/>
  <c r="S483" i="3" s="1"/>
  <c r="T602" i="3"/>
  <c r="O602" i="3" s="1"/>
  <c r="P602" i="3"/>
  <c r="S602" i="3" s="1"/>
  <c r="P996" i="3"/>
  <c r="S996" i="3" s="1"/>
  <c r="T996" i="3"/>
  <c r="O996" i="3" s="1"/>
  <c r="P1590" i="3"/>
  <c r="S1590" i="3" s="1"/>
  <c r="T1590" i="3"/>
  <c r="O1590" i="3" s="1"/>
  <c r="U377" i="3"/>
  <c r="N377" i="3"/>
  <c r="Q377" i="3"/>
  <c r="R377" i="3"/>
  <c r="T1294" i="3"/>
  <c r="O1294" i="3" s="1"/>
  <c r="P1294" i="3"/>
  <c r="S1294" i="3" s="1"/>
  <c r="T1392" i="3"/>
  <c r="O1392" i="3" s="1"/>
  <c r="P1392" i="3"/>
  <c r="S1392" i="3" s="1"/>
  <c r="T1225" i="3"/>
  <c r="O1225" i="3" s="1"/>
  <c r="P1225" i="3"/>
  <c r="S1225" i="3" s="1"/>
  <c r="P790" i="3"/>
  <c r="S790" i="3" s="1"/>
  <c r="T790" i="3"/>
  <c r="O790" i="3" s="1"/>
  <c r="P307" i="3"/>
  <c r="S307" i="3" s="1"/>
  <c r="T307" i="3"/>
  <c r="O307" i="3" s="1"/>
  <c r="T871" i="3"/>
  <c r="O871" i="3" s="1"/>
  <c r="P871" i="3"/>
  <c r="S871" i="3" s="1"/>
  <c r="P683" i="3"/>
  <c r="S683" i="3" s="1"/>
  <c r="T683" i="3"/>
  <c r="O683" i="3" s="1"/>
  <c r="T363" i="3"/>
  <c r="O363" i="3" s="1"/>
  <c r="P363" i="3"/>
  <c r="S363" i="3" s="1"/>
  <c r="T634" i="3"/>
  <c r="O634" i="3" s="1"/>
  <c r="P634" i="3"/>
  <c r="S634" i="3" s="1"/>
  <c r="N748" i="3"/>
  <c r="U748" i="3"/>
  <c r="Q748" i="3"/>
  <c r="R748" i="3"/>
  <c r="T533" i="3"/>
  <c r="O533" i="3" s="1"/>
  <c r="P533" i="3"/>
  <c r="S533" i="3" s="1"/>
  <c r="T876" i="3"/>
  <c r="O876" i="3" s="1"/>
  <c r="P876" i="3"/>
  <c r="S876" i="3" s="1"/>
  <c r="T394" i="3"/>
  <c r="O394" i="3" s="1"/>
  <c r="P394" i="3"/>
  <c r="S394" i="3" s="1"/>
  <c r="P1190" i="3"/>
  <c r="S1190" i="3" s="1"/>
  <c r="T1190" i="3"/>
  <c r="O1190" i="3" s="1"/>
  <c r="U1547" i="3"/>
  <c r="Q1547" i="3"/>
  <c r="R1547" i="3"/>
  <c r="N1547" i="3"/>
  <c r="T1611" i="3"/>
  <c r="O1611" i="3" s="1"/>
  <c r="P1611" i="3"/>
  <c r="S1611" i="3" s="1"/>
  <c r="P1199" i="3"/>
  <c r="S1199" i="3" s="1"/>
  <c r="T1199" i="3"/>
  <c r="O1199" i="3" s="1"/>
  <c r="T369" i="3"/>
  <c r="O369" i="3" s="1"/>
  <c r="P369" i="3"/>
  <c r="S369" i="3" s="1"/>
  <c r="U572" i="3"/>
  <c r="N572" i="3"/>
  <c r="Q572" i="3"/>
  <c r="R572" i="3"/>
  <c r="R133" i="3"/>
  <c r="U133" i="3"/>
  <c r="Q133" i="3"/>
  <c r="N133" i="3"/>
  <c r="T1585" i="3"/>
  <c r="O1585" i="3" s="1"/>
  <c r="P1585" i="3"/>
  <c r="S1585" i="3" s="1"/>
  <c r="P389" i="3"/>
  <c r="S389" i="3" s="1"/>
  <c r="T389" i="3"/>
  <c r="O389" i="3" s="1"/>
  <c r="U958" i="3"/>
  <c r="N958" i="3"/>
  <c r="R958" i="3"/>
  <c r="Q958" i="3"/>
  <c r="T986" i="3"/>
  <c r="O986" i="3" s="1"/>
  <c r="P986" i="3"/>
  <c r="S986" i="3" s="1"/>
  <c r="P1126" i="3"/>
  <c r="S1126" i="3" s="1"/>
  <c r="T1126" i="3"/>
  <c r="O1126" i="3" s="1"/>
  <c r="T346" i="3"/>
  <c r="O346" i="3" s="1"/>
  <c r="P346" i="3"/>
  <c r="S346" i="3" s="1"/>
  <c r="P34" i="3"/>
  <c r="S34" i="3" s="1"/>
  <c r="T34" i="3"/>
  <c r="O34" i="3" s="1"/>
  <c r="P106" i="3"/>
  <c r="S106" i="3" s="1"/>
  <c r="T106" i="3"/>
  <c r="O106" i="3" s="1"/>
  <c r="T1576" i="3"/>
  <c r="O1576" i="3" s="1"/>
  <c r="P1576" i="3"/>
  <c r="S1576" i="3" s="1"/>
  <c r="R1453" i="3"/>
  <c r="N1453" i="3"/>
  <c r="Q1453" i="3"/>
  <c r="U1453" i="3"/>
  <c r="R88" i="3"/>
  <c r="U88" i="3"/>
  <c r="N88" i="3"/>
  <c r="Q88" i="3"/>
  <c r="Q583" i="3"/>
  <c r="R583" i="3"/>
  <c r="N583" i="3"/>
  <c r="U583" i="3"/>
  <c r="T898" i="3"/>
  <c r="O898" i="3" s="1"/>
  <c r="P898" i="3"/>
  <c r="S898" i="3" s="1"/>
  <c r="T1440" i="3"/>
  <c r="O1440" i="3" s="1"/>
  <c r="P1440" i="3"/>
  <c r="S1440" i="3" s="1"/>
  <c r="T475" i="3"/>
  <c r="O475" i="3" s="1"/>
  <c r="P475" i="3"/>
  <c r="S475" i="3" s="1"/>
  <c r="R1255" i="3"/>
  <c r="N1255" i="3"/>
  <c r="U1255" i="3"/>
  <c r="Q1255" i="3"/>
  <c r="T1534" i="3"/>
  <c r="O1534" i="3" s="1"/>
  <c r="P1534" i="3"/>
  <c r="S1534" i="3" s="1"/>
  <c r="T921" i="3"/>
  <c r="O921" i="3" s="1"/>
  <c r="P921" i="3"/>
  <c r="S921" i="3" s="1"/>
  <c r="R467" i="3"/>
  <c r="N467" i="3"/>
  <c r="Q467" i="3"/>
  <c r="U467" i="3"/>
  <c r="T1167" i="3"/>
  <c r="O1167" i="3" s="1"/>
  <c r="P1167" i="3"/>
  <c r="S1167" i="3" s="1"/>
  <c r="U1558" i="3"/>
  <c r="Q1558" i="3"/>
  <c r="R1558" i="3"/>
  <c r="N1558" i="3"/>
  <c r="P1041" i="3"/>
  <c r="S1041" i="3" s="1"/>
  <c r="T1041" i="3"/>
  <c r="O1041" i="3" s="1"/>
  <c r="P988" i="3"/>
  <c r="S988" i="3" s="1"/>
  <c r="T988" i="3"/>
  <c r="O988" i="3" s="1"/>
  <c r="T1196" i="3"/>
  <c r="O1196" i="3" s="1"/>
  <c r="P1196" i="3"/>
  <c r="S1196" i="3" s="1"/>
  <c r="T969" i="3"/>
  <c r="O969" i="3" s="1"/>
  <c r="P969" i="3"/>
  <c r="S969" i="3" s="1"/>
  <c r="P1104" i="3"/>
  <c r="S1104" i="3" s="1"/>
  <c r="T1104" i="3"/>
  <c r="O1104" i="3" s="1"/>
  <c r="Q1157" i="3"/>
  <c r="U1157" i="3"/>
  <c r="N1157" i="3"/>
  <c r="R1157" i="3"/>
  <c r="P306" i="3"/>
  <c r="S306" i="3" s="1"/>
  <c r="T306" i="3"/>
  <c r="O306" i="3" s="1"/>
  <c r="P1298" i="3"/>
  <c r="S1298" i="3" s="1"/>
  <c r="T1298" i="3"/>
  <c r="O1298" i="3" s="1"/>
  <c r="T110" i="3"/>
  <c r="O110" i="3" s="1"/>
  <c r="P110" i="3"/>
  <c r="S110" i="3" s="1"/>
  <c r="P224" i="3"/>
  <c r="S224" i="3" s="1"/>
  <c r="T224" i="3"/>
  <c r="O224" i="3" s="1"/>
  <c r="P1304" i="3"/>
  <c r="S1304" i="3" s="1"/>
  <c r="T1304" i="3"/>
  <c r="O1304" i="3" s="1"/>
  <c r="T296" i="3"/>
  <c r="O296" i="3" s="1"/>
  <c r="P296" i="3"/>
  <c r="S296" i="3" s="1"/>
  <c r="T538" i="3"/>
  <c r="O538" i="3" s="1"/>
  <c r="P538" i="3"/>
  <c r="S538" i="3" s="1"/>
  <c r="T647" i="3"/>
  <c r="O647" i="3" s="1"/>
  <c r="P647" i="3"/>
  <c r="S647" i="3" s="1"/>
  <c r="P351" i="3"/>
  <c r="S351" i="3" s="1"/>
  <c r="T351" i="3"/>
  <c r="O351" i="3" s="1"/>
  <c r="T1088" i="3"/>
  <c r="O1088" i="3" s="1"/>
  <c r="P1088" i="3"/>
  <c r="S1088" i="3" s="1"/>
  <c r="P91" i="3"/>
  <c r="S91" i="3" s="1"/>
  <c r="T91" i="3"/>
  <c r="O91" i="3" s="1"/>
  <c r="T1008" i="3"/>
  <c r="O1008" i="3" s="1"/>
  <c r="P1008" i="3"/>
  <c r="S1008" i="3" s="1"/>
  <c r="P945" i="3"/>
  <c r="S945" i="3" s="1"/>
  <c r="T945" i="3"/>
  <c r="O945" i="3" s="1"/>
  <c r="P773" i="3"/>
  <c r="S773" i="3" s="1"/>
  <c r="T773" i="3"/>
  <c r="O773" i="3" s="1"/>
  <c r="P1479" i="3"/>
  <c r="S1479" i="3" s="1"/>
  <c r="T1479" i="3"/>
  <c r="O1479" i="3" s="1"/>
  <c r="T992" i="3"/>
  <c r="O992" i="3" s="1"/>
  <c r="P992" i="3"/>
  <c r="S992" i="3" s="1"/>
  <c r="P1222" i="3"/>
  <c r="S1222" i="3" s="1"/>
  <c r="T1222" i="3"/>
  <c r="O1222" i="3" s="1"/>
  <c r="A1363" i="3"/>
  <c r="A1438" i="3"/>
  <c r="P443" i="3"/>
  <c r="S443" i="3" s="1"/>
  <c r="T443" i="3"/>
  <c r="O443" i="3" s="1"/>
  <c r="T1459" i="3"/>
  <c r="O1459" i="3" s="1"/>
  <c r="P1459" i="3"/>
  <c r="S1459" i="3" s="1"/>
  <c r="T1403" i="3"/>
  <c r="O1403" i="3" s="1"/>
  <c r="P1403" i="3"/>
  <c r="S1403" i="3" s="1"/>
  <c r="P566" i="3"/>
  <c r="S566" i="3" s="1"/>
  <c r="T566" i="3"/>
  <c r="O566" i="3" s="1"/>
  <c r="P240" i="3"/>
  <c r="S240" i="3" s="1"/>
  <c r="T240" i="3"/>
  <c r="O240" i="3" s="1"/>
  <c r="P894" i="3"/>
  <c r="S894" i="3" s="1"/>
  <c r="T894" i="3"/>
  <c r="O894" i="3" s="1"/>
  <c r="P534" i="3"/>
  <c r="S534" i="3" s="1"/>
  <c r="T534" i="3"/>
  <c r="O534" i="3" s="1"/>
  <c r="T457" i="3"/>
  <c r="O457" i="3" s="1"/>
  <c r="P457" i="3"/>
  <c r="S457" i="3" s="1"/>
  <c r="P559" i="3"/>
  <c r="S559" i="3" s="1"/>
  <c r="T559" i="3"/>
  <c r="O559" i="3" s="1"/>
  <c r="P344" i="3"/>
  <c r="S344" i="3" s="1"/>
  <c r="T344" i="3"/>
  <c r="O344" i="3" s="1"/>
  <c r="T1102" i="3"/>
  <c r="O1102" i="3" s="1"/>
  <c r="P1102" i="3"/>
  <c r="S1102" i="3" s="1"/>
  <c r="P663" i="3"/>
  <c r="S663" i="3" s="1"/>
  <c r="T663" i="3"/>
  <c r="O663" i="3" s="1"/>
  <c r="P1321" i="3"/>
  <c r="S1321" i="3" s="1"/>
  <c r="T1321" i="3"/>
  <c r="O1321" i="3" s="1"/>
  <c r="T1360" i="3"/>
  <c r="O1360" i="3" s="1"/>
  <c r="P1360" i="3"/>
  <c r="S1360" i="3" s="1"/>
  <c r="T203" i="3"/>
  <c r="O203" i="3" s="1"/>
  <c r="P203" i="3"/>
  <c r="S203" i="3" s="1"/>
  <c r="P51" i="3"/>
  <c r="S51" i="3" s="1"/>
  <c r="T51" i="3"/>
  <c r="O51" i="3" s="1"/>
  <c r="P696" i="3"/>
  <c r="S696" i="3" s="1"/>
  <c r="T696" i="3"/>
  <c r="O696" i="3" s="1"/>
  <c r="T770" i="3"/>
  <c r="O770" i="3" s="1"/>
  <c r="P770" i="3"/>
  <c r="S770" i="3" s="1"/>
  <c r="P912" i="3"/>
  <c r="S912" i="3" s="1"/>
  <c r="T912" i="3"/>
  <c r="O912" i="3" s="1"/>
  <c r="T356" i="3"/>
  <c r="O356" i="3" s="1"/>
  <c r="P356" i="3"/>
  <c r="S356" i="3" s="1"/>
  <c r="P845" i="3"/>
  <c r="S845" i="3" s="1"/>
  <c r="T845" i="3"/>
  <c r="O845" i="3" s="1"/>
  <c r="P1096" i="3"/>
  <c r="S1096" i="3" s="1"/>
  <c r="T1096" i="3"/>
  <c r="O1096" i="3" s="1"/>
  <c r="P1031" i="3"/>
  <c r="S1031" i="3" s="1"/>
  <c r="T1031" i="3"/>
  <c r="O1031" i="3" s="1"/>
  <c r="P1421" i="3"/>
  <c r="S1421" i="3" s="1"/>
  <c r="T1421" i="3"/>
  <c r="O1421" i="3" s="1"/>
  <c r="T1288" i="3"/>
  <c r="O1288" i="3" s="1"/>
  <c r="P1288" i="3"/>
  <c r="S1288" i="3" s="1"/>
  <c r="A1300" i="3"/>
  <c r="P1160" i="3"/>
  <c r="S1160" i="3" s="1"/>
  <c r="T1160" i="3"/>
  <c r="O1160" i="3" s="1"/>
  <c r="T504" i="3"/>
  <c r="O504" i="3" s="1"/>
  <c r="P504" i="3"/>
  <c r="S504" i="3" s="1"/>
  <c r="T1348" i="3"/>
  <c r="O1348" i="3" s="1"/>
  <c r="P1348" i="3"/>
  <c r="S1348" i="3" s="1"/>
  <c r="P1537" i="3"/>
  <c r="S1537" i="3" s="1"/>
  <c r="T1537" i="3"/>
  <c r="O1537" i="3" s="1"/>
  <c r="P1229" i="3"/>
  <c r="S1229" i="3" s="1"/>
  <c r="T1229" i="3"/>
  <c r="O1229" i="3" s="1"/>
  <c r="A1273" i="3"/>
  <c r="T396" i="3"/>
  <c r="O396" i="3" s="1"/>
  <c r="P396" i="3"/>
  <c r="S396" i="3" s="1"/>
  <c r="T1161" i="3"/>
  <c r="O1161" i="3" s="1"/>
  <c r="P1161" i="3"/>
  <c r="S1161" i="3" s="1"/>
  <c r="P1388" i="3"/>
  <c r="S1388" i="3" s="1"/>
  <c r="T1388" i="3"/>
  <c r="O1388" i="3" s="1"/>
  <c r="P1176" i="3"/>
  <c r="S1176" i="3" s="1"/>
  <c r="T1176" i="3"/>
  <c r="O1176" i="3" s="1"/>
  <c r="T323" i="3"/>
  <c r="O323" i="3" s="1"/>
  <c r="P323" i="3"/>
  <c r="S323" i="3" s="1"/>
  <c r="A47" i="3"/>
  <c r="P1535" i="3"/>
  <c r="S1535" i="3" s="1"/>
  <c r="T1535" i="3"/>
  <c r="O1535" i="3" s="1"/>
  <c r="T1139" i="3"/>
  <c r="O1139" i="3" s="1"/>
  <c r="P1139" i="3"/>
  <c r="S1139" i="3" s="1"/>
  <c r="P1050" i="3"/>
  <c r="S1050" i="3" s="1"/>
  <c r="T1050" i="3"/>
  <c r="O1050" i="3" s="1"/>
  <c r="A377" i="3"/>
  <c r="T822" i="3"/>
  <c r="O822" i="3" s="1"/>
  <c r="P822" i="3"/>
  <c r="S822" i="3" s="1"/>
  <c r="P1527" i="3"/>
  <c r="S1527" i="3" s="1"/>
  <c r="T1527" i="3"/>
  <c r="O1527" i="3" s="1"/>
  <c r="P345" i="3"/>
  <c r="S345" i="3" s="1"/>
  <c r="T345" i="3"/>
  <c r="O345" i="3" s="1"/>
  <c r="P804" i="3"/>
  <c r="S804" i="3" s="1"/>
  <c r="T804" i="3"/>
  <c r="O804" i="3" s="1"/>
  <c r="P753" i="3"/>
  <c r="S753" i="3" s="1"/>
  <c r="T753" i="3"/>
  <c r="O753" i="3" s="1"/>
  <c r="T1478" i="3"/>
  <c r="O1478" i="3" s="1"/>
  <c r="P1478" i="3"/>
  <c r="S1478" i="3" s="1"/>
  <c r="T172" i="3"/>
  <c r="O172" i="3" s="1"/>
  <c r="P172" i="3"/>
  <c r="S172" i="3" s="1"/>
  <c r="P1367" i="3"/>
  <c r="S1367" i="3" s="1"/>
  <c r="T1367" i="3"/>
  <c r="O1367" i="3" s="1"/>
  <c r="T325" i="3"/>
  <c r="O325" i="3" s="1"/>
  <c r="P325" i="3"/>
  <c r="S325" i="3" s="1"/>
  <c r="A748" i="3"/>
  <c r="P228" i="3"/>
  <c r="S228" i="3" s="1"/>
  <c r="T228" i="3"/>
  <c r="O228" i="3" s="1"/>
  <c r="P888" i="3"/>
  <c r="S888" i="3" s="1"/>
  <c r="T888" i="3"/>
  <c r="O888" i="3" s="1"/>
  <c r="P472" i="3"/>
  <c r="S472" i="3" s="1"/>
  <c r="T472" i="3"/>
  <c r="O472" i="3" s="1"/>
  <c r="P3" i="3"/>
  <c r="S3" i="3" s="1"/>
  <c r="T3" i="3"/>
  <c r="O3" i="3" s="1"/>
  <c r="P869" i="3"/>
  <c r="S869" i="3" s="1"/>
  <c r="T869" i="3"/>
  <c r="O869" i="3" s="1"/>
  <c r="P944" i="3"/>
  <c r="S944" i="3" s="1"/>
  <c r="T944" i="3"/>
  <c r="O944" i="3" s="1"/>
  <c r="P1562" i="3"/>
  <c r="S1562" i="3" s="1"/>
  <c r="T1562" i="3"/>
  <c r="O1562" i="3" s="1"/>
  <c r="P1578" i="3"/>
  <c r="S1578" i="3" s="1"/>
  <c r="T1578" i="3"/>
  <c r="O1578" i="3" s="1"/>
  <c r="T1349" i="3"/>
  <c r="O1349" i="3" s="1"/>
  <c r="P1349" i="3"/>
  <c r="S1349" i="3" s="1"/>
  <c r="T1369" i="3"/>
  <c r="O1369" i="3" s="1"/>
  <c r="P1369" i="3"/>
  <c r="S1369" i="3" s="1"/>
  <c r="A1547" i="3"/>
  <c r="P1609" i="3"/>
  <c r="S1609" i="3" s="1"/>
  <c r="T1609" i="3"/>
  <c r="O1609" i="3" s="1"/>
  <c r="P1380" i="3"/>
  <c r="S1380" i="3" s="1"/>
  <c r="T1380" i="3"/>
  <c r="O1380" i="3" s="1"/>
  <c r="T1381" i="3"/>
  <c r="O1381" i="3" s="1"/>
  <c r="P1381" i="3"/>
  <c r="S1381" i="3" s="1"/>
  <c r="P1246" i="3"/>
  <c r="S1246" i="3" s="1"/>
  <c r="T1246" i="3"/>
  <c r="O1246" i="3" s="1"/>
  <c r="T38" i="3"/>
  <c r="O38" i="3" s="1"/>
  <c r="P38" i="3"/>
  <c r="S38" i="3" s="1"/>
  <c r="P309" i="3"/>
  <c r="S309" i="3" s="1"/>
  <c r="T309" i="3"/>
  <c r="O309" i="3" s="1"/>
  <c r="T397" i="3"/>
  <c r="O397" i="3" s="1"/>
  <c r="P397" i="3"/>
  <c r="S397" i="3" s="1"/>
  <c r="A572" i="3"/>
  <c r="A133" i="3"/>
  <c r="A958" i="3"/>
  <c r="T1571" i="3"/>
  <c r="O1571" i="3" s="1"/>
  <c r="P1571" i="3"/>
  <c r="S1571" i="3" s="1"/>
  <c r="T441" i="3"/>
  <c r="O441" i="3" s="1"/>
  <c r="P441" i="3"/>
  <c r="S441" i="3" s="1"/>
  <c r="P108" i="3"/>
  <c r="S108" i="3" s="1"/>
  <c r="T108" i="3"/>
  <c r="O108" i="3" s="1"/>
  <c r="T267" i="3"/>
  <c r="O267" i="3" s="1"/>
  <c r="P267" i="3"/>
  <c r="S267" i="3" s="1"/>
  <c r="P61" i="3"/>
  <c r="S61" i="3" s="1"/>
  <c r="T61" i="3"/>
  <c r="O61" i="3" s="1"/>
  <c r="T235" i="3"/>
  <c r="O235" i="3" s="1"/>
  <c r="P235" i="3"/>
  <c r="S235" i="3" s="1"/>
  <c r="T462" i="3"/>
  <c r="O462" i="3" s="1"/>
  <c r="P462" i="3"/>
  <c r="S462" i="3" s="1"/>
  <c r="P79" i="3"/>
  <c r="S79" i="3" s="1"/>
  <c r="T79" i="3"/>
  <c r="O79" i="3" s="1"/>
  <c r="P1320" i="3"/>
  <c r="S1320" i="3" s="1"/>
  <c r="T1320" i="3"/>
  <c r="O1320" i="3" s="1"/>
  <c r="P1233" i="3"/>
  <c r="S1233" i="3" s="1"/>
  <c r="T1233" i="3"/>
  <c r="O1233" i="3" s="1"/>
  <c r="T151" i="3"/>
  <c r="O151" i="3" s="1"/>
  <c r="P151" i="3"/>
  <c r="S151" i="3" s="1"/>
  <c r="A1453" i="3"/>
  <c r="A88" i="3"/>
  <c r="T657" i="3"/>
  <c r="O657" i="3" s="1"/>
  <c r="P657" i="3"/>
  <c r="S657" i="3" s="1"/>
  <c r="P420" i="3"/>
  <c r="S420" i="3" s="1"/>
  <c r="T420" i="3"/>
  <c r="O420" i="3" s="1"/>
  <c r="A583" i="3"/>
  <c r="P936" i="3"/>
  <c r="S936" i="3" s="1"/>
  <c r="T936" i="3"/>
  <c r="O936" i="3" s="1"/>
  <c r="P45" i="3"/>
  <c r="S45" i="3" s="1"/>
  <c r="T45" i="3"/>
  <c r="O45" i="3" s="1"/>
  <c r="P1322" i="3"/>
  <c r="S1322" i="3" s="1"/>
  <c r="T1322" i="3"/>
  <c r="O1322" i="3" s="1"/>
  <c r="A1255" i="3"/>
  <c r="P1332" i="3"/>
  <c r="S1332" i="3" s="1"/>
  <c r="T1332" i="3"/>
  <c r="O1332" i="3" s="1"/>
  <c r="T426" i="3"/>
  <c r="O426" i="3" s="1"/>
  <c r="P426" i="3"/>
  <c r="S426" i="3" s="1"/>
  <c r="T1203" i="3"/>
  <c r="O1203" i="3" s="1"/>
  <c r="P1203" i="3"/>
  <c r="S1203" i="3" s="1"/>
  <c r="T735" i="3"/>
  <c r="O735" i="3" s="1"/>
  <c r="P735" i="3"/>
  <c r="S735" i="3" s="1"/>
  <c r="P1316" i="3"/>
  <c r="S1316" i="3" s="1"/>
  <c r="T1316" i="3"/>
  <c r="O1316" i="3" s="1"/>
  <c r="T165" i="3"/>
  <c r="O165" i="3" s="1"/>
  <c r="P165" i="3"/>
  <c r="S165" i="3" s="1"/>
  <c r="P818" i="3"/>
  <c r="S818" i="3" s="1"/>
  <c r="T818" i="3"/>
  <c r="O818" i="3" s="1"/>
  <c r="P1519" i="3"/>
  <c r="S1519" i="3" s="1"/>
  <c r="T1519" i="3"/>
  <c r="O1519" i="3" s="1"/>
  <c r="T609" i="3"/>
  <c r="O609" i="3" s="1"/>
  <c r="P609" i="3"/>
  <c r="S609" i="3" s="1"/>
  <c r="T630" i="3"/>
  <c r="O630" i="3" s="1"/>
  <c r="P630" i="3"/>
  <c r="S630" i="3" s="1"/>
  <c r="T171" i="3"/>
  <c r="O171" i="3" s="1"/>
  <c r="P171" i="3"/>
  <c r="S171" i="3" s="1"/>
  <c r="P879" i="3"/>
  <c r="S879" i="3" s="1"/>
  <c r="T879" i="3"/>
  <c r="O879" i="3" s="1"/>
  <c r="T107" i="3"/>
  <c r="O107" i="3" s="1"/>
  <c r="P107" i="3"/>
  <c r="S107" i="3" s="1"/>
  <c r="T98" i="3"/>
  <c r="O98" i="3" s="1"/>
  <c r="P98" i="3"/>
  <c r="S98" i="3" s="1"/>
  <c r="T1276" i="3"/>
  <c r="O1276" i="3" s="1"/>
  <c r="P1276" i="3"/>
  <c r="S1276" i="3" s="1"/>
  <c r="P195" i="3"/>
  <c r="S195" i="3" s="1"/>
  <c r="T195" i="3"/>
  <c r="O195" i="3" s="1"/>
  <c r="T265" i="3"/>
  <c r="O265" i="3" s="1"/>
  <c r="P265" i="3"/>
  <c r="S265" i="3" s="1"/>
  <c r="P520" i="3"/>
  <c r="S520" i="3" s="1"/>
  <c r="T520" i="3"/>
  <c r="O520" i="3" s="1"/>
  <c r="N1247" i="3"/>
  <c r="Q1247" i="3"/>
  <c r="R1247" i="3"/>
  <c r="U1247" i="3"/>
  <c r="P42" i="3"/>
  <c r="S42" i="3" s="1"/>
  <c r="T42" i="3"/>
  <c r="O42" i="3" s="1"/>
  <c r="P470" i="3"/>
  <c r="S470" i="3" s="1"/>
  <c r="T470" i="3"/>
  <c r="O470" i="3" s="1"/>
  <c r="P320" i="3"/>
  <c r="S320" i="3" s="1"/>
  <c r="T320" i="3"/>
  <c r="O320" i="3" s="1"/>
  <c r="P991" i="3"/>
  <c r="S991" i="3" s="1"/>
  <c r="T991" i="3"/>
  <c r="O991" i="3" s="1"/>
  <c r="T643" i="3"/>
  <c r="O643" i="3" s="1"/>
  <c r="P643" i="3"/>
  <c r="S643" i="3" s="1"/>
  <c r="P940" i="3"/>
  <c r="S940" i="3" s="1"/>
  <c r="T940" i="3"/>
  <c r="O940" i="3" s="1"/>
  <c r="N827" i="3"/>
  <c r="U827" i="3"/>
  <c r="Q827" i="3"/>
  <c r="R827" i="3"/>
  <c r="T983" i="3"/>
  <c r="O983" i="3" s="1"/>
  <c r="P983" i="3"/>
  <c r="S983" i="3" s="1"/>
  <c r="T656" i="3"/>
  <c r="O656" i="3" s="1"/>
  <c r="P656" i="3"/>
  <c r="S656" i="3" s="1"/>
  <c r="P495" i="3"/>
  <c r="S495" i="3" s="1"/>
  <c r="T495" i="3"/>
  <c r="O495" i="3" s="1"/>
  <c r="P301" i="3"/>
  <c r="S301" i="3" s="1"/>
  <c r="T301" i="3"/>
  <c r="O301" i="3" s="1"/>
  <c r="Q1127" i="3"/>
  <c r="R1127" i="3"/>
  <c r="N1127" i="3"/>
  <c r="U1127" i="3"/>
  <c r="T620" i="3"/>
  <c r="O620" i="3" s="1"/>
  <c r="P620" i="3"/>
  <c r="S620" i="3" s="1"/>
  <c r="T931" i="3"/>
  <c r="O931" i="3" s="1"/>
  <c r="P931" i="3"/>
  <c r="S931" i="3" s="1"/>
  <c r="Q1135" i="3"/>
  <c r="N1135" i="3"/>
  <c r="R1135" i="3"/>
  <c r="U1135" i="3"/>
  <c r="P1206" i="3"/>
  <c r="S1206" i="3" s="1"/>
  <c r="T1206" i="3"/>
  <c r="O1206" i="3" s="1"/>
  <c r="T1472" i="3"/>
  <c r="O1472" i="3" s="1"/>
  <c r="P1472" i="3"/>
  <c r="S1472" i="3" s="1"/>
  <c r="P1244" i="3"/>
  <c r="S1244" i="3" s="1"/>
  <c r="T1244" i="3"/>
  <c r="O1244" i="3" s="1"/>
  <c r="P995" i="3"/>
  <c r="S995" i="3" s="1"/>
  <c r="T995" i="3"/>
  <c r="O995" i="3" s="1"/>
  <c r="R1603" i="3"/>
  <c r="U1603" i="3"/>
  <c r="Q1603" i="3"/>
  <c r="N1603" i="3"/>
  <c r="P1450" i="3"/>
  <c r="S1450" i="3" s="1"/>
  <c r="T1450" i="3"/>
  <c r="O1450" i="3" s="1"/>
  <c r="P1610" i="3"/>
  <c r="S1610" i="3" s="1"/>
  <c r="T1610" i="3"/>
  <c r="O1610" i="3" s="1"/>
  <c r="P1207" i="3"/>
  <c r="S1207" i="3" s="1"/>
  <c r="T1207" i="3"/>
  <c r="O1207" i="3" s="1"/>
  <c r="T1021" i="3"/>
  <c r="O1021" i="3" s="1"/>
  <c r="P1021" i="3"/>
  <c r="S1021" i="3" s="1"/>
  <c r="T1598" i="3"/>
  <c r="O1598" i="3" s="1"/>
  <c r="P1598" i="3"/>
  <c r="S1598" i="3" s="1"/>
  <c r="T383" i="3"/>
  <c r="O383" i="3" s="1"/>
  <c r="P383" i="3"/>
  <c r="S383" i="3" s="1"/>
  <c r="T121" i="3"/>
  <c r="O121" i="3" s="1"/>
  <c r="P121" i="3"/>
  <c r="S121" i="3" s="1"/>
  <c r="T519" i="3"/>
  <c r="O519" i="3" s="1"/>
  <c r="P519" i="3"/>
  <c r="S519" i="3" s="1"/>
  <c r="T364" i="3"/>
  <c r="O364" i="3" s="1"/>
  <c r="P364" i="3"/>
  <c r="S364" i="3" s="1"/>
  <c r="T1029" i="3"/>
  <c r="O1029" i="3" s="1"/>
  <c r="P1029" i="3"/>
  <c r="S1029" i="3" s="1"/>
  <c r="P206" i="3"/>
  <c r="S206" i="3" s="1"/>
  <c r="T206" i="3"/>
  <c r="O206" i="3" s="1"/>
  <c r="P670" i="3"/>
  <c r="S670" i="3" s="1"/>
  <c r="T670" i="3"/>
  <c r="O670" i="3" s="1"/>
  <c r="P506" i="3"/>
  <c r="S506" i="3" s="1"/>
  <c r="T506" i="3"/>
  <c r="O506" i="3" s="1"/>
  <c r="P1194" i="3"/>
  <c r="S1194" i="3" s="1"/>
  <c r="T1194" i="3"/>
  <c r="O1194" i="3" s="1"/>
  <c r="T881" i="3"/>
  <c r="O881" i="3" s="1"/>
  <c r="P881" i="3"/>
  <c r="S881" i="3" s="1"/>
  <c r="P728" i="3"/>
  <c r="S728" i="3" s="1"/>
  <c r="T728" i="3"/>
  <c r="O728" i="3" s="1"/>
  <c r="T619" i="3"/>
  <c r="O619" i="3" s="1"/>
  <c r="P619" i="3"/>
  <c r="S619" i="3" s="1"/>
  <c r="T829" i="3"/>
  <c r="O829" i="3" s="1"/>
  <c r="P829" i="3"/>
  <c r="S829" i="3" s="1"/>
  <c r="N868" i="3"/>
  <c r="U868" i="3"/>
  <c r="R868" i="3"/>
  <c r="Q868" i="3"/>
  <c r="T256" i="3"/>
  <c r="O256" i="3" s="1"/>
  <c r="P256" i="3"/>
  <c r="S256" i="3" s="1"/>
  <c r="P955" i="3"/>
  <c r="S955" i="3" s="1"/>
  <c r="T955" i="3"/>
  <c r="O955" i="3" s="1"/>
  <c r="P1089" i="3"/>
  <c r="S1089" i="3" s="1"/>
  <c r="T1089" i="3"/>
  <c r="O1089" i="3" s="1"/>
  <c r="P1301" i="3"/>
  <c r="S1301" i="3" s="1"/>
  <c r="T1301" i="3"/>
  <c r="O1301" i="3" s="1"/>
  <c r="T892" i="3"/>
  <c r="O892" i="3" s="1"/>
  <c r="P892" i="3"/>
  <c r="S892" i="3" s="1"/>
  <c r="T1163" i="3"/>
  <c r="O1163" i="3" s="1"/>
  <c r="P1163" i="3"/>
  <c r="S1163" i="3" s="1"/>
  <c r="T1141" i="3"/>
  <c r="O1141" i="3" s="1"/>
  <c r="P1141" i="3"/>
  <c r="S1141" i="3" s="1"/>
  <c r="P1231" i="3"/>
  <c r="S1231" i="3" s="1"/>
  <c r="T1231" i="3"/>
  <c r="O1231" i="3" s="1"/>
  <c r="P1476" i="3"/>
  <c r="S1476" i="3" s="1"/>
  <c r="T1476" i="3"/>
  <c r="O1476" i="3" s="1"/>
  <c r="T1513" i="3"/>
  <c r="O1513" i="3" s="1"/>
  <c r="P1513" i="3"/>
  <c r="S1513" i="3" s="1"/>
  <c r="U328" i="3"/>
  <c r="R328" i="3"/>
  <c r="N328" i="3"/>
  <c r="Q328" i="3"/>
  <c r="P1399" i="3"/>
  <c r="S1399" i="3" s="1"/>
  <c r="T1399" i="3"/>
  <c r="O1399" i="3" s="1"/>
  <c r="T1238" i="3"/>
  <c r="O1238" i="3" s="1"/>
  <c r="P1238" i="3"/>
  <c r="S1238" i="3" s="1"/>
  <c r="P1604" i="3"/>
  <c r="S1604" i="3" s="1"/>
  <c r="T1604" i="3"/>
  <c r="O1604" i="3" s="1"/>
  <c r="P1117" i="3"/>
  <c r="S1117" i="3" s="1"/>
  <c r="T1117" i="3"/>
  <c r="O1117" i="3" s="1"/>
  <c r="T1357" i="3"/>
  <c r="O1357" i="3" s="1"/>
  <c r="P1357" i="3"/>
  <c r="S1357" i="3" s="1"/>
  <c r="T1114" i="3"/>
  <c r="O1114" i="3" s="1"/>
  <c r="P1114" i="3"/>
  <c r="S1114" i="3" s="1"/>
  <c r="R1168" i="3"/>
  <c r="Q1168" i="3"/>
  <c r="N1168" i="3"/>
  <c r="U1168" i="3"/>
  <c r="P535" i="3"/>
  <c r="S535" i="3" s="1"/>
  <c r="T535" i="3"/>
  <c r="O535" i="3" s="1"/>
  <c r="P938" i="3"/>
  <c r="S938" i="3" s="1"/>
  <c r="T938" i="3"/>
  <c r="O938" i="3" s="1"/>
  <c r="P384" i="3"/>
  <c r="S384" i="3" s="1"/>
  <c r="T384" i="3"/>
  <c r="O384" i="3" s="1"/>
  <c r="T870" i="3"/>
  <c r="O870" i="3" s="1"/>
  <c r="P870" i="3"/>
  <c r="S870" i="3" s="1"/>
  <c r="Q302" i="3"/>
  <c r="R302" i="3"/>
  <c r="U302" i="3"/>
  <c r="N302" i="3"/>
  <c r="T903" i="3"/>
  <c r="O903" i="3" s="1"/>
  <c r="P903" i="3"/>
  <c r="S903" i="3" s="1"/>
  <c r="P933" i="3"/>
  <c r="S933" i="3" s="1"/>
  <c r="T933" i="3"/>
  <c r="O933" i="3" s="1"/>
  <c r="P1613" i="3"/>
  <c r="S1613" i="3" s="1"/>
  <c r="T1613" i="3"/>
  <c r="O1613" i="3" s="1"/>
  <c r="P1261" i="3"/>
  <c r="S1261" i="3" s="1"/>
  <c r="T1261" i="3"/>
  <c r="O1261" i="3" s="1"/>
  <c r="P135" i="3"/>
  <c r="S135" i="3" s="1"/>
  <c r="T135" i="3"/>
  <c r="O135" i="3" s="1"/>
  <c r="P269" i="3"/>
  <c r="S269" i="3" s="1"/>
  <c r="T269" i="3"/>
  <c r="O269" i="3" s="1"/>
  <c r="T174" i="3"/>
  <c r="O174" i="3" s="1"/>
  <c r="P174" i="3"/>
  <c r="S174" i="3" s="1"/>
  <c r="P1620" i="3"/>
  <c r="S1620" i="3" s="1"/>
  <c r="T1620" i="3"/>
  <c r="O1620" i="3" s="1"/>
  <c r="T843" i="3"/>
  <c r="O843" i="3" s="1"/>
  <c r="P843" i="3"/>
  <c r="S843" i="3" s="1"/>
  <c r="T319" i="3"/>
  <c r="O319" i="3" s="1"/>
  <c r="P319" i="3"/>
  <c r="S319" i="3" s="1"/>
  <c r="T659" i="3"/>
  <c r="O659" i="3" s="1"/>
  <c r="P659" i="3"/>
  <c r="S659" i="3" s="1"/>
  <c r="T605" i="3"/>
  <c r="O605" i="3" s="1"/>
  <c r="P605" i="3"/>
  <c r="S605" i="3" s="1"/>
  <c r="T859" i="3"/>
  <c r="O859" i="3" s="1"/>
  <c r="P859" i="3"/>
  <c r="S859" i="3" s="1"/>
  <c r="P751" i="3"/>
  <c r="S751" i="3" s="1"/>
  <c r="T751" i="3"/>
  <c r="O751" i="3" s="1"/>
  <c r="P451" i="3"/>
  <c r="S451" i="3" s="1"/>
  <c r="T451" i="3"/>
  <c r="O451" i="3" s="1"/>
  <c r="T411" i="3"/>
  <c r="O411" i="3" s="1"/>
  <c r="P411" i="3"/>
  <c r="S411" i="3" s="1"/>
  <c r="T525" i="3"/>
  <c r="O525" i="3" s="1"/>
  <c r="P525" i="3"/>
  <c r="S525" i="3" s="1"/>
  <c r="P730" i="3"/>
  <c r="S730" i="3" s="1"/>
  <c r="T730" i="3"/>
  <c r="O730" i="3" s="1"/>
  <c r="T1230" i="3"/>
  <c r="O1230" i="3" s="1"/>
  <c r="P1230" i="3"/>
  <c r="S1230" i="3" s="1"/>
  <c r="P1113" i="3"/>
  <c r="S1113" i="3" s="1"/>
  <c r="T1113" i="3"/>
  <c r="O1113" i="3" s="1"/>
  <c r="P993" i="3"/>
  <c r="S993" i="3" s="1"/>
  <c r="T993" i="3"/>
  <c r="O993" i="3" s="1"/>
  <c r="P418" i="3"/>
  <c r="S418" i="3" s="1"/>
  <c r="T418" i="3"/>
  <c r="O418" i="3" s="1"/>
  <c r="N1258" i="3"/>
  <c r="Q1258" i="3"/>
  <c r="U1258" i="3"/>
  <c r="R1258" i="3"/>
  <c r="T1093" i="3"/>
  <c r="O1093" i="3" s="1"/>
  <c r="P1093" i="3"/>
  <c r="S1093" i="3" s="1"/>
  <c r="T1274" i="3"/>
  <c r="O1274" i="3" s="1"/>
  <c r="P1274" i="3"/>
  <c r="S1274" i="3" s="1"/>
  <c r="T530" i="3"/>
  <c r="O530" i="3" s="1"/>
  <c r="P530" i="3"/>
  <c r="S530" i="3" s="1"/>
  <c r="R1390" i="3"/>
  <c r="U1390" i="3"/>
  <c r="Q1390" i="3"/>
  <c r="N1390" i="3"/>
  <c r="T101" i="3"/>
  <c r="O101" i="3" s="1"/>
  <c r="P101" i="3"/>
  <c r="S101" i="3" s="1"/>
  <c r="T1313" i="3"/>
  <c r="O1313" i="3" s="1"/>
  <c r="P1313" i="3"/>
  <c r="S1313" i="3" s="1"/>
  <c r="P1584" i="3"/>
  <c r="S1584" i="3" s="1"/>
  <c r="T1584" i="3"/>
  <c r="O1584" i="3" s="1"/>
  <c r="T1087" i="3"/>
  <c r="O1087" i="3" s="1"/>
  <c r="P1087" i="3"/>
  <c r="S1087" i="3" s="1"/>
  <c r="T322" i="3"/>
  <c r="O322" i="3" s="1"/>
  <c r="P322" i="3"/>
  <c r="S322" i="3" s="1"/>
  <c r="U208" i="3"/>
  <c r="N208" i="3"/>
  <c r="Q208" i="3"/>
  <c r="R208" i="3"/>
  <c r="T131" i="3"/>
  <c r="O131" i="3" s="1"/>
  <c r="P131" i="3"/>
  <c r="S131" i="3" s="1"/>
  <c r="P62" i="3"/>
  <c r="S62" i="3" s="1"/>
  <c r="T62" i="3"/>
  <c r="O62" i="3" s="1"/>
  <c r="P421" i="3"/>
  <c r="S421" i="3" s="1"/>
  <c r="T421" i="3"/>
  <c r="O421" i="3" s="1"/>
  <c r="P1156" i="3"/>
  <c r="S1156" i="3" s="1"/>
  <c r="T1156" i="3"/>
  <c r="O1156" i="3" s="1"/>
  <c r="T1491" i="3"/>
  <c r="O1491" i="3" s="1"/>
  <c r="P1491" i="3"/>
  <c r="S1491" i="3" s="1"/>
  <c r="T812" i="3"/>
  <c r="O812" i="3" s="1"/>
  <c r="P812" i="3"/>
  <c r="S812" i="3" s="1"/>
  <c r="T1436" i="3"/>
  <c r="O1436" i="3" s="1"/>
  <c r="P1436" i="3"/>
  <c r="S1436" i="3" s="1"/>
  <c r="A1247" i="3"/>
  <c r="P111" i="3"/>
  <c r="S111" i="3" s="1"/>
  <c r="T111" i="3"/>
  <c r="O111" i="3" s="1"/>
  <c r="P260" i="3"/>
  <c r="S260" i="3" s="1"/>
  <c r="T260" i="3"/>
  <c r="O260" i="3" s="1"/>
  <c r="P132" i="3"/>
  <c r="S132" i="3" s="1"/>
  <c r="T132" i="3"/>
  <c r="O132" i="3" s="1"/>
  <c r="T20" i="3"/>
  <c r="O20" i="3" s="1"/>
  <c r="P20" i="3"/>
  <c r="S20" i="3" s="1"/>
  <c r="T14" i="3"/>
  <c r="O14" i="3" s="1"/>
  <c r="P14" i="3"/>
  <c r="S14" i="3" s="1"/>
  <c r="P834" i="3"/>
  <c r="S834" i="3" s="1"/>
  <c r="T834" i="3"/>
  <c r="O834" i="3" s="1"/>
  <c r="T141" i="3"/>
  <c r="O141" i="3" s="1"/>
  <c r="P141" i="3"/>
  <c r="S141" i="3" s="1"/>
  <c r="T806" i="3"/>
  <c r="O806" i="3" s="1"/>
  <c r="P806" i="3"/>
  <c r="S806" i="3" s="1"/>
  <c r="T408" i="3"/>
  <c r="O408" i="3" s="1"/>
  <c r="P408" i="3"/>
  <c r="S408" i="3" s="1"/>
  <c r="P895" i="3"/>
  <c r="S895" i="3" s="1"/>
  <c r="T895" i="3"/>
  <c r="O895" i="3" s="1"/>
  <c r="T704" i="3"/>
  <c r="O704" i="3" s="1"/>
  <c r="P704" i="3"/>
  <c r="S704" i="3" s="1"/>
  <c r="P825" i="3"/>
  <c r="S825" i="3" s="1"/>
  <c r="T825" i="3"/>
  <c r="O825" i="3" s="1"/>
  <c r="P653" i="3"/>
  <c r="S653" i="3" s="1"/>
  <c r="T653" i="3"/>
  <c r="O653" i="3" s="1"/>
  <c r="P597" i="3"/>
  <c r="S597" i="3" s="1"/>
  <c r="T597" i="3"/>
  <c r="O597" i="3" s="1"/>
  <c r="T1213" i="3"/>
  <c r="O1213" i="3" s="1"/>
  <c r="P1213" i="3"/>
  <c r="S1213" i="3" s="1"/>
  <c r="T576" i="3"/>
  <c r="O576" i="3" s="1"/>
  <c r="P576" i="3"/>
  <c r="S576" i="3" s="1"/>
  <c r="P1010" i="3"/>
  <c r="S1010" i="3" s="1"/>
  <c r="T1010" i="3"/>
  <c r="O1010" i="3" s="1"/>
  <c r="P952" i="3"/>
  <c r="S952" i="3" s="1"/>
  <c r="T952" i="3"/>
  <c r="O952" i="3" s="1"/>
  <c r="P1059" i="3"/>
  <c r="S1059" i="3" s="1"/>
  <c r="T1059" i="3"/>
  <c r="O1059" i="3" s="1"/>
  <c r="P693" i="3"/>
  <c r="S693" i="3" s="1"/>
  <c r="T693" i="3"/>
  <c r="O693" i="3" s="1"/>
  <c r="T1544" i="3"/>
  <c r="O1544" i="3" s="1"/>
  <c r="P1544" i="3"/>
  <c r="S1544" i="3" s="1"/>
  <c r="P1132" i="3"/>
  <c r="S1132" i="3" s="1"/>
  <c r="T1132" i="3"/>
  <c r="O1132" i="3" s="1"/>
  <c r="P1570" i="3"/>
  <c r="S1570" i="3" s="1"/>
  <c r="T1570" i="3"/>
  <c r="O1570" i="3" s="1"/>
  <c r="P324" i="3"/>
  <c r="S324" i="3" s="1"/>
  <c r="T324" i="3"/>
  <c r="O324" i="3" s="1"/>
  <c r="P191" i="3"/>
  <c r="S191" i="3" s="1"/>
  <c r="T191" i="3"/>
  <c r="O191" i="3" s="1"/>
  <c r="T55" i="3"/>
  <c r="O55" i="3" s="1"/>
  <c r="P55" i="3"/>
  <c r="S55" i="3" s="1"/>
  <c r="P513" i="3"/>
  <c r="S513" i="3" s="1"/>
  <c r="T513" i="3"/>
  <c r="O513" i="3" s="1"/>
  <c r="T1542" i="3"/>
  <c r="O1542" i="3" s="1"/>
  <c r="P1542" i="3"/>
  <c r="S1542" i="3" s="1"/>
  <c r="T32" i="3"/>
  <c r="O32" i="3" s="1"/>
  <c r="P32" i="3"/>
  <c r="S32" i="3" s="1"/>
  <c r="P1568" i="3"/>
  <c r="S1568" i="3" s="1"/>
  <c r="T1568" i="3"/>
  <c r="O1568" i="3" s="1"/>
  <c r="P223" i="3"/>
  <c r="S223" i="3" s="1"/>
  <c r="T223" i="3"/>
  <c r="O223" i="3" s="1"/>
  <c r="P149" i="3"/>
  <c r="S149" i="3" s="1"/>
  <c r="T149" i="3"/>
  <c r="O149" i="3" s="1"/>
  <c r="T7" i="3"/>
  <c r="O7" i="3" s="1"/>
  <c r="P7" i="3"/>
  <c r="S7" i="3" s="1"/>
  <c r="P49" i="3"/>
  <c r="S49" i="3" s="1"/>
  <c r="T49" i="3"/>
  <c r="O49" i="3" s="1"/>
  <c r="T15" i="3"/>
  <c r="O15" i="3" s="1"/>
  <c r="P15" i="3"/>
  <c r="S15" i="3" s="1"/>
  <c r="P75" i="3"/>
  <c r="S75" i="3" s="1"/>
  <c r="T75" i="3"/>
  <c r="O75" i="3" s="1"/>
  <c r="T1539" i="3"/>
  <c r="O1539" i="3" s="1"/>
  <c r="P1539" i="3"/>
  <c r="S1539" i="3" s="1"/>
  <c r="P448" i="3"/>
  <c r="S448" i="3" s="1"/>
  <c r="T448" i="3"/>
  <c r="O448" i="3" s="1"/>
  <c r="P50" i="3"/>
  <c r="S50" i="3" s="1"/>
  <c r="T50" i="3"/>
  <c r="O50" i="3" s="1"/>
  <c r="P1284" i="3"/>
  <c r="S1284" i="3" s="1"/>
  <c r="T1284" i="3"/>
  <c r="O1284" i="3" s="1"/>
  <c r="P1383" i="3"/>
  <c r="S1383" i="3" s="1"/>
  <c r="T1383" i="3"/>
  <c r="O1383" i="3" s="1"/>
  <c r="T1234" i="3"/>
  <c r="O1234" i="3" s="1"/>
  <c r="P1234" i="3"/>
  <c r="S1234" i="3" s="1"/>
  <c r="P837" i="3"/>
  <c r="S837" i="3" s="1"/>
  <c r="T837" i="3"/>
  <c r="O837" i="3" s="1"/>
  <c r="P37" i="3"/>
  <c r="S37" i="3" s="1"/>
  <c r="T37" i="3"/>
  <c r="O37" i="3" s="1"/>
  <c r="T577" i="3"/>
  <c r="O577" i="3" s="1"/>
  <c r="P577" i="3"/>
  <c r="S577" i="3" s="1"/>
  <c r="P1248" i="3"/>
  <c r="S1248" i="3" s="1"/>
  <c r="T1248" i="3"/>
  <c r="O1248" i="3" s="1"/>
  <c r="P1594" i="3"/>
  <c r="S1594" i="3" s="1"/>
  <c r="T1594" i="3"/>
  <c r="O1594" i="3" s="1"/>
  <c r="P861" i="3"/>
  <c r="S861" i="3" s="1"/>
  <c r="T861" i="3"/>
  <c r="O861" i="3" s="1"/>
  <c r="P1105" i="3"/>
  <c r="S1105" i="3" s="1"/>
  <c r="T1105" i="3"/>
  <c r="O1105" i="3" s="1"/>
  <c r="P824" i="3"/>
  <c r="S824" i="3" s="1"/>
  <c r="T824" i="3"/>
  <c r="O824" i="3" s="1"/>
  <c r="T1242" i="3"/>
  <c r="O1242" i="3" s="1"/>
  <c r="P1242" i="3"/>
  <c r="S1242" i="3" s="1"/>
  <c r="P1407" i="3"/>
  <c r="S1407" i="3" s="1"/>
  <c r="T1407" i="3"/>
  <c r="O1407" i="3" s="1"/>
  <c r="T1027" i="3"/>
  <c r="O1027" i="3" s="1"/>
  <c r="P1027" i="3"/>
  <c r="S1027" i="3" s="1"/>
  <c r="P789" i="3"/>
  <c r="S789" i="3" s="1"/>
  <c r="T789" i="3"/>
  <c r="O789" i="3" s="1"/>
  <c r="T241" i="3"/>
  <c r="O241" i="3" s="1"/>
  <c r="P241" i="3"/>
  <c r="S241" i="3" s="1"/>
  <c r="T1146" i="3"/>
  <c r="O1146" i="3" s="1"/>
  <c r="P1146" i="3"/>
  <c r="S1146" i="3" s="1"/>
  <c r="T5" i="3"/>
  <c r="O5" i="3" s="1"/>
  <c r="P5" i="3"/>
  <c r="S5" i="3" s="1"/>
  <c r="P1018" i="3"/>
  <c r="S1018" i="3" s="1"/>
  <c r="T1018" i="3"/>
  <c r="O1018" i="3" s="1"/>
  <c r="T1198" i="3"/>
  <c r="O1198" i="3" s="1"/>
  <c r="P1198" i="3"/>
  <c r="S1198" i="3" s="1"/>
  <c r="T273" i="3"/>
  <c r="O273" i="3" s="1"/>
  <c r="P273" i="3"/>
  <c r="S273" i="3" s="1"/>
  <c r="P1133" i="3"/>
  <c r="S1133" i="3" s="1"/>
  <c r="T1133" i="3"/>
  <c r="O1133" i="3" s="1"/>
  <c r="P112" i="3"/>
  <c r="S112" i="3" s="1"/>
  <c r="T112" i="3"/>
  <c r="O112" i="3" s="1"/>
  <c r="T726" i="3"/>
  <c r="O726" i="3" s="1"/>
  <c r="P726" i="3"/>
  <c r="S726" i="3" s="1"/>
  <c r="T64" i="3"/>
  <c r="O64" i="3" s="1"/>
  <c r="P64" i="3"/>
  <c r="S64" i="3" s="1"/>
  <c r="P379" i="3"/>
  <c r="S379" i="3" s="1"/>
  <c r="T379" i="3"/>
  <c r="O379" i="3" s="1"/>
  <c r="T484" i="3"/>
  <c r="O484" i="3" s="1"/>
  <c r="P484" i="3"/>
  <c r="S484" i="3" s="1"/>
  <c r="T791" i="3"/>
  <c r="O791" i="3" s="1"/>
  <c r="P791" i="3"/>
  <c r="S791" i="3" s="1"/>
  <c r="P210" i="3"/>
  <c r="S210" i="3" s="1"/>
  <c r="T210" i="3"/>
  <c r="O210" i="3" s="1"/>
  <c r="P46" i="3"/>
  <c r="S46" i="3" s="1"/>
  <c r="T46" i="3"/>
  <c r="O46" i="3" s="1"/>
  <c r="P1463" i="3"/>
  <c r="S1463" i="3" s="1"/>
  <c r="T1463" i="3"/>
  <c r="O1463" i="3" s="1"/>
  <c r="T340" i="3"/>
  <c r="O340" i="3" s="1"/>
  <c r="P340" i="3"/>
  <c r="S340" i="3" s="1"/>
  <c r="P511" i="3"/>
  <c r="S511" i="3" s="1"/>
  <c r="T511" i="3"/>
  <c r="O511" i="3" s="1"/>
  <c r="T1370" i="3"/>
  <c r="O1370" i="3" s="1"/>
  <c r="P1370" i="3"/>
  <c r="S1370" i="3" s="1"/>
  <c r="T1449" i="3"/>
  <c r="O1449" i="3" s="1"/>
  <c r="P1449" i="3"/>
  <c r="S1449" i="3" s="1"/>
  <c r="A1258" i="3"/>
  <c r="T1195" i="3"/>
  <c r="O1195" i="3" s="1"/>
  <c r="P1195" i="3"/>
  <c r="S1195" i="3" s="1"/>
  <c r="P286" i="3"/>
  <c r="S286" i="3" s="1"/>
  <c r="T286" i="3"/>
  <c r="O286" i="3" s="1"/>
  <c r="A1390" i="3"/>
  <c r="T367" i="3"/>
  <c r="O367" i="3" s="1"/>
  <c r="P367" i="3"/>
  <c r="S367" i="3" s="1"/>
  <c r="P405" i="3"/>
  <c r="S405" i="3" s="1"/>
  <c r="T405" i="3"/>
  <c r="O405" i="3" s="1"/>
  <c r="P187" i="3"/>
  <c r="S187" i="3" s="1"/>
  <c r="T187" i="3"/>
  <c r="O187" i="3" s="1"/>
  <c r="A208" i="3"/>
  <c r="P953" i="3"/>
  <c r="S953" i="3" s="1"/>
  <c r="T953" i="3"/>
  <c r="O953" i="3" s="1"/>
  <c r="T1049" i="3"/>
  <c r="O1049" i="3" s="1"/>
  <c r="P1049" i="3"/>
  <c r="S1049" i="3" s="1"/>
  <c r="T295" i="3"/>
  <c r="O295" i="3" s="1"/>
  <c r="P295" i="3"/>
  <c r="S295" i="3" s="1"/>
  <c r="T117" i="3"/>
  <c r="O117" i="3" s="1"/>
  <c r="P117" i="3"/>
  <c r="S117" i="3" s="1"/>
  <c r="T1036" i="3"/>
  <c r="O1036" i="3" s="1"/>
  <c r="P1036" i="3"/>
  <c r="S1036" i="3" s="1"/>
  <c r="T168" i="3"/>
  <c r="O168" i="3" s="1"/>
  <c r="P168" i="3"/>
  <c r="S168" i="3" s="1"/>
  <c r="P516" i="3"/>
  <c r="S516" i="3" s="1"/>
  <c r="T516" i="3"/>
  <c r="O516" i="3" s="1"/>
  <c r="P503" i="3"/>
  <c r="S503" i="3" s="1"/>
  <c r="T503" i="3"/>
  <c r="O503" i="3" s="1"/>
  <c r="P1150" i="3"/>
  <c r="S1150" i="3" s="1"/>
  <c r="T1150" i="3"/>
  <c r="O1150" i="3" s="1"/>
  <c r="P274" i="3"/>
  <c r="S274" i="3" s="1"/>
  <c r="T274" i="3"/>
  <c r="O274" i="3" s="1"/>
  <c r="P1462" i="3"/>
  <c r="S1462" i="3" s="1"/>
  <c r="T1462" i="3"/>
  <c r="O1462" i="3" s="1"/>
  <c r="T198" i="3"/>
  <c r="O198" i="3" s="1"/>
  <c r="P198" i="3"/>
  <c r="S198" i="3" s="1"/>
  <c r="P145" i="3"/>
  <c r="S145" i="3" s="1"/>
  <c r="T145" i="3"/>
  <c r="O145" i="3" s="1"/>
  <c r="P157" i="3"/>
  <c r="S157" i="3" s="1"/>
  <c r="T157" i="3"/>
  <c r="O157" i="3" s="1"/>
  <c r="T1454" i="3"/>
  <c r="O1454" i="3" s="1"/>
  <c r="P1454" i="3"/>
  <c r="S1454" i="3" s="1"/>
  <c r="U122" i="3"/>
  <c r="N122" i="3"/>
  <c r="Q122" i="3"/>
  <c r="R122" i="3"/>
  <c r="T1044" i="3"/>
  <c r="O1044" i="3" s="1"/>
  <c r="P1044" i="3"/>
  <c r="S1044" i="3" s="1"/>
  <c r="P433" i="3"/>
  <c r="S433" i="3" s="1"/>
  <c r="T433" i="3"/>
  <c r="O433" i="3" s="1"/>
  <c r="P1299" i="3"/>
  <c r="S1299" i="3" s="1"/>
  <c r="T1299" i="3"/>
  <c r="O1299" i="3" s="1"/>
  <c r="R838" i="3"/>
  <c r="N838" i="3"/>
  <c r="Q838" i="3"/>
  <c r="U838" i="3"/>
  <c r="Q763" i="3"/>
  <c r="N763" i="3"/>
  <c r="U763" i="3"/>
  <c r="R763" i="3"/>
  <c r="P935" i="3"/>
  <c r="S935" i="3" s="1"/>
  <c r="T935" i="3"/>
  <c r="O935" i="3" s="1"/>
  <c r="P893" i="3"/>
  <c r="S893" i="3" s="1"/>
  <c r="T893" i="3"/>
  <c r="O893" i="3" s="1"/>
  <c r="T1533" i="3"/>
  <c r="O1533" i="3" s="1"/>
  <c r="P1533" i="3"/>
  <c r="S1533" i="3" s="1"/>
  <c r="P1066" i="3"/>
  <c r="S1066" i="3" s="1"/>
  <c r="T1066" i="3"/>
  <c r="O1066" i="3" s="1"/>
  <c r="T1279" i="3"/>
  <c r="O1279" i="3" s="1"/>
  <c r="P1279" i="3"/>
  <c r="S1279" i="3" s="1"/>
  <c r="P1136" i="3"/>
  <c r="S1136" i="3" s="1"/>
  <c r="T1136" i="3"/>
  <c r="O1136" i="3" s="1"/>
  <c r="T1188" i="3"/>
  <c r="O1188" i="3" s="1"/>
  <c r="P1188" i="3"/>
  <c r="S1188" i="3" s="1"/>
  <c r="T1005" i="3"/>
  <c r="O1005" i="3" s="1"/>
  <c r="P1005" i="3"/>
  <c r="S1005" i="3" s="1"/>
  <c r="T1204" i="3"/>
  <c r="O1204" i="3" s="1"/>
  <c r="P1204" i="3"/>
  <c r="S1204" i="3" s="1"/>
  <c r="P1468" i="3"/>
  <c r="S1468" i="3" s="1"/>
  <c r="T1468" i="3"/>
  <c r="O1468" i="3" s="1"/>
  <c r="P1341" i="3"/>
  <c r="S1341" i="3" s="1"/>
  <c r="T1341" i="3"/>
  <c r="O1341" i="3" s="1"/>
  <c r="P19" i="3"/>
  <c r="S19" i="3" s="1"/>
  <c r="T19" i="3"/>
  <c r="O19" i="3" s="1"/>
  <c r="T1147" i="3"/>
  <c r="O1147" i="3" s="1"/>
  <c r="P1147" i="3"/>
  <c r="S1147" i="3" s="1"/>
  <c r="P877" i="3"/>
  <c r="S877" i="3" s="1"/>
  <c r="T877" i="3"/>
  <c r="O877" i="3" s="1"/>
  <c r="T1331" i="3"/>
  <c r="O1331" i="3" s="1"/>
  <c r="P1331" i="3"/>
  <c r="S1331" i="3" s="1"/>
  <c r="P1310" i="3"/>
  <c r="S1310" i="3" s="1"/>
  <c r="T1310" i="3"/>
  <c r="O1310" i="3" s="1"/>
  <c r="P1305" i="3"/>
  <c r="S1305" i="3" s="1"/>
  <c r="T1305" i="3"/>
  <c r="O1305" i="3" s="1"/>
  <c r="T1494" i="3"/>
  <c r="O1494" i="3" s="1"/>
  <c r="P1494" i="3"/>
  <c r="S1494" i="3" s="1"/>
  <c r="U1633" i="3"/>
  <c r="R1633" i="3"/>
  <c r="N1633" i="3"/>
  <c r="Q1633" i="3"/>
  <c r="P11" i="3"/>
  <c r="S11" i="3" s="1"/>
  <c r="T11" i="3"/>
  <c r="O11" i="3" s="1"/>
  <c r="P1202" i="3"/>
  <c r="S1202" i="3" s="1"/>
  <c r="T1202" i="3"/>
  <c r="O1202" i="3" s="1"/>
  <c r="T466" i="3"/>
  <c r="O466" i="3" s="1"/>
  <c r="P466" i="3"/>
  <c r="S466" i="3" s="1"/>
  <c r="P339" i="3"/>
  <c r="S339" i="3" s="1"/>
  <c r="T339" i="3"/>
  <c r="O339" i="3" s="1"/>
  <c r="T99" i="3"/>
  <c r="O99" i="3" s="1"/>
  <c r="P99" i="3"/>
  <c r="S99" i="3" s="1"/>
  <c r="T382" i="3"/>
  <c r="O382" i="3" s="1"/>
  <c r="P382" i="3"/>
  <c r="S382" i="3" s="1"/>
  <c r="P386" i="3"/>
  <c r="S386" i="3" s="1"/>
  <c r="T386" i="3"/>
  <c r="O386" i="3" s="1"/>
  <c r="T335" i="3"/>
  <c r="O335" i="3" s="1"/>
  <c r="P335" i="3"/>
  <c r="S335" i="3" s="1"/>
  <c r="T705" i="3"/>
  <c r="O705" i="3" s="1"/>
  <c r="P705" i="3"/>
  <c r="S705" i="3" s="1"/>
  <c r="T427" i="3"/>
  <c r="O427" i="3" s="1"/>
  <c r="P427" i="3"/>
  <c r="S427" i="3" s="1"/>
  <c r="T1165" i="3"/>
  <c r="O1165" i="3" s="1"/>
  <c r="P1165" i="3"/>
  <c r="S1165" i="3" s="1"/>
  <c r="P402" i="3"/>
  <c r="S402" i="3" s="1"/>
  <c r="T402" i="3"/>
  <c r="O402" i="3" s="1"/>
  <c r="T1053" i="3"/>
  <c r="O1053" i="3" s="1"/>
  <c r="P1053" i="3"/>
  <c r="S1053" i="3" s="1"/>
  <c r="R1037" i="3"/>
  <c r="Q1037" i="3"/>
  <c r="U1037" i="3"/>
  <c r="N1037" i="3"/>
  <c r="T1257" i="3"/>
  <c r="O1257" i="3" s="1"/>
  <c r="P1257" i="3"/>
  <c r="S1257" i="3" s="1"/>
  <c r="T959" i="3"/>
  <c r="O959" i="3" s="1"/>
  <c r="P959" i="3"/>
  <c r="S959" i="3" s="1"/>
  <c r="P1391" i="3"/>
  <c r="S1391" i="3" s="1"/>
  <c r="T1391" i="3"/>
  <c r="O1391" i="3" s="1"/>
  <c r="P1580" i="3"/>
  <c r="S1580" i="3" s="1"/>
  <c r="T1580" i="3"/>
  <c r="O1580" i="3" s="1"/>
  <c r="N1618" i="3"/>
  <c r="Q1618" i="3"/>
  <c r="R1618" i="3"/>
  <c r="U1618" i="3"/>
  <c r="P1549" i="3"/>
  <c r="S1549" i="3" s="1"/>
  <c r="T1549" i="3"/>
  <c r="O1549" i="3" s="1"/>
  <c r="P684" i="3"/>
  <c r="S684" i="3" s="1"/>
  <c r="T684" i="3"/>
  <c r="O684" i="3" s="1"/>
  <c r="T1445" i="3"/>
  <c r="O1445" i="3" s="1"/>
  <c r="P1445" i="3"/>
  <c r="S1445" i="3" s="1"/>
  <c r="T169" i="3"/>
  <c r="O169" i="3" s="1"/>
  <c r="P169" i="3"/>
  <c r="S169" i="3" s="1"/>
  <c r="P425" i="3"/>
  <c r="S425" i="3" s="1"/>
  <c r="T425" i="3"/>
  <c r="O425" i="3" s="1"/>
  <c r="T333" i="3"/>
  <c r="O333" i="3" s="1"/>
  <c r="P333" i="3"/>
  <c r="S333" i="3" s="1"/>
  <c r="P1636" i="3"/>
  <c r="S1636" i="3" s="1"/>
  <c r="T1636" i="3"/>
  <c r="O1636" i="3" s="1"/>
  <c r="T1429" i="3"/>
  <c r="O1429" i="3" s="1"/>
  <c r="P1429" i="3"/>
  <c r="S1429" i="3" s="1"/>
  <c r="P1372" i="3"/>
  <c r="S1372" i="3" s="1"/>
  <c r="T1372" i="3"/>
  <c r="O1372" i="3" s="1"/>
  <c r="T1015" i="3"/>
  <c r="O1015" i="3" s="1"/>
  <c r="P1015" i="3"/>
  <c r="S1015" i="3" s="1"/>
  <c r="P237" i="3"/>
  <c r="S237" i="3" s="1"/>
  <c r="T237" i="3"/>
  <c r="O237" i="3" s="1"/>
  <c r="P221" i="3"/>
  <c r="S221" i="3" s="1"/>
  <c r="T221" i="3"/>
  <c r="O221" i="3" s="1"/>
  <c r="P916" i="3"/>
  <c r="S916" i="3" s="1"/>
  <c r="T916" i="3"/>
  <c r="O916" i="3" s="1"/>
  <c r="T416" i="3"/>
  <c r="O416" i="3" s="1"/>
  <c r="P416" i="3"/>
  <c r="S416" i="3" s="1"/>
  <c r="N87" i="3"/>
  <c r="Q87" i="3"/>
  <c r="R87" i="3"/>
  <c r="U87" i="3"/>
  <c r="T423" i="3"/>
  <c r="O423" i="3" s="1"/>
  <c r="P423" i="3"/>
  <c r="S423" i="3" s="1"/>
  <c r="T578" i="3"/>
  <c r="O578" i="3" s="1"/>
  <c r="P578" i="3"/>
  <c r="S578" i="3" s="1"/>
  <c r="T908" i="3"/>
  <c r="O908" i="3" s="1"/>
  <c r="P908" i="3"/>
  <c r="S908" i="3" s="1"/>
  <c r="T832" i="3"/>
  <c r="O832" i="3" s="1"/>
  <c r="P832" i="3"/>
  <c r="S832" i="3" s="1"/>
  <c r="P948" i="3"/>
  <c r="S948" i="3" s="1"/>
  <c r="T948" i="3"/>
  <c r="O948" i="3" s="1"/>
  <c r="T774" i="3"/>
  <c r="O774" i="3" s="1"/>
  <c r="P774" i="3"/>
  <c r="S774" i="3" s="1"/>
  <c r="T873" i="3"/>
  <c r="O873" i="3" s="1"/>
  <c r="P873" i="3"/>
  <c r="S873" i="3" s="1"/>
  <c r="T1000" i="3"/>
  <c r="O1000" i="3" s="1"/>
  <c r="P1000" i="3"/>
  <c r="S1000" i="3" s="1"/>
  <c r="P1278" i="3"/>
  <c r="S1278" i="3" s="1"/>
  <c r="T1278" i="3"/>
  <c r="O1278" i="3" s="1"/>
  <c r="P1142" i="3"/>
  <c r="S1142" i="3" s="1"/>
  <c r="T1142" i="3"/>
  <c r="O1142" i="3" s="1"/>
  <c r="P884" i="3"/>
  <c r="S884" i="3" s="1"/>
  <c r="T884" i="3"/>
  <c r="O884" i="3" s="1"/>
  <c r="T997" i="3"/>
  <c r="O997" i="3" s="1"/>
  <c r="P997" i="3"/>
  <c r="S997" i="3" s="1"/>
  <c r="T406" i="3"/>
  <c r="O406" i="3" s="1"/>
  <c r="P406" i="3"/>
  <c r="S406" i="3" s="1"/>
  <c r="P666" i="3"/>
  <c r="S666" i="3" s="1"/>
  <c r="T666" i="3"/>
  <c r="O666" i="3" s="1"/>
  <c r="T865" i="3"/>
  <c r="O865" i="3" s="1"/>
  <c r="P865" i="3"/>
  <c r="S865" i="3" s="1"/>
  <c r="T1055" i="3"/>
  <c r="O1055" i="3" s="1"/>
  <c r="P1055" i="3"/>
  <c r="S1055" i="3" s="1"/>
  <c r="T1250" i="3"/>
  <c r="O1250" i="3" s="1"/>
  <c r="P1250" i="3"/>
  <c r="S1250" i="3" s="1"/>
  <c r="T1283" i="3"/>
  <c r="O1283" i="3" s="1"/>
  <c r="P1283" i="3"/>
  <c r="S1283" i="3" s="1"/>
  <c r="P768" i="3"/>
  <c r="S768" i="3" s="1"/>
  <c r="T768" i="3"/>
  <c r="O768" i="3" s="1"/>
  <c r="P1396" i="3"/>
  <c r="S1396" i="3" s="1"/>
  <c r="T1396" i="3"/>
  <c r="O1396" i="3" s="1"/>
  <c r="T776" i="3"/>
  <c r="O776" i="3" s="1"/>
  <c r="P776" i="3"/>
  <c r="S776" i="3" s="1"/>
  <c r="T52" i="3"/>
  <c r="O52" i="3" s="1"/>
  <c r="P52" i="3"/>
  <c r="S52" i="3" s="1"/>
  <c r="P1599" i="3"/>
  <c r="S1599" i="3" s="1"/>
  <c r="T1599" i="3"/>
  <c r="O1599" i="3" s="1"/>
  <c r="P590" i="3"/>
  <c r="S590" i="3" s="1"/>
  <c r="T590" i="3"/>
  <c r="O590" i="3" s="1"/>
  <c r="T785" i="3"/>
  <c r="O785" i="3" s="1"/>
  <c r="P785" i="3"/>
  <c r="S785" i="3" s="1"/>
  <c r="P547" i="3"/>
  <c r="S547" i="3" s="1"/>
  <c r="T547" i="3"/>
  <c r="O547" i="3" s="1"/>
  <c r="P1330" i="3"/>
  <c r="S1330" i="3" s="1"/>
  <c r="T1330" i="3"/>
  <c r="O1330" i="3" s="1"/>
  <c r="T152" i="3"/>
  <c r="O152" i="3" s="1"/>
  <c r="P152" i="3"/>
  <c r="S152" i="3" s="1"/>
  <c r="P419" i="3"/>
  <c r="S419" i="3" s="1"/>
  <c r="T419" i="3"/>
  <c r="O419" i="3" s="1"/>
  <c r="T830" i="3"/>
  <c r="O830" i="3" s="1"/>
  <c r="P830" i="3"/>
  <c r="S830" i="3" s="1"/>
  <c r="T1526" i="3"/>
  <c r="O1526" i="3" s="1"/>
  <c r="P1526" i="3"/>
  <c r="S1526" i="3" s="1"/>
  <c r="T1457" i="3"/>
  <c r="O1457" i="3" s="1"/>
  <c r="P1457" i="3"/>
  <c r="S1457" i="3" s="1"/>
  <c r="P1001" i="3"/>
  <c r="S1001" i="3" s="1"/>
  <c r="T1001" i="3"/>
  <c r="O1001" i="3" s="1"/>
  <c r="P1465" i="3"/>
  <c r="S1465" i="3" s="1"/>
  <c r="T1465" i="3"/>
  <c r="O1465" i="3" s="1"/>
  <c r="P1417" i="3"/>
  <c r="S1417" i="3" s="1"/>
  <c r="T1417" i="3"/>
  <c r="O1417" i="3" s="1"/>
  <c r="P1482" i="3"/>
  <c r="S1482" i="3" s="1"/>
  <c r="T1482" i="3"/>
  <c r="O1482" i="3" s="1"/>
  <c r="T29" i="3"/>
  <c r="O29" i="3" s="1"/>
  <c r="P29" i="3"/>
  <c r="S29" i="3" s="1"/>
  <c r="T678" i="3"/>
  <c r="O678" i="3" s="1"/>
  <c r="P678" i="3"/>
  <c r="S678" i="3" s="1"/>
  <c r="T646" i="3"/>
  <c r="O646" i="3" s="1"/>
  <c r="P646" i="3"/>
  <c r="S646" i="3" s="1"/>
  <c r="P1487" i="3"/>
  <c r="S1487" i="3" s="1"/>
  <c r="T1487" i="3"/>
  <c r="O1487" i="3" s="1"/>
  <c r="P1422" i="3"/>
  <c r="S1422" i="3" s="1"/>
  <c r="T1422" i="3"/>
  <c r="O1422" i="3" s="1"/>
  <c r="T40" i="3"/>
  <c r="O40" i="3" s="1"/>
  <c r="P40" i="3"/>
  <c r="S40" i="3" s="1"/>
  <c r="T820" i="3"/>
  <c r="O820" i="3" s="1"/>
  <c r="P820" i="3"/>
  <c r="S820" i="3" s="1"/>
  <c r="T1235" i="3"/>
  <c r="O1235" i="3" s="1"/>
  <c r="P1235" i="3"/>
  <c r="S1235" i="3" s="1"/>
  <c r="P1107" i="3"/>
  <c r="S1107" i="3" s="1"/>
  <c r="T1107" i="3"/>
  <c r="O1107" i="3" s="1"/>
  <c r="P430" i="3"/>
  <c r="S430" i="3" s="1"/>
  <c r="T430" i="3"/>
  <c r="O430" i="3" s="1"/>
  <c r="T294" i="3"/>
  <c r="O294" i="3" s="1"/>
  <c r="P294" i="3"/>
  <c r="S294" i="3" s="1"/>
  <c r="T1226" i="3"/>
  <c r="O1226" i="3" s="1"/>
  <c r="P1226" i="3"/>
  <c r="S1226" i="3" s="1"/>
  <c r="T89" i="3"/>
  <c r="O89" i="3" s="1"/>
  <c r="P89" i="3"/>
  <c r="S89" i="3" s="1"/>
  <c r="T927" i="3"/>
  <c r="O927" i="3" s="1"/>
  <c r="P927" i="3"/>
  <c r="S927" i="3" s="1"/>
  <c r="T201" i="3"/>
  <c r="O201" i="3" s="1"/>
  <c r="P201" i="3"/>
  <c r="S201" i="3" s="1"/>
  <c r="P741" i="3"/>
  <c r="S741" i="3" s="1"/>
  <c r="T741" i="3"/>
  <c r="O741" i="3" s="1"/>
  <c r="P1337" i="3"/>
  <c r="S1337" i="3" s="1"/>
  <c r="T1337" i="3"/>
  <c r="O1337" i="3" s="1"/>
  <c r="P621" i="3"/>
  <c r="S621" i="3" s="1"/>
  <c r="T621" i="3"/>
  <c r="O621" i="3" s="1"/>
  <c r="P1489" i="3"/>
  <c r="S1489" i="3" s="1"/>
  <c r="T1489" i="3"/>
  <c r="O1489" i="3" s="1"/>
  <c r="P1028" i="3"/>
  <c r="S1028" i="3" s="1"/>
  <c r="T1028" i="3"/>
  <c r="O1028" i="3" s="1"/>
  <c r="T1101" i="3"/>
  <c r="O1101" i="3" s="1"/>
  <c r="P1101" i="3"/>
  <c r="S1101" i="3" s="1"/>
  <c r="P1166" i="3"/>
  <c r="S1166" i="3" s="1"/>
  <c r="T1166" i="3"/>
  <c r="O1166" i="3" s="1"/>
  <c r="P1216" i="3"/>
  <c r="S1216" i="3" s="1"/>
  <c r="T1216" i="3"/>
  <c r="O1216" i="3" s="1"/>
  <c r="P1530" i="3"/>
  <c r="S1530" i="3" s="1"/>
  <c r="T1530" i="3"/>
  <c r="O1530" i="3" s="1"/>
  <c r="T998" i="3"/>
  <c r="O998" i="3" s="1"/>
  <c r="P998" i="3"/>
  <c r="S998" i="3" s="1"/>
  <c r="P1201" i="3"/>
  <c r="S1201" i="3" s="1"/>
  <c r="T1201" i="3"/>
  <c r="O1201" i="3" s="1"/>
  <c r="P445" i="3"/>
  <c r="S445" i="3" s="1"/>
  <c r="T445" i="3"/>
  <c r="O445" i="3" s="1"/>
  <c r="T660" i="3"/>
  <c r="O660" i="3" s="1"/>
  <c r="P660" i="3"/>
  <c r="S660" i="3" s="1"/>
  <c r="T287" i="3"/>
  <c r="O287" i="3" s="1"/>
  <c r="P287" i="3"/>
  <c r="S287" i="3" s="1"/>
  <c r="P886" i="3"/>
  <c r="S886" i="3" s="1"/>
  <c r="T886" i="3"/>
  <c r="O886" i="3" s="1"/>
  <c r="P910" i="3"/>
  <c r="S910" i="3" s="1"/>
  <c r="T910" i="3"/>
  <c r="O910" i="3" s="1"/>
  <c r="P1546" i="3"/>
  <c r="S1546" i="3" s="1"/>
  <c r="T1546" i="3"/>
  <c r="O1546" i="3" s="1"/>
  <c r="T679" i="3"/>
  <c r="O679" i="3" s="1"/>
  <c r="P679" i="3"/>
  <c r="S679" i="3" s="1"/>
  <c r="P277" i="3"/>
  <c r="S277" i="3" s="1"/>
  <c r="T277" i="3"/>
  <c r="O277" i="3" s="1"/>
  <c r="P16" i="3"/>
  <c r="S16" i="3" s="1"/>
  <c r="T16" i="3"/>
  <c r="O16" i="3" s="1"/>
  <c r="P164" i="3"/>
  <c r="S164" i="3" s="1"/>
  <c r="T164" i="3"/>
  <c r="O164" i="3" s="1"/>
  <c r="T777" i="3"/>
  <c r="O777" i="3" s="1"/>
  <c r="P777" i="3"/>
  <c r="S777" i="3" s="1"/>
  <c r="P957" i="3"/>
  <c r="S957" i="3" s="1"/>
  <c r="T957" i="3"/>
  <c r="O957" i="3" s="1"/>
  <c r="P83" i="3"/>
  <c r="S83" i="3" s="1"/>
  <c r="T83" i="3"/>
  <c r="O83" i="3" s="1"/>
  <c r="P783" i="3"/>
  <c r="S783" i="3" s="1"/>
  <c r="T783" i="3"/>
  <c r="O783" i="3" s="1"/>
  <c r="T570" i="3"/>
  <c r="O570" i="3" s="1"/>
  <c r="P570" i="3"/>
  <c r="S570" i="3" s="1"/>
  <c r="P374" i="3"/>
  <c r="S374" i="3" s="1"/>
  <c r="T374" i="3"/>
  <c r="O374" i="3" s="1"/>
  <c r="P1264" i="3"/>
  <c r="S1264" i="3" s="1"/>
  <c r="T1264" i="3"/>
  <c r="O1264" i="3" s="1"/>
  <c r="T375" i="3"/>
  <c r="O375" i="3" s="1"/>
  <c r="P375" i="3"/>
  <c r="S375" i="3" s="1"/>
  <c r="T626" i="3"/>
  <c r="O626" i="3" s="1"/>
  <c r="P626" i="3"/>
  <c r="S626" i="3" s="1"/>
  <c r="P1346" i="3"/>
  <c r="S1346" i="3" s="1"/>
  <c r="T1346" i="3"/>
  <c r="O1346" i="3" s="1"/>
  <c r="P1602" i="3"/>
  <c r="S1602" i="3" s="1"/>
  <c r="T1602" i="3"/>
  <c r="O1602" i="3" s="1"/>
  <c r="P1266" i="3"/>
  <c r="S1266" i="3" s="1"/>
  <c r="T1266" i="3"/>
  <c r="O1266" i="3" s="1"/>
  <c r="P1252" i="3"/>
  <c r="S1252" i="3" s="1"/>
  <c r="T1252" i="3"/>
  <c r="O1252" i="3" s="1"/>
  <c r="P1209" i="3"/>
  <c r="S1209" i="3" s="1"/>
  <c r="T1209" i="3"/>
  <c r="O1209" i="3" s="1"/>
  <c r="T1211" i="3"/>
  <c r="O1211" i="3" s="1"/>
  <c r="P1211" i="3"/>
  <c r="S1211" i="3" s="1"/>
  <c r="P1184" i="3"/>
  <c r="S1184" i="3" s="1"/>
  <c r="T1184" i="3"/>
  <c r="O1184" i="3" s="1"/>
  <c r="T904" i="3"/>
  <c r="O904" i="3" s="1"/>
  <c r="P904" i="3"/>
  <c r="S904" i="3" s="1"/>
  <c r="P961" i="3"/>
  <c r="S961" i="3" s="1"/>
  <c r="T961" i="3"/>
  <c r="O961" i="3" s="1"/>
  <c r="T13" i="3"/>
  <c r="O13" i="3" s="1"/>
  <c r="P13" i="3"/>
  <c r="S13" i="3" s="1"/>
  <c r="P181" i="3"/>
  <c r="S181" i="3" s="1"/>
  <c r="T181" i="3"/>
  <c r="O181" i="3" s="1"/>
  <c r="P6" i="3"/>
  <c r="S6" i="3" s="1"/>
  <c r="T6" i="3"/>
  <c r="O6" i="3" s="1"/>
  <c r="P74" i="3"/>
  <c r="S74" i="3" s="1"/>
  <c r="T74" i="3"/>
  <c r="O74" i="3" s="1"/>
  <c r="P84" i="3"/>
  <c r="S84" i="3" s="1"/>
  <c r="T84" i="3"/>
  <c r="O84" i="3" s="1"/>
  <c r="P1575" i="3"/>
  <c r="S1575" i="3" s="1"/>
  <c r="T1575" i="3"/>
  <c r="O1575" i="3" s="1"/>
  <c r="T94" i="3"/>
  <c r="O94" i="3" s="1"/>
  <c r="P94" i="3"/>
  <c r="S94" i="3" s="1"/>
  <c r="T760" i="3"/>
  <c r="O760" i="3" s="1"/>
  <c r="P760" i="3"/>
  <c r="S760" i="3" s="1"/>
  <c r="P836" i="3"/>
  <c r="S836" i="3" s="1"/>
  <c r="T836" i="3"/>
  <c r="O836" i="3" s="1"/>
  <c r="T387" i="3"/>
  <c r="O387" i="3" s="1"/>
  <c r="P387" i="3"/>
  <c r="S387" i="3" s="1"/>
  <c r="P816" i="3"/>
  <c r="S816" i="3" s="1"/>
  <c r="T816" i="3"/>
  <c r="O816" i="3" s="1"/>
  <c r="P1171" i="3"/>
  <c r="S1171" i="3" s="1"/>
  <c r="T1171" i="3"/>
  <c r="O1171" i="3" s="1"/>
  <c r="P801" i="3"/>
  <c r="S801" i="3" s="1"/>
  <c r="T801" i="3"/>
  <c r="O801" i="3" s="1"/>
  <c r="T766" i="3"/>
  <c r="O766" i="3" s="1"/>
  <c r="P766" i="3"/>
  <c r="S766" i="3" s="1"/>
  <c r="P831" i="3"/>
  <c r="S831" i="3" s="1"/>
  <c r="T831" i="3"/>
  <c r="O831" i="3" s="1"/>
  <c r="P1373" i="3"/>
  <c r="S1373" i="3" s="1"/>
  <c r="T1373" i="3"/>
  <c r="O1373" i="3" s="1"/>
  <c r="T1437" i="3"/>
  <c r="O1437" i="3" s="1"/>
  <c r="P1437" i="3"/>
  <c r="S1437" i="3" s="1"/>
  <c r="T1109" i="3"/>
  <c r="O1109" i="3" s="1"/>
  <c r="P1109" i="3"/>
  <c r="S1109" i="3" s="1"/>
  <c r="P1271" i="3"/>
  <c r="S1271" i="3" s="1"/>
  <c r="T1271" i="3"/>
  <c r="O1271" i="3" s="1"/>
  <c r="P1548" i="3"/>
  <c r="S1548" i="3" s="1"/>
  <c r="T1548" i="3"/>
  <c r="O1548" i="3" s="1"/>
  <c r="T1116" i="3"/>
  <c r="O1116" i="3" s="1"/>
  <c r="P1116" i="3"/>
  <c r="S1116" i="3" s="1"/>
  <c r="P826" i="3"/>
  <c r="S826" i="3" s="1"/>
  <c r="T826" i="3"/>
  <c r="O826" i="3" s="1"/>
  <c r="Q587" i="3"/>
  <c r="U587" i="3"/>
  <c r="R587" i="3"/>
  <c r="N587" i="3"/>
  <c r="T840" i="3"/>
  <c r="O840" i="3" s="1"/>
  <c r="P840" i="3"/>
  <c r="S840" i="3" s="1"/>
  <c r="N767" i="3"/>
  <c r="R767" i="3"/>
  <c r="Q767" i="3"/>
  <c r="U767" i="3"/>
  <c r="P515" i="3"/>
  <c r="S515" i="3" s="1"/>
  <c r="T515" i="3"/>
  <c r="O515" i="3" s="1"/>
  <c r="P492" i="3"/>
  <c r="S492" i="3" s="1"/>
  <c r="T492" i="3"/>
  <c r="O492" i="3" s="1"/>
  <c r="T460" i="3"/>
  <c r="O460" i="3" s="1"/>
  <c r="P460" i="3"/>
  <c r="S460" i="3" s="1"/>
  <c r="P1572" i="3"/>
  <c r="S1572" i="3" s="1"/>
  <c r="T1572" i="3"/>
  <c r="O1572" i="3" s="1"/>
  <c r="T1550" i="3"/>
  <c r="O1550" i="3" s="1"/>
  <c r="P1550" i="3"/>
  <c r="S1550" i="3" s="1"/>
  <c r="R242" i="3"/>
  <c r="U242" i="3"/>
  <c r="N242" i="3"/>
  <c r="Q242" i="3"/>
  <c r="T281" i="3"/>
  <c r="O281" i="3" s="1"/>
  <c r="P281" i="3"/>
  <c r="S281" i="3" s="1"/>
  <c r="P337" i="3"/>
  <c r="S337" i="3" s="1"/>
  <c r="T337" i="3"/>
  <c r="O337" i="3" s="1"/>
  <c r="R238" i="3"/>
  <c r="N238" i="3"/>
  <c r="U238" i="3"/>
  <c r="Q238" i="3"/>
  <c r="P813" i="3"/>
  <c r="S813" i="3" s="1"/>
  <c r="T813" i="3"/>
  <c r="O813" i="3" s="1"/>
  <c r="P941" i="3"/>
  <c r="S941" i="3" s="1"/>
  <c r="T941" i="3"/>
  <c r="O941" i="3" s="1"/>
  <c r="T501" i="3"/>
  <c r="O501" i="3" s="1"/>
  <c r="P501" i="3"/>
  <c r="S501" i="3" s="1"/>
  <c r="P727" i="3"/>
  <c r="S727" i="3" s="1"/>
  <c r="T727" i="3"/>
  <c r="O727" i="3" s="1"/>
  <c r="T362" i="3"/>
  <c r="O362" i="3" s="1"/>
  <c r="P362" i="3"/>
  <c r="S362" i="3" s="1"/>
  <c r="P866" i="3"/>
  <c r="S866" i="3" s="1"/>
  <c r="T866" i="3"/>
  <c r="O866" i="3" s="1"/>
  <c r="T474" i="3"/>
  <c r="O474" i="3" s="1"/>
  <c r="P474" i="3"/>
  <c r="S474" i="3" s="1"/>
  <c r="P937" i="3"/>
  <c r="S937" i="3" s="1"/>
  <c r="T937" i="3"/>
  <c r="O937" i="3" s="1"/>
  <c r="T1236" i="3"/>
  <c r="O1236" i="3" s="1"/>
  <c r="P1236" i="3"/>
  <c r="S1236" i="3" s="1"/>
  <c r="P1179" i="3"/>
  <c r="S1179" i="3" s="1"/>
  <c r="T1179" i="3"/>
  <c r="O1179" i="3" s="1"/>
  <c r="P1512" i="3"/>
  <c r="S1512" i="3" s="1"/>
  <c r="T1512" i="3"/>
  <c r="O1512" i="3" s="1"/>
  <c r="N962" i="3"/>
  <c r="Q962" i="3"/>
  <c r="R962" i="3"/>
  <c r="U962" i="3"/>
  <c r="P545" i="3"/>
  <c r="S545" i="3" s="1"/>
  <c r="T545" i="3"/>
  <c r="O545" i="3" s="1"/>
  <c r="T1099" i="3"/>
  <c r="O1099" i="3" s="1"/>
  <c r="P1099" i="3"/>
  <c r="S1099" i="3" s="1"/>
  <c r="P1508" i="3"/>
  <c r="S1508" i="3" s="1"/>
  <c r="T1508" i="3"/>
  <c r="O1508" i="3" s="1"/>
  <c r="P1466" i="3"/>
  <c r="S1466" i="3" s="1"/>
  <c r="T1466" i="3"/>
  <c r="O1466" i="3" s="1"/>
  <c r="P1121" i="3"/>
  <c r="S1121" i="3" s="1"/>
  <c r="T1121" i="3"/>
  <c r="O1121" i="3" s="1"/>
  <c r="T1045" i="3"/>
  <c r="O1045" i="3" s="1"/>
  <c r="P1045" i="3"/>
  <c r="S1045" i="3" s="1"/>
  <c r="P1524" i="3"/>
  <c r="S1524" i="3" s="1"/>
  <c r="T1524" i="3"/>
  <c r="O1524" i="3" s="1"/>
  <c r="T686" i="3"/>
  <c r="O686" i="3" s="1"/>
  <c r="P686" i="3"/>
  <c r="S686" i="3" s="1"/>
  <c r="P610" i="3"/>
  <c r="S610" i="3" s="1"/>
  <c r="T610" i="3"/>
  <c r="O610" i="3" s="1"/>
  <c r="T1006" i="3"/>
  <c r="O1006" i="3" s="1"/>
  <c r="P1006" i="3"/>
  <c r="S1006" i="3" s="1"/>
  <c r="P725" i="3"/>
  <c r="S725" i="3" s="1"/>
  <c r="T725" i="3"/>
  <c r="O725" i="3" s="1"/>
  <c r="R482" i="3"/>
  <c r="N482" i="3"/>
  <c r="Q482" i="3"/>
  <c r="U482" i="3"/>
  <c r="T1200" i="3"/>
  <c r="O1200" i="3" s="1"/>
  <c r="P1200" i="3"/>
  <c r="S1200" i="3" s="1"/>
  <c r="P1057" i="3"/>
  <c r="S1057" i="3" s="1"/>
  <c r="T1057" i="3"/>
  <c r="O1057" i="3" s="1"/>
  <c r="T258" i="3"/>
  <c r="O258" i="3" s="1"/>
  <c r="P258" i="3"/>
  <c r="S258" i="3" s="1"/>
  <c r="T1338" i="3"/>
  <c r="O1338" i="3" s="1"/>
  <c r="P1338" i="3"/>
  <c r="S1338" i="3" s="1"/>
  <c r="T361" i="3"/>
  <c r="O361" i="3" s="1"/>
  <c r="P361" i="3"/>
  <c r="S361" i="3" s="1"/>
  <c r="P1560" i="3"/>
  <c r="S1560" i="3" s="1"/>
  <c r="T1560" i="3"/>
  <c r="O1560" i="3" s="1"/>
  <c r="R902" i="3"/>
  <c r="U902" i="3"/>
  <c r="Q902" i="3"/>
  <c r="N902" i="3"/>
  <c r="T399" i="3"/>
  <c r="O399" i="3" s="1"/>
  <c r="P399" i="3"/>
  <c r="S399" i="3" s="1"/>
  <c r="P485" i="3"/>
  <c r="S485" i="3" s="1"/>
  <c r="T485" i="3"/>
  <c r="O485" i="3" s="1"/>
  <c r="N193" i="3"/>
  <c r="R193" i="3"/>
  <c r="U193" i="3"/>
  <c r="Q193" i="3"/>
  <c r="T771" i="3"/>
  <c r="O771" i="3" s="1"/>
  <c r="P771" i="3"/>
  <c r="S771" i="3" s="1"/>
  <c r="R1517" i="3"/>
  <c r="N1517" i="3"/>
  <c r="Q1517" i="3"/>
  <c r="U1517" i="3"/>
  <c r="T784" i="3"/>
  <c r="O784" i="3" s="1"/>
  <c r="P784" i="3"/>
  <c r="S784" i="3" s="1"/>
  <c r="Q917" i="3"/>
  <c r="U917" i="3"/>
  <c r="N917" i="3"/>
  <c r="R917" i="3"/>
  <c r="P842" i="3"/>
  <c r="S842" i="3" s="1"/>
  <c r="T842" i="3"/>
  <c r="O842" i="3" s="1"/>
  <c r="P372" i="3"/>
  <c r="S372" i="3" s="1"/>
  <c r="T372" i="3"/>
  <c r="O372" i="3" s="1"/>
  <c r="P651" i="3"/>
  <c r="S651" i="3" s="1"/>
  <c r="T651" i="3"/>
  <c r="O651" i="3" s="1"/>
  <c r="T473" i="3"/>
  <c r="O473" i="3" s="1"/>
  <c r="P473" i="3"/>
  <c r="S473" i="3" s="1"/>
  <c r="N928" i="3"/>
  <c r="Q928" i="3"/>
  <c r="U928" i="3"/>
  <c r="R928" i="3"/>
  <c r="T963" i="3"/>
  <c r="O963" i="3" s="1"/>
  <c r="P963" i="3"/>
  <c r="S963" i="3" s="1"/>
  <c r="N1607" i="3"/>
  <c r="U1607" i="3"/>
  <c r="Q1607" i="3"/>
  <c r="R1607" i="3"/>
  <c r="T1566" i="3"/>
  <c r="O1566" i="3" s="1"/>
  <c r="P1566" i="3"/>
  <c r="S1566" i="3" s="1"/>
  <c r="P116" i="3"/>
  <c r="S116" i="3" s="1"/>
  <c r="T116" i="3"/>
  <c r="O116" i="3" s="1"/>
  <c r="P359" i="3"/>
  <c r="S359" i="3" s="1"/>
  <c r="T359" i="3"/>
  <c r="O359" i="3" s="1"/>
  <c r="T1020" i="3"/>
  <c r="O1020" i="3" s="1"/>
  <c r="P1020" i="3"/>
  <c r="S1020" i="3" s="1"/>
  <c r="P109" i="3"/>
  <c r="S109" i="3" s="1"/>
  <c r="T109" i="3"/>
  <c r="O109" i="3" s="1"/>
  <c r="T1185" i="3"/>
  <c r="O1185" i="3" s="1"/>
  <c r="P1185" i="3"/>
  <c r="S1185" i="3" s="1"/>
  <c r="T476" i="3"/>
  <c r="O476" i="3" s="1"/>
  <c r="P476" i="3"/>
  <c r="S476" i="3" s="1"/>
  <c r="P662" i="3"/>
  <c r="S662" i="3" s="1"/>
  <c r="T662" i="3"/>
  <c r="O662" i="3" s="1"/>
  <c r="T809" i="3"/>
  <c r="O809" i="3" s="1"/>
  <c r="P809" i="3"/>
  <c r="S809" i="3" s="1"/>
  <c r="T565" i="3"/>
  <c r="O565" i="3" s="1"/>
  <c r="P565" i="3"/>
  <c r="S565" i="3" s="1"/>
  <c r="T1178" i="3"/>
  <c r="O1178" i="3" s="1"/>
  <c r="P1178" i="3"/>
  <c r="S1178" i="3" s="1"/>
  <c r="T44" i="3"/>
  <c r="O44" i="3" s="1"/>
  <c r="P44" i="3"/>
  <c r="S44" i="3" s="1"/>
  <c r="P263" i="3"/>
  <c r="S263" i="3" s="1"/>
  <c r="T263" i="3"/>
  <c r="O263" i="3" s="1"/>
  <c r="T664" i="3"/>
  <c r="O664" i="3" s="1"/>
  <c r="P664" i="3"/>
  <c r="S664" i="3" s="1"/>
  <c r="P562" i="3"/>
  <c r="S562" i="3" s="1"/>
  <c r="T562" i="3"/>
  <c r="O562" i="3" s="1"/>
  <c r="P161" i="3"/>
  <c r="S161" i="3" s="1"/>
  <c r="T161" i="3"/>
  <c r="O161" i="3" s="1"/>
  <c r="P923" i="3"/>
  <c r="S923" i="3" s="1"/>
  <c r="T923" i="3"/>
  <c r="O923" i="3" s="1"/>
  <c r="P352" i="3"/>
  <c r="S352" i="3" s="1"/>
  <c r="T352" i="3"/>
  <c r="O352" i="3" s="1"/>
  <c r="T724" i="3"/>
  <c r="O724" i="3" s="1"/>
  <c r="P724" i="3"/>
  <c r="S724" i="3" s="1"/>
  <c r="P321" i="3"/>
  <c r="S321" i="3" s="1"/>
  <c r="T321" i="3"/>
  <c r="O321" i="3" s="1"/>
  <c r="T648" i="3"/>
  <c r="O648" i="3" s="1"/>
  <c r="P648" i="3"/>
  <c r="S648" i="3" s="1"/>
  <c r="T1473" i="3"/>
  <c r="O1473" i="3" s="1"/>
  <c r="P1473" i="3"/>
  <c r="S1473" i="3" s="1"/>
  <c r="P1152" i="3"/>
  <c r="S1152" i="3" s="1"/>
  <c r="T1152" i="3"/>
  <c r="O1152" i="3" s="1"/>
  <c r="T1024" i="3"/>
  <c r="O1024" i="3" s="1"/>
  <c r="P1024" i="3"/>
  <c r="S1024" i="3" s="1"/>
  <c r="P403" i="3"/>
  <c r="S403" i="3" s="1"/>
  <c r="T403" i="3"/>
  <c r="O403" i="3" s="1"/>
  <c r="P1128" i="3"/>
  <c r="S1128" i="3" s="1"/>
  <c r="T1128" i="3"/>
  <c r="O1128" i="3" s="1"/>
  <c r="T860" i="3"/>
  <c r="O860" i="3" s="1"/>
  <c r="P860" i="3"/>
  <c r="S860" i="3" s="1"/>
  <c r="T1431" i="3"/>
  <c r="O1431" i="3" s="1"/>
  <c r="P1431" i="3"/>
  <c r="S1431" i="3" s="1"/>
  <c r="P1464" i="3"/>
  <c r="S1464" i="3" s="1"/>
  <c r="T1464" i="3"/>
  <c r="O1464" i="3" s="1"/>
  <c r="P1506" i="3"/>
  <c r="S1506" i="3" s="1"/>
  <c r="T1506" i="3"/>
  <c r="O1506" i="3" s="1"/>
  <c r="P1474" i="3"/>
  <c r="S1474" i="3" s="1"/>
  <c r="T1474" i="3"/>
  <c r="O1474" i="3" s="1"/>
  <c r="P1460" i="3"/>
  <c r="S1460" i="3" s="1"/>
  <c r="T1460" i="3"/>
  <c r="O1460" i="3" s="1"/>
  <c r="P707" i="3"/>
  <c r="S707" i="3" s="1"/>
  <c r="T707" i="3"/>
  <c r="O707" i="3" s="1"/>
  <c r="T1125" i="3"/>
  <c r="O1125" i="3" s="1"/>
  <c r="P1125" i="3"/>
  <c r="S1125" i="3" s="1"/>
  <c r="P248" i="3"/>
  <c r="S248" i="3" s="1"/>
  <c r="T248" i="3"/>
  <c r="O248" i="3" s="1"/>
  <c r="P59" i="3"/>
  <c r="S59" i="3" s="1"/>
  <c r="T59" i="3"/>
  <c r="O59" i="3" s="1"/>
  <c r="T887" i="3"/>
  <c r="O887" i="3" s="1"/>
  <c r="P887" i="3"/>
  <c r="S887" i="3" s="1"/>
  <c r="T225" i="3"/>
  <c r="O225" i="3" s="1"/>
  <c r="P225" i="3"/>
  <c r="S225" i="3" s="1"/>
  <c r="P120" i="3"/>
  <c r="S120" i="3" s="1"/>
  <c r="T120" i="3"/>
  <c r="O120" i="3" s="1"/>
  <c r="P232" i="3"/>
  <c r="S232" i="3" s="1"/>
  <c r="T232" i="3"/>
  <c r="O232" i="3" s="1"/>
  <c r="T695" i="3"/>
  <c r="O695" i="3" s="1"/>
  <c r="P695" i="3"/>
  <c r="S695" i="3" s="1"/>
  <c r="P186" i="3"/>
  <c r="S186" i="3" s="1"/>
  <c r="T186" i="3"/>
  <c r="O186" i="3" s="1"/>
  <c r="T231" i="3"/>
  <c r="O231" i="3" s="1"/>
  <c r="P231" i="3"/>
  <c r="S231" i="3" s="1"/>
  <c r="P734" i="3"/>
  <c r="S734" i="3" s="1"/>
  <c r="T734" i="3"/>
  <c r="O734" i="3" s="1"/>
  <c r="P331" i="3"/>
  <c r="S331" i="3" s="1"/>
  <c r="T331" i="3"/>
  <c r="O331" i="3" s="1"/>
  <c r="P606" i="3"/>
  <c r="S606" i="3" s="1"/>
  <c r="T606" i="3"/>
  <c r="O606" i="3" s="1"/>
  <c r="P1404" i="3"/>
  <c r="S1404" i="3" s="1"/>
  <c r="T1404" i="3"/>
  <c r="O1404" i="3" s="1"/>
  <c r="T305" i="3"/>
  <c r="O305" i="3" s="1"/>
  <c r="P305" i="3"/>
  <c r="S305" i="3" s="1"/>
  <c r="P358" i="3"/>
  <c r="S358" i="3" s="1"/>
  <c r="T358" i="3"/>
  <c r="O358" i="3" s="1"/>
  <c r="T802" i="3"/>
  <c r="O802" i="3" s="1"/>
  <c r="P802" i="3"/>
  <c r="S802" i="3" s="1"/>
  <c r="P574" i="3"/>
  <c r="S574" i="3" s="1"/>
  <c r="T574" i="3"/>
  <c r="O574" i="3" s="1"/>
  <c r="T366" i="3"/>
  <c r="O366" i="3" s="1"/>
  <c r="P366" i="3"/>
  <c r="S366" i="3" s="1"/>
  <c r="T732" i="3"/>
  <c r="O732" i="3" s="1"/>
  <c r="P732" i="3"/>
  <c r="S732" i="3" s="1"/>
  <c r="P852" i="3"/>
  <c r="S852" i="3" s="1"/>
  <c r="T852" i="3"/>
  <c r="O852" i="3" s="1"/>
  <c r="P1112" i="3"/>
  <c r="S1112" i="3" s="1"/>
  <c r="T1112" i="3"/>
  <c r="O1112" i="3" s="1"/>
  <c r="P805" i="3"/>
  <c r="S805" i="3" s="1"/>
  <c r="T805" i="3"/>
  <c r="O805" i="3" s="1"/>
  <c r="P622" i="3"/>
  <c r="S622" i="3" s="1"/>
  <c r="T622" i="3"/>
  <c r="O622" i="3" s="1"/>
  <c r="P518" i="3"/>
  <c r="S518" i="3" s="1"/>
  <c r="T518" i="3"/>
  <c r="O518" i="3" s="1"/>
  <c r="P966" i="3"/>
  <c r="S966" i="3" s="1"/>
  <c r="T966" i="3"/>
  <c r="O966" i="3" s="1"/>
  <c r="T1154" i="3"/>
  <c r="O1154" i="3" s="1"/>
  <c r="P1154" i="3"/>
  <c r="S1154" i="3" s="1"/>
  <c r="P1514" i="3"/>
  <c r="S1514" i="3" s="1"/>
  <c r="T1514" i="3"/>
  <c r="O1514" i="3" s="1"/>
  <c r="P1091" i="3"/>
  <c r="S1091" i="3" s="1"/>
  <c r="T1091" i="3"/>
  <c r="O1091" i="3" s="1"/>
  <c r="P212" i="3"/>
  <c r="S212" i="3" s="1"/>
  <c r="T212" i="3"/>
  <c r="O212" i="3" s="1"/>
  <c r="P1583" i="3"/>
  <c r="S1583" i="3" s="1"/>
  <c r="T1583" i="3"/>
  <c r="O1583" i="3" s="1"/>
  <c r="T1480" i="3"/>
  <c r="O1480" i="3" s="1"/>
  <c r="P1480" i="3"/>
  <c r="S1480" i="3" s="1"/>
  <c r="T196" i="3"/>
  <c r="O196" i="3" s="1"/>
  <c r="P196" i="3"/>
  <c r="S196" i="3" s="1"/>
  <c r="T517" i="3"/>
  <c r="O517" i="3" s="1"/>
  <c r="P517" i="3"/>
  <c r="S517" i="3" s="1"/>
  <c r="P841" i="3"/>
  <c r="S841" i="3" s="1"/>
  <c r="T841" i="3"/>
  <c r="O841" i="3" s="1"/>
  <c r="P207" i="3"/>
  <c r="S207" i="3" s="1"/>
  <c r="T207" i="3"/>
  <c r="O207" i="3" s="1"/>
  <c r="P68" i="3"/>
  <c r="S68" i="3" s="1"/>
  <c r="T68" i="3"/>
  <c r="O68" i="3" s="1"/>
  <c r="P236" i="3"/>
  <c r="S236" i="3" s="1"/>
  <c r="T236" i="3"/>
  <c r="O236" i="3" s="1"/>
  <c r="P292" i="3"/>
  <c r="S292" i="3" s="1"/>
  <c r="T292" i="3"/>
  <c r="O292" i="3" s="1"/>
  <c r="T531" i="3"/>
  <c r="O531" i="3" s="1"/>
  <c r="P531" i="3"/>
  <c r="S531" i="3" s="1"/>
  <c r="T288" i="3"/>
  <c r="O288" i="3" s="1"/>
  <c r="P288" i="3"/>
  <c r="S288" i="3" s="1"/>
  <c r="T720" i="3"/>
  <c r="O720" i="3" s="1"/>
  <c r="P720" i="3"/>
  <c r="S720" i="3" s="1"/>
  <c r="T1285" i="3"/>
  <c r="O1285" i="3" s="1"/>
  <c r="P1285" i="3"/>
  <c r="S1285" i="3" s="1"/>
  <c r="T914" i="3"/>
  <c r="O914" i="3" s="1"/>
  <c r="P914" i="3"/>
  <c r="S914" i="3" s="1"/>
  <c r="P897" i="3"/>
  <c r="S897" i="3" s="1"/>
  <c r="T897" i="3"/>
  <c r="O897" i="3" s="1"/>
  <c r="P1593" i="3"/>
  <c r="S1593" i="3" s="1"/>
  <c r="T1593" i="3"/>
  <c r="O1593" i="3" s="1"/>
  <c r="P1003" i="3"/>
  <c r="S1003" i="3" s="1"/>
  <c r="T1003" i="3"/>
  <c r="O1003" i="3" s="1"/>
  <c r="A928" i="3"/>
  <c r="P1120" i="3"/>
  <c r="S1120" i="3" s="1"/>
  <c r="T1120" i="3"/>
  <c r="O1120" i="3" s="1"/>
  <c r="A1607" i="3"/>
  <c r="P1314" i="3"/>
  <c r="S1314" i="3" s="1"/>
  <c r="T1314" i="3"/>
  <c r="O1314" i="3" s="1"/>
  <c r="T1386" i="3"/>
  <c r="O1386" i="3" s="1"/>
  <c r="P1386" i="3"/>
  <c r="S1386" i="3" s="1"/>
  <c r="P1601" i="3"/>
  <c r="S1601" i="3" s="1"/>
  <c r="T1601" i="3"/>
  <c r="O1601" i="3" s="1"/>
  <c r="P1290" i="3"/>
  <c r="S1290" i="3" s="1"/>
  <c r="T1290" i="3"/>
  <c r="O1290" i="3" s="1"/>
  <c r="T1268" i="3"/>
  <c r="O1268" i="3" s="1"/>
  <c r="P1268" i="3"/>
  <c r="S1268" i="3" s="1"/>
  <c r="P691" i="3"/>
  <c r="S691" i="3" s="1"/>
  <c r="T691" i="3"/>
  <c r="O691" i="3" s="1"/>
  <c r="P318" i="3"/>
  <c r="S318" i="3" s="1"/>
  <c r="T318" i="3"/>
  <c r="O318" i="3" s="1"/>
  <c r="T1040" i="3"/>
  <c r="O1040" i="3" s="1"/>
  <c r="P1040" i="3"/>
  <c r="S1040" i="3" s="1"/>
  <c r="P36" i="3"/>
  <c r="S36" i="3" s="1"/>
  <c r="T36" i="3"/>
  <c r="O36" i="3" s="1"/>
  <c r="P280" i="3"/>
  <c r="S280" i="3" s="1"/>
  <c r="T280" i="3"/>
  <c r="O280" i="3" s="1"/>
  <c r="T954" i="3"/>
  <c r="O954" i="3" s="1"/>
  <c r="P954" i="3"/>
  <c r="S954" i="3" s="1"/>
  <c r="J175" i="3"/>
  <c r="A591" i="3"/>
  <c r="J670" i="3"/>
  <c r="A1465" i="3"/>
  <c r="A475" i="3"/>
  <c r="J475" i="3"/>
  <c r="A250" i="3"/>
  <c r="A358" i="3"/>
  <c r="A73" i="3"/>
  <c r="A801" i="3"/>
  <c r="J801" i="3"/>
  <c r="A812" i="3"/>
  <c r="A673" i="3"/>
  <c r="A1525" i="3"/>
  <c r="J250" i="3"/>
  <c r="S2" i="3"/>
  <c r="A51" i="3"/>
  <c r="J1202" i="3"/>
  <c r="A1202" i="3"/>
  <c r="A1446" i="3"/>
  <c r="J835" i="3"/>
  <c r="A835" i="3"/>
  <c r="J358" i="3"/>
  <c r="A460" i="3"/>
  <c r="J460" i="3"/>
  <c r="J1356" i="3"/>
  <c r="J673" i="3"/>
  <c r="A1611" i="3"/>
  <c r="J1322" i="3"/>
  <c r="J1611" i="3"/>
  <c r="J1210" i="3"/>
  <c r="A1210" i="3"/>
  <c r="T2" i="3"/>
  <c r="O2" i="3" s="1"/>
  <c r="P1607" i="3" l="1"/>
  <c r="S1607" i="3" s="1"/>
  <c r="T1607" i="3"/>
  <c r="O1607" i="3" s="1"/>
  <c r="T193" i="3"/>
  <c r="O193" i="3" s="1"/>
  <c r="P193" i="3"/>
  <c r="S193" i="3" s="1"/>
  <c r="T242" i="3"/>
  <c r="O242" i="3" s="1"/>
  <c r="P242" i="3"/>
  <c r="S242" i="3" s="1"/>
  <c r="P1618" i="3"/>
  <c r="S1618" i="3" s="1"/>
  <c r="T1618" i="3"/>
  <c r="O1618" i="3" s="1"/>
  <c r="P1247" i="3"/>
  <c r="S1247" i="3" s="1"/>
  <c r="T1247" i="3"/>
  <c r="O1247" i="3" s="1"/>
  <c r="T1558" i="3"/>
  <c r="O1558" i="3" s="1"/>
  <c r="P1558" i="3"/>
  <c r="S1558" i="3" s="1"/>
  <c r="P467" i="3"/>
  <c r="S467" i="3" s="1"/>
  <c r="T467" i="3"/>
  <c r="O467" i="3" s="1"/>
  <c r="T1547" i="3"/>
  <c r="O1547" i="3" s="1"/>
  <c r="P1547" i="3"/>
  <c r="S1547" i="3" s="1"/>
  <c r="T377" i="3"/>
  <c r="O377" i="3" s="1"/>
  <c r="P377" i="3"/>
  <c r="S377" i="3" s="1"/>
  <c r="P1382" i="3"/>
  <c r="S1382" i="3" s="1"/>
  <c r="T1382" i="3"/>
  <c r="O1382" i="3" s="1"/>
  <c r="P1243" i="3"/>
  <c r="S1243" i="3" s="1"/>
  <c r="T1243" i="3"/>
  <c r="O1243" i="3" s="1"/>
  <c r="P628" i="3"/>
  <c r="S628" i="3" s="1"/>
  <c r="T628" i="3"/>
  <c r="O628" i="3" s="1"/>
  <c r="P355" i="3"/>
  <c r="S355" i="3" s="1"/>
  <c r="T355" i="3"/>
  <c r="O355" i="3" s="1"/>
  <c r="P1303" i="3"/>
  <c r="S1303" i="3" s="1"/>
  <c r="T1303" i="3"/>
  <c r="O1303" i="3" s="1"/>
  <c r="T1022" i="3"/>
  <c r="O1022" i="3" s="1"/>
  <c r="P1022" i="3"/>
  <c r="S1022" i="3" s="1"/>
  <c r="T1138" i="3"/>
  <c r="O1138" i="3" s="1"/>
  <c r="P1138" i="3"/>
  <c r="S1138" i="3" s="1"/>
  <c r="T182" i="3"/>
  <c r="O182" i="3" s="1"/>
  <c r="P182" i="3"/>
  <c r="S182" i="3" s="1"/>
  <c r="T1517" i="3"/>
  <c r="O1517" i="3" s="1"/>
  <c r="P1517" i="3"/>
  <c r="S1517" i="3" s="1"/>
  <c r="T122" i="3"/>
  <c r="O122" i="3" s="1"/>
  <c r="P122" i="3"/>
  <c r="S122" i="3" s="1"/>
  <c r="T1258" i="3"/>
  <c r="O1258" i="3" s="1"/>
  <c r="P1258" i="3"/>
  <c r="S1258" i="3" s="1"/>
  <c r="P1168" i="3"/>
  <c r="S1168" i="3" s="1"/>
  <c r="T1168" i="3"/>
  <c r="O1168" i="3" s="1"/>
  <c r="P328" i="3"/>
  <c r="S328" i="3" s="1"/>
  <c r="T328" i="3"/>
  <c r="O328" i="3" s="1"/>
  <c r="P1157" i="3"/>
  <c r="S1157" i="3" s="1"/>
  <c r="T1157" i="3"/>
  <c r="O1157" i="3" s="1"/>
  <c r="P1255" i="3"/>
  <c r="S1255" i="3" s="1"/>
  <c r="T1255" i="3"/>
  <c r="O1255" i="3" s="1"/>
  <c r="T1363" i="3"/>
  <c r="O1363" i="3" s="1"/>
  <c r="P1363" i="3"/>
  <c r="S1363" i="3" s="1"/>
  <c r="T1427" i="3"/>
  <c r="O1427" i="3" s="1"/>
  <c r="P1427" i="3"/>
  <c r="S1427" i="3" s="1"/>
  <c r="T1528" i="3"/>
  <c r="O1528" i="3" s="1"/>
  <c r="P1528" i="3"/>
  <c r="S1528" i="3" s="1"/>
  <c r="T25" i="3"/>
  <c r="O25" i="3" s="1"/>
  <c r="P25" i="3"/>
  <c r="S25" i="3" s="1"/>
  <c r="P1592" i="3"/>
  <c r="S1592" i="3" s="1"/>
  <c r="T1592" i="3"/>
  <c r="O1592" i="3" s="1"/>
  <c r="P1393" i="3"/>
  <c r="S1393" i="3" s="1"/>
  <c r="T1393" i="3"/>
  <c r="O1393" i="3" s="1"/>
  <c r="P782" i="3"/>
  <c r="S782" i="3" s="1"/>
  <c r="T782" i="3"/>
  <c r="O782" i="3" s="1"/>
  <c r="T1048" i="3"/>
  <c r="O1048" i="3" s="1"/>
  <c r="P1048" i="3"/>
  <c r="S1048" i="3" s="1"/>
  <c r="T722" i="3"/>
  <c r="O722" i="3" s="1"/>
  <c r="P722" i="3"/>
  <c r="S722" i="3" s="1"/>
  <c r="P197" i="3"/>
  <c r="S197" i="3" s="1"/>
  <c r="T197" i="3"/>
  <c r="O197" i="3" s="1"/>
  <c r="P857" i="3"/>
  <c r="S857" i="3" s="1"/>
  <c r="T857" i="3"/>
  <c r="O857" i="3" s="1"/>
  <c r="P77" i="3"/>
  <c r="S77" i="3" s="1"/>
  <c r="T77" i="3"/>
  <c r="O77" i="3" s="1"/>
  <c r="T917" i="3"/>
  <c r="O917" i="3" s="1"/>
  <c r="P917" i="3"/>
  <c r="S917" i="3" s="1"/>
  <c r="P767" i="3"/>
  <c r="S767" i="3" s="1"/>
  <c r="T767" i="3"/>
  <c r="O767" i="3" s="1"/>
  <c r="T1390" i="3"/>
  <c r="O1390" i="3" s="1"/>
  <c r="P1390" i="3"/>
  <c r="S1390" i="3" s="1"/>
  <c r="T302" i="3"/>
  <c r="O302" i="3" s="1"/>
  <c r="P302" i="3"/>
  <c r="S302" i="3" s="1"/>
  <c r="P1453" i="3"/>
  <c r="S1453" i="3" s="1"/>
  <c r="T1453" i="3"/>
  <c r="O1453" i="3" s="1"/>
  <c r="P1300" i="3"/>
  <c r="S1300" i="3" s="1"/>
  <c r="T1300" i="3"/>
  <c r="O1300" i="3" s="1"/>
  <c r="T625" i="3"/>
  <c r="O625" i="3" s="1"/>
  <c r="P625" i="3"/>
  <c r="S625" i="3" s="1"/>
  <c r="P1442" i="3"/>
  <c r="S1442" i="3" s="1"/>
  <c r="T1442" i="3"/>
  <c r="O1442" i="3" s="1"/>
  <c r="P947" i="3"/>
  <c r="S947" i="3" s="1"/>
  <c r="T947" i="3"/>
  <c r="O947" i="3" s="1"/>
  <c r="T512" i="3"/>
  <c r="O512" i="3" s="1"/>
  <c r="P512" i="3"/>
  <c r="S512" i="3" s="1"/>
  <c r="P58" i="3"/>
  <c r="S58" i="3" s="1"/>
  <c r="T58" i="3"/>
  <c r="O58" i="3" s="1"/>
  <c r="T317" i="3"/>
  <c r="O317" i="3" s="1"/>
  <c r="P317" i="3"/>
  <c r="S317" i="3" s="1"/>
  <c r="T227" i="3"/>
  <c r="O227" i="3" s="1"/>
  <c r="P227" i="3"/>
  <c r="S227" i="3" s="1"/>
  <c r="T793" i="3"/>
  <c r="O793" i="3" s="1"/>
  <c r="P793" i="3"/>
  <c r="S793" i="3" s="1"/>
  <c r="T1635" i="3"/>
  <c r="O1635" i="3" s="1"/>
  <c r="P1635" i="3"/>
  <c r="S1635" i="3" s="1"/>
  <c r="T838" i="3"/>
  <c r="O838" i="3" s="1"/>
  <c r="P838" i="3"/>
  <c r="S838" i="3" s="1"/>
  <c r="P208" i="3"/>
  <c r="S208" i="3" s="1"/>
  <c r="T208" i="3"/>
  <c r="O208" i="3" s="1"/>
  <c r="P1135" i="3"/>
  <c r="S1135" i="3" s="1"/>
  <c r="T1135" i="3"/>
  <c r="O1135" i="3" s="1"/>
  <c r="P1127" i="3"/>
  <c r="S1127" i="3" s="1"/>
  <c r="T1127" i="3"/>
  <c r="O1127" i="3" s="1"/>
  <c r="P827" i="3"/>
  <c r="S827" i="3" s="1"/>
  <c r="T827" i="3"/>
  <c r="O827" i="3" s="1"/>
  <c r="T88" i="3"/>
  <c r="O88" i="3" s="1"/>
  <c r="P88" i="3"/>
  <c r="S88" i="3" s="1"/>
  <c r="P28" i="3"/>
  <c r="S28" i="3" s="1"/>
  <c r="T28" i="3"/>
  <c r="O28" i="3" s="1"/>
  <c r="P87" i="3"/>
  <c r="S87" i="3" s="1"/>
  <c r="T87" i="3"/>
  <c r="O87" i="3" s="1"/>
  <c r="P868" i="3"/>
  <c r="S868" i="3" s="1"/>
  <c r="T868" i="3"/>
  <c r="O868" i="3" s="1"/>
  <c r="T1603" i="3"/>
  <c r="O1603" i="3" s="1"/>
  <c r="P1603" i="3"/>
  <c r="S1603" i="3" s="1"/>
  <c r="P572" i="3"/>
  <c r="S572" i="3" s="1"/>
  <c r="T572" i="3"/>
  <c r="O572" i="3" s="1"/>
  <c r="P1423" i="3"/>
  <c r="S1423" i="3" s="1"/>
  <c r="T1423" i="3"/>
  <c r="O1423" i="3" s="1"/>
  <c r="T388" i="3"/>
  <c r="O388" i="3" s="1"/>
  <c r="P388" i="3"/>
  <c r="S388" i="3" s="1"/>
  <c r="P797" i="3"/>
  <c r="S797" i="3" s="1"/>
  <c r="T797" i="3"/>
  <c r="O797" i="3" s="1"/>
  <c r="P178" i="3"/>
  <c r="S178" i="3" s="1"/>
  <c r="T178" i="3"/>
  <c r="O178" i="3" s="1"/>
  <c r="P523" i="3"/>
  <c r="S523" i="3" s="1"/>
  <c r="T523" i="3"/>
  <c r="O523" i="3" s="1"/>
  <c r="T167" i="3"/>
  <c r="O167" i="3" s="1"/>
  <c r="P167" i="3"/>
  <c r="S167" i="3" s="1"/>
  <c r="P205" i="3"/>
  <c r="S205" i="3" s="1"/>
  <c r="T205" i="3"/>
  <c r="O205" i="3" s="1"/>
  <c r="P313" i="3"/>
  <c r="S313" i="3" s="1"/>
  <c r="T313" i="3"/>
  <c r="O313" i="3" s="1"/>
  <c r="P238" i="3"/>
  <c r="S238" i="3" s="1"/>
  <c r="T238" i="3"/>
  <c r="O238" i="3" s="1"/>
  <c r="P1037" i="3"/>
  <c r="S1037" i="3" s="1"/>
  <c r="T1037" i="3"/>
  <c r="O1037" i="3" s="1"/>
  <c r="P583" i="3"/>
  <c r="S583" i="3" s="1"/>
  <c r="T583" i="3"/>
  <c r="O583" i="3" s="1"/>
  <c r="T47" i="3"/>
  <c r="O47" i="3" s="1"/>
  <c r="P47" i="3"/>
  <c r="S47" i="3" s="1"/>
  <c r="T1273" i="3"/>
  <c r="O1273" i="3" s="1"/>
  <c r="P1273" i="3"/>
  <c r="S1273" i="3" s="1"/>
  <c r="P1438" i="3"/>
  <c r="S1438" i="3" s="1"/>
  <c r="T1438" i="3"/>
  <c r="O1438" i="3" s="1"/>
  <c r="P553" i="3"/>
  <c r="S553" i="3" s="1"/>
  <c r="T553" i="3"/>
  <c r="O553" i="3" s="1"/>
  <c r="P216" i="3"/>
  <c r="S216" i="3" s="1"/>
  <c r="T216" i="3"/>
  <c r="O216" i="3" s="1"/>
  <c r="P1292" i="3"/>
  <c r="S1292" i="3" s="1"/>
  <c r="T1292" i="3"/>
  <c r="O1292" i="3" s="1"/>
  <c r="T598" i="3"/>
  <c r="O598" i="3" s="1"/>
  <c r="P598" i="3"/>
  <c r="S598" i="3" s="1"/>
  <c r="P1033" i="3"/>
  <c r="S1033" i="3" s="1"/>
  <c r="T1033" i="3"/>
  <c r="O1033" i="3" s="1"/>
  <c r="T17" i="3"/>
  <c r="O17" i="3" s="1"/>
  <c r="P17" i="3"/>
  <c r="S17" i="3" s="1"/>
  <c r="T1622" i="3"/>
  <c r="O1622" i="3" s="1"/>
  <c r="P1622" i="3"/>
  <c r="S1622" i="3" s="1"/>
  <c r="T808" i="3"/>
  <c r="O808" i="3" s="1"/>
  <c r="P808" i="3"/>
  <c r="S808" i="3" s="1"/>
  <c r="T385" i="3"/>
  <c r="O385" i="3" s="1"/>
  <c r="P385" i="3"/>
  <c r="S385" i="3" s="1"/>
  <c r="P1543" i="3"/>
  <c r="S1543" i="3" s="1"/>
  <c r="T1543" i="3"/>
  <c r="O1543" i="3" s="1"/>
  <c r="P958" i="3"/>
  <c r="S958" i="3" s="1"/>
  <c r="T958" i="3"/>
  <c r="O958" i="3" s="1"/>
  <c r="T133" i="3"/>
  <c r="O133" i="3" s="1"/>
  <c r="P133" i="3"/>
  <c r="S133" i="3" s="1"/>
  <c r="T748" i="3"/>
  <c r="O748" i="3" s="1"/>
  <c r="P748" i="3"/>
  <c r="S748" i="3" s="1"/>
  <c r="P542" i="3"/>
  <c r="S542" i="3" s="1"/>
  <c r="T542" i="3"/>
  <c r="O542" i="3" s="1"/>
  <c r="P752" i="3"/>
  <c r="S752" i="3" s="1"/>
  <c r="T752" i="3"/>
  <c r="O752" i="3" s="1"/>
  <c r="P737" i="3"/>
  <c r="S737" i="3" s="1"/>
  <c r="T737" i="3"/>
  <c r="O737" i="3" s="1"/>
  <c r="T973" i="3"/>
  <c r="O973" i="3" s="1"/>
  <c r="P973" i="3"/>
  <c r="S973" i="3" s="1"/>
  <c r="P1532" i="3"/>
  <c r="S1532" i="3" s="1"/>
  <c r="T1532" i="3"/>
  <c r="O1532" i="3" s="1"/>
  <c r="P617" i="3"/>
  <c r="S617" i="3" s="1"/>
  <c r="T617" i="3"/>
  <c r="O617" i="3" s="1"/>
  <c r="P478" i="3"/>
  <c r="S478" i="3" s="1"/>
  <c r="T478" i="3"/>
  <c r="O478" i="3" s="1"/>
  <c r="T493" i="3"/>
  <c r="O493" i="3" s="1"/>
  <c r="P493" i="3"/>
  <c r="S493" i="3" s="1"/>
  <c r="P1412" i="3"/>
  <c r="S1412" i="3" s="1"/>
  <c r="T1412" i="3"/>
  <c r="O1412" i="3" s="1"/>
  <c r="P928" i="3"/>
  <c r="S928" i="3" s="1"/>
  <c r="T928" i="3"/>
  <c r="O928" i="3" s="1"/>
  <c r="T902" i="3"/>
  <c r="O902" i="3" s="1"/>
  <c r="P902" i="3"/>
  <c r="S902" i="3" s="1"/>
  <c r="P482" i="3"/>
  <c r="S482" i="3" s="1"/>
  <c r="T482" i="3"/>
  <c r="O482" i="3" s="1"/>
  <c r="T962" i="3"/>
  <c r="O962" i="3" s="1"/>
  <c r="P962" i="3"/>
  <c r="S962" i="3" s="1"/>
  <c r="T587" i="3"/>
  <c r="O587" i="3" s="1"/>
  <c r="P587" i="3"/>
  <c r="S587" i="3" s="1"/>
  <c r="P1633" i="3"/>
  <c r="S1633" i="3" s="1"/>
  <c r="T1633" i="3"/>
  <c r="O1633" i="3" s="1"/>
  <c r="P763" i="3"/>
  <c r="S763" i="3" s="1"/>
  <c r="T763" i="3"/>
  <c r="O763" i="3" s="1"/>
  <c r="T1232" i="3"/>
  <c r="O1232" i="3" s="1"/>
  <c r="P1232" i="3"/>
  <c r="S1232" i="3" s="1"/>
  <c r="P733" i="3"/>
  <c r="S733" i="3" s="1"/>
  <c r="T733" i="3"/>
  <c r="O733" i="3" s="1"/>
  <c r="T1352" i="3"/>
  <c r="O1352" i="3" s="1"/>
  <c r="P1352" i="3"/>
  <c r="S1352" i="3" s="1"/>
  <c r="P913" i="3"/>
  <c r="S913" i="3" s="1"/>
  <c r="T913" i="3"/>
  <c r="O913" i="3" s="1"/>
  <c r="T326" i="3"/>
  <c r="O326" i="3" s="1"/>
  <c r="P326" i="3"/>
  <c r="S326" i="3" s="1"/>
  <c r="T778" i="3"/>
  <c r="O778" i="3" s="1"/>
  <c r="P778" i="3"/>
  <c r="S778" i="3" s="1"/>
  <c r="P253" i="3"/>
  <c r="S253" i="3" s="1"/>
  <c r="T253" i="3"/>
  <c r="O25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tc={8FF2D9AD-ED6C-43D3-9041-527EAAA0F87C}</author>
  </authors>
  <commentList>
    <comment ref="D202" authorId="0" shapeId="0" xr:uid="{8FF2D9AD-ED6C-43D3-9041-527EAAA0F87C}">
      <text>
        <t>[Threaded comment]
Your version of Excel allows you to read this threaded comment; however, any edits to it will get removed if the file is opened in a newer version of Excel. Learn more: https://go.microsoft.com/fwlink/?linkid=870924
Comment:
    Philippines updated (from Tailored to NSP) on March16 - ask Nikhil/Bianca for more</t>
      </text>
    </comment>
  </commentList>
</comments>
</file>

<file path=xl/sharedStrings.xml><?xml version="1.0" encoding="utf-8"?>
<sst xmlns="http://schemas.openxmlformats.org/spreadsheetml/2006/main" count="14269" uniqueCount="453">
  <si>
    <t>Funding Request Tracker</t>
  </si>
  <si>
    <t>Review Window</t>
  </si>
  <si>
    <t>TRP Outcomes shared with applicant</t>
  </si>
  <si>
    <t>Dropdown list</t>
  </si>
  <si>
    <t>1. Unhide tab "Tableau FR Download" and "Eligible Components"</t>
  </si>
  <si>
    <t>Window 1</t>
  </si>
  <si>
    <t>Yes</t>
  </si>
  <si>
    <t>2. Download the data from the Tableau "Funding Request Tracker" (as type Crosstab, CSV)</t>
  </si>
  <si>
    <t>Window 2</t>
  </si>
  <si>
    <t>No</t>
  </si>
  <si>
    <t>3. Copy the entire dataset into "Tableau FR Download", on cell C1, being careful not to overwrite the highlighted columns (A and B)</t>
  </si>
  <si>
    <t>Window 3</t>
  </si>
  <si>
    <t>3a. (Space for Manual Changes) Make the following changes:</t>
  </si>
  <si>
    <t>Window 4</t>
  </si>
  <si>
    <t>4. Drag down formulae in Column A and B in "Tableau FR Download", as needed</t>
  </si>
  <si>
    <t>Window 5</t>
  </si>
  <si>
    <t>5. Refresh the Pivot Table in the Funding Request Tracker sheet  (Data tab&gt; Refresh all)</t>
  </si>
  <si>
    <t>Window 6</t>
  </si>
  <si>
    <t>6. There are four scenarios where you need to make manual adjustments:</t>
  </si>
  <si>
    <t>Window 7</t>
  </si>
  <si>
    <t>a. When a FR has recently been submitted that combines several components (for example HIV/TB), then you manually turn off (Eligible Components column B) the individual components (H and T) that do not have a FR name</t>
  </si>
  <si>
    <t>b. When an iterated FR (The new FR after iteration) has recently been submitted you have to see whether the original FR (with TRP Outcome = "iteration") still appears in Eligible Component.  
Be careful in the following circumstances:</t>
  </si>
  <si>
    <t>i. When the iterated FR has a different component combination than the original FR, you have to make sure to manually switch off the original FR.</t>
  </si>
  <si>
    <t>ii. When not all TRP Outcomes have not been shared yet (see point d below) you have to be extra careful that the iterated FR does not replace the FR with TRP outcome = iteration; deleting the iterated FR record from Tableau FR Download is the best option</t>
  </si>
  <si>
    <t>c. When you are made aware of very late updates that you wish to include in the FR Tracker that are not yet in the CDW, it is best to make manual adjustments in the Tableau FR Download sheet (from column C)</t>
  </si>
  <si>
    <t>d. Only when all TRP outcomes have been shared for a specific TRP window do we show the TRP outcomes in the Funding Request Tracker</t>
  </si>
  <si>
    <t>i. In the table in columns D &amp; E you can change TRP Outcomes shared from "No" to "Yes" once you have confirmation from the RAS that all outcomes have been shared</t>
  </si>
  <si>
    <t>7. After all manual changes refresh the Pivot again.</t>
  </si>
  <si>
    <t>8. Verify the difference in the number of funding requests in the Tableau download and the number of "Funding Requests (Registered)" in the Funding Request Tracker sheet - and make sure to understand where the difference comes from</t>
  </si>
  <si>
    <t>a. Multicountry Catalytic only, duplicate FR, iteration/iterated FR are some examples of why the numbers might be different</t>
  </si>
  <si>
    <t>GAC Meeting Date and Board Approval Date for first grant associated with the funding request</t>
  </si>
  <si>
    <t>Submission Date</t>
  </si>
  <si>
    <t>TBC</t>
  </si>
  <si>
    <t>% Completed</t>
  </si>
  <si>
    <t>Funding Requests (Registered)</t>
  </si>
  <si>
    <t>Funding Requests (Expected)</t>
  </si>
  <si>
    <t>Grant Making</t>
  </si>
  <si>
    <t>GAC Recommended</t>
  </si>
  <si>
    <t>Board Approved</t>
  </si>
  <si>
    <t>Average Submission to Board approval (months)</t>
  </si>
  <si>
    <t>-</t>
  </si>
  <si>
    <t>Include in publication?</t>
  </si>
  <si>
    <t>Country</t>
  </si>
  <si>
    <t>Region</t>
  </si>
  <si>
    <t>Component</t>
  </si>
  <si>
    <t>Review Approach</t>
  </si>
  <si>
    <t>TRP Review Window</t>
  </si>
  <si>
    <t>TRP Outcome</t>
  </si>
  <si>
    <t>GAC Meeting</t>
  </si>
  <si>
    <t>Board Approval</t>
  </si>
  <si>
    <t>Submission to Board approval (months)</t>
  </si>
  <si>
    <t>Afghanistan</t>
  </si>
  <si>
    <t>South East Asia</t>
  </si>
  <si>
    <t>HIV/AIDS, TB, Malaria</t>
  </si>
  <si>
    <t>Full Review</t>
  </si>
  <si>
    <t>Angola</t>
  </si>
  <si>
    <t>Southern and Eastern Africa</t>
  </si>
  <si>
    <t>Armenia</t>
  </si>
  <si>
    <t>Eastern Europe and Central Asia</t>
  </si>
  <si>
    <t>HIV/AIDS</t>
  </si>
  <si>
    <t>Tailored for Transition</t>
  </si>
  <si>
    <t>TB</t>
  </si>
  <si>
    <t>Azerbaijan</t>
  </si>
  <si>
    <t>HIV/AIDS, TB</t>
  </si>
  <si>
    <t>Tailored for Focused Portfolios</t>
  </si>
  <si>
    <t>Bangladesh</t>
  </si>
  <si>
    <t>High Impact Asia</t>
  </si>
  <si>
    <t>Program Continuation</t>
  </si>
  <si>
    <t>Malaria</t>
  </si>
  <si>
    <t>Belarus</t>
  </si>
  <si>
    <t>Belize</t>
  </si>
  <si>
    <t>Latin America and Caribbean</t>
  </si>
  <si>
    <t>Benin</t>
  </si>
  <si>
    <t>Central Africa</t>
  </si>
  <si>
    <t>Tailored for National Strategic Plans</t>
  </si>
  <si>
    <t>Bhutan</t>
  </si>
  <si>
    <t>Bolivia (Plurinational State)</t>
  </si>
  <si>
    <t>Botswana</t>
  </si>
  <si>
    <t>Burkina Faso</t>
  </si>
  <si>
    <t>High Impact Africa 1</t>
  </si>
  <si>
    <t>Burundi</t>
  </si>
  <si>
    <t>HIV/AIDS, TB, Malaria, RSSH</t>
  </si>
  <si>
    <t>Cabo Verde</t>
  </si>
  <si>
    <t>Cambodia</t>
  </si>
  <si>
    <t>Cameroon</t>
  </si>
  <si>
    <t>Central African Republic</t>
  </si>
  <si>
    <t>Chad</t>
  </si>
  <si>
    <t>Colombia</t>
  </si>
  <si>
    <t>Comoros</t>
  </si>
  <si>
    <t>Congo</t>
  </si>
  <si>
    <t>Congo (Democratic Republic)</t>
  </si>
  <si>
    <t>RSSH</t>
  </si>
  <si>
    <t>Costa Rica</t>
  </si>
  <si>
    <t>Côte d'Ivoire</t>
  </si>
  <si>
    <t>Malaria, RSSH</t>
  </si>
  <si>
    <t>Cuba</t>
  </si>
  <si>
    <t>Djibouti</t>
  </si>
  <si>
    <t>Middle East and North Africa</t>
  </si>
  <si>
    <t>Dominican Republic</t>
  </si>
  <si>
    <t>Ecuador</t>
  </si>
  <si>
    <t>Egypt</t>
  </si>
  <si>
    <t>El Salvador</t>
  </si>
  <si>
    <t>Equatorial Guinea</t>
  </si>
  <si>
    <t>HIV/AIDS, Malaria</t>
  </si>
  <si>
    <t>Eritrea</t>
  </si>
  <si>
    <t>Eswatini</t>
  </si>
  <si>
    <t>Ethiopia</t>
  </si>
  <si>
    <t>High Impact Africa 2</t>
  </si>
  <si>
    <t>Gabon</t>
  </si>
  <si>
    <t>Gambia</t>
  </si>
  <si>
    <t>Western Africa</t>
  </si>
  <si>
    <t>Georgia</t>
  </si>
  <si>
    <t>Ghana</t>
  </si>
  <si>
    <t>Guatemala</t>
  </si>
  <si>
    <t>Guinea</t>
  </si>
  <si>
    <t>Guinea-Bissau</t>
  </si>
  <si>
    <t>Guyana</t>
  </si>
  <si>
    <t>Haiti</t>
  </si>
  <si>
    <t>Honduras</t>
  </si>
  <si>
    <t>India</t>
  </si>
  <si>
    <t>Indonesia</t>
  </si>
  <si>
    <t>TB, RSSH</t>
  </si>
  <si>
    <t>Iran (Islamic Republic)</t>
  </si>
  <si>
    <t>Jamaica</t>
  </si>
  <si>
    <t>Kazakhstan</t>
  </si>
  <si>
    <t>Kenya</t>
  </si>
  <si>
    <t>Korea (Democratic Peoples Republic)</t>
  </si>
  <si>
    <t>Kosovo</t>
  </si>
  <si>
    <t>Kyrgyzstan</t>
  </si>
  <si>
    <t>Lao (Peoples Democratic Republic)</t>
  </si>
  <si>
    <t>Lesotho</t>
  </si>
  <si>
    <t>Liberia</t>
  </si>
  <si>
    <t>Madagascar</t>
  </si>
  <si>
    <t>TB, Malaria, RSSH</t>
  </si>
  <si>
    <t>Malawi</t>
  </si>
  <si>
    <t>Malaysia</t>
  </si>
  <si>
    <t>Mali</t>
  </si>
  <si>
    <t>HIV/AIDS, TB, RSSH</t>
  </si>
  <si>
    <t>Mauritania</t>
  </si>
  <si>
    <t>Mauritius</t>
  </si>
  <si>
    <t>Moldova</t>
  </si>
  <si>
    <t>Mongolia</t>
  </si>
  <si>
    <t>Montenegro</t>
  </si>
  <si>
    <t>Morocco</t>
  </si>
  <si>
    <t>Mozambique</t>
  </si>
  <si>
    <t>Multicountry Caribbean MCC (OECS)</t>
  </si>
  <si>
    <t>Multicountry East Asia and Pacific RAI</t>
  </si>
  <si>
    <t>Multicountry Middle East MER</t>
  </si>
  <si>
    <t>Multicountry North Africa</t>
  </si>
  <si>
    <t>Multicountry Western Pacific</t>
  </si>
  <si>
    <t>Myanmar</t>
  </si>
  <si>
    <t>Namibia</t>
  </si>
  <si>
    <t>Nepal</t>
  </si>
  <si>
    <t>Nicaragua</t>
  </si>
  <si>
    <t>Niger</t>
  </si>
  <si>
    <t>Nigeria</t>
  </si>
  <si>
    <t>Pakistan</t>
  </si>
  <si>
    <t>Papua New Guinea</t>
  </si>
  <si>
    <t>Paraguay</t>
  </si>
  <si>
    <t>Peru</t>
  </si>
  <si>
    <t>Philippines</t>
  </si>
  <si>
    <t>Russian Federation</t>
  </si>
  <si>
    <t>Rwanda</t>
  </si>
  <si>
    <t>Sao Tome and Principe</t>
  </si>
  <si>
    <t>Senegal</t>
  </si>
  <si>
    <t>Serbia</t>
  </si>
  <si>
    <t>Sierra Leone</t>
  </si>
  <si>
    <t>Solomon Islands</t>
  </si>
  <si>
    <t>TB, Malaria</t>
  </si>
  <si>
    <t>Somalia</t>
  </si>
  <si>
    <t>South Africa</t>
  </si>
  <si>
    <t>South Sudan</t>
  </si>
  <si>
    <t>Sri Lanka</t>
  </si>
  <si>
    <t>Sudan</t>
  </si>
  <si>
    <t>Suriname</t>
  </si>
  <si>
    <t>Tajikistan</t>
  </si>
  <si>
    <t>Tanzania (United Republic)</t>
  </si>
  <si>
    <t>Thailand</t>
  </si>
  <si>
    <t>Timor-Leste</t>
  </si>
  <si>
    <t>Togo</t>
  </si>
  <si>
    <t>Turkmenistan</t>
  </si>
  <si>
    <t>Uganda</t>
  </si>
  <si>
    <t>Ukraine</t>
  </si>
  <si>
    <t>Uzbekistan</t>
  </si>
  <si>
    <t>Venezuela</t>
  </si>
  <si>
    <t>Viet Nam</t>
  </si>
  <si>
    <t>Zambia</t>
  </si>
  <si>
    <t>Zanzibar</t>
  </si>
  <si>
    <t>Zimbabwe</t>
  </si>
  <si>
    <t>Manual turn off</t>
  </si>
  <si>
    <t>Allocation Cycle</t>
  </si>
  <si>
    <t>Component (FR)</t>
  </si>
  <si>
    <t>Concatenated</t>
  </si>
  <si>
    <t>Eligible</t>
  </si>
  <si>
    <t>Portfolio Categorization</t>
  </si>
  <si>
    <t>Latest FR</t>
  </si>
  <si>
    <t>FR Name</t>
  </si>
  <si>
    <t>FR Submission Date</t>
  </si>
  <si>
    <t>Submission to Board approval</t>
  </si>
  <si>
    <t>Outcome shared with applicant</t>
  </si>
  <si>
    <t>TRP Outcome (for Time to IP End)</t>
  </si>
  <si>
    <t>2023-2025</t>
  </si>
  <si>
    <t>Core</t>
  </si>
  <si>
    <t>HIV/AIDS,Malaria</t>
  </si>
  <si>
    <t>HIV/AIDS, Malaria, RSSH</t>
  </si>
  <si>
    <t>HIV/AIDS,Malaria,RSSH</t>
  </si>
  <si>
    <t>HIV/AIDS, RSSH</t>
  </si>
  <si>
    <t>HIV/AIDS,RSSH</t>
  </si>
  <si>
    <t>HIV/AIDS, Tuberculosis</t>
  </si>
  <si>
    <t>HIV/AIDS,Tuberculosis,Malaria</t>
  </si>
  <si>
    <t>HIV/AIDS,Tuberculosis,Malaria,RSSH</t>
  </si>
  <si>
    <t>HIV/AIDS,Tuberculosis,RSSH</t>
  </si>
  <si>
    <t>Malaria,RSSH</t>
  </si>
  <si>
    <t>Tuberculosis</t>
  </si>
  <si>
    <t>Tuberculosis,Malaria</t>
  </si>
  <si>
    <t>Tuberculosis,Malaria,RSSH</t>
  </si>
  <si>
    <t>Tuberculosis,RSSH</t>
  </si>
  <si>
    <t>Algeria</t>
  </si>
  <si>
    <t>Focused</t>
  </si>
  <si>
    <t>High-Impact</t>
  </si>
  <si>
    <t>Tunisia</t>
  </si>
  <si>
    <t>FR Number</t>
  </si>
  <si>
    <t>Country or Multi- country</t>
  </si>
  <si>
    <t>Differentiation Category</t>
  </si>
  <si>
    <t>Funding Types Requested</t>
  </si>
  <si>
    <t>Current Stage</t>
  </si>
  <si>
    <t>First GAC Meeting</t>
  </si>
  <si>
    <t>First Board Approval</t>
  </si>
  <si>
    <t>Submission to Board Approval</t>
  </si>
  <si>
    <t>Currency</t>
  </si>
  <si>
    <t>Allocation (Split or Com- municated)</t>
  </si>
  <si>
    <t>TRP Requested Allocation</t>
  </si>
  <si>
    <t>TRP Approved Allocation</t>
  </si>
  <si>
    <t>TRP Requested Matching Funds</t>
  </si>
  <si>
    <t>TRP Approved Matching Funds</t>
  </si>
  <si>
    <t>TRP Requested Multicountry</t>
  </si>
  <si>
    <t>TRP Approved Multicountry</t>
  </si>
  <si>
    <t>TRP Requested PAAR</t>
  </si>
  <si>
    <t>TRP Approved PAAR</t>
  </si>
  <si>
    <t>Allocation;PAAR</t>
  </si>
  <si>
    <t>Grant-Making</t>
  </si>
  <si>
    <t>USD</t>
  </si>
  <si>
    <t>FR1533-AGO-Z</t>
  </si>
  <si>
    <t>Pre-Submission</t>
  </si>
  <si>
    <t>FR1422-AZE-C</t>
  </si>
  <si>
    <t>FR1466-BGD-H</t>
  </si>
  <si>
    <t>Allocation;PAAR;Matching Funds</t>
  </si>
  <si>
    <t>FR1435-BGD-M</t>
  </si>
  <si>
    <t>FR1439-BGD-T</t>
  </si>
  <si>
    <t>FR1633-BLR-C</t>
  </si>
  <si>
    <t>FR1570-BEN-Z</t>
  </si>
  <si>
    <t>EUR</t>
  </si>
  <si>
    <t>FR1485-BTN-C</t>
  </si>
  <si>
    <t>FR1486-BTN-M</t>
  </si>
  <si>
    <t>FR1537-BFA-Z</t>
  </si>
  <si>
    <t>FR1581-BDI-Z</t>
  </si>
  <si>
    <t>FR1554-CPV-Z</t>
  </si>
  <si>
    <t>FR1594-KHM-H</t>
  </si>
  <si>
    <t>FR1595-KHM-T</t>
  </si>
  <si>
    <t>FR1460-CMR-C</t>
  </si>
  <si>
    <t>FR1458-CMR-M</t>
  </si>
  <si>
    <t>FR1574-CAF-Z</t>
  </si>
  <si>
    <t>FR1560-COG-Z</t>
  </si>
  <si>
    <t>FR1493-COD-C</t>
  </si>
  <si>
    <t>FR1471-COD-M</t>
  </si>
  <si>
    <t>FR1470-COD-S</t>
  </si>
  <si>
    <t>FR1610-COD-S</t>
  </si>
  <si>
    <t>PAAR Update</t>
  </si>
  <si>
    <t>FR1591-CRI-H</t>
  </si>
  <si>
    <t>FR1541-CIV-C</t>
  </si>
  <si>
    <t>FR1441-CIV-Z</t>
  </si>
  <si>
    <t>FR1445-CUB-H</t>
  </si>
  <si>
    <t>FR1516-DJI-Z</t>
  </si>
  <si>
    <t>FR1584-GNQ-Z</t>
  </si>
  <si>
    <t>FR1565-ERI-H</t>
  </si>
  <si>
    <t>FR1505-ERI-M</t>
  </si>
  <si>
    <t>FR1566-ERI-T</t>
  </si>
  <si>
    <t>FR1622-SWZ-C</t>
  </si>
  <si>
    <t>FR1477-SWZ-M</t>
  </si>
  <si>
    <t>FR1619-ETH-C</t>
  </si>
  <si>
    <t>FR1620-ETH-M</t>
  </si>
  <si>
    <t>FR1513-ETH-S</t>
  </si>
  <si>
    <t>FR1623-GAB-Z</t>
  </si>
  <si>
    <t>FR1571-GMB-C</t>
  </si>
  <si>
    <t>FR1480-GMB-M</t>
  </si>
  <si>
    <t>FR1631-GEO-C</t>
  </si>
  <si>
    <t>Window 7 - February 2025 (TBC)</t>
  </si>
  <si>
    <t>FR1592-GHA-C</t>
  </si>
  <si>
    <t>FR1593-GHA-M</t>
  </si>
  <si>
    <t>FR1424-GTM-H</t>
  </si>
  <si>
    <t>FR1481-GIN-C</t>
  </si>
  <si>
    <t>FR1484-GIN-M</t>
  </si>
  <si>
    <t>FR1509-GNB-C</t>
  </si>
  <si>
    <t>FR1508-GNB-M</t>
  </si>
  <si>
    <t>FR1457-HTI-Z</t>
  </si>
  <si>
    <t>FR1406-HND-M</t>
  </si>
  <si>
    <t>FR1447-IND-H</t>
  </si>
  <si>
    <t>FR1449-IND-M</t>
  </si>
  <si>
    <t>FR1448-IND-T</t>
  </si>
  <si>
    <t>FR1490-IDN-H</t>
  </si>
  <si>
    <t>FR1492-IDN-M</t>
  </si>
  <si>
    <t>FR1564-IDN-Z</t>
  </si>
  <si>
    <t>FR1433-IRN-H</t>
  </si>
  <si>
    <t>FR1636-JAM-H</t>
  </si>
  <si>
    <t>FR1418-KAZ-H</t>
  </si>
  <si>
    <t>FR1543-KEN-C</t>
  </si>
  <si>
    <t>FR1542-KEN-M</t>
  </si>
  <si>
    <t>FR1405-KGZ-C</t>
  </si>
  <si>
    <t>FR1472-LAO-C</t>
  </si>
  <si>
    <t>FR1482-LSO-C</t>
  </si>
  <si>
    <t>FR1463-LBR-C</t>
  </si>
  <si>
    <t>FR1462-LBR-M</t>
  </si>
  <si>
    <t>FR1625-MDG-H</t>
  </si>
  <si>
    <t>Iteration</t>
  </si>
  <si>
    <t>FR1625-MDG-H-01</t>
  </si>
  <si>
    <t>FR1589-MDG-Z</t>
  </si>
  <si>
    <t>FR1500-MWI-C</t>
  </si>
  <si>
    <t>FR1501-MWI-M</t>
  </si>
  <si>
    <t>FR1506-MLI-Z</t>
  </si>
  <si>
    <t>FR1637-MLI-M</t>
  </si>
  <si>
    <t>FR1504-MUS-H</t>
  </si>
  <si>
    <t>FR1512-MDA-C</t>
  </si>
  <si>
    <t>FR1442-MNG-C</t>
  </si>
  <si>
    <t>FR1643-MNE-H</t>
  </si>
  <si>
    <t>FR1454-MAR-C</t>
  </si>
  <si>
    <t>FR1527-MOZ-C</t>
  </si>
  <si>
    <t>FR1572-MOZ-Z</t>
  </si>
  <si>
    <t>FR1605-MCRAI-Z</t>
  </si>
  <si>
    <t>FR1401-MCRAI-M</t>
  </si>
  <si>
    <t>Allocation;PAAR;Multicountry</t>
  </si>
  <si>
    <t>FR1632-MCMER-Z</t>
  </si>
  <si>
    <t>FR1475-MCWP-C</t>
  </si>
  <si>
    <t>FR1476-MCWP-M</t>
  </si>
  <si>
    <t>FR1437-MMR-C</t>
  </si>
  <si>
    <t>FR1464-NAM-Z</t>
  </si>
  <si>
    <t>FR1425-NPL-H</t>
  </si>
  <si>
    <t>FR1427-NPL-M</t>
  </si>
  <si>
    <t>FR1426-NPL-T</t>
  </si>
  <si>
    <t>FR1556-NER-H</t>
  </si>
  <si>
    <t>FR1417-NER-M</t>
  </si>
  <si>
    <t>FR1535-NGA-C</t>
  </si>
  <si>
    <t>FR1536-NGA-Z</t>
  </si>
  <si>
    <t>FR1404-PAK-H</t>
  </si>
  <si>
    <t>FR1404-PAK-H-01</t>
  </si>
  <si>
    <t>FR1403-PAK-M</t>
  </si>
  <si>
    <t>FR1403-PAK-M-01</t>
  </si>
  <si>
    <t>FR1402-PAK-T</t>
  </si>
  <si>
    <t>FR1444-PNG-C</t>
  </si>
  <si>
    <t>FR1443-PNG-M</t>
  </si>
  <si>
    <t>FR1443-PNG-M-01</t>
  </si>
  <si>
    <t>FR1507-PRY-H</t>
  </si>
  <si>
    <t>FR1545-PHL-H</t>
  </si>
  <si>
    <t>FR1546-PHL-M</t>
  </si>
  <si>
    <t>FR1547-PHL-T</t>
  </si>
  <si>
    <t>FR1548-RUS-H</t>
  </si>
  <si>
    <t>FR1420-RWA-C</t>
  </si>
  <si>
    <t>FR1421-RWA-M</t>
  </si>
  <si>
    <t>FR1616-STP-Z</t>
  </si>
  <si>
    <t>FR1538-SEN-H</t>
  </si>
  <si>
    <t>FR1540-SEN-M</t>
  </si>
  <si>
    <t>FR1539-SEN-T</t>
  </si>
  <si>
    <t>FR1544-SLE-Z</t>
  </si>
  <si>
    <t>FR1502-SLB-Z</t>
  </si>
  <si>
    <t>FR1451-SOM-H</t>
  </si>
  <si>
    <t>FR1450-SOM-M</t>
  </si>
  <si>
    <t>FR1452-SOM-T</t>
  </si>
  <si>
    <t>FR1415-SSD-C</t>
  </si>
  <si>
    <t>FR1414-SSD-M</t>
  </si>
  <si>
    <t>FR1473-LKA-H</t>
  </si>
  <si>
    <t>FR1474-LKA-T</t>
  </si>
  <si>
    <t>FR1524-SDN-C</t>
  </si>
  <si>
    <t>FR1525-SDN-M</t>
  </si>
  <si>
    <t>FR1416-SUR-M</t>
  </si>
  <si>
    <t>FR1411-TJK-C</t>
  </si>
  <si>
    <t>FR1550-TZA-C</t>
  </si>
  <si>
    <t>FR1551-TZA-M</t>
  </si>
  <si>
    <t>FR1446-THA-C</t>
  </si>
  <si>
    <t>FR1483-TLS-C</t>
  </si>
  <si>
    <t>FR1499-TLS-M</t>
  </si>
  <si>
    <t>FR1495-TGO-H</t>
  </si>
  <si>
    <t>FR1497-TGO-M</t>
  </si>
  <si>
    <t>FR1496-TGO-T</t>
  </si>
  <si>
    <t>FR1408-UGA-C</t>
  </si>
  <si>
    <t>FR1407-UGA-M</t>
  </si>
  <si>
    <t>FR1494-UKR-C</t>
  </si>
  <si>
    <t>FR1409-VEN-C</t>
  </si>
  <si>
    <t>FR1410-VEN-M</t>
  </si>
  <si>
    <t>FR1436-VNM-H</t>
  </si>
  <si>
    <t>FR1438-VNM-T</t>
  </si>
  <si>
    <t>FR1413-ZMB-C</t>
  </si>
  <si>
    <t>FR1412-ZMB-M</t>
  </si>
  <si>
    <t>FR1568-QNB-C</t>
  </si>
  <si>
    <t>FR1569-QNB-M</t>
  </si>
  <si>
    <t>FR1488-ZWE-C</t>
  </si>
  <si>
    <t>FR1489-ZWE-M</t>
  </si>
  <si>
    <t>Concatenate</t>
  </si>
  <si>
    <t>Review approach (original)</t>
  </si>
  <si>
    <t>FR1664-BLZ-H</t>
  </si>
  <si>
    <t>FR1661-BOL-M</t>
  </si>
  <si>
    <t>Board-Approved</t>
  </si>
  <si>
    <t>FR1659-DOM-H</t>
  </si>
  <si>
    <t>FR1665-GTM-M</t>
  </si>
  <si>
    <t>FR1666-GTM-T</t>
  </si>
  <si>
    <t>FR1670-HND-C</t>
  </si>
  <si>
    <t>FR1660-MCNA-H</t>
  </si>
  <si>
    <t>FR1663-NIC-C</t>
  </si>
  <si>
    <t>FR1662-NIC-M</t>
  </si>
  <si>
    <t>FR1657-PER-C</t>
  </si>
  <si>
    <t>FR1671-TKM-T</t>
  </si>
  <si>
    <t>FR1646-UZB-C</t>
  </si>
  <si>
    <t>FR1553-AFG-Z</t>
  </si>
  <si>
    <t>FR1686-ARM-C</t>
  </si>
  <si>
    <t>FR1679-BOL-C</t>
  </si>
  <si>
    <t>FR1698-BWA-C</t>
  </si>
  <si>
    <t>FR1682-TCD-C</t>
  </si>
  <si>
    <t>FR1680-TCD-M</t>
  </si>
  <si>
    <t>FR1693-COL-H</t>
  </si>
  <si>
    <t>FR1694-ECU-H</t>
  </si>
  <si>
    <t>FR1676-EGY-C</t>
  </si>
  <si>
    <t>FR1684-KAZ-T</t>
  </si>
  <si>
    <t>FR1696-QNA-C</t>
  </si>
  <si>
    <t>FR1695-MYS-H</t>
  </si>
  <si>
    <t>FR1687-MRT-Z</t>
  </si>
  <si>
    <t>FR1683-NER-T</t>
  </si>
  <si>
    <t>FR1444-PNG-C-01</t>
  </si>
  <si>
    <t>FR1685-SRB-H</t>
  </si>
  <si>
    <t>FR1691-ZAF-C</t>
  </si>
  <si>
    <t>FR1688-SUR-H</t>
  </si>
  <si>
    <t>Remote review 2023-2025</t>
  </si>
  <si>
    <t>FR1699-GUY-C</t>
  </si>
  <si>
    <t>FR1701-GUY-M</t>
  </si>
  <si>
    <t>Multicountry Africa ECSA-HC</t>
  </si>
  <si>
    <t>FR1703-MCECSA-HC-S</t>
  </si>
  <si>
    <t>PAAR;Multicountry</t>
  </si>
  <si>
    <t>Multicountry Caribbean MCC</t>
  </si>
  <si>
    <t>FR1700-MCC-C</t>
  </si>
  <si>
    <t>Multicountry Africa ECSA-HC-RSSH</t>
  </si>
  <si>
    <t>Window 1 - 20 March 2023</t>
  </si>
  <si>
    <t>Window 3 - 21 August 2023</t>
  </si>
  <si>
    <t>Window 4 - 05 February 2024</t>
  </si>
  <si>
    <t>Window 2 - 30 May 2023</t>
  </si>
  <si>
    <t>Window 5 - 29 April 2024</t>
  </si>
  <si>
    <t>Window 6 - 09 September 2024</t>
  </si>
  <si>
    <t>FR1716-MOZ-S</t>
  </si>
  <si>
    <t>Western and Central Africa</t>
  </si>
  <si>
    <t>FR1717-COM-Z</t>
  </si>
  <si>
    <t>Madagascar-HIV/AIDS</t>
  </si>
  <si>
    <t>FR1732-SLV-H</t>
  </si>
  <si>
    <t>FR1731-SLV-T</t>
  </si>
  <si>
    <t>FR1730-MNG-C</t>
  </si>
  <si>
    <t>ier</t>
  </si>
  <si>
    <t>Madagascar-HIV/AIDS,Tuberculosis,Malaria,RSSH</t>
  </si>
  <si>
    <t>Multicountry East Asia and Pacific RAI-Malaria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</si>
</sst>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809]d\ mmmm\ yyyy;@"/>
    <numFmt numFmtId="166" formatCode="[$-409]d/mmm/yy;@"/>
    <numFmt numFmtId="167" formatCode="mm/dd/yy;@"/>
    <numFmt numFmtId="168" formatCode="mmm\ yy"/>
    <numFmt numFmtId="169" formatCode="mmm/yy"/>
  </numFmts>
  <fonts count="28" x14ac:knownFonts="1">
    <font>
      <sz val="11"/>
      <color theme="1"/>
      <name val="Calibri"/>
      <family val="2"/>
      <scheme val="minor"/>
    </font>
    <font>
      <b/>
      <sz val="11"/>
      <color theme="0"/>
      <name val="Arial"/>
      <family val="2"/>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color theme="0" tint="-0.14999847407452621"/>
      <name val="Calibri"/>
      <family val="2"/>
      <scheme val="minor"/>
    </font>
    <font>
      <sz val="11"/>
      <name val="Calibri"/>
      <family val="2"/>
      <scheme val="minor"/>
    </font>
    <font>
      <sz val="8"/>
      <name val="Calibri"/>
      <family val="2"/>
      <scheme val="minor"/>
    </font>
    <font>
      <b/>
      <sz val="11"/>
      <color rgb="FFFF0000"/>
      <name val="Calibri"/>
      <family val="2"/>
      <scheme val="minor"/>
    </font>
    <font>
      <sz val="11"/>
      <color theme="0"/>
      <name val="Arial"/>
      <family val="2"/>
    </font>
    <font>
      <sz val="11"/>
      <color rgb="FFFF0000"/>
      <name val="Arial"/>
      <family val="2"/>
    </font>
    <font>
      <sz val="11"/>
      <name val="Arial"/>
      <family val="2"/>
    </font>
  </fonts>
  <fills count="42">
    <fill>
      <patternFill patternType="none"/>
    </fill>
    <fill>
      <patternFill patternType="gray125"/>
    </fill>
    <fill>
      <patternFill patternType="solid">
        <fgColor theme="5" tint="0.79998168889431442"/>
        <bgColor indexed="64"/>
      </patternFill>
    </fill>
    <fill>
      <patternFill patternType="solid">
        <fgColor rgb="FF004272"/>
        <bgColor indexed="64"/>
      </patternFill>
    </fill>
    <fill>
      <patternFill patternType="solid">
        <fgColor rgb="FF003F7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tint="0.59999389629810485"/>
        <bgColor indexed="64"/>
      </patternFill>
    </fill>
  </fills>
  <borders count="13">
    <border>
      <left/>
      <right/>
      <top/>
      <bottom/>
      <diagonal/>
    </border>
    <border>
      <left style="thin">
        <color rgb="FF80A0B8"/>
      </left>
      <right style="thin">
        <color rgb="FF80A0B8"/>
      </right>
      <top style="thin">
        <color rgb="FF80A0B8"/>
      </top>
      <bottom style="thin">
        <color rgb="FF80A0B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6" applyNumberFormat="0" applyAlignment="0" applyProtection="0"/>
    <xf numFmtId="0" fontId="12" fillId="10" borderId="7" applyNumberFormat="0" applyAlignment="0" applyProtection="0"/>
    <xf numFmtId="0" fontId="13" fillId="10" borderId="6" applyNumberFormat="0" applyAlignment="0" applyProtection="0"/>
    <xf numFmtId="0" fontId="14" fillId="0" borderId="8" applyNumberFormat="0" applyFill="0" applyAlignment="0" applyProtection="0"/>
    <xf numFmtId="0" fontId="15" fillId="11" borderId="9" applyNumberFormat="0" applyAlignment="0" applyProtection="0"/>
    <xf numFmtId="0" fontId="16" fillId="0" borderId="0" applyNumberFormat="0" applyFill="0" applyBorder="0" applyAlignment="0" applyProtection="0"/>
    <xf numFmtId="0" fontId="3" fillId="12"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9" fontId="3" fillId="0" borderId="0" applyFont="0" applyFill="0" applyBorder="0" applyAlignment="0" applyProtection="0"/>
  </cellStyleXfs>
  <cellXfs count="7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2" borderId="0" xfId="0" applyFill="1"/>
    <xf numFmtId="0" fontId="2"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2" fillId="5" borderId="0" xfId="0" applyFont="1" applyFill="1" applyAlignment="1">
      <alignment horizontal="left" vertical="center"/>
    </xf>
    <xf numFmtId="0" fontId="2" fillId="0" borderId="0" xfId="0" applyFont="1"/>
    <xf numFmtId="0" fontId="2" fillId="5" borderId="0" xfId="0" applyFont="1" applyFill="1"/>
    <xf numFmtId="0" fontId="2" fillId="5" borderId="0" xfId="0" applyFont="1" applyFill="1" applyAlignment="1">
      <alignment wrapText="1"/>
    </xf>
    <xf numFmtId="0" fontId="2" fillId="0" borderId="0" xfId="0" applyFont="1" applyAlignment="1">
      <alignment wrapText="1"/>
    </xf>
    <xf numFmtId="0" fontId="0" fillId="0" borderId="0" xfId="0" applyAlignment="1">
      <alignment horizontal="center" vertical="center" wrapText="1"/>
    </xf>
    <xf numFmtId="0" fontId="0" fillId="0" borderId="0" xfId="0" applyAlignment="1">
      <alignment wrapText="1"/>
    </xf>
    <xf numFmtId="0" fontId="9" fillId="0" borderId="0" xfId="7" applyFill="1"/>
    <xf numFmtId="0" fontId="10" fillId="0" borderId="0" xfId="8" applyFill="1"/>
    <xf numFmtId="0" fontId="10" fillId="0" borderId="0" xfId="8" applyFill="1" applyAlignment="1">
      <alignment horizontal="center" vertical="center"/>
    </xf>
    <xf numFmtId="0" fontId="0" fillId="0" borderId="0" xfId="0" applyAlignment="1">
      <alignment vertical="center" wrapText="1"/>
    </xf>
    <xf numFmtId="0" fontId="20" fillId="0" borderId="0" xfId="0" applyFont="1"/>
    <xf numFmtId="0" fontId="21" fillId="0" borderId="0" xfId="0" applyFont="1"/>
    <xf numFmtId="0" fontId="22" fillId="0" borderId="0" xfId="0" applyFont="1" applyAlignment="1">
      <alignment horizontal="center" vertical="center" wrapText="1"/>
    </xf>
    <xf numFmtId="165" fontId="2" fillId="0" borderId="1" xfId="0" applyNumberFormat="1" applyFont="1" applyBorder="1" applyAlignment="1">
      <alignment horizontal="center" vertical="center"/>
    </xf>
    <xf numFmtId="0" fontId="2" fillId="38" borderId="1" xfId="0" applyFont="1" applyFill="1" applyBorder="1" applyAlignment="1">
      <alignment horizontal="center" vertical="center"/>
    </xf>
    <xf numFmtId="165" fontId="2" fillId="38" borderId="1" xfId="0" applyNumberFormat="1" applyFont="1" applyFill="1" applyBorder="1" applyAlignment="1">
      <alignment horizontal="center" vertical="center"/>
    </xf>
    <xf numFmtId="166" fontId="2" fillId="0" borderId="0" xfId="0" applyNumberFormat="1" applyFont="1"/>
    <xf numFmtId="14" fontId="0" fillId="0" borderId="0" xfId="0" applyNumberFormat="1"/>
    <xf numFmtId="166" fontId="0" fillId="0" borderId="0" xfId="0" applyNumberFormat="1" applyAlignment="1">
      <alignment horizontal="center" vertical="center" wrapText="1"/>
    </xf>
    <xf numFmtId="166" fontId="0" fillId="0" borderId="0" xfId="0" applyNumberFormat="1" applyAlignment="1">
      <alignment horizontal="center"/>
    </xf>
    <xf numFmtId="166" fontId="0" fillId="0" borderId="0" xfId="0" applyNumberFormat="1" applyAlignment="1">
      <alignment horizontal="center" vertical="center"/>
    </xf>
    <xf numFmtId="167" fontId="0" fillId="0" borderId="0" xfId="0" applyNumberFormat="1" applyAlignment="1">
      <alignment horizontal="center" vertical="center" wrapText="1"/>
    </xf>
    <xf numFmtId="167" fontId="0" fillId="0" borderId="0" xfId="0" applyNumberFormat="1" applyAlignment="1">
      <alignment horizontal="center"/>
    </xf>
    <xf numFmtId="9" fontId="2" fillId="37" borderId="12" xfId="42" applyFont="1" applyFill="1" applyBorder="1" applyAlignment="1">
      <alignment horizontal="center" vertical="center"/>
    </xf>
    <xf numFmtId="0" fontId="1" fillId="4" borderId="12" xfId="0" applyFont="1" applyFill="1" applyBorder="1" applyAlignment="1">
      <alignment horizontal="center" vertical="center" wrapText="1"/>
    </xf>
    <xf numFmtId="0" fontId="2" fillId="38" borderId="12" xfId="0" applyFont="1" applyFill="1" applyBorder="1" applyAlignment="1">
      <alignment horizontal="center" vertical="center" wrapText="1"/>
    </xf>
    <xf numFmtId="1" fontId="2" fillId="38" borderId="12" xfId="0" applyNumberFormat="1" applyFont="1" applyFill="1" applyBorder="1" applyAlignment="1">
      <alignment horizontal="center" vertical="center"/>
    </xf>
    <xf numFmtId="0" fontId="2" fillId="0" borderId="12" xfId="0" applyFont="1" applyBorder="1" applyAlignment="1">
      <alignment horizontal="center" vertical="center" wrapText="1"/>
    </xf>
    <xf numFmtId="1"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38" borderId="12" xfId="0" applyFont="1" applyFill="1" applyBorder="1" applyAlignment="1">
      <alignment horizontal="center" vertical="center"/>
    </xf>
    <xf numFmtId="9" fontId="2" fillId="38" borderId="12" xfId="42" applyFont="1" applyFill="1" applyBorder="1" applyAlignment="1">
      <alignment horizontal="center" vertical="center"/>
    </xf>
    <xf numFmtId="9" fontId="2" fillId="0" borderId="12" xfId="42" applyFont="1" applyFill="1" applyBorder="1" applyAlignment="1">
      <alignment horizontal="center" vertical="center"/>
    </xf>
    <xf numFmtId="164" fontId="2" fillId="0" borderId="12" xfId="0" applyNumberFormat="1" applyFont="1" applyBorder="1" applyAlignment="1">
      <alignment horizontal="center" vertical="center"/>
    </xf>
    <xf numFmtId="15" fontId="0" fillId="0" borderId="0" xfId="0" applyNumberFormat="1"/>
    <xf numFmtId="0" fontId="0" fillId="0" borderId="0" xfId="0" applyAlignment="1">
      <alignment horizontal="left" vertical="center" wrapText="1" indent="1"/>
    </xf>
    <xf numFmtId="0" fontId="0" fillId="0" borderId="0" xfId="0" applyAlignment="1">
      <alignment horizontal="left" vertical="center" wrapText="1" indent="2"/>
    </xf>
    <xf numFmtId="3" fontId="0" fillId="0" borderId="0" xfId="0" applyNumberFormat="1"/>
    <xf numFmtId="0" fontId="10" fillId="8" borderId="0" xfId="8" applyAlignment="1">
      <alignment horizontal="center" vertical="center"/>
    </xf>
    <xf numFmtId="165" fontId="2" fillId="0" borderId="1" xfId="0" quotePrefix="1" applyNumberFormat="1" applyFont="1" applyBorder="1" applyAlignment="1">
      <alignment horizontal="center" vertical="center"/>
    </xf>
    <xf numFmtId="165" fontId="2" fillId="38" borderId="1" xfId="0" quotePrefix="1" applyNumberFormat="1" applyFont="1" applyFill="1" applyBorder="1" applyAlignment="1">
      <alignment horizontal="center" vertical="center"/>
    </xf>
    <xf numFmtId="0" fontId="24" fillId="39" borderId="0" xfId="0" applyFont="1" applyFill="1"/>
    <xf numFmtId="0" fontId="0" fillId="40" borderId="0" xfId="0" applyFill="1" applyAlignment="1">
      <alignment vertical="center" wrapText="1"/>
    </xf>
    <xf numFmtId="0" fontId="0" fillId="39" borderId="0" xfId="0" applyFill="1" applyAlignment="1">
      <alignment horizontal="left" vertical="center" wrapText="1" indent="1"/>
    </xf>
    <xf numFmtId="0" fontId="0" fillId="41" borderId="0" xfId="0" applyFill="1" applyAlignment="1">
      <alignment horizontal="left" vertical="center" wrapText="1" indent="1"/>
    </xf>
    <xf numFmtId="0" fontId="0" fillId="41" borderId="0" xfId="0" applyFill="1" applyAlignment="1">
      <alignment horizontal="left" vertical="center" wrapText="1" indent="2"/>
    </xf>
    <xf numFmtId="0" fontId="2" fillId="0" borderId="0" xfId="0" pivotButton="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1" fillId="3" borderId="0" xfId="0" applyFont="1" applyFill="1" applyAlignment="1">
      <alignment horizontal="center" vertical="center" wrapText="1"/>
    </xf>
    <xf numFmtId="0" fontId="25" fillId="3" borderId="0" xfId="0" applyFont="1" applyFill="1" applyAlignment="1">
      <alignment horizontal="center" vertical="center" wrapText="1"/>
    </xf>
    <xf numFmtId="166" fontId="25" fillId="3" borderId="0" xfId="0" applyNumberFormat="1" applyFont="1" applyFill="1" applyAlignment="1">
      <alignment horizontal="center" vertical="center" wrapText="1"/>
    </xf>
    <xf numFmtId="168" fontId="2" fillId="0" borderId="0" xfId="0" applyNumberFormat="1" applyFont="1" applyAlignment="1">
      <alignment horizontal="center" vertical="center"/>
    </xf>
    <xf numFmtId="0" fontId="26" fillId="5" borderId="0" xfId="0" applyFont="1" applyFill="1"/>
    <xf numFmtId="0" fontId="26" fillId="0" borderId="0" xfId="0" applyFont="1"/>
    <xf numFmtId="0" fontId="26" fillId="5" borderId="0" xfId="0" applyFont="1" applyFill="1" applyAlignment="1">
      <alignment wrapText="1"/>
    </xf>
    <xf numFmtId="0" fontId="27" fillId="5" borderId="0" xfId="0" applyFont="1" applyFill="1"/>
    <xf numFmtId="0" fontId="27" fillId="5" borderId="2" xfId="0" applyFont="1" applyFill="1" applyBorder="1" applyAlignment="1">
      <alignment horizontal="right" vertical="center"/>
    </xf>
    <xf numFmtId="0" fontId="16" fillId="39" borderId="0" xfId="0" applyFont="1" applyFill="1"/>
    <xf numFmtId="14" fontId="16" fillId="39" borderId="0" xfId="0" applyNumberFormat="1" applyFont="1" applyFill="1"/>
    <xf numFmtId="3" fontId="16" fillId="39" borderId="0" xfId="0" applyNumberFormat="1" applyFont="1" applyFill="1"/>
    <xf numFmtId="0" fontId="26" fillId="0" borderId="0" xfId="0" applyFont="1" applyAlignment="1">
      <alignment wrapText="1"/>
    </xf>
    <xf numFmtId="169" fontId="2" fillId="0" borderId="0" xfId="0" applyNumberFormat="1" applyFont="1" applyAlignment="1">
      <alignment horizontal="center" vertical="center"/>
    </xf>
    <xf numFmtId="15" fontId="25" fillId="5" borderId="0" xfId="0" applyNumberFormat="1"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304">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69" formatCode="mmm/yy"/>
    </dxf>
    <dxf>
      <numFmt numFmtId="164" formatCode="0.0"/>
    </dxf>
    <dxf>
      <numFmt numFmtId="168" formatCode="mmm\ yy"/>
    </dxf>
    <dxf>
      <numFmt numFmtId="166" formatCode="[$-409]d/mmm/yy;@"/>
    </dxf>
    <dxf>
      <numFmt numFmtId="166" formatCode="[$-409]d/mmm/yy;@"/>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dxf>
    <dxf>
      <fill>
        <patternFill patternType="solid">
          <bgColor rgb="FF004272"/>
        </patternFill>
      </fill>
    </dxf>
    <dxf>
      <font>
        <color theme="0"/>
      </font>
    </dxf>
    <dxf>
      <font>
        <color theme="0"/>
      </font>
    </dxf>
    <dxf>
      <fill>
        <patternFill patternType="solid">
          <bgColor rgb="FF004272"/>
        </patternFill>
      </fill>
    </dxf>
    <dxf>
      <fill>
        <patternFill patternType="solid">
          <bgColor rgb="FF004272"/>
        </patternFill>
      </fill>
    </dxf>
    <dxf>
      <alignment horizontal="center"/>
    </dxf>
    <dxf>
      <alignment vertical="center"/>
    </dxf>
    <dxf>
      <alignment wrapText="1"/>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
      <font>
        <b/>
        <i val="0"/>
        <name val="Arial"/>
        <family val="2"/>
      </font>
    </dxf>
    <dxf>
      <font>
        <name val="Arial"/>
        <family val="2"/>
      </font>
      <border>
        <left style="thin">
          <color auto="1"/>
        </left>
        <right style="thin">
          <color auto="1"/>
        </right>
        <top style="thin">
          <color auto="1"/>
        </top>
        <bottom style="thin">
          <color auto="1"/>
        </bottom>
      </border>
    </dxf>
    <dxf>
      <fill>
        <patternFill>
          <bgColor theme="4" tint="0.79998168889431442"/>
        </patternFill>
      </fill>
    </dxf>
  </dxfs>
  <tableStyles count="2" defaultTableStyle="TableStyleMedium2" defaultPivotStyle="PivotStyleLight16">
    <tableStyle name="PivotTable Style 1" table="0" count="1" xr9:uid="{650E178C-F80F-4D8D-80F6-D1E1679E807A}">
      <tableStyleElement type="secondColumnStripe" dxfId="303"/>
    </tableStyle>
    <tableStyle name="Slicer Style 1" pivot="0" table="0" count="4" xr9:uid="{0A679F5F-28DD-4BF0-84FB-D4F561C73A93}">
      <tableStyleElement type="wholeTable" dxfId="302"/>
      <tableStyleElement type="headerRow" dxfId="301"/>
    </tableStyle>
  </tableStyles>
  <colors>
    <mruColors>
      <color rgb="FFE05153"/>
      <color rgb="FF59A14F"/>
      <color rgb="FFF28E2B"/>
      <color rgb="FF004272"/>
      <color rgb="FF003F72"/>
    </mruColors>
  </colors>
  <extLst>
    <ext xmlns:x14="http://schemas.microsoft.com/office/spreadsheetml/2009/9/main" uri="{46F421CA-312F-682f-3DD2-61675219B42D}">
      <x14:dxfs count="2">
        <dxf>
          <font>
            <b/>
            <i val="0"/>
            <color theme="0"/>
            <name val="Arial"/>
            <family val="2"/>
          </font>
          <fill>
            <patternFill>
              <bgColor rgb="FF004272"/>
            </patternFill>
          </fill>
        </dxf>
        <dxf>
          <font>
            <b/>
            <i val="0"/>
            <name val="Arial"/>
            <family val="2"/>
          </font>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microsoft.com/office/2017/10/relationships/person" Target="persons/person.xml"/><Relationship Id="rId10" Type="http://schemas.microsoft.com/office/2007/relationships/slicerCache" Target="slicerCaches/slicerCache4.xml"/><Relationship Id="rId19" Type="http://schemas.openxmlformats.org/officeDocument/2006/relationships/customXml" Target="../customXml/item3.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321469</xdr:colOff>
      <xdr:row>4</xdr:row>
      <xdr:rowOff>59531</xdr:rowOff>
    </xdr:from>
    <xdr:to>
      <xdr:col>0</xdr:col>
      <xdr:colOff>2440781</xdr:colOff>
      <xdr:row>21</xdr:row>
      <xdr:rowOff>73208</xdr:rowOff>
    </xdr:to>
    <mc:AlternateContent xmlns:mc="http://schemas.openxmlformats.org/markup-compatibility/2006" xmlns:a14="http://schemas.microsoft.com/office/drawing/2010/main">
      <mc:Choice Requires="a14">
        <xdr:graphicFrame macro="">
          <xdr:nvGraphicFramePr>
            <xdr:cNvPr id="2" name="Country">
              <a:extLst>
                <a:ext uri="{FF2B5EF4-FFF2-40B4-BE49-F238E27FC236}">
                  <a16:creationId xmlns:a16="http://schemas.microsoft.com/office/drawing/2014/main" id="{C51A8476-D3E8-456E-943A-1F1B3DD4E2E1}"/>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321469" y="631032"/>
              <a:ext cx="2107407" cy="304561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2599060</xdr:colOff>
      <xdr:row>4</xdr:row>
      <xdr:rowOff>59532</xdr:rowOff>
    </xdr:from>
    <xdr:to>
      <xdr:col>1</xdr:col>
      <xdr:colOff>1857054</xdr:colOff>
      <xdr:row>21</xdr:row>
      <xdr:rowOff>56487</xdr:rowOff>
    </xdr:to>
    <mc:AlternateContent xmlns:mc="http://schemas.openxmlformats.org/markup-compatibility/2006" xmlns:a14="http://schemas.microsoft.com/office/drawing/2010/main">
      <mc:Choice Requires="a14">
        <xdr:graphicFrame macro="">
          <xdr:nvGraphicFramePr>
            <xdr:cNvPr id="4" name="Region">
              <a:extLst>
                <a:ext uri="{FF2B5EF4-FFF2-40B4-BE49-F238E27FC236}">
                  <a16:creationId xmlns:a16="http://schemas.microsoft.com/office/drawing/2014/main" id="{799BC78A-61FE-4D6A-954F-14743CBD341B}"/>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599060" y="588699"/>
              <a:ext cx="2368153" cy="352704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1972525</xdr:colOff>
      <xdr:row>4</xdr:row>
      <xdr:rowOff>62998</xdr:rowOff>
    </xdr:from>
    <xdr:to>
      <xdr:col>3</xdr:col>
      <xdr:colOff>1715858</xdr:colOff>
      <xdr:row>21</xdr:row>
      <xdr:rowOff>56487</xdr:rowOff>
    </xdr:to>
    <mc:AlternateContent xmlns:mc="http://schemas.openxmlformats.org/markup-compatibility/2006" xmlns:a14="http://schemas.microsoft.com/office/drawing/2010/main">
      <mc:Choice Requires="a14">
        <xdr:graphicFrame macro="">
          <xdr:nvGraphicFramePr>
            <xdr:cNvPr id="8" name="Portfolio Categorization">
              <a:extLst>
                <a:ext uri="{FF2B5EF4-FFF2-40B4-BE49-F238E27FC236}">
                  <a16:creationId xmlns:a16="http://schemas.microsoft.com/office/drawing/2014/main" id="{D9086365-C684-4AAC-9888-01D98C245771}"/>
                </a:ext>
              </a:extLst>
            </xdr:cNvPr>
            <xdr:cNvGraphicFramePr/>
          </xdr:nvGraphicFramePr>
          <xdr:xfrm>
            <a:off x="0" y="0"/>
            <a:ext cx="0" cy="0"/>
          </xdr:xfrm>
          <a:graphic>
            <a:graphicData uri="http://schemas.microsoft.com/office/drawing/2010/slicer">
              <sle:slicer xmlns:sle="http://schemas.microsoft.com/office/drawing/2010/slicer" name="Portfolio Categorization"/>
            </a:graphicData>
          </a:graphic>
        </xdr:graphicFrame>
      </mc:Choice>
      <mc:Fallback xmlns="">
        <xdr:sp macro="" textlink="">
          <xdr:nvSpPr>
            <xdr:cNvPr id="0" name=""/>
            <xdr:cNvSpPr>
              <a:spLocks noTextEdit="1"/>
            </xdr:cNvSpPr>
          </xdr:nvSpPr>
          <xdr:spPr>
            <a:xfrm>
              <a:off x="7381784" y="592165"/>
              <a:ext cx="2165741" cy="352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3</xdr:col>
      <xdr:colOff>1836295</xdr:colOff>
      <xdr:row>4</xdr:row>
      <xdr:rowOff>63001</xdr:rowOff>
    </xdr:from>
    <xdr:to>
      <xdr:col>4</xdr:col>
      <xdr:colOff>1247606</xdr:colOff>
      <xdr:row>21</xdr:row>
      <xdr:rowOff>56487</xdr:rowOff>
    </xdr:to>
    <mc:AlternateContent xmlns:mc="http://schemas.openxmlformats.org/markup-compatibility/2006" xmlns:a14="http://schemas.microsoft.com/office/drawing/2010/main">
      <mc:Choice Requires="a14">
        <xdr:graphicFrame macro="">
          <xdr:nvGraphicFramePr>
            <xdr:cNvPr id="11" name="TRP Review Window">
              <a:extLst>
                <a:ext uri="{FF2B5EF4-FFF2-40B4-BE49-F238E27FC236}">
                  <a16:creationId xmlns:a16="http://schemas.microsoft.com/office/drawing/2014/main" id="{43CAF2C9-0E21-4A5D-A0D3-0E3E60365D73}"/>
                </a:ext>
              </a:extLst>
            </xdr:cNvPr>
            <xdr:cNvGraphicFramePr/>
          </xdr:nvGraphicFramePr>
          <xdr:xfrm>
            <a:off x="0" y="0"/>
            <a:ext cx="0" cy="0"/>
          </xdr:xfrm>
          <a:graphic>
            <a:graphicData uri="http://schemas.microsoft.com/office/drawing/2010/slicer">
              <sle:slicer xmlns:sle="http://schemas.microsoft.com/office/drawing/2010/slicer" name="TRP Review Window"/>
            </a:graphicData>
          </a:graphic>
        </xdr:graphicFrame>
      </mc:Choice>
      <mc:Fallback xmlns="">
        <xdr:sp macro="" textlink="">
          <xdr:nvSpPr>
            <xdr:cNvPr id="0" name=""/>
            <xdr:cNvSpPr>
              <a:spLocks noTextEdit="1"/>
            </xdr:cNvSpPr>
          </xdr:nvSpPr>
          <xdr:spPr>
            <a:xfrm>
              <a:off x="9667962" y="592168"/>
              <a:ext cx="2111495" cy="352357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2044491</xdr:colOff>
      <xdr:row>4</xdr:row>
      <xdr:rowOff>63582</xdr:rowOff>
    </xdr:from>
    <xdr:to>
      <xdr:col>2</xdr:col>
      <xdr:colOff>1847168</xdr:colOff>
      <xdr:row>21</xdr:row>
      <xdr:rowOff>56948</xdr:rowOff>
    </xdr:to>
    <mc:AlternateContent xmlns:mc="http://schemas.openxmlformats.org/markup-compatibility/2006" xmlns:a14="http://schemas.microsoft.com/office/drawing/2010/main">
      <mc:Choice Requires="a14">
        <xdr:graphicFrame macro="">
          <xdr:nvGraphicFramePr>
            <xdr:cNvPr id="6" name="Component">
              <a:extLst>
                <a:ext uri="{FF2B5EF4-FFF2-40B4-BE49-F238E27FC236}">
                  <a16:creationId xmlns:a16="http://schemas.microsoft.com/office/drawing/2014/main" id="{3A730D65-7BD4-40CE-A166-746EA9EB5A87}"/>
                </a:ext>
              </a:extLst>
            </xdr:cNvPr>
            <xdr:cNvGraphicFramePr/>
          </xdr:nvGraphicFramePr>
          <xdr:xfrm>
            <a:off x="0" y="0"/>
            <a:ext cx="0" cy="0"/>
          </xdr:xfrm>
          <a:graphic>
            <a:graphicData uri="http://schemas.microsoft.com/office/drawing/2010/slicer">
              <sle:slicer xmlns:sle="http://schemas.microsoft.com/office/drawing/2010/slicer" name="Component"/>
            </a:graphicData>
          </a:graphic>
        </xdr:graphicFrame>
      </mc:Choice>
      <mc:Fallback xmlns="">
        <xdr:sp macro="" textlink="">
          <xdr:nvSpPr>
            <xdr:cNvPr id="0" name=""/>
            <xdr:cNvSpPr>
              <a:spLocks noTextEdit="1"/>
            </xdr:cNvSpPr>
          </xdr:nvSpPr>
          <xdr:spPr>
            <a:xfrm>
              <a:off x="5148935" y="592749"/>
              <a:ext cx="2168991" cy="35247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34DB5969-579E-4478-AAA0-A3434D097CBB}"/>
</namedSheetViews>
</file>

<file path=xl/persons/person.xml><?xml version="1.0" encoding="utf-8"?>
<personList xmlns="http://schemas.microsoft.com/office/spreadsheetml/2018/threadedcomments" xmlns:x="http://schemas.openxmlformats.org/spreadsheetml/2006/main">
  <person displayName="Désir Mporamazina" id="{250D6BE3-6165-4CB5-937C-5F774456426E}" userId="S::Desir.Mporamazina@theglobalfund.org::e9f3cec7-dc4e-489c-9084-629d65c8338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edetta Cordaro" refreshedDate="45398.58615787037" missingItemsLimit="0" createdVersion="6" refreshedVersion="8" minRefreshableVersion="3" recordCount="1682" xr:uid="{0DEA78D7-19B7-4693-A4BC-37E96D7571D4}">
  <cacheSource type="worksheet">
    <worksheetSource ref="A1:S1048576" sheet="Eligible Components"/>
  </cacheSource>
  <cacheFields count="19">
    <cacheField name="Include in publication?" numFmtId="0">
      <sharedItems containsString="0" containsBlank="1" containsNumber="1" containsInteger="1" minValue="0" maxValue="1" count="3">
        <n v="0"/>
        <n v="1"/>
        <m/>
      </sharedItems>
    </cacheField>
    <cacheField name="Manual turn off" numFmtId="0">
      <sharedItems containsString="0" containsBlank="1" containsNumber="1" containsInteger="1" minValue="0" maxValue="1"/>
    </cacheField>
    <cacheField name="Allocation Cycle" numFmtId="0">
      <sharedItems containsBlank="1"/>
    </cacheField>
    <cacheField name="Country" numFmtId="0">
      <sharedItems containsBlank="1" count="114">
        <s v="Afghanistan"/>
        <s v="Algeria"/>
        <s v="Angola"/>
        <s v="Armenia"/>
        <s v="Azerbaijan"/>
        <s v="Bangladesh"/>
        <s v="Belarus"/>
        <s v="Belize"/>
        <s v="Benin"/>
        <s v="Bhutan"/>
        <s v="Bolivia (Plurinational State)"/>
        <s v="Botswana"/>
        <s v="Burkina Faso"/>
        <s v="Burundi"/>
        <s v="Cabo Verde"/>
        <s v="Cambodia"/>
        <s v="Cameroon"/>
        <s v="Central African Republic"/>
        <s v="Chad"/>
        <s v="Colombia"/>
        <s v="Comoros"/>
        <s v="Congo"/>
        <s v="Congo (Democratic Republic)"/>
        <s v="Costa Rica"/>
        <s v="Côte d'Ivoire"/>
        <s v="Cuba"/>
        <s v="Djibouti"/>
        <s v="Dominican Republic"/>
        <s v="Ecuador"/>
        <s v="Egypt"/>
        <s v="El Salvador"/>
        <s v="Equatorial Guinea"/>
        <s v="Eritrea"/>
        <s v="Eswatini"/>
        <s v="Ethiopia"/>
        <s v="Gabon"/>
        <s v="Gambia"/>
        <s v="Georgia"/>
        <s v="Ghana"/>
        <s v="Guatemala"/>
        <s v="Guinea"/>
        <s v="Guinea-Bissau"/>
        <s v="Guyana"/>
        <s v="Haiti"/>
        <s v="Honduras"/>
        <s v="India"/>
        <s v="Indonesia"/>
        <s v="Iran (Islamic Republic)"/>
        <s v="Jamaica"/>
        <s v="Kazakhstan"/>
        <s v="Kenya"/>
        <s v="Korea (Democratic Peoples Republic)"/>
        <s v="Kosovo"/>
        <s v="Kyrgyzstan"/>
        <s v="Lao (Peoples Democratic Republic)"/>
        <s v="Lesotho"/>
        <s v="Liberia"/>
        <s v="Madagascar"/>
        <s v="Malawi"/>
        <s v="Malaysia"/>
        <s v="Mali"/>
        <s v="Mauritania"/>
        <s v="Mauritius"/>
        <s v="Moldova"/>
        <s v="Mongolia"/>
        <s v="Montenegro"/>
        <s v="Morocco"/>
        <s v="Mozambique"/>
        <s v="Multicountry Caribbean MCC"/>
        <s v="Multicountry East Asia and Pacific RAI"/>
        <s v="Multicountry Middle East MER"/>
        <s v="Multicountry North Africa"/>
        <s v="Multicountry Western Pacific"/>
        <s v="Myanmar"/>
        <s v="Namibia"/>
        <s v="Nepal"/>
        <s v="Nicaragua"/>
        <s v="Niger"/>
        <s v="Nigeria"/>
        <s v="Pakistan"/>
        <s v="Papua New Guinea"/>
        <s v="Paraguay"/>
        <s v="Peru"/>
        <s v="Philippines"/>
        <s v="Russian Federation"/>
        <s v="Rwanda"/>
        <s v="Sao Tome and Principe"/>
        <s v="Senegal"/>
        <s v="Serbia"/>
        <s v="Sierra Leone"/>
        <s v="Solomon Islands"/>
        <s v="Somalia"/>
        <s v="South Africa"/>
        <s v="South Sudan"/>
        <s v="Sri Lanka"/>
        <s v="Sudan"/>
        <s v="Suriname"/>
        <s v="Tajikistan"/>
        <s v="Tanzania (United Republic)"/>
        <s v="Thailand"/>
        <s v="Timor-Leste"/>
        <s v="Togo"/>
        <s v="Tunisia"/>
        <s v="Turkmenistan"/>
        <s v="Uganda"/>
        <s v="Ukraine"/>
        <s v="Uzbekistan"/>
        <s v="Venezuela"/>
        <s v="Viet Nam"/>
        <s v="Zambia"/>
        <s v="Zanzibar"/>
        <s v="Zimbabwe"/>
        <s v="Multicountry Africa ECSA-HC"/>
        <m/>
      </sharedItems>
    </cacheField>
    <cacheField name="Component" numFmtId="0">
      <sharedItems containsBlank="1" count="16">
        <s v="HIV/AIDS"/>
        <s v="HIV/AIDS, Malaria"/>
        <s v="HIV/AIDS, Malaria, RSSH"/>
        <s v="HIV/AIDS, RSSH"/>
        <s v="HIV/AIDS, TB"/>
        <s v="HIV/AIDS, TB, Malaria"/>
        <s v="HIV/AIDS, TB, Malaria, RSSH"/>
        <s v="HIV/AIDS, TB, RSSH"/>
        <s v="Malaria"/>
        <s v="Malaria, RSSH"/>
        <s v="RSSH"/>
        <s v="TB"/>
        <s v="TB, Malaria"/>
        <s v="TB, Malaria, RSSH"/>
        <s v="TB, RSSH"/>
        <m/>
      </sharedItems>
    </cacheField>
    <cacheField name="Component (FR)" numFmtId="0">
      <sharedItems containsBlank="1"/>
    </cacheField>
    <cacheField name="Concatenated" numFmtId="0">
      <sharedItems containsBlank="1"/>
    </cacheField>
    <cacheField name="Eligible" numFmtId="0">
      <sharedItems containsString="0" containsBlank="1" containsNumber="1" containsInteger="1" minValue="0" maxValue="1"/>
    </cacheField>
    <cacheField name="Region" numFmtId="0">
      <sharedItems containsBlank="1" count="11">
        <s v="South East Asia"/>
        <s v="Middle East and North Africa"/>
        <s v="Southern and Eastern Africa"/>
        <s v="Eastern Europe and Central Asia"/>
        <s v="High Impact Asia"/>
        <s v="Latin America and Caribbean"/>
        <s v="Central Africa"/>
        <s v="High Impact Africa 1"/>
        <s v="High Impact Africa 2"/>
        <s v="Western Africa"/>
        <m/>
      </sharedItems>
    </cacheField>
    <cacheField name="Review Approach" numFmtId="0">
      <sharedItems containsBlank="1" count="8">
        <s v="Full Review"/>
        <s v=""/>
        <s v="TBC"/>
        <s v="Tailored for Transition"/>
        <s v="Tailored for Focused Portfolios"/>
        <s v="Program Continuation"/>
        <s v="Tailored for National Strategic Plans"/>
        <m/>
      </sharedItems>
    </cacheField>
    <cacheField name="Portfolio Categorization" numFmtId="0">
      <sharedItems containsBlank="1" count="4">
        <s v="Core"/>
        <s v="Focused"/>
        <s v="High-Impact"/>
        <m/>
      </sharedItems>
    </cacheField>
    <cacheField name="Latest FR" numFmtId="0">
      <sharedItems containsString="0" containsBlank="1" containsNumber="1" containsInteger="1" minValue="0" maxValue="2625"/>
    </cacheField>
    <cacheField name="FR Name" numFmtId="0">
      <sharedItems containsBlank="1"/>
    </cacheField>
    <cacheField name="TRP Review Window" numFmtId="0">
      <sharedItems containsBlank="1" count="9">
        <s v=""/>
        <s v="Window 1"/>
        <s v="Window 3"/>
        <s v="Window 5"/>
        <s v="Window 2"/>
        <s v="Window 4"/>
        <s v="Window 7"/>
        <s v="Window 6"/>
        <m/>
      </sharedItems>
    </cacheField>
    <cacheField name="TRP Outcome" numFmtId="0">
      <sharedItems containsBlank="1" count="3">
        <s v=""/>
        <s v="Grant Making"/>
        <m/>
      </sharedItems>
    </cacheField>
    <cacheField name="FR Submission Date" numFmtId="166">
      <sharedItems containsDate="1" containsBlank="1" containsMixedTypes="1" minDate="2023-03-20T00:00:00" maxDate="2024-09-10T00:00:00"/>
    </cacheField>
    <cacheField name="GAC Meeting" numFmtId="166">
      <sharedItems containsDate="1" containsBlank="1" containsMixedTypes="1" minDate="2023-07-20T00:00:00" maxDate="2024-04-19T00:00:00" count="19">
        <s v=""/>
        <d v="2023-09-14T00:00:00"/>
        <d v="2024-03-28T00:00:00"/>
        <d v="2023-11-09T00:00:00"/>
        <d v="2023-10-19T00:00:00"/>
        <d v="2023-09-27T00:00:00"/>
        <d v="2023-12-07T00:00:00"/>
        <d v="2023-11-30T00:00:00"/>
        <d v="2023-11-23T00:00:00"/>
        <d v="2023-07-20T00:00:00"/>
        <d v="2024-04-18T00:00:00"/>
        <d v="2023-10-13T00:00:00"/>
        <d v="2023-11-02T00:00:00"/>
        <d v="2023-10-26T00:00:00"/>
        <d v="2024-02-28T00:00:00"/>
        <d v="2023-11-24T00:00:00"/>
        <d v="2024-01-25T00:00:00"/>
        <d v="2023-12-14T00:00:00"/>
        <m/>
      </sharedItems>
    </cacheField>
    <cacheField name="Board Approval" numFmtId="0">
      <sharedItems containsDate="1" containsBlank="1" containsMixedTypes="1" minDate="2023-08-21T00:00:00" maxDate="2024-12-20T00:00:00" count="15">
        <s v=""/>
        <d v="2023-10-17T00:00:00"/>
        <d v="2023-12-08T00:00:00"/>
        <d v="2023-11-13T00:00:00"/>
        <d v="2023-11-01T00:00:00"/>
        <d v="2023-12-19T00:00:00"/>
        <d v="2023-12-15T00:00:00"/>
        <d v="2023-08-21T00:00:00"/>
        <d v="2023-11-09T00:00:00"/>
        <d v="2023-12-04T00:00:00"/>
        <d v="2024-03-26T00:00:00"/>
        <d v="2024-02-20T00:00:00"/>
        <m/>
        <d v="2024-12-19T00:00:00"/>
        <d v="2024-01-16T00:00:00"/>
      </sharedItems>
    </cacheField>
    <cacheField name="Submission to Board approval" numFmtId="0">
      <sharedItems containsBlank="1" containsMixedTypes="1" containsNumber="1" minValue="3.9344262295081966" maxValue="20.983606557377048"/>
    </cacheField>
  </cacheFields>
  <extLst>
    <ext xmlns:x14="http://schemas.microsoft.com/office/spreadsheetml/2009/9/main" uri="{725AE2AE-9491-48be-B2B4-4EB974FC3084}">
      <x14:pivotCacheDefinition pivotCacheId="20969559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2">
  <r>
    <x v="0"/>
    <n v="1"/>
    <s v="2023-2025"/>
    <x v="0"/>
    <x v="0"/>
    <s v="HIV/AIDS"/>
    <s v="Afghanistan-HIV/AIDS"/>
    <n v="1"/>
    <x v="0"/>
    <x v="0"/>
    <x v="0"/>
    <n v="0"/>
    <s v=""/>
    <x v="0"/>
    <x v="0"/>
    <s v=""/>
    <x v="0"/>
    <x v="0"/>
    <s v=""/>
  </r>
  <r>
    <x v="0"/>
    <n v="0"/>
    <s v="2023-2025"/>
    <x v="0"/>
    <x v="1"/>
    <s v="HIV/AIDS,Malaria"/>
    <s v="Afghanistan-HIV/AIDS,Malaria"/>
    <n v="1"/>
    <x v="0"/>
    <x v="1"/>
    <x v="0"/>
    <n v="0"/>
    <s v=""/>
    <x v="0"/>
    <x v="0"/>
    <s v=""/>
    <x v="0"/>
    <x v="0"/>
    <s v=""/>
  </r>
  <r>
    <x v="0"/>
    <n v="0"/>
    <s v="2023-2025"/>
    <x v="0"/>
    <x v="2"/>
    <s v="HIV/AIDS,Malaria,RSSH"/>
    <s v="Afghanistan-HIV/AIDS,Malaria,RSSH"/>
    <n v="1"/>
    <x v="0"/>
    <x v="1"/>
    <x v="0"/>
    <n v="0"/>
    <s v=""/>
    <x v="0"/>
    <x v="0"/>
    <s v=""/>
    <x v="0"/>
    <x v="0"/>
    <s v=""/>
  </r>
  <r>
    <x v="0"/>
    <n v="0"/>
    <s v="2023-2025"/>
    <x v="0"/>
    <x v="3"/>
    <s v="HIV/AIDS,RSSH"/>
    <s v="Afghanistan-HIV/AIDS,RSSH"/>
    <n v="1"/>
    <x v="0"/>
    <x v="1"/>
    <x v="0"/>
    <n v="0"/>
    <s v=""/>
    <x v="0"/>
    <x v="0"/>
    <s v=""/>
    <x v="0"/>
    <x v="0"/>
    <s v=""/>
  </r>
  <r>
    <x v="0"/>
    <n v="0"/>
    <s v="2023-2025"/>
    <x v="0"/>
    <x v="4"/>
    <s v="HIV/AIDS, Tuberculosis"/>
    <s v="Afghanistan-HIV/AIDS, Tuberculosis"/>
    <n v="1"/>
    <x v="0"/>
    <x v="1"/>
    <x v="0"/>
    <n v="0"/>
    <s v=""/>
    <x v="0"/>
    <x v="0"/>
    <s v=""/>
    <x v="0"/>
    <x v="0"/>
    <s v=""/>
  </r>
  <r>
    <x v="1"/>
    <n v="0"/>
    <s v="2023-2025"/>
    <x v="0"/>
    <x v="5"/>
    <s v="HIV/AIDS,Tuberculosis,Malaria"/>
    <s v="Afghanistan-HIV/AIDS,Tuberculosis,Malaria"/>
    <n v="1"/>
    <x v="0"/>
    <x v="0"/>
    <x v="0"/>
    <n v="1553"/>
    <s v="FR1553-AFG-Z"/>
    <x v="1"/>
    <x v="1"/>
    <d v="2023-03-20T00:00:00"/>
    <x v="1"/>
    <x v="1"/>
    <n v="6.918032786885246"/>
  </r>
  <r>
    <x v="0"/>
    <n v="0"/>
    <s v="2023-2025"/>
    <x v="0"/>
    <x v="6"/>
    <s v="HIV/AIDS,Tuberculosis,Malaria,RSSH"/>
    <s v="Afghanistan-HIV/AIDS,Tuberculosis,Malaria,RSSH"/>
    <n v="1"/>
    <x v="0"/>
    <x v="1"/>
    <x v="0"/>
    <n v="0"/>
    <s v=""/>
    <x v="0"/>
    <x v="0"/>
    <s v=""/>
    <x v="0"/>
    <x v="0"/>
    <s v=""/>
  </r>
  <r>
    <x v="0"/>
    <n v="0"/>
    <s v="2023-2025"/>
    <x v="0"/>
    <x v="7"/>
    <s v="HIV/AIDS,Tuberculosis,RSSH"/>
    <s v="Afghanistan-HIV/AIDS,Tuberculosis,RSSH"/>
    <n v="1"/>
    <x v="0"/>
    <x v="1"/>
    <x v="0"/>
    <n v="0"/>
    <s v=""/>
    <x v="0"/>
    <x v="0"/>
    <s v=""/>
    <x v="0"/>
    <x v="0"/>
    <s v=""/>
  </r>
  <r>
    <x v="0"/>
    <n v="1"/>
    <s v="2023-2025"/>
    <x v="0"/>
    <x v="8"/>
    <s v="Malaria"/>
    <s v="Afghanistan-Malaria"/>
    <n v="1"/>
    <x v="0"/>
    <x v="0"/>
    <x v="0"/>
    <n v="0"/>
    <s v=""/>
    <x v="0"/>
    <x v="0"/>
    <s v=""/>
    <x v="0"/>
    <x v="0"/>
    <s v=""/>
  </r>
  <r>
    <x v="0"/>
    <n v="0"/>
    <s v="2023-2025"/>
    <x v="0"/>
    <x v="9"/>
    <s v="Malaria,RSSH"/>
    <s v="Afghanistan-Malaria,RSSH"/>
    <n v="1"/>
    <x v="0"/>
    <x v="1"/>
    <x v="0"/>
    <n v="0"/>
    <s v=""/>
    <x v="0"/>
    <x v="0"/>
    <s v=""/>
    <x v="0"/>
    <x v="0"/>
    <s v=""/>
  </r>
  <r>
    <x v="0"/>
    <n v="1"/>
    <s v="2023-2025"/>
    <x v="0"/>
    <x v="10"/>
    <s v="RSSH"/>
    <s v="Afghanistan-RSSH"/>
    <n v="1"/>
    <x v="0"/>
    <x v="2"/>
    <x v="0"/>
    <n v="0"/>
    <s v=""/>
    <x v="0"/>
    <x v="0"/>
    <s v=""/>
    <x v="0"/>
    <x v="0"/>
    <s v=""/>
  </r>
  <r>
    <x v="0"/>
    <n v="1"/>
    <s v="2023-2025"/>
    <x v="0"/>
    <x v="11"/>
    <s v="Tuberculosis"/>
    <s v="Afghanistan-Tuberculosis"/>
    <n v="1"/>
    <x v="0"/>
    <x v="0"/>
    <x v="0"/>
    <n v="0"/>
    <s v=""/>
    <x v="0"/>
    <x v="0"/>
    <s v=""/>
    <x v="0"/>
    <x v="0"/>
    <s v=""/>
  </r>
  <r>
    <x v="0"/>
    <n v="0"/>
    <s v="2023-2025"/>
    <x v="0"/>
    <x v="12"/>
    <s v="Tuberculosis,Malaria"/>
    <s v="Afghanistan-Tuberculosis,Malaria"/>
    <n v="1"/>
    <x v="0"/>
    <x v="1"/>
    <x v="0"/>
    <n v="0"/>
    <s v=""/>
    <x v="0"/>
    <x v="0"/>
    <s v=""/>
    <x v="0"/>
    <x v="0"/>
    <s v=""/>
  </r>
  <r>
    <x v="0"/>
    <n v="0"/>
    <s v="2023-2025"/>
    <x v="0"/>
    <x v="13"/>
    <s v="Tuberculosis,Malaria,RSSH"/>
    <s v="Afghanistan-Tuberculosis,Malaria,RSSH"/>
    <n v="1"/>
    <x v="0"/>
    <x v="1"/>
    <x v="0"/>
    <n v="0"/>
    <s v=""/>
    <x v="0"/>
    <x v="0"/>
    <s v=""/>
    <x v="0"/>
    <x v="0"/>
    <s v=""/>
  </r>
  <r>
    <x v="0"/>
    <n v="0"/>
    <s v="2023-2025"/>
    <x v="0"/>
    <x v="14"/>
    <s v="Tuberculosis,RSSH"/>
    <s v="Afghanistan-Tuberculosis,RSSH"/>
    <n v="1"/>
    <x v="0"/>
    <x v="1"/>
    <x v="0"/>
    <n v="0"/>
    <s v=""/>
    <x v="0"/>
    <x v="0"/>
    <s v=""/>
    <x v="0"/>
    <x v="0"/>
    <s v=""/>
  </r>
  <r>
    <x v="0"/>
    <n v="1"/>
    <s v="2023-2025"/>
    <x v="1"/>
    <x v="0"/>
    <s v="HIV/AIDS"/>
    <s v="Algeria-HIV/AIDS"/>
    <n v="1"/>
    <x v="1"/>
    <x v="3"/>
    <x v="1"/>
    <n v="0"/>
    <s v=""/>
    <x v="0"/>
    <x v="0"/>
    <s v=""/>
    <x v="0"/>
    <x v="0"/>
    <s v=""/>
  </r>
  <r>
    <x v="0"/>
    <n v="0"/>
    <s v="2023-2025"/>
    <x v="1"/>
    <x v="1"/>
    <s v="HIV/AIDS,Malaria"/>
    <s v="Algeria-HIV/AIDS,Malaria"/>
    <n v="1"/>
    <x v="1"/>
    <x v="1"/>
    <x v="1"/>
    <n v="0"/>
    <s v=""/>
    <x v="0"/>
    <x v="0"/>
    <s v=""/>
    <x v="0"/>
    <x v="0"/>
    <s v=""/>
  </r>
  <r>
    <x v="0"/>
    <n v="0"/>
    <s v="2023-2025"/>
    <x v="1"/>
    <x v="2"/>
    <s v="HIV/AIDS,Malaria,RSSH"/>
    <s v="Algeria-HIV/AIDS,Malaria,RSSH"/>
    <n v="1"/>
    <x v="1"/>
    <x v="1"/>
    <x v="1"/>
    <n v="0"/>
    <s v=""/>
    <x v="0"/>
    <x v="0"/>
    <s v=""/>
    <x v="0"/>
    <x v="0"/>
    <s v=""/>
  </r>
  <r>
    <x v="0"/>
    <n v="0"/>
    <s v="2023-2025"/>
    <x v="1"/>
    <x v="3"/>
    <s v="HIV/AIDS,RSSH"/>
    <s v="Algeria-HIV/AIDS,RSSH"/>
    <n v="1"/>
    <x v="1"/>
    <x v="1"/>
    <x v="1"/>
    <n v="0"/>
    <s v=""/>
    <x v="0"/>
    <x v="0"/>
    <s v=""/>
    <x v="0"/>
    <x v="0"/>
    <s v=""/>
  </r>
  <r>
    <x v="0"/>
    <n v="0"/>
    <s v="2023-2025"/>
    <x v="1"/>
    <x v="4"/>
    <s v="HIV/AIDS, Tuberculosis"/>
    <s v="Algeria-HIV/AIDS, Tuberculosis"/>
    <n v="1"/>
    <x v="1"/>
    <x v="1"/>
    <x v="1"/>
    <n v="0"/>
    <s v=""/>
    <x v="0"/>
    <x v="0"/>
    <s v=""/>
    <x v="0"/>
    <x v="0"/>
    <s v=""/>
  </r>
  <r>
    <x v="0"/>
    <n v="0"/>
    <s v="2023-2025"/>
    <x v="1"/>
    <x v="5"/>
    <s v="HIV/AIDS,Tuberculosis,Malaria"/>
    <s v="Algeria-HIV/AIDS,Tuberculosis,Malaria"/>
    <n v="1"/>
    <x v="1"/>
    <x v="1"/>
    <x v="1"/>
    <n v="0"/>
    <s v=""/>
    <x v="0"/>
    <x v="0"/>
    <s v=""/>
    <x v="0"/>
    <x v="0"/>
    <s v=""/>
  </r>
  <r>
    <x v="0"/>
    <n v="0"/>
    <s v="2023-2025"/>
    <x v="1"/>
    <x v="6"/>
    <s v="HIV/AIDS,Tuberculosis,Malaria,RSSH"/>
    <s v="Algeria-HIV/AIDS,Tuberculosis,Malaria,RSSH"/>
    <n v="1"/>
    <x v="1"/>
    <x v="1"/>
    <x v="1"/>
    <n v="0"/>
    <s v=""/>
    <x v="0"/>
    <x v="0"/>
    <s v=""/>
    <x v="0"/>
    <x v="0"/>
    <s v=""/>
  </r>
  <r>
    <x v="0"/>
    <n v="0"/>
    <s v="2023-2025"/>
    <x v="1"/>
    <x v="7"/>
    <s v="HIV/AIDS,Tuberculosis,RSSH"/>
    <s v="Algeria-HIV/AIDS,Tuberculosis,RSSH"/>
    <n v="1"/>
    <x v="1"/>
    <x v="1"/>
    <x v="1"/>
    <n v="0"/>
    <s v=""/>
    <x v="0"/>
    <x v="0"/>
    <s v=""/>
    <x v="0"/>
    <x v="0"/>
    <s v=""/>
  </r>
  <r>
    <x v="0"/>
    <n v="0"/>
    <s v="2023-2025"/>
    <x v="1"/>
    <x v="8"/>
    <s v="Malaria"/>
    <s v="Algeria-Malaria"/>
    <n v="0"/>
    <x v="1"/>
    <x v="1"/>
    <x v="1"/>
    <n v="0"/>
    <s v=""/>
    <x v="0"/>
    <x v="0"/>
    <s v=""/>
    <x v="0"/>
    <x v="0"/>
    <s v=""/>
  </r>
  <r>
    <x v="0"/>
    <n v="0"/>
    <s v="2023-2025"/>
    <x v="1"/>
    <x v="9"/>
    <s v="Malaria,RSSH"/>
    <s v="Algeria-Malaria,RSSH"/>
    <n v="1"/>
    <x v="1"/>
    <x v="1"/>
    <x v="1"/>
    <n v="0"/>
    <s v=""/>
    <x v="0"/>
    <x v="0"/>
    <s v=""/>
    <x v="0"/>
    <x v="0"/>
    <s v=""/>
  </r>
  <r>
    <x v="0"/>
    <n v="0"/>
    <s v="2023-2025"/>
    <x v="1"/>
    <x v="10"/>
    <s v="RSSH"/>
    <s v="Algeria-RSSH"/>
    <n v="1"/>
    <x v="1"/>
    <x v="2"/>
    <x v="1"/>
    <n v="0"/>
    <s v=""/>
    <x v="0"/>
    <x v="0"/>
    <s v=""/>
    <x v="0"/>
    <x v="0"/>
    <s v=""/>
  </r>
  <r>
    <x v="0"/>
    <n v="1"/>
    <s v="2023-2025"/>
    <x v="1"/>
    <x v="11"/>
    <s v="Tuberculosis"/>
    <s v="Algeria-Tuberculosis"/>
    <n v="1"/>
    <x v="1"/>
    <x v="1"/>
    <x v="1"/>
    <n v="0"/>
    <s v=""/>
    <x v="0"/>
    <x v="0"/>
    <s v=""/>
    <x v="0"/>
    <x v="0"/>
    <s v=""/>
  </r>
  <r>
    <x v="0"/>
    <n v="0"/>
    <s v="2023-2025"/>
    <x v="1"/>
    <x v="12"/>
    <s v="Tuberculosis,Malaria"/>
    <s v="Algeria-Tuberculosis,Malaria"/>
    <n v="1"/>
    <x v="1"/>
    <x v="1"/>
    <x v="1"/>
    <n v="0"/>
    <s v=""/>
    <x v="0"/>
    <x v="0"/>
    <s v=""/>
    <x v="0"/>
    <x v="0"/>
    <s v=""/>
  </r>
  <r>
    <x v="0"/>
    <n v="0"/>
    <s v="2023-2025"/>
    <x v="1"/>
    <x v="13"/>
    <s v="Tuberculosis,Malaria,RSSH"/>
    <s v="Algeria-Tuberculosis,Malaria,RSSH"/>
    <n v="1"/>
    <x v="1"/>
    <x v="1"/>
    <x v="1"/>
    <n v="0"/>
    <s v=""/>
    <x v="0"/>
    <x v="0"/>
    <s v=""/>
    <x v="0"/>
    <x v="0"/>
    <s v=""/>
  </r>
  <r>
    <x v="0"/>
    <n v="0"/>
    <s v="2023-2025"/>
    <x v="1"/>
    <x v="14"/>
    <s v="Tuberculosis,RSSH"/>
    <s v="Algeria-Tuberculosis,RSSH"/>
    <n v="1"/>
    <x v="1"/>
    <x v="1"/>
    <x v="1"/>
    <n v="0"/>
    <s v=""/>
    <x v="0"/>
    <x v="0"/>
    <s v=""/>
    <x v="0"/>
    <x v="0"/>
    <s v=""/>
  </r>
  <r>
    <x v="0"/>
    <n v="1"/>
    <s v="2023-2025"/>
    <x v="2"/>
    <x v="0"/>
    <s v="HIV/AIDS"/>
    <s v="Angola-HIV/AIDS"/>
    <n v="1"/>
    <x v="2"/>
    <x v="0"/>
    <x v="0"/>
    <n v="0"/>
    <s v=""/>
    <x v="0"/>
    <x v="0"/>
    <s v=""/>
    <x v="0"/>
    <x v="0"/>
    <s v=""/>
  </r>
  <r>
    <x v="0"/>
    <n v="0"/>
    <s v="2023-2025"/>
    <x v="2"/>
    <x v="1"/>
    <s v="HIV/AIDS,Malaria"/>
    <s v="Angola-HIV/AIDS,Malaria"/>
    <n v="0"/>
    <x v="2"/>
    <x v="1"/>
    <x v="0"/>
    <n v="0"/>
    <s v=""/>
    <x v="0"/>
    <x v="0"/>
    <s v=""/>
    <x v="0"/>
    <x v="0"/>
    <s v=""/>
  </r>
  <r>
    <x v="0"/>
    <n v="0"/>
    <s v="2023-2025"/>
    <x v="2"/>
    <x v="2"/>
    <s v="HIV/AIDS,Malaria,RSSH"/>
    <s v="Angola-HIV/AIDS,Malaria,RSSH"/>
    <n v="0"/>
    <x v="2"/>
    <x v="1"/>
    <x v="0"/>
    <n v="0"/>
    <s v=""/>
    <x v="0"/>
    <x v="0"/>
    <s v=""/>
    <x v="0"/>
    <x v="0"/>
    <s v=""/>
  </r>
  <r>
    <x v="0"/>
    <n v="0"/>
    <s v="2023-2025"/>
    <x v="2"/>
    <x v="3"/>
    <s v="HIV/AIDS,RSSH"/>
    <s v="Angola-HIV/AIDS,RSSH"/>
    <n v="1"/>
    <x v="2"/>
    <x v="1"/>
    <x v="0"/>
    <n v="0"/>
    <s v=""/>
    <x v="0"/>
    <x v="0"/>
    <s v=""/>
    <x v="0"/>
    <x v="0"/>
    <s v=""/>
  </r>
  <r>
    <x v="0"/>
    <n v="0"/>
    <s v="2023-2025"/>
    <x v="2"/>
    <x v="4"/>
    <s v="HIV/AIDS, Tuberculosis"/>
    <s v="Angola-HIV/AIDS, Tuberculosis"/>
    <n v="1"/>
    <x v="2"/>
    <x v="1"/>
    <x v="0"/>
    <n v="0"/>
    <s v=""/>
    <x v="0"/>
    <x v="0"/>
    <s v=""/>
    <x v="0"/>
    <x v="0"/>
    <s v=""/>
  </r>
  <r>
    <x v="1"/>
    <n v="0"/>
    <s v="2023-2025"/>
    <x v="2"/>
    <x v="5"/>
    <s v="HIV/AIDS,Tuberculosis,Malaria"/>
    <s v="Angola-HIV/AIDS,Tuberculosis,Malaria"/>
    <n v="1"/>
    <x v="2"/>
    <x v="0"/>
    <x v="0"/>
    <n v="1533"/>
    <s v="FR1533-AGO-Z"/>
    <x v="2"/>
    <x v="1"/>
    <d v="2023-08-21T00:00:00"/>
    <x v="2"/>
    <x v="0"/>
    <s v=""/>
  </r>
  <r>
    <x v="0"/>
    <n v="0"/>
    <s v="2023-2025"/>
    <x v="2"/>
    <x v="6"/>
    <s v="HIV/AIDS,Tuberculosis,Malaria,RSSH"/>
    <s v="Angola-HIV/AIDS,Tuberculosis,Malaria,RSSH"/>
    <n v="0"/>
    <x v="2"/>
    <x v="1"/>
    <x v="0"/>
    <n v="0"/>
    <s v=""/>
    <x v="0"/>
    <x v="0"/>
    <s v=""/>
    <x v="0"/>
    <x v="0"/>
    <s v=""/>
  </r>
  <r>
    <x v="0"/>
    <n v="0"/>
    <s v="2023-2025"/>
    <x v="2"/>
    <x v="7"/>
    <s v="HIV/AIDS,Tuberculosis,RSSH"/>
    <s v="Angola-HIV/AIDS,Tuberculosis,RSSH"/>
    <n v="1"/>
    <x v="2"/>
    <x v="1"/>
    <x v="0"/>
    <n v="0"/>
    <s v=""/>
    <x v="0"/>
    <x v="0"/>
    <s v=""/>
    <x v="0"/>
    <x v="0"/>
    <s v=""/>
  </r>
  <r>
    <x v="0"/>
    <n v="1"/>
    <s v="2023-2025"/>
    <x v="2"/>
    <x v="8"/>
    <s v="Malaria"/>
    <s v="Angola-Malaria"/>
    <n v="1"/>
    <x v="2"/>
    <x v="0"/>
    <x v="0"/>
    <n v="0"/>
    <s v=""/>
    <x v="0"/>
    <x v="0"/>
    <s v=""/>
    <x v="0"/>
    <x v="0"/>
    <s v=""/>
  </r>
  <r>
    <x v="0"/>
    <n v="0"/>
    <s v="2023-2025"/>
    <x v="2"/>
    <x v="9"/>
    <s v="Malaria,RSSH"/>
    <s v="Angola-Malaria,RSSH"/>
    <n v="0"/>
    <x v="2"/>
    <x v="1"/>
    <x v="0"/>
    <n v="0"/>
    <s v=""/>
    <x v="0"/>
    <x v="0"/>
    <s v=""/>
    <x v="0"/>
    <x v="0"/>
    <s v=""/>
  </r>
  <r>
    <x v="0"/>
    <n v="1"/>
    <s v="2023-2025"/>
    <x v="2"/>
    <x v="10"/>
    <s v="RSSH"/>
    <s v="Angola-RSSH"/>
    <n v="1"/>
    <x v="2"/>
    <x v="2"/>
    <x v="0"/>
    <n v="0"/>
    <s v=""/>
    <x v="0"/>
    <x v="0"/>
    <s v=""/>
    <x v="0"/>
    <x v="0"/>
    <s v=""/>
  </r>
  <r>
    <x v="0"/>
    <n v="1"/>
    <s v="2023-2025"/>
    <x v="2"/>
    <x v="11"/>
    <s v="Tuberculosis"/>
    <s v="Angola-Tuberculosis"/>
    <n v="1"/>
    <x v="2"/>
    <x v="0"/>
    <x v="0"/>
    <n v="0"/>
    <s v=""/>
    <x v="0"/>
    <x v="0"/>
    <s v=""/>
    <x v="0"/>
    <x v="0"/>
    <s v=""/>
  </r>
  <r>
    <x v="0"/>
    <n v="0"/>
    <s v="2023-2025"/>
    <x v="2"/>
    <x v="12"/>
    <s v="Tuberculosis,Malaria"/>
    <s v="Angola-Tuberculosis,Malaria"/>
    <n v="0"/>
    <x v="2"/>
    <x v="1"/>
    <x v="0"/>
    <n v="0"/>
    <s v=""/>
    <x v="0"/>
    <x v="0"/>
    <s v=""/>
    <x v="0"/>
    <x v="0"/>
    <s v=""/>
  </r>
  <r>
    <x v="0"/>
    <n v="0"/>
    <s v="2023-2025"/>
    <x v="2"/>
    <x v="13"/>
    <s v="Tuberculosis,Malaria,RSSH"/>
    <s v="Angola-Tuberculosis,Malaria,RSSH"/>
    <n v="0"/>
    <x v="2"/>
    <x v="1"/>
    <x v="0"/>
    <n v="0"/>
    <s v=""/>
    <x v="0"/>
    <x v="0"/>
    <s v=""/>
    <x v="0"/>
    <x v="0"/>
    <s v=""/>
  </r>
  <r>
    <x v="0"/>
    <n v="0"/>
    <s v="2023-2025"/>
    <x v="2"/>
    <x v="14"/>
    <s v="Tuberculosis,RSSH"/>
    <s v="Angola-Tuberculosis,RSSH"/>
    <n v="1"/>
    <x v="2"/>
    <x v="1"/>
    <x v="0"/>
    <n v="0"/>
    <s v=""/>
    <x v="0"/>
    <x v="0"/>
    <s v=""/>
    <x v="0"/>
    <x v="0"/>
    <s v=""/>
  </r>
  <r>
    <x v="0"/>
    <n v="1"/>
    <s v="2023-2025"/>
    <x v="3"/>
    <x v="0"/>
    <s v="HIV/AIDS"/>
    <s v="Armenia-HIV/AIDS"/>
    <n v="1"/>
    <x v="3"/>
    <x v="3"/>
    <x v="1"/>
    <n v="0"/>
    <s v=""/>
    <x v="0"/>
    <x v="0"/>
    <s v=""/>
    <x v="0"/>
    <x v="0"/>
    <s v=""/>
  </r>
  <r>
    <x v="0"/>
    <n v="0"/>
    <s v="2023-2025"/>
    <x v="3"/>
    <x v="1"/>
    <s v="HIV/AIDS,Malaria"/>
    <s v="Armenia-HIV/AIDS,Malaria"/>
    <n v="0"/>
    <x v="3"/>
    <x v="1"/>
    <x v="1"/>
    <n v="0"/>
    <s v=""/>
    <x v="0"/>
    <x v="0"/>
    <s v=""/>
    <x v="0"/>
    <x v="0"/>
    <s v=""/>
  </r>
  <r>
    <x v="0"/>
    <n v="0"/>
    <s v="2023-2025"/>
    <x v="3"/>
    <x v="2"/>
    <s v="HIV/AIDS,Malaria,RSSH"/>
    <s v="Armenia-HIV/AIDS,Malaria,RSSH"/>
    <n v="0"/>
    <x v="3"/>
    <x v="1"/>
    <x v="1"/>
    <n v="0"/>
    <s v=""/>
    <x v="0"/>
    <x v="0"/>
    <s v=""/>
    <x v="0"/>
    <x v="0"/>
    <s v=""/>
  </r>
  <r>
    <x v="0"/>
    <n v="0"/>
    <s v="2023-2025"/>
    <x v="3"/>
    <x v="3"/>
    <s v="HIV/AIDS,RSSH"/>
    <s v="Armenia-HIV/AIDS,RSSH"/>
    <n v="1"/>
    <x v="3"/>
    <x v="1"/>
    <x v="1"/>
    <n v="0"/>
    <s v=""/>
    <x v="0"/>
    <x v="0"/>
    <s v=""/>
    <x v="0"/>
    <x v="0"/>
    <s v=""/>
  </r>
  <r>
    <x v="1"/>
    <n v="0"/>
    <s v="2023-2025"/>
    <x v="3"/>
    <x v="4"/>
    <s v="HIV/AIDS, Tuberculosis"/>
    <s v="Armenia-HIV/AIDS, Tuberculosis"/>
    <n v="1"/>
    <x v="3"/>
    <x v="3"/>
    <x v="1"/>
    <n v="1686"/>
    <s v="FR1686-ARM-C"/>
    <x v="3"/>
    <x v="0"/>
    <d v="2024-04-29T00:00:00"/>
    <x v="0"/>
    <x v="0"/>
    <s v=""/>
  </r>
  <r>
    <x v="0"/>
    <n v="0"/>
    <s v="2023-2025"/>
    <x v="3"/>
    <x v="5"/>
    <s v="HIV/AIDS,Tuberculosis,Malaria"/>
    <s v="Armenia-HIV/AIDS,Tuberculosis,Malaria"/>
    <n v="0"/>
    <x v="3"/>
    <x v="1"/>
    <x v="1"/>
    <n v="0"/>
    <s v=""/>
    <x v="0"/>
    <x v="0"/>
    <s v=""/>
    <x v="0"/>
    <x v="0"/>
    <s v=""/>
  </r>
  <r>
    <x v="0"/>
    <n v="0"/>
    <s v="2023-2025"/>
    <x v="3"/>
    <x v="6"/>
    <s v="HIV/AIDS,Tuberculosis,Malaria,RSSH"/>
    <s v="Armenia-HIV/AIDS,Tuberculosis,Malaria,RSSH"/>
    <n v="0"/>
    <x v="3"/>
    <x v="1"/>
    <x v="1"/>
    <n v="0"/>
    <s v=""/>
    <x v="0"/>
    <x v="0"/>
    <s v=""/>
    <x v="0"/>
    <x v="0"/>
    <s v=""/>
  </r>
  <r>
    <x v="0"/>
    <n v="0"/>
    <s v="2023-2025"/>
    <x v="3"/>
    <x v="7"/>
    <s v="HIV/AIDS,Tuberculosis,RSSH"/>
    <s v="Armenia-HIV/AIDS,Tuberculosis,RSSH"/>
    <n v="1"/>
    <x v="3"/>
    <x v="1"/>
    <x v="1"/>
    <n v="0"/>
    <s v=""/>
    <x v="0"/>
    <x v="0"/>
    <s v=""/>
    <x v="0"/>
    <x v="0"/>
    <s v=""/>
  </r>
  <r>
    <x v="0"/>
    <n v="0"/>
    <s v="2023-2025"/>
    <x v="3"/>
    <x v="8"/>
    <s v="Malaria"/>
    <s v="Armenia-Malaria"/>
    <n v="0"/>
    <x v="3"/>
    <x v="1"/>
    <x v="1"/>
    <n v="0"/>
    <s v=""/>
    <x v="0"/>
    <x v="0"/>
    <s v=""/>
    <x v="0"/>
    <x v="0"/>
    <s v=""/>
  </r>
  <r>
    <x v="0"/>
    <n v="0"/>
    <s v="2023-2025"/>
    <x v="3"/>
    <x v="9"/>
    <s v="Malaria,RSSH"/>
    <s v="Armenia-Malaria,RSSH"/>
    <n v="0"/>
    <x v="3"/>
    <x v="1"/>
    <x v="1"/>
    <n v="0"/>
    <s v=""/>
    <x v="0"/>
    <x v="0"/>
    <s v=""/>
    <x v="0"/>
    <x v="0"/>
    <s v=""/>
  </r>
  <r>
    <x v="0"/>
    <n v="0"/>
    <s v="2023-2025"/>
    <x v="3"/>
    <x v="10"/>
    <s v="RSSH"/>
    <s v="Armenia-RSSH"/>
    <n v="1"/>
    <x v="3"/>
    <x v="2"/>
    <x v="1"/>
    <n v="0"/>
    <s v=""/>
    <x v="0"/>
    <x v="0"/>
    <s v=""/>
    <x v="0"/>
    <x v="0"/>
    <s v=""/>
  </r>
  <r>
    <x v="0"/>
    <n v="1"/>
    <s v="2023-2025"/>
    <x v="3"/>
    <x v="11"/>
    <s v="Tuberculosis"/>
    <s v="Armenia-Tuberculosis"/>
    <n v="1"/>
    <x v="3"/>
    <x v="3"/>
    <x v="1"/>
    <n v="0"/>
    <s v=""/>
    <x v="0"/>
    <x v="0"/>
    <s v=""/>
    <x v="0"/>
    <x v="0"/>
    <s v=""/>
  </r>
  <r>
    <x v="0"/>
    <n v="0"/>
    <s v="2023-2025"/>
    <x v="3"/>
    <x v="12"/>
    <s v="Tuberculosis,Malaria"/>
    <s v="Armenia-Tuberculosis,Malaria"/>
    <n v="0"/>
    <x v="3"/>
    <x v="1"/>
    <x v="1"/>
    <n v="0"/>
    <s v=""/>
    <x v="0"/>
    <x v="0"/>
    <s v=""/>
    <x v="0"/>
    <x v="0"/>
    <s v=""/>
  </r>
  <r>
    <x v="0"/>
    <n v="0"/>
    <s v="2023-2025"/>
    <x v="3"/>
    <x v="13"/>
    <s v="Tuberculosis,Malaria,RSSH"/>
    <s v="Armenia-Tuberculosis,Malaria,RSSH"/>
    <n v="0"/>
    <x v="3"/>
    <x v="1"/>
    <x v="1"/>
    <n v="0"/>
    <s v=""/>
    <x v="0"/>
    <x v="0"/>
    <s v=""/>
    <x v="0"/>
    <x v="0"/>
    <s v=""/>
  </r>
  <r>
    <x v="0"/>
    <n v="0"/>
    <s v="2023-2025"/>
    <x v="3"/>
    <x v="14"/>
    <s v="Tuberculosis,RSSH"/>
    <s v="Armenia-Tuberculosis,RSSH"/>
    <n v="1"/>
    <x v="3"/>
    <x v="1"/>
    <x v="1"/>
    <n v="0"/>
    <s v=""/>
    <x v="0"/>
    <x v="0"/>
    <s v=""/>
    <x v="0"/>
    <x v="0"/>
    <s v=""/>
  </r>
  <r>
    <x v="0"/>
    <n v="1"/>
    <s v="2023-2025"/>
    <x v="4"/>
    <x v="0"/>
    <s v="HIV/AIDS"/>
    <s v="Azerbaijan-HIV/AIDS"/>
    <n v="1"/>
    <x v="3"/>
    <x v="4"/>
    <x v="1"/>
    <n v="0"/>
    <s v=""/>
    <x v="0"/>
    <x v="0"/>
    <s v=""/>
    <x v="0"/>
    <x v="0"/>
    <s v=""/>
  </r>
  <r>
    <x v="0"/>
    <n v="0"/>
    <s v="2023-2025"/>
    <x v="4"/>
    <x v="1"/>
    <s v="HIV/AIDS,Malaria"/>
    <s v="Azerbaijan-HIV/AIDS,Malaria"/>
    <n v="1"/>
    <x v="3"/>
    <x v="1"/>
    <x v="1"/>
    <n v="0"/>
    <s v=""/>
    <x v="0"/>
    <x v="0"/>
    <s v=""/>
    <x v="0"/>
    <x v="0"/>
    <s v=""/>
  </r>
  <r>
    <x v="0"/>
    <n v="0"/>
    <s v="2023-2025"/>
    <x v="4"/>
    <x v="2"/>
    <s v="HIV/AIDS,Malaria,RSSH"/>
    <s v="Azerbaijan-HIV/AIDS,Malaria,RSSH"/>
    <n v="1"/>
    <x v="3"/>
    <x v="1"/>
    <x v="1"/>
    <n v="0"/>
    <s v=""/>
    <x v="0"/>
    <x v="0"/>
    <s v=""/>
    <x v="0"/>
    <x v="0"/>
    <s v=""/>
  </r>
  <r>
    <x v="0"/>
    <n v="0"/>
    <s v="2023-2025"/>
    <x v="4"/>
    <x v="3"/>
    <s v="HIV/AIDS,RSSH"/>
    <s v="Azerbaijan-HIV/AIDS,RSSH"/>
    <n v="1"/>
    <x v="3"/>
    <x v="1"/>
    <x v="1"/>
    <n v="0"/>
    <s v=""/>
    <x v="0"/>
    <x v="0"/>
    <s v=""/>
    <x v="0"/>
    <x v="0"/>
    <s v=""/>
  </r>
  <r>
    <x v="1"/>
    <n v="0"/>
    <s v="2023-2025"/>
    <x v="4"/>
    <x v="4"/>
    <s v="HIV/AIDS, Tuberculosis"/>
    <s v="Azerbaijan-HIV/AIDS, Tuberculosis"/>
    <n v="1"/>
    <x v="3"/>
    <x v="4"/>
    <x v="1"/>
    <n v="1422"/>
    <s v="FR1422-AZE-C"/>
    <x v="2"/>
    <x v="1"/>
    <d v="2023-08-21T00:00:00"/>
    <x v="2"/>
    <x v="0"/>
    <s v=""/>
  </r>
  <r>
    <x v="0"/>
    <n v="0"/>
    <s v="2023-2025"/>
    <x v="4"/>
    <x v="5"/>
    <s v="HIV/AIDS,Tuberculosis,Malaria"/>
    <s v="Azerbaijan-HIV/AIDS,Tuberculosis,Malaria"/>
    <n v="1"/>
    <x v="3"/>
    <x v="1"/>
    <x v="1"/>
    <n v="0"/>
    <s v=""/>
    <x v="0"/>
    <x v="0"/>
    <s v=""/>
    <x v="0"/>
    <x v="0"/>
    <s v=""/>
  </r>
  <r>
    <x v="0"/>
    <n v="0"/>
    <s v="2023-2025"/>
    <x v="4"/>
    <x v="6"/>
    <s v="HIV/AIDS,Tuberculosis,Malaria,RSSH"/>
    <s v="Azerbaijan-HIV/AIDS,Tuberculosis,Malaria,RSSH"/>
    <n v="1"/>
    <x v="3"/>
    <x v="1"/>
    <x v="1"/>
    <n v="0"/>
    <s v=""/>
    <x v="0"/>
    <x v="0"/>
    <s v=""/>
    <x v="0"/>
    <x v="0"/>
    <s v=""/>
  </r>
  <r>
    <x v="0"/>
    <n v="0"/>
    <s v="2023-2025"/>
    <x v="4"/>
    <x v="7"/>
    <s v="HIV/AIDS,Tuberculosis,RSSH"/>
    <s v="Azerbaijan-HIV/AIDS,Tuberculosis,RSSH"/>
    <n v="1"/>
    <x v="3"/>
    <x v="1"/>
    <x v="1"/>
    <n v="0"/>
    <s v=""/>
    <x v="0"/>
    <x v="0"/>
    <s v=""/>
    <x v="0"/>
    <x v="0"/>
    <s v=""/>
  </r>
  <r>
    <x v="0"/>
    <n v="0"/>
    <s v="2023-2025"/>
    <x v="4"/>
    <x v="8"/>
    <s v="Malaria"/>
    <s v="Azerbaijan-Malaria"/>
    <n v="0"/>
    <x v="3"/>
    <x v="1"/>
    <x v="1"/>
    <n v="0"/>
    <s v=""/>
    <x v="0"/>
    <x v="0"/>
    <s v=""/>
    <x v="0"/>
    <x v="0"/>
    <s v=""/>
  </r>
  <r>
    <x v="0"/>
    <n v="0"/>
    <s v="2023-2025"/>
    <x v="4"/>
    <x v="9"/>
    <s v="Malaria,RSSH"/>
    <s v="Azerbaijan-Malaria,RSSH"/>
    <n v="1"/>
    <x v="3"/>
    <x v="1"/>
    <x v="1"/>
    <n v="0"/>
    <s v=""/>
    <x v="0"/>
    <x v="0"/>
    <s v=""/>
    <x v="0"/>
    <x v="0"/>
    <s v=""/>
  </r>
  <r>
    <x v="0"/>
    <n v="0"/>
    <s v="2023-2025"/>
    <x v="4"/>
    <x v="10"/>
    <s v="RSSH"/>
    <s v="Azerbaijan-RSSH"/>
    <n v="1"/>
    <x v="3"/>
    <x v="2"/>
    <x v="1"/>
    <n v="0"/>
    <s v=""/>
    <x v="0"/>
    <x v="0"/>
    <s v=""/>
    <x v="0"/>
    <x v="0"/>
    <s v=""/>
  </r>
  <r>
    <x v="0"/>
    <n v="1"/>
    <s v="2023-2025"/>
    <x v="4"/>
    <x v="11"/>
    <s v="Tuberculosis"/>
    <s v="Azerbaijan-Tuberculosis"/>
    <n v="1"/>
    <x v="3"/>
    <x v="4"/>
    <x v="1"/>
    <n v="0"/>
    <s v=""/>
    <x v="0"/>
    <x v="0"/>
    <s v=""/>
    <x v="0"/>
    <x v="0"/>
    <s v=""/>
  </r>
  <r>
    <x v="0"/>
    <n v="0"/>
    <s v="2023-2025"/>
    <x v="4"/>
    <x v="12"/>
    <s v="Tuberculosis,Malaria"/>
    <s v="Azerbaijan-Tuberculosis,Malaria"/>
    <n v="1"/>
    <x v="3"/>
    <x v="1"/>
    <x v="1"/>
    <n v="0"/>
    <s v=""/>
    <x v="0"/>
    <x v="0"/>
    <s v=""/>
    <x v="0"/>
    <x v="0"/>
    <s v=""/>
  </r>
  <r>
    <x v="0"/>
    <n v="0"/>
    <s v="2023-2025"/>
    <x v="4"/>
    <x v="13"/>
    <s v="Tuberculosis,Malaria,RSSH"/>
    <s v="Azerbaijan-Tuberculosis,Malaria,RSSH"/>
    <n v="1"/>
    <x v="3"/>
    <x v="1"/>
    <x v="1"/>
    <n v="0"/>
    <s v=""/>
    <x v="0"/>
    <x v="0"/>
    <s v=""/>
    <x v="0"/>
    <x v="0"/>
    <s v=""/>
  </r>
  <r>
    <x v="0"/>
    <n v="0"/>
    <s v="2023-2025"/>
    <x v="4"/>
    <x v="14"/>
    <s v="Tuberculosis,RSSH"/>
    <s v="Azerbaijan-Tuberculosis,RSSH"/>
    <n v="1"/>
    <x v="3"/>
    <x v="1"/>
    <x v="1"/>
    <n v="0"/>
    <s v=""/>
    <x v="0"/>
    <x v="0"/>
    <s v=""/>
    <x v="0"/>
    <x v="0"/>
    <s v=""/>
  </r>
  <r>
    <x v="1"/>
    <n v="0"/>
    <s v="2023-2025"/>
    <x v="5"/>
    <x v="0"/>
    <s v="HIV/AIDS"/>
    <s v="Bangladesh-HIV/AIDS"/>
    <n v="1"/>
    <x v="4"/>
    <x v="5"/>
    <x v="2"/>
    <n v="1466"/>
    <s v="FR1466-BGD-H"/>
    <x v="4"/>
    <x v="1"/>
    <d v="2023-05-30T00:00:00"/>
    <x v="3"/>
    <x v="2"/>
    <n v="6.2950819672131146"/>
  </r>
  <r>
    <x v="0"/>
    <n v="0"/>
    <s v="2023-2025"/>
    <x v="5"/>
    <x v="1"/>
    <s v="HIV/AIDS,Malaria"/>
    <s v="Bangladesh-HIV/AIDS,Malaria"/>
    <n v="0"/>
    <x v="4"/>
    <x v="1"/>
    <x v="2"/>
    <n v="0"/>
    <s v=""/>
    <x v="0"/>
    <x v="0"/>
    <s v=""/>
    <x v="0"/>
    <x v="0"/>
    <s v=""/>
  </r>
  <r>
    <x v="0"/>
    <n v="0"/>
    <s v="2023-2025"/>
    <x v="5"/>
    <x v="2"/>
    <s v="HIV/AIDS,Malaria,RSSH"/>
    <s v="Bangladesh-HIV/AIDS,Malaria,RSSH"/>
    <n v="0"/>
    <x v="4"/>
    <x v="1"/>
    <x v="2"/>
    <n v="0"/>
    <s v=""/>
    <x v="0"/>
    <x v="0"/>
    <s v=""/>
    <x v="0"/>
    <x v="0"/>
    <s v=""/>
  </r>
  <r>
    <x v="0"/>
    <n v="0"/>
    <s v="2023-2025"/>
    <x v="5"/>
    <x v="3"/>
    <s v="HIV/AIDS,RSSH"/>
    <s v="Bangladesh-HIV/AIDS,RSSH"/>
    <n v="1"/>
    <x v="4"/>
    <x v="1"/>
    <x v="2"/>
    <n v="0"/>
    <s v=""/>
    <x v="0"/>
    <x v="0"/>
    <s v=""/>
    <x v="0"/>
    <x v="0"/>
    <s v=""/>
  </r>
  <r>
    <x v="0"/>
    <n v="0"/>
    <s v="2023-2025"/>
    <x v="5"/>
    <x v="4"/>
    <s v="HIV/AIDS, Tuberculosis"/>
    <s v="Bangladesh-HIV/AIDS, Tuberculosis"/>
    <n v="1"/>
    <x v="4"/>
    <x v="1"/>
    <x v="2"/>
    <n v="0"/>
    <s v=""/>
    <x v="0"/>
    <x v="0"/>
    <s v=""/>
    <x v="0"/>
    <x v="0"/>
    <s v=""/>
  </r>
  <r>
    <x v="0"/>
    <n v="0"/>
    <s v="2023-2025"/>
    <x v="5"/>
    <x v="5"/>
    <s v="HIV/AIDS,Tuberculosis,Malaria"/>
    <s v="Bangladesh-HIV/AIDS,Tuberculosis,Malaria"/>
    <n v="0"/>
    <x v="4"/>
    <x v="1"/>
    <x v="2"/>
    <n v="0"/>
    <s v=""/>
    <x v="0"/>
    <x v="0"/>
    <s v=""/>
    <x v="0"/>
    <x v="0"/>
    <s v=""/>
  </r>
  <r>
    <x v="0"/>
    <n v="0"/>
    <s v="2023-2025"/>
    <x v="5"/>
    <x v="6"/>
    <s v="HIV/AIDS,Tuberculosis,Malaria,RSSH"/>
    <s v="Bangladesh-HIV/AIDS,Tuberculosis,Malaria,RSSH"/>
    <n v="0"/>
    <x v="4"/>
    <x v="1"/>
    <x v="2"/>
    <n v="0"/>
    <s v=""/>
    <x v="0"/>
    <x v="0"/>
    <s v=""/>
    <x v="0"/>
    <x v="0"/>
    <s v=""/>
  </r>
  <r>
    <x v="0"/>
    <n v="0"/>
    <s v="2023-2025"/>
    <x v="5"/>
    <x v="7"/>
    <s v="HIV/AIDS,Tuberculosis,RSSH"/>
    <s v="Bangladesh-HIV/AIDS,Tuberculosis,RSSH"/>
    <n v="1"/>
    <x v="4"/>
    <x v="1"/>
    <x v="2"/>
    <n v="0"/>
    <s v=""/>
    <x v="0"/>
    <x v="0"/>
    <s v=""/>
    <x v="0"/>
    <x v="0"/>
    <s v=""/>
  </r>
  <r>
    <x v="1"/>
    <n v="0"/>
    <s v="2023-2025"/>
    <x v="5"/>
    <x v="8"/>
    <s v="Malaria"/>
    <s v="Bangladesh-Malaria"/>
    <n v="1"/>
    <x v="4"/>
    <x v="5"/>
    <x v="2"/>
    <n v="1435"/>
    <s v="FR1435-BGD-M"/>
    <x v="1"/>
    <x v="1"/>
    <d v="2023-03-20T00:00:00"/>
    <x v="4"/>
    <x v="3"/>
    <n v="7.8032786885245899"/>
  </r>
  <r>
    <x v="0"/>
    <n v="0"/>
    <s v="2023-2025"/>
    <x v="5"/>
    <x v="9"/>
    <s v="Malaria,RSSH"/>
    <s v="Bangladesh-Malaria,RSSH"/>
    <n v="0"/>
    <x v="4"/>
    <x v="1"/>
    <x v="2"/>
    <n v="0"/>
    <s v=""/>
    <x v="0"/>
    <x v="0"/>
    <s v=""/>
    <x v="0"/>
    <x v="0"/>
    <s v=""/>
  </r>
  <r>
    <x v="0"/>
    <n v="0"/>
    <s v="2023-2025"/>
    <x v="5"/>
    <x v="10"/>
    <s v="RSSH"/>
    <s v="Bangladesh-RSSH"/>
    <n v="1"/>
    <x v="4"/>
    <x v="2"/>
    <x v="2"/>
    <n v="0"/>
    <s v=""/>
    <x v="0"/>
    <x v="0"/>
    <s v=""/>
    <x v="0"/>
    <x v="0"/>
    <s v=""/>
  </r>
  <r>
    <x v="1"/>
    <n v="0"/>
    <s v="2023-2025"/>
    <x v="5"/>
    <x v="11"/>
    <s v="Tuberculosis"/>
    <s v="Bangladesh-Tuberculosis"/>
    <n v="1"/>
    <x v="4"/>
    <x v="5"/>
    <x v="2"/>
    <n v="1439"/>
    <s v="FR1439-BGD-T"/>
    <x v="1"/>
    <x v="1"/>
    <d v="2023-03-20T00:00:00"/>
    <x v="5"/>
    <x v="4"/>
    <n v="7.4098360655737707"/>
  </r>
  <r>
    <x v="0"/>
    <n v="0"/>
    <s v="2023-2025"/>
    <x v="5"/>
    <x v="12"/>
    <s v="Tuberculosis,Malaria"/>
    <s v="Bangladesh-Tuberculosis,Malaria"/>
    <n v="0"/>
    <x v="4"/>
    <x v="1"/>
    <x v="2"/>
    <n v="0"/>
    <s v=""/>
    <x v="0"/>
    <x v="0"/>
    <s v=""/>
    <x v="0"/>
    <x v="0"/>
    <s v=""/>
  </r>
  <r>
    <x v="0"/>
    <n v="0"/>
    <s v="2023-2025"/>
    <x v="5"/>
    <x v="13"/>
    <s v="Tuberculosis,Malaria,RSSH"/>
    <s v="Bangladesh-Tuberculosis,Malaria,RSSH"/>
    <n v="0"/>
    <x v="4"/>
    <x v="1"/>
    <x v="2"/>
    <n v="0"/>
    <s v=""/>
    <x v="0"/>
    <x v="0"/>
    <s v=""/>
    <x v="0"/>
    <x v="0"/>
    <s v=""/>
  </r>
  <r>
    <x v="0"/>
    <n v="0"/>
    <s v="2023-2025"/>
    <x v="5"/>
    <x v="14"/>
    <s v="Tuberculosis,RSSH"/>
    <s v="Bangladesh-Tuberculosis,RSSH"/>
    <n v="1"/>
    <x v="4"/>
    <x v="1"/>
    <x v="2"/>
    <n v="0"/>
    <s v=""/>
    <x v="0"/>
    <x v="0"/>
    <s v=""/>
    <x v="0"/>
    <x v="0"/>
    <s v=""/>
  </r>
  <r>
    <x v="0"/>
    <n v="1"/>
    <s v="2023-2025"/>
    <x v="6"/>
    <x v="0"/>
    <s v="HIV/AIDS"/>
    <s v="Belarus-HIV/AIDS"/>
    <n v="0"/>
    <x v="3"/>
    <x v="4"/>
    <x v="1"/>
    <n v="0"/>
    <s v=""/>
    <x v="0"/>
    <x v="0"/>
    <s v=""/>
    <x v="0"/>
    <x v="0"/>
    <s v=""/>
  </r>
  <r>
    <x v="0"/>
    <n v="0"/>
    <s v="2023-2025"/>
    <x v="6"/>
    <x v="1"/>
    <s v="HIV/AIDS,Malaria"/>
    <s v="Belarus-HIV/AIDS,Malaria"/>
    <n v="0"/>
    <x v="3"/>
    <x v="1"/>
    <x v="1"/>
    <n v="0"/>
    <s v=""/>
    <x v="0"/>
    <x v="0"/>
    <s v=""/>
    <x v="0"/>
    <x v="0"/>
    <s v=""/>
  </r>
  <r>
    <x v="0"/>
    <n v="0"/>
    <s v="2023-2025"/>
    <x v="6"/>
    <x v="2"/>
    <s v="HIV/AIDS,Malaria,RSSH"/>
    <s v="Belarus-HIV/AIDS,Malaria,RSSH"/>
    <n v="0"/>
    <x v="3"/>
    <x v="1"/>
    <x v="1"/>
    <n v="0"/>
    <s v=""/>
    <x v="0"/>
    <x v="0"/>
    <s v=""/>
    <x v="0"/>
    <x v="0"/>
    <s v=""/>
  </r>
  <r>
    <x v="0"/>
    <n v="0"/>
    <s v="2023-2025"/>
    <x v="6"/>
    <x v="3"/>
    <s v="HIV/AIDS,RSSH"/>
    <s v="Belarus-HIV/AIDS,RSSH"/>
    <n v="0"/>
    <x v="3"/>
    <x v="1"/>
    <x v="1"/>
    <n v="0"/>
    <s v=""/>
    <x v="0"/>
    <x v="0"/>
    <s v=""/>
    <x v="0"/>
    <x v="0"/>
    <s v=""/>
  </r>
  <r>
    <x v="1"/>
    <n v="0"/>
    <s v="2023-2025"/>
    <x v="6"/>
    <x v="4"/>
    <s v="HIV/AIDS, Tuberculosis"/>
    <s v="Belarus-HIV/AIDS, Tuberculosis"/>
    <n v="1"/>
    <x v="3"/>
    <x v="4"/>
    <x v="1"/>
    <n v="1633"/>
    <s v="FR1633-BLR-C"/>
    <x v="5"/>
    <x v="1"/>
    <d v="2024-02-05T00:00:00"/>
    <x v="0"/>
    <x v="0"/>
    <s v=""/>
  </r>
  <r>
    <x v="0"/>
    <n v="0"/>
    <s v="2023-2025"/>
    <x v="6"/>
    <x v="5"/>
    <s v="HIV/AIDS,Tuberculosis,Malaria"/>
    <s v="Belarus-HIV/AIDS,Tuberculosis,Malaria"/>
    <n v="0"/>
    <x v="3"/>
    <x v="1"/>
    <x v="1"/>
    <n v="0"/>
    <s v=""/>
    <x v="0"/>
    <x v="0"/>
    <s v=""/>
    <x v="0"/>
    <x v="0"/>
    <s v=""/>
  </r>
  <r>
    <x v="0"/>
    <n v="0"/>
    <s v="2023-2025"/>
    <x v="6"/>
    <x v="6"/>
    <s v="HIV/AIDS,Tuberculosis,Malaria,RSSH"/>
    <s v="Belarus-HIV/AIDS,Tuberculosis,Malaria,RSSH"/>
    <n v="0"/>
    <x v="3"/>
    <x v="1"/>
    <x v="1"/>
    <n v="0"/>
    <s v=""/>
    <x v="0"/>
    <x v="0"/>
    <s v=""/>
    <x v="0"/>
    <x v="0"/>
    <s v=""/>
  </r>
  <r>
    <x v="0"/>
    <n v="0"/>
    <s v="2023-2025"/>
    <x v="6"/>
    <x v="7"/>
    <s v="HIV/AIDS,Tuberculosis,RSSH"/>
    <s v="Belarus-HIV/AIDS,Tuberculosis,RSSH"/>
    <n v="0"/>
    <x v="3"/>
    <x v="1"/>
    <x v="1"/>
    <n v="0"/>
    <s v=""/>
    <x v="0"/>
    <x v="0"/>
    <s v=""/>
    <x v="0"/>
    <x v="0"/>
    <s v=""/>
  </r>
  <r>
    <x v="0"/>
    <n v="0"/>
    <s v="2023-2025"/>
    <x v="6"/>
    <x v="8"/>
    <s v="Malaria"/>
    <s v="Belarus-Malaria"/>
    <n v="0"/>
    <x v="3"/>
    <x v="1"/>
    <x v="1"/>
    <n v="0"/>
    <s v=""/>
    <x v="0"/>
    <x v="0"/>
    <s v=""/>
    <x v="0"/>
    <x v="0"/>
    <s v=""/>
  </r>
  <r>
    <x v="0"/>
    <n v="0"/>
    <s v="2023-2025"/>
    <x v="6"/>
    <x v="9"/>
    <s v="Malaria,RSSH"/>
    <s v="Belarus-Malaria,RSSH"/>
    <n v="0"/>
    <x v="3"/>
    <x v="1"/>
    <x v="1"/>
    <n v="0"/>
    <s v=""/>
    <x v="0"/>
    <x v="0"/>
    <s v=""/>
    <x v="0"/>
    <x v="0"/>
    <s v=""/>
  </r>
  <r>
    <x v="0"/>
    <n v="0"/>
    <s v="2023-2025"/>
    <x v="6"/>
    <x v="10"/>
    <s v="RSSH"/>
    <s v="Belarus-RSSH"/>
    <n v="1"/>
    <x v="3"/>
    <x v="2"/>
    <x v="1"/>
    <n v="0"/>
    <s v=""/>
    <x v="0"/>
    <x v="0"/>
    <s v=""/>
    <x v="0"/>
    <x v="0"/>
    <s v=""/>
  </r>
  <r>
    <x v="0"/>
    <n v="1"/>
    <s v="2023-2025"/>
    <x v="6"/>
    <x v="11"/>
    <s v="Tuberculosis"/>
    <s v="Belarus-Tuberculosis"/>
    <n v="0"/>
    <x v="3"/>
    <x v="4"/>
    <x v="1"/>
    <n v="0"/>
    <s v=""/>
    <x v="0"/>
    <x v="0"/>
    <s v=""/>
    <x v="0"/>
    <x v="0"/>
    <s v=""/>
  </r>
  <r>
    <x v="0"/>
    <n v="0"/>
    <s v="2023-2025"/>
    <x v="6"/>
    <x v="12"/>
    <s v="Tuberculosis,Malaria"/>
    <s v="Belarus-Tuberculosis,Malaria"/>
    <n v="0"/>
    <x v="3"/>
    <x v="1"/>
    <x v="1"/>
    <n v="0"/>
    <s v=""/>
    <x v="0"/>
    <x v="0"/>
    <s v=""/>
    <x v="0"/>
    <x v="0"/>
    <s v=""/>
  </r>
  <r>
    <x v="0"/>
    <n v="0"/>
    <s v="2023-2025"/>
    <x v="6"/>
    <x v="13"/>
    <s v="Tuberculosis,Malaria,RSSH"/>
    <s v="Belarus-Tuberculosis,Malaria,RSSH"/>
    <n v="0"/>
    <x v="3"/>
    <x v="1"/>
    <x v="1"/>
    <n v="0"/>
    <s v=""/>
    <x v="0"/>
    <x v="0"/>
    <s v=""/>
    <x v="0"/>
    <x v="0"/>
    <s v=""/>
  </r>
  <r>
    <x v="0"/>
    <n v="0"/>
    <s v="2023-2025"/>
    <x v="6"/>
    <x v="14"/>
    <s v="Tuberculosis,RSSH"/>
    <s v="Belarus-Tuberculosis,RSSH"/>
    <n v="0"/>
    <x v="3"/>
    <x v="1"/>
    <x v="1"/>
    <n v="0"/>
    <s v=""/>
    <x v="0"/>
    <x v="0"/>
    <s v=""/>
    <x v="0"/>
    <x v="0"/>
    <s v=""/>
  </r>
  <r>
    <x v="1"/>
    <n v="0"/>
    <s v="2023-2025"/>
    <x v="7"/>
    <x v="0"/>
    <s v="HIV/AIDS"/>
    <s v="Belize-HIV/AIDS"/>
    <n v="1"/>
    <x v="5"/>
    <x v="4"/>
    <x v="1"/>
    <n v="1664"/>
    <s v="FR1664-BLZ-H"/>
    <x v="3"/>
    <x v="0"/>
    <d v="2024-04-29T00:00:00"/>
    <x v="0"/>
    <x v="0"/>
    <s v=""/>
  </r>
  <r>
    <x v="0"/>
    <n v="0"/>
    <s v="2023-2025"/>
    <x v="7"/>
    <x v="1"/>
    <s v="HIV/AIDS,Malaria"/>
    <s v="Belize-HIV/AIDS,Malaria"/>
    <n v="1"/>
    <x v="5"/>
    <x v="1"/>
    <x v="1"/>
    <n v="0"/>
    <s v=""/>
    <x v="0"/>
    <x v="0"/>
    <s v=""/>
    <x v="0"/>
    <x v="0"/>
    <s v=""/>
  </r>
  <r>
    <x v="0"/>
    <n v="0"/>
    <s v="2023-2025"/>
    <x v="7"/>
    <x v="2"/>
    <s v="HIV/AIDS,Malaria,RSSH"/>
    <s v="Belize-HIV/AIDS,Malaria,RSSH"/>
    <n v="1"/>
    <x v="5"/>
    <x v="1"/>
    <x v="1"/>
    <n v="0"/>
    <s v=""/>
    <x v="0"/>
    <x v="0"/>
    <s v=""/>
    <x v="0"/>
    <x v="0"/>
    <s v=""/>
  </r>
  <r>
    <x v="0"/>
    <n v="0"/>
    <s v="2023-2025"/>
    <x v="7"/>
    <x v="3"/>
    <s v="HIV/AIDS,RSSH"/>
    <s v="Belize-HIV/AIDS,RSSH"/>
    <n v="1"/>
    <x v="5"/>
    <x v="1"/>
    <x v="1"/>
    <n v="0"/>
    <s v=""/>
    <x v="0"/>
    <x v="0"/>
    <s v=""/>
    <x v="0"/>
    <x v="0"/>
    <s v=""/>
  </r>
  <r>
    <x v="0"/>
    <n v="0"/>
    <s v="2023-2025"/>
    <x v="7"/>
    <x v="4"/>
    <s v="HIV/AIDS, Tuberculosis"/>
    <s v="Belize-HIV/AIDS, Tuberculosis"/>
    <n v="1"/>
    <x v="5"/>
    <x v="1"/>
    <x v="1"/>
    <n v="0"/>
    <s v=""/>
    <x v="0"/>
    <x v="0"/>
    <s v=""/>
    <x v="0"/>
    <x v="0"/>
    <s v=""/>
  </r>
  <r>
    <x v="0"/>
    <n v="0"/>
    <s v="2023-2025"/>
    <x v="7"/>
    <x v="5"/>
    <s v="HIV/AIDS,Tuberculosis,Malaria"/>
    <s v="Belize-HIV/AIDS,Tuberculosis,Malaria"/>
    <n v="1"/>
    <x v="5"/>
    <x v="1"/>
    <x v="1"/>
    <n v="0"/>
    <s v=""/>
    <x v="0"/>
    <x v="0"/>
    <s v=""/>
    <x v="0"/>
    <x v="0"/>
    <s v=""/>
  </r>
  <r>
    <x v="0"/>
    <n v="0"/>
    <s v="2023-2025"/>
    <x v="7"/>
    <x v="6"/>
    <s v="HIV/AIDS,Tuberculosis,Malaria,RSSH"/>
    <s v="Belize-HIV/AIDS,Tuberculosis,Malaria,RSSH"/>
    <n v="1"/>
    <x v="5"/>
    <x v="1"/>
    <x v="1"/>
    <n v="0"/>
    <s v=""/>
    <x v="0"/>
    <x v="0"/>
    <s v=""/>
    <x v="0"/>
    <x v="0"/>
    <s v=""/>
  </r>
  <r>
    <x v="0"/>
    <n v="0"/>
    <s v="2023-2025"/>
    <x v="7"/>
    <x v="7"/>
    <s v="HIV/AIDS,Tuberculosis,RSSH"/>
    <s v="Belize-HIV/AIDS,Tuberculosis,RSSH"/>
    <n v="1"/>
    <x v="5"/>
    <x v="1"/>
    <x v="1"/>
    <n v="0"/>
    <s v=""/>
    <x v="0"/>
    <x v="0"/>
    <s v=""/>
    <x v="0"/>
    <x v="0"/>
    <s v=""/>
  </r>
  <r>
    <x v="0"/>
    <n v="0"/>
    <s v="2023-2025"/>
    <x v="7"/>
    <x v="8"/>
    <s v="Malaria"/>
    <s v="Belize-Malaria"/>
    <n v="0"/>
    <x v="5"/>
    <x v="1"/>
    <x v="1"/>
    <n v="0"/>
    <s v=""/>
    <x v="0"/>
    <x v="0"/>
    <s v=""/>
    <x v="0"/>
    <x v="0"/>
    <s v=""/>
  </r>
  <r>
    <x v="0"/>
    <n v="0"/>
    <s v="2023-2025"/>
    <x v="7"/>
    <x v="9"/>
    <s v="Malaria,RSSH"/>
    <s v="Belize-Malaria,RSSH"/>
    <n v="1"/>
    <x v="5"/>
    <x v="1"/>
    <x v="1"/>
    <n v="0"/>
    <s v=""/>
    <x v="0"/>
    <x v="0"/>
    <s v=""/>
    <x v="0"/>
    <x v="0"/>
    <s v=""/>
  </r>
  <r>
    <x v="0"/>
    <n v="0"/>
    <s v="2023-2025"/>
    <x v="7"/>
    <x v="10"/>
    <s v="RSSH"/>
    <s v="Belize-RSSH"/>
    <n v="1"/>
    <x v="5"/>
    <x v="2"/>
    <x v="1"/>
    <n v="0"/>
    <s v=""/>
    <x v="0"/>
    <x v="0"/>
    <s v=""/>
    <x v="0"/>
    <x v="0"/>
    <s v=""/>
  </r>
  <r>
    <x v="0"/>
    <n v="0"/>
    <s v="2023-2025"/>
    <x v="7"/>
    <x v="11"/>
    <s v="Tuberculosis"/>
    <s v="Belize-Tuberculosis"/>
    <n v="0"/>
    <x v="5"/>
    <x v="1"/>
    <x v="1"/>
    <n v="0"/>
    <s v=""/>
    <x v="0"/>
    <x v="0"/>
    <s v=""/>
    <x v="0"/>
    <x v="0"/>
    <s v=""/>
  </r>
  <r>
    <x v="0"/>
    <n v="0"/>
    <s v="2023-2025"/>
    <x v="7"/>
    <x v="12"/>
    <s v="Tuberculosis,Malaria"/>
    <s v="Belize-Tuberculosis,Malaria"/>
    <n v="1"/>
    <x v="5"/>
    <x v="1"/>
    <x v="1"/>
    <n v="0"/>
    <s v=""/>
    <x v="0"/>
    <x v="0"/>
    <s v=""/>
    <x v="0"/>
    <x v="0"/>
    <s v=""/>
  </r>
  <r>
    <x v="0"/>
    <n v="0"/>
    <s v="2023-2025"/>
    <x v="7"/>
    <x v="13"/>
    <s v="Tuberculosis,Malaria,RSSH"/>
    <s v="Belize-Tuberculosis,Malaria,RSSH"/>
    <n v="1"/>
    <x v="5"/>
    <x v="1"/>
    <x v="1"/>
    <n v="0"/>
    <s v=""/>
    <x v="0"/>
    <x v="0"/>
    <s v=""/>
    <x v="0"/>
    <x v="0"/>
    <s v=""/>
  </r>
  <r>
    <x v="0"/>
    <n v="0"/>
    <s v="2023-2025"/>
    <x v="7"/>
    <x v="14"/>
    <s v="Tuberculosis,RSSH"/>
    <s v="Belize-Tuberculosis,RSSH"/>
    <n v="1"/>
    <x v="5"/>
    <x v="1"/>
    <x v="1"/>
    <n v="0"/>
    <s v=""/>
    <x v="0"/>
    <x v="0"/>
    <s v=""/>
    <x v="0"/>
    <x v="0"/>
    <s v=""/>
  </r>
  <r>
    <x v="0"/>
    <n v="1"/>
    <s v="2023-2025"/>
    <x v="8"/>
    <x v="0"/>
    <s v="HIV/AIDS"/>
    <s v="Benin-HIV/AIDS"/>
    <n v="1"/>
    <x v="6"/>
    <x v="6"/>
    <x v="0"/>
    <n v="0"/>
    <s v=""/>
    <x v="0"/>
    <x v="0"/>
    <s v=""/>
    <x v="0"/>
    <x v="0"/>
    <s v=""/>
  </r>
  <r>
    <x v="0"/>
    <n v="0"/>
    <s v="2023-2025"/>
    <x v="8"/>
    <x v="1"/>
    <s v="HIV/AIDS,Malaria"/>
    <s v="Benin-HIV/AIDS,Malaria"/>
    <n v="1"/>
    <x v="6"/>
    <x v="1"/>
    <x v="0"/>
    <n v="0"/>
    <s v=""/>
    <x v="0"/>
    <x v="0"/>
    <s v=""/>
    <x v="0"/>
    <x v="0"/>
    <s v=""/>
  </r>
  <r>
    <x v="0"/>
    <n v="0"/>
    <s v="2023-2025"/>
    <x v="8"/>
    <x v="2"/>
    <s v="HIV/AIDS,Malaria,RSSH"/>
    <s v="Benin-HIV/AIDS,Malaria,RSSH"/>
    <n v="1"/>
    <x v="6"/>
    <x v="1"/>
    <x v="0"/>
    <n v="0"/>
    <s v=""/>
    <x v="0"/>
    <x v="0"/>
    <s v=""/>
    <x v="0"/>
    <x v="0"/>
    <s v=""/>
  </r>
  <r>
    <x v="0"/>
    <n v="0"/>
    <s v="2023-2025"/>
    <x v="8"/>
    <x v="3"/>
    <s v="HIV/AIDS,RSSH"/>
    <s v="Benin-HIV/AIDS,RSSH"/>
    <n v="1"/>
    <x v="6"/>
    <x v="1"/>
    <x v="0"/>
    <n v="0"/>
    <s v=""/>
    <x v="0"/>
    <x v="0"/>
    <s v=""/>
    <x v="0"/>
    <x v="0"/>
    <s v=""/>
  </r>
  <r>
    <x v="0"/>
    <n v="0"/>
    <s v="2023-2025"/>
    <x v="8"/>
    <x v="4"/>
    <s v="HIV/AIDS, Tuberculosis"/>
    <s v="Benin-HIV/AIDS, Tuberculosis"/>
    <n v="1"/>
    <x v="6"/>
    <x v="1"/>
    <x v="0"/>
    <n v="0"/>
    <s v=""/>
    <x v="0"/>
    <x v="0"/>
    <s v=""/>
    <x v="0"/>
    <x v="0"/>
    <s v=""/>
  </r>
  <r>
    <x v="1"/>
    <n v="0"/>
    <s v="2023-2025"/>
    <x v="8"/>
    <x v="5"/>
    <s v="HIV/AIDS,Tuberculosis,Malaria"/>
    <s v="Benin-HIV/AIDS,Tuberculosis,Malaria"/>
    <n v="1"/>
    <x v="6"/>
    <x v="6"/>
    <x v="0"/>
    <n v="1570"/>
    <s v="FR1570-BEN-Z"/>
    <x v="4"/>
    <x v="1"/>
    <d v="2023-05-30T00:00:00"/>
    <x v="6"/>
    <x v="5"/>
    <n v="6.6557377049180326"/>
  </r>
  <r>
    <x v="0"/>
    <n v="0"/>
    <s v="2023-2025"/>
    <x v="8"/>
    <x v="6"/>
    <s v="HIV/AIDS,Tuberculosis,Malaria,RSSH"/>
    <s v="Benin-HIV/AIDS,Tuberculosis,Malaria,RSSH"/>
    <n v="1"/>
    <x v="6"/>
    <x v="1"/>
    <x v="0"/>
    <n v="0"/>
    <s v=""/>
    <x v="0"/>
    <x v="0"/>
    <s v=""/>
    <x v="0"/>
    <x v="0"/>
    <s v=""/>
  </r>
  <r>
    <x v="0"/>
    <n v="0"/>
    <s v="2023-2025"/>
    <x v="8"/>
    <x v="7"/>
    <s v="HIV/AIDS,Tuberculosis,RSSH"/>
    <s v="Benin-HIV/AIDS,Tuberculosis,RSSH"/>
    <n v="1"/>
    <x v="6"/>
    <x v="1"/>
    <x v="0"/>
    <n v="0"/>
    <s v=""/>
    <x v="0"/>
    <x v="0"/>
    <s v=""/>
    <x v="0"/>
    <x v="0"/>
    <s v=""/>
  </r>
  <r>
    <x v="0"/>
    <n v="1"/>
    <s v="2023-2025"/>
    <x v="8"/>
    <x v="8"/>
    <s v="Malaria"/>
    <s v="Benin-Malaria"/>
    <n v="1"/>
    <x v="6"/>
    <x v="6"/>
    <x v="0"/>
    <n v="0"/>
    <s v=""/>
    <x v="0"/>
    <x v="0"/>
    <s v=""/>
    <x v="0"/>
    <x v="0"/>
    <s v=""/>
  </r>
  <r>
    <x v="0"/>
    <n v="0"/>
    <s v="2023-2025"/>
    <x v="8"/>
    <x v="9"/>
    <s v="Malaria,RSSH"/>
    <s v="Benin-Malaria,RSSH"/>
    <n v="1"/>
    <x v="6"/>
    <x v="1"/>
    <x v="0"/>
    <n v="0"/>
    <s v=""/>
    <x v="0"/>
    <x v="0"/>
    <s v=""/>
    <x v="0"/>
    <x v="0"/>
    <s v=""/>
  </r>
  <r>
    <x v="0"/>
    <n v="1"/>
    <s v="2023-2025"/>
    <x v="8"/>
    <x v="10"/>
    <s v="RSSH"/>
    <s v="Benin-RSSH"/>
    <n v="1"/>
    <x v="6"/>
    <x v="2"/>
    <x v="0"/>
    <n v="0"/>
    <s v=""/>
    <x v="0"/>
    <x v="0"/>
    <s v=""/>
    <x v="0"/>
    <x v="0"/>
    <s v=""/>
  </r>
  <r>
    <x v="0"/>
    <n v="1"/>
    <s v="2023-2025"/>
    <x v="8"/>
    <x v="11"/>
    <s v="Tuberculosis"/>
    <s v="Benin-Tuberculosis"/>
    <n v="1"/>
    <x v="6"/>
    <x v="6"/>
    <x v="0"/>
    <n v="0"/>
    <s v=""/>
    <x v="0"/>
    <x v="0"/>
    <s v=""/>
    <x v="0"/>
    <x v="0"/>
    <s v=""/>
  </r>
  <r>
    <x v="0"/>
    <n v="0"/>
    <s v="2023-2025"/>
    <x v="8"/>
    <x v="12"/>
    <s v="Tuberculosis,Malaria"/>
    <s v="Benin-Tuberculosis,Malaria"/>
    <n v="1"/>
    <x v="6"/>
    <x v="1"/>
    <x v="0"/>
    <n v="0"/>
    <s v=""/>
    <x v="0"/>
    <x v="0"/>
    <s v=""/>
    <x v="0"/>
    <x v="0"/>
    <s v=""/>
  </r>
  <r>
    <x v="0"/>
    <n v="0"/>
    <s v="2023-2025"/>
    <x v="8"/>
    <x v="13"/>
    <s v="Tuberculosis,Malaria,RSSH"/>
    <s v="Benin-Tuberculosis,Malaria,RSSH"/>
    <n v="1"/>
    <x v="6"/>
    <x v="1"/>
    <x v="0"/>
    <n v="0"/>
    <s v=""/>
    <x v="0"/>
    <x v="0"/>
    <s v=""/>
    <x v="0"/>
    <x v="0"/>
    <s v=""/>
  </r>
  <r>
    <x v="0"/>
    <n v="0"/>
    <s v="2023-2025"/>
    <x v="8"/>
    <x v="14"/>
    <s v="Tuberculosis,RSSH"/>
    <s v="Benin-Tuberculosis,RSSH"/>
    <n v="1"/>
    <x v="6"/>
    <x v="1"/>
    <x v="0"/>
    <n v="0"/>
    <s v=""/>
    <x v="0"/>
    <x v="0"/>
    <s v=""/>
    <x v="0"/>
    <x v="0"/>
    <s v=""/>
  </r>
  <r>
    <x v="0"/>
    <n v="1"/>
    <s v="2023-2025"/>
    <x v="9"/>
    <x v="0"/>
    <s v="HIV/AIDS"/>
    <s v="Bhutan-HIV/AIDS"/>
    <n v="1"/>
    <x v="0"/>
    <x v="4"/>
    <x v="1"/>
    <n v="0"/>
    <s v=""/>
    <x v="0"/>
    <x v="0"/>
    <s v=""/>
    <x v="0"/>
    <x v="0"/>
    <s v=""/>
  </r>
  <r>
    <x v="0"/>
    <n v="0"/>
    <s v="2023-2025"/>
    <x v="9"/>
    <x v="1"/>
    <s v="HIV/AIDS,Malaria"/>
    <s v="Bhutan-HIV/AIDS,Malaria"/>
    <n v="1"/>
    <x v="0"/>
    <x v="1"/>
    <x v="1"/>
    <n v="0"/>
    <s v=""/>
    <x v="0"/>
    <x v="0"/>
    <s v=""/>
    <x v="0"/>
    <x v="0"/>
    <s v=""/>
  </r>
  <r>
    <x v="0"/>
    <n v="0"/>
    <s v="2023-2025"/>
    <x v="9"/>
    <x v="2"/>
    <s v="HIV/AIDS,Malaria,RSSH"/>
    <s v="Bhutan-HIV/AIDS,Malaria,RSSH"/>
    <n v="1"/>
    <x v="0"/>
    <x v="1"/>
    <x v="1"/>
    <n v="0"/>
    <s v=""/>
    <x v="0"/>
    <x v="0"/>
    <s v=""/>
    <x v="0"/>
    <x v="0"/>
    <s v=""/>
  </r>
  <r>
    <x v="0"/>
    <n v="0"/>
    <s v="2023-2025"/>
    <x v="9"/>
    <x v="3"/>
    <s v="HIV/AIDS,RSSH"/>
    <s v="Bhutan-HIV/AIDS,RSSH"/>
    <n v="1"/>
    <x v="0"/>
    <x v="1"/>
    <x v="1"/>
    <n v="0"/>
    <s v=""/>
    <x v="0"/>
    <x v="0"/>
    <s v=""/>
    <x v="0"/>
    <x v="0"/>
    <s v=""/>
  </r>
  <r>
    <x v="1"/>
    <n v="0"/>
    <s v="2023-2025"/>
    <x v="9"/>
    <x v="4"/>
    <s v="HIV/AIDS, Tuberculosis"/>
    <s v="Bhutan-HIV/AIDS, Tuberculosis"/>
    <n v="1"/>
    <x v="0"/>
    <x v="4"/>
    <x v="1"/>
    <n v="1485"/>
    <s v="FR1485-BTN-C"/>
    <x v="2"/>
    <x v="1"/>
    <d v="2023-08-21T00:00:00"/>
    <x v="2"/>
    <x v="0"/>
    <s v=""/>
  </r>
  <r>
    <x v="0"/>
    <n v="0"/>
    <s v="2023-2025"/>
    <x v="9"/>
    <x v="5"/>
    <s v="HIV/AIDS,Tuberculosis,Malaria"/>
    <s v="Bhutan-HIV/AIDS,Tuberculosis,Malaria"/>
    <n v="1"/>
    <x v="0"/>
    <x v="1"/>
    <x v="1"/>
    <n v="0"/>
    <s v=""/>
    <x v="0"/>
    <x v="0"/>
    <s v=""/>
    <x v="0"/>
    <x v="0"/>
    <s v=""/>
  </r>
  <r>
    <x v="0"/>
    <n v="0"/>
    <s v="2023-2025"/>
    <x v="9"/>
    <x v="6"/>
    <s v="HIV/AIDS,Tuberculosis,Malaria,RSSH"/>
    <s v="Bhutan-HIV/AIDS,Tuberculosis,Malaria,RSSH"/>
    <n v="1"/>
    <x v="0"/>
    <x v="1"/>
    <x v="1"/>
    <n v="0"/>
    <s v=""/>
    <x v="0"/>
    <x v="0"/>
    <s v=""/>
    <x v="0"/>
    <x v="0"/>
    <s v=""/>
  </r>
  <r>
    <x v="0"/>
    <n v="0"/>
    <s v="2023-2025"/>
    <x v="9"/>
    <x v="7"/>
    <s v="HIV/AIDS,Tuberculosis,RSSH"/>
    <s v="Bhutan-HIV/AIDS,Tuberculosis,RSSH"/>
    <n v="1"/>
    <x v="0"/>
    <x v="1"/>
    <x v="1"/>
    <n v="0"/>
    <s v=""/>
    <x v="0"/>
    <x v="0"/>
    <s v=""/>
    <x v="0"/>
    <x v="0"/>
    <s v=""/>
  </r>
  <r>
    <x v="1"/>
    <n v="0"/>
    <s v="2023-2025"/>
    <x v="9"/>
    <x v="8"/>
    <s v="Malaria"/>
    <s v="Bhutan-Malaria"/>
    <n v="1"/>
    <x v="0"/>
    <x v="4"/>
    <x v="1"/>
    <n v="1486"/>
    <s v="FR1486-BTN-M"/>
    <x v="2"/>
    <x v="1"/>
    <d v="2023-08-21T00:00:00"/>
    <x v="2"/>
    <x v="0"/>
    <s v=""/>
  </r>
  <r>
    <x v="0"/>
    <n v="0"/>
    <s v="2023-2025"/>
    <x v="9"/>
    <x v="9"/>
    <s v="Malaria,RSSH"/>
    <s v="Bhutan-Malaria,RSSH"/>
    <n v="1"/>
    <x v="0"/>
    <x v="1"/>
    <x v="1"/>
    <n v="0"/>
    <s v=""/>
    <x v="0"/>
    <x v="0"/>
    <s v=""/>
    <x v="0"/>
    <x v="0"/>
    <s v=""/>
  </r>
  <r>
    <x v="0"/>
    <n v="0"/>
    <s v="2023-2025"/>
    <x v="9"/>
    <x v="10"/>
    <s v="RSSH"/>
    <s v="Bhutan-RSSH"/>
    <n v="1"/>
    <x v="0"/>
    <x v="2"/>
    <x v="1"/>
    <n v="0"/>
    <s v=""/>
    <x v="0"/>
    <x v="0"/>
    <s v=""/>
    <x v="0"/>
    <x v="0"/>
    <s v=""/>
  </r>
  <r>
    <x v="0"/>
    <n v="1"/>
    <s v="2023-2025"/>
    <x v="9"/>
    <x v="11"/>
    <s v="Tuberculosis"/>
    <s v="Bhutan-Tuberculosis"/>
    <n v="1"/>
    <x v="0"/>
    <x v="4"/>
    <x v="1"/>
    <n v="0"/>
    <s v=""/>
    <x v="0"/>
    <x v="0"/>
    <s v=""/>
    <x v="0"/>
    <x v="0"/>
    <s v=""/>
  </r>
  <r>
    <x v="0"/>
    <n v="0"/>
    <s v="2023-2025"/>
    <x v="9"/>
    <x v="12"/>
    <s v="Tuberculosis,Malaria"/>
    <s v="Bhutan-Tuberculosis,Malaria"/>
    <n v="1"/>
    <x v="0"/>
    <x v="1"/>
    <x v="1"/>
    <n v="0"/>
    <s v=""/>
    <x v="0"/>
    <x v="0"/>
    <s v=""/>
    <x v="0"/>
    <x v="0"/>
    <s v=""/>
  </r>
  <r>
    <x v="0"/>
    <n v="0"/>
    <s v="2023-2025"/>
    <x v="9"/>
    <x v="13"/>
    <s v="Tuberculosis,Malaria,RSSH"/>
    <s v="Bhutan-Tuberculosis,Malaria,RSSH"/>
    <n v="1"/>
    <x v="0"/>
    <x v="1"/>
    <x v="1"/>
    <n v="0"/>
    <s v=""/>
    <x v="0"/>
    <x v="0"/>
    <s v=""/>
    <x v="0"/>
    <x v="0"/>
    <s v=""/>
  </r>
  <r>
    <x v="0"/>
    <n v="0"/>
    <s v="2023-2025"/>
    <x v="9"/>
    <x v="14"/>
    <s v="Tuberculosis,RSSH"/>
    <s v="Bhutan-Tuberculosis,RSSH"/>
    <n v="1"/>
    <x v="0"/>
    <x v="1"/>
    <x v="1"/>
    <n v="0"/>
    <s v=""/>
    <x v="0"/>
    <x v="0"/>
    <s v=""/>
    <x v="0"/>
    <x v="0"/>
    <s v=""/>
  </r>
  <r>
    <x v="0"/>
    <n v="1"/>
    <s v="2023-2025"/>
    <x v="10"/>
    <x v="0"/>
    <s v="HIV/AIDS"/>
    <s v="Bolivia (Plurinational State)-HIV/AIDS"/>
    <n v="1"/>
    <x v="5"/>
    <x v="4"/>
    <x v="1"/>
    <n v="0"/>
    <s v=""/>
    <x v="0"/>
    <x v="0"/>
    <s v=""/>
    <x v="0"/>
    <x v="0"/>
    <s v=""/>
  </r>
  <r>
    <x v="0"/>
    <n v="0"/>
    <s v="2023-2025"/>
    <x v="10"/>
    <x v="1"/>
    <s v="HIV/AIDS,Malaria"/>
    <s v="Bolivia (Plurinational State)-HIV/AIDS,Malaria"/>
    <n v="0"/>
    <x v="5"/>
    <x v="1"/>
    <x v="1"/>
    <n v="0"/>
    <s v=""/>
    <x v="0"/>
    <x v="0"/>
    <s v=""/>
    <x v="0"/>
    <x v="0"/>
    <s v=""/>
  </r>
  <r>
    <x v="0"/>
    <n v="0"/>
    <s v="2023-2025"/>
    <x v="10"/>
    <x v="2"/>
    <s v="HIV/AIDS,Malaria,RSSH"/>
    <s v="Bolivia (Plurinational State)-HIV/AIDS,Malaria,RSSH"/>
    <n v="0"/>
    <x v="5"/>
    <x v="1"/>
    <x v="1"/>
    <n v="0"/>
    <s v=""/>
    <x v="0"/>
    <x v="0"/>
    <s v=""/>
    <x v="0"/>
    <x v="0"/>
    <s v=""/>
  </r>
  <r>
    <x v="0"/>
    <n v="0"/>
    <s v="2023-2025"/>
    <x v="10"/>
    <x v="3"/>
    <s v="HIV/AIDS,RSSH"/>
    <s v="Bolivia (Plurinational State)-HIV/AIDS,RSSH"/>
    <n v="1"/>
    <x v="5"/>
    <x v="1"/>
    <x v="1"/>
    <n v="0"/>
    <s v=""/>
    <x v="0"/>
    <x v="0"/>
    <s v=""/>
    <x v="0"/>
    <x v="0"/>
    <s v=""/>
  </r>
  <r>
    <x v="1"/>
    <n v="0"/>
    <s v="2023-2025"/>
    <x v="10"/>
    <x v="4"/>
    <s v="HIV/AIDS, Tuberculosis"/>
    <s v="Bolivia (Plurinational State)-HIV/AIDS, Tuberculosis"/>
    <n v="1"/>
    <x v="5"/>
    <x v="4"/>
    <x v="1"/>
    <n v="1679"/>
    <s v="FR1679-BOL-C"/>
    <x v="6"/>
    <x v="0"/>
    <s v="TBC"/>
    <x v="0"/>
    <x v="0"/>
    <s v=""/>
  </r>
  <r>
    <x v="0"/>
    <n v="0"/>
    <s v="2023-2025"/>
    <x v="10"/>
    <x v="5"/>
    <s v="HIV/AIDS,Tuberculosis,Malaria"/>
    <s v="Bolivia (Plurinational State)-HIV/AIDS,Tuberculosis,Malaria"/>
    <n v="0"/>
    <x v="5"/>
    <x v="1"/>
    <x v="1"/>
    <n v="0"/>
    <s v=""/>
    <x v="0"/>
    <x v="0"/>
    <s v=""/>
    <x v="0"/>
    <x v="0"/>
    <s v=""/>
  </r>
  <r>
    <x v="0"/>
    <n v="0"/>
    <s v="2023-2025"/>
    <x v="10"/>
    <x v="6"/>
    <s v="HIV/AIDS,Tuberculosis,Malaria,RSSH"/>
    <s v="Bolivia (Plurinational State)-HIV/AIDS,Tuberculosis,Malaria,RSSH"/>
    <n v="0"/>
    <x v="5"/>
    <x v="1"/>
    <x v="1"/>
    <n v="0"/>
    <s v=""/>
    <x v="0"/>
    <x v="0"/>
    <s v=""/>
    <x v="0"/>
    <x v="0"/>
    <s v=""/>
  </r>
  <r>
    <x v="0"/>
    <n v="0"/>
    <s v="2023-2025"/>
    <x v="10"/>
    <x v="7"/>
    <s v="HIV/AIDS,Tuberculosis,RSSH"/>
    <s v="Bolivia (Plurinational State)-HIV/AIDS,Tuberculosis,RSSH"/>
    <n v="1"/>
    <x v="5"/>
    <x v="1"/>
    <x v="1"/>
    <n v="0"/>
    <s v=""/>
    <x v="0"/>
    <x v="0"/>
    <s v=""/>
    <x v="0"/>
    <x v="0"/>
    <s v=""/>
  </r>
  <r>
    <x v="1"/>
    <n v="0"/>
    <s v="2023-2025"/>
    <x v="10"/>
    <x v="8"/>
    <s v="Malaria"/>
    <s v="Bolivia (Plurinational State)-Malaria"/>
    <n v="1"/>
    <x v="5"/>
    <x v="4"/>
    <x v="1"/>
    <n v="1661"/>
    <s v="FR1661-BOL-M"/>
    <x v="3"/>
    <x v="0"/>
    <d v="2024-04-29T00:00:00"/>
    <x v="0"/>
    <x v="0"/>
    <s v=""/>
  </r>
  <r>
    <x v="0"/>
    <n v="0"/>
    <s v="2023-2025"/>
    <x v="10"/>
    <x v="9"/>
    <s v="Malaria,RSSH"/>
    <s v="Bolivia (Plurinational State)-Malaria,RSSH"/>
    <n v="0"/>
    <x v="5"/>
    <x v="1"/>
    <x v="1"/>
    <n v="0"/>
    <s v=""/>
    <x v="0"/>
    <x v="0"/>
    <s v=""/>
    <x v="0"/>
    <x v="0"/>
    <s v=""/>
  </r>
  <r>
    <x v="0"/>
    <n v="0"/>
    <s v="2023-2025"/>
    <x v="10"/>
    <x v="10"/>
    <s v="RSSH"/>
    <s v="Bolivia (Plurinational State)-RSSH"/>
    <n v="1"/>
    <x v="5"/>
    <x v="2"/>
    <x v="1"/>
    <n v="0"/>
    <s v=""/>
    <x v="0"/>
    <x v="0"/>
    <s v=""/>
    <x v="0"/>
    <x v="0"/>
    <s v=""/>
  </r>
  <r>
    <x v="0"/>
    <n v="1"/>
    <s v="2023-2025"/>
    <x v="10"/>
    <x v="11"/>
    <s v="Tuberculosis"/>
    <s v="Bolivia (Plurinational State)-Tuberculosis"/>
    <n v="1"/>
    <x v="5"/>
    <x v="4"/>
    <x v="1"/>
    <n v="0"/>
    <s v=""/>
    <x v="0"/>
    <x v="0"/>
    <s v=""/>
    <x v="0"/>
    <x v="0"/>
    <s v=""/>
  </r>
  <r>
    <x v="0"/>
    <n v="0"/>
    <s v="2023-2025"/>
    <x v="10"/>
    <x v="12"/>
    <s v="Tuberculosis,Malaria"/>
    <s v="Bolivia (Plurinational State)-Tuberculosis,Malaria"/>
    <n v="0"/>
    <x v="5"/>
    <x v="1"/>
    <x v="1"/>
    <n v="0"/>
    <s v=""/>
    <x v="0"/>
    <x v="0"/>
    <s v=""/>
    <x v="0"/>
    <x v="0"/>
    <s v=""/>
  </r>
  <r>
    <x v="0"/>
    <n v="0"/>
    <s v="2023-2025"/>
    <x v="10"/>
    <x v="13"/>
    <s v="Tuberculosis,Malaria,RSSH"/>
    <s v="Bolivia (Plurinational State)-Tuberculosis,Malaria,RSSH"/>
    <n v="0"/>
    <x v="5"/>
    <x v="1"/>
    <x v="1"/>
    <n v="0"/>
    <s v=""/>
    <x v="0"/>
    <x v="0"/>
    <s v=""/>
    <x v="0"/>
    <x v="0"/>
    <s v=""/>
  </r>
  <r>
    <x v="0"/>
    <n v="0"/>
    <s v="2023-2025"/>
    <x v="10"/>
    <x v="14"/>
    <s v="Tuberculosis,RSSH"/>
    <s v="Bolivia (Plurinational State)-Tuberculosis,RSSH"/>
    <n v="1"/>
    <x v="5"/>
    <x v="1"/>
    <x v="1"/>
    <n v="0"/>
    <s v=""/>
    <x v="0"/>
    <x v="0"/>
    <s v=""/>
    <x v="0"/>
    <x v="0"/>
    <s v=""/>
  </r>
  <r>
    <x v="0"/>
    <n v="1"/>
    <s v="2023-2025"/>
    <x v="11"/>
    <x v="0"/>
    <s v="HIV/AIDS"/>
    <s v="Botswana-HIV/AIDS"/>
    <n v="1"/>
    <x v="2"/>
    <x v="6"/>
    <x v="1"/>
    <n v="0"/>
    <s v=""/>
    <x v="0"/>
    <x v="0"/>
    <s v=""/>
    <x v="0"/>
    <x v="0"/>
    <s v=""/>
  </r>
  <r>
    <x v="0"/>
    <n v="0"/>
    <s v="2023-2025"/>
    <x v="11"/>
    <x v="1"/>
    <s v="HIV/AIDS,Malaria"/>
    <s v="Botswana-HIV/AIDS,Malaria"/>
    <n v="1"/>
    <x v="2"/>
    <x v="1"/>
    <x v="1"/>
    <n v="0"/>
    <s v=""/>
    <x v="0"/>
    <x v="0"/>
    <s v=""/>
    <x v="0"/>
    <x v="0"/>
    <s v=""/>
  </r>
  <r>
    <x v="0"/>
    <n v="0"/>
    <s v="2023-2025"/>
    <x v="11"/>
    <x v="2"/>
    <s v="HIV/AIDS,Malaria,RSSH"/>
    <s v="Botswana-HIV/AIDS,Malaria,RSSH"/>
    <n v="1"/>
    <x v="2"/>
    <x v="1"/>
    <x v="1"/>
    <n v="0"/>
    <s v=""/>
    <x v="0"/>
    <x v="0"/>
    <s v=""/>
    <x v="0"/>
    <x v="0"/>
    <s v=""/>
  </r>
  <r>
    <x v="0"/>
    <n v="0"/>
    <s v="2023-2025"/>
    <x v="11"/>
    <x v="3"/>
    <s v="HIV/AIDS,RSSH"/>
    <s v="Botswana-HIV/AIDS,RSSH"/>
    <n v="1"/>
    <x v="2"/>
    <x v="1"/>
    <x v="1"/>
    <n v="0"/>
    <s v=""/>
    <x v="0"/>
    <x v="0"/>
    <s v=""/>
    <x v="0"/>
    <x v="0"/>
    <s v=""/>
  </r>
  <r>
    <x v="1"/>
    <n v="0"/>
    <s v="2023-2025"/>
    <x v="11"/>
    <x v="4"/>
    <s v="HIV/AIDS, Tuberculosis"/>
    <s v="Botswana-HIV/AIDS, Tuberculosis"/>
    <n v="1"/>
    <x v="2"/>
    <x v="4"/>
    <x v="1"/>
    <n v="1698"/>
    <s v="FR1698-BWA-C"/>
    <x v="3"/>
    <x v="0"/>
    <d v="2024-04-29T00:00:00"/>
    <x v="0"/>
    <x v="0"/>
    <s v=""/>
  </r>
  <r>
    <x v="0"/>
    <n v="0"/>
    <s v="2023-2025"/>
    <x v="11"/>
    <x v="5"/>
    <s v="HIV/AIDS,Tuberculosis,Malaria"/>
    <s v="Botswana-HIV/AIDS,Tuberculosis,Malaria"/>
    <n v="1"/>
    <x v="2"/>
    <x v="1"/>
    <x v="1"/>
    <n v="0"/>
    <s v=""/>
    <x v="0"/>
    <x v="0"/>
    <s v=""/>
    <x v="0"/>
    <x v="0"/>
    <s v=""/>
  </r>
  <r>
    <x v="0"/>
    <n v="0"/>
    <s v="2023-2025"/>
    <x v="11"/>
    <x v="6"/>
    <s v="HIV/AIDS,Tuberculosis,Malaria,RSSH"/>
    <s v="Botswana-HIV/AIDS,Tuberculosis,Malaria,RSSH"/>
    <n v="1"/>
    <x v="2"/>
    <x v="1"/>
    <x v="1"/>
    <n v="0"/>
    <s v=""/>
    <x v="0"/>
    <x v="0"/>
    <s v=""/>
    <x v="0"/>
    <x v="0"/>
    <s v=""/>
  </r>
  <r>
    <x v="0"/>
    <n v="0"/>
    <s v="2023-2025"/>
    <x v="11"/>
    <x v="7"/>
    <s v="HIV/AIDS,Tuberculosis,RSSH"/>
    <s v="Botswana-HIV/AIDS,Tuberculosis,RSSH"/>
    <n v="1"/>
    <x v="2"/>
    <x v="1"/>
    <x v="1"/>
    <n v="0"/>
    <s v=""/>
    <x v="0"/>
    <x v="0"/>
    <s v=""/>
    <x v="0"/>
    <x v="0"/>
    <s v=""/>
  </r>
  <r>
    <x v="0"/>
    <n v="0"/>
    <s v="2023-2025"/>
    <x v="11"/>
    <x v="8"/>
    <s v="Malaria"/>
    <s v="Botswana-Malaria"/>
    <n v="0"/>
    <x v="2"/>
    <x v="1"/>
    <x v="1"/>
    <n v="0"/>
    <s v=""/>
    <x v="0"/>
    <x v="0"/>
    <s v=""/>
    <x v="0"/>
    <x v="0"/>
    <s v=""/>
  </r>
  <r>
    <x v="0"/>
    <n v="0"/>
    <s v="2023-2025"/>
    <x v="11"/>
    <x v="9"/>
    <s v="Malaria,RSSH"/>
    <s v="Botswana-Malaria,RSSH"/>
    <n v="1"/>
    <x v="2"/>
    <x v="1"/>
    <x v="1"/>
    <n v="0"/>
    <s v=""/>
    <x v="0"/>
    <x v="0"/>
    <s v=""/>
    <x v="0"/>
    <x v="0"/>
    <s v=""/>
  </r>
  <r>
    <x v="0"/>
    <n v="0"/>
    <s v="2023-2025"/>
    <x v="11"/>
    <x v="10"/>
    <s v="RSSH"/>
    <s v="Botswana-RSSH"/>
    <n v="1"/>
    <x v="2"/>
    <x v="2"/>
    <x v="1"/>
    <n v="0"/>
    <s v=""/>
    <x v="0"/>
    <x v="0"/>
    <s v=""/>
    <x v="0"/>
    <x v="0"/>
    <s v=""/>
  </r>
  <r>
    <x v="0"/>
    <n v="1"/>
    <s v="2023-2025"/>
    <x v="11"/>
    <x v="11"/>
    <s v="Tuberculosis"/>
    <s v="Botswana-Tuberculosis"/>
    <n v="1"/>
    <x v="2"/>
    <x v="6"/>
    <x v="1"/>
    <n v="0"/>
    <s v=""/>
    <x v="0"/>
    <x v="0"/>
    <s v=""/>
    <x v="0"/>
    <x v="0"/>
    <s v=""/>
  </r>
  <r>
    <x v="0"/>
    <n v="0"/>
    <s v="2023-2025"/>
    <x v="11"/>
    <x v="12"/>
    <s v="Tuberculosis,Malaria"/>
    <s v="Botswana-Tuberculosis,Malaria"/>
    <n v="1"/>
    <x v="2"/>
    <x v="1"/>
    <x v="1"/>
    <n v="0"/>
    <s v=""/>
    <x v="0"/>
    <x v="0"/>
    <s v=""/>
    <x v="0"/>
    <x v="0"/>
    <s v=""/>
  </r>
  <r>
    <x v="0"/>
    <n v="0"/>
    <s v="2023-2025"/>
    <x v="11"/>
    <x v="13"/>
    <s v="Tuberculosis,Malaria,RSSH"/>
    <s v="Botswana-Tuberculosis,Malaria,RSSH"/>
    <n v="1"/>
    <x v="2"/>
    <x v="1"/>
    <x v="1"/>
    <n v="0"/>
    <s v=""/>
    <x v="0"/>
    <x v="0"/>
    <s v=""/>
    <x v="0"/>
    <x v="0"/>
    <s v=""/>
  </r>
  <r>
    <x v="0"/>
    <n v="0"/>
    <s v="2023-2025"/>
    <x v="11"/>
    <x v="14"/>
    <s v="Tuberculosis,RSSH"/>
    <s v="Botswana-Tuberculosis,RSSH"/>
    <n v="1"/>
    <x v="2"/>
    <x v="1"/>
    <x v="1"/>
    <n v="0"/>
    <s v=""/>
    <x v="0"/>
    <x v="0"/>
    <s v=""/>
    <x v="0"/>
    <x v="0"/>
    <s v=""/>
  </r>
  <r>
    <x v="0"/>
    <n v="1"/>
    <s v="2023-2025"/>
    <x v="12"/>
    <x v="0"/>
    <s v="HIV/AIDS"/>
    <s v="Burkina Faso-HIV/AIDS"/>
    <n v="1"/>
    <x v="7"/>
    <x v="6"/>
    <x v="2"/>
    <n v="0"/>
    <s v=""/>
    <x v="0"/>
    <x v="0"/>
    <s v=""/>
    <x v="0"/>
    <x v="0"/>
    <s v=""/>
  </r>
  <r>
    <x v="0"/>
    <n v="0"/>
    <s v="2023-2025"/>
    <x v="12"/>
    <x v="1"/>
    <s v="HIV/AIDS,Malaria"/>
    <s v="Burkina Faso-HIV/AIDS,Malaria"/>
    <n v="1"/>
    <x v="7"/>
    <x v="1"/>
    <x v="2"/>
    <n v="0"/>
    <s v=""/>
    <x v="0"/>
    <x v="0"/>
    <s v=""/>
    <x v="0"/>
    <x v="0"/>
    <s v=""/>
  </r>
  <r>
    <x v="0"/>
    <n v="0"/>
    <s v="2023-2025"/>
    <x v="12"/>
    <x v="2"/>
    <s v="HIV/AIDS,Malaria,RSSH"/>
    <s v="Burkina Faso-HIV/AIDS,Malaria,RSSH"/>
    <n v="1"/>
    <x v="7"/>
    <x v="1"/>
    <x v="2"/>
    <n v="0"/>
    <s v=""/>
    <x v="0"/>
    <x v="0"/>
    <s v=""/>
    <x v="0"/>
    <x v="0"/>
    <s v=""/>
  </r>
  <r>
    <x v="0"/>
    <n v="0"/>
    <s v="2023-2025"/>
    <x v="12"/>
    <x v="3"/>
    <s v="HIV/AIDS,RSSH"/>
    <s v="Burkina Faso-HIV/AIDS,RSSH"/>
    <n v="1"/>
    <x v="7"/>
    <x v="1"/>
    <x v="2"/>
    <n v="0"/>
    <s v=""/>
    <x v="0"/>
    <x v="0"/>
    <s v=""/>
    <x v="0"/>
    <x v="0"/>
    <s v=""/>
  </r>
  <r>
    <x v="0"/>
    <n v="0"/>
    <s v="2023-2025"/>
    <x v="12"/>
    <x v="4"/>
    <s v="HIV/AIDS, Tuberculosis"/>
    <s v="Burkina Faso-HIV/AIDS, Tuberculosis"/>
    <n v="1"/>
    <x v="7"/>
    <x v="1"/>
    <x v="2"/>
    <n v="0"/>
    <s v=""/>
    <x v="0"/>
    <x v="0"/>
    <s v=""/>
    <x v="0"/>
    <x v="0"/>
    <s v=""/>
  </r>
  <r>
    <x v="1"/>
    <n v="0"/>
    <s v="2023-2025"/>
    <x v="12"/>
    <x v="5"/>
    <s v="HIV/AIDS,Tuberculosis,Malaria"/>
    <s v="Burkina Faso-HIV/AIDS,Tuberculosis,Malaria"/>
    <n v="1"/>
    <x v="7"/>
    <x v="6"/>
    <x v="2"/>
    <n v="1537"/>
    <s v="FR1537-BFA-Z"/>
    <x v="1"/>
    <x v="1"/>
    <d v="2023-03-20T00:00:00"/>
    <x v="7"/>
    <x v="5"/>
    <n v="8.9836065573770494"/>
  </r>
  <r>
    <x v="0"/>
    <n v="0"/>
    <s v="2023-2025"/>
    <x v="12"/>
    <x v="6"/>
    <s v="HIV/AIDS,Tuberculosis,Malaria,RSSH"/>
    <s v="Burkina Faso-HIV/AIDS,Tuberculosis,Malaria,RSSH"/>
    <n v="1"/>
    <x v="7"/>
    <x v="1"/>
    <x v="2"/>
    <n v="0"/>
    <s v=""/>
    <x v="0"/>
    <x v="0"/>
    <s v=""/>
    <x v="0"/>
    <x v="0"/>
    <s v=""/>
  </r>
  <r>
    <x v="0"/>
    <n v="0"/>
    <s v="2023-2025"/>
    <x v="12"/>
    <x v="7"/>
    <s v="HIV/AIDS,Tuberculosis,RSSH"/>
    <s v="Burkina Faso-HIV/AIDS,Tuberculosis,RSSH"/>
    <n v="1"/>
    <x v="7"/>
    <x v="1"/>
    <x v="2"/>
    <n v="0"/>
    <s v=""/>
    <x v="0"/>
    <x v="0"/>
    <s v=""/>
    <x v="0"/>
    <x v="0"/>
    <s v=""/>
  </r>
  <r>
    <x v="0"/>
    <n v="1"/>
    <s v="2023-2025"/>
    <x v="12"/>
    <x v="8"/>
    <s v="Malaria"/>
    <s v="Burkina Faso-Malaria"/>
    <n v="1"/>
    <x v="7"/>
    <x v="6"/>
    <x v="2"/>
    <n v="0"/>
    <s v=""/>
    <x v="0"/>
    <x v="0"/>
    <s v=""/>
    <x v="0"/>
    <x v="0"/>
    <s v=""/>
  </r>
  <r>
    <x v="0"/>
    <n v="0"/>
    <s v="2023-2025"/>
    <x v="12"/>
    <x v="9"/>
    <s v="Malaria,RSSH"/>
    <s v="Burkina Faso-Malaria,RSSH"/>
    <n v="1"/>
    <x v="7"/>
    <x v="1"/>
    <x v="2"/>
    <n v="0"/>
    <s v=""/>
    <x v="0"/>
    <x v="0"/>
    <s v=""/>
    <x v="0"/>
    <x v="0"/>
    <s v=""/>
  </r>
  <r>
    <x v="0"/>
    <n v="1"/>
    <s v="2023-2025"/>
    <x v="12"/>
    <x v="10"/>
    <s v="RSSH"/>
    <s v="Burkina Faso-RSSH"/>
    <n v="1"/>
    <x v="7"/>
    <x v="2"/>
    <x v="2"/>
    <n v="0"/>
    <s v=""/>
    <x v="0"/>
    <x v="0"/>
    <s v=""/>
    <x v="0"/>
    <x v="0"/>
    <s v=""/>
  </r>
  <r>
    <x v="0"/>
    <n v="1"/>
    <s v="2023-2025"/>
    <x v="12"/>
    <x v="11"/>
    <s v="Tuberculosis"/>
    <s v="Burkina Faso-Tuberculosis"/>
    <n v="1"/>
    <x v="7"/>
    <x v="6"/>
    <x v="2"/>
    <n v="0"/>
    <s v=""/>
    <x v="0"/>
    <x v="0"/>
    <s v=""/>
    <x v="0"/>
    <x v="0"/>
    <s v=""/>
  </r>
  <r>
    <x v="0"/>
    <n v="0"/>
    <s v="2023-2025"/>
    <x v="12"/>
    <x v="12"/>
    <s v="Tuberculosis,Malaria"/>
    <s v="Burkina Faso-Tuberculosis,Malaria"/>
    <n v="1"/>
    <x v="7"/>
    <x v="1"/>
    <x v="2"/>
    <n v="0"/>
    <s v=""/>
    <x v="0"/>
    <x v="0"/>
    <s v=""/>
    <x v="0"/>
    <x v="0"/>
    <s v=""/>
  </r>
  <r>
    <x v="0"/>
    <n v="0"/>
    <s v="2023-2025"/>
    <x v="12"/>
    <x v="13"/>
    <s v="Tuberculosis,Malaria,RSSH"/>
    <s v="Burkina Faso-Tuberculosis,Malaria,RSSH"/>
    <n v="1"/>
    <x v="7"/>
    <x v="1"/>
    <x v="2"/>
    <n v="0"/>
    <s v=""/>
    <x v="0"/>
    <x v="0"/>
    <s v=""/>
    <x v="0"/>
    <x v="0"/>
    <s v=""/>
  </r>
  <r>
    <x v="0"/>
    <n v="0"/>
    <s v="2023-2025"/>
    <x v="12"/>
    <x v="14"/>
    <s v="Tuberculosis,RSSH"/>
    <s v="Burkina Faso-Tuberculosis,RSSH"/>
    <n v="1"/>
    <x v="7"/>
    <x v="1"/>
    <x v="2"/>
    <n v="0"/>
    <s v=""/>
    <x v="0"/>
    <x v="0"/>
    <s v=""/>
    <x v="0"/>
    <x v="0"/>
    <s v=""/>
  </r>
  <r>
    <x v="0"/>
    <n v="1"/>
    <s v="2023-2025"/>
    <x v="13"/>
    <x v="0"/>
    <s v="HIV/AIDS"/>
    <s v="Burundi-HIV/AIDS"/>
    <n v="1"/>
    <x v="2"/>
    <x v="5"/>
    <x v="0"/>
    <n v="0"/>
    <s v=""/>
    <x v="0"/>
    <x v="0"/>
    <s v=""/>
    <x v="0"/>
    <x v="0"/>
    <s v=""/>
  </r>
  <r>
    <x v="0"/>
    <n v="0"/>
    <s v="2023-2025"/>
    <x v="13"/>
    <x v="1"/>
    <s v="HIV/AIDS,Malaria"/>
    <s v="Burundi-HIV/AIDS,Malaria"/>
    <n v="1"/>
    <x v="2"/>
    <x v="1"/>
    <x v="0"/>
    <n v="0"/>
    <s v=""/>
    <x v="0"/>
    <x v="0"/>
    <s v=""/>
    <x v="0"/>
    <x v="0"/>
    <s v=""/>
  </r>
  <r>
    <x v="0"/>
    <n v="0"/>
    <s v="2023-2025"/>
    <x v="13"/>
    <x v="2"/>
    <s v="HIV/AIDS,Malaria,RSSH"/>
    <s v="Burundi-HIV/AIDS,Malaria,RSSH"/>
    <n v="1"/>
    <x v="2"/>
    <x v="1"/>
    <x v="0"/>
    <n v="0"/>
    <s v=""/>
    <x v="0"/>
    <x v="0"/>
    <s v=""/>
    <x v="0"/>
    <x v="0"/>
    <s v=""/>
  </r>
  <r>
    <x v="0"/>
    <n v="0"/>
    <s v="2023-2025"/>
    <x v="13"/>
    <x v="3"/>
    <s v="HIV/AIDS,RSSH"/>
    <s v="Burundi-HIV/AIDS,RSSH"/>
    <n v="1"/>
    <x v="2"/>
    <x v="1"/>
    <x v="0"/>
    <n v="0"/>
    <s v=""/>
    <x v="0"/>
    <x v="0"/>
    <s v=""/>
    <x v="0"/>
    <x v="0"/>
    <s v=""/>
  </r>
  <r>
    <x v="0"/>
    <n v="0"/>
    <s v="2023-2025"/>
    <x v="13"/>
    <x v="4"/>
    <s v="HIV/AIDS, Tuberculosis"/>
    <s v="Burundi-HIV/AIDS, Tuberculosis"/>
    <n v="1"/>
    <x v="2"/>
    <x v="1"/>
    <x v="0"/>
    <n v="0"/>
    <s v=""/>
    <x v="0"/>
    <x v="0"/>
    <s v=""/>
    <x v="0"/>
    <x v="0"/>
    <s v=""/>
  </r>
  <r>
    <x v="0"/>
    <n v="0"/>
    <s v="2023-2025"/>
    <x v="13"/>
    <x v="5"/>
    <s v="HIV/AIDS,Tuberculosis,Malaria"/>
    <s v="Burundi-HIV/AIDS,Tuberculosis,Malaria"/>
    <n v="1"/>
    <x v="2"/>
    <x v="1"/>
    <x v="0"/>
    <n v="0"/>
    <s v=""/>
    <x v="0"/>
    <x v="0"/>
    <s v=""/>
    <x v="0"/>
    <x v="0"/>
    <s v=""/>
  </r>
  <r>
    <x v="1"/>
    <n v="0"/>
    <s v="2023-2025"/>
    <x v="13"/>
    <x v="6"/>
    <s v="HIV/AIDS,Tuberculosis,Malaria,RSSH"/>
    <s v="Burundi-HIV/AIDS,Tuberculosis,Malaria,RSSH"/>
    <n v="1"/>
    <x v="2"/>
    <x v="5"/>
    <x v="0"/>
    <n v="1581"/>
    <s v="FR1581-BDI-Z"/>
    <x v="4"/>
    <x v="1"/>
    <d v="2023-05-30T00:00:00"/>
    <x v="8"/>
    <x v="6"/>
    <n v="6.5245901639344259"/>
  </r>
  <r>
    <x v="0"/>
    <n v="0"/>
    <s v="2023-2025"/>
    <x v="13"/>
    <x v="7"/>
    <s v="HIV/AIDS,Tuberculosis,RSSH"/>
    <s v="Burundi-HIV/AIDS,Tuberculosis,RSSH"/>
    <n v="1"/>
    <x v="2"/>
    <x v="1"/>
    <x v="0"/>
    <n v="0"/>
    <s v=""/>
    <x v="0"/>
    <x v="0"/>
    <s v=""/>
    <x v="0"/>
    <x v="0"/>
    <s v=""/>
  </r>
  <r>
    <x v="0"/>
    <n v="1"/>
    <s v="2023-2025"/>
    <x v="13"/>
    <x v="8"/>
    <s v="Malaria"/>
    <s v="Burundi-Malaria"/>
    <n v="1"/>
    <x v="2"/>
    <x v="5"/>
    <x v="0"/>
    <n v="0"/>
    <s v=""/>
    <x v="0"/>
    <x v="0"/>
    <s v=""/>
    <x v="0"/>
    <x v="0"/>
    <s v=""/>
  </r>
  <r>
    <x v="0"/>
    <n v="0"/>
    <s v="2023-2025"/>
    <x v="13"/>
    <x v="9"/>
    <s v="Malaria,RSSH"/>
    <s v="Burundi-Malaria,RSSH"/>
    <n v="1"/>
    <x v="2"/>
    <x v="1"/>
    <x v="0"/>
    <n v="0"/>
    <s v=""/>
    <x v="0"/>
    <x v="0"/>
    <s v=""/>
    <x v="0"/>
    <x v="0"/>
    <s v=""/>
  </r>
  <r>
    <x v="0"/>
    <n v="0"/>
    <s v="2023-2025"/>
    <x v="13"/>
    <x v="10"/>
    <s v="RSSH"/>
    <s v="Burundi-RSSH"/>
    <n v="1"/>
    <x v="2"/>
    <x v="2"/>
    <x v="0"/>
    <n v="0"/>
    <s v=""/>
    <x v="0"/>
    <x v="0"/>
    <s v=""/>
    <x v="0"/>
    <x v="0"/>
    <s v=""/>
  </r>
  <r>
    <x v="0"/>
    <n v="1"/>
    <s v="2023-2025"/>
    <x v="13"/>
    <x v="11"/>
    <s v="Tuberculosis"/>
    <s v="Burundi-Tuberculosis"/>
    <n v="1"/>
    <x v="2"/>
    <x v="5"/>
    <x v="0"/>
    <n v="0"/>
    <s v=""/>
    <x v="0"/>
    <x v="0"/>
    <s v=""/>
    <x v="0"/>
    <x v="0"/>
    <s v=""/>
  </r>
  <r>
    <x v="0"/>
    <n v="0"/>
    <s v="2023-2025"/>
    <x v="13"/>
    <x v="12"/>
    <s v="Tuberculosis,Malaria"/>
    <s v="Burundi-Tuberculosis,Malaria"/>
    <n v="1"/>
    <x v="2"/>
    <x v="1"/>
    <x v="0"/>
    <n v="0"/>
    <s v=""/>
    <x v="0"/>
    <x v="0"/>
    <s v=""/>
    <x v="0"/>
    <x v="0"/>
    <s v=""/>
  </r>
  <r>
    <x v="0"/>
    <n v="0"/>
    <s v="2023-2025"/>
    <x v="13"/>
    <x v="13"/>
    <s v="Tuberculosis,Malaria,RSSH"/>
    <s v="Burundi-Tuberculosis,Malaria,RSSH"/>
    <n v="1"/>
    <x v="2"/>
    <x v="1"/>
    <x v="0"/>
    <n v="0"/>
    <s v=""/>
    <x v="0"/>
    <x v="0"/>
    <s v=""/>
    <x v="0"/>
    <x v="0"/>
    <s v=""/>
  </r>
  <r>
    <x v="0"/>
    <n v="0"/>
    <s v="2023-2025"/>
    <x v="13"/>
    <x v="14"/>
    <s v="Tuberculosis,RSSH"/>
    <s v="Burundi-Tuberculosis,RSSH"/>
    <n v="1"/>
    <x v="2"/>
    <x v="1"/>
    <x v="0"/>
    <n v="0"/>
    <s v=""/>
    <x v="0"/>
    <x v="0"/>
    <s v=""/>
    <x v="0"/>
    <x v="0"/>
    <s v=""/>
  </r>
  <r>
    <x v="0"/>
    <n v="1"/>
    <s v="2023-2025"/>
    <x v="14"/>
    <x v="0"/>
    <s v="HIV/AIDS"/>
    <s v="Cabo Verde-HIV/AIDS"/>
    <n v="1"/>
    <x v="6"/>
    <x v="3"/>
    <x v="1"/>
    <n v="0"/>
    <s v=""/>
    <x v="0"/>
    <x v="0"/>
    <s v=""/>
    <x v="0"/>
    <x v="0"/>
    <s v=""/>
  </r>
  <r>
    <x v="0"/>
    <n v="0"/>
    <s v="2023-2025"/>
    <x v="14"/>
    <x v="1"/>
    <s v="HIV/AIDS,Malaria"/>
    <s v="Cabo Verde-HIV/AIDS,Malaria"/>
    <n v="0"/>
    <x v="6"/>
    <x v="1"/>
    <x v="1"/>
    <n v="0"/>
    <s v=""/>
    <x v="0"/>
    <x v="0"/>
    <s v=""/>
    <x v="0"/>
    <x v="0"/>
    <s v=""/>
  </r>
  <r>
    <x v="0"/>
    <n v="0"/>
    <s v="2023-2025"/>
    <x v="14"/>
    <x v="2"/>
    <s v="HIV/AIDS,Malaria,RSSH"/>
    <s v="Cabo Verde-HIV/AIDS,Malaria,RSSH"/>
    <n v="0"/>
    <x v="6"/>
    <x v="1"/>
    <x v="1"/>
    <n v="0"/>
    <s v=""/>
    <x v="0"/>
    <x v="0"/>
    <s v=""/>
    <x v="0"/>
    <x v="0"/>
    <s v=""/>
  </r>
  <r>
    <x v="0"/>
    <n v="0"/>
    <s v="2023-2025"/>
    <x v="14"/>
    <x v="3"/>
    <s v="HIV/AIDS,RSSH"/>
    <s v="Cabo Verde-HIV/AIDS,RSSH"/>
    <n v="1"/>
    <x v="6"/>
    <x v="1"/>
    <x v="1"/>
    <n v="0"/>
    <s v=""/>
    <x v="0"/>
    <x v="0"/>
    <s v=""/>
    <x v="0"/>
    <x v="0"/>
    <s v=""/>
  </r>
  <r>
    <x v="0"/>
    <n v="0"/>
    <s v="2023-2025"/>
    <x v="14"/>
    <x v="4"/>
    <s v="HIV/AIDS, Tuberculosis"/>
    <s v="Cabo Verde-HIV/AIDS, Tuberculosis"/>
    <n v="1"/>
    <x v="6"/>
    <x v="1"/>
    <x v="1"/>
    <n v="0"/>
    <s v=""/>
    <x v="0"/>
    <x v="0"/>
    <s v=""/>
    <x v="0"/>
    <x v="0"/>
    <s v=""/>
  </r>
  <r>
    <x v="1"/>
    <n v="0"/>
    <s v="2023-2025"/>
    <x v="14"/>
    <x v="5"/>
    <s v="HIV/AIDS,Tuberculosis,Malaria"/>
    <s v="Cabo Verde-HIV/AIDS,Tuberculosis,Malaria"/>
    <n v="0"/>
    <x v="6"/>
    <x v="3"/>
    <x v="1"/>
    <n v="1554"/>
    <s v="FR1554-CPV-Z"/>
    <x v="4"/>
    <x v="1"/>
    <d v="2023-05-30T00:00:00"/>
    <x v="7"/>
    <x v="5"/>
    <n v="6.6557377049180326"/>
  </r>
  <r>
    <x v="0"/>
    <n v="0"/>
    <s v="2023-2025"/>
    <x v="14"/>
    <x v="6"/>
    <s v="HIV/AIDS,Tuberculosis,Malaria,RSSH"/>
    <s v="Cabo Verde-HIV/AIDS,Tuberculosis,Malaria,RSSH"/>
    <n v="0"/>
    <x v="6"/>
    <x v="1"/>
    <x v="1"/>
    <n v="0"/>
    <s v=""/>
    <x v="0"/>
    <x v="0"/>
    <s v=""/>
    <x v="0"/>
    <x v="0"/>
    <s v=""/>
  </r>
  <r>
    <x v="0"/>
    <n v="0"/>
    <s v="2023-2025"/>
    <x v="14"/>
    <x v="7"/>
    <s v="HIV/AIDS,Tuberculosis,RSSH"/>
    <s v="Cabo Verde-HIV/AIDS,Tuberculosis,RSSH"/>
    <n v="1"/>
    <x v="6"/>
    <x v="1"/>
    <x v="1"/>
    <n v="0"/>
    <s v=""/>
    <x v="0"/>
    <x v="0"/>
    <s v=""/>
    <x v="0"/>
    <x v="0"/>
    <s v=""/>
  </r>
  <r>
    <x v="0"/>
    <n v="1"/>
    <s v="2023-2025"/>
    <x v="14"/>
    <x v="8"/>
    <s v="Malaria"/>
    <s v="Cabo Verde-Malaria"/>
    <n v="1"/>
    <x v="6"/>
    <x v="3"/>
    <x v="1"/>
    <n v="0"/>
    <s v=""/>
    <x v="0"/>
    <x v="0"/>
    <s v=""/>
    <x v="0"/>
    <x v="0"/>
    <s v=""/>
  </r>
  <r>
    <x v="0"/>
    <n v="0"/>
    <s v="2023-2025"/>
    <x v="14"/>
    <x v="9"/>
    <s v="Malaria,RSSH"/>
    <s v="Cabo Verde-Malaria,RSSH"/>
    <n v="0"/>
    <x v="6"/>
    <x v="1"/>
    <x v="1"/>
    <n v="0"/>
    <s v=""/>
    <x v="0"/>
    <x v="0"/>
    <s v=""/>
    <x v="0"/>
    <x v="0"/>
    <s v=""/>
  </r>
  <r>
    <x v="0"/>
    <n v="0"/>
    <s v="2023-2025"/>
    <x v="14"/>
    <x v="10"/>
    <s v="RSSH"/>
    <s v="Cabo Verde-RSSH"/>
    <n v="1"/>
    <x v="6"/>
    <x v="2"/>
    <x v="1"/>
    <n v="0"/>
    <s v=""/>
    <x v="0"/>
    <x v="0"/>
    <s v=""/>
    <x v="0"/>
    <x v="0"/>
    <s v=""/>
  </r>
  <r>
    <x v="0"/>
    <n v="1"/>
    <s v="2023-2025"/>
    <x v="14"/>
    <x v="11"/>
    <s v="Tuberculosis"/>
    <s v="Cabo Verde-Tuberculosis"/>
    <n v="1"/>
    <x v="6"/>
    <x v="3"/>
    <x v="1"/>
    <n v="0"/>
    <s v=""/>
    <x v="0"/>
    <x v="0"/>
    <s v=""/>
    <x v="0"/>
    <x v="0"/>
    <s v=""/>
  </r>
  <r>
    <x v="0"/>
    <n v="0"/>
    <s v="2023-2025"/>
    <x v="14"/>
    <x v="12"/>
    <s v="Tuberculosis,Malaria"/>
    <s v="Cabo Verde-Tuberculosis,Malaria"/>
    <n v="0"/>
    <x v="6"/>
    <x v="1"/>
    <x v="1"/>
    <n v="0"/>
    <s v=""/>
    <x v="0"/>
    <x v="0"/>
    <s v=""/>
    <x v="0"/>
    <x v="0"/>
    <s v=""/>
  </r>
  <r>
    <x v="0"/>
    <n v="0"/>
    <s v="2023-2025"/>
    <x v="14"/>
    <x v="13"/>
    <s v="Tuberculosis,Malaria,RSSH"/>
    <s v="Cabo Verde-Tuberculosis,Malaria,RSSH"/>
    <n v="0"/>
    <x v="6"/>
    <x v="1"/>
    <x v="1"/>
    <n v="0"/>
    <s v=""/>
    <x v="0"/>
    <x v="0"/>
    <s v=""/>
    <x v="0"/>
    <x v="0"/>
    <s v=""/>
  </r>
  <r>
    <x v="0"/>
    <n v="0"/>
    <s v="2023-2025"/>
    <x v="14"/>
    <x v="14"/>
    <s v="Tuberculosis,RSSH"/>
    <s v="Cabo Verde-Tuberculosis,RSSH"/>
    <n v="1"/>
    <x v="6"/>
    <x v="1"/>
    <x v="1"/>
    <n v="0"/>
    <s v=""/>
    <x v="0"/>
    <x v="0"/>
    <s v=""/>
    <x v="0"/>
    <x v="0"/>
    <s v=""/>
  </r>
  <r>
    <x v="1"/>
    <n v="0"/>
    <s v="2023-2025"/>
    <x v="15"/>
    <x v="0"/>
    <s v="HIV/AIDS"/>
    <s v="Cambodia-HIV/AIDS"/>
    <n v="1"/>
    <x v="4"/>
    <x v="0"/>
    <x v="2"/>
    <n v="1594"/>
    <s v="FR1594-KHM-H"/>
    <x v="4"/>
    <x v="1"/>
    <d v="2023-05-30T00:00:00"/>
    <x v="3"/>
    <x v="2"/>
    <n v="6.2950819672131146"/>
  </r>
  <r>
    <x v="0"/>
    <n v="0"/>
    <s v="2023-2025"/>
    <x v="15"/>
    <x v="1"/>
    <s v="HIV/AIDS,Malaria"/>
    <s v="Cambodia-HIV/AIDS,Malaria"/>
    <n v="1"/>
    <x v="4"/>
    <x v="1"/>
    <x v="2"/>
    <n v="0"/>
    <s v=""/>
    <x v="0"/>
    <x v="0"/>
    <s v=""/>
    <x v="0"/>
    <x v="0"/>
    <s v=""/>
  </r>
  <r>
    <x v="0"/>
    <n v="0"/>
    <s v="2023-2025"/>
    <x v="15"/>
    <x v="2"/>
    <s v="HIV/AIDS,Malaria,RSSH"/>
    <s v="Cambodia-HIV/AIDS,Malaria,RSSH"/>
    <n v="1"/>
    <x v="4"/>
    <x v="1"/>
    <x v="2"/>
    <n v="0"/>
    <s v=""/>
    <x v="0"/>
    <x v="0"/>
    <s v=""/>
    <x v="0"/>
    <x v="0"/>
    <s v=""/>
  </r>
  <r>
    <x v="0"/>
    <n v="0"/>
    <s v="2023-2025"/>
    <x v="15"/>
    <x v="3"/>
    <s v="HIV/AIDS,RSSH"/>
    <s v="Cambodia-HIV/AIDS,RSSH"/>
    <n v="1"/>
    <x v="4"/>
    <x v="1"/>
    <x v="2"/>
    <n v="0"/>
    <s v=""/>
    <x v="0"/>
    <x v="0"/>
    <s v=""/>
    <x v="0"/>
    <x v="0"/>
    <s v=""/>
  </r>
  <r>
    <x v="0"/>
    <n v="0"/>
    <s v="2023-2025"/>
    <x v="15"/>
    <x v="4"/>
    <s v="HIV/AIDS, Tuberculosis"/>
    <s v="Cambodia-HIV/AIDS, Tuberculosis"/>
    <n v="1"/>
    <x v="4"/>
    <x v="1"/>
    <x v="2"/>
    <n v="0"/>
    <s v=""/>
    <x v="0"/>
    <x v="0"/>
    <s v=""/>
    <x v="0"/>
    <x v="0"/>
    <s v=""/>
  </r>
  <r>
    <x v="0"/>
    <n v="0"/>
    <s v="2023-2025"/>
    <x v="15"/>
    <x v="5"/>
    <s v="HIV/AIDS,Tuberculosis,Malaria"/>
    <s v="Cambodia-HIV/AIDS,Tuberculosis,Malaria"/>
    <n v="1"/>
    <x v="4"/>
    <x v="1"/>
    <x v="2"/>
    <n v="0"/>
    <s v=""/>
    <x v="0"/>
    <x v="0"/>
    <s v=""/>
    <x v="0"/>
    <x v="0"/>
    <s v=""/>
  </r>
  <r>
    <x v="0"/>
    <n v="0"/>
    <s v="2023-2025"/>
    <x v="15"/>
    <x v="6"/>
    <s v="HIV/AIDS,Tuberculosis,Malaria,RSSH"/>
    <s v="Cambodia-HIV/AIDS,Tuberculosis,Malaria,RSSH"/>
    <n v="1"/>
    <x v="4"/>
    <x v="1"/>
    <x v="2"/>
    <n v="0"/>
    <s v=""/>
    <x v="0"/>
    <x v="0"/>
    <s v=""/>
    <x v="0"/>
    <x v="0"/>
    <s v=""/>
  </r>
  <r>
    <x v="0"/>
    <n v="0"/>
    <s v="2023-2025"/>
    <x v="15"/>
    <x v="7"/>
    <s v="HIV/AIDS,Tuberculosis,RSSH"/>
    <s v="Cambodia-HIV/AIDS,Tuberculosis,RSSH"/>
    <n v="1"/>
    <x v="4"/>
    <x v="1"/>
    <x v="2"/>
    <n v="0"/>
    <s v=""/>
    <x v="0"/>
    <x v="0"/>
    <s v=""/>
    <x v="0"/>
    <x v="0"/>
    <s v=""/>
  </r>
  <r>
    <x v="0"/>
    <n v="1"/>
    <s v="2023-2025"/>
    <x v="15"/>
    <x v="8"/>
    <s v="Malaria"/>
    <s v="Cambodia-Malaria"/>
    <n v="1"/>
    <x v="4"/>
    <x v="1"/>
    <x v="2"/>
    <n v="0"/>
    <s v=""/>
    <x v="0"/>
    <x v="0"/>
    <s v=""/>
    <x v="0"/>
    <x v="0"/>
    <s v=""/>
  </r>
  <r>
    <x v="0"/>
    <n v="0"/>
    <s v="2023-2025"/>
    <x v="15"/>
    <x v="9"/>
    <s v="Malaria,RSSH"/>
    <s v="Cambodia-Malaria,RSSH"/>
    <n v="1"/>
    <x v="4"/>
    <x v="1"/>
    <x v="2"/>
    <n v="0"/>
    <s v=""/>
    <x v="0"/>
    <x v="0"/>
    <s v=""/>
    <x v="0"/>
    <x v="0"/>
    <s v=""/>
  </r>
  <r>
    <x v="0"/>
    <n v="0"/>
    <s v="2023-2025"/>
    <x v="15"/>
    <x v="10"/>
    <s v="RSSH"/>
    <s v="Cambodia-RSSH"/>
    <n v="1"/>
    <x v="4"/>
    <x v="2"/>
    <x v="2"/>
    <n v="0"/>
    <s v=""/>
    <x v="0"/>
    <x v="0"/>
    <s v=""/>
    <x v="0"/>
    <x v="0"/>
    <s v=""/>
  </r>
  <r>
    <x v="1"/>
    <n v="0"/>
    <s v="2023-2025"/>
    <x v="15"/>
    <x v="11"/>
    <s v="Tuberculosis"/>
    <s v="Cambodia-Tuberculosis"/>
    <n v="1"/>
    <x v="4"/>
    <x v="0"/>
    <x v="2"/>
    <n v="1595"/>
    <s v="FR1595-KHM-T"/>
    <x v="4"/>
    <x v="1"/>
    <d v="2023-05-30T00:00:00"/>
    <x v="3"/>
    <x v="2"/>
    <n v="6.2950819672131146"/>
  </r>
  <r>
    <x v="0"/>
    <n v="0"/>
    <s v="2023-2025"/>
    <x v="15"/>
    <x v="12"/>
    <s v="Tuberculosis,Malaria"/>
    <s v="Cambodia-Tuberculosis,Malaria"/>
    <n v="1"/>
    <x v="4"/>
    <x v="1"/>
    <x v="2"/>
    <n v="0"/>
    <s v=""/>
    <x v="0"/>
    <x v="0"/>
    <s v=""/>
    <x v="0"/>
    <x v="0"/>
    <s v=""/>
  </r>
  <r>
    <x v="0"/>
    <n v="0"/>
    <s v="2023-2025"/>
    <x v="15"/>
    <x v="13"/>
    <s v="Tuberculosis,Malaria,RSSH"/>
    <s v="Cambodia-Tuberculosis,Malaria,RSSH"/>
    <n v="1"/>
    <x v="4"/>
    <x v="1"/>
    <x v="2"/>
    <n v="0"/>
    <s v=""/>
    <x v="0"/>
    <x v="0"/>
    <s v=""/>
    <x v="0"/>
    <x v="0"/>
    <s v=""/>
  </r>
  <r>
    <x v="0"/>
    <n v="0"/>
    <s v="2023-2025"/>
    <x v="15"/>
    <x v="14"/>
    <s v="Tuberculosis,RSSH"/>
    <s v="Cambodia-Tuberculosis,RSSH"/>
    <n v="1"/>
    <x v="4"/>
    <x v="1"/>
    <x v="2"/>
    <n v="0"/>
    <s v=""/>
    <x v="0"/>
    <x v="0"/>
    <s v=""/>
    <x v="0"/>
    <x v="0"/>
    <s v=""/>
  </r>
  <r>
    <x v="0"/>
    <n v="1"/>
    <s v="2023-2025"/>
    <x v="16"/>
    <x v="0"/>
    <s v="HIV/AIDS"/>
    <s v="Cameroon-HIV/AIDS"/>
    <n v="1"/>
    <x v="6"/>
    <x v="5"/>
    <x v="2"/>
    <n v="0"/>
    <s v=""/>
    <x v="0"/>
    <x v="0"/>
    <s v=""/>
    <x v="0"/>
    <x v="0"/>
    <s v=""/>
  </r>
  <r>
    <x v="0"/>
    <n v="0"/>
    <s v="2023-2025"/>
    <x v="16"/>
    <x v="1"/>
    <s v="HIV/AIDS,Malaria"/>
    <s v="Cameroon-HIV/AIDS,Malaria"/>
    <n v="1"/>
    <x v="6"/>
    <x v="1"/>
    <x v="2"/>
    <n v="0"/>
    <s v=""/>
    <x v="0"/>
    <x v="0"/>
    <s v=""/>
    <x v="0"/>
    <x v="0"/>
    <s v=""/>
  </r>
  <r>
    <x v="0"/>
    <n v="0"/>
    <s v="2023-2025"/>
    <x v="16"/>
    <x v="2"/>
    <s v="HIV/AIDS,Malaria,RSSH"/>
    <s v="Cameroon-HIV/AIDS,Malaria,RSSH"/>
    <n v="1"/>
    <x v="6"/>
    <x v="1"/>
    <x v="2"/>
    <n v="0"/>
    <s v=""/>
    <x v="0"/>
    <x v="0"/>
    <s v=""/>
    <x v="0"/>
    <x v="0"/>
    <s v=""/>
  </r>
  <r>
    <x v="0"/>
    <n v="0"/>
    <s v="2023-2025"/>
    <x v="16"/>
    <x v="3"/>
    <s v="HIV/AIDS,RSSH"/>
    <s v="Cameroon-HIV/AIDS,RSSH"/>
    <n v="1"/>
    <x v="6"/>
    <x v="1"/>
    <x v="2"/>
    <n v="0"/>
    <s v=""/>
    <x v="0"/>
    <x v="0"/>
    <s v=""/>
    <x v="0"/>
    <x v="0"/>
    <s v=""/>
  </r>
  <r>
    <x v="1"/>
    <n v="0"/>
    <s v="2023-2025"/>
    <x v="16"/>
    <x v="4"/>
    <s v="HIV/AIDS, Tuberculosis"/>
    <s v="Cameroon-HIV/AIDS, Tuberculosis"/>
    <n v="1"/>
    <x v="6"/>
    <x v="5"/>
    <x v="2"/>
    <n v="1460"/>
    <s v="FR1460-CMR-C"/>
    <x v="4"/>
    <x v="1"/>
    <d v="2023-05-30T00:00:00"/>
    <x v="8"/>
    <x v="6"/>
    <n v="6.5245901639344259"/>
  </r>
  <r>
    <x v="0"/>
    <n v="0"/>
    <s v="2023-2025"/>
    <x v="16"/>
    <x v="5"/>
    <s v="HIV/AIDS,Tuberculosis,Malaria"/>
    <s v="Cameroon-HIV/AIDS,Tuberculosis,Malaria"/>
    <n v="1"/>
    <x v="6"/>
    <x v="1"/>
    <x v="2"/>
    <n v="0"/>
    <s v=""/>
    <x v="0"/>
    <x v="0"/>
    <s v=""/>
    <x v="0"/>
    <x v="0"/>
    <s v=""/>
  </r>
  <r>
    <x v="0"/>
    <n v="0"/>
    <s v="2023-2025"/>
    <x v="16"/>
    <x v="6"/>
    <s v="HIV/AIDS,Tuberculosis,Malaria,RSSH"/>
    <s v="Cameroon-HIV/AIDS,Tuberculosis,Malaria,RSSH"/>
    <n v="1"/>
    <x v="6"/>
    <x v="1"/>
    <x v="2"/>
    <n v="0"/>
    <s v=""/>
    <x v="0"/>
    <x v="0"/>
    <s v=""/>
    <x v="0"/>
    <x v="0"/>
    <s v=""/>
  </r>
  <r>
    <x v="0"/>
    <n v="0"/>
    <s v="2023-2025"/>
    <x v="16"/>
    <x v="7"/>
    <s v="HIV/AIDS,Tuberculosis,RSSH"/>
    <s v="Cameroon-HIV/AIDS,Tuberculosis,RSSH"/>
    <n v="1"/>
    <x v="6"/>
    <x v="1"/>
    <x v="2"/>
    <n v="0"/>
    <s v=""/>
    <x v="0"/>
    <x v="0"/>
    <s v=""/>
    <x v="0"/>
    <x v="0"/>
    <s v=""/>
  </r>
  <r>
    <x v="1"/>
    <n v="0"/>
    <s v="2023-2025"/>
    <x v="16"/>
    <x v="8"/>
    <s v="Malaria"/>
    <s v="Cameroon-Malaria"/>
    <n v="1"/>
    <x v="6"/>
    <x v="5"/>
    <x v="2"/>
    <n v="1458"/>
    <s v="FR1458-CMR-M"/>
    <x v="4"/>
    <x v="1"/>
    <d v="2023-05-30T00:00:00"/>
    <x v="8"/>
    <x v="6"/>
    <n v="6.5245901639344259"/>
  </r>
  <r>
    <x v="0"/>
    <n v="0"/>
    <s v="2023-2025"/>
    <x v="16"/>
    <x v="9"/>
    <s v="Malaria,RSSH"/>
    <s v="Cameroon-Malaria,RSSH"/>
    <n v="1"/>
    <x v="6"/>
    <x v="1"/>
    <x v="2"/>
    <n v="0"/>
    <s v=""/>
    <x v="0"/>
    <x v="0"/>
    <s v=""/>
    <x v="0"/>
    <x v="0"/>
    <s v=""/>
  </r>
  <r>
    <x v="0"/>
    <n v="0"/>
    <s v="2023-2025"/>
    <x v="16"/>
    <x v="10"/>
    <s v="RSSH"/>
    <s v="Cameroon-RSSH"/>
    <n v="1"/>
    <x v="6"/>
    <x v="2"/>
    <x v="2"/>
    <n v="0"/>
    <s v=""/>
    <x v="0"/>
    <x v="0"/>
    <s v=""/>
    <x v="0"/>
    <x v="0"/>
    <s v=""/>
  </r>
  <r>
    <x v="0"/>
    <n v="1"/>
    <s v="2023-2025"/>
    <x v="16"/>
    <x v="11"/>
    <s v="Tuberculosis"/>
    <s v="Cameroon-Tuberculosis"/>
    <n v="1"/>
    <x v="6"/>
    <x v="5"/>
    <x v="2"/>
    <n v="0"/>
    <s v=""/>
    <x v="0"/>
    <x v="0"/>
    <s v=""/>
    <x v="0"/>
    <x v="0"/>
    <s v=""/>
  </r>
  <r>
    <x v="0"/>
    <n v="0"/>
    <s v="2023-2025"/>
    <x v="16"/>
    <x v="12"/>
    <s v="Tuberculosis,Malaria"/>
    <s v="Cameroon-Tuberculosis,Malaria"/>
    <n v="1"/>
    <x v="6"/>
    <x v="1"/>
    <x v="2"/>
    <n v="0"/>
    <s v=""/>
    <x v="0"/>
    <x v="0"/>
    <s v=""/>
    <x v="0"/>
    <x v="0"/>
    <s v=""/>
  </r>
  <r>
    <x v="0"/>
    <n v="0"/>
    <s v="2023-2025"/>
    <x v="16"/>
    <x v="13"/>
    <s v="Tuberculosis,Malaria,RSSH"/>
    <s v="Cameroon-Tuberculosis,Malaria,RSSH"/>
    <n v="1"/>
    <x v="6"/>
    <x v="1"/>
    <x v="2"/>
    <n v="0"/>
    <s v=""/>
    <x v="0"/>
    <x v="0"/>
    <s v=""/>
    <x v="0"/>
    <x v="0"/>
    <s v=""/>
  </r>
  <r>
    <x v="0"/>
    <n v="0"/>
    <s v="2023-2025"/>
    <x v="16"/>
    <x v="14"/>
    <s v="Tuberculosis,RSSH"/>
    <s v="Cameroon-Tuberculosis,RSSH"/>
    <n v="1"/>
    <x v="6"/>
    <x v="1"/>
    <x v="2"/>
    <n v="0"/>
    <s v=""/>
    <x v="0"/>
    <x v="0"/>
    <s v=""/>
    <x v="0"/>
    <x v="0"/>
    <s v=""/>
  </r>
  <r>
    <x v="0"/>
    <n v="1"/>
    <s v="2023-2025"/>
    <x v="17"/>
    <x v="0"/>
    <s v="HIV/AIDS"/>
    <s v="Central African Republic-HIV/AIDS"/>
    <n v="1"/>
    <x v="6"/>
    <x v="0"/>
    <x v="0"/>
    <n v="0"/>
    <s v=""/>
    <x v="0"/>
    <x v="0"/>
    <s v=""/>
    <x v="0"/>
    <x v="0"/>
    <s v=""/>
  </r>
  <r>
    <x v="0"/>
    <n v="0"/>
    <s v="2023-2025"/>
    <x v="17"/>
    <x v="1"/>
    <s v="HIV/AIDS,Malaria"/>
    <s v="Central African Republic-HIV/AIDS,Malaria"/>
    <n v="1"/>
    <x v="6"/>
    <x v="1"/>
    <x v="0"/>
    <n v="0"/>
    <s v=""/>
    <x v="0"/>
    <x v="0"/>
    <s v=""/>
    <x v="0"/>
    <x v="0"/>
    <s v=""/>
  </r>
  <r>
    <x v="0"/>
    <n v="0"/>
    <s v="2023-2025"/>
    <x v="17"/>
    <x v="2"/>
    <s v="HIV/AIDS,Malaria,RSSH"/>
    <s v="Central African Republic-HIV/AIDS,Malaria,RSSH"/>
    <n v="1"/>
    <x v="6"/>
    <x v="1"/>
    <x v="0"/>
    <n v="0"/>
    <s v=""/>
    <x v="0"/>
    <x v="0"/>
    <s v=""/>
    <x v="0"/>
    <x v="0"/>
    <s v=""/>
  </r>
  <r>
    <x v="0"/>
    <n v="0"/>
    <s v="2023-2025"/>
    <x v="17"/>
    <x v="3"/>
    <s v="HIV/AIDS,RSSH"/>
    <s v="Central African Republic-HIV/AIDS,RSSH"/>
    <n v="1"/>
    <x v="6"/>
    <x v="1"/>
    <x v="0"/>
    <n v="0"/>
    <s v=""/>
    <x v="0"/>
    <x v="0"/>
    <s v=""/>
    <x v="0"/>
    <x v="0"/>
    <s v=""/>
  </r>
  <r>
    <x v="0"/>
    <n v="0"/>
    <s v="2023-2025"/>
    <x v="17"/>
    <x v="4"/>
    <s v="HIV/AIDS, Tuberculosis"/>
    <s v="Central African Republic-HIV/AIDS, Tuberculosis"/>
    <n v="1"/>
    <x v="6"/>
    <x v="1"/>
    <x v="0"/>
    <n v="0"/>
    <s v=""/>
    <x v="0"/>
    <x v="0"/>
    <s v=""/>
    <x v="0"/>
    <x v="0"/>
    <s v=""/>
  </r>
  <r>
    <x v="1"/>
    <n v="0"/>
    <s v="2023-2025"/>
    <x v="17"/>
    <x v="5"/>
    <s v="HIV/AIDS,Tuberculosis,Malaria"/>
    <s v="Central African Republic-HIV/AIDS,Tuberculosis,Malaria"/>
    <n v="1"/>
    <x v="6"/>
    <x v="0"/>
    <x v="0"/>
    <n v="1574"/>
    <s v="FR1574-CAF-Z"/>
    <x v="4"/>
    <x v="1"/>
    <d v="2023-05-30T00:00:00"/>
    <x v="6"/>
    <x v="5"/>
    <n v="6.6557377049180326"/>
  </r>
  <r>
    <x v="0"/>
    <n v="0"/>
    <s v="2023-2025"/>
    <x v="17"/>
    <x v="6"/>
    <s v="HIV/AIDS,Tuberculosis,Malaria,RSSH"/>
    <s v="Central African Republic-HIV/AIDS,Tuberculosis,Malaria,RSSH"/>
    <n v="1"/>
    <x v="6"/>
    <x v="1"/>
    <x v="0"/>
    <n v="0"/>
    <s v=""/>
    <x v="0"/>
    <x v="0"/>
    <s v=""/>
    <x v="0"/>
    <x v="0"/>
    <s v=""/>
  </r>
  <r>
    <x v="0"/>
    <n v="0"/>
    <s v="2023-2025"/>
    <x v="17"/>
    <x v="7"/>
    <s v="HIV/AIDS,Tuberculosis,RSSH"/>
    <s v="Central African Republic-HIV/AIDS,Tuberculosis,RSSH"/>
    <n v="1"/>
    <x v="6"/>
    <x v="1"/>
    <x v="0"/>
    <n v="0"/>
    <s v=""/>
    <x v="0"/>
    <x v="0"/>
    <s v=""/>
    <x v="0"/>
    <x v="0"/>
    <s v=""/>
  </r>
  <r>
    <x v="0"/>
    <n v="1"/>
    <s v="2023-2025"/>
    <x v="17"/>
    <x v="8"/>
    <s v="Malaria"/>
    <s v="Central African Republic-Malaria"/>
    <n v="1"/>
    <x v="6"/>
    <x v="5"/>
    <x v="0"/>
    <n v="0"/>
    <s v=""/>
    <x v="0"/>
    <x v="0"/>
    <s v=""/>
    <x v="0"/>
    <x v="0"/>
    <s v=""/>
  </r>
  <r>
    <x v="0"/>
    <n v="0"/>
    <s v="2023-2025"/>
    <x v="17"/>
    <x v="9"/>
    <s v="Malaria,RSSH"/>
    <s v="Central African Republic-Malaria,RSSH"/>
    <n v="1"/>
    <x v="6"/>
    <x v="1"/>
    <x v="0"/>
    <n v="0"/>
    <s v=""/>
    <x v="0"/>
    <x v="0"/>
    <s v=""/>
    <x v="0"/>
    <x v="0"/>
    <s v=""/>
  </r>
  <r>
    <x v="0"/>
    <n v="0"/>
    <s v="2023-2025"/>
    <x v="17"/>
    <x v="10"/>
    <s v="RSSH"/>
    <s v="Central African Republic-RSSH"/>
    <n v="1"/>
    <x v="6"/>
    <x v="2"/>
    <x v="0"/>
    <n v="0"/>
    <s v=""/>
    <x v="0"/>
    <x v="0"/>
    <s v=""/>
    <x v="0"/>
    <x v="0"/>
    <s v=""/>
  </r>
  <r>
    <x v="0"/>
    <n v="1"/>
    <s v="2023-2025"/>
    <x v="17"/>
    <x v="11"/>
    <s v="Tuberculosis"/>
    <s v="Central African Republic-Tuberculosis"/>
    <n v="1"/>
    <x v="6"/>
    <x v="0"/>
    <x v="0"/>
    <n v="0"/>
    <s v=""/>
    <x v="0"/>
    <x v="0"/>
    <s v=""/>
    <x v="0"/>
    <x v="0"/>
    <s v=""/>
  </r>
  <r>
    <x v="0"/>
    <n v="0"/>
    <s v="2023-2025"/>
    <x v="17"/>
    <x v="12"/>
    <s v="Tuberculosis,Malaria"/>
    <s v="Central African Republic-Tuberculosis,Malaria"/>
    <n v="1"/>
    <x v="6"/>
    <x v="1"/>
    <x v="0"/>
    <n v="0"/>
    <s v=""/>
    <x v="0"/>
    <x v="0"/>
    <s v=""/>
    <x v="0"/>
    <x v="0"/>
    <s v=""/>
  </r>
  <r>
    <x v="0"/>
    <n v="0"/>
    <s v="2023-2025"/>
    <x v="17"/>
    <x v="13"/>
    <s v="Tuberculosis,Malaria,RSSH"/>
    <s v="Central African Republic-Tuberculosis,Malaria,RSSH"/>
    <n v="1"/>
    <x v="6"/>
    <x v="1"/>
    <x v="0"/>
    <n v="0"/>
    <s v=""/>
    <x v="0"/>
    <x v="0"/>
    <s v=""/>
    <x v="0"/>
    <x v="0"/>
    <s v=""/>
  </r>
  <r>
    <x v="0"/>
    <n v="0"/>
    <s v="2023-2025"/>
    <x v="17"/>
    <x v="14"/>
    <s v="Tuberculosis,RSSH"/>
    <s v="Central African Republic-Tuberculosis,RSSH"/>
    <n v="1"/>
    <x v="6"/>
    <x v="1"/>
    <x v="0"/>
    <n v="0"/>
    <s v=""/>
    <x v="0"/>
    <x v="0"/>
    <s v=""/>
    <x v="0"/>
    <x v="0"/>
    <s v=""/>
  </r>
  <r>
    <x v="0"/>
    <n v="1"/>
    <s v="2023-2025"/>
    <x v="18"/>
    <x v="0"/>
    <s v="HIV/AIDS"/>
    <s v="Chad-HIV/AIDS"/>
    <n v="1"/>
    <x v="6"/>
    <x v="5"/>
    <x v="0"/>
    <n v="0"/>
    <s v=""/>
    <x v="0"/>
    <x v="0"/>
    <s v=""/>
    <x v="0"/>
    <x v="0"/>
    <s v=""/>
  </r>
  <r>
    <x v="0"/>
    <n v="0"/>
    <s v="2023-2025"/>
    <x v="18"/>
    <x v="1"/>
    <s v="HIV/AIDS,Malaria"/>
    <s v="Chad-HIV/AIDS,Malaria"/>
    <n v="0"/>
    <x v="6"/>
    <x v="1"/>
    <x v="0"/>
    <n v="0"/>
    <s v=""/>
    <x v="0"/>
    <x v="0"/>
    <s v=""/>
    <x v="0"/>
    <x v="0"/>
    <s v=""/>
  </r>
  <r>
    <x v="0"/>
    <n v="0"/>
    <s v="2023-2025"/>
    <x v="18"/>
    <x v="2"/>
    <s v="HIV/AIDS,Malaria,RSSH"/>
    <s v="Chad-HIV/AIDS,Malaria,RSSH"/>
    <n v="0"/>
    <x v="6"/>
    <x v="1"/>
    <x v="0"/>
    <n v="0"/>
    <s v=""/>
    <x v="0"/>
    <x v="0"/>
    <s v=""/>
    <x v="0"/>
    <x v="0"/>
    <s v=""/>
  </r>
  <r>
    <x v="0"/>
    <n v="0"/>
    <s v="2023-2025"/>
    <x v="18"/>
    <x v="3"/>
    <s v="HIV/AIDS,RSSH"/>
    <s v="Chad-HIV/AIDS,RSSH"/>
    <n v="1"/>
    <x v="6"/>
    <x v="1"/>
    <x v="0"/>
    <n v="0"/>
    <s v=""/>
    <x v="0"/>
    <x v="0"/>
    <s v=""/>
    <x v="0"/>
    <x v="0"/>
    <s v=""/>
  </r>
  <r>
    <x v="1"/>
    <n v="0"/>
    <s v="2023-2025"/>
    <x v="18"/>
    <x v="4"/>
    <s v="HIV/AIDS, Tuberculosis"/>
    <s v="Chad-HIV/AIDS, Tuberculosis"/>
    <n v="1"/>
    <x v="6"/>
    <x v="5"/>
    <x v="0"/>
    <n v="1682"/>
    <s v="FR1682-TCD-C"/>
    <x v="3"/>
    <x v="0"/>
    <d v="2024-04-29T00:00:00"/>
    <x v="0"/>
    <x v="0"/>
    <s v=""/>
  </r>
  <r>
    <x v="0"/>
    <n v="0"/>
    <s v="2023-2025"/>
    <x v="18"/>
    <x v="5"/>
    <s v="HIV/AIDS,Tuberculosis,Malaria"/>
    <s v="Chad-HIV/AIDS,Tuberculosis,Malaria"/>
    <n v="0"/>
    <x v="6"/>
    <x v="1"/>
    <x v="0"/>
    <n v="0"/>
    <s v=""/>
    <x v="0"/>
    <x v="0"/>
    <s v=""/>
    <x v="0"/>
    <x v="0"/>
    <s v=""/>
  </r>
  <r>
    <x v="0"/>
    <n v="0"/>
    <s v="2023-2025"/>
    <x v="18"/>
    <x v="6"/>
    <s v="HIV/AIDS,Tuberculosis,Malaria,RSSH"/>
    <s v="Chad-HIV/AIDS,Tuberculosis,Malaria,RSSH"/>
    <n v="0"/>
    <x v="6"/>
    <x v="1"/>
    <x v="0"/>
    <n v="0"/>
    <s v=""/>
    <x v="0"/>
    <x v="0"/>
    <s v=""/>
    <x v="0"/>
    <x v="0"/>
    <s v=""/>
  </r>
  <r>
    <x v="0"/>
    <n v="0"/>
    <s v="2023-2025"/>
    <x v="18"/>
    <x v="7"/>
    <s v="HIV/AIDS,Tuberculosis,RSSH"/>
    <s v="Chad-HIV/AIDS,Tuberculosis,RSSH"/>
    <n v="0"/>
    <x v="6"/>
    <x v="1"/>
    <x v="0"/>
    <n v="0"/>
    <s v=""/>
    <x v="0"/>
    <x v="0"/>
    <s v=""/>
    <x v="0"/>
    <x v="0"/>
    <s v=""/>
  </r>
  <r>
    <x v="1"/>
    <n v="0"/>
    <s v="2023-2025"/>
    <x v="18"/>
    <x v="8"/>
    <s v="Malaria"/>
    <s v="Chad-Malaria"/>
    <n v="1"/>
    <x v="6"/>
    <x v="5"/>
    <x v="0"/>
    <n v="1680"/>
    <s v="FR1680-TCD-M"/>
    <x v="3"/>
    <x v="0"/>
    <d v="2024-04-29T00:00:00"/>
    <x v="0"/>
    <x v="0"/>
    <s v=""/>
  </r>
  <r>
    <x v="0"/>
    <n v="0"/>
    <s v="2023-2025"/>
    <x v="18"/>
    <x v="9"/>
    <s v="Malaria,RSSH"/>
    <s v="Chad-Malaria,RSSH"/>
    <n v="0"/>
    <x v="6"/>
    <x v="1"/>
    <x v="0"/>
    <n v="0"/>
    <s v=""/>
    <x v="0"/>
    <x v="0"/>
    <s v=""/>
    <x v="0"/>
    <x v="0"/>
    <s v=""/>
  </r>
  <r>
    <x v="0"/>
    <n v="0"/>
    <s v="2023-2025"/>
    <x v="18"/>
    <x v="10"/>
    <s v="RSSH"/>
    <s v="Chad-RSSH"/>
    <n v="1"/>
    <x v="6"/>
    <x v="2"/>
    <x v="0"/>
    <n v="0"/>
    <s v=""/>
    <x v="0"/>
    <x v="0"/>
    <s v=""/>
    <x v="0"/>
    <x v="0"/>
    <s v=""/>
  </r>
  <r>
    <x v="0"/>
    <n v="1"/>
    <s v="2023-2025"/>
    <x v="18"/>
    <x v="11"/>
    <s v="Tuberculosis"/>
    <s v="Chad-Tuberculosis"/>
    <n v="1"/>
    <x v="6"/>
    <x v="5"/>
    <x v="0"/>
    <n v="0"/>
    <s v=""/>
    <x v="0"/>
    <x v="0"/>
    <s v=""/>
    <x v="0"/>
    <x v="0"/>
    <s v=""/>
  </r>
  <r>
    <x v="0"/>
    <n v="0"/>
    <s v="2023-2025"/>
    <x v="18"/>
    <x v="12"/>
    <s v="Tuberculosis,Malaria"/>
    <s v="Chad-Tuberculosis,Malaria"/>
    <n v="0"/>
    <x v="6"/>
    <x v="1"/>
    <x v="0"/>
    <n v="0"/>
    <s v=""/>
    <x v="0"/>
    <x v="0"/>
    <s v=""/>
    <x v="0"/>
    <x v="0"/>
    <s v=""/>
  </r>
  <r>
    <x v="0"/>
    <n v="0"/>
    <s v="2023-2025"/>
    <x v="18"/>
    <x v="13"/>
    <s v="Tuberculosis,Malaria,RSSH"/>
    <s v="Chad-Tuberculosis,Malaria,RSSH"/>
    <n v="0"/>
    <x v="6"/>
    <x v="1"/>
    <x v="0"/>
    <n v="0"/>
    <s v=""/>
    <x v="0"/>
    <x v="0"/>
    <s v=""/>
    <x v="0"/>
    <x v="0"/>
    <s v=""/>
  </r>
  <r>
    <x v="0"/>
    <n v="0"/>
    <s v="2023-2025"/>
    <x v="18"/>
    <x v="14"/>
    <s v="Tuberculosis,RSSH"/>
    <s v="Chad-Tuberculosis,RSSH"/>
    <n v="0"/>
    <x v="6"/>
    <x v="1"/>
    <x v="0"/>
    <n v="0"/>
    <s v=""/>
    <x v="0"/>
    <x v="0"/>
    <s v=""/>
    <x v="0"/>
    <x v="0"/>
    <s v=""/>
  </r>
  <r>
    <x v="1"/>
    <n v="0"/>
    <s v="2023-2025"/>
    <x v="19"/>
    <x v="0"/>
    <s v="HIV/AIDS"/>
    <s v="Colombia-HIV/AIDS"/>
    <n v="1"/>
    <x v="5"/>
    <x v="4"/>
    <x v="1"/>
    <n v="1693"/>
    <s v="FR1693-COL-H"/>
    <x v="6"/>
    <x v="0"/>
    <s v="TBC"/>
    <x v="0"/>
    <x v="0"/>
    <s v=""/>
  </r>
  <r>
    <x v="0"/>
    <n v="0"/>
    <s v="2023-2025"/>
    <x v="19"/>
    <x v="1"/>
    <s v="HIV/AIDS,Malaria"/>
    <s v="Colombia-HIV/AIDS,Malaria"/>
    <n v="1"/>
    <x v="5"/>
    <x v="1"/>
    <x v="1"/>
    <n v="0"/>
    <s v=""/>
    <x v="0"/>
    <x v="0"/>
    <s v=""/>
    <x v="0"/>
    <x v="0"/>
    <s v=""/>
  </r>
  <r>
    <x v="0"/>
    <n v="0"/>
    <s v="2023-2025"/>
    <x v="19"/>
    <x v="2"/>
    <s v="HIV/AIDS,Malaria,RSSH"/>
    <s v="Colombia-HIV/AIDS,Malaria,RSSH"/>
    <n v="1"/>
    <x v="5"/>
    <x v="1"/>
    <x v="1"/>
    <n v="0"/>
    <s v=""/>
    <x v="0"/>
    <x v="0"/>
    <s v=""/>
    <x v="0"/>
    <x v="0"/>
    <s v=""/>
  </r>
  <r>
    <x v="0"/>
    <n v="0"/>
    <s v="2023-2025"/>
    <x v="19"/>
    <x v="3"/>
    <s v="HIV/AIDS,RSSH"/>
    <s v="Colombia-HIV/AIDS,RSSH"/>
    <n v="1"/>
    <x v="5"/>
    <x v="1"/>
    <x v="1"/>
    <n v="0"/>
    <s v=""/>
    <x v="0"/>
    <x v="0"/>
    <s v=""/>
    <x v="0"/>
    <x v="0"/>
    <s v=""/>
  </r>
  <r>
    <x v="0"/>
    <n v="0"/>
    <s v="2023-2025"/>
    <x v="19"/>
    <x v="4"/>
    <s v="HIV/AIDS, Tuberculosis"/>
    <s v="Colombia-HIV/AIDS, Tuberculosis"/>
    <n v="1"/>
    <x v="5"/>
    <x v="1"/>
    <x v="1"/>
    <n v="0"/>
    <s v=""/>
    <x v="0"/>
    <x v="0"/>
    <s v=""/>
    <x v="0"/>
    <x v="0"/>
    <s v=""/>
  </r>
  <r>
    <x v="0"/>
    <n v="0"/>
    <s v="2023-2025"/>
    <x v="19"/>
    <x v="5"/>
    <s v="HIV/AIDS,Tuberculosis,Malaria"/>
    <s v="Colombia-HIV/AIDS,Tuberculosis,Malaria"/>
    <n v="1"/>
    <x v="5"/>
    <x v="1"/>
    <x v="1"/>
    <n v="0"/>
    <s v=""/>
    <x v="0"/>
    <x v="0"/>
    <s v=""/>
    <x v="0"/>
    <x v="0"/>
    <s v=""/>
  </r>
  <r>
    <x v="0"/>
    <n v="0"/>
    <s v="2023-2025"/>
    <x v="19"/>
    <x v="6"/>
    <s v="HIV/AIDS,Tuberculosis,Malaria,RSSH"/>
    <s v="Colombia-HIV/AIDS,Tuberculosis,Malaria,RSSH"/>
    <n v="1"/>
    <x v="5"/>
    <x v="1"/>
    <x v="1"/>
    <n v="0"/>
    <s v=""/>
    <x v="0"/>
    <x v="0"/>
    <s v=""/>
    <x v="0"/>
    <x v="0"/>
    <s v=""/>
  </r>
  <r>
    <x v="0"/>
    <n v="0"/>
    <s v="2023-2025"/>
    <x v="19"/>
    <x v="7"/>
    <s v="HIV/AIDS,Tuberculosis,RSSH"/>
    <s v="Colombia-HIV/AIDS,Tuberculosis,RSSH"/>
    <n v="1"/>
    <x v="5"/>
    <x v="1"/>
    <x v="1"/>
    <n v="0"/>
    <s v=""/>
    <x v="0"/>
    <x v="0"/>
    <s v=""/>
    <x v="0"/>
    <x v="0"/>
    <s v=""/>
  </r>
  <r>
    <x v="0"/>
    <n v="0"/>
    <s v="2023-2025"/>
    <x v="19"/>
    <x v="8"/>
    <s v="Malaria"/>
    <s v="Colombia-Malaria"/>
    <n v="0"/>
    <x v="5"/>
    <x v="1"/>
    <x v="1"/>
    <n v="0"/>
    <s v=""/>
    <x v="0"/>
    <x v="0"/>
    <s v=""/>
    <x v="0"/>
    <x v="0"/>
    <s v=""/>
  </r>
  <r>
    <x v="0"/>
    <n v="0"/>
    <s v="2023-2025"/>
    <x v="19"/>
    <x v="9"/>
    <s v="Malaria,RSSH"/>
    <s v="Colombia-Malaria,RSSH"/>
    <n v="1"/>
    <x v="5"/>
    <x v="1"/>
    <x v="1"/>
    <n v="0"/>
    <s v=""/>
    <x v="0"/>
    <x v="0"/>
    <s v=""/>
    <x v="0"/>
    <x v="0"/>
    <s v=""/>
  </r>
  <r>
    <x v="0"/>
    <n v="0"/>
    <s v="2023-2025"/>
    <x v="19"/>
    <x v="10"/>
    <s v="RSSH"/>
    <s v="Colombia-RSSH"/>
    <n v="1"/>
    <x v="5"/>
    <x v="2"/>
    <x v="1"/>
    <n v="0"/>
    <s v=""/>
    <x v="0"/>
    <x v="0"/>
    <s v=""/>
    <x v="0"/>
    <x v="0"/>
    <s v=""/>
  </r>
  <r>
    <x v="0"/>
    <n v="0"/>
    <s v="2023-2025"/>
    <x v="19"/>
    <x v="11"/>
    <s v="Tuberculosis"/>
    <s v="Colombia-Tuberculosis"/>
    <n v="0"/>
    <x v="5"/>
    <x v="1"/>
    <x v="1"/>
    <n v="0"/>
    <s v=""/>
    <x v="0"/>
    <x v="0"/>
    <s v=""/>
    <x v="0"/>
    <x v="0"/>
    <s v=""/>
  </r>
  <r>
    <x v="0"/>
    <n v="0"/>
    <s v="2023-2025"/>
    <x v="19"/>
    <x v="12"/>
    <s v="Tuberculosis,Malaria"/>
    <s v="Colombia-Tuberculosis,Malaria"/>
    <n v="1"/>
    <x v="5"/>
    <x v="1"/>
    <x v="1"/>
    <n v="0"/>
    <s v=""/>
    <x v="0"/>
    <x v="0"/>
    <s v=""/>
    <x v="0"/>
    <x v="0"/>
    <s v=""/>
  </r>
  <r>
    <x v="0"/>
    <n v="0"/>
    <s v="2023-2025"/>
    <x v="19"/>
    <x v="13"/>
    <s v="Tuberculosis,Malaria,RSSH"/>
    <s v="Colombia-Tuberculosis,Malaria,RSSH"/>
    <n v="1"/>
    <x v="5"/>
    <x v="1"/>
    <x v="1"/>
    <n v="0"/>
    <s v=""/>
    <x v="0"/>
    <x v="0"/>
    <s v=""/>
    <x v="0"/>
    <x v="0"/>
    <s v=""/>
  </r>
  <r>
    <x v="0"/>
    <n v="0"/>
    <s v="2023-2025"/>
    <x v="19"/>
    <x v="14"/>
    <s v="Tuberculosis,RSSH"/>
    <s v="Colombia-Tuberculosis,RSSH"/>
    <n v="1"/>
    <x v="5"/>
    <x v="1"/>
    <x v="1"/>
    <n v="0"/>
    <s v=""/>
    <x v="0"/>
    <x v="0"/>
    <s v=""/>
    <x v="0"/>
    <x v="0"/>
    <s v=""/>
  </r>
  <r>
    <x v="0"/>
    <n v="1"/>
    <s v="2023-2025"/>
    <x v="20"/>
    <x v="0"/>
    <s v="HIV/AIDS"/>
    <s v="Comoros-HIV/AIDS"/>
    <n v="1"/>
    <x v="2"/>
    <x v="4"/>
    <x v="1"/>
    <n v="0"/>
    <s v=""/>
    <x v="0"/>
    <x v="0"/>
    <s v=""/>
    <x v="0"/>
    <x v="0"/>
    <s v=""/>
  </r>
  <r>
    <x v="0"/>
    <n v="0"/>
    <s v="2023-2025"/>
    <x v="20"/>
    <x v="1"/>
    <s v="HIV/AIDS,Malaria"/>
    <s v="Comoros-HIV/AIDS,Malaria"/>
    <n v="1"/>
    <x v="2"/>
    <x v="1"/>
    <x v="1"/>
    <n v="0"/>
    <s v=""/>
    <x v="0"/>
    <x v="0"/>
    <s v=""/>
    <x v="0"/>
    <x v="0"/>
    <s v=""/>
  </r>
  <r>
    <x v="0"/>
    <n v="0"/>
    <s v="2023-2025"/>
    <x v="20"/>
    <x v="2"/>
    <s v="HIV/AIDS,Malaria,RSSH"/>
    <s v="Comoros-HIV/AIDS,Malaria,RSSH"/>
    <n v="1"/>
    <x v="2"/>
    <x v="1"/>
    <x v="1"/>
    <n v="0"/>
    <s v=""/>
    <x v="0"/>
    <x v="0"/>
    <s v=""/>
    <x v="0"/>
    <x v="0"/>
    <s v=""/>
  </r>
  <r>
    <x v="0"/>
    <n v="0"/>
    <s v="2023-2025"/>
    <x v="20"/>
    <x v="3"/>
    <s v="HIV/AIDS,RSSH"/>
    <s v="Comoros-HIV/AIDS,RSSH"/>
    <n v="1"/>
    <x v="2"/>
    <x v="1"/>
    <x v="1"/>
    <n v="0"/>
    <s v=""/>
    <x v="0"/>
    <x v="0"/>
    <s v=""/>
    <x v="0"/>
    <x v="0"/>
    <s v=""/>
  </r>
  <r>
    <x v="0"/>
    <n v="0"/>
    <s v="2023-2025"/>
    <x v="20"/>
    <x v="4"/>
    <s v="HIV/AIDS, Tuberculosis"/>
    <s v="Comoros-HIV/AIDS, Tuberculosis"/>
    <n v="1"/>
    <x v="2"/>
    <x v="1"/>
    <x v="1"/>
    <n v="0"/>
    <s v=""/>
    <x v="0"/>
    <x v="0"/>
    <s v=""/>
    <x v="0"/>
    <x v="0"/>
    <s v=""/>
  </r>
  <r>
    <x v="1"/>
    <n v="0"/>
    <s v="2023-2025"/>
    <x v="20"/>
    <x v="5"/>
    <s v="HIV/AIDS,Tuberculosis,Malaria"/>
    <s v="Comoros-HIV/AIDS,Tuberculosis,Malaria"/>
    <n v="1"/>
    <x v="2"/>
    <x v="4"/>
    <x v="1"/>
    <n v="1717"/>
    <s v="FR1717-COM-Z"/>
    <x v="3"/>
    <x v="0"/>
    <d v="2024-04-29T00:00:00"/>
    <x v="0"/>
    <x v="0"/>
    <s v=""/>
  </r>
  <r>
    <x v="0"/>
    <n v="0"/>
    <s v="2023-2025"/>
    <x v="20"/>
    <x v="6"/>
    <s v="HIV/AIDS,Tuberculosis,Malaria,RSSH"/>
    <s v="Comoros-HIV/AIDS,Tuberculosis,Malaria,RSSH"/>
    <n v="1"/>
    <x v="2"/>
    <x v="1"/>
    <x v="1"/>
    <n v="0"/>
    <s v=""/>
    <x v="0"/>
    <x v="0"/>
    <s v=""/>
    <x v="0"/>
    <x v="0"/>
    <s v=""/>
  </r>
  <r>
    <x v="0"/>
    <n v="0"/>
    <s v="2023-2025"/>
    <x v="20"/>
    <x v="7"/>
    <s v="HIV/AIDS,Tuberculosis,RSSH"/>
    <s v="Comoros-HIV/AIDS,Tuberculosis,RSSH"/>
    <n v="1"/>
    <x v="2"/>
    <x v="1"/>
    <x v="1"/>
    <n v="0"/>
    <s v=""/>
    <x v="0"/>
    <x v="0"/>
    <s v=""/>
    <x v="0"/>
    <x v="0"/>
    <s v=""/>
  </r>
  <r>
    <x v="0"/>
    <n v="1"/>
    <s v="2023-2025"/>
    <x v="20"/>
    <x v="8"/>
    <s v="Malaria"/>
    <s v="Comoros-Malaria"/>
    <n v="1"/>
    <x v="2"/>
    <x v="4"/>
    <x v="1"/>
    <n v="0"/>
    <s v=""/>
    <x v="0"/>
    <x v="0"/>
    <s v=""/>
    <x v="0"/>
    <x v="0"/>
    <s v=""/>
  </r>
  <r>
    <x v="0"/>
    <n v="0"/>
    <s v="2023-2025"/>
    <x v="20"/>
    <x v="9"/>
    <s v="Malaria,RSSH"/>
    <s v="Comoros-Malaria,RSSH"/>
    <n v="1"/>
    <x v="2"/>
    <x v="1"/>
    <x v="1"/>
    <n v="0"/>
    <s v=""/>
    <x v="0"/>
    <x v="0"/>
    <s v=""/>
    <x v="0"/>
    <x v="0"/>
    <s v=""/>
  </r>
  <r>
    <x v="0"/>
    <n v="0"/>
    <s v="2023-2025"/>
    <x v="20"/>
    <x v="10"/>
    <s v="RSSH"/>
    <s v="Comoros-RSSH"/>
    <n v="1"/>
    <x v="2"/>
    <x v="2"/>
    <x v="1"/>
    <n v="0"/>
    <s v=""/>
    <x v="0"/>
    <x v="0"/>
    <s v=""/>
    <x v="0"/>
    <x v="0"/>
    <s v=""/>
  </r>
  <r>
    <x v="0"/>
    <n v="1"/>
    <s v="2023-2025"/>
    <x v="20"/>
    <x v="11"/>
    <s v="Tuberculosis"/>
    <s v="Comoros-Tuberculosis"/>
    <n v="1"/>
    <x v="2"/>
    <x v="4"/>
    <x v="1"/>
    <n v="0"/>
    <s v=""/>
    <x v="0"/>
    <x v="0"/>
    <s v=""/>
    <x v="0"/>
    <x v="0"/>
    <s v=""/>
  </r>
  <r>
    <x v="0"/>
    <n v="0"/>
    <s v="2023-2025"/>
    <x v="20"/>
    <x v="12"/>
    <s v="Tuberculosis,Malaria"/>
    <s v="Comoros-Tuberculosis,Malaria"/>
    <n v="1"/>
    <x v="2"/>
    <x v="1"/>
    <x v="1"/>
    <n v="0"/>
    <s v=""/>
    <x v="0"/>
    <x v="0"/>
    <s v=""/>
    <x v="0"/>
    <x v="0"/>
    <s v=""/>
  </r>
  <r>
    <x v="0"/>
    <n v="0"/>
    <s v="2023-2025"/>
    <x v="20"/>
    <x v="13"/>
    <s v="Tuberculosis,Malaria,RSSH"/>
    <s v="Comoros-Tuberculosis,Malaria,RSSH"/>
    <n v="1"/>
    <x v="2"/>
    <x v="1"/>
    <x v="1"/>
    <n v="0"/>
    <s v=""/>
    <x v="0"/>
    <x v="0"/>
    <s v=""/>
    <x v="0"/>
    <x v="0"/>
    <s v=""/>
  </r>
  <r>
    <x v="0"/>
    <n v="0"/>
    <s v="2023-2025"/>
    <x v="20"/>
    <x v="14"/>
    <s v="Tuberculosis,RSSH"/>
    <s v="Comoros-Tuberculosis,RSSH"/>
    <n v="1"/>
    <x v="2"/>
    <x v="1"/>
    <x v="1"/>
    <n v="0"/>
    <s v=""/>
    <x v="0"/>
    <x v="0"/>
    <s v=""/>
    <x v="0"/>
    <x v="0"/>
    <s v=""/>
  </r>
  <r>
    <x v="0"/>
    <n v="1"/>
    <s v="2023-2025"/>
    <x v="21"/>
    <x v="0"/>
    <s v="HIV/AIDS"/>
    <s v="Congo-HIV/AIDS"/>
    <n v="1"/>
    <x v="6"/>
    <x v="5"/>
    <x v="0"/>
    <n v="0"/>
    <s v=""/>
    <x v="0"/>
    <x v="0"/>
    <s v=""/>
    <x v="0"/>
    <x v="0"/>
    <s v=""/>
  </r>
  <r>
    <x v="0"/>
    <n v="0"/>
    <s v="2023-2025"/>
    <x v="21"/>
    <x v="1"/>
    <s v="HIV/AIDS,Malaria"/>
    <s v="Congo-HIV/AIDS,Malaria"/>
    <n v="1"/>
    <x v="6"/>
    <x v="1"/>
    <x v="0"/>
    <n v="0"/>
    <s v=""/>
    <x v="0"/>
    <x v="0"/>
    <s v=""/>
    <x v="0"/>
    <x v="0"/>
    <s v=""/>
  </r>
  <r>
    <x v="0"/>
    <n v="0"/>
    <s v="2023-2025"/>
    <x v="21"/>
    <x v="2"/>
    <s v="HIV/AIDS,Malaria,RSSH"/>
    <s v="Congo-HIV/AIDS,Malaria,RSSH"/>
    <n v="1"/>
    <x v="6"/>
    <x v="1"/>
    <x v="0"/>
    <n v="0"/>
    <s v=""/>
    <x v="0"/>
    <x v="0"/>
    <s v=""/>
    <x v="0"/>
    <x v="0"/>
    <s v=""/>
  </r>
  <r>
    <x v="0"/>
    <n v="0"/>
    <s v="2023-2025"/>
    <x v="21"/>
    <x v="3"/>
    <s v="HIV/AIDS,RSSH"/>
    <s v="Congo-HIV/AIDS,RSSH"/>
    <n v="1"/>
    <x v="6"/>
    <x v="1"/>
    <x v="0"/>
    <n v="0"/>
    <s v=""/>
    <x v="0"/>
    <x v="0"/>
    <s v=""/>
    <x v="0"/>
    <x v="0"/>
    <s v=""/>
  </r>
  <r>
    <x v="0"/>
    <n v="0"/>
    <s v="2023-2025"/>
    <x v="21"/>
    <x v="4"/>
    <s v="HIV/AIDS, Tuberculosis"/>
    <s v="Congo-HIV/AIDS, Tuberculosis"/>
    <n v="1"/>
    <x v="6"/>
    <x v="1"/>
    <x v="0"/>
    <n v="0"/>
    <s v=""/>
    <x v="0"/>
    <x v="0"/>
    <s v=""/>
    <x v="0"/>
    <x v="0"/>
    <s v=""/>
  </r>
  <r>
    <x v="1"/>
    <n v="0"/>
    <s v="2023-2025"/>
    <x v="21"/>
    <x v="5"/>
    <s v="HIV/AIDS,Tuberculosis,Malaria"/>
    <s v="Congo-HIV/AIDS,Tuberculosis,Malaria"/>
    <n v="1"/>
    <x v="6"/>
    <x v="5"/>
    <x v="0"/>
    <n v="1560"/>
    <s v="FR1560-COG-Z"/>
    <x v="1"/>
    <x v="1"/>
    <d v="2023-03-20T00:00:00"/>
    <x v="4"/>
    <x v="3"/>
    <n v="7.8032786885245899"/>
  </r>
  <r>
    <x v="0"/>
    <n v="0"/>
    <s v="2023-2025"/>
    <x v="21"/>
    <x v="6"/>
    <s v="HIV/AIDS,Tuberculosis,Malaria,RSSH"/>
    <s v="Congo-HIV/AIDS,Tuberculosis,Malaria,RSSH"/>
    <n v="1"/>
    <x v="6"/>
    <x v="1"/>
    <x v="0"/>
    <n v="0"/>
    <s v=""/>
    <x v="0"/>
    <x v="0"/>
    <s v=""/>
    <x v="0"/>
    <x v="0"/>
    <s v=""/>
  </r>
  <r>
    <x v="0"/>
    <n v="0"/>
    <s v="2023-2025"/>
    <x v="21"/>
    <x v="7"/>
    <s v="HIV/AIDS,Tuberculosis,RSSH"/>
    <s v="Congo-HIV/AIDS,Tuberculosis,RSSH"/>
    <n v="1"/>
    <x v="6"/>
    <x v="1"/>
    <x v="0"/>
    <n v="0"/>
    <s v=""/>
    <x v="0"/>
    <x v="0"/>
    <s v=""/>
    <x v="0"/>
    <x v="0"/>
    <s v=""/>
  </r>
  <r>
    <x v="0"/>
    <n v="1"/>
    <s v="2023-2025"/>
    <x v="21"/>
    <x v="8"/>
    <s v="Malaria"/>
    <s v="Congo-Malaria"/>
    <n v="1"/>
    <x v="6"/>
    <x v="5"/>
    <x v="0"/>
    <n v="0"/>
    <s v=""/>
    <x v="0"/>
    <x v="0"/>
    <s v=""/>
    <x v="0"/>
    <x v="0"/>
    <s v=""/>
  </r>
  <r>
    <x v="0"/>
    <n v="0"/>
    <s v="2023-2025"/>
    <x v="21"/>
    <x v="9"/>
    <s v="Malaria,RSSH"/>
    <s v="Congo-Malaria,RSSH"/>
    <n v="1"/>
    <x v="6"/>
    <x v="1"/>
    <x v="0"/>
    <n v="0"/>
    <s v=""/>
    <x v="0"/>
    <x v="0"/>
    <s v=""/>
    <x v="0"/>
    <x v="0"/>
    <s v=""/>
  </r>
  <r>
    <x v="0"/>
    <n v="0"/>
    <s v="2023-2025"/>
    <x v="21"/>
    <x v="10"/>
    <s v="RSSH"/>
    <s v="Congo-RSSH"/>
    <n v="1"/>
    <x v="6"/>
    <x v="2"/>
    <x v="0"/>
    <n v="0"/>
    <s v=""/>
    <x v="0"/>
    <x v="0"/>
    <s v=""/>
    <x v="0"/>
    <x v="0"/>
    <s v=""/>
  </r>
  <r>
    <x v="0"/>
    <n v="1"/>
    <s v="2023-2025"/>
    <x v="21"/>
    <x v="11"/>
    <s v="Tuberculosis"/>
    <s v="Congo-Tuberculosis"/>
    <n v="1"/>
    <x v="6"/>
    <x v="5"/>
    <x v="0"/>
    <n v="0"/>
    <s v=""/>
    <x v="0"/>
    <x v="0"/>
    <s v=""/>
    <x v="0"/>
    <x v="0"/>
    <s v=""/>
  </r>
  <r>
    <x v="0"/>
    <n v="0"/>
    <s v="2023-2025"/>
    <x v="21"/>
    <x v="12"/>
    <s v="Tuberculosis,Malaria"/>
    <s v="Congo-Tuberculosis,Malaria"/>
    <n v="1"/>
    <x v="6"/>
    <x v="1"/>
    <x v="0"/>
    <n v="0"/>
    <s v=""/>
    <x v="0"/>
    <x v="0"/>
    <s v=""/>
    <x v="0"/>
    <x v="0"/>
    <s v=""/>
  </r>
  <r>
    <x v="0"/>
    <n v="0"/>
    <s v="2023-2025"/>
    <x v="21"/>
    <x v="13"/>
    <s v="Tuberculosis,Malaria,RSSH"/>
    <s v="Congo-Tuberculosis,Malaria,RSSH"/>
    <n v="1"/>
    <x v="6"/>
    <x v="1"/>
    <x v="0"/>
    <n v="0"/>
    <s v=""/>
    <x v="0"/>
    <x v="0"/>
    <s v=""/>
    <x v="0"/>
    <x v="0"/>
    <s v=""/>
  </r>
  <r>
    <x v="0"/>
    <n v="0"/>
    <s v="2023-2025"/>
    <x v="21"/>
    <x v="14"/>
    <s v="Tuberculosis,RSSH"/>
    <s v="Congo-Tuberculosis,RSSH"/>
    <n v="1"/>
    <x v="6"/>
    <x v="1"/>
    <x v="0"/>
    <n v="0"/>
    <s v=""/>
    <x v="0"/>
    <x v="0"/>
    <s v=""/>
    <x v="0"/>
    <x v="0"/>
    <s v=""/>
  </r>
  <r>
    <x v="0"/>
    <n v="1"/>
    <s v="2023-2025"/>
    <x v="22"/>
    <x v="0"/>
    <s v="HIV/AIDS"/>
    <s v="Congo (Democratic Republic)-HIV/AIDS"/>
    <n v="1"/>
    <x v="7"/>
    <x v="5"/>
    <x v="2"/>
    <n v="0"/>
    <s v=""/>
    <x v="0"/>
    <x v="0"/>
    <s v=""/>
    <x v="0"/>
    <x v="0"/>
    <s v=""/>
  </r>
  <r>
    <x v="0"/>
    <n v="0"/>
    <s v="2023-2025"/>
    <x v="22"/>
    <x v="1"/>
    <s v="HIV/AIDS,Malaria"/>
    <s v="Congo (Democratic Republic)-HIV/AIDS,Malaria"/>
    <n v="0"/>
    <x v="7"/>
    <x v="1"/>
    <x v="2"/>
    <n v="0"/>
    <s v=""/>
    <x v="0"/>
    <x v="0"/>
    <s v=""/>
    <x v="0"/>
    <x v="0"/>
    <s v=""/>
  </r>
  <r>
    <x v="0"/>
    <n v="0"/>
    <s v="2023-2025"/>
    <x v="22"/>
    <x v="2"/>
    <s v="HIV/AIDS,Malaria,RSSH"/>
    <s v="Congo (Democratic Republic)-HIV/AIDS,Malaria,RSSH"/>
    <n v="0"/>
    <x v="7"/>
    <x v="1"/>
    <x v="2"/>
    <n v="0"/>
    <s v=""/>
    <x v="0"/>
    <x v="0"/>
    <s v=""/>
    <x v="0"/>
    <x v="0"/>
    <s v=""/>
  </r>
  <r>
    <x v="0"/>
    <n v="0"/>
    <s v="2023-2025"/>
    <x v="22"/>
    <x v="3"/>
    <s v="HIV/AIDS,RSSH"/>
    <s v="Congo (Democratic Republic)-HIV/AIDS,RSSH"/>
    <n v="1"/>
    <x v="7"/>
    <x v="1"/>
    <x v="2"/>
    <n v="0"/>
    <s v=""/>
    <x v="0"/>
    <x v="0"/>
    <s v=""/>
    <x v="0"/>
    <x v="0"/>
    <s v=""/>
  </r>
  <r>
    <x v="1"/>
    <n v="0"/>
    <s v="2023-2025"/>
    <x v="22"/>
    <x v="4"/>
    <s v="HIV/AIDS, Tuberculosis"/>
    <s v="Congo (Democratic Republic)-HIV/AIDS, Tuberculosis"/>
    <n v="1"/>
    <x v="7"/>
    <x v="5"/>
    <x v="2"/>
    <n v="1493"/>
    <s v="FR1493-COD-C"/>
    <x v="1"/>
    <x v="1"/>
    <d v="2023-03-20T00:00:00"/>
    <x v="7"/>
    <x v="5"/>
    <n v="8.9836065573770494"/>
  </r>
  <r>
    <x v="0"/>
    <n v="0"/>
    <s v="2023-2025"/>
    <x v="22"/>
    <x v="5"/>
    <s v="HIV/AIDS,Tuberculosis,Malaria"/>
    <s v="Congo (Democratic Republic)-HIV/AIDS,Tuberculosis,Malaria"/>
    <n v="0"/>
    <x v="7"/>
    <x v="1"/>
    <x v="2"/>
    <n v="0"/>
    <s v=""/>
    <x v="0"/>
    <x v="0"/>
    <s v=""/>
    <x v="0"/>
    <x v="0"/>
    <s v=""/>
  </r>
  <r>
    <x v="0"/>
    <n v="0"/>
    <s v="2023-2025"/>
    <x v="22"/>
    <x v="6"/>
    <s v="HIV/AIDS,Tuberculosis,Malaria,RSSH"/>
    <s v="Congo (Democratic Republic)-HIV/AIDS,Tuberculosis,Malaria,RSSH"/>
    <n v="0"/>
    <x v="7"/>
    <x v="1"/>
    <x v="2"/>
    <n v="0"/>
    <s v=""/>
    <x v="0"/>
    <x v="0"/>
    <s v=""/>
    <x v="0"/>
    <x v="0"/>
    <s v=""/>
  </r>
  <r>
    <x v="0"/>
    <n v="0"/>
    <s v="2023-2025"/>
    <x v="22"/>
    <x v="7"/>
    <s v="HIV/AIDS,Tuberculosis,RSSH"/>
    <s v="Congo (Democratic Republic)-HIV/AIDS,Tuberculosis,RSSH"/>
    <n v="0"/>
    <x v="7"/>
    <x v="1"/>
    <x v="2"/>
    <n v="0"/>
    <s v=""/>
    <x v="0"/>
    <x v="0"/>
    <s v=""/>
    <x v="0"/>
    <x v="0"/>
    <s v=""/>
  </r>
  <r>
    <x v="1"/>
    <n v="0"/>
    <s v="2023-2025"/>
    <x v="22"/>
    <x v="8"/>
    <s v="Malaria"/>
    <s v="Congo (Democratic Republic)-Malaria"/>
    <n v="1"/>
    <x v="7"/>
    <x v="5"/>
    <x v="2"/>
    <n v="1471"/>
    <s v="FR1471-COD-M"/>
    <x v="1"/>
    <x v="1"/>
    <d v="2023-03-20T00:00:00"/>
    <x v="7"/>
    <x v="5"/>
    <n v="8.9836065573770494"/>
  </r>
  <r>
    <x v="0"/>
    <n v="0"/>
    <s v="2023-2025"/>
    <x v="22"/>
    <x v="9"/>
    <s v="Malaria,RSSH"/>
    <s v="Congo (Democratic Republic)-Malaria,RSSH"/>
    <n v="0"/>
    <x v="7"/>
    <x v="1"/>
    <x v="2"/>
    <n v="0"/>
    <s v=""/>
    <x v="0"/>
    <x v="0"/>
    <s v=""/>
    <x v="0"/>
    <x v="0"/>
    <s v=""/>
  </r>
  <r>
    <x v="1"/>
    <n v="0"/>
    <s v="2023-2025"/>
    <x v="22"/>
    <x v="10"/>
    <s v="RSSH"/>
    <s v="Congo (Democratic Republic)-RSSH"/>
    <n v="1"/>
    <x v="7"/>
    <x v="5"/>
    <x v="2"/>
    <n v="1470"/>
    <s v="FR1470-COD-S"/>
    <x v="1"/>
    <x v="1"/>
    <d v="2023-03-20T00:00:00"/>
    <x v="7"/>
    <x v="5"/>
    <n v="8.9836065573770494"/>
  </r>
  <r>
    <x v="0"/>
    <n v="1"/>
    <s v="2023-2025"/>
    <x v="22"/>
    <x v="11"/>
    <s v="Tuberculosis"/>
    <s v="Congo (Democratic Republic)-Tuberculosis"/>
    <n v="1"/>
    <x v="7"/>
    <x v="5"/>
    <x v="2"/>
    <n v="0"/>
    <s v=""/>
    <x v="0"/>
    <x v="0"/>
    <s v=""/>
    <x v="0"/>
    <x v="0"/>
    <s v=""/>
  </r>
  <r>
    <x v="0"/>
    <n v="0"/>
    <s v="2023-2025"/>
    <x v="22"/>
    <x v="12"/>
    <s v="Tuberculosis,Malaria"/>
    <s v="Congo (Democratic Republic)-Tuberculosis,Malaria"/>
    <n v="0"/>
    <x v="7"/>
    <x v="1"/>
    <x v="2"/>
    <n v="0"/>
    <s v=""/>
    <x v="0"/>
    <x v="0"/>
    <s v=""/>
    <x v="0"/>
    <x v="0"/>
    <s v=""/>
  </r>
  <r>
    <x v="0"/>
    <n v="0"/>
    <s v="2023-2025"/>
    <x v="22"/>
    <x v="13"/>
    <s v="Tuberculosis,Malaria,RSSH"/>
    <s v="Congo (Democratic Republic)-Tuberculosis,Malaria,RSSH"/>
    <n v="0"/>
    <x v="7"/>
    <x v="1"/>
    <x v="2"/>
    <n v="0"/>
    <s v=""/>
    <x v="0"/>
    <x v="0"/>
    <s v=""/>
    <x v="0"/>
    <x v="0"/>
    <s v=""/>
  </r>
  <r>
    <x v="0"/>
    <n v="0"/>
    <s v="2023-2025"/>
    <x v="22"/>
    <x v="14"/>
    <s v="Tuberculosis,RSSH"/>
    <s v="Congo (Democratic Republic)-Tuberculosis,RSSH"/>
    <n v="0"/>
    <x v="7"/>
    <x v="1"/>
    <x v="2"/>
    <n v="0"/>
    <s v=""/>
    <x v="0"/>
    <x v="0"/>
    <s v=""/>
    <x v="0"/>
    <x v="0"/>
    <s v=""/>
  </r>
  <r>
    <x v="1"/>
    <n v="0"/>
    <s v="2023-2025"/>
    <x v="23"/>
    <x v="0"/>
    <s v="HIV/AIDS"/>
    <s v="Costa Rica-HIV/AIDS"/>
    <n v="1"/>
    <x v="5"/>
    <x v="3"/>
    <x v="1"/>
    <n v="1591"/>
    <s v="FR1591-CRI-H"/>
    <x v="5"/>
    <x v="1"/>
    <d v="2024-02-05T00:00:00"/>
    <x v="0"/>
    <x v="0"/>
    <s v=""/>
  </r>
  <r>
    <x v="0"/>
    <n v="0"/>
    <s v="2023-2025"/>
    <x v="23"/>
    <x v="1"/>
    <s v="HIV/AIDS,Malaria"/>
    <s v="Costa Rica-HIV/AIDS,Malaria"/>
    <n v="1"/>
    <x v="5"/>
    <x v="1"/>
    <x v="1"/>
    <n v="0"/>
    <s v=""/>
    <x v="0"/>
    <x v="0"/>
    <s v=""/>
    <x v="0"/>
    <x v="0"/>
    <s v=""/>
  </r>
  <r>
    <x v="0"/>
    <n v="0"/>
    <s v="2023-2025"/>
    <x v="23"/>
    <x v="2"/>
    <s v="HIV/AIDS,Malaria,RSSH"/>
    <s v="Costa Rica-HIV/AIDS,Malaria,RSSH"/>
    <n v="1"/>
    <x v="5"/>
    <x v="1"/>
    <x v="1"/>
    <n v="0"/>
    <s v=""/>
    <x v="0"/>
    <x v="0"/>
    <s v=""/>
    <x v="0"/>
    <x v="0"/>
    <s v=""/>
  </r>
  <r>
    <x v="0"/>
    <n v="0"/>
    <s v="2023-2025"/>
    <x v="23"/>
    <x v="3"/>
    <s v="HIV/AIDS,RSSH"/>
    <s v="Costa Rica-HIV/AIDS,RSSH"/>
    <n v="1"/>
    <x v="5"/>
    <x v="1"/>
    <x v="1"/>
    <n v="0"/>
    <s v=""/>
    <x v="0"/>
    <x v="0"/>
    <s v=""/>
    <x v="0"/>
    <x v="0"/>
    <s v=""/>
  </r>
  <r>
    <x v="0"/>
    <n v="0"/>
    <s v="2023-2025"/>
    <x v="23"/>
    <x v="4"/>
    <s v="HIV/AIDS, Tuberculosis"/>
    <s v="Costa Rica-HIV/AIDS, Tuberculosis"/>
    <n v="1"/>
    <x v="5"/>
    <x v="1"/>
    <x v="1"/>
    <n v="0"/>
    <s v=""/>
    <x v="0"/>
    <x v="0"/>
    <s v=""/>
    <x v="0"/>
    <x v="0"/>
    <s v=""/>
  </r>
  <r>
    <x v="0"/>
    <n v="0"/>
    <s v="2023-2025"/>
    <x v="23"/>
    <x v="5"/>
    <s v="HIV/AIDS,Tuberculosis,Malaria"/>
    <s v="Costa Rica-HIV/AIDS,Tuberculosis,Malaria"/>
    <n v="1"/>
    <x v="5"/>
    <x v="1"/>
    <x v="1"/>
    <n v="0"/>
    <s v=""/>
    <x v="0"/>
    <x v="0"/>
    <s v=""/>
    <x v="0"/>
    <x v="0"/>
    <s v=""/>
  </r>
  <r>
    <x v="0"/>
    <n v="0"/>
    <s v="2023-2025"/>
    <x v="23"/>
    <x v="6"/>
    <s v="HIV/AIDS,Tuberculosis,Malaria,RSSH"/>
    <s v="Costa Rica-HIV/AIDS,Tuberculosis,Malaria,RSSH"/>
    <n v="1"/>
    <x v="5"/>
    <x v="1"/>
    <x v="1"/>
    <n v="0"/>
    <s v=""/>
    <x v="0"/>
    <x v="0"/>
    <s v=""/>
    <x v="0"/>
    <x v="0"/>
    <s v=""/>
  </r>
  <r>
    <x v="0"/>
    <n v="0"/>
    <s v="2023-2025"/>
    <x v="23"/>
    <x v="7"/>
    <s v="HIV/AIDS,Tuberculosis,RSSH"/>
    <s v="Costa Rica-HIV/AIDS,Tuberculosis,RSSH"/>
    <n v="1"/>
    <x v="5"/>
    <x v="1"/>
    <x v="1"/>
    <n v="0"/>
    <s v=""/>
    <x v="0"/>
    <x v="0"/>
    <s v=""/>
    <x v="0"/>
    <x v="0"/>
    <s v=""/>
  </r>
  <r>
    <x v="0"/>
    <n v="0"/>
    <s v="2023-2025"/>
    <x v="23"/>
    <x v="8"/>
    <s v="Malaria"/>
    <s v="Costa Rica-Malaria"/>
    <n v="0"/>
    <x v="5"/>
    <x v="1"/>
    <x v="1"/>
    <n v="0"/>
    <s v=""/>
    <x v="0"/>
    <x v="0"/>
    <s v=""/>
    <x v="0"/>
    <x v="0"/>
    <s v=""/>
  </r>
  <r>
    <x v="0"/>
    <n v="0"/>
    <s v="2023-2025"/>
    <x v="23"/>
    <x v="9"/>
    <s v="Malaria,RSSH"/>
    <s v="Costa Rica-Malaria,RSSH"/>
    <n v="1"/>
    <x v="5"/>
    <x v="1"/>
    <x v="1"/>
    <n v="0"/>
    <s v=""/>
    <x v="0"/>
    <x v="0"/>
    <s v=""/>
    <x v="0"/>
    <x v="0"/>
    <s v=""/>
  </r>
  <r>
    <x v="0"/>
    <n v="0"/>
    <s v="2023-2025"/>
    <x v="23"/>
    <x v="10"/>
    <s v="RSSH"/>
    <s v="Costa Rica-RSSH"/>
    <n v="1"/>
    <x v="5"/>
    <x v="2"/>
    <x v="1"/>
    <n v="0"/>
    <s v=""/>
    <x v="0"/>
    <x v="0"/>
    <s v=""/>
    <x v="0"/>
    <x v="0"/>
    <s v=""/>
  </r>
  <r>
    <x v="0"/>
    <n v="0"/>
    <s v="2023-2025"/>
    <x v="23"/>
    <x v="11"/>
    <s v="Tuberculosis"/>
    <s v="Costa Rica-Tuberculosis"/>
    <n v="0"/>
    <x v="5"/>
    <x v="1"/>
    <x v="1"/>
    <n v="0"/>
    <s v=""/>
    <x v="0"/>
    <x v="0"/>
    <s v=""/>
    <x v="0"/>
    <x v="0"/>
    <s v=""/>
  </r>
  <r>
    <x v="0"/>
    <n v="0"/>
    <s v="2023-2025"/>
    <x v="23"/>
    <x v="12"/>
    <s v="Tuberculosis,Malaria"/>
    <s v="Costa Rica-Tuberculosis,Malaria"/>
    <n v="1"/>
    <x v="5"/>
    <x v="1"/>
    <x v="1"/>
    <n v="0"/>
    <s v=""/>
    <x v="0"/>
    <x v="0"/>
    <s v=""/>
    <x v="0"/>
    <x v="0"/>
    <s v=""/>
  </r>
  <r>
    <x v="0"/>
    <n v="0"/>
    <s v="2023-2025"/>
    <x v="23"/>
    <x v="13"/>
    <s v="Tuberculosis,Malaria,RSSH"/>
    <s v="Costa Rica-Tuberculosis,Malaria,RSSH"/>
    <n v="1"/>
    <x v="5"/>
    <x v="1"/>
    <x v="1"/>
    <n v="0"/>
    <s v=""/>
    <x v="0"/>
    <x v="0"/>
    <s v=""/>
    <x v="0"/>
    <x v="0"/>
    <s v=""/>
  </r>
  <r>
    <x v="0"/>
    <n v="0"/>
    <s v="2023-2025"/>
    <x v="23"/>
    <x v="14"/>
    <s v="Tuberculosis,RSSH"/>
    <s v="Costa Rica-Tuberculosis,RSSH"/>
    <n v="1"/>
    <x v="5"/>
    <x v="1"/>
    <x v="1"/>
    <n v="0"/>
    <s v=""/>
    <x v="0"/>
    <x v="0"/>
    <s v=""/>
    <x v="0"/>
    <x v="0"/>
    <s v=""/>
  </r>
  <r>
    <x v="0"/>
    <n v="1"/>
    <s v="2023-2025"/>
    <x v="24"/>
    <x v="0"/>
    <s v="HIV/AIDS"/>
    <s v="Côte d'Ivoire-HIV/AIDS"/>
    <n v="1"/>
    <x v="7"/>
    <x v="5"/>
    <x v="2"/>
    <n v="0"/>
    <s v=""/>
    <x v="0"/>
    <x v="0"/>
    <s v=""/>
    <x v="0"/>
    <x v="0"/>
    <s v=""/>
  </r>
  <r>
    <x v="0"/>
    <n v="0"/>
    <s v="2023-2025"/>
    <x v="24"/>
    <x v="1"/>
    <s v="HIV/AIDS,Malaria"/>
    <s v="Côte d'Ivoire-HIV/AIDS,Malaria"/>
    <n v="0"/>
    <x v="7"/>
    <x v="1"/>
    <x v="2"/>
    <n v="0"/>
    <s v=""/>
    <x v="0"/>
    <x v="0"/>
    <s v=""/>
    <x v="0"/>
    <x v="0"/>
    <s v=""/>
  </r>
  <r>
    <x v="0"/>
    <n v="0"/>
    <s v="2023-2025"/>
    <x v="24"/>
    <x v="2"/>
    <s v="HIV/AIDS,Malaria,RSSH"/>
    <s v="Côte d'Ivoire-HIV/AIDS,Malaria,RSSH"/>
    <n v="0"/>
    <x v="7"/>
    <x v="1"/>
    <x v="2"/>
    <n v="0"/>
    <s v=""/>
    <x v="0"/>
    <x v="0"/>
    <s v=""/>
    <x v="0"/>
    <x v="0"/>
    <s v=""/>
  </r>
  <r>
    <x v="0"/>
    <n v="0"/>
    <s v="2023-2025"/>
    <x v="24"/>
    <x v="3"/>
    <s v="HIV/AIDS,RSSH"/>
    <s v="Côte d'Ivoire-HIV/AIDS,RSSH"/>
    <n v="1"/>
    <x v="7"/>
    <x v="1"/>
    <x v="2"/>
    <n v="0"/>
    <s v=""/>
    <x v="0"/>
    <x v="0"/>
    <s v=""/>
    <x v="0"/>
    <x v="0"/>
    <s v=""/>
  </r>
  <r>
    <x v="1"/>
    <n v="0"/>
    <s v="2023-2025"/>
    <x v="24"/>
    <x v="4"/>
    <s v="HIV/AIDS, Tuberculosis"/>
    <s v="Côte d'Ivoire-HIV/AIDS, Tuberculosis"/>
    <n v="1"/>
    <x v="7"/>
    <x v="5"/>
    <x v="2"/>
    <n v="1541"/>
    <s v="FR1541-CIV-C"/>
    <x v="1"/>
    <x v="1"/>
    <d v="2023-03-20T00:00:00"/>
    <x v="9"/>
    <x v="7"/>
    <n v="5.0491803278688527"/>
  </r>
  <r>
    <x v="0"/>
    <n v="0"/>
    <s v="2023-2025"/>
    <x v="24"/>
    <x v="5"/>
    <s v="HIV/AIDS,Tuberculosis,Malaria"/>
    <s v="Côte d'Ivoire-HIV/AIDS,Tuberculosis,Malaria"/>
    <n v="0"/>
    <x v="7"/>
    <x v="1"/>
    <x v="2"/>
    <n v="0"/>
    <s v=""/>
    <x v="0"/>
    <x v="0"/>
    <s v=""/>
    <x v="0"/>
    <x v="0"/>
    <s v=""/>
  </r>
  <r>
    <x v="0"/>
    <n v="0"/>
    <s v="2023-2025"/>
    <x v="24"/>
    <x v="6"/>
    <s v="HIV/AIDS,Tuberculosis,Malaria,RSSH"/>
    <s v="Côte d'Ivoire-HIV/AIDS,Tuberculosis,Malaria,RSSH"/>
    <n v="0"/>
    <x v="7"/>
    <x v="1"/>
    <x v="2"/>
    <n v="0"/>
    <s v=""/>
    <x v="0"/>
    <x v="0"/>
    <s v=""/>
    <x v="0"/>
    <x v="0"/>
    <s v=""/>
  </r>
  <r>
    <x v="0"/>
    <n v="0"/>
    <s v="2023-2025"/>
    <x v="24"/>
    <x v="7"/>
    <s v="HIV/AIDS,Tuberculosis,RSSH"/>
    <s v="Côte d'Ivoire-HIV/AIDS,Tuberculosis,RSSH"/>
    <n v="0"/>
    <x v="7"/>
    <x v="1"/>
    <x v="2"/>
    <n v="0"/>
    <s v=""/>
    <x v="0"/>
    <x v="0"/>
    <s v=""/>
    <x v="0"/>
    <x v="0"/>
    <s v=""/>
  </r>
  <r>
    <x v="0"/>
    <n v="1"/>
    <s v="2023-2025"/>
    <x v="24"/>
    <x v="8"/>
    <s v="Malaria"/>
    <s v="Côte d'Ivoire-Malaria"/>
    <n v="1"/>
    <x v="7"/>
    <x v="0"/>
    <x v="2"/>
    <n v="0"/>
    <s v=""/>
    <x v="0"/>
    <x v="0"/>
    <s v=""/>
    <x v="0"/>
    <x v="0"/>
    <s v=""/>
  </r>
  <r>
    <x v="1"/>
    <n v="0"/>
    <s v="2023-2025"/>
    <x v="24"/>
    <x v="9"/>
    <s v="Malaria,RSSH"/>
    <s v="Côte d'Ivoire-Malaria,RSSH"/>
    <n v="1"/>
    <x v="7"/>
    <x v="0"/>
    <x v="2"/>
    <n v="1441"/>
    <s v="FR1441-CIV-Z"/>
    <x v="1"/>
    <x v="1"/>
    <d v="2023-03-20T00:00:00"/>
    <x v="3"/>
    <x v="2"/>
    <n v="8.6229508196721305"/>
  </r>
  <r>
    <x v="0"/>
    <n v="1"/>
    <s v="2023-2025"/>
    <x v="24"/>
    <x v="10"/>
    <s v="RSSH"/>
    <s v="Côte d'Ivoire-RSSH"/>
    <n v="1"/>
    <x v="7"/>
    <x v="2"/>
    <x v="2"/>
    <n v="0"/>
    <s v=""/>
    <x v="0"/>
    <x v="0"/>
    <s v=""/>
    <x v="0"/>
    <x v="0"/>
    <s v=""/>
  </r>
  <r>
    <x v="0"/>
    <n v="1"/>
    <s v="2023-2025"/>
    <x v="24"/>
    <x v="11"/>
    <s v="Tuberculosis"/>
    <s v="Côte d'Ivoire-Tuberculosis"/>
    <n v="1"/>
    <x v="7"/>
    <x v="5"/>
    <x v="2"/>
    <n v="0"/>
    <s v=""/>
    <x v="0"/>
    <x v="0"/>
    <s v=""/>
    <x v="0"/>
    <x v="0"/>
    <s v=""/>
  </r>
  <r>
    <x v="0"/>
    <n v="0"/>
    <s v="2023-2025"/>
    <x v="24"/>
    <x v="12"/>
    <s v="Tuberculosis,Malaria"/>
    <s v="Côte d'Ivoire-Tuberculosis,Malaria"/>
    <n v="0"/>
    <x v="7"/>
    <x v="1"/>
    <x v="2"/>
    <n v="0"/>
    <s v=""/>
    <x v="0"/>
    <x v="0"/>
    <s v=""/>
    <x v="0"/>
    <x v="0"/>
    <s v=""/>
  </r>
  <r>
    <x v="0"/>
    <n v="0"/>
    <s v="2023-2025"/>
    <x v="24"/>
    <x v="13"/>
    <s v="Tuberculosis,Malaria,RSSH"/>
    <s v="Côte d'Ivoire-Tuberculosis,Malaria,RSSH"/>
    <n v="0"/>
    <x v="7"/>
    <x v="1"/>
    <x v="2"/>
    <n v="0"/>
    <s v=""/>
    <x v="0"/>
    <x v="0"/>
    <s v=""/>
    <x v="0"/>
    <x v="0"/>
    <s v=""/>
  </r>
  <r>
    <x v="0"/>
    <n v="0"/>
    <s v="2023-2025"/>
    <x v="24"/>
    <x v="14"/>
    <s v="Tuberculosis,RSSH"/>
    <s v="Côte d'Ivoire-Tuberculosis,RSSH"/>
    <n v="0"/>
    <x v="7"/>
    <x v="1"/>
    <x v="2"/>
    <n v="0"/>
    <s v=""/>
    <x v="0"/>
    <x v="0"/>
    <s v=""/>
    <x v="0"/>
    <x v="0"/>
    <s v=""/>
  </r>
  <r>
    <x v="1"/>
    <n v="0"/>
    <s v="2023-2025"/>
    <x v="25"/>
    <x v="0"/>
    <s v="HIV/AIDS"/>
    <s v="Cuba-HIV/AIDS"/>
    <n v="1"/>
    <x v="5"/>
    <x v="4"/>
    <x v="1"/>
    <n v="1445"/>
    <s v="FR1445-CUB-H"/>
    <x v="4"/>
    <x v="1"/>
    <d v="2023-05-30T00:00:00"/>
    <x v="4"/>
    <x v="3"/>
    <n v="5.4754098360655741"/>
  </r>
  <r>
    <x v="0"/>
    <n v="0"/>
    <s v="2023-2025"/>
    <x v="25"/>
    <x v="1"/>
    <s v="HIV/AIDS,Malaria"/>
    <s v="Cuba-HIV/AIDS,Malaria"/>
    <n v="1"/>
    <x v="5"/>
    <x v="1"/>
    <x v="1"/>
    <n v="0"/>
    <s v=""/>
    <x v="0"/>
    <x v="0"/>
    <s v=""/>
    <x v="0"/>
    <x v="0"/>
    <s v=""/>
  </r>
  <r>
    <x v="0"/>
    <n v="0"/>
    <s v="2023-2025"/>
    <x v="25"/>
    <x v="2"/>
    <s v="HIV/AIDS,Malaria,RSSH"/>
    <s v="Cuba-HIV/AIDS,Malaria,RSSH"/>
    <n v="1"/>
    <x v="5"/>
    <x v="1"/>
    <x v="1"/>
    <n v="0"/>
    <s v=""/>
    <x v="0"/>
    <x v="0"/>
    <s v=""/>
    <x v="0"/>
    <x v="0"/>
    <s v=""/>
  </r>
  <r>
    <x v="0"/>
    <n v="0"/>
    <s v="2023-2025"/>
    <x v="25"/>
    <x v="3"/>
    <s v="HIV/AIDS,RSSH"/>
    <s v="Cuba-HIV/AIDS,RSSH"/>
    <n v="1"/>
    <x v="5"/>
    <x v="1"/>
    <x v="1"/>
    <n v="0"/>
    <s v=""/>
    <x v="0"/>
    <x v="0"/>
    <s v=""/>
    <x v="0"/>
    <x v="0"/>
    <s v=""/>
  </r>
  <r>
    <x v="0"/>
    <n v="0"/>
    <s v="2023-2025"/>
    <x v="25"/>
    <x v="4"/>
    <s v="HIV/AIDS, Tuberculosis"/>
    <s v="Cuba-HIV/AIDS, Tuberculosis"/>
    <n v="1"/>
    <x v="5"/>
    <x v="1"/>
    <x v="1"/>
    <n v="0"/>
    <s v=""/>
    <x v="0"/>
    <x v="0"/>
    <s v=""/>
    <x v="0"/>
    <x v="0"/>
    <s v=""/>
  </r>
  <r>
    <x v="0"/>
    <n v="0"/>
    <s v="2023-2025"/>
    <x v="25"/>
    <x v="5"/>
    <s v="HIV/AIDS,Tuberculosis,Malaria"/>
    <s v="Cuba-HIV/AIDS,Tuberculosis,Malaria"/>
    <n v="1"/>
    <x v="5"/>
    <x v="1"/>
    <x v="1"/>
    <n v="0"/>
    <s v=""/>
    <x v="0"/>
    <x v="0"/>
    <s v=""/>
    <x v="0"/>
    <x v="0"/>
    <s v=""/>
  </r>
  <r>
    <x v="0"/>
    <n v="0"/>
    <s v="2023-2025"/>
    <x v="25"/>
    <x v="6"/>
    <s v="HIV/AIDS,Tuberculosis,Malaria,RSSH"/>
    <s v="Cuba-HIV/AIDS,Tuberculosis,Malaria,RSSH"/>
    <n v="1"/>
    <x v="5"/>
    <x v="1"/>
    <x v="1"/>
    <n v="0"/>
    <s v=""/>
    <x v="0"/>
    <x v="0"/>
    <s v=""/>
    <x v="0"/>
    <x v="0"/>
    <s v=""/>
  </r>
  <r>
    <x v="0"/>
    <n v="0"/>
    <s v="2023-2025"/>
    <x v="25"/>
    <x v="7"/>
    <s v="HIV/AIDS,Tuberculosis,RSSH"/>
    <s v="Cuba-HIV/AIDS,Tuberculosis,RSSH"/>
    <n v="1"/>
    <x v="5"/>
    <x v="1"/>
    <x v="1"/>
    <n v="0"/>
    <s v=""/>
    <x v="0"/>
    <x v="0"/>
    <s v=""/>
    <x v="0"/>
    <x v="0"/>
    <s v=""/>
  </r>
  <r>
    <x v="0"/>
    <n v="0"/>
    <s v="2023-2025"/>
    <x v="25"/>
    <x v="8"/>
    <s v="Malaria"/>
    <s v="Cuba-Malaria"/>
    <n v="0"/>
    <x v="5"/>
    <x v="1"/>
    <x v="1"/>
    <n v="0"/>
    <s v=""/>
    <x v="0"/>
    <x v="0"/>
    <s v=""/>
    <x v="0"/>
    <x v="0"/>
    <s v=""/>
  </r>
  <r>
    <x v="0"/>
    <n v="0"/>
    <s v="2023-2025"/>
    <x v="25"/>
    <x v="9"/>
    <s v="Malaria,RSSH"/>
    <s v="Cuba-Malaria,RSSH"/>
    <n v="1"/>
    <x v="5"/>
    <x v="1"/>
    <x v="1"/>
    <n v="0"/>
    <s v=""/>
    <x v="0"/>
    <x v="0"/>
    <s v=""/>
    <x v="0"/>
    <x v="0"/>
    <s v=""/>
  </r>
  <r>
    <x v="0"/>
    <n v="0"/>
    <s v="2023-2025"/>
    <x v="25"/>
    <x v="10"/>
    <s v="RSSH"/>
    <s v="Cuba-RSSH"/>
    <n v="1"/>
    <x v="5"/>
    <x v="2"/>
    <x v="1"/>
    <n v="0"/>
    <s v=""/>
    <x v="0"/>
    <x v="0"/>
    <s v=""/>
    <x v="0"/>
    <x v="0"/>
    <s v=""/>
  </r>
  <r>
    <x v="0"/>
    <n v="0"/>
    <s v="2023-2025"/>
    <x v="25"/>
    <x v="11"/>
    <s v="Tuberculosis"/>
    <s v="Cuba-Tuberculosis"/>
    <n v="0"/>
    <x v="5"/>
    <x v="1"/>
    <x v="1"/>
    <n v="0"/>
    <s v=""/>
    <x v="0"/>
    <x v="0"/>
    <s v=""/>
    <x v="0"/>
    <x v="0"/>
    <s v=""/>
  </r>
  <r>
    <x v="0"/>
    <n v="0"/>
    <s v="2023-2025"/>
    <x v="25"/>
    <x v="12"/>
    <s v="Tuberculosis,Malaria"/>
    <s v="Cuba-Tuberculosis,Malaria"/>
    <n v="1"/>
    <x v="5"/>
    <x v="1"/>
    <x v="1"/>
    <n v="0"/>
    <s v=""/>
    <x v="0"/>
    <x v="0"/>
    <s v=""/>
    <x v="0"/>
    <x v="0"/>
    <s v=""/>
  </r>
  <r>
    <x v="0"/>
    <n v="0"/>
    <s v="2023-2025"/>
    <x v="25"/>
    <x v="13"/>
    <s v="Tuberculosis,Malaria,RSSH"/>
    <s v="Cuba-Tuberculosis,Malaria,RSSH"/>
    <n v="1"/>
    <x v="5"/>
    <x v="1"/>
    <x v="1"/>
    <n v="0"/>
    <s v=""/>
    <x v="0"/>
    <x v="0"/>
    <s v=""/>
    <x v="0"/>
    <x v="0"/>
    <s v=""/>
  </r>
  <r>
    <x v="0"/>
    <n v="0"/>
    <s v="2023-2025"/>
    <x v="25"/>
    <x v="14"/>
    <s v="Tuberculosis,RSSH"/>
    <s v="Cuba-Tuberculosis,RSSH"/>
    <n v="1"/>
    <x v="5"/>
    <x v="1"/>
    <x v="1"/>
    <n v="0"/>
    <s v=""/>
    <x v="0"/>
    <x v="0"/>
    <s v=""/>
    <x v="0"/>
    <x v="0"/>
    <s v=""/>
  </r>
  <r>
    <x v="0"/>
    <n v="1"/>
    <s v="2023-2025"/>
    <x v="26"/>
    <x v="0"/>
    <s v="HIV/AIDS"/>
    <s v="Djibouti-HIV/AIDS"/>
    <n v="1"/>
    <x v="1"/>
    <x v="4"/>
    <x v="1"/>
    <n v="0"/>
    <s v=""/>
    <x v="0"/>
    <x v="0"/>
    <s v=""/>
    <x v="0"/>
    <x v="0"/>
    <s v=""/>
  </r>
  <r>
    <x v="0"/>
    <n v="0"/>
    <s v="2023-2025"/>
    <x v="26"/>
    <x v="1"/>
    <s v="HIV/AIDS,Malaria"/>
    <s v="Djibouti-HIV/AIDS,Malaria"/>
    <n v="0"/>
    <x v="1"/>
    <x v="1"/>
    <x v="1"/>
    <n v="0"/>
    <s v=""/>
    <x v="0"/>
    <x v="0"/>
    <s v=""/>
    <x v="0"/>
    <x v="0"/>
    <s v=""/>
  </r>
  <r>
    <x v="0"/>
    <n v="0"/>
    <s v="2023-2025"/>
    <x v="26"/>
    <x v="2"/>
    <s v="HIV/AIDS,Malaria,RSSH"/>
    <s v="Djibouti-HIV/AIDS,Malaria,RSSH"/>
    <n v="0"/>
    <x v="1"/>
    <x v="1"/>
    <x v="1"/>
    <n v="0"/>
    <s v=""/>
    <x v="0"/>
    <x v="0"/>
    <s v=""/>
    <x v="0"/>
    <x v="0"/>
    <s v=""/>
  </r>
  <r>
    <x v="0"/>
    <n v="0"/>
    <s v="2023-2025"/>
    <x v="26"/>
    <x v="3"/>
    <s v="HIV/AIDS,RSSH"/>
    <s v="Djibouti-HIV/AIDS,RSSH"/>
    <n v="1"/>
    <x v="1"/>
    <x v="1"/>
    <x v="1"/>
    <n v="0"/>
    <s v=""/>
    <x v="0"/>
    <x v="0"/>
    <s v=""/>
    <x v="0"/>
    <x v="0"/>
    <s v=""/>
  </r>
  <r>
    <x v="0"/>
    <n v="0"/>
    <s v="2023-2025"/>
    <x v="26"/>
    <x v="4"/>
    <s v="HIV/AIDS, Tuberculosis"/>
    <s v="Djibouti-HIV/AIDS, Tuberculosis"/>
    <n v="0"/>
    <x v="1"/>
    <x v="1"/>
    <x v="1"/>
    <n v="0"/>
    <s v=""/>
    <x v="0"/>
    <x v="0"/>
    <s v=""/>
    <x v="0"/>
    <x v="0"/>
    <s v=""/>
  </r>
  <r>
    <x v="1"/>
    <n v="0"/>
    <s v="2023-2025"/>
    <x v="26"/>
    <x v="5"/>
    <s v="HIV/AIDS,Tuberculosis,Malaria"/>
    <s v="Djibouti-HIV/AIDS,Tuberculosis,Malaria"/>
    <n v="1"/>
    <x v="1"/>
    <x v="4"/>
    <x v="1"/>
    <n v="1516"/>
    <s v="FR1516-DJI-Z"/>
    <x v="4"/>
    <x v="1"/>
    <d v="2023-05-30T00:00:00"/>
    <x v="8"/>
    <x v="6"/>
    <n v="6.5245901639344259"/>
  </r>
  <r>
    <x v="0"/>
    <n v="0"/>
    <s v="2023-2025"/>
    <x v="26"/>
    <x v="6"/>
    <s v="HIV/AIDS,Tuberculosis,Malaria,RSSH"/>
    <s v="Djibouti-HIV/AIDS,Tuberculosis,Malaria,RSSH"/>
    <n v="0"/>
    <x v="1"/>
    <x v="1"/>
    <x v="1"/>
    <n v="0"/>
    <s v=""/>
    <x v="0"/>
    <x v="0"/>
    <s v=""/>
    <x v="0"/>
    <x v="0"/>
    <s v=""/>
  </r>
  <r>
    <x v="0"/>
    <n v="0"/>
    <s v="2023-2025"/>
    <x v="26"/>
    <x v="7"/>
    <s v="HIV/AIDS,Tuberculosis,RSSH"/>
    <s v="Djibouti-HIV/AIDS,Tuberculosis,RSSH"/>
    <n v="0"/>
    <x v="1"/>
    <x v="1"/>
    <x v="1"/>
    <n v="0"/>
    <s v=""/>
    <x v="0"/>
    <x v="0"/>
    <s v=""/>
    <x v="0"/>
    <x v="0"/>
    <s v=""/>
  </r>
  <r>
    <x v="0"/>
    <n v="1"/>
    <s v="2023-2025"/>
    <x v="26"/>
    <x v="8"/>
    <s v="Malaria"/>
    <s v="Djibouti-Malaria"/>
    <n v="1"/>
    <x v="1"/>
    <x v="4"/>
    <x v="1"/>
    <n v="0"/>
    <s v=""/>
    <x v="0"/>
    <x v="0"/>
    <s v=""/>
    <x v="0"/>
    <x v="0"/>
    <s v=""/>
  </r>
  <r>
    <x v="0"/>
    <n v="0"/>
    <s v="2023-2025"/>
    <x v="26"/>
    <x v="9"/>
    <s v="Malaria,RSSH"/>
    <s v="Djibouti-Malaria,RSSH"/>
    <n v="0"/>
    <x v="1"/>
    <x v="1"/>
    <x v="1"/>
    <n v="0"/>
    <s v=""/>
    <x v="0"/>
    <x v="0"/>
    <s v=""/>
    <x v="0"/>
    <x v="0"/>
    <s v=""/>
  </r>
  <r>
    <x v="0"/>
    <n v="0"/>
    <s v="2023-2025"/>
    <x v="26"/>
    <x v="10"/>
    <s v="RSSH"/>
    <s v="Djibouti-RSSH"/>
    <n v="1"/>
    <x v="1"/>
    <x v="2"/>
    <x v="1"/>
    <n v="0"/>
    <s v=""/>
    <x v="0"/>
    <x v="0"/>
    <s v=""/>
    <x v="0"/>
    <x v="0"/>
    <s v=""/>
  </r>
  <r>
    <x v="0"/>
    <n v="1"/>
    <s v="2023-2025"/>
    <x v="26"/>
    <x v="11"/>
    <s v="Tuberculosis"/>
    <s v="Djibouti-Tuberculosis"/>
    <n v="1"/>
    <x v="1"/>
    <x v="4"/>
    <x v="1"/>
    <n v="0"/>
    <s v=""/>
    <x v="0"/>
    <x v="0"/>
    <s v=""/>
    <x v="0"/>
    <x v="0"/>
    <s v=""/>
  </r>
  <r>
    <x v="0"/>
    <n v="0"/>
    <s v="2023-2025"/>
    <x v="26"/>
    <x v="12"/>
    <s v="Tuberculosis,Malaria"/>
    <s v="Djibouti-Tuberculosis,Malaria"/>
    <n v="0"/>
    <x v="1"/>
    <x v="1"/>
    <x v="1"/>
    <n v="0"/>
    <s v=""/>
    <x v="0"/>
    <x v="0"/>
    <s v=""/>
    <x v="0"/>
    <x v="0"/>
    <s v=""/>
  </r>
  <r>
    <x v="0"/>
    <n v="0"/>
    <s v="2023-2025"/>
    <x v="26"/>
    <x v="13"/>
    <s v="Tuberculosis,Malaria,RSSH"/>
    <s v="Djibouti-Tuberculosis,Malaria,RSSH"/>
    <n v="0"/>
    <x v="1"/>
    <x v="1"/>
    <x v="1"/>
    <n v="0"/>
    <s v=""/>
    <x v="0"/>
    <x v="0"/>
    <s v=""/>
    <x v="0"/>
    <x v="0"/>
    <s v=""/>
  </r>
  <r>
    <x v="0"/>
    <n v="0"/>
    <s v="2023-2025"/>
    <x v="26"/>
    <x v="14"/>
    <s v="Tuberculosis,RSSH"/>
    <s v="Djibouti-Tuberculosis,RSSH"/>
    <n v="0"/>
    <x v="1"/>
    <x v="1"/>
    <x v="1"/>
    <n v="0"/>
    <s v=""/>
    <x v="0"/>
    <x v="0"/>
    <s v=""/>
    <x v="0"/>
    <x v="0"/>
    <s v=""/>
  </r>
  <r>
    <x v="1"/>
    <n v="0"/>
    <s v="2023-2025"/>
    <x v="27"/>
    <x v="0"/>
    <s v="HIV/AIDS"/>
    <s v="Dominican Republic-HIV/AIDS"/>
    <n v="1"/>
    <x v="5"/>
    <x v="4"/>
    <x v="1"/>
    <n v="1659"/>
    <s v="FR1659-DOM-H"/>
    <x v="3"/>
    <x v="0"/>
    <d v="2024-04-29T00:00:00"/>
    <x v="0"/>
    <x v="0"/>
    <s v=""/>
  </r>
  <r>
    <x v="0"/>
    <n v="0"/>
    <s v="2023-2025"/>
    <x v="27"/>
    <x v="1"/>
    <s v="HIV/AIDS,Malaria"/>
    <s v="Dominican Republic-HIV/AIDS,Malaria"/>
    <n v="0"/>
    <x v="5"/>
    <x v="1"/>
    <x v="1"/>
    <n v="0"/>
    <s v=""/>
    <x v="0"/>
    <x v="0"/>
    <s v=""/>
    <x v="0"/>
    <x v="0"/>
    <s v=""/>
  </r>
  <r>
    <x v="0"/>
    <n v="0"/>
    <s v="2023-2025"/>
    <x v="27"/>
    <x v="2"/>
    <s v="HIV/AIDS,Malaria,RSSH"/>
    <s v="Dominican Republic-HIV/AIDS,Malaria,RSSH"/>
    <n v="0"/>
    <x v="5"/>
    <x v="1"/>
    <x v="1"/>
    <n v="0"/>
    <s v=""/>
    <x v="0"/>
    <x v="0"/>
    <s v=""/>
    <x v="0"/>
    <x v="0"/>
    <s v=""/>
  </r>
  <r>
    <x v="0"/>
    <n v="0"/>
    <s v="2023-2025"/>
    <x v="27"/>
    <x v="3"/>
    <s v="HIV/AIDS,RSSH"/>
    <s v="Dominican Republic-HIV/AIDS,RSSH"/>
    <n v="1"/>
    <x v="5"/>
    <x v="1"/>
    <x v="1"/>
    <n v="0"/>
    <s v=""/>
    <x v="0"/>
    <x v="0"/>
    <s v=""/>
    <x v="0"/>
    <x v="0"/>
    <s v=""/>
  </r>
  <r>
    <x v="0"/>
    <n v="0"/>
    <s v="2023-2025"/>
    <x v="27"/>
    <x v="4"/>
    <s v="HIV/AIDS, Tuberculosis"/>
    <s v="Dominican Republic-HIV/AIDS, Tuberculosis"/>
    <n v="0"/>
    <x v="5"/>
    <x v="1"/>
    <x v="1"/>
    <n v="0"/>
    <s v=""/>
    <x v="0"/>
    <x v="0"/>
    <s v=""/>
    <x v="0"/>
    <x v="0"/>
    <s v=""/>
  </r>
  <r>
    <x v="0"/>
    <n v="0"/>
    <s v="2023-2025"/>
    <x v="27"/>
    <x v="5"/>
    <s v="HIV/AIDS,Tuberculosis,Malaria"/>
    <s v="Dominican Republic-HIV/AIDS,Tuberculosis,Malaria"/>
    <n v="0"/>
    <x v="5"/>
    <x v="1"/>
    <x v="1"/>
    <n v="0"/>
    <s v=""/>
    <x v="0"/>
    <x v="0"/>
    <s v=""/>
    <x v="0"/>
    <x v="0"/>
    <s v=""/>
  </r>
  <r>
    <x v="0"/>
    <n v="0"/>
    <s v="2023-2025"/>
    <x v="27"/>
    <x v="6"/>
    <s v="HIV/AIDS,Tuberculosis,Malaria,RSSH"/>
    <s v="Dominican Republic-HIV/AIDS,Tuberculosis,Malaria,RSSH"/>
    <n v="0"/>
    <x v="5"/>
    <x v="1"/>
    <x v="1"/>
    <n v="0"/>
    <s v=""/>
    <x v="0"/>
    <x v="0"/>
    <s v=""/>
    <x v="0"/>
    <x v="0"/>
    <s v=""/>
  </r>
  <r>
    <x v="0"/>
    <n v="0"/>
    <s v="2023-2025"/>
    <x v="27"/>
    <x v="7"/>
    <s v="HIV/AIDS,Tuberculosis,RSSH"/>
    <s v="Dominican Republic-HIV/AIDS,Tuberculosis,RSSH"/>
    <n v="0"/>
    <x v="5"/>
    <x v="1"/>
    <x v="1"/>
    <n v="0"/>
    <s v=""/>
    <x v="0"/>
    <x v="0"/>
    <s v=""/>
    <x v="0"/>
    <x v="0"/>
    <s v=""/>
  </r>
  <r>
    <x v="0"/>
    <n v="0"/>
    <s v="2023-2025"/>
    <x v="27"/>
    <x v="8"/>
    <s v="Malaria"/>
    <s v="Dominican Republic-Malaria"/>
    <n v="0"/>
    <x v="5"/>
    <x v="1"/>
    <x v="1"/>
    <n v="0"/>
    <s v=""/>
    <x v="0"/>
    <x v="0"/>
    <s v=""/>
    <x v="0"/>
    <x v="0"/>
    <s v=""/>
  </r>
  <r>
    <x v="0"/>
    <n v="0"/>
    <s v="2023-2025"/>
    <x v="27"/>
    <x v="9"/>
    <s v="Malaria,RSSH"/>
    <s v="Dominican Republic-Malaria,RSSH"/>
    <n v="0"/>
    <x v="5"/>
    <x v="1"/>
    <x v="1"/>
    <n v="0"/>
    <s v=""/>
    <x v="0"/>
    <x v="0"/>
    <s v=""/>
    <x v="0"/>
    <x v="0"/>
    <s v=""/>
  </r>
  <r>
    <x v="0"/>
    <n v="0"/>
    <s v="2023-2025"/>
    <x v="27"/>
    <x v="10"/>
    <s v="RSSH"/>
    <s v="Dominican Republic-RSSH"/>
    <n v="1"/>
    <x v="5"/>
    <x v="2"/>
    <x v="1"/>
    <n v="0"/>
    <s v=""/>
    <x v="0"/>
    <x v="0"/>
    <s v=""/>
    <x v="0"/>
    <x v="0"/>
    <s v=""/>
  </r>
  <r>
    <x v="0"/>
    <n v="0"/>
    <s v="2023-2025"/>
    <x v="27"/>
    <x v="11"/>
    <s v="Tuberculosis"/>
    <s v="Dominican Republic-Tuberculosis"/>
    <n v="0"/>
    <x v="5"/>
    <x v="1"/>
    <x v="1"/>
    <n v="0"/>
    <s v=""/>
    <x v="0"/>
    <x v="0"/>
    <s v=""/>
    <x v="0"/>
    <x v="0"/>
    <s v=""/>
  </r>
  <r>
    <x v="0"/>
    <n v="0"/>
    <s v="2023-2025"/>
    <x v="27"/>
    <x v="12"/>
    <s v="Tuberculosis,Malaria"/>
    <s v="Dominican Republic-Tuberculosis,Malaria"/>
    <n v="0"/>
    <x v="5"/>
    <x v="1"/>
    <x v="1"/>
    <n v="0"/>
    <s v=""/>
    <x v="0"/>
    <x v="0"/>
    <s v=""/>
    <x v="0"/>
    <x v="0"/>
    <s v=""/>
  </r>
  <r>
    <x v="0"/>
    <n v="0"/>
    <s v="2023-2025"/>
    <x v="27"/>
    <x v="13"/>
    <s v="Tuberculosis,Malaria,RSSH"/>
    <s v="Dominican Republic-Tuberculosis,Malaria,RSSH"/>
    <n v="0"/>
    <x v="5"/>
    <x v="1"/>
    <x v="1"/>
    <n v="0"/>
    <s v=""/>
    <x v="0"/>
    <x v="0"/>
    <s v=""/>
    <x v="0"/>
    <x v="0"/>
    <s v=""/>
  </r>
  <r>
    <x v="0"/>
    <n v="0"/>
    <s v="2023-2025"/>
    <x v="27"/>
    <x v="14"/>
    <s v="Tuberculosis,RSSH"/>
    <s v="Dominican Republic-Tuberculosis,RSSH"/>
    <n v="0"/>
    <x v="5"/>
    <x v="1"/>
    <x v="1"/>
    <n v="0"/>
    <s v=""/>
    <x v="0"/>
    <x v="0"/>
    <s v=""/>
    <x v="0"/>
    <x v="0"/>
    <s v=""/>
  </r>
  <r>
    <x v="1"/>
    <n v="0"/>
    <s v="2023-2025"/>
    <x v="28"/>
    <x v="0"/>
    <s v="HIV/AIDS"/>
    <s v="Ecuador-HIV/AIDS"/>
    <n v="1"/>
    <x v="5"/>
    <x v="4"/>
    <x v="1"/>
    <n v="1694"/>
    <s v="FR1694-ECU-H"/>
    <x v="6"/>
    <x v="0"/>
    <s v="TBC"/>
    <x v="0"/>
    <x v="0"/>
    <s v=""/>
  </r>
  <r>
    <x v="0"/>
    <n v="0"/>
    <s v="2023-2025"/>
    <x v="28"/>
    <x v="1"/>
    <s v="HIV/AIDS,Malaria"/>
    <s v="Ecuador-HIV/AIDS,Malaria"/>
    <n v="0"/>
    <x v="5"/>
    <x v="1"/>
    <x v="1"/>
    <n v="0"/>
    <s v=""/>
    <x v="0"/>
    <x v="0"/>
    <s v=""/>
    <x v="0"/>
    <x v="0"/>
    <s v=""/>
  </r>
  <r>
    <x v="0"/>
    <n v="0"/>
    <s v="2023-2025"/>
    <x v="28"/>
    <x v="2"/>
    <s v="HIV/AIDS,Malaria,RSSH"/>
    <s v="Ecuador-HIV/AIDS,Malaria,RSSH"/>
    <n v="0"/>
    <x v="5"/>
    <x v="1"/>
    <x v="1"/>
    <n v="0"/>
    <s v=""/>
    <x v="0"/>
    <x v="0"/>
    <s v=""/>
    <x v="0"/>
    <x v="0"/>
    <s v=""/>
  </r>
  <r>
    <x v="0"/>
    <n v="0"/>
    <s v="2023-2025"/>
    <x v="28"/>
    <x v="3"/>
    <s v="HIV/AIDS,RSSH"/>
    <s v="Ecuador-HIV/AIDS,RSSH"/>
    <n v="1"/>
    <x v="5"/>
    <x v="1"/>
    <x v="1"/>
    <n v="0"/>
    <s v=""/>
    <x v="0"/>
    <x v="0"/>
    <s v=""/>
    <x v="0"/>
    <x v="0"/>
    <s v=""/>
  </r>
  <r>
    <x v="0"/>
    <n v="0"/>
    <s v="2023-2025"/>
    <x v="28"/>
    <x v="4"/>
    <s v="HIV/AIDS, Tuberculosis"/>
    <s v="Ecuador-HIV/AIDS, Tuberculosis"/>
    <n v="1"/>
    <x v="5"/>
    <x v="1"/>
    <x v="1"/>
    <n v="0"/>
    <s v=""/>
    <x v="0"/>
    <x v="0"/>
    <s v=""/>
    <x v="0"/>
    <x v="0"/>
    <s v=""/>
  </r>
  <r>
    <x v="0"/>
    <n v="0"/>
    <s v="2023-2025"/>
    <x v="28"/>
    <x v="5"/>
    <s v="HIV/AIDS,Tuberculosis,Malaria"/>
    <s v="Ecuador-HIV/AIDS,Tuberculosis,Malaria"/>
    <n v="0"/>
    <x v="5"/>
    <x v="1"/>
    <x v="1"/>
    <n v="0"/>
    <s v=""/>
    <x v="0"/>
    <x v="0"/>
    <s v=""/>
    <x v="0"/>
    <x v="0"/>
    <s v=""/>
  </r>
  <r>
    <x v="0"/>
    <n v="0"/>
    <s v="2023-2025"/>
    <x v="28"/>
    <x v="6"/>
    <s v="HIV/AIDS,Tuberculosis,Malaria,RSSH"/>
    <s v="Ecuador-HIV/AIDS,Tuberculosis,Malaria,RSSH"/>
    <n v="0"/>
    <x v="5"/>
    <x v="1"/>
    <x v="1"/>
    <n v="0"/>
    <s v=""/>
    <x v="0"/>
    <x v="0"/>
    <s v=""/>
    <x v="0"/>
    <x v="0"/>
    <s v=""/>
  </r>
  <r>
    <x v="0"/>
    <n v="0"/>
    <s v="2023-2025"/>
    <x v="28"/>
    <x v="7"/>
    <s v="HIV/AIDS,Tuberculosis,RSSH"/>
    <s v="Ecuador-HIV/AIDS,Tuberculosis,RSSH"/>
    <n v="1"/>
    <x v="5"/>
    <x v="1"/>
    <x v="1"/>
    <n v="0"/>
    <s v=""/>
    <x v="0"/>
    <x v="0"/>
    <s v=""/>
    <x v="0"/>
    <x v="0"/>
    <s v=""/>
  </r>
  <r>
    <x v="0"/>
    <n v="1"/>
    <s v="2023-2025"/>
    <x v="28"/>
    <x v="8"/>
    <s v="Malaria"/>
    <s v="Ecuador-Malaria"/>
    <n v="1"/>
    <x v="5"/>
    <x v="1"/>
    <x v="1"/>
    <n v="0"/>
    <s v=""/>
    <x v="0"/>
    <x v="0"/>
    <s v=""/>
    <x v="0"/>
    <x v="0"/>
    <s v=""/>
  </r>
  <r>
    <x v="0"/>
    <n v="0"/>
    <s v="2023-2025"/>
    <x v="28"/>
    <x v="9"/>
    <s v="Malaria,RSSH"/>
    <s v="Ecuador-Malaria,RSSH"/>
    <n v="0"/>
    <x v="5"/>
    <x v="1"/>
    <x v="1"/>
    <n v="0"/>
    <s v=""/>
    <x v="0"/>
    <x v="0"/>
    <s v=""/>
    <x v="0"/>
    <x v="0"/>
    <s v=""/>
  </r>
  <r>
    <x v="0"/>
    <n v="0"/>
    <s v="2023-2025"/>
    <x v="28"/>
    <x v="10"/>
    <s v="RSSH"/>
    <s v="Ecuador-RSSH"/>
    <n v="1"/>
    <x v="5"/>
    <x v="2"/>
    <x v="1"/>
    <n v="0"/>
    <s v=""/>
    <x v="0"/>
    <x v="0"/>
    <s v=""/>
    <x v="0"/>
    <x v="0"/>
    <s v=""/>
  </r>
  <r>
    <x v="0"/>
    <n v="0"/>
    <s v="2023-2025"/>
    <x v="28"/>
    <x v="11"/>
    <s v="Tuberculosis"/>
    <s v="Ecuador-Tuberculosis"/>
    <n v="0"/>
    <x v="5"/>
    <x v="1"/>
    <x v="1"/>
    <n v="0"/>
    <s v=""/>
    <x v="0"/>
    <x v="0"/>
    <s v=""/>
    <x v="0"/>
    <x v="0"/>
    <s v=""/>
  </r>
  <r>
    <x v="0"/>
    <n v="0"/>
    <s v="2023-2025"/>
    <x v="28"/>
    <x v="12"/>
    <s v="Tuberculosis,Malaria"/>
    <s v="Ecuador-Tuberculosis,Malaria"/>
    <n v="0"/>
    <x v="5"/>
    <x v="1"/>
    <x v="1"/>
    <n v="0"/>
    <s v=""/>
    <x v="0"/>
    <x v="0"/>
    <s v=""/>
    <x v="0"/>
    <x v="0"/>
    <s v=""/>
  </r>
  <r>
    <x v="0"/>
    <n v="0"/>
    <s v="2023-2025"/>
    <x v="28"/>
    <x v="13"/>
    <s v="Tuberculosis,Malaria,RSSH"/>
    <s v="Ecuador-Tuberculosis,Malaria,RSSH"/>
    <n v="0"/>
    <x v="5"/>
    <x v="1"/>
    <x v="1"/>
    <n v="0"/>
    <s v=""/>
    <x v="0"/>
    <x v="0"/>
    <s v=""/>
    <x v="0"/>
    <x v="0"/>
    <s v=""/>
  </r>
  <r>
    <x v="0"/>
    <n v="0"/>
    <s v="2023-2025"/>
    <x v="28"/>
    <x v="14"/>
    <s v="Tuberculosis,RSSH"/>
    <s v="Ecuador-Tuberculosis,RSSH"/>
    <n v="1"/>
    <x v="5"/>
    <x v="1"/>
    <x v="1"/>
    <n v="0"/>
    <s v=""/>
    <x v="0"/>
    <x v="0"/>
    <s v=""/>
    <x v="0"/>
    <x v="0"/>
    <s v=""/>
  </r>
  <r>
    <x v="0"/>
    <n v="1"/>
    <s v="2023-2025"/>
    <x v="29"/>
    <x v="0"/>
    <s v="HIV/AIDS"/>
    <s v="Egypt-HIV/AIDS"/>
    <n v="1"/>
    <x v="1"/>
    <x v="4"/>
    <x v="1"/>
    <n v="0"/>
    <s v=""/>
    <x v="0"/>
    <x v="0"/>
    <s v=""/>
    <x v="0"/>
    <x v="0"/>
    <s v=""/>
  </r>
  <r>
    <x v="0"/>
    <n v="0"/>
    <s v="2023-2025"/>
    <x v="29"/>
    <x v="1"/>
    <s v="HIV/AIDS,Malaria"/>
    <s v="Egypt-HIV/AIDS,Malaria"/>
    <n v="0"/>
    <x v="1"/>
    <x v="1"/>
    <x v="1"/>
    <n v="0"/>
    <s v=""/>
    <x v="0"/>
    <x v="0"/>
    <s v=""/>
    <x v="0"/>
    <x v="0"/>
    <s v=""/>
  </r>
  <r>
    <x v="0"/>
    <n v="0"/>
    <s v="2023-2025"/>
    <x v="29"/>
    <x v="2"/>
    <s v="HIV/AIDS,Malaria,RSSH"/>
    <s v="Egypt-HIV/AIDS,Malaria,RSSH"/>
    <n v="0"/>
    <x v="1"/>
    <x v="1"/>
    <x v="1"/>
    <n v="0"/>
    <s v=""/>
    <x v="0"/>
    <x v="0"/>
    <s v=""/>
    <x v="0"/>
    <x v="0"/>
    <s v=""/>
  </r>
  <r>
    <x v="0"/>
    <n v="0"/>
    <s v="2023-2025"/>
    <x v="29"/>
    <x v="3"/>
    <s v="HIV/AIDS,RSSH"/>
    <s v="Egypt-HIV/AIDS,RSSH"/>
    <n v="1"/>
    <x v="1"/>
    <x v="1"/>
    <x v="1"/>
    <n v="0"/>
    <s v=""/>
    <x v="0"/>
    <x v="0"/>
    <s v=""/>
    <x v="0"/>
    <x v="0"/>
    <s v=""/>
  </r>
  <r>
    <x v="1"/>
    <n v="0"/>
    <s v="2023-2025"/>
    <x v="29"/>
    <x v="4"/>
    <s v="HIV/AIDS, Tuberculosis"/>
    <s v="Egypt-HIV/AIDS, Tuberculosis"/>
    <n v="1"/>
    <x v="1"/>
    <x v="4"/>
    <x v="1"/>
    <n v="1676"/>
    <s v="FR1676-EGY-C"/>
    <x v="7"/>
    <x v="0"/>
    <d v="2024-09-09T00:00:00"/>
    <x v="0"/>
    <x v="0"/>
    <s v=""/>
  </r>
  <r>
    <x v="0"/>
    <n v="0"/>
    <s v="2023-2025"/>
    <x v="29"/>
    <x v="5"/>
    <s v="HIV/AIDS,Tuberculosis,Malaria"/>
    <s v="Egypt-HIV/AIDS,Tuberculosis,Malaria"/>
    <n v="0"/>
    <x v="1"/>
    <x v="1"/>
    <x v="1"/>
    <n v="0"/>
    <s v=""/>
    <x v="0"/>
    <x v="0"/>
    <s v=""/>
    <x v="0"/>
    <x v="0"/>
    <s v=""/>
  </r>
  <r>
    <x v="0"/>
    <n v="0"/>
    <s v="2023-2025"/>
    <x v="29"/>
    <x v="6"/>
    <s v="HIV/AIDS,Tuberculosis,Malaria,RSSH"/>
    <s v="Egypt-HIV/AIDS,Tuberculosis,Malaria,RSSH"/>
    <n v="0"/>
    <x v="1"/>
    <x v="1"/>
    <x v="1"/>
    <n v="0"/>
    <s v=""/>
    <x v="0"/>
    <x v="0"/>
    <s v=""/>
    <x v="0"/>
    <x v="0"/>
    <s v=""/>
  </r>
  <r>
    <x v="0"/>
    <n v="0"/>
    <s v="2023-2025"/>
    <x v="29"/>
    <x v="7"/>
    <s v="HIV/AIDS,Tuberculosis,RSSH"/>
    <s v="Egypt-HIV/AIDS,Tuberculosis,RSSH"/>
    <n v="1"/>
    <x v="1"/>
    <x v="1"/>
    <x v="1"/>
    <n v="0"/>
    <s v=""/>
    <x v="0"/>
    <x v="0"/>
    <s v=""/>
    <x v="0"/>
    <x v="0"/>
    <s v=""/>
  </r>
  <r>
    <x v="0"/>
    <n v="0"/>
    <s v="2023-2025"/>
    <x v="29"/>
    <x v="8"/>
    <s v="Malaria"/>
    <s v="Egypt-Malaria"/>
    <n v="0"/>
    <x v="1"/>
    <x v="1"/>
    <x v="1"/>
    <n v="0"/>
    <s v=""/>
    <x v="0"/>
    <x v="0"/>
    <s v=""/>
    <x v="0"/>
    <x v="0"/>
    <s v=""/>
  </r>
  <r>
    <x v="0"/>
    <n v="0"/>
    <s v="2023-2025"/>
    <x v="29"/>
    <x v="9"/>
    <s v="Malaria,RSSH"/>
    <s v="Egypt-Malaria,RSSH"/>
    <n v="0"/>
    <x v="1"/>
    <x v="1"/>
    <x v="1"/>
    <n v="0"/>
    <s v=""/>
    <x v="0"/>
    <x v="0"/>
    <s v=""/>
    <x v="0"/>
    <x v="0"/>
    <s v=""/>
  </r>
  <r>
    <x v="0"/>
    <n v="0"/>
    <s v="2023-2025"/>
    <x v="29"/>
    <x v="10"/>
    <s v="RSSH"/>
    <s v="Egypt-RSSH"/>
    <n v="1"/>
    <x v="1"/>
    <x v="2"/>
    <x v="1"/>
    <n v="0"/>
    <s v=""/>
    <x v="0"/>
    <x v="0"/>
    <s v=""/>
    <x v="0"/>
    <x v="0"/>
    <s v=""/>
  </r>
  <r>
    <x v="0"/>
    <n v="1"/>
    <s v="2023-2025"/>
    <x v="29"/>
    <x v="11"/>
    <s v="Tuberculosis"/>
    <s v="Egypt-Tuberculosis"/>
    <n v="1"/>
    <x v="1"/>
    <x v="4"/>
    <x v="1"/>
    <n v="0"/>
    <s v=""/>
    <x v="0"/>
    <x v="0"/>
    <s v=""/>
    <x v="0"/>
    <x v="0"/>
    <s v=""/>
  </r>
  <r>
    <x v="0"/>
    <n v="0"/>
    <s v="2023-2025"/>
    <x v="29"/>
    <x v="12"/>
    <s v="Tuberculosis,Malaria"/>
    <s v="Egypt-Tuberculosis,Malaria"/>
    <n v="0"/>
    <x v="1"/>
    <x v="1"/>
    <x v="1"/>
    <n v="0"/>
    <s v=""/>
    <x v="0"/>
    <x v="0"/>
    <s v=""/>
    <x v="0"/>
    <x v="0"/>
    <s v=""/>
  </r>
  <r>
    <x v="0"/>
    <n v="0"/>
    <s v="2023-2025"/>
    <x v="29"/>
    <x v="13"/>
    <s v="Tuberculosis,Malaria,RSSH"/>
    <s v="Egypt-Tuberculosis,Malaria,RSSH"/>
    <n v="0"/>
    <x v="1"/>
    <x v="1"/>
    <x v="1"/>
    <n v="0"/>
    <s v=""/>
    <x v="0"/>
    <x v="0"/>
    <s v=""/>
    <x v="0"/>
    <x v="0"/>
    <s v=""/>
  </r>
  <r>
    <x v="0"/>
    <n v="0"/>
    <s v="2023-2025"/>
    <x v="29"/>
    <x v="14"/>
    <s v="Tuberculosis,RSSH"/>
    <s v="Egypt-Tuberculosis,RSSH"/>
    <n v="1"/>
    <x v="1"/>
    <x v="1"/>
    <x v="1"/>
    <n v="0"/>
    <s v=""/>
    <x v="0"/>
    <x v="0"/>
    <s v=""/>
    <x v="0"/>
    <x v="0"/>
    <s v=""/>
  </r>
  <r>
    <x v="1"/>
    <n v="0"/>
    <s v="2023-2025"/>
    <x v="30"/>
    <x v="0"/>
    <s v="HIV/AIDS"/>
    <s v="El Salvador-HIV/AIDS"/>
    <n v="1"/>
    <x v="5"/>
    <x v="4"/>
    <x v="1"/>
    <n v="1732"/>
    <s v="FR1732-SLV-H"/>
    <x v="3"/>
    <x v="0"/>
    <d v="2024-04-29T00:00:00"/>
    <x v="0"/>
    <x v="0"/>
    <s v=""/>
  </r>
  <r>
    <x v="0"/>
    <n v="0"/>
    <s v="2023-2025"/>
    <x v="30"/>
    <x v="1"/>
    <s v="HIV/AIDS,Malaria"/>
    <s v="El Salvador-HIV/AIDS,Malaria"/>
    <n v="1"/>
    <x v="5"/>
    <x v="1"/>
    <x v="1"/>
    <n v="0"/>
    <s v=""/>
    <x v="0"/>
    <x v="0"/>
    <s v=""/>
    <x v="0"/>
    <x v="0"/>
    <s v=""/>
  </r>
  <r>
    <x v="0"/>
    <n v="0"/>
    <s v="2023-2025"/>
    <x v="30"/>
    <x v="2"/>
    <s v="HIV/AIDS,Malaria,RSSH"/>
    <s v="El Salvador-HIV/AIDS,Malaria,RSSH"/>
    <n v="1"/>
    <x v="5"/>
    <x v="1"/>
    <x v="1"/>
    <n v="0"/>
    <s v=""/>
    <x v="0"/>
    <x v="0"/>
    <s v=""/>
    <x v="0"/>
    <x v="0"/>
    <s v=""/>
  </r>
  <r>
    <x v="0"/>
    <n v="0"/>
    <s v="2023-2025"/>
    <x v="30"/>
    <x v="3"/>
    <s v="HIV/AIDS,RSSH"/>
    <s v="El Salvador-HIV/AIDS,RSSH"/>
    <n v="1"/>
    <x v="5"/>
    <x v="1"/>
    <x v="1"/>
    <n v="0"/>
    <s v=""/>
    <x v="0"/>
    <x v="0"/>
    <s v=""/>
    <x v="0"/>
    <x v="0"/>
    <s v=""/>
  </r>
  <r>
    <x v="0"/>
    <n v="0"/>
    <s v="2023-2025"/>
    <x v="30"/>
    <x v="4"/>
    <s v="HIV/AIDS, Tuberculosis"/>
    <s v="El Salvador-HIV/AIDS, Tuberculosis"/>
    <n v="1"/>
    <x v="5"/>
    <x v="1"/>
    <x v="1"/>
    <n v="0"/>
    <s v=""/>
    <x v="0"/>
    <x v="0"/>
    <s v=""/>
    <x v="0"/>
    <x v="0"/>
    <s v=""/>
  </r>
  <r>
    <x v="0"/>
    <n v="0"/>
    <s v="2023-2025"/>
    <x v="30"/>
    <x v="5"/>
    <s v="HIV/AIDS,Tuberculosis,Malaria"/>
    <s v="El Salvador-HIV/AIDS,Tuberculosis,Malaria"/>
    <n v="1"/>
    <x v="5"/>
    <x v="1"/>
    <x v="1"/>
    <n v="0"/>
    <s v=""/>
    <x v="0"/>
    <x v="0"/>
    <s v=""/>
    <x v="0"/>
    <x v="0"/>
    <s v=""/>
  </r>
  <r>
    <x v="0"/>
    <n v="0"/>
    <s v="2023-2025"/>
    <x v="30"/>
    <x v="6"/>
    <s v="HIV/AIDS,Tuberculosis,Malaria,RSSH"/>
    <s v="El Salvador-HIV/AIDS,Tuberculosis,Malaria,RSSH"/>
    <n v="1"/>
    <x v="5"/>
    <x v="1"/>
    <x v="1"/>
    <n v="0"/>
    <s v=""/>
    <x v="0"/>
    <x v="0"/>
    <s v=""/>
    <x v="0"/>
    <x v="0"/>
    <s v=""/>
  </r>
  <r>
    <x v="0"/>
    <n v="0"/>
    <s v="2023-2025"/>
    <x v="30"/>
    <x v="7"/>
    <s v="HIV/AIDS,Tuberculosis,RSSH"/>
    <s v="El Salvador-HIV/AIDS,Tuberculosis,RSSH"/>
    <n v="1"/>
    <x v="5"/>
    <x v="1"/>
    <x v="1"/>
    <n v="0"/>
    <s v=""/>
    <x v="0"/>
    <x v="0"/>
    <s v=""/>
    <x v="0"/>
    <x v="0"/>
    <s v=""/>
  </r>
  <r>
    <x v="0"/>
    <n v="0"/>
    <s v="2023-2025"/>
    <x v="30"/>
    <x v="8"/>
    <s v="Malaria"/>
    <s v="El Salvador-Malaria"/>
    <n v="0"/>
    <x v="5"/>
    <x v="1"/>
    <x v="1"/>
    <n v="0"/>
    <s v=""/>
    <x v="0"/>
    <x v="0"/>
    <s v=""/>
    <x v="0"/>
    <x v="0"/>
    <s v=""/>
  </r>
  <r>
    <x v="0"/>
    <n v="0"/>
    <s v="2023-2025"/>
    <x v="30"/>
    <x v="9"/>
    <s v="Malaria,RSSH"/>
    <s v="El Salvador-Malaria,RSSH"/>
    <n v="1"/>
    <x v="5"/>
    <x v="1"/>
    <x v="1"/>
    <n v="0"/>
    <s v=""/>
    <x v="0"/>
    <x v="0"/>
    <s v=""/>
    <x v="0"/>
    <x v="0"/>
    <s v=""/>
  </r>
  <r>
    <x v="0"/>
    <n v="0"/>
    <s v="2023-2025"/>
    <x v="30"/>
    <x v="10"/>
    <s v="RSSH"/>
    <s v="El Salvador-RSSH"/>
    <n v="1"/>
    <x v="5"/>
    <x v="2"/>
    <x v="1"/>
    <n v="0"/>
    <s v=""/>
    <x v="0"/>
    <x v="0"/>
    <s v=""/>
    <x v="0"/>
    <x v="0"/>
    <s v=""/>
  </r>
  <r>
    <x v="1"/>
    <n v="0"/>
    <s v="2023-2025"/>
    <x v="30"/>
    <x v="11"/>
    <s v="Tuberculosis"/>
    <s v="El Salvador-Tuberculosis"/>
    <n v="1"/>
    <x v="5"/>
    <x v="6"/>
    <x v="1"/>
    <n v="1731"/>
    <s v="FR1731-SLV-T"/>
    <x v="3"/>
    <x v="0"/>
    <d v="2024-04-29T00:00:00"/>
    <x v="0"/>
    <x v="0"/>
    <s v=""/>
  </r>
  <r>
    <x v="0"/>
    <n v="0"/>
    <s v="2023-2025"/>
    <x v="30"/>
    <x v="12"/>
    <s v="Tuberculosis,Malaria"/>
    <s v="El Salvador-Tuberculosis,Malaria"/>
    <n v="1"/>
    <x v="5"/>
    <x v="1"/>
    <x v="1"/>
    <n v="0"/>
    <s v=""/>
    <x v="0"/>
    <x v="0"/>
    <s v=""/>
    <x v="0"/>
    <x v="0"/>
    <s v=""/>
  </r>
  <r>
    <x v="0"/>
    <n v="0"/>
    <s v="2023-2025"/>
    <x v="30"/>
    <x v="13"/>
    <s v="Tuberculosis,Malaria,RSSH"/>
    <s v="El Salvador-Tuberculosis,Malaria,RSSH"/>
    <n v="1"/>
    <x v="5"/>
    <x v="1"/>
    <x v="1"/>
    <n v="0"/>
    <s v=""/>
    <x v="0"/>
    <x v="0"/>
    <s v=""/>
    <x v="0"/>
    <x v="0"/>
    <s v=""/>
  </r>
  <r>
    <x v="0"/>
    <n v="0"/>
    <s v="2023-2025"/>
    <x v="30"/>
    <x v="14"/>
    <s v="Tuberculosis,RSSH"/>
    <s v="El Salvador-Tuberculosis,RSSH"/>
    <n v="1"/>
    <x v="5"/>
    <x v="1"/>
    <x v="1"/>
    <n v="0"/>
    <s v=""/>
    <x v="0"/>
    <x v="0"/>
    <s v=""/>
    <x v="0"/>
    <x v="0"/>
    <s v=""/>
  </r>
  <r>
    <x v="0"/>
    <n v="1"/>
    <s v="2023-2025"/>
    <x v="31"/>
    <x v="0"/>
    <s v="HIV/AIDS"/>
    <s v="Equatorial Guinea-HIV/AIDS"/>
    <n v="1"/>
    <x v="6"/>
    <x v="4"/>
    <x v="1"/>
    <n v="0"/>
    <s v=""/>
    <x v="0"/>
    <x v="0"/>
    <s v=""/>
    <x v="0"/>
    <x v="0"/>
    <s v=""/>
  </r>
  <r>
    <x v="1"/>
    <n v="0"/>
    <s v="2023-2025"/>
    <x v="31"/>
    <x v="1"/>
    <s v="HIV/AIDS,Malaria"/>
    <s v="Equatorial Guinea-HIV/AIDS,Malaria"/>
    <n v="1"/>
    <x v="6"/>
    <x v="4"/>
    <x v="1"/>
    <n v="1584"/>
    <s v="FR1584-GNQ-Z"/>
    <x v="2"/>
    <x v="1"/>
    <d v="2023-08-21T00:00:00"/>
    <x v="0"/>
    <x v="0"/>
    <s v=""/>
  </r>
  <r>
    <x v="0"/>
    <n v="0"/>
    <s v="2023-2025"/>
    <x v="31"/>
    <x v="2"/>
    <s v="HIV/AIDS,Malaria,RSSH"/>
    <s v="Equatorial Guinea-HIV/AIDS,Malaria,RSSH"/>
    <n v="1"/>
    <x v="6"/>
    <x v="1"/>
    <x v="1"/>
    <n v="0"/>
    <s v=""/>
    <x v="0"/>
    <x v="0"/>
    <s v=""/>
    <x v="0"/>
    <x v="0"/>
    <s v=""/>
  </r>
  <r>
    <x v="0"/>
    <n v="0"/>
    <s v="2023-2025"/>
    <x v="31"/>
    <x v="3"/>
    <s v="HIV/AIDS,RSSH"/>
    <s v="Equatorial Guinea-HIV/AIDS,RSSH"/>
    <n v="1"/>
    <x v="6"/>
    <x v="1"/>
    <x v="1"/>
    <n v="0"/>
    <s v=""/>
    <x v="0"/>
    <x v="0"/>
    <s v=""/>
    <x v="0"/>
    <x v="0"/>
    <s v=""/>
  </r>
  <r>
    <x v="0"/>
    <n v="0"/>
    <s v="2023-2025"/>
    <x v="31"/>
    <x v="4"/>
    <s v="HIV/AIDS, Tuberculosis"/>
    <s v="Equatorial Guinea-HIV/AIDS, Tuberculosis"/>
    <n v="1"/>
    <x v="6"/>
    <x v="1"/>
    <x v="1"/>
    <n v="0"/>
    <s v=""/>
    <x v="0"/>
    <x v="0"/>
    <s v=""/>
    <x v="0"/>
    <x v="0"/>
    <s v=""/>
  </r>
  <r>
    <x v="0"/>
    <n v="0"/>
    <s v="2023-2025"/>
    <x v="31"/>
    <x v="5"/>
    <s v="HIV/AIDS,Tuberculosis,Malaria"/>
    <s v="Equatorial Guinea-HIV/AIDS,Tuberculosis,Malaria"/>
    <n v="1"/>
    <x v="6"/>
    <x v="1"/>
    <x v="1"/>
    <n v="0"/>
    <s v=""/>
    <x v="0"/>
    <x v="0"/>
    <s v=""/>
    <x v="0"/>
    <x v="0"/>
    <s v=""/>
  </r>
  <r>
    <x v="0"/>
    <n v="0"/>
    <s v="2023-2025"/>
    <x v="31"/>
    <x v="6"/>
    <s v="HIV/AIDS,Tuberculosis,Malaria,RSSH"/>
    <s v="Equatorial Guinea-HIV/AIDS,Tuberculosis,Malaria,RSSH"/>
    <n v="1"/>
    <x v="6"/>
    <x v="1"/>
    <x v="1"/>
    <n v="0"/>
    <s v=""/>
    <x v="0"/>
    <x v="0"/>
    <s v=""/>
    <x v="0"/>
    <x v="0"/>
    <s v=""/>
  </r>
  <r>
    <x v="0"/>
    <n v="0"/>
    <s v="2023-2025"/>
    <x v="31"/>
    <x v="7"/>
    <s v="HIV/AIDS,Tuberculosis,RSSH"/>
    <s v="Equatorial Guinea-HIV/AIDS,Tuberculosis,RSSH"/>
    <n v="1"/>
    <x v="6"/>
    <x v="1"/>
    <x v="1"/>
    <n v="0"/>
    <s v=""/>
    <x v="0"/>
    <x v="0"/>
    <s v=""/>
    <x v="0"/>
    <x v="0"/>
    <s v=""/>
  </r>
  <r>
    <x v="0"/>
    <n v="1"/>
    <s v="2023-2025"/>
    <x v="31"/>
    <x v="8"/>
    <s v="Malaria"/>
    <s v="Equatorial Guinea-Malaria"/>
    <n v="1"/>
    <x v="6"/>
    <x v="4"/>
    <x v="1"/>
    <n v="0"/>
    <s v=""/>
    <x v="0"/>
    <x v="0"/>
    <s v=""/>
    <x v="0"/>
    <x v="0"/>
    <s v=""/>
  </r>
  <r>
    <x v="0"/>
    <n v="0"/>
    <s v="2023-2025"/>
    <x v="31"/>
    <x v="9"/>
    <s v="Malaria,RSSH"/>
    <s v="Equatorial Guinea-Malaria,RSSH"/>
    <n v="1"/>
    <x v="6"/>
    <x v="1"/>
    <x v="1"/>
    <n v="0"/>
    <s v=""/>
    <x v="0"/>
    <x v="0"/>
    <s v=""/>
    <x v="0"/>
    <x v="0"/>
    <s v=""/>
  </r>
  <r>
    <x v="0"/>
    <n v="0"/>
    <s v="2023-2025"/>
    <x v="31"/>
    <x v="10"/>
    <s v="RSSH"/>
    <s v="Equatorial Guinea-RSSH"/>
    <n v="1"/>
    <x v="6"/>
    <x v="2"/>
    <x v="1"/>
    <n v="0"/>
    <s v=""/>
    <x v="0"/>
    <x v="0"/>
    <s v=""/>
    <x v="0"/>
    <x v="0"/>
    <s v=""/>
  </r>
  <r>
    <x v="0"/>
    <n v="1"/>
    <s v="2023-2025"/>
    <x v="31"/>
    <x v="11"/>
    <s v="Tuberculosis"/>
    <s v="Equatorial Guinea-Tuberculosis"/>
    <n v="1"/>
    <x v="6"/>
    <x v="1"/>
    <x v="1"/>
    <n v="0"/>
    <s v=""/>
    <x v="0"/>
    <x v="0"/>
    <s v=""/>
    <x v="0"/>
    <x v="0"/>
    <s v=""/>
  </r>
  <r>
    <x v="0"/>
    <n v="0"/>
    <s v="2023-2025"/>
    <x v="31"/>
    <x v="12"/>
    <s v="Tuberculosis,Malaria"/>
    <s v="Equatorial Guinea-Tuberculosis,Malaria"/>
    <n v="1"/>
    <x v="6"/>
    <x v="1"/>
    <x v="1"/>
    <n v="0"/>
    <s v=""/>
    <x v="0"/>
    <x v="0"/>
    <s v=""/>
    <x v="0"/>
    <x v="0"/>
    <s v=""/>
  </r>
  <r>
    <x v="0"/>
    <n v="0"/>
    <s v="2023-2025"/>
    <x v="31"/>
    <x v="13"/>
    <s v="Tuberculosis,Malaria,RSSH"/>
    <s v="Equatorial Guinea-Tuberculosis,Malaria,RSSH"/>
    <n v="1"/>
    <x v="6"/>
    <x v="1"/>
    <x v="1"/>
    <n v="0"/>
    <s v=""/>
    <x v="0"/>
    <x v="0"/>
    <s v=""/>
    <x v="0"/>
    <x v="0"/>
    <s v=""/>
  </r>
  <r>
    <x v="0"/>
    <n v="0"/>
    <s v="2023-2025"/>
    <x v="31"/>
    <x v="14"/>
    <s v="Tuberculosis,RSSH"/>
    <s v="Equatorial Guinea-Tuberculosis,RSSH"/>
    <n v="1"/>
    <x v="6"/>
    <x v="1"/>
    <x v="1"/>
    <n v="0"/>
    <s v=""/>
    <x v="0"/>
    <x v="0"/>
    <s v=""/>
    <x v="0"/>
    <x v="0"/>
    <s v=""/>
  </r>
  <r>
    <x v="1"/>
    <n v="0"/>
    <s v="2023-2025"/>
    <x v="32"/>
    <x v="0"/>
    <s v="HIV/AIDS"/>
    <s v="Eritrea-HIV/AIDS"/>
    <n v="1"/>
    <x v="1"/>
    <x v="6"/>
    <x v="0"/>
    <n v="1565"/>
    <s v="FR1565-ERI-H"/>
    <x v="4"/>
    <x v="1"/>
    <d v="2023-05-30T00:00:00"/>
    <x v="1"/>
    <x v="1"/>
    <n v="4.5901639344262293"/>
  </r>
  <r>
    <x v="0"/>
    <n v="0"/>
    <s v="2023-2025"/>
    <x v="32"/>
    <x v="1"/>
    <s v="HIV/AIDS,Malaria"/>
    <s v="Eritrea-HIV/AIDS,Malaria"/>
    <n v="1"/>
    <x v="1"/>
    <x v="1"/>
    <x v="0"/>
    <n v="0"/>
    <s v=""/>
    <x v="0"/>
    <x v="0"/>
    <s v=""/>
    <x v="0"/>
    <x v="0"/>
    <s v=""/>
  </r>
  <r>
    <x v="0"/>
    <n v="0"/>
    <s v="2023-2025"/>
    <x v="32"/>
    <x v="2"/>
    <s v="HIV/AIDS,Malaria,RSSH"/>
    <s v="Eritrea-HIV/AIDS,Malaria,RSSH"/>
    <n v="1"/>
    <x v="1"/>
    <x v="1"/>
    <x v="0"/>
    <n v="0"/>
    <s v=""/>
    <x v="0"/>
    <x v="0"/>
    <s v=""/>
    <x v="0"/>
    <x v="0"/>
    <s v=""/>
  </r>
  <r>
    <x v="0"/>
    <n v="0"/>
    <s v="2023-2025"/>
    <x v="32"/>
    <x v="3"/>
    <s v="HIV/AIDS,RSSH"/>
    <s v="Eritrea-HIV/AIDS,RSSH"/>
    <n v="1"/>
    <x v="1"/>
    <x v="1"/>
    <x v="0"/>
    <n v="0"/>
    <s v=""/>
    <x v="0"/>
    <x v="0"/>
    <s v=""/>
    <x v="0"/>
    <x v="0"/>
    <s v=""/>
  </r>
  <r>
    <x v="0"/>
    <n v="0"/>
    <s v="2023-2025"/>
    <x v="32"/>
    <x v="4"/>
    <s v="HIV/AIDS, Tuberculosis"/>
    <s v="Eritrea-HIV/AIDS, Tuberculosis"/>
    <n v="1"/>
    <x v="1"/>
    <x v="1"/>
    <x v="0"/>
    <n v="0"/>
    <s v=""/>
    <x v="0"/>
    <x v="0"/>
    <s v=""/>
    <x v="0"/>
    <x v="0"/>
    <s v=""/>
  </r>
  <r>
    <x v="0"/>
    <n v="0"/>
    <s v="2023-2025"/>
    <x v="32"/>
    <x v="5"/>
    <s v="HIV/AIDS,Tuberculosis,Malaria"/>
    <s v="Eritrea-HIV/AIDS,Tuberculosis,Malaria"/>
    <n v="1"/>
    <x v="1"/>
    <x v="1"/>
    <x v="0"/>
    <n v="0"/>
    <s v=""/>
    <x v="0"/>
    <x v="0"/>
    <s v=""/>
    <x v="0"/>
    <x v="0"/>
    <s v=""/>
  </r>
  <r>
    <x v="0"/>
    <n v="0"/>
    <s v="2023-2025"/>
    <x v="32"/>
    <x v="6"/>
    <s v="HIV/AIDS,Tuberculosis,Malaria,RSSH"/>
    <s v="Eritrea-HIV/AIDS,Tuberculosis,Malaria,RSSH"/>
    <n v="1"/>
    <x v="1"/>
    <x v="1"/>
    <x v="0"/>
    <n v="0"/>
    <s v=""/>
    <x v="0"/>
    <x v="0"/>
    <s v=""/>
    <x v="0"/>
    <x v="0"/>
    <s v=""/>
  </r>
  <r>
    <x v="0"/>
    <n v="0"/>
    <s v="2023-2025"/>
    <x v="32"/>
    <x v="7"/>
    <s v="HIV/AIDS,Tuberculosis,RSSH"/>
    <s v="Eritrea-HIV/AIDS,Tuberculosis,RSSH"/>
    <n v="1"/>
    <x v="1"/>
    <x v="1"/>
    <x v="0"/>
    <n v="0"/>
    <s v=""/>
    <x v="0"/>
    <x v="0"/>
    <s v=""/>
    <x v="0"/>
    <x v="0"/>
    <s v=""/>
  </r>
  <r>
    <x v="1"/>
    <n v="0"/>
    <s v="2023-2025"/>
    <x v="32"/>
    <x v="8"/>
    <s v="Malaria"/>
    <s v="Eritrea-Malaria"/>
    <n v="1"/>
    <x v="1"/>
    <x v="6"/>
    <x v="0"/>
    <n v="1505"/>
    <s v="FR1505-ERI-M"/>
    <x v="4"/>
    <x v="1"/>
    <d v="2023-05-30T00:00:00"/>
    <x v="1"/>
    <x v="1"/>
    <n v="4.5901639344262293"/>
  </r>
  <r>
    <x v="0"/>
    <n v="0"/>
    <s v="2023-2025"/>
    <x v="32"/>
    <x v="9"/>
    <s v="Malaria,RSSH"/>
    <s v="Eritrea-Malaria,RSSH"/>
    <n v="1"/>
    <x v="1"/>
    <x v="1"/>
    <x v="0"/>
    <n v="0"/>
    <s v=""/>
    <x v="0"/>
    <x v="0"/>
    <s v=""/>
    <x v="0"/>
    <x v="0"/>
    <s v=""/>
  </r>
  <r>
    <x v="0"/>
    <n v="0"/>
    <s v="2023-2025"/>
    <x v="32"/>
    <x v="10"/>
    <s v="RSSH"/>
    <s v="Eritrea-RSSH"/>
    <n v="1"/>
    <x v="1"/>
    <x v="2"/>
    <x v="0"/>
    <n v="0"/>
    <s v=""/>
    <x v="0"/>
    <x v="0"/>
    <s v=""/>
    <x v="0"/>
    <x v="0"/>
    <s v=""/>
  </r>
  <r>
    <x v="1"/>
    <n v="0"/>
    <s v="2023-2025"/>
    <x v="32"/>
    <x v="11"/>
    <s v="Tuberculosis"/>
    <s v="Eritrea-Tuberculosis"/>
    <n v="1"/>
    <x v="1"/>
    <x v="6"/>
    <x v="0"/>
    <n v="1566"/>
    <s v="FR1566-ERI-T"/>
    <x v="4"/>
    <x v="1"/>
    <d v="2023-05-30T00:00:00"/>
    <x v="1"/>
    <x v="1"/>
    <n v="4.5901639344262293"/>
  </r>
  <r>
    <x v="0"/>
    <n v="0"/>
    <s v="2023-2025"/>
    <x v="32"/>
    <x v="12"/>
    <s v="Tuberculosis,Malaria"/>
    <s v="Eritrea-Tuberculosis,Malaria"/>
    <n v="1"/>
    <x v="1"/>
    <x v="1"/>
    <x v="0"/>
    <n v="0"/>
    <s v=""/>
    <x v="0"/>
    <x v="0"/>
    <s v=""/>
    <x v="0"/>
    <x v="0"/>
    <s v=""/>
  </r>
  <r>
    <x v="0"/>
    <n v="0"/>
    <s v="2023-2025"/>
    <x v="32"/>
    <x v="13"/>
    <s v="Tuberculosis,Malaria,RSSH"/>
    <s v="Eritrea-Tuberculosis,Malaria,RSSH"/>
    <n v="1"/>
    <x v="1"/>
    <x v="1"/>
    <x v="0"/>
    <n v="0"/>
    <s v=""/>
    <x v="0"/>
    <x v="0"/>
    <s v=""/>
    <x v="0"/>
    <x v="0"/>
    <s v=""/>
  </r>
  <r>
    <x v="0"/>
    <n v="0"/>
    <s v="2023-2025"/>
    <x v="32"/>
    <x v="14"/>
    <s v="Tuberculosis,RSSH"/>
    <s v="Eritrea-Tuberculosis,RSSH"/>
    <n v="1"/>
    <x v="1"/>
    <x v="1"/>
    <x v="0"/>
    <n v="0"/>
    <s v=""/>
    <x v="0"/>
    <x v="0"/>
    <s v=""/>
    <x v="0"/>
    <x v="0"/>
    <s v=""/>
  </r>
  <r>
    <x v="0"/>
    <n v="0"/>
    <s v="2023-2025"/>
    <x v="33"/>
    <x v="0"/>
    <s v="HIV/AIDS"/>
    <s v="Eswatini-HIV/AIDS"/>
    <n v="0"/>
    <x v="2"/>
    <x v="5"/>
    <x v="0"/>
    <n v="0"/>
    <s v=""/>
    <x v="0"/>
    <x v="0"/>
    <s v=""/>
    <x v="0"/>
    <x v="0"/>
    <s v=""/>
  </r>
  <r>
    <x v="0"/>
    <n v="0"/>
    <s v="2023-2025"/>
    <x v="33"/>
    <x v="1"/>
    <s v="HIV/AIDS,Malaria"/>
    <s v="Eswatini-HIV/AIDS,Malaria"/>
    <n v="0"/>
    <x v="2"/>
    <x v="1"/>
    <x v="0"/>
    <n v="0"/>
    <s v=""/>
    <x v="0"/>
    <x v="0"/>
    <s v=""/>
    <x v="0"/>
    <x v="0"/>
    <s v=""/>
  </r>
  <r>
    <x v="0"/>
    <n v="0"/>
    <s v="2023-2025"/>
    <x v="33"/>
    <x v="2"/>
    <s v="HIV/AIDS,Malaria,RSSH"/>
    <s v="Eswatini-HIV/AIDS,Malaria,RSSH"/>
    <n v="0"/>
    <x v="2"/>
    <x v="1"/>
    <x v="0"/>
    <n v="0"/>
    <s v=""/>
    <x v="0"/>
    <x v="0"/>
    <s v=""/>
    <x v="0"/>
    <x v="0"/>
    <s v=""/>
  </r>
  <r>
    <x v="0"/>
    <n v="0"/>
    <s v="2023-2025"/>
    <x v="33"/>
    <x v="3"/>
    <s v="HIV/AIDS,RSSH"/>
    <s v="Eswatini-HIV/AIDS,RSSH"/>
    <n v="0"/>
    <x v="2"/>
    <x v="1"/>
    <x v="0"/>
    <n v="0"/>
    <s v=""/>
    <x v="0"/>
    <x v="0"/>
    <s v=""/>
    <x v="0"/>
    <x v="0"/>
    <s v=""/>
  </r>
  <r>
    <x v="1"/>
    <n v="0"/>
    <s v="2023-2025"/>
    <x v="33"/>
    <x v="4"/>
    <s v="HIV/AIDS, Tuberculosis"/>
    <s v="Eswatini-HIV/AIDS, Tuberculosis"/>
    <n v="1"/>
    <x v="2"/>
    <x v="5"/>
    <x v="0"/>
    <n v="1622"/>
    <s v="FR1622-SWZ-C"/>
    <x v="2"/>
    <x v="1"/>
    <d v="2023-08-21T00:00:00"/>
    <x v="10"/>
    <x v="0"/>
    <s v=""/>
  </r>
  <r>
    <x v="0"/>
    <n v="0"/>
    <s v="2023-2025"/>
    <x v="33"/>
    <x v="5"/>
    <s v="HIV/AIDS,Tuberculosis,Malaria"/>
    <s v="Eswatini-HIV/AIDS,Tuberculosis,Malaria"/>
    <n v="0"/>
    <x v="2"/>
    <x v="1"/>
    <x v="0"/>
    <n v="0"/>
    <s v=""/>
    <x v="0"/>
    <x v="0"/>
    <s v=""/>
    <x v="0"/>
    <x v="0"/>
    <s v=""/>
  </r>
  <r>
    <x v="0"/>
    <n v="0"/>
    <s v="2023-2025"/>
    <x v="33"/>
    <x v="6"/>
    <s v="HIV/AIDS,Tuberculosis,Malaria,RSSH"/>
    <s v="Eswatini-HIV/AIDS,Tuberculosis,Malaria,RSSH"/>
    <n v="0"/>
    <x v="2"/>
    <x v="1"/>
    <x v="0"/>
    <n v="0"/>
    <s v=""/>
    <x v="0"/>
    <x v="0"/>
    <s v=""/>
    <x v="0"/>
    <x v="0"/>
    <s v=""/>
  </r>
  <r>
    <x v="0"/>
    <n v="0"/>
    <s v="2023-2025"/>
    <x v="33"/>
    <x v="7"/>
    <s v="HIV/AIDS,Tuberculosis,RSSH"/>
    <s v="Eswatini-HIV/AIDS,Tuberculosis,RSSH"/>
    <n v="0"/>
    <x v="2"/>
    <x v="1"/>
    <x v="0"/>
    <n v="0"/>
    <s v=""/>
    <x v="0"/>
    <x v="0"/>
    <s v=""/>
    <x v="0"/>
    <x v="0"/>
    <s v=""/>
  </r>
  <r>
    <x v="1"/>
    <n v="0"/>
    <s v="2023-2025"/>
    <x v="33"/>
    <x v="8"/>
    <s v="Malaria"/>
    <s v="Eswatini-Malaria"/>
    <n v="1"/>
    <x v="2"/>
    <x v="6"/>
    <x v="0"/>
    <n v="1477"/>
    <s v="FR1477-SWZ-M"/>
    <x v="1"/>
    <x v="1"/>
    <d v="2023-03-20T00:00:00"/>
    <x v="9"/>
    <x v="7"/>
    <n v="5.0491803278688527"/>
  </r>
  <r>
    <x v="0"/>
    <n v="0"/>
    <s v="2023-2025"/>
    <x v="33"/>
    <x v="9"/>
    <s v="Malaria,RSSH"/>
    <s v="Eswatini-Malaria,RSSH"/>
    <n v="0"/>
    <x v="2"/>
    <x v="1"/>
    <x v="0"/>
    <n v="0"/>
    <s v=""/>
    <x v="0"/>
    <x v="0"/>
    <s v=""/>
    <x v="0"/>
    <x v="0"/>
    <s v=""/>
  </r>
  <r>
    <x v="0"/>
    <n v="0"/>
    <s v="2023-2025"/>
    <x v="33"/>
    <x v="10"/>
    <s v="RSSH"/>
    <s v="Eswatini-RSSH"/>
    <n v="1"/>
    <x v="2"/>
    <x v="2"/>
    <x v="0"/>
    <n v="0"/>
    <s v=""/>
    <x v="0"/>
    <x v="0"/>
    <s v=""/>
    <x v="0"/>
    <x v="0"/>
    <s v=""/>
  </r>
  <r>
    <x v="0"/>
    <n v="0"/>
    <s v="2023-2025"/>
    <x v="33"/>
    <x v="11"/>
    <s v="Tuberculosis"/>
    <s v="Eswatini-Tuberculosis"/>
    <n v="0"/>
    <x v="2"/>
    <x v="5"/>
    <x v="0"/>
    <n v="0"/>
    <s v=""/>
    <x v="0"/>
    <x v="0"/>
    <s v=""/>
    <x v="0"/>
    <x v="0"/>
    <s v=""/>
  </r>
  <r>
    <x v="0"/>
    <n v="0"/>
    <s v="2023-2025"/>
    <x v="33"/>
    <x v="12"/>
    <s v="Tuberculosis,Malaria"/>
    <s v="Eswatini-Tuberculosis,Malaria"/>
    <n v="0"/>
    <x v="2"/>
    <x v="1"/>
    <x v="0"/>
    <n v="0"/>
    <s v=""/>
    <x v="0"/>
    <x v="0"/>
    <s v=""/>
    <x v="0"/>
    <x v="0"/>
    <s v=""/>
  </r>
  <r>
    <x v="0"/>
    <n v="0"/>
    <s v="2023-2025"/>
    <x v="33"/>
    <x v="13"/>
    <s v="Tuberculosis,Malaria,RSSH"/>
    <s v="Eswatini-Tuberculosis,Malaria,RSSH"/>
    <n v="0"/>
    <x v="2"/>
    <x v="1"/>
    <x v="0"/>
    <n v="0"/>
    <s v=""/>
    <x v="0"/>
    <x v="0"/>
    <s v=""/>
    <x v="0"/>
    <x v="0"/>
    <s v=""/>
  </r>
  <r>
    <x v="0"/>
    <n v="0"/>
    <s v="2023-2025"/>
    <x v="33"/>
    <x v="14"/>
    <s v="Tuberculosis,RSSH"/>
    <s v="Eswatini-Tuberculosis,RSSH"/>
    <n v="1"/>
    <x v="2"/>
    <x v="1"/>
    <x v="0"/>
    <n v="0"/>
    <s v=""/>
    <x v="0"/>
    <x v="0"/>
    <s v=""/>
    <x v="0"/>
    <x v="0"/>
    <s v=""/>
  </r>
  <r>
    <x v="0"/>
    <n v="1"/>
    <s v="2023-2025"/>
    <x v="34"/>
    <x v="0"/>
    <s v="HIV/AIDS"/>
    <s v="Ethiopia-HIV/AIDS"/>
    <n v="1"/>
    <x v="8"/>
    <x v="6"/>
    <x v="2"/>
    <n v="0"/>
    <s v=""/>
    <x v="0"/>
    <x v="0"/>
    <s v=""/>
    <x v="0"/>
    <x v="0"/>
    <s v=""/>
  </r>
  <r>
    <x v="0"/>
    <n v="0"/>
    <s v="2023-2025"/>
    <x v="34"/>
    <x v="1"/>
    <s v="HIV/AIDS,Malaria"/>
    <s v="Ethiopia-HIV/AIDS,Malaria"/>
    <n v="1"/>
    <x v="8"/>
    <x v="1"/>
    <x v="2"/>
    <n v="0"/>
    <s v=""/>
    <x v="0"/>
    <x v="0"/>
    <s v=""/>
    <x v="0"/>
    <x v="0"/>
    <s v=""/>
  </r>
  <r>
    <x v="0"/>
    <n v="0"/>
    <s v="2023-2025"/>
    <x v="34"/>
    <x v="2"/>
    <s v="HIV/AIDS,Malaria,RSSH"/>
    <s v="Ethiopia-HIV/AIDS,Malaria,RSSH"/>
    <n v="1"/>
    <x v="8"/>
    <x v="1"/>
    <x v="2"/>
    <n v="0"/>
    <s v=""/>
    <x v="0"/>
    <x v="0"/>
    <s v=""/>
    <x v="0"/>
    <x v="0"/>
    <s v=""/>
  </r>
  <r>
    <x v="0"/>
    <n v="0"/>
    <s v="2023-2025"/>
    <x v="34"/>
    <x v="3"/>
    <s v="HIV/AIDS,RSSH"/>
    <s v="Ethiopia-HIV/AIDS,RSSH"/>
    <n v="1"/>
    <x v="8"/>
    <x v="1"/>
    <x v="2"/>
    <n v="0"/>
    <s v=""/>
    <x v="0"/>
    <x v="0"/>
    <s v=""/>
    <x v="0"/>
    <x v="0"/>
    <s v=""/>
  </r>
  <r>
    <x v="1"/>
    <n v="0"/>
    <s v="2023-2025"/>
    <x v="34"/>
    <x v="4"/>
    <s v="HIV/AIDS, Tuberculosis"/>
    <s v="Ethiopia-HIV/AIDS, Tuberculosis"/>
    <n v="1"/>
    <x v="8"/>
    <x v="6"/>
    <x v="2"/>
    <n v="1619"/>
    <s v="FR1619-ETH-C"/>
    <x v="2"/>
    <x v="1"/>
    <d v="2023-08-21T00:00:00"/>
    <x v="10"/>
    <x v="0"/>
    <s v=""/>
  </r>
  <r>
    <x v="0"/>
    <n v="0"/>
    <s v="2023-2025"/>
    <x v="34"/>
    <x v="5"/>
    <s v="HIV/AIDS,Tuberculosis,Malaria"/>
    <s v="Ethiopia-HIV/AIDS,Tuberculosis,Malaria"/>
    <n v="1"/>
    <x v="8"/>
    <x v="1"/>
    <x v="2"/>
    <n v="0"/>
    <s v=""/>
    <x v="0"/>
    <x v="0"/>
    <s v=""/>
    <x v="0"/>
    <x v="0"/>
    <s v=""/>
  </r>
  <r>
    <x v="0"/>
    <n v="0"/>
    <s v="2023-2025"/>
    <x v="34"/>
    <x v="6"/>
    <s v="HIV/AIDS,Tuberculosis,Malaria,RSSH"/>
    <s v="Ethiopia-HIV/AIDS,Tuberculosis,Malaria,RSSH"/>
    <n v="1"/>
    <x v="8"/>
    <x v="1"/>
    <x v="2"/>
    <n v="0"/>
    <s v=""/>
    <x v="0"/>
    <x v="0"/>
    <s v=""/>
    <x v="0"/>
    <x v="0"/>
    <s v=""/>
  </r>
  <r>
    <x v="0"/>
    <n v="0"/>
    <s v="2023-2025"/>
    <x v="34"/>
    <x v="7"/>
    <s v="HIV/AIDS,Tuberculosis,RSSH"/>
    <s v="Ethiopia-HIV/AIDS,Tuberculosis,RSSH"/>
    <n v="1"/>
    <x v="8"/>
    <x v="1"/>
    <x v="2"/>
    <n v="0"/>
    <s v=""/>
    <x v="0"/>
    <x v="0"/>
    <s v=""/>
    <x v="0"/>
    <x v="0"/>
    <s v=""/>
  </r>
  <r>
    <x v="1"/>
    <n v="0"/>
    <s v="2023-2025"/>
    <x v="34"/>
    <x v="8"/>
    <s v="Malaria"/>
    <s v="Ethiopia-Malaria"/>
    <n v="1"/>
    <x v="8"/>
    <x v="6"/>
    <x v="2"/>
    <n v="1620"/>
    <s v="FR1620-ETH-M"/>
    <x v="2"/>
    <x v="1"/>
    <d v="2023-08-21T00:00:00"/>
    <x v="10"/>
    <x v="0"/>
    <s v=""/>
  </r>
  <r>
    <x v="0"/>
    <n v="0"/>
    <s v="2023-2025"/>
    <x v="34"/>
    <x v="9"/>
    <s v="Malaria,RSSH"/>
    <s v="Ethiopia-Malaria,RSSH"/>
    <n v="1"/>
    <x v="8"/>
    <x v="1"/>
    <x v="2"/>
    <n v="0"/>
    <s v=""/>
    <x v="0"/>
    <x v="0"/>
    <s v=""/>
    <x v="0"/>
    <x v="0"/>
    <s v=""/>
  </r>
  <r>
    <x v="1"/>
    <n v="0"/>
    <s v="2023-2025"/>
    <x v="34"/>
    <x v="10"/>
    <s v="RSSH"/>
    <s v="Ethiopia-RSSH"/>
    <n v="1"/>
    <x v="8"/>
    <x v="0"/>
    <x v="2"/>
    <n v="1513"/>
    <s v="FR1513-ETH-S"/>
    <x v="2"/>
    <x v="1"/>
    <d v="2023-08-21T00:00:00"/>
    <x v="10"/>
    <x v="0"/>
    <s v=""/>
  </r>
  <r>
    <x v="0"/>
    <n v="1"/>
    <s v="2023-2025"/>
    <x v="34"/>
    <x v="11"/>
    <s v="Tuberculosis"/>
    <s v="Ethiopia-Tuberculosis"/>
    <n v="1"/>
    <x v="8"/>
    <x v="6"/>
    <x v="2"/>
    <n v="0"/>
    <s v=""/>
    <x v="0"/>
    <x v="0"/>
    <s v=""/>
    <x v="0"/>
    <x v="0"/>
    <s v=""/>
  </r>
  <r>
    <x v="0"/>
    <n v="0"/>
    <s v="2023-2025"/>
    <x v="34"/>
    <x v="12"/>
    <s v="Tuberculosis,Malaria"/>
    <s v="Ethiopia-Tuberculosis,Malaria"/>
    <n v="1"/>
    <x v="8"/>
    <x v="1"/>
    <x v="2"/>
    <n v="0"/>
    <s v=""/>
    <x v="0"/>
    <x v="0"/>
    <s v=""/>
    <x v="0"/>
    <x v="0"/>
    <s v=""/>
  </r>
  <r>
    <x v="0"/>
    <n v="0"/>
    <s v="2023-2025"/>
    <x v="34"/>
    <x v="13"/>
    <s v="Tuberculosis,Malaria,RSSH"/>
    <s v="Ethiopia-Tuberculosis,Malaria,RSSH"/>
    <n v="1"/>
    <x v="8"/>
    <x v="1"/>
    <x v="2"/>
    <n v="0"/>
    <s v=""/>
    <x v="0"/>
    <x v="0"/>
    <s v=""/>
    <x v="0"/>
    <x v="0"/>
    <s v=""/>
  </r>
  <r>
    <x v="0"/>
    <n v="0"/>
    <s v="2023-2025"/>
    <x v="34"/>
    <x v="14"/>
    <s v="Tuberculosis,RSSH"/>
    <s v="Ethiopia-Tuberculosis,RSSH"/>
    <n v="1"/>
    <x v="8"/>
    <x v="1"/>
    <x v="2"/>
    <n v="0"/>
    <s v=""/>
    <x v="0"/>
    <x v="0"/>
    <s v=""/>
    <x v="0"/>
    <x v="0"/>
    <s v=""/>
  </r>
  <r>
    <x v="0"/>
    <n v="0"/>
    <s v="2023-2025"/>
    <x v="35"/>
    <x v="0"/>
    <s v="HIV/AIDS"/>
    <s v="Gabon-HIV/AIDS"/>
    <n v="0"/>
    <x v="6"/>
    <x v="4"/>
    <x v="1"/>
    <n v="0"/>
    <s v=""/>
    <x v="0"/>
    <x v="0"/>
    <s v=""/>
    <x v="0"/>
    <x v="0"/>
    <s v=""/>
  </r>
  <r>
    <x v="0"/>
    <n v="0"/>
    <s v="2023-2025"/>
    <x v="35"/>
    <x v="1"/>
    <s v="HIV/AIDS,Malaria"/>
    <s v="Gabon-HIV/AIDS,Malaria"/>
    <n v="0"/>
    <x v="6"/>
    <x v="1"/>
    <x v="1"/>
    <n v="0"/>
    <s v=""/>
    <x v="0"/>
    <x v="0"/>
    <s v=""/>
    <x v="0"/>
    <x v="0"/>
    <s v=""/>
  </r>
  <r>
    <x v="0"/>
    <n v="0"/>
    <s v="2023-2025"/>
    <x v="35"/>
    <x v="2"/>
    <s v="HIV/AIDS,Malaria,RSSH"/>
    <s v="Gabon-HIV/AIDS,Malaria,RSSH"/>
    <n v="0"/>
    <x v="6"/>
    <x v="1"/>
    <x v="1"/>
    <n v="0"/>
    <s v=""/>
    <x v="0"/>
    <x v="0"/>
    <s v=""/>
    <x v="0"/>
    <x v="0"/>
    <s v=""/>
  </r>
  <r>
    <x v="0"/>
    <n v="0"/>
    <s v="2023-2025"/>
    <x v="35"/>
    <x v="3"/>
    <s v="HIV/AIDS,RSSH"/>
    <s v="Gabon-HIV/AIDS,RSSH"/>
    <n v="0"/>
    <x v="6"/>
    <x v="1"/>
    <x v="1"/>
    <n v="0"/>
    <s v=""/>
    <x v="0"/>
    <x v="0"/>
    <s v=""/>
    <x v="0"/>
    <x v="0"/>
    <s v=""/>
  </r>
  <r>
    <x v="0"/>
    <n v="0"/>
    <s v="2023-2025"/>
    <x v="35"/>
    <x v="4"/>
    <s v="HIV/AIDS, Tuberculosis"/>
    <s v="Gabon-HIV/AIDS, Tuberculosis"/>
    <n v="0"/>
    <x v="6"/>
    <x v="1"/>
    <x v="1"/>
    <n v="0"/>
    <s v=""/>
    <x v="0"/>
    <x v="0"/>
    <s v=""/>
    <x v="0"/>
    <x v="0"/>
    <s v=""/>
  </r>
  <r>
    <x v="1"/>
    <n v="0"/>
    <s v="2023-2025"/>
    <x v="35"/>
    <x v="5"/>
    <s v="HIV/AIDS,Tuberculosis,Malaria"/>
    <s v="Gabon-HIV/AIDS,Tuberculosis,Malaria"/>
    <n v="1"/>
    <x v="6"/>
    <x v="4"/>
    <x v="1"/>
    <n v="1623"/>
    <s v="FR1623-GAB-Z"/>
    <x v="3"/>
    <x v="0"/>
    <d v="2024-04-29T00:00:00"/>
    <x v="0"/>
    <x v="0"/>
    <s v=""/>
  </r>
  <r>
    <x v="0"/>
    <n v="0"/>
    <s v="2023-2025"/>
    <x v="35"/>
    <x v="6"/>
    <s v="HIV/AIDS,Tuberculosis,Malaria,RSSH"/>
    <s v="Gabon-HIV/AIDS,Tuberculosis,Malaria,RSSH"/>
    <n v="0"/>
    <x v="6"/>
    <x v="1"/>
    <x v="1"/>
    <n v="0"/>
    <s v=""/>
    <x v="0"/>
    <x v="0"/>
    <s v=""/>
    <x v="0"/>
    <x v="0"/>
    <s v=""/>
  </r>
  <r>
    <x v="0"/>
    <n v="0"/>
    <s v="2023-2025"/>
    <x v="35"/>
    <x v="7"/>
    <s v="HIV/AIDS,Tuberculosis,RSSH"/>
    <s v="Gabon-HIV/AIDS,Tuberculosis,RSSH"/>
    <n v="0"/>
    <x v="6"/>
    <x v="1"/>
    <x v="1"/>
    <n v="0"/>
    <s v=""/>
    <x v="0"/>
    <x v="0"/>
    <s v=""/>
    <x v="0"/>
    <x v="0"/>
    <s v=""/>
  </r>
  <r>
    <x v="0"/>
    <n v="0"/>
    <s v="2023-2025"/>
    <x v="35"/>
    <x v="8"/>
    <s v="Malaria"/>
    <s v="Gabon-Malaria"/>
    <n v="0"/>
    <x v="6"/>
    <x v="4"/>
    <x v="1"/>
    <n v="0"/>
    <s v=""/>
    <x v="0"/>
    <x v="0"/>
    <s v=""/>
    <x v="0"/>
    <x v="0"/>
    <s v=""/>
  </r>
  <r>
    <x v="0"/>
    <n v="0"/>
    <s v="2023-2025"/>
    <x v="35"/>
    <x v="9"/>
    <s v="Malaria,RSSH"/>
    <s v="Gabon-Malaria,RSSH"/>
    <n v="0"/>
    <x v="6"/>
    <x v="1"/>
    <x v="1"/>
    <n v="0"/>
    <s v=""/>
    <x v="0"/>
    <x v="0"/>
    <s v=""/>
    <x v="0"/>
    <x v="0"/>
    <s v=""/>
  </r>
  <r>
    <x v="0"/>
    <n v="0"/>
    <s v="2023-2025"/>
    <x v="35"/>
    <x v="10"/>
    <s v="RSSH"/>
    <s v="Gabon-RSSH"/>
    <n v="1"/>
    <x v="6"/>
    <x v="2"/>
    <x v="1"/>
    <n v="0"/>
    <s v=""/>
    <x v="0"/>
    <x v="0"/>
    <s v=""/>
    <x v="0"/>
    <x v="0"/>
    <s v=""/>
  </r>
  <r>
    <x v="0"/>
    <n v="0"/>
    <s v="2023-2025"/>
    <x v="35"/>
    <x v="11"/>
    <s v="Tuberculosis"/>
    <s v="Gabon-Tuberculosis"/>
    <n v="0"/>
    <x v="6"/>
    <x v="4"/>
    <x v="1"/>
    <n v="0"/>
    <s v=""/>
    <x v="0"/>
    <x v="0"/>
    <s v=""/>
    <x v="0"/>
    <x v="0"/>
    <s v=""/>
  </r>
  <r>
    <x v="0"/>
    <n v="0"/>
    <s v="2023-2025"/>
    <x v="35"/>
    <x v="12"/>
    <s v="Tuberculosis,Malaria"/>
    <s v="Gabon-Tuberculosis,Malaria"/>
    <n v="0"/>
    <x v="6"/>
    <x v="1"/>
    <x v="1"/>
    <n v="0"/>
    <s v=""/>
    <x v="0"/>
    <x v="0"/>
    <s v=""/>
    <x v="0"/>
    <x v="0"/>
    <s v=""/>
  </r>
  <r>
    <x v="0"/>
    <n v="0"/>
    <s v="2023-2025"/>
    <x v="35"/>
    <x v="13"/>
    <s v="Tuberculosis,Malaria,RSSH"/>
    <s v="Gabon-Tuberculosis,Malaria,RSSH"/>
    <n v="0"/>
    <x v="6"/>
    <x v="1"/>
    <x v="1"/>
    <n v="0"/>
    <s v=""/>
    <x v="0"/>
    <x v="0"/>
    <s v=""/>
    <x v="0"/>
    <x v="0"/>
    <s v=""/>
  </r>
  <r>
    <x v="0"/>
    <n v="0"/>
    <s v="2023-2025"/>
    <x v="35"/>
    <x v="14"/>
    <s v="Tuberculosis,RSSH"/>
    <s v="Gabon-Tuberculosis,RSSH"/>
    <n v="0"/>
    <x v="6"/>
    <x v="1"/>
    <x v="1"/>
    <n v="0"/>
    <s v=""/>
    <x v="0"/>
    <x v="0"/>
    <s v=""/>
    <x v="0"/>
    <x v="0"/>
    <s v=""/>
  </r>
  <r>
    <x v="0"/>
    <n v="1"/>
    <s v="2023-2025"/>
    <x v="36"/>
    <x v="0"/>
    <s v="HIV/AIDS"/>
    <s v="Gambia-HIV/AIDS"/>
    <n v="1"/>
    <x v="9"/>
    <x v="5"/>
    <x v="0"/>
    <n v="0"/>
    <s v=""/>
    <x v="0"/>
    <x v="0"/>
    <s v=""/>
    <x v="0"/>
    <x v="0"/>
    <s v=""/>
  </r>
  <r>
    <x v="0"/>
    <n v="0"/>
    <s v="2023-2025"/>
    <x v="36"/>
    <x v="1"/>
    <s v="HIV/AIDS,Malaria"/>
    <s v="Gambia-HIV/AIDS,Malaria"/>
    <n v="1"/>
    <x v="9"/>
    <x v="1"/>
    <x v="0"/>
    <n v="0"/>
    <s v=""/>
    <x v="0"/>
    <x v="0"/>
    <s v=""/>
    <x v="0"/>
    <x v="0"/>
    <s v=""/>
  </r>
  <r>
    <x v="0"/>
    <n v="0"/>
    <s v="2023-2025"/>
    <x v="36"/>
    <x v="2"/>
    <s v="HIV/AIDS,Malaria,RSSH"/>
    <s v="Gambia-HIV/AIDS,Malaria,RSSH"/>
    <n v="1"/>
    <x v="9"/>
    <x v="1"/>
    <x v="0"/>
    <n v="0"/>
    <s v=""/>
    <x v="0"/>
    <x v="0"/>
    <s v=""/>
    <x v="0"/>
    <x v="0"/>
    <s v=""/>
  </r>
  <r>
    <x v="0"/>
    <n v="0"/>
    <s v="2023-2025"/>
    <x v="36"/>
    <x v="3"/>
    <s v="HIV/AIDS,RSSH"/>
    <s v="Gambia-HIV/AIDS,RSSH"/>
    <n v="1"/>
    <x v="9"/>
    <x v="1"/>
    <x v="0"/>
    <n v="0"/>
    <s v=""/>
    <x v="0"/>
    <x v="0"/>
    <s v=""/>
    <x v="0"/>
    <x v="0"/>
    <s v=""/>
  </r>
  <r>
    <x v="1"/>
    <n v="0"/>
    <s v="2023-2025"/>
    <x v="36"/>
    <x v="4"/>
    <s v="HIV/AIDS, Tuberculosis"/>
    <s v="Gambia-HIV/AIDS, Tuberculosis"/>
    <n v="1"/>
    <x v="9"/>
    <x v="5"/>
    <x v="0"/>
    <n v="1571"/>
    <s v="FR1571-GMB-C"/>
    <x v="4"/>
    <x v="1"/>
    <d v="2023-05-30T00:00:00"/>
    <x v="8"/>
    <x v="6"/>
    <n v="6.5245901639344259"/>
  </r>
  <r>
    <x v="0"/>
    <n v="0"/>
    <s v="2023-2025"/>
    <x v="36"/>
    <x v="5"/>
    <s v="HIV/AIDS,Tuberculosis,Malaria"/>
    <s v="Gambia-HIV/AIDS,Tuberculosis,Malaria"/>
    <n v="1"/>
    <x v="9"/>
    <x v="1"/>
    <x v="0"/>
    <n v="0"/>
    <s v=""/>
    <x v="0"/>
    <x v="0"/>
    <s v=""/>
    <x v="0"/>
    <x v="0"/>
    <s v=""/>
  </r>
  <r>
    <x v="0"/>
    <n v="0"/>
    <s v="2023-2025"/>
    <x v="36"/>
    <x v="6"/>
    <s v="HIV/AIDS,Tuberculosis,Malaria,RSSH"/>
    <s v="Gambia-HIV/AIDS,Tuberculosis,Malaria,RSSH"/>
    <n v="1"/>
    <x v="9"/>
    <x v="1"/>
    <x v="0"/>
    <n v="0"/>
    <s v=""/>
    <x v="0"/>
    <x v="0"/>
    <s v=""/>
    <x v="0"/>
    <x v="0"/>
    <s v=""/>
  </r>
  <r>
    <x v="0"/>
    <n v="0"/>
    <s v="2023-2025"/>
    <x v="36"/>
    <x v="7"/>
    <s v="HIV/AIDS,Tuberculosis,RSSH"/>
    <s v="Gambia-HIV/AIDS,Tuberculosis,RSSH"/>
    <n v="1"/>
    <x v="9"/>
    <x v="1"/>
    <x v="0"/>
    <n v="0"/>
    <s v=""/>
    <x v="0"/>
    <x v="0"/>
    <s v=""/>
    <x v="0"/>
    <x v="0"/>
    <s v=""/>
  </r>
  <r>
    <x v="1"/>
    <n v="0"/>
    <s v="2023-2025"/>
    <x v="36"/>
    <x v="8"/>
    <s v="Malaria"/>
    <s v="Gambia-Malaria"/>
    <n v="1"/>
    <x v="9"/>
    <x v="5"/>
    <x v="0"/>
    <n v="1480"/>
    <s v="FR1480-GMB-M"/>
    <x v="2"/>
    <x v="1"/>
    <d v="2023-08-21T00:00:00"/>
    <x v="2"/>
    <x v="0"/>
    <s v=""/>
  </r>
  <r>
    <x v="0"/>
    <n v="0"/>
    <s v="2023-2025"/>
    <x v="36"/>
    <x v="9"/>
    <s v="Malaria,RSSH"/>
    <s v="Gambia-Malaria,RSSH"/>
    <n v="1"/>
    <x v="9"/>
    <x v="1"/>
    <x v="0"/>
    <n v="0"/>
    <s v=""/>
    <x v="0"/>
    <x v="0"/>
    <s v=""/>
    <x v="0"/>
    <x v="0"/>
    <s v=""/>
  </r>
  <r>
    <x v="0"/>
    <n v="0"/>
    <s v="2023-2025"/>
    <x v="36"/>
    <x v="10"/>
    <s v="RSSH"/>
    <s v="Gambia-RSSH"/>
    <n v="1"/>
    <x v="9"/>
    <x v="2"/>
    <x v="0"/>
    <n v="0"/>
    <s v=""/>
    <x v="0"/>
    <x v="0"/>
    <s v=""/>
    <x v="0"/>
    <x v="0"/>
    <s v=""/>
  </r>
  <r>
    <x v="0"/>
    <n v="1"/>
    <s v="2023-2025"/>
    <x v="36"/>
    <x v="11"/>
    <s v="Tuberculosis"/>
    <s v="Gambia-Tuberculosis"/>
    <n v="1"/>
    <x v="9"/>
    <x v="5"/>
    <x v="0"/>
    <n v="0"/>
    <s v=""/>
    <x v="0"/>
    <x v="0"/>
    <s v=""/>
    <x v="0"/>
    <x v="0"/>
    <s v=""/>
  </r>
  <r>
    <x v="0"/>
    <n v="0"/>
    <s v="2023-2025"/>
    <x v="36"/>
    <x v="12"/>
    <s v="Tuberculosis,Malaria"/>
    <s v="Gambia-Tuberculosis,Malaria"/>
    <n v="1"/>
    <x v="9"/>
    <x v="1"/>
    <x v="0"/>
    <n v="0"/>
    <s v=""/>
    <x v="0"/>
    <x v="0"/>
    <s v=""/>
    <x v="0"/>
    <x v="0"/>
    <s v=""/>
  </r>
  <r>
    <x v="0"/>
    <n v="0"/>
    <s v="2023-2025"/>
    <x v="36"/>
    <x v="13"/>
    <s v="Tuberculosis,Malaria,RSSH"/>
    <s v="Gambia-Tuberculosis,Malaria,RSSH"/>
    <n v="1"/>
    <x v="9"/>
    <x v="1"/>
    <x v="0"/>
    <n v="0"/>
    <s v=""/>
    <x v="0"/>
    <x v="0"/>
    <s v=""/>
    <x v="0"/>
    <x v="0"/>
    <s v=""/>
  </r>
  <r>
    <x v="0"/>
    <n v="0"/>
    <s v="2023-2025"/>
    <x v="36"/>
    <x v="14"/>
    <s v="Tuberculosis,RSSH"/>
    <s v="Gambia-Tuberculosis,RSSH"/>
    <n v="1"/>
    <x v="9"/>
    <x v="1"/>
    <x v="0"/>
    <n v="0"/>
    <s v=""/>
    <x v="0"/>
    <x v="0"/>
    <s v=""/>
    <x v="0"/>
    <x v="0"/>
    <s v=""/>
  </r>
  <r>
    <x v="0"/>
    <n v="1"/>
    <s v="2023-2025"/>
    <x v="37"/>
    <x v="0"/>
    <s v="HIV/AIDS"/>
    <s v="Georgia-HIV/AIDS"/>
    <n v="1"/>
    <x v="3"/>
    <x v="4"/>
    <x v="1"/>
    <n v="0"/>
    <s v=""/>
    <x v="0"/>
    <x v="0"/>
    <s v=""/>
    <x v="0"/>
    <x v="0"/>
    <s v=""/>
  </r>
  <r>
    <x v="0"/>
    <n v="0"/>
    <s v="2023-2025"/>
    <x v="37"/>
    <x v="1"/>
    <s v="HIV/AIDS,Malaria"/>
    <s v="Georgia-HIV/AIDS,Malaria"/>
    <n v="1"/>
    <x v="3"/>
    <x v="1"/>
    <x v="1"/>
    <n v="0"/>
    <s v=""/>
    <x v="0"/>
    <x v="0"/>
    <s v=""/>
    <x v="0"/>
    <x v="0"/>
    <s v=""/>
  </r>
  <r>
    <x v="0"/>
    <n v="0"/>
    <s v="2023-2025"/>
    <x v="37"/>
    <x v="2"/>
    <s v="HIV/AIDS,Malaria,RSSH"/>
    <s v="Georgia-HIV/AIDS,Malaria,RSSH"/>
    <n v="1"/>
    <x v="3"/>
    <x v="1"/>
    <x v="1"/>
    <n v="0"/>
    <s v=""/>
    <x v="0"/>
    <x v="0"/>
    <s v=""/>
    <x v="0"/>
    <x v="0"/>
    <s v=""/>
  </r>
  <r>
    <x v="0"/>
    <n v="0"/>
    <s v="2023-2025"/>
    <x v="37"/>
    <x v="3"/>
    <s v="HIV/AIDS,RSSH"/>
    <s v="Georgia-HIV/AIDS,RSSH"/>
    <n v="1"/>
    <x v="3"/>
    <x v="1"/>
    <x v="1"/>
    <n v="0"/>
    <s v=""/>
    <x v="0"/>
    <x v="0"/>
    <s v=""/>
    <x v="0"/>
    <x v="0"/>
    <s v=""/>
  </r>
  <r>
    <x v="1"/>
    <n v="0"/>
    <s v="2023-2025"/>
    <x v="37"/>
    <x v="4"/>
    <s v="HIV/AIDS, Tuberculosis"/>
    <s v="Georgia-HIV/AIDS, Tuberculosis"/>
    <n v="1"/>
    <x v="3"/>
    <x v="4"/>
    <x v="1"/>
    <n v="1631"/>
    <s v="FR1631-GEO-C"/>
    <x v="6"/>
    <x v="0"/>
    <s v="TBC"/>
    <x v="0"/>
    <x v="0"/>
    <s v=""/>
  </r>
  <r>
    <x v="0"/>
    <n v="0"/>
    <s v="2023-2025"/>
    <x v="37"/>
    <x v="5"/>
    <s v="HIV/AIDS,Tuberculosis,Malaria"/>
    <s v="Georgia-HIV/AIDS,Tuberculosis,Malaria"/>
    <n v="1"/>
    <x v="3"/>
    <x v="1"/>
    <x v="1"/>
    <n v="0"/>
    <s v=""/>
    <x v="0"/>
    <x v="0"/>
    <s v=""/>
    <x v="0"/>
    <x v="0"/>
    <s v=""/>
  </r>
  <r>
    <x v="0"/>
    <n v="0"/>
    <s v="2023-2025"/>
    <x v="37"/>
    <x v="6"/>
    <s v="HIV/AIDS,Tuberculosis,Malaria,RSSH"/>
    <s v="Georgia-HIV/AIDS,Tuberculosis,Malaria,RSSH"/>
    <n v="1"/>
    <x v="3"/>
    <x v="1"/>
    <x v="1"/>
    <n v="0"/>
    <s v=""/>
    <x v="0"/>
    <x v="0"/>
    <s v=""/>
    <x v="0"/>
    <x v="0"/>
    <s v=""/>
  </r>
  <r>
    <x v="0"/>
    <n v="0"/>
    <s v="2023-2025"/>
    <x v="37"/>
    <x v="7"/>
    <s v="HIV/AIDS,Tuberculosis,RSSH"/>
    <s v="Georgia-HIV/AIDS,Tuberculosis,RSSH"/>
    <n v="1"/>
    <x v="3"/>
    <x v="1"/>
    <x v="1"/>
    <n v="0"/>
    <s v=""/>
    <x v="0"/>
    <x v="0"/>
    <s v=""/>
    <x v="0"/>
    <x v="0"/>
    <s v=""/>
  </r>
  <r>
    <x v="0"/>
    <n v="0"/>
    <s v="2023-2025"/>
    <x v="37"/>
    <x v="8"/>
    <s v="Malaria"/>
    <s v="Georgia-Malaria"/>
    <n v="0"/>
    <x v="3"/>
    <x v="1"/>
    <x v="1"/>
    <n v="0"/>
    <s v=""/>
    <x v="0"/>
    <x v="0"/>
    <s v=""/>
    <x v="0"/>
    <x v="0"/>
    <s v=""/>
  </r>
  <r>
    <x v="0"/>
    <n v="0"/>
    <s v="2023-2025"/>
    <x v="37"/>
    <x v="9"/>
    <s v="Malaria,RSSH"/>
    <s v="Georgia-Malaria,RSSH"/>
    <n v="1"/>
    <x v="3"/>
    <x v="1"/>
    <x v="1"/>
    <n v="0"/>
    <s v=""/>
    <x v="0"/>
    <x v="0"/>
    <s v=""/>
    <x v="0"/>
    <x v="0"/>
    <s v=""/>
  </r>
  <r>
    <x v="0"/>
    <n v="0"/>
    <s v="2023-2025"/>
    <x v="37"/>
    <x v="10"/>
    <s v="RSSH"/>
    <s v="Georgia-RSSH"/>
    <n v="1"/>
    <x v="3"/>
    <x v="2"/>
    <x v="1"/>
    <n v="0"/>
    <s v=""/>
    <x v="0"/>
    <x v="0"/>
    <s v=""/>
    <x v="0"/>
    <x v="0"/>
    <s v=""/>
  </r>
  <r>
    <x v="0"/>
    <n v="1"/>
    <s v="2023-2025"/>
    <x v="37"/>
    <x v="11"/>
    <s v="Tuberculosis"/>
    <s v="Georgia-Tuberculosis"/>
    <n v="1"/>
    <x v="3"/>
    <x v="4"/>
    <x v="1"/>
    <n v="0"/>
    <s v=""/>
    <x v="0"/>
    <x v="0"/>
    <s v=""/>
    <x v="0"/>
    <x v="0"/>
    <s v=""/>
  </r>
  <r>
    <x v="0"/>
    <n v="0"/>
    <s v="2023-2025"/>
    <x v="37"/>
    <x v="12"/>
    <s v="Tuberculosis,Malaria"/>
    <s v="Georgia-Tuberculosis,Malaria"/>
    <n v="1"/>
    <x v="3"/>
    <x v="1"/>
    <x v="1"/>
    <n v="0"/>
    <s v=""/>
    <x v="0"/>
    <x v="0"/>
    <s v=""/>
    <x v="0"/>
    <x v="0"/>
    <s v=""/>
  </r>
  <r>
    <x v="0"/>
    <n v="0"/>
    <s v="2023-2025"/>
    <x v="37"/>
    <x v="13"/>
    <s v="Tuberculosis,Malaria,RSSH"/>
    <s v="Georgia-Tuberculosis,Malaria,RSSH"/>
    <n v="1"/>
    <x v="3"/>
    <x v="1"/>
    <x v="1"/>
    <n v="0"/>
    <s v=""/>
    <x v="0"/>
    <x v="0"/>
    <s v=""/>
    <x v="0"/>
    <x v="0"/>
    <s v=""/>
  </r>
  <r>
    <x v="0"/>
    <n v="0"/>
    <s v="2023-2025"/>
    <x v="37"/>
    <x v="14"/>
    <s v="Tuberculosis,RSSH"/>
    <s v="Georgia-Tuberculosis,RSSH"/>
    <n v="1"/>
    <x v="3"/>
    <x v="1"/>
    <x v="1"/>
    <n v="0"/>
    <s v=""/>
    <x v="0"/>
    <x v="0"/>
    <s v=""/>
    <x v="0"/>
    <x v="0"/>
    <s v=""/>
  </r>
  <r>
    <x v="0"/>
    <n v="1"/>
    <s v="2023-2025"/>
    <x v="38"/>
    <x v="0"/>
    <s v="HIV/AIDS"/>
    <s v="Ghana-HIV/AIDS"/>
    <n v="1"/>
    <x v="7"/>
    <x v="0"/>
    <x v="2"/>
    <n v="0"/>
    <s v=""/>
    <x v="0"/>
    <x v="0"/>
    <s v=""/>
    <x v="0"/>
    <x v="0"/>
    <s v=""/>
  </r>
  <r>
    <x v="0"/>
    <n v="0"/>
    <s v="2023-2025"/>
    <x v="38"/>
    <x v="1"/>
    <s v="HIV/AIDS,Malaria"/>
    <s v="Ghana-HIV/AIDS,Malaria"/>
    <n v="1"/>
    <x v="7"/>
    <x v="1"/>
    <x v="2"/>
    <n v="0"/>
    <s v=""/>
    <x v="0"/>
    <x v="0"/>
    <s v=""/>
    <x v="0"/>
    <x v="0"/>
    <s v=""/>
  </r>
  <r>
    <x v="0"/>
    <n v="0"/>
    <s v="2023-2025"/>
    <x v="38"/>
    <x v="2"/>
    <s v="HIV/AIDS,Malaria,RSSH"/>
    <s v="Ghana-HIV/AIDS,Malaria,RSSH"/>
    <n v="1"/>
    <x v="7"/>
    <x v="1"/>
    <x v="2"/>
    <n v="0"/>
    <s v=""/>
    <x v="0"/>
    <x v="0"/>
    <s v=""/>
    <x v="0"/>
    <x v="0"/>
    <s v=""/>
  </r>
  <r>
    <x v="0"/>
    <n v="0"/>
    <s v="2023-2025"/>
    <x v="38"/>
    <x v="3"/>
    <s v="HIV/AIDS,RSSH"/>
    <s v="Ghana-HIV/AIDS,RSSH"/>
    <n v="1"/>
    <x v="7"/>
    <x v="1"/>
    <x v="2"/>
    <n v="0"/>
    <s v=""/>
    <x v="0"/>
    <x v="0"/>
    <s v=""/>
    <x v="0"/>
    <x v="0"/>
    <s v=""/>
  </r>
  <r>
    <x v="1"/>
    <n v="0"/>
    <s v="2023-2025"/>
    <x v="38"/>
    <x v="4"/>
    <s v="HIV/AIDS, Tuberculosis"/>
    <s v="Ghana-HIV/AIDS, Tuberculosis"/>
    <n v="1"/>
    <x v="7"/>
    <x v="0"/>
    <x v="2"/>
    <n v="1592"/>
    <s v="FR1592-GHA-C"/>
    <x v="4"/>
    <x v="1"/>
    <d v="2023-05-30T00:00:00"/>
    <x v="6"/>
    <x v="5"/>
    <n v="6.6557377049180326"/>
  </r>
  <r>
    <x v="0"/>
    <n v="0"/>
    <s v="2023-2025"/>
    <x v="38"/>
    <x v="5"/>
    <s v="HIV/AIDS,Tuberculosis,Malaria"/>
    <s v="Ghana-HIV/AIDS,Tuberculosis,Malaria"/>
    <n v="1"/>
    <x v="7"/>
    <x v="1"/>
    <x v="2"/>
    <n v="0"/>
    <s v=""/>
    <x v="0"/>
    <x v="0"/>
    <s v=""/>
    <x v="0"/>
    <x v="0"/>
    <s v=""/>
  </r>
  <r>
    <x v="0"/>
    <n v="0"/>
    <s v="2023-2025"/>
    <x v="38"/>
    <x v="6"/>
    <s v="HIV/AIDS,Tuberculosis,Malaria,RSSH"/>
    <s v="Ghana-HIV/AIDS,Tuberculosis,Malaria,RSSH"/>
    <n v="1"/>
    <x v="7"/>
    <x v="1"/>
    <x v="2"/>
    <n v="0"/>
    <s v=""/>
    <x v="0"/>
    <x v="0"/>
    <s v=""/>
    <x v="0"/>
    <x v="0"/>
    <s v=""/>
  </r>
  <r>
    <x v="0"/>
    <n v="0"/>
    <s v="2023-2025"/>
    <x v="38"/>
    <x v="7"/>
    <s v="HIV/AIDS,Tuberculosis,RSSH"/>
    <s v="Ghana-HIV/AIDS,Tuberculosis,RSSH"/>
    <n v="1"/>
    <x v="7"/>
    <x v="1"/>
    <x v="2"/>
    <n v="0"/>
    <s v=""/>
    <x v="0"/>
    <x v="0"/>
    <s v=""/>
    <x v="0"/>
    <x v="0"/>
    <s v=""/>
  </r>
  <r>
    <x v="1"/>
    <n v="0"/>
    <s v="2023-2025"/>
    <x v="38"/>
    <x v="8"/>
    <s v="Malaria"/>
    <s v="Ghana-Malaria"/>
    <n v="1"/>
    <x v="7"/>
    <x v="0"/>
    <x v="2"/>
    <n v="1593"/>
    <s v="FR1593-GHA-M"/>
    <x v="4"/>
    <x v="1"/>
    <d v="2023-05-30T00:00:00"/>
    <x v="6"/>
    <x v="5"/>
    <n v="6.6557377049180326"/>
  </r>
  <r>
    <x v="0"/>
    <n v="0"/>
    <s v="2023-2025"/>
    <x v="38"/>
    <x v="9"/>
    <s v="Malaria,RSSH"/>
    <s v="Ghana-Malaria,RSSH"/>
    <n v="1"/>
    <x v="7"/>
    <x v="1"/>
    <x v="2"/>
    <n v="0"/>
    <s v=""/>
    <x v="0"/>
    <x v="0"/>
    <s v=""/>
    <x v="0"/>
    <x v="0"/>
    <s v=""/>
  </r>
  <r>
    <x v="0"/>
    <n v="0"/>
    <s v="2023-2025"/>
    <x v="38"/>
    <x v="10"/>
    <s v="RSSH"/>
    <s v="Ghana-RSSH"/>
    <n v="1"/>
    <x v="7"/>
    <x v="2"/>
    <x v="2"/>
    <n v="0"/>
    <s v=""/>
    <x v="0"/>
    <x v="0"/>
    <s v=""/>
    <x v="0"/>
    <x v="0"/>
    <s v=""/>
  </r>
  <r>
    <x v="0"/>
    <n v="1"/>
    <s v="2023-2025"/>
    <x v="38"/>
    <x v="11"/>
    <s v="Tuberculosis"/>
    <s v="Ghana-Tuberculosis"/>
    <n v="1"/>
    <x v="7"/>
    <x v="0"/>
    <x v="2"/>
    <n v="0"/>
    <s v=""/>
    <x v="0"/>
    <x v="0"/>
    <s v=""/>
    <x v="0"/>
    <x v="0"/>
    <s v=""/>
  </r>
  <r>
    <x v="0"/>
    <n v="0"/>
    <s v="2023-2025"/>
    <x v="38"/>
    <x v="12"/>
    <s v="Tuberculosis,Malaria"/>
    <s v="Ghana-Tuberculosis,Malaria"/>
    <n v="1"/>
    <x v="7"/>
    <x v="1"/>
    <x v="2"/>
    <n v="0"/>
    <s v=""/>
    <x v="0"/>
    <x v="0"/>
    <s v=""/>
    <x v="0"/>
    <x v="0"/>
    <s v=""/>
  </r>
  <r>
    <x v="0"/>
    <n v="0"/>
    <s v="2023-2025"/>
    <x v="38"/>
    <x v="13"/>
    <s v="Tuberculosis,Malaria,RSSH"/>
    <s v="Ghana-Tuberculosis,Malaria,RSSH"/>
    <n v="1"/>
    <x v="7"/>
    <x v="1"/>
    <x v="2"/>
    <n v="0"/>
    <s v=""/>
    <x v="0"/>
    <x v="0"/>
    <s v=""/>
    <x v="0"/>
    <x v="0"/>
    <s v=""/>
  </r>
  <r>
    <x v="0"/>
    <n v="0"/>
    <s v="2023-2025"/>
    <x v="38"/>
    <x v="14"/>
    <s v="Tuberculosis,RSSH"/>
    <s v="Ghana-Tuberculosis,RSSH"/>
    <n v="1"/>
    <x v="7"/>
    <x v="1"/>
    <x v="2"/>
    <n v="0"/>
    <s v=""/>
    <x v="0"/>
    <x v="0"/>
    <s v=""/>
    <x v="0"/>
    <x v="0"/>
    <s v=""/>
  </r>
  <r>
    <x v="1"/>
    <n v="0"/>
    <s v="2023-2025"/>
    <x v="39"/>
    <x v="0"/>
    <s v="HIV/AIDS"/>
    <s v="Guatemala-HIV/AIDS"/>
    <n v="1"/>
    <x v="5"/>
    <x v="5"/>
    <x v="0"/>
    <n v="1424"/>
    <s v="FR1424-GTM-H"/>
    <x v="1"/>
    <x v="1"/>
    <d v="2023-03-20T00:00:00"/>
    <x v="11"/>
    <x v="8"/>
    <n v="7.6721311475409832"/>
  </r>
  <r>
    <x v="0"/>
    <n v="0"/>
    <s v="2023-2025"/>
    <x v="39"/>
    <x v="1"/>
    <s v="HIV/AIDS,Malaria"/>
    <s v="Guatemala-HIV/AIDS,Malaria"/>
    <n v="1"/>
    <x v="5"/>
    <x v="1"/>
    <x v="0"/>
    <n v="0"/>
    <s v=""/>
    <x v="0"/>
    <x v="0"/>
    <s v=""/>
    <x v="0"/>
    <x v="0"/>
    <s v=""/>
  </r>
  <r>
    <x v="0"/>
    <n v="0"/>
    <s v="2023-2025"/>
    <x v="39"/>
    <x v="2"/>
    <s v="HIV/AIDS,Malaria,RSSH"/>
    <s v="Guatemala-HIV/AIDS,Malaria,RSSH"/>
    <n v="1"/>
    <x v="5"/>
    <x v="1"/>
    <x v="0"/>
    <n v="0"/>
    <s v=""/>
    <x v="0"/>
    <x v="0"/>
    <s v=""/>
    <x v="0"/>
    <x v="0"/>
    <s v=""/>
  </r>
  <r>
    <x v="0"/>
    <n v="0"/>
    <s v="2023-2025"/>
    <x v="39"/>
    <x v="3"/>
    <s v="HIV/AIDS,RSSH"/>
    <s v="Guatemala-HIV/AIDS,RSSH"/>
    <n v="1"/>
    <x v="5"/>
    <x v="1"/>
    <x v="0"/>
    <n v="0"/>
    <s v=""/>
    <x v="0"/>
    <x v="0"/>
    <s v=""/>
    <x v="0"/>
    <x v="0"/>
    <s v=""/>
  </r>
  <r>
    <x v="0"/>
    <n v="0"/>
    <s v="2023-2025"/>
    <x v="39"/>
    <x v="4"/>
    <s v="HIV/AIDS, Tuberculosis"/>
    <s v="Guatemala-HIV/AIDS, Tuberculosis"/>
    <n v="1"/>
    <x v="5"/>
    <x v="1"/>
    <x v="0"/>
    <n v="0"/>
    <s v=""/>
    <x v="0"/>
    <x v="0"/>
    <s v=""/>
    <x v="0"/>
    <x v="0"/>
    <s v=""/>
  </r>
  <r>
    <x v="0"/>
    <n v="0"/>
    <s v="2023-2025"/>
    <x v="39"/>
    <x v="5"/>
    <s v="HIV/AIDS,Tuberculosis,Malaria"/>
    <s v="Guatemala-HIV/AIDS,Tuberculosis,Malaria"/>
    <n v="1"/>
    <x v="5"/>
    <x v="1"/>
    <x v="0"/>
    <n v="0"/>
    <s v=""/>
    <x v="0"/>
    <x v="0"/>
    <s v=""/>
    <x v="0"/>
    <x v="0"/>
    <s v=""/>
  </r>
  <r>
    <x v="0"/>
    <n v="0"/>
    <s v="2023-2025"/>
    <x v="39"/>
    <x v="6"/>
    <s v="HIV/AIDS,Tuberculosis,Malaria,RSSH"/>
    <s v="Guatemala-HIV/AIDS,Tuberculosis,Malaria,RSSH"/>
    <n v="1"/>
    <x v="5"/>
    <x v="1"/>
    <x v="0"/>
    <n v="0"/>
    <s v=""/>
    <x v="0"/>
    <x v="0"/>
    <s v=""/>
    <x v="0"/>
    <x v="0"/>
    <s v=""/>
  </r>
  <r>
    <x v="0"/>
    <n v="0"/>
    <s v="2023-2025"/>
    <x v="39"/>
    <x v="7"/>
    <s v="HIV/AIDS,Tuberculosis,RSSH"/>
    <s v="Guatemala-HIV/AIDS,Tuberculosis,RSSH"/>
    <n v="1"/>
    <x v="5"/>
    <x v="1"/>
    <x v="0"/>
    <n v="0"/>
    <s v=""/>
    <x v="0"/>
    <x v="0"/>
    <s v=""/>
    <x v="0"/>
    <x v="0"/>
    <s v=""/>
  </r>
  <r>
    <x v="1"/>
    <n v="0"/>
    <s v="2023-2025"/>
    <x v="39"/>
    <x v="8"/>
    <s v="Malaria"/>
    <s v="Guatemala-Malaria"/>
    <n v="1"/>
    <x v="5"/>
    <x v="3"/>
    <x v="0"/>
    <n v="1665"/>
    <s v="FR1665-GTM-M"/>
    <x v="3"/>
    <x v="0"/>
    <d v="2024-04-29T00:00:00"/>
    <x v="0"/>
    <x v="0"/>
    <s v=""/>
  </r>
  <r>
    <x v="0"/>
    <n v="0"/>
    <s v="2023-2025"/>
    <x v="39"/>
    <x v="9"/>
    <s v="Malaria,RSSH"/>
    <s v="Guatemala-Malaria,RSSH"/>
    <n v="1"/>
    <x v="5"/>
    <x v="1"/>
    <x v="0"/>
    <n v="0"/>
    <s v=""/>
    <x v="0"/>
    <x v="0"/>
    <s v=""/>
    <x v="0"/>
    <x v="0"/>
    <s v=""/>
  </r>
  <r>
    <x v="0"/>
    <n v="0"/>
    <s v="2023-2025"/>
    <x v="39"/>
    <x v="10"/>
    <s v="RSSH"/>
    <s v="Guatemala-RSSH"/>
    <n v="1"/>
    <x v="5"/>
    <x v="2"/>
    <x v="0"/>
    <n v="0"/>
    <s v=""/>
    <x v="0"/>
    <x v="0"/>
    <s v=""/>
    <x v="0"/>
    <x v="0"/>
    <s v=""/>
  </r>
  <r>
    <x v="1"/>
    <n v="0"/>
    <s v="2023-2025"/>
    <x v="39"/>
    <x v="11"/>
    <s v="Tuberculosis"/>
    <s v="Guatemala-Tuberculosis"/>
    <n v="1"/>
    <x v="5"/>
    <x v="3"/>
    <x v="0"/>
    <n v="1666"/>
    <s v="FR1666-GTM-T"/>
    <x v="7"/>
    <x v="0"/>
    <d v="2024-09-09T00:00:00"/>
    <x v="0"/>
    <x v="0"/>
    <s v=""/>
  </r>
  <r>
    <x v="0"/>
    <n v="0"/>
    <s v="2023-2025"/>
    <x v="39"/>
    <x v="12"/>
    <s v="Tuberculosis,Malaria"/>
    <s v="Guatemala-Tuberculosis,Malaria"/>
    <n v="1"/>
    <x v="5"/>
    <x v="1"/>
    <x v="0"/>
    <n v="0"/>
    <s v=""/>
    <x v="0"/>
    <x v="0"/>
    <s v=""/>
    <x v="0"/>
    <x v="0"/>
    <s v=""/>
  </r>
  <r>
    <x v="0"/>
    <n v="0"/>
    <s v="2023-2025"/>
    <x v="39"/>
    <x v="13"/>
    <s v="Tuberculosis,Malaria,RSSH"/>
    <s v="Guatemala-Tuberculosis,Malaria,RSSH"/>
    <n v="1"/>
    <x v="5"/>
    <x v="1"/>
    <x v="0"/>
    <n v="0"/>
    <s v=""/>
    <x v="0"/>
    <x v="0"/>
    <s v=""/>
    <x v="0"/>
    <x v="0"/>
    <s v=""/>
  </r>
  <r>
    <x v="0"/>
    <n v="0"/>
    <s v="2023-2025"/>
    <x v="39"/>
    <x v="14"/>
    <s v="Tuberculosis,RSSH"/>
    <s v="Guatemala-Tuberculosis,RSSH"/>
    <n v="1"/>
    <x v="5"/>
    <x v="1"/>
    <x v="0"/>
    <n v="0"/>
    <s v=""/>
    <x v="0"/>
    <x v="0"/>
    <s v=""/>
    <x v="0"/>
    <x v="0"/>
    <s v=""/>
  </r>
  <r>
    <x v="0"/>
    <n v="1"/>
    <s v="2023-2025"/>
    <x v="40"/>
    <x v="0"/>
    <s v="HIV/AIDS"/>
    <s v="Guinea-HIV/AIDS"/>
    <n v="1"/>
    <x v="9"/>
    <x v="5"/>
    <x v="0"/>
    <n v="0"/>
    <s v=""/>
    <x v="0"/>
    <x v="0"/>
    <s v=""/>
    <x v="0"/>
    <x v="0"/>
    <s v=""/>
  </r>
  <r>
    <x v="0"/>
    <n v="0"/>
    <s v="2023-2025"/>
    <x v="40"/>
    <x v="1"/>
    <s v="HIV/AIDS,Malaria"/>
    <s v="Guinea-HIV/AIDS,Malaria"/>
    <n v="1"/>
    <x v="9"/>
    <x v="1"/>
    <x v="0"/>
    <n v="0"/>
    <s v=""/>
    <x v="0"/>
    <x v="0"/>
    <s v=""/>
    <x v="0"/>
    <x v="0"/>
    <s v=""/>
  </r>
  <r>
    <x v="0"/>
    <n v="0"/>
    <s v="2023-2025"/>
    <x v="40"/>
    <x v="2"/>
    <s v="HIV/AIDS,Malaria,RSSH"/>
    <s v="Guinea-HIV/AIDS,Malaria,RSSH"/>
    <n v="1"/>
    <x v="9"/>
    <x v="1"/>
    <x v="0"/>
    <n v="0"/>
    <s v=""/>
    <x v="0"/>
    <x v="0"/>
    <s v=""/>
    <x v="0"/>
    <x v="0"/>
    <s v=""/>
  </r>
  <r>
    <x v="0"/>
    <n v="0"/>
    <s v="2023-2025"/>
    <x v="40"/>
    <x v="3"/>
    <s v="HIV/AIDS,RSSH"/>
    <s v="Guinea-HIV/AIDS,RSSH"/>
    <n v="1"/>
    <x v="9"/>
    <x v="1"/>
    <x v="0"/>
    <n v="0"/>
    <s v=""/>
    <x v="0"/>
    <x v="0"/>
    <s v=""/>
    <x v="0"/>
    <x v="0"/>
    <s v=""/>
  </r>
  <r>
    <x v="1"/>
    <n v="0"/>
    <s v="2023-2025"/>
    <x v="40"/>
    <x v="4"/>
    <s v="HIV/AIDS, Tuberculosis"/>
    <s v="Guinea-HIV/AIDS, Tuberculosis"/>
    <n v="1"/>
    <x v="9"/>
    <x v="5"/>
    <x v="0"/>
    <n v="1481"/>
    <s v="FR1481-GIN-C"/>
    <x v="4"/>
    <x v="1"/>
    <d v="2023-05-30T00:00:00"/>
    <x v="12"/>
    <x v="9"/>
    <n v="6.1639344262295079"/>
  </r>
  <r>
    <x v="0"/>
    <n v="0"/>
    <s v="2023-2025"/>
    <x v="40"/>
    <x v="5"/>
    <s v="HIV/AIDS,Tuberculosis,Malaria"/>
    <s v="Guinea-HIV/AIDS,Tuberculosis,Malaria"/>
    <n v="1"/>
    <x v="9"/>
    <x v="1"/>
    <x v="0"/>
    <n v="0"/>
    <s v=""/>
    <x v="0"/>
    <x v="0"/>
    <s v=""/>
    <x v="0"/>
    <x v="0"/>
    <s v=""/>
  </r>
  <r>
    <x v="0"/>
    <n v="0"/>
    <s v="2023-2025"/>
    <x v="40"/>
    <x v="6"/>
    <s v="HIV/AIDS,Tuberculosis,Malaria,RSSH"/>
    <s v="Guinea-HIV/AIDS,Tuberculosis,Malaria,RSSH"/>
    <n v="1"/>
    <x v="9"/>
    <x v="1"/>
    <x v="0"/>
    <n v="0"/>
    <s v=""/>
    <x v="0"/>
    <x v="0"/>
    <s v=""/>
    <x v="0"/>
    <x v="0"/>
    <s v=""/>
  </r>
  <r>
    <x v="0"/>
    <n v="0"/>
    <s v="2023-2025"/>
    <x v="40"/>
    <x v="7"/>
    <s v="HIV/AIDS,Tuberculosis,RSSH"/>
    <s v="Guinea-HIV/AIDS,Tuberculosis,RSSH"/>
    <n v="1"/>
    <x v="9"/>
    <x v="1"/>
    <x v="0"/>
    <n v="0"/>
    <s v=""/>
    <x v="0"/>
    <x v="0"/>
    <s v=""/>
    <x v="0"/>
    <x v="0"/>
    <s v=""/>
  </r>
  <r>
    <x v="1"/>
    <n v="0"/>
    <s v="2023-2025"/>
    <x v="40"/>
    <x v="8"/>
    <s v="Malaria"/>
    <s v="Guinea-Malaria"/>
    <n v="1"/>
    <x v="9"/>
    <x v="5"/>
    <x v="0"/>
    <n v="1484"/>
    <s v="FR1484-GIN-M"/>
    <x v="4"/>
    <x v="1"/>
    <d v="2023-05-30T00:00:00"/>
    <x v="12"/>
    <x v="9"/>
    <n v="6.1639344262295079"/>
  </r>
  <r>
    <x v="0"/>
    <n v="0"/>
    <s v="2023-2025"/>
    <x v="40"/>
    <x v="9"/>
    <s v="Malaria,RSSH"/>
    <s v="Guinea-Malaria,RSSH"/>
    <n v="1"/>
    <x v="9"/>
    <x v="1"/>
    <x v="0"/>
    <n v="0"/>
    <s v=""/>
    <x v="0"/>
    <x v="0"/>
    <s v=""/>
    <x v="0"/>
    <x v="0"/>
    <s v=""/>
  </r>
  <r>
    <x v="0"/>
    <n v="0"/>
    <s v="2023-2025"/>
    <x v="40"/>
    <x v="10"/>
    <s v="RSSH"/>
    <s v="Guinea-RSSH"/>
    <n v="1"/>
    <x v="9"/>
    <x v="2"/>
    <x v="0"/>
    <n v="0"/>
    <s v=""/>
    <x v="0"/>
    <x v="0"/>
    <s v=""/>
    <x v="0"/>
    <x v="0"/>
    <s v=""/>
  </r>
  <r>
    <x v="0"/>
    <n v="1"/>
    <s v="2023-2025"/>
    <x v="40"/>
    <x v="11"/>
    <s v="Tuberculosis"/>
    <s v="Guinea-Tuberculosis"/>
    <n v="1"/>
    <x v="9"/>
    <x v="5"/>
    <x v="0"/>
    <n v="0"/>
    <s v=""/>
    <x v="0"/>
    <x v="0"/>
    <s v=""/>
    <x v="0"/>
    <x v="0"/>
    <s v=""/>
  </r>
  <r>
    <x v="0"/>
    <n v="0"/>
    <s v="2023-2025"/>
    <x v="40"/>
    <x v="12"/>
    <s v="Tuberculosis,Malaria"/>
    <s v="Guinea-Tuberculosis,Malaria"/>
    <n v="1"/>
    <x v="9"/>
    <x v="1"/>
    <x v="0"/>
    <n v="0"/>
    <s v=""/>
    <x v="0"/>
    <x v="0"/>
    <s v=""/>
    <x v="0"/>
    <x v="0"/>
    <s v=""/>
  </r>
  <r>
    <x v="0"/>
    <n v="0"/>
    <s v="2023-2025"/>
    <x v="40"/>
    <x v="13"/>
    <s v="Tuberculosis,Malaria,RSSH"/>
    <s v="Guinea-Tuberculosis,Malaria,RSSH"/>
    <n v="1"/>
    <x v="9"/>
    <x v="1"/>
    <x v="0"/>
    <n v="0"/>
    <s v=""/>
    <x v="0"/>
    <x v="0"/>
    <s v=""/>
    <x v="0"/>
    <x v="0"/>
    <s v=""/>
  </r>
  <r>
    <x v="0"/>
    <n v="0"/>
    <s v="2023-2025"/>
    <x v="40"/>
    <x v="14"/>
    <s v="Tuberculosis,RSSH"/>
    <s v="Guinea-Tuberculosis,RSSH"/>
    <n v="1"/>
    <x v="9"/>
    <x v="1"/>
    <x v="0"/>
    <n v="0"/>
    <s v=""/>
    <x v="0"/>
    <x v="0"/>
    <s v=""/>
    <x v="0"/>
    <x v="0"/>
    <s v=""/>
  </r>
  <r>
    <x v="0"/>
    <n v="1"/>
    <s v="2023-2025"/>
    <x v="41"/>
    <x v="0"/>
    <s v="HIV/AIDS"/>
    <s v="Guinea-Bissau-HIV/AIDS"/>
    <n v="1"/>
    <x v="9"/>
    <x v="5"/>
    <x v="0"/>
    <n v="0"/>
    <s v=""/>
    <x v="0"/>
    <x v="0"/>
    <s v=""/>
    <x v="0"/>
    <x v="0"/>
    <s v=""/>
  </r>
  <r>
    <x v="0"/>
    <n v="0"/>
    <s v="2023-2025"/>
    <x v="41"/>
    <x v="1"/>
    <s v="HIV/AIDS,Malaria"/>
    <s v="Guinea-Bissau-HIV/AIDS,Malaria"/>
    <n v="1"/>
    <x v="9"/>
    <x v="1"/>
    <x v="0"/>
    <n v="0"/>
    <s v=""/>
    <x v="0"/>
    <x v="0"/>
    <s v=""/>
    <x v="0"/>
    <x v="0"/>
    <s v=""/>
  </r>
  <r>
    <x v="0"/>
    <n v="0"/>
    <s v="2023-2025"/>
    <x v="41"/>
    <x v="2"/>
    <s v="HIV/AIDS,Malaria,RSSH"/>
    <s v="Guinea-Bissau-HIV/AIDS,Malaria,RSSH"/>
    <n v="1"/>
    <x v="9"/>
    <x v="1"/>
    <x v="0"/>
    <n v="0"/>
    <s v=""/>
    <x v="0"/>
    <x v="0"/>
    <s v=""/>
    <x v="0"/>
    <x v="0"/>
    <s v=""/>
  </r>
  <r>
    <x v="0"/>
    <n v="0"/>
    <s v="2023-2025"/>
    <x v="41"/>
    <x v="3"/>
    <s v="HIV/AIDS,RSSH"/>
    <s v="Guinea-Bissau-HIV/AIDS,RSSH"/>
    <n v="1"/>
    <x v="9"/>
    <x v="1"/>
    <x v="0"/>
    <n v="0"/>
    <s v=""/>
    <x v="0"/>
    <x v="0"/>
    <s v=""/>
    <x v="0"/>
    <x v="0"/>
    <s v=""/>
  </r>
  <r>
    <x v="1"/>
    <n v="0"/>
    <s v="2023-2025"/>
    <x v="41"/>
    <x v="4"/>
    <s v="HIV/AIDS, Tuberculosis"/>
    <s v="Guinea-Bissau-HIV/AIDS, Tuberculosis"/>
    <n v="1"/>
    <x v="9"/>
    <x v="5"/>
    <x v="0"/>
    <n v="1509"/>
    <s v="FR1509-GNB-C"/>
    <x v="4"/>
    <x v="1"/>
    <d v="2023-05-30T00:00:00"/>
    <x v="13"/>
    <x v="3"/>
    <n v="5.4754098360655741"/>
  </r>
  <r>
    <x v="0"/>
    <n v="0"/>
    <s v="2023-2025"/>
    <x v="41"/>
    <x v="5"/>
    <s v="HIV/AIDS,Tuberculosis,Malaria"/>
    <s v="Guinea-Bissau-HIV/AIDS,Tuberculosis,Malaria"/>
    <n v="1"/>
    <x v="9"/>
    <x v="1"/>
    <x v="0"/>
    <n v="0"/>
    <s v=""/>
    <x v="0"/>
    <x v="0"/>
    <s v=""/>
    <x v="0"/>
    <x v="0"/>
    <s v=""/>
  </r>
  <r>
    <x v="0"/>
    <n v="0"/>
    <s v="2023-2025"/>
    <x v="41"/>
    <x v="6"/>
    <s v="HIV/AIDS,Tuberculosis,Malaria,RSSH"/>
    <s v="Guinea-Bissau-HIV/AIDS,Tuberculosis,Malaria,RSSH"/>
    <n v="1"/>
    <x v="9"/>
    <x v="1"/>
    <x v="0"/>
    <n v="0"/>
    <s v=""/>
    <x v="0"/>
    <x v="0"/>
    <s v=""/>
    <x v="0"/>
    <x v="0"/>
    <s v=""/>
  </r>
  <r>
    <x v="0"/>
    <n v="0"/>
    <s v="2023-2025"/>
    <x v="41"/>
    <x v="7"/>
    <s v="HIV/AIDS,Tuberculosis,RSSH"/>
    <s v="Guinea-Bissau-HIV/AIDS,Tuberculosis,RSSH"/>
    <n v="1"/>
    <x v="9"/>
    <x v="1"/>
    <x v="0"/>
    <n v="0"/>
    <s v=""/>
    <x v="0"/>
    <x v="0"/>
    <s v=""/>
    <x v="0"/>
    <x v="0"/>
    <s v=""/>
  </r>
  <r>
    <x v="1"/>
    <n v="0"/>
    <s v="2023-2025"/>
    <x v="41"/>
    <x v="8"/>
    <s v="Malaria"/>
    <s v="Guinea-Bissau-Malaria"/>
    <n v="1"/>
    <x v="9"/>
    <x v="5"/>
    <x v="0"/>
    <n v="1508"/>
    <s v="FR1508-GNB-M"/>
    <x v="1"/>
    <x v="1"/>
    <d v="2023-03-20T00:00:00"/>
    <x v="9"/>
    <x v="7"/>
    <n v="5.0491803278688527"/>
  </r>
  <r>
    <x v="0"/>
    <n v="0"/>
    <s v="2023-2025"/>
    <x v="41"/>
    <x v="9"/>
    <s v="Malaria,RSSH"/>
    <s v="Guinea-Bissau-Malaria,RSSH"/>
    <n v="1"/>
    <x v="9"/>
    <x v="1"/>
    <x v="0"/>
    <n v="0"/>
    <s v=""/>
    <x v="0"/>
    <x v="0"/>
    <s v=""/>
    <x v="0"/>
    <x v="0"/>
    <s v=""/>
  </r>
  <r>
    <x v="0"/>
    <n v="0"/>
    <s v="2023-2025"/>
    <x v="41"/>
    <x v="10"/>
    <s v="RSSH"/>
    <s v="Guinea-Bissau-RSSH"/>
    <n v="1"/>
    <x v="9"/>
    <x v="2"/>
    <x v="0"/>
    <n v="0"/>
    <s v=""/>
    <x v="0"/>
    <x v="0"/>
    <s v=""/>
    <x v="0"/>
    <x v="0"/>
    <s v=""/>
  </r>
  <r>
    <x v="0"/>
    <n v="1"/>
    <s v="2023-2025"/>
    <x v="41"/>
    <x v="11"/>
    <s v="Tuberculosis"/>
    <s v="Guinea-Bissau-Tuberculosis"/>
    <n v="1"/>
    <x v="9"/>
    <x v="5"/>
    <x v="0"/>
    <n v="0"/>
    <s v=""/>
    <x v="0"/>
    <x v="0"/>
    <s v=""/>
    <x v="0"/>
    <x v="0"/>
    <s v=""/>
  </r>
  <r>
    <x v="0"/>
    <n v="0"/>
    <s v="2023-2025"/>
    <x v="41"/>
    <x v="12"/>
    <s v="Tuberculosis,Malaria"/>
    <s v="Guinea-Bissau-Tuberculosis,Malaria"/>
    <n v="1"/>
    <x v="9"/>
    <x v="1"/>
    <x v="0"/>
    <n v="0"/>
    <s v=""/>
    <x v="0"/>
    <x v="0"/>
    <s v=""/>
    <x v="0"/>
    <x v="0"/>
    <s v=""/>
  </r>
  <r>
    <x v="0"/>
    <n v="0"/>
    <s v="2023-2025"/>
    <x v="41"/>
    <x v="13"/>
    <s v="Tuberculosis,Malaria,RSSH"/>
    <s v="Guinea-Bissau-Tuberculosis,Malaria,RSSH"/>
    <n v="1"/>
    <x v="9"/>
    <x v="1"/>
    <x v="0"/>
    <n v="0"/>
    <s v=""/>
    <x v="0"/>
    <x v="0"/>
    <s v=""/>
    <x v="0"/>
    <x v="0"/>
    <s v=""/>
  </r>
  <r>
    <x v="0"/>
    <n v="0"/>
    <s v="2023-2025"/>
    <x v="41"/>
    <x v="14"/>
    <s v="Tuberculosis,RSSH"/>
    <s v="Guinea-Bissau-Tuberculosis,RSSH"/>
    <n v="1"/>
    <x v="9"/>
    <x v="1"/>
    <x v="0"/>
    <n v="0"/>
    <s v=""/>
    <x v="0"/>
    <x v="0"/>
    <s v=""/>
    <x v="0"/>
    <x v="0"/>
    <s v=""/>
  </r>
  <r>
    <x v="0"/>
    <n v="1"/>
    <s v="2023-2025"/>
    <x v="42"/>
    <x v="0"/>
    <s v="HIV/AIDS"/>
    <s v="Guyana-HIV/AIDS"/>
    <n v="1"/>
    <x v="5"/>
    <x v="3"/>
    <x v="1"/>
    <n v="0"/>
    <s v=""/>
    <x v="0"/>
    <x v="0"/>
    <s v=""/>
    <x v="0"/>
    <x v="0"/>
    <s v=""/>
  </r>
  <r>
    <x v="0"/>
    <n v="0"/>
    <s v="2023-2025"/>
    <x v="42"/>
    <x v="1"/>
    <s v="HIV/AIDS,Malaria"/>
    <s v="Guyana-HIV/AIDS,Malaria"/>
    <n v="1"/>
    <x v="5"/>
    <x v="1"/>
    <x v="1"/>
    <n v="0"/>
    <s v=""/>
    <x v="0"/>
    <x v="0"/>
    <s v=""/>
    <x v="0"/>
    <x v="0"/>
    <s v=""/>
  </r>
  <r>
    <x v="0"/>
    <n v="0"/>
    <s v="2023-2025"/>
    <x v="42"/>
    <x v="2"/>
    <s v="HIV/AIDS,Malaria,RSSH"/>
    <s v="Guyana-HIV/AIDS,Malaria,RSSH"/>
    <n v="1"/>
    <x v="5"/>
    <x v="1"/>
    <x v="1"/>
    <n v="0"/>
    <s v=""/>
    <x v="0"/>
    <x v="0"/>
    <s v=""/>
    <x v="0"/>
    <x v="0"/>
    <s v=""/>
  </r>
  <r>
    <x v="0"/>
    <n v="0"/>
    <s v="2023-2025"/>
    <x v="42"/>
    <x v="3"/>
    <s v="HIV/AIDS,RSSH"/>
    <s v="Guyana-HIV/AIDS,RSSH"/>
    <n v="1"/>
    <x v="5"/>
    <x v="1"/>
    <x v="1"/>
    <n v="0"/>
    <s v=""/>
    <x v="0"/>
    <x v="0"/>
    <s v=""/>
    <x v="0"/>
    <x v="0"/>
    <s v=""/>
  </r>
  <r>
    <x v="1"/>
    <n v="0"/>
    <s v="2023-2025"/>
    <x v="42"/>
    <x v="4"/>
    <s v="HIV/AIDS, Tuberculosis"/>
    <s v="Guyana-HIV/AIDS, Tuberculosis"/>
    <n v="1"/>
    <x v="5"/>
    <x v="3"/>
    <x v="1"/>
    <n v="1699"/>
    <s v="FR1699-GUY-C"/>
    <x v="3"/>
    <x v="0"/>
    <d v="2024-04-29T00:00:00"/>
    <x v="0"/>
    <x v="0"/>
    <s v=""/>
  </r>
  <r>
    <x v="0"/>
    <n v="0"/>
    <s v="2023-2025"/>
    <x v="42"/>
    <x v="5"/>
    <s v="HIV/AIDS,Tuberculosis,Malaria"/>
    <s v="Guyana-HIV/AIDS,Tuberculosis,Malaria"/>
    <n v="1"/>
    <x v="5"/>
    <x v="1"/>
    <x v="1"/>
    <n v="0"/>
    <s v=""/>
    <x v="0"/>
    <x v="0"/>
    <s v=""/>
    <x v="0"/>
    <x v="0"/>
    <s v=""/>
  </r>
  <r>
    <x v="0"/>
    <n v="0"/>
    <s v="2023-2025"/>
    <x v="42"/>
    <x v="6"/>
    <s v="HIV/AIDS,Tuberculosis,Malaria,RSSH"/>
    <s v="Guyana-HIV/AIDS,Tuberculosis,Malaria,RSSH"/>
    <n v="1"/>
    <x v="5"/>
    <x v="1"/>
    <x v="1"/>
    <n v="0"/>
    <s v=""/>
    <x v="0"/>
    <x v="0"/>
    <s v=""/>
    <x v="0"/>
    <x v="0"/>
    <s v=""/>
  </r>
  <r>
    <x v="0"/>
    <n v="0"/>
    <s v="2023-2025"/>
    <x v="42"/>
    <x v="7"/>
    <s v="HIV/AIDS,Tuberculosis,RSSH"/>
    <s v="Guyana-HIV/AIDS,Tuberculosis,RSSH"/>
    <n v="1"/>
    <x v="5"/>
    <x v="1"/>
    <x v="1"/>
    <n v="0"/>
    <s v=""/>
    <x v="0"/>
    <x v="0"/>
    <s v=""/>
    <x v="0"/>
    <x v="0"/>
    <s v=""/>
  </r>
  <r>
    <x v="1"/>
    <n v="0"/>
    <s v="2023-2025"/>
    <x v="42"/>
    <x v="8"/>
    <s v="Malaria"/>
    <s v="Guyana-Malaria"/>
    <n v="1"/>
    <x v="5"/>
    <x v="3"/>
    <x v="1"/>
    <n v="1701"/>
    <s v="FR1701-GUY-M"/>
    <x v="6"/>
    <x v="0"/>
    <s v="TBC"/>
    <x v="0"/>
    <x v="0"/>
    <s v=""/>
  </r>
  <r>
    <x v="0"/>
    <n v="0"/>
    <s v="2023-2025"/>
    <x v="42"/>
    <x v="9"/>
    <s v="Malaria,RSSH"/>
    <s v="Guyana-Malaria,RSSH"/>
    <n v="1"/>
    <x v="5"/>
    <x v="1"/>
    <x v="1"/>
    <n v="0"/>
    <s v=""/>
    <x v="0"/>
    <x v="0"/>
    <s v=""/>
    <x v="0"/>
    <x v="0"/>
    <s v=""/>
  </r>
  <r>
    <x v="0"/>
    <n v="0"/>
    <s v="2023-2025"/>
    <x v="42"/>
    <x v="10"/>
    <s v="RSSH"/>
    <s v="Guyana-RSSH"/>
    <n v="1"/>
    <x v="5"/>
    <x v="2"/>
    <x v="1"/>
    <n v="0"/>
    <s v=""/>
    <x v="0"/>
    <x v="0"/>
    <s v=""/>
    <x v="0"/>
    <x v="0"/>
    <s v=""/>
  </r>
  <r>
    <x v="0"/>
    <n v="1"/>
    <s v="2023-2025"/>
    <x v="42"/>
    <x v="11"/>
    <s v="Tuberculosis"/>
    <s v="Guyana-Tuberculosis"/>
    <n v="1"/>
    <x v="5"/>
    <x v="3"/>
    <x v="1"/>
    <n v="0"/>
    <s v=""/>
    <x v="0"/>
    <x v="0"/>
    <s v=""/>
    <x v="0"/>
    <x v="0"/>
    <s v=""/>
  </r>
  <r>
    <x v="0"/>
    <n v="0"/>
    <s v="2023-2025"/>
    <x v="42"/>
    <x v="12"/>
    <s v="Tuberculosis,Malaria"/>
    <s v="Guyana-Tuberculosis,Malaria"/>
    <n v="1"/>
    <x v="5"/>
    <x v="1"/>
    <x v="1"/>
    <n v="0"/>
    <s v=""/>
    <x v="0"/>
    <x v="0"/>
    <s v=""/>
    <x v="0"/>
    <x v="0"/>
    <s v=""/>
  </r>
  <r>
    <x v="0"/>
    <n v="0"/>
    <s v="2023-2025"/>
    <x v="42"/>
    <x v="13"/>
    <s v="Tuberculosis,Malaria,RSSH"/>
    <s v="Guyana-Tuberculosis,Malaria,RSSH"/>
    <n v="1"/>
    <x v="5"/>
    <x v="1"/>
    <x v="1"/>
    <n v="0"/>
    <s v=""/>
    <x v="0"/>
    <x v="0"/>
    <s v=""/>
    <x v="0"/>
    <x v="0"/>
    <s v=""/>
  </r>
  <r>
    <x v="0"/>
    <n v="0"/>
    <s v="2023-2025"/>
    <x v="42"/>
    <x v="14"/>
    <s v="Tuberculosis,RSSH"/>
    <s v="Guyana-Tuberculosis,RSSH"/>
    <n v="1"/>
    <x v="5"/>
    <x v="1"/>
    <x v="1"/>
    <n v="0"/>
    <s v=""/>
    <x v="0"/>
    <x v="0"/>
    <s v=""/>
    <x v="0"/>
    <x v="0"/>
    <s v=""/>
  </r>
  <r>
    <x v="0"/>
    <n v="1"/>
    <s v="2023-2025"/>
    <x v="43"/>
    <x v="0"/>
    <s v="HIV/AIDS"/>
    <s v="Haiti-HIV/AIDS"/>
    <n v="1"/>
    <x v="5"/>
    <x v="5"/>
    <x v="0"/>
    <n v="0"/>
    <s v=""/>
    <x v="0"/>
    <x v="0"/>
    <s v=""/>
    <x v="0"/>
    <x v="0"/>
    <s v=""/>
  </r>
  <r>
    <x v="0"/>
    <n v="0"/>
    <s v="2023-2025"/>
    <x v="43"/>
    <x v="1"/>
    <s v="HIV/AIDS,Malaria"/>
    <s v="Haiti-HIV/AIDS,Malaria"/>
    <n v="1"/>
    <x v="5"/>
    <x v="1"/>
    <x v="0"/>
    <n v="0"/>
    <s v=""/>
    <x v="0"/>
    <x v="0"/>
    <s v=""/>
    <x v="0"/>
    <x v="0"/>
    <s v=""/>
  </r>
  <r>
    <x v="0"/>
    <n v="0"/>
    <s v="2023-2025"/>
    <x v="43"/>
    <x v="2"/>
    <s v="HIV/AIDS,Malaria,RSSH"/>
    <s v="Haiti-HIV/AIDS,Malaria,RSSH"/>
    <n v="1"/>
    <x v="5"/>
    <x v="1"/>
    <x v="0"/>
    <n v="0"/>
    <s v=""/>
    <x v="0"/>
    <x v="0"/>
    <s v=""/>
    <x v="0"/>
    <x v="0"/>
    <s v=""/>
  </r>
  <r>
    <x v="0"/>
    <n v="0"/>
    <s v="2023-2025"/>
    <x v="43"/>
    <x v="3"/>
    <s v="HIV/AIDS,RSSH"/>
    <s v="Haiti-HIV/AIDS,RSSH"/>
    <n v="1"/>
    <x v="5"/>
    <x v="1"/>
    <x v="0"/>
    <n v="0"/>
    <s v=""/>
    <x v="0"/>
    <x v="0"/>
    <s v=""/>
    <x v="0"/>
    <x v="0"/>
    <s v=""/>
  </r>
  <r>
    <x v="0"/>
    <n v="0"/>
    <s v="2023-2025"/>
    <x v="43"/>
    <x v="4"/>
    <s v="HIV/AIDS, Tuberculosis"/>
    <s v="Haiti-HIV/AIDS, Tuberculosis"/>
    <n v="1"/>
    <x v="5"/>
    <x v="1"/>
    <x v="0"/>
    <n v="0"/>
    <s v=""/>
    <x v="0"/>
    <x v="0"/>
    <s v=""/>
    <x v="0"/>
    <x v="0"/>
    <s v=""/>
  </r>
  <r>
    <x v="0"/>
    <n v="0"/>
    <s v="2023-2025"/>
    <x v="43"/>
    <x v="5"/>
    <s v="HIV/AIDS,Tuberculosis,Malaria"/>
    <s v="Haiti-HIV/AIDS,Tuberculosis,Malaria"/>
    <n v="1"/>
    <x v="5"/>
    <x v="1"/>
    <x v="0"/>
    <n v="0"/>
    <s v=""/>
    <x v="0"/>
    <x v="0"/>
    <s v=""/>
    <x v="0"/>
    <x v="0"/>
    <s v=""/>
  </r>
  <r>
    <x v="1"/>
    <n v="0"/>
    <s v="2023-2025"/>
    <x v="43"/>
    <x v="6"/>
    <s v="HIV/AIDS,Tuberculosis,Malaria,RSSH"/>
    <s v="Haiti-HIV/AIDS,Tuberculosis,Malaria,RSSH"/>
    <n v="1"/>
    <x v="5"/>
    <x v="5"/>
    <x v="0"/>
    <n v="1457"/>
    <s v="FR1457-HTI-Z"/>
    <x v="4"/>
    <x v="1"/>
    <d v="2023-05-30T00:00:00"/>
    <x v="8"/>
    <x v="6"/>
    <n v="6.5245901639344259"/>
  </r>
  <r>
    <x v="0"/>
    <n v="0"/>
    <s v="2023-2025"/>
    <x v="43"/>
    <x v="7"/>
    <s v="HIV/AIDS,Tuberculosis,RSSH"/>
    <s v="Haiti-HIV/AIDS,Tuberculosis,RSSH"/>
    <n v="1"/>
    <x v="5"/>
    <x v="1"/>
    <x v="0"/>
    <n v="0"/>
    <s v=""/>
    <x v="0"/>
    <x v="0"/>
    <s v=""/>
    <x v="0"/>
    <x v="0"/>
    <s v=""/>
  </r>
  <r>
    <x v="0"/>
    <n v="1"/>
    <s v="2023-2025"/>
    <x v="43"/>
    <x v="8"/>
    <s v="Malaria"/>
    <s v="Haiti-Malaria"/>
    <n v="1"/>
    <x v="5"/>
    <x v="5"/>
    <x v="0"/>
    <n v="0"/>
    <s v=""/>
    <x v="0"/>
    <x v="0"/>
    <s v=""/>
    <x v="0"/>
    <x v="0"/>
    <s v=""/>
  </r>
  <r>
    <x v="0"/>
    <n v="0"/>
    <s v="2023-2025"/>
    <x v="43"/>
    <x v="9"/>
    <s v="Malaria,RSSH"/>
    <s v="Haiti-Malaria,RSSH"/>
    <n v="1"/>
    <x v="5"/>
    <x v="1"/>
    <x v="0"/>
    <n v="0"/>
    <s v=""/>
    <x v="0"/>
    <x v="0"/>
    <s v=""/>
    <x v="0"/>
    <x v="0"/>
    <s v=""/>
  </r>
  <r>
    <x v="0"/>
    <n v="0"/>
    <s v="2023-2025"/>
    <x v="43"/>
    <x v="10"/>
    <s v="RSSH"/>
    <s v="Haiti-RSSH"/>
    <n v="1"/>
    <x v="5"/>
    <x v="2"/>
    <x v="0"/>
    <n v="0"/>
    <s v=""/>
    <x v="0"/>
    <x v="0"/>
    <s v=""/>
    <x v="0"/>
    <x v="0"/>
    <s v=""/>
  </r>
  <r>
    <x v="0"/>
    <n v="1"/>
    <s v="2023-2025"/>
    <x v="43"/>
    <x v="11"/>
    <s v="Tuberculosis"/>
    <s v="Haiti-Tuberculosis"/>
    <n v="1"/>
    <x v="5"/>
    <x v="5"/>
    <x v="0"/>
    <n v="0"/>
    <s v=""/>
    <x v="0"/>
    <x v="0"/>
    <s v=""/>
    <x v="0"/>
    <x v="0"/>
    <s v=""/>
  </r>
  <r>
    <x v="0"/>
    <n v="0"/>
    <s v="2023-2025"/>
    <x v="43"/>
    <x v="12"/>
    <s v="Tuberculosis,Malaria"/>
    <s v="Haiti-Tuberculosis,Malaria"/>
    <n v="1"/>
    <x v="5"/>
    <x v="1"/>
    <x v="0"/>
    <n v="0"/>
    <s v=""/>
    <x v="0"/>
    <x v="0"/>
    <s v=""/>
    <x v="0"/>
    <x v="0"/>
    <s v=""/>
  </r>
  <r>
    <x v="0"/>
    <n v="0"/>
    <s v="2023-2025"/>
    <x v="43"/>
    <x v="13"/>
    <s v="Tuberculosis,Malaria,RSSH"/>
    <s v="Haiti-Tuberculosis,Malaria,RSSH"/>
    <n v="1"/>
    <x v="5"/>
    <x v="1"/>
    <x v="0"/>
    <n v="0"/>
    <s v=""/>
    <x v="0"/>
    <x v="0"/>
    <s v=""/>
    <x v="0"/>
    <x v="0"/>
    <s v=""/>
  </r>
  <r>
    <x v="0"/>
    <n v="0"/>
    <s v="2023-2025"/>
    <x v="43"/>
    <x v="14"/>
    <s v="Tuberculosis,RSSH"/>
    <s v="Haiti-Tuberculosis,RSSH"/>
    <n v="1"/>
    <x v="5"/>
    <x v="1"/>
    <x v="0"/>
    <n v="0"/>
    <s v=""/>
    <x v="0"/>
    <x v="0"/>
    <s v=""/>
    <x v="0"/>
    <x v="0"/>
    <s v=""/>
  </r>
  <r>
    <x v="0"/>
    <n v="0"/>
    <s v="2023-2025"/>
    <x v="44"/>
    <x v="0"/>
    <s v="HIV/AIDS"/>
    <s v="Honduras-HIV/AIDS"/>
    <n v="0"/>
    <x v="5"/>
    <x v="4"/>
    <x v="1"/>
    <n v="0"/>
    <s v=""/>
    <x v="0"/>
    <x v="0"/>
    <s v=""/>
    <x v="0"/>
    <x v="0"/>
    <s v=""/>
  </r>
  <r>
    <x v="0"/>
    <n v="0"/>
    <s v="2023-2025"/>
    <x v="44"/>
    <x v="1"/>
    <s v="HIV/AIDS,Malaria"/>
    <s v="Honduras-HIV/AIDS,Malaria"/>
    <n v="0"/>
    <x v="5"/>
    <x v="1"/>
    <x v="1"/>
    <n v="0"/>
    <s v=""/>
    <x v="0"/>
    <x v="0"/>
    <s v=""/>
    <x v="0"/>
    <x v="0"/>
    <s v=""/>
  </r>
  <r>
    <x v="0"/>
    <n v="0"/>
    <s v="2023-2025"/>
    <x v="44"/>
    <x v="2"/>
    <s v="HIV/AIDS,Malaria,RSSH"/>
    <s v="Honduras-HIV/AIDS,Malaria,RSSH"/>
    <n v="0"/>
    <x v="5"/>
    <x v="1"/>
    <x v="1"/>
    <n v="0"/>
    <s v=""/>
    <x v="0"/>
    <x v="0"/>
    <s v=""/>
    <x v="0"/>
    <x v="0"/>
    <s v=""/>
  </r>
  <r>
    <x v="0"/>
    <n v="0"/>
    <s v="2023-2025"/>
    <x v="44"/>
    <x v="3"/>
    <s v="HIV/AIDS,RSSH"/>
    <s v="Honduras-HIV/AIDS,RSSH"/>
    <n v="0"/>
    <x v="5"/>
    <x v="1"/>
    <x v="1"/>
    <n v="0"/>
    <s v=""/>
    <x v="0"/>
    <x v="0"/>
    <s v=""/>
    <x v="0"/>
    <x v="0"/>
    <s v=""/>
  </r>
  <r>
    <x v="1"/>
    <n v="0"/>
    <s v="2023-2025"/>
    <x v="44"/>
    <x v="4"/>
    <s v="HIV/AIDS, Tuberculosis"/>
    <s v="Honduras-HIV/AIDS, Tuberculosis"/>
    <n v="1"/>
    <x v="5"/>
    <x v="4"/>
    <x v="1"/>
    <n v="1670"/>
    <s v="FR1670-HND-C"/>
    <x v="6"/>
    <x v="0"/>
    <s v="TBC"/>
    <x v="0"/>
    <x v="0"/>
    <s v=""/>
  </r>
  <r>
    <x v="0"/>
    <n v="0"/>
    <s v="2023-2025"/>
    <x v="44"/>
    <x v="5"/>
    <s v="HIV/AIDS,Tuberculosis,Malaria"/>
    <s v="Honduras-HIV/AIDS,Tuberculosis,Malaria"/>
    <n v="0"/>
    <x v="5"/>
    <x v="1"/>
    <x v="1"/>
    <n v="0"/>
    <s v=""/>
    <x v="0"/>
    <x v="0"/>
    <s v=""/>
    <x v="0"/>
    <x v="0"/>
    <s v=""/>
  </r>
  <r>
    <x v="0"/>
    <n v="0"/>
    <s v="2023-2025"/>
    <x v="44"/>
    <x v="6"/>
    <s v="HIV/AIDS,Tuberculosis,Malaria,RSSH"/>
    <s v="Honduras-HIV/AIDS,Tuberculosis,Malaria,RSSH"/>
    <n v="0"/>
    <x v="5"/>
    <x v="1"/>
    <x v="1"/>
    <n v="0"/>
    <s v=""/>
    <x v="0"/>
    <x v="0"/>
    <s v=""/>
    <x v="0"/>
    <x v="0"/>
    <s v=""/>
  </r>
  <r>
    <x v="0"/>
    <n v="0"/>
    <s v="2023-2025"/>
    <x v="44"/>
    <x v="7"/>
    <s v="HIV/AIDS,Tuberculosis,RSSH"/>
    <s v="Honduras-HIV/AIDS,Tuberculosis,RSSH"/>
    <n v="0"/>
    <x v="5"/>
    <x v="1"/>
    <x v="1"/>
    <n v="0"/>
    <s v=""/>
    <x v="0"/>
    <x v="0"/>
    <s v=""/>
    <x v="0"/>
    <x v="0"/>
    <s v=""/>
  </r>
  <r>
    <x v="1"/>
    <n v="0"/>
    <s v="2023-2025"/>
    <x v="44"/>
    <x v="8"/>
    <s v="Malaria"/>
    <s v="Honduras-Malaria"/>
    <n v="1"/>
    <x v="5"/>
    <x v="4"/>
    <x v="1"/>
    <n v="1406"/>
    <s v="FR1406-HND-M"/>
    <x v="1"/>
    <x v="1"/>
    <d v="2023-03-20T00:00:00"/>
    <x v="12"/>
    <x v="9"/>
    <n v="8.4918032786885238"/>
  </r>
  <r>
    <x v="0"/>
    <n v="0"/>
    <s v="2023-2025"/>
    <x v="44"/>
    <x v="9"/>
    <s v="Malaria,RSSH"/>
    <s v="Honduras-Malaria,RSSH"/>
    <n v="0"/>
    <x v="5"/>
    <x v="1"/>
    <x v="1"/>
    <n v="0"/>
    <s v=""/>
    <x v="0"/>
    <x v="0"/>
    <s v=""/>
    <x v="0"/>
    <x v="0"/>
    <s v=""/>
  </r>
  <r>
    <x v="0"/>
    <n v="0"/>
    <s v="2023-2025"/>
    <x v="44"/>
    <x v="10"/>
    <s v="RSSH"/>
    <s v="Honduras-RSSH"/>
    <n v="0"/>
    <x v="5"/>
    <x v="2"/>
    <x v="1"/>
    <n v="0"/>
    <s v=""/>
    <x v="0"/>
    <x v="0"/>
    <s v=""/>
    <x v="0"/>
    <x v="0"/>
    <s v=""/>
  </r>
  <r>
    <x v="0"/>
    <n v="0"/>
    <s v="2023-2025"/>
    <x v="44"/>
    <x v="11"/>
    <s v="Tuberculosis"/>
    <s v="Honduras-Tuberculosis"/>
    <n v="0"/>
    <x v="5"/>
    <x v="4"/>
    <x v="1"/>
    <n v="0"/>
    <s v=""/>
    <x v="0"/>
    <x v="0"/>
    <s v=""/>
    <x v="0"/>
    <x v="0"/>
    <s v=""/>
  </r>
  <r>
    <x v="0"/>
    <n v="0"/>
    <s v="2023-2025"/>
    <x v="44"/>
    <x v="12"/>
    <s v="Tuberculosis,Malaria"/>
    <s v="Honduras-Tuberculosis,Malaria"/>
    <n v="0"/>
    <x v="5"/>
    <x v="1"/>
    <x v="1"/>
    <n v="0"/>
    <s v=""/>
    <x v="0"/>
    <x v="0"/>
    <s v=""/>
    <x v="0"/>
    <x v="0"/>
    <s v=""/>
  </r>
  <r>
    <x v="0"/>
    <n v="0"/>
    <s v="2023-2025"/>
    <x v="44"/>
    <x v="13"/>
    <s v="Tuberculosis,Malaria,RSSH"/>
    <s v="Honduras-Tuberculosis,Malaria,RSSH"/>
    <n v="0"/>
    <x v="5"/>
    <x v="1"/>
    <x v="1"/>
    <n v="0"/>
    <s v=""/>
    <x v="0"/>
    <x v="0"/>
    <s v=""/>
    <x v="0"/>
    <x v="0"/>
    <s v=""/>
  </r>
  <r>
    <x v="0"/>
    <n v="0"/>
    <s v="2023-2025"/>
    <x v="44"/>
    <x v="14"/>
    <s v="Tuberculosis,RSSH"/>
    <s v="Honduras-Tuberculosis,RSSH"/>
    <n v="0"/>
    <x v="5"/>
    <x v="1"/>
    <x v="1"/>
    <n v="0"/>
    <s v=""/>
    <x v="0"/>
    <x v="0"/>
    <s v=""/>
    <x v="0"/>
    <x v="0"/>
    <s v=""/>
  </r>
  <r>
    <x v="1"/>
    <n v="0"/>
    <s v="2023-2025"/>
    <x v="45"/>
    <x v="0"/>
    <s v="HIV/AIDS"/>
    <s v="India-HIV/AIDS"/>
    <n v="1"/>
    <x v="4"/>
    <x v="6"/>
    <x v="2"/>
    <n v="1447"/>
    <s v="FR1447-IND-H"/>
    <x v="2"/>
    <x v="1"/>
    <d v="2023-08-21T00:00:00"/>
    <x v="14"/>
    <x v="10"/>
    <n v="7.1475409836065573"/>
  </r>
  <r>
    <x v="0"/>
    <n v="0"/>
    <s v="2023-2025"/>
    <x v="45"/>
    <x v="1"/>
    <s v="HIV/AIDS,Malaria"/>
    <s v="India-HIV/AIDS,Malaria"/>
    <n v="0"/>
    <x v="4"/>
    <x v="1"/>
    <x v="2"/>
    <n v="0"/>
    <s v=""/>
    <x v="0"/>
    <x v="0"/>
    <s v=""/>
    <x v="0"/>
    <x v="0"/>
    <s v=""/>
  </r>
  <r>
    <x v="0"/>
    <n v="0"/>
    <s v="2023-2025"/>
    <x v="45"/>
    <x v="2"/>
    <s v="HIV/AIDS,Malaria,RSSH"/>
    <s v="India-HIV/AIDS,Malaria,RSSH"/>
    <n v="0"/>
    <x v="4"/>
    <x v="1"/>
    <x v="2"/>
    <n v="0"/>
    <s v=""/>
    <x v="0"/>
    <x v="0"/>
    <s v=""/>
    <x v="0"/>
    <x v="0"/>
    <s v=""/>
  </r>
  <r>
    <x v="0"/>
    <n v="0"/>
    <s v="2023-2025"/>
    <x v="45"/>
    <x v="3"/>
    <s v="HIV/AIDS,RSSH"/>
    <s v="India-HIV/AIDS,RSSH"/>
    <n v="1"/>
    <x v="4"/>
    <x v="1"/>
    <x v="2"/>
    <n v="0"/>
    <s v=""/>
    <x v="0"/>
    <x v="0"/>
    <s v=""/>
    <x v="0"/>
    <x v="0"/>
    <s v=""/>
  </r>
  <r>
    <x v="0"/>
    <n v="0"/>
    <s v="2023-2025"/>
    <x v="45"/>
    <x v="4"/>
    <s v="HIV/AIDS, Tuberculosis"/>
    <s v="India-HIV/AIDS, Tuberculosis"/>
    <n v="0"/>
    <x v="4"/>
    <x v="1"/>
    <x v="2"/>
    <n v="0"/>
    <s v=""/>
    <x v="0"/>
    <x v="0"/>
    <s v=""/>
    <x v="0"/>
    <x v="0"/>
    <s v=""/>
  </r>
  <r>
    <x v="0"/>
    <n v="0"/>
    <s v="2023-2025"/>
    <x v="45"/>
    <x v="5"/>
    <s v="HIV/AIDS,Tuberculosis,Malaria"/>
    <s v="India-HIV/AIDS,Tuberculosis,Malaria"/>
    <n v="0"/>
    <x v="4"/>
    <x v="1"/>
    <x v="2"/>
    <n v="0"/>
    <s v=""/>
    <x v="0"/>
    <x v="0"/>
    <s v=""/>
    <x v="0"/>
    <x v="0"/>
    <s v=""/>
  </r>
  <r>
    <x v="0"/>
    <n v="0"/>
    <s v="2023-2025"/>
    <x v="45"/>
    <x v="6"/>
    <s v="HIV/AIDS,Tuberculosis,Malaria,RSSH"/>
    <s v="India-HIV/AIDS,Tuberculosis,Malaria,RSSH"/>
    <n v="0"/>
    <x v="4"/>
    <x v="1"/>
    <x v="2"/>
    <n v="0"/>
    <s v=""/>
    <x v="0"/>
    <x v="0"/>
    <s v=""/>
    <x v="0"/>
    <x v="0"/>
    <s v=""/>
  </r>
  <r>
    <x v="0"/>
    <n v="0"/>
    <s v="2023-2025"/>
    <x v="45"/>
    <x v="7"/>
    <s v="HIV/AIDS,Tuberculosis,RSSH"/>
    <s v="India-HIV/AIDS,Tuberculosis,RSSH"/>
    <n v="0"/>
    <x v="4"/>
    <x v="1"/>
    <x v="2"/>
    <n v="0"/>
    <s v=""/>
    <x v="0"/>
    <x v="0"/>
    <s v=""/>
    <x v="0"/>
    <x v="0"/>
    <s v=""/>
  </r>
  <r>
    <x v="1"/>
    <n v="0"/>
    <s v="2023-2025"/>
    <x v="45"/>
    <x v="8"/>
    <s v="Malaria"/>
    <s v="India-Malaria"/>
    <n v="1"/>
    <x v="4"/>
    <x v="6"/>
    <x v="2"/>
    <n v="1449"/>
    <s v="FR1449-IND-M"/>
    <x v="2"/>
    <x v="1"/>
    <d v="2023-08-21T00:00:00"/>
    <x v="14"/>
    <x v="10"/>
    <n v="7.1475409836065573"/>
  </r>
  <r>
    <x v="0"/>
    <n v="0"/>
    <s v="2023-2025"/>
    <x v="45"/>
    <x v="9"/>
    <s v="Malaria,RSSH"/>
    <s v="India-Malaria,RSSH"/>
    <n v="0"/>
    <x v="4"/>
    <x v="1"/>
    <x v="2"/>
    <n v="0"/>
    <s v=""/>
    <x v="0"/>
    <x v="0"/>
    <s v=""/>
    <x v="0"/>
    <x v="0"/>
    <s v=""/>
  </r>
  <r>
    <x v="0"/>
    <n v="0"/>
    <s v="2023-2025"/>
    <x v="45"/>
    <x v="10"/>
    <s v="RSSH"/>
    <s v="India-RSSH"/>
    <n v="1"/>
    <x v="4"/>
    <x v="2"/>
    <x v="2"/>
    <n v="0"/>
    <s v=""/>
    <x v="0"/>
    <x v="0"/>
    <s v=""/>
    <x v="0"/>
    <x v="0"/>
    <s v=""/>
  </r>
  <r>
    <x v="1"/>
    <n v="0"/>
    <s v="2023-2025"/>
    <x v="45"/>
    <x v="11"/>
    <s v="Tuberculosis"/>
    <s v="India-Tuberculosis"/>
    <n v="1"/>
    <x v="4"/>
    <x v="0"/>
    <x v="2"/>
    <n v="1448"/>
    <s v="FR1448-IND-T"/>
    <x v="2"/>
    <x v="1"/>
    <d v="2023-08-21T00:00:00"/>
    <x v="14"/>
    <x v="10"/>
    <n v="7.1475409836065573"/>
  </r>
  <r>
    <x v="0"/>
    <n v="0"/>
    <s v="2023-2025"/>
    <x v="45"/>
    <x v="12"/>
    <s v="Tuberculosis,Malaria"/>
    <s v="India-Tuberculosis,Malaria"/>
    <n v="0"/>
    <x v="4"/>
    <x v="1"/>
    <x v="2"/>
    <n v="0"/>
    <s v=""/>
    <x v="0"/>
    <x v="0"/>
    <s v=""/>
    <x v="0"/>
    <x v="0"/>
    <s v=""/>
  </r>
  <r>
    <x v="0"/>
    <n v="0"/>
    <s v="2023-2025"/>
    <x v="45"/>
    <x v="13"/>
    <s v="Tuberculosis,Malaria,RSSH"/>
    <s v="India-Tuberculosis,Malaria,RSSH"/>
    <n v="0"/>
    <x v="4"/>
    <x v="1"/>
    <x v="2"/>
    <n v="0"/>
    <s v=""/>
    <x v="0"/>
    <x v="0"/>
    <s v=""/>
    <x v="0"/>
    <x v="0"/>
    <s v=""/>
  </r>
  <r>
    <x v="0"/>
    <n v="0"/>
    <s v="2023-2025"/>
    <x v="45"/>
    <x v="14"/>
    <s v="Tuberculosis,RSSH"/>
    <s v="India-Tuberculosis,RSSH"/>
    <n v="0"/>
    <x v="4"/>
    <x v="1"/>
    <x v="2"/>
    <n v="0"/>
    <s v=""/>
    <x v="0"/>
    <x v="0"/>
    <s v=""/>
    <x v="0"/>
    <x v="0"/>
    <s v=""/>
  </r>
  <r>
    <x v="1"/>
    <n v="0"/>
    <s v="2023-2025"/>
    <x v="46"/>
    <x v="0"/>
    <s v="HIV/AIDS"/>
    <s v="Indonesia-HIV/AIDS"/>
    <n v="1"/>
    <x v="4"/>
    <x v="0"/>
    <x v="2"/>
    <n v="1490"/>
    <s v="FR1490-IDN-H"/>
    <x v="1"/>
    <x v="1"/>
    <d v="2023-03-20T00:00:00"/>
    <x v="11"/>
    <x v="8"/>
    <n v="7.6721311475409832"/>
  </r>
  <r>
    <x v="0"/>
    <n v="0"/>
    <s v="2023-2025"/>
    <x v="46"/>
    <x v="1"/>
    <s v="HIV/AIDS,Malaria"/>
    <s v="Indonesia-HIV/AIDS,Malaria"/>
    <n v="0"/>
    <x v="4"/>
    <x v="1"/>
    <x v="2"/>
    <n v="0"/>
    <s v=""/>
    <x v="0"/>
    <x v="0"/>
    <s v=""/>
    <x v="0"/>
    <x v="0"/>
    <s v=""/>
  </r>
  <r>
    <x v="0"/>
    <n v="0"/>
    <s v="2023-2025"/>
    <x v="46"/>
    <x v="2"/>
    <s v="HIV/AIDS,Malaria,RSSH"/>
    <s v="Indonesia-HIV/AIDS,Malaria,RSSH"/>
    <n v="0"/>
    <x v="4"/>
    <x v="1"/>
    <x v="2"/>
    <n v="0"/>
    <s v=""/>
    <x v="0"/>
    <x v="0"/>
    <s v=""/>
    <x v="0"/>
    <x v="0"/>
    <s v=""/>
  </r>
  <r>
    <x v="0"/>
    <n v="0"/>
    <s v="2023-2025"/>
    <x v="46"/>
    <x v="3"/>
    <s v="HIV/AIDS,RSSH"/>
    <s v="Indonesia-HIV/AIDS,RSSH"/>
    <n v="1"/>
    <x v="4"/>
    <x v="1"/>
    <x v="2"/>
    <n v="0"/>
    <s v=""/>
    <x v="0"/>
    <x v="0"/>
    <s v=""/>
    <x v="0"/>
    <x v="0"/>
    <s v=""/>
  </r>
  <r>
    <x v="0"/>
    <n v="0"/>
    <s v="2023-2025"/>
    <x v="46"/>
    <x v="4"/>
    <s v="HIV/AIDS, Tuberculosis"/>
    <s v="Indonesia-HIV/AIDS, Tuberculosis"/>
    <n v="0"/>
    <x v="4"/>
    <x v="1"/>
    <x v="2"/>
    <n v="0"/>
    <s v=""/>
    <x v="0"/>
    <x v="0"/>
    <s v=""/>
    <x v="0"/>
    <x v="0"/>
    <s v=""/>
  </r>
  <r>
    <x v="0"/>
    <n v="0"/>
    <s v="2023-2025"/>
    <x v="46"/>
    <x v="5"/>
    <s v="HIV/AIDS,Tuberculosis,Malaria"/>
    <s v="Indonesia-HIV/AIDS,Tuberculosis,Malaria"/>
    <n v="0"/>
    <x v="4"/>
    <x v="1"/>
    <x v="2"/>
    <n v="0"/>
    <s v=""/>
    <x v="0"/>
    <x v="0"/>
    <s v=""/>
    <x v="0"/>
    <x v="0"/>
    <s v=""/>
  </r>
  <r>
    <x v="0"/>
    <n v="0"/>
    <s v="2023-2025"/>
    <x v="46"/>
    <x v="6"/>
    <s v="HIV/AIDS,Tuberculosis,Malaria,RSSH"/>
    <s v="Indonesia-HIV/AIDS,Tuberculosis,Malaria,RSSH"/>
    <n v="0"/>
    <x v="4"/>
    <x v="1"/>
    <x v="2"/>
    <n v="0"/>
    <s v=""/>
    <x v="0"/>
    <x v="0"/>
    <s v=""/>
    <x v="0"/>
    <x v="0"/>
    <s v=""/>
  </r>
  <r>
    <x v="0"/>
    <n v="0"/>
    <s v="2023-2025"/>
    <x v="46"/>
    <x v="7"/>
    <s v="HIV/AIDS,Tuberculosis,RSSH"/>
    <s v="Indonesia-HIV/AIDS,Tuberculosis,RSSH"/>
    <n v="0"/>
    <x v="4"/>
    <x v="1"/>
    <x v="2"/>
    <n v="0"/>
    <s v=""/>
    <x v="0"/>
    <x v="0"/>
    <s v=""/>
    <x v="0"/>
    <x v="0"/>
    <s v=""/>
  </r>
  <r>
    <x v="1"/>
    <n v="0"/>
    <s v="2023-2025"/>
    <x v="46"/>
    <x v="8"/>
    <s v="Malaria"/>
    <s v="Indonesia-Malaria"/>
    <n v="1"/>
    <x v="4"/>
    <x v="6"/>
    <x v="2"/>
    <n v="1492"/>
    <s v="FR1492-IDN-M"/>
    <x v="1"/>
    <x v="1"/>
    <d v="2023-03-20T00:00:00"/>
    <x v="11"/>
    <x v="8"/>
    <n v="7.6721311475409832"/>
  </r>
  <r>
    <x v="0"/>
    <n v="0"/>
    <s v="2023-2025"/>
    <x v="46"/>
    <x v="9"/>
    <s v="Malaria,RSSH"/>
    <s v="Indonesia-Malaria,RSSH"/>
    <n v="0"/>
    <x v="4"/>
    <x v="1"/>
    <x v="2"/>
    <n v="0"/>
    <s v=""/>
    <x v="0"/>
    <x v="0"/>
    <s v=""/>
    <x v="0"/>
    <x v="0"/>
    <s v=""/>
  </r>
  <r>
    <x v="0"/>
    <n v="0"/>
    <s v="2023-2025"/>
    <x v="46"/>
    <x v="10"/>
    <s v="RSSH"/>
    <s v="Indonesia-RSSH"/>
    <n v="1"/>
    <x v="4"/>
    <x v="2"/>
    <x v="2"/>
    <n v="0"/>
    <s v=""/>
    <x v="0"/>
    <x v="0"/>
    <s v=""/>
    <x v="0"/>
    <x v="0"/>
    <s v=""/>
  </r>
  <r>
    <x v="0"/>
    <n v="1"/>
    <s v="2023-2025"/>
    <x v="46"/>
    <x v="11"/>
    <s v="Tuberculosis"/>
    <s v="Indonesia-Tuberculosis"/>
    <n v="1"/>
    <x v="4"/>
    <x v="6"/>
    <x v="2"/>
    <n v="0"/>
    <s v=""/>
    <x v="0"/>
    <x v="0"/>
    <s v=""/>
    <x v="0"/>
    <x v="0"/>
    <s v=""/>
  </r>
  <r>
    <x v="0"/>
    <n v="0"/>
    <s v="2023-2025"/>
    <x v="46"/>
    <x v="12"/>
    <s v="Tuberculosis,Malaria"/>
    <s v="Indonesia-Tuberculosis,Malaria"/>
    <n v="0"/>
    <x v="4"/>
    <x v="1"/>
    <x v="2"/>
    <n v="0"/>
    <s v=""/>
    <x v="0"/>
    <x v="0"/>
    <s v=""/>
    <x v="0"/>
    <x v="0"/>
    <s v=""/>
  </r>
  <r>
    <x v="0"/>
    <n v="0"/>
    <s v="2023-2025"/>
    <x v="46"/>
    <x v="13"/>
    <s v="Tuberculosis,Malaria,RSSH"/>
    <s v="Indonesia-Tuberculosis,Malaria,RSSH"/>
    <n v="0"/>
    <x v="4"/>
    <x v="1"/>
    <x v="2"/>
    <n v="0"/>
    <s v=""/>
    <x v="0"/>
    <x v="0"/>
    <s v=""/>
    <x v="0"/>
    <x v="0"/>
    <s v=""/>
  </r>
  <r>
    <x v="1"/>
    <n v="0"/>
    <s v="2023-2025"/>
    <x v="46"/>
    <x v="14"/>
    <s v="Tuberculosis,RSSH"/>
    <s v="Indonesia-Tuberculosis,RSSH"/>
    <n v="0"/>
    <x v="4"/>
    <x v="6"/>
    <x v="2"/>
    <n v="1564"/>
    <s v="FR1564-IDN-Z"/>
    <x v="1"/>
    <x v="1"/>
    <d v="2023-03-20T00:00:00"/>
    <x v="11"/>
    <x v="8"/>
    <n v="7.6721311475409832"/>
  </r>
  <r>
    <x v="1"/>
    <n v="0"/>
    <s v="2023-2025"/>
    <x v="47"/>
    <x v="0"/>
    <s v="HIV/AIDS"/>
    <s v="Iran (Islamic Republic)-HIV/AIDS"/>
    <n v="1"/>
    <x v="0"/>
    <x v="4"/>
    <x v="1"/>
    <n v="1433"/>
    <s v="FR1433-IRN-H"/>
    <x v="4"/>
    <x v="1"/>
    <d v="2023-05-30T00:00:00"/>
    <x v="15"/>
    <x v="2"/>
    <n v="6.2950819672131146"/>
  </r>
  <r>
    <x v="0"/>
    <n v="0"/>
    <s v="2023-2025"/>
    <x v="47"/>
    <x v="1"/>
    <s v="HIV/AIDS,Malaria"/>
    <s v="Iran (Islamic Republic)-HIV/AIDS,Malaria"/>
    <n v="0"/>
    <x v="0"/>
    <x v="1"/>
    <x v="1"/>
    <n v="0"/>
    <s v=""/>
    <x v="0"/>
    <x v="0"/>
    <s v=""/>
    <x v="0"/>
    <x v="0"/>
    <s v=""/>
  </r>
  <r>
    <x v="0"/>
    <n v="0"/>
    <s v="2023-2025"/>
    <x v="47"/>
    <x v="2"/>
    <s v="HIV/AIDS,Malaria,RSSH"/>
    <s v="Iran (Islamic Republic)-HIV/AIDS,Malaria,RSSH"/>
    <n v="0"/>
    <x v="0"/>
    <x v="1"/>
    <x v="1"/>
    <n v="0"/>
    <s v=""/>
    <x v="0"/>
    <x v="0"/>
    <s v=""/>
    <x v="0"/>
    <x v="0"/>
    <s v=""/>
  </r>
  <r>
    <x v="0"/>
    <n v="0"/>
    <s v="2023-2025"/>
    <x v="47"/>
    <x v="3"/>
    <s v="HIV/AIDS,RSSH"/>
    <s v="Iran (Islamic Republic)-HIV/AIDS,RSSH"/>
    <n v="1"/>
    <x v="0"/>
    <x v="1"/>
    <x v="1"/>
    <n v="0"/>
    <s v=""/>
    <x v="0"/>
    <x v="0"/>
    <s v=""/>
    <x v="0"/>
    <x v="0"/>
    <s v=""/>
  </r>
  <r>
    <x v="0"/>
    <n v="0"/>
    <s v="2023-2025"/>
    <x v="47"/>
    <x v="4"/>
    <s v="HIV/AIDS, Tuberculosis"/>
    <s v="Iran (Islamic Republic)-HIV/AIDS, Tuberculosis"/>
    <n v="1"/>
    <x v="0"/>
    <x v="1"/>
    <x v="1"/>
    <n v="0"/>
    <s v=""/>
    <x v="0"/>
    <x v="0"/>
    <s v=""/>
    <x v="0"/>
    <x v="0"/>
    <s v=""/>
  </r>
  <r>
    <x v="0"/>
    <n v="0"/>
    <s v="2023-2025"/>
    <x v="47"/>
    <x v="5"/>
    <s v="HIV/AIDS,Tuberculosis,Malaria"/>
    <s v="Iran (Islamic Republic)-HIV/AIDS,Tuberculosis,Malaria"/>
    <n v="0"/>
    <x v="0"/>
    <x v="1"/>
    <x v="1"/>
    <n v="0"/>
    <s v=""/>
    <x v="0"/>
    <x v="0"/>
    <s v=""/>
    <x v="0"/>
    <x v="0"/>
    <s v=""/>
  </r>
  <r>
    <x v="0"/>
    <n v="0"/>
    <s v="2023-2025"/>
    <x v="47"/>
    <x v="6"/>
    <s v="HIV/AIDS,Tuberculosis,Malaria,RSSH"/>
    <s v="Iran (Islamic Republic)-HIV/AIDS,Tuberculosis,Malaria,RSSH"/>
    <n v="0"/>
    <x v="0"/>
    <x v="1"/>
    <x v="1"/>
    <n v="0"/>
    <s v=""/>
    <x v="0"/>
    <x v="0"/>
    <s v=""/>
    <x v="0"/>
    <x v="0"/>
    <s v=""/>
  </r>
  <r>
    <x v="0"/>
    <n v="0"/>
    <s v="2023-2025"/>
    <x v="47"/>
    <x v="7"/>
    <s v="HIV/AIDS,Tuberculosis,RSSH"/>
    <s v="Iran (Islamic Republic)-HIV/AIDS,Tuberculosis,RSSH"/>
    <n v="1"/>
    <x v="0"/>
    <x v="1"/>
    <x v="1"/>
    <n v="0"/>
    <s v=""/>
    <x v="0"/>
    <x v="0"/>
    <s v=""/>
    <x v="0"/>
    <x v="0"/>
    <s v=""/>
  </r>
  <r>
    <x v="0"/>
    <n v="0"/>
    <s v="2023-2025"/>
    <x v="47"/>
    <x v="8"/>
    <s v="Malaria"/>
    <s v="Iran (Islamic Republic)-Malaria"/>
    <n v="0"/>
    <x v="0"/>
    <x v="1"/>
    <x v="1"/>
    <n v="0"/>
    <s v=""/>
    <x v="0"/>
    <x v="0"/>
    <s v=""/>
    <x v="0"/>
    <x v="0"/>
    <s v=""/>
  </r>
  <r>
    <x v="0"/>
    <n v="0"/>
    <s v="2023-2025"/>
    <x v="47"/>
    <x v="9"/>
    <s v="Malaria,RSSH"/>
    <s v="Iran (Islamic Republic)-Malaria,RSSH"/>
    <n v="0"/>
    <x v="0"/>
    <x v="1"/>
    <x v="1"/>
    <n v="0"/>
    <s v=""/>
    <x v="0"/>
    <x v="0"/>
    <s v=""/>
    <x v="0"/>
    <x v="0"/>
    <s v=""/>
  </r>
  <r>
    <x v="0"/>
    <n v="0"/>
    <s v="2023-2025"/>
    <x v="47"/>
    <x v="10"/>
    <s v="RSSH"/>
    <s v="Iran (Islamic Republic)-RSSH"/>
    <n v="1"/>
    <x v="0"/>
    <x v="2"/>
    <x v="1"/>
    <n v="0"/>
    <s v=""/>
    <x v="0"/>
    <x v="0"/>
    <s v=""/>
    <x v="0"/>
    <x v="0"/>
    <s v=""/>
  </r>
  <r>
    <x v="0"/>
    <n v="1"/>
    <s v="2023-2025"/>
    <x v="47"/>
    <x v="11"/>
    <s v="Tuberculosis"/>
    <s v="Iran (Islamic Republic)-Tuberculosis"/>
    <n v="1"/>
    <x v="0"/>
    <x v="1"/>
    <x v="1"/>
    <n v="0"/>
    <s v=""/>
    <x v="0"/>
    <x v="0"/>
    <s v=""/>
    <x v="0"/>
    <x v="0"/>
    <s v=""/>
  </r>
  <r>
    <x v="0"/>
    <n v="0"/>
    <s v="2023-2025"/>
    <x v="47"/>
    <x v="12"/>
    <s v="Tuberculosis,Malaria"/>
    <s v="Iran (Islamic Republic)-Tuberculosis,Malaria"/>
    <n v="0"/>
    <x v="0"/>
    <x v="1"/>
    <x v="1"/>
    <n v="0"/>
    <s v=""/>
    <x v="0"/>
    <x v="0"/>
    <s v=""/>
    <x v="0"/>
    <x v="0"/>
    <s v=""/>
  </r>
  <r>
    <x v="0"/>
    <n v="0"/>
    <s v="2023-2025"/>
    <x v="47"/>
    <x v="13"/>
    <s v="Tuberculosis,Malaria,RSSH"/>
    <s v="Iran (Islamic Republic)-Tuberculosis,Malaria,RSSH"/>
    <n v="0"/>
    <x v="0"/>
    <x v="1"/>
    <x v="1"/>
    <n v="0"/>
    <s v=""/>
    <x v="0"/>
    <x v="0"/>
    <s v=""/>
    <x v="0"/>
    <x v="0"/>
    <s v=""/>
  </r>
  <r>
    <x v="0"/>
    <n v="0"/>
    <s v="2023-2025"/>
    <x v="47"/>
    <x v="14"/>
    <s v="Tuberculosis,RSSH"/>
    <s v="Iran (Islamic Republic)-Tuberculosis,RSSH"/>
    <n v="1"/>
    <x v="0"/>
    <x v="1"/>
    <x v="1"/>
    <n v="0"/>
    <s v=""/>
    <x v="0"/>
    <x v="0"/>
    <s v=""/>
    <x v="0"/>
    <x v="0"/>
    <s v=""/>
  </r>
  <r>
    <x v="1"/>
    <n v="0"/>
    <s v="2023-2025"/>
    <x v="48"/>
    <x v="0"/>
    <s v="HIV/AIDS"/>
    <s v="Jamaica-HIV/AIDS"/>
    <n v="1"/>
    <x v="5"/>
    <x v="4"/>
    <x v="1"/>
    <n v="1636"/>
    <s v="FR1636-JAM-H"/>
    <x v="3"/>
    <x v="0"/>
    <d v="2024-04-29T00:00:00"/>
    <x v="0"/>
    <x v="0"/>
    <s v=""/>
  </r>
  <r>
    <x v="0"/>
    <n v="0"/>
    <s v="2023-2025"/>
    <x v="48"/>
    <x v="1"/>
    <s v="HIV/AIDS,Malaria"/>
    <s v="Jamaica-HIV/AIDS,Malaria"/>
    <n v="1"/>
    <x v="5"/>
    <x v="1"/>
    <x v="1"/>
    <n v="0"/>
    <s v=""/>
    <x v="0"/>
    <x v="0"/>
    <s v=""/>
    <x v="0"/>
    <x v="0"/>
    <s v=""/>
  </r>
  <r>
    <x v="0"/>
    <n v="0"/>
    <s v="2023-2025"/>
    <x v="48"/>
    <x v="2"/>
    <s v="HIV/AIDS,Malaria,RSSH"/>
    <s v="Jamaica-HIV/AIDS,Malaria,RSSH"/>
    <n v="1"/>
    <x v="5"/>
    <x v="1"/>
    <x v="1"/>
    <n v="0"/>
    <s v=""/>
    <x v="0"/>
    <x v="0"/>
    <s v=""/>
    <x v="0"/>
    <x v="0"/>
    <s v=""/>
  </r>
  <r>
    <x v="0"/>
    <n v="0"/>
    <s v="2023-2025"/>
    <x v="48"/>
    <x v="3"/>
    <s v="HIV/AIDS,RSSH"/>
    <s v="Jamaica-HIV/AIDS,RSSH"/>
    <n v="1"/>
    <x v="5"/>
    <x v="1"/>
    <x v="1"/>
    <n v="0"/>
    <s v=""/>
    <x v="0"/>
    <x v="0"/>
    <s v=""/>
    <x v="0"/>
    <x v="0"/>
    <s v=""/>
  </r>
  <r>
    <x v="0"/>
    <n v="0"/>
    <s v="2023-2025"/>
    <x v="48"/>
    <x v="4"/>
    <s v="HIV/AIDS, Tuberculosis"/>
    <s v="Jamaica-HIV/AIDS, Tuberculosis"/>
    <n v="1"/>
    <x v="5"/>
    <x v="1"/>
    <x v="1"/>
    <n v="0"/>
    <s v=""/>
    <x v="0"/>
    <x v="0"/>
    <s v=""/>
    <x v="0"/>
    <x v="0"/>
    <s v=""/>
  </r>
  <r>
    <x v="0"/>
    <n v="0"/>
    <s v="2023-2025"/>
    <x v="48"/>
    <x v="5"/>
    <s v="HIV/AIDS,Tuberculosis,Malaria"/>
    <s v="Jamaica-HIV/AIDS,Tuberculosis,Malaria"/>
    <n v="1"/>
    <x v="5"/>
    <x v="1"/>
    <x v="1"/>
    <n v="0"/>
    <s v=""/>
    <x v="0"/>
    <x v="0"/>
    <s v=""/>
    <x v="0"/>
    <x v="0"/>
    <s v=""/>
  </r>
  <r>
    <x v="0"/>
    <n v="0"/>
    <s v="2023-2025"/>
    <x v="48"/>
    <x v="6"/>
    <s v="HIV/AIDS,Tuberculosis,Malaria,RSSH"/>
    <s v="Jamaica-HIV/AIDS,Tuberculosis,Malaria,RSSH"/>
    <n v="1"/>
    <x v="5"/>
    <x v="1"/>
    <x v="1"/>
    <n v="0"/>
    <s v=""/>
    <x v="0"/>
    <x v="0"/>
    <s v=""/>
    <x v="0"/>
    <x v="0"/>
    <s v=""/>
  </r>
  <r>
    <x v="0"/>
    <n v="0"/>
    <s v="2023-2025"/>
    <x v="48"/>
    <x v="7"/>
    <s v="HIV/AIDS,Tuberculosis,RSSH"/>
    <s v="Jamaica-HIV/AIDS,Tuberculosis,RSSH"/>
    <n v="1"/>
    <x v="5"/>
    <x v="1"/>
    <x v="1"/>
    <n v="0"/>
    <s v=""/>
    <x v="0"/>
    <x v="0"/>
    <s v=""/>
    <x v="0"/>
    <x v="0"/>
    <s v=""/>
  </r>
  <r>
    <x v="0"/>
    <n v="0"/>
    <s v="2023-2025"/>
    <x v="48"/>
    <x v="8"/>
    <s v="Malaria"/>
    <s v="Jamaica-Malaria"/>
    <n v="0"/>
    <x v="5"/>
    <x v="1"/>
    <x v="1"/>
    <n v="0"/>
    <s v=""/>
    <x v="0"/>
    <x v="0"/>
    <s v=""/>
    <x v="0"/>
    <x v="0"/>
    <s v=""/>
  </r>
  <r>
    <x v="0"/>
    <n v="0"/>
    <s v="2023-2025"/>
    <x v="48"/>
    <x v="9"/>
    <s v="Malaria,RSSH"/>
    <s v="Jamaica-Malaria,RSSH"/>
    <n v="1"/>
    <x v="5"/>
    <x v="1"/>
    <x v="1"/>
    <n v="0"/>
    <s v=""/>
    <x v="0"/>
    <x v="0"/>
    <s v=""/>
    <x v="0"/>
    <x v="0"/>
    <s v=""/>
  </r>
  <r>
    <x v="0"/>
    <n v="0"/>
    <s v="2023-2025"/>
    <x v="48"/>
    <x v="10"/>
    <s v="RSSH"/>
    <s v="Jamaica-RSSH"/>
    <n v="1"/>
    <x v="5"/>
    <x v="2"/>
    <x v="1"/>
    <n v="0"/>
    <s v=""/>
    <x v="0"/>
    <x v="0"/>
    <s v=""/>
    <x v="0"/>
    <x v="0"/>
    <s v=""/>
  </r>
  <r>
    <x v="0"/>
    <n v="0"/>
    <s v="2023-2025"/>
    <x v="48"/>
    <x v="11"/>
    <s v="Tuberculosis"/>
    <s v="Jamaica-Tuberculosis"/>
    <n v="0"/>
    <x v="5"/>
    <x v="1"/>
    <x v="1"/>
    <n v="0"/>
    <s v=""/>
    <x v="0"/>
    <x v="0"/>
    <s v=""/>
    <x v="0"/>
    <x v="0"/>
    <s v=""/>
  </r>
  <r>
    <x v="0"/>
    <n v="0"/>
    <s v="2023-2025"/>
    <x v="48"/>
    <x v="12"/>
    <s v="Tuberculosis,Malaria"/>
    <s v="Jamaica-Tuberculosis,Malaria"/>
    <n v="1"/>
    <x v="5"/>
    <x v="1"/>
    <x v="1"/>
    <n v="0"/>
    <s v=""/>
    <x v="0"/>
    <x v="0"/>
    <s v=""/>
    <x v="0"/>
    <x v="0"/>
    <s v=""/>
  </r>
  <r>
    <x v="0"/>
    <n v="0"/>
    <s v="2023-2025"/>
    <x v="48"/>
    <x v="13"/>
    <s v="Tuberculosis,Malaria,RSSH"/>
    <s v="Jamaica-Tuberculosis,Malaria,RSSH"/>
    <n v="1"/>
    <x v="5"/>
    <x v="1"/>
    <x v="1"/>
    <n v="0"/>
    <s v=""/>
    <x v="0"/>
    <x v="0"/>
    <s v=""/>
    <x v="0"/>
    <x v="0"/>
    <s v=""/>
  </r>
  <r>
    <x v="0"/>
    <n v="0"/>
    <s v="2023-2025"/>
    <x v="48"/>
    <x v="14"/>
    <s v="Tuberculosis,RSSH"/>
    <s v="Jamaica-Tuberculosis,RSSH"/>
    <n v="1"/>
    <x v="5"/>
    <x v="1"/>
    <x v="1"/>
    <n v="0"/>
    <s v=""/>
    <x v="0"/>
    <x v="0"/>
    <s v=""/>
    <x v="0"/>
    <x v="0"/>
    <s v=""/>
  </r>
  <r>
    <x v="1"/>
    <n v="0"/>
    <s v="2023-2025"/>
    <x v="49"/>
    <x v="0"/>
    <s v="HIV/AIDS"/>
    <s v="Kazakhstan-HIV/AIDS"/>
    <n v="1"/>
    <x v="3"/>
    <x v="4"/>
    <x v="1"/>
    <n v="1418"/>
    <s v="FR1418-KAZ-H"/>
    <x v="4"/>
    <x v="1"/>
    <d v="2023-05-30T00:00:00"/>
    <x v="13"/>
    <x v="3"/>
    <n v="5.4754098360655741"/>
  </r>
  <r>
    <x v="0"/>
    <n v="0"/>
    <s v="2023-2025"/>
    <x v="49"/>
    <x v="1"/>
    <s v="HIV/AIDS,Malaria"/>
    <s v="Kazakhstan-HIV/AIDS,Malaria"/>
    <n v="0"/>
    <x v="3"/>
    <x v="1"/>
    <x v="1"/>
    <n v="0"/>
    <s v=""/>
    <x v="0"/>
    <x v="0"/>
    <s v=""/>
    <x v="0"/>
    <x v="0"/>
    <s v=""/>
  </r>
  <r>
    <x v="0"/>
    <n v="0"/>
    <s v="2023-2025"/>
    <x v="49"/>
    <x v="2"/>
    <s v="HIV/AIDS,Malaria,RSSH"/>
    <s v="Kazakhstan-HIV/AIDS,Malaria,RSSH"/>
    <n v="0"/>
    <x v="3"/>
    <x v="1"/>
    <x v="1"/>
    <n v="0"/>
    <s v=""/>
    <x v="0"/>
    <x v="0"/>
    <s v=""/>
    <x v="0"/>
    <x v="0"/>
    <s v=""/>
  </r>
  <r>
    <x v="0"/>
    <n v="0"/>
    <s v="2023-2025"/>
    <x v="49"/>
    <x v="3"/>
    <s v="HIV/AIDS,RSSH"/>
    <s v="Kazakhstan-HIV/AIDS,RSSH"/>
    <n v="1"/>
    <x v="3"/>
    <x v="1"/>
    <x v="1"/>
    <n v="0"/>
    <s v=""/>
    <x v="0"/>
    <x v="0"/>
    <s v=""/>
    <x v="0"/>
    <x v="0"/>
    <s v=""/>
  </r>
  <r>
    <x v="0"/>
    <n v="0"/>
    <s v="2023-2025"/>
    <x v="49"/>
    <x v="4"/>
    <s v="HIV/AIDS, Tuberculosis"/>
    <s v="Kazakhstan-HIV/AIDS, Tuberculosis"/>
    <n v="1"/>
    <x v="3"/>
    <x v="1"/>
    <x v="1"/>
    <n v="0"/>
    <s v=""/>
    <x v="0"/>
    <x v="0"/>
    <s v=""/>
    <x v="0"/>
    <x v="0"/>
    <s v=""/>
  </r>
  <r>
    <x v="0"/>
    <n v="0"/>
    <s v="2023-2025"/>
    <x v="49"/>
    <x v="5"/>
    <s v="HIV/AIDS,Tuberculosis,Malaria"/>
    <s v="Kazakhstan-HIV/AIDS,Tuberculosis,Malaria"/>
    <n v="0"/>
    <x v="3"/>
    <x v="1"/>
    <x v="1"/>
    <n v="0"/>
    <s v=""/>
    <x v="0"/>
    <x v="0"/>
    <s v=""/>
    <x v="0"/>
    <x v="0"/>
    <s v=""/>
  </r>
  <r>
    <x v="0"/>
    <n v="0"/>
    <s v="2023-2025"/>
    <x v="49"/>
    <x v="6"/>
    <s v="HIV/AIDS,Tuberculosis,Malaria,RSSH"/>
    <s v="Kazakhstan-HIV/AIDS,Tuberculosis,Malaria,RSSH"/>
    <n v="0"/>
    <x v="3"/>
    <x v="1"/>
    <x v="1"/>
    <n v="0"/>
    <s v=""/>
    <x v="0"/>
    <x v="0"/>
    <s v=""/>
    <x v="0"/>
    <x v="0"/>
    <s v=""/>
  </r>
  <r>
    <x v="0"/>
    <n v="0"/>
    <s v="2023-2025"/>
    <x v="49"/>
    <x v="7"/>
    <s v="HIV/AIDS,Tuberculosis,RSSH"/>
    <s v="Kazakhstan-HIV/AIDS,Tuberculosis,RSSH"/>
    <n v="1"/>
    <x v="3"/>
    <x v="1"/>
    <x v="1"/>
    <n v="0"/>
    <s v=""/>
    <x v="0"/>
    <x v="0"/>
    <s v=""/>
    <x v="0"/>
    <x v="0"/>
    <s v=""/>
  </r>
  <r>
    <x v="0"/>
    <n v="0"/>
    <s v="2023-2025"/>
    <x v="49"/>
    <x v="8"/>
    <s v="Malaria"/>
    <s v="Kazakhstan-Malaria"/>
    <n v="0"/>
    <x v="3"/>
    <x v="1"/>
    <x v="1"/>
    <n v="0"/>
    <s v=""/>
    <x v="0"/>
    <x v="0"/>
    <s v=""/>
    <x v="0"/>
    <x v="0"/>
    <s v=""/>
  </r>
  <r>
    <x v="0"/>
    <n v="0"/>
    <s v="2023-2025"/>
    <x v="49"/>
    <x v="9"/>
    <s v="Malaria,RSSH"/>
    <s v="Kazakhstan-Malaria,RSSH"/>
    <n v="0"/>
    <x v="3"/>
    <x v="1"/>
    <x v="1"/>
    <n v="0"/>
    <s v=""/>
    <x v="0"/>
    <x v="0"/>
    <s v=""/>
    <x v="0"/>
    <x v="0"/>
    <s v=""/>
  </r>
  <r>
    <x v="0"/>
    <n v="0"/>
    <s v="2023-2025"/>
    <x v="49"/>
    <x v="10"/>
    <s v="RSSH"/>
    <s v="Kazakhstan-RSSH"/>
    <n v="1"/>
    <x v="3"/>
    <x v="2"/>
    <x v="1"/>
    <n v="0"/>
    <s v=""/>
    <x v="0"/>
    <x v="0"/>
    <s v=""/>
    <x v="0"/>
    <x v="0"/>
    <s v=""/>
  </r>
  <r>
    <x v="1"/>
    <n v="0"/>
    <s v="2023-2025"/>
    <x v="49"/>
    <x v="11"/>
    <s v="Tuberculosis"/>
    <s v="Kazakhstan-Tuberculosis"/>
    <n v="1"/>
    <x v="3"/>
    <x v="4"/>
    <x v="1"/>
    <n v="1684"/>
    <s v="FR1684-KAZ-T"/>
    <x v="6"/>
    <x v="0"/>
    <s v="TBC"/>
    <x v="0"/>
    <x v="0"/>
    <s v=""/>
  </r>
  <r>
    <x v="0"/>
    <n v="0"/>
    <s v="2023-2025"/>
    <x v="49"/>
    <x v="12"/>
    <s v="Tuberculosis,Malaria"/>
    <s v="Kazakhstan-Tuberculosis,Malaria"/>
    <n v="0"/>
    <x v="3"/>
    <x v="1"/>
    <x v="1"/>
    <n v="0"/>
    <s v=""/>
    <x v="0"/>
    <x v="0"/>
    <s v=""/>
    <x v="0"/>
    <x v="0"/>
    <s v=""/>
  </r>
  <r>
    <x v="0"/>
    <n v="0"/>
    <s v="2023-2025"/>
    <x v="49"/>
    <x v="13"/>
    <s v="Tuberculosis,Malaria,RSSH"/>
    <s v="Kazakhstan-Tuberculosis,Malaria,RSSH"/>
    <n v="0"/>
    <x v="3"/>
    <x v="1"/>
    <x v="1"/>
    <n v="0"/>
    <s v=""/>
    <x v="0"/>
    <x v="0"/>
    <s v=""/>
    <x v="0"/>
    <x v="0"/>
    <s v=""/>
  </r>
  <r>
    <x v="0"/>
    <n v="0"/>
    <s v="2023-2025"/>
    <x v="49"/>
    <x v="14"/>
    <s v="Tuberculosis,RSSH"/>
    <s v="Kazakhstan-Tuberculosis,RSSH"/>
    <n v="1"/>
    <x v="3"/>
    <x v="1"/>
    <x v="1"/>
    <n v="0"/>
    <s v=""/>
    <x v="0"/>
    <x v="0"/>
    <s v=""/>
    <x v="0"/>
    <x v="0"/>
    <s v=""/>
  </r>
  <r>
    <x v="0"/>
    <n v="1"/>
    <s v="2023-2025"/>
    <x v="50"/>
    <x v="0"/>
    <s v="HIV/AIDS"/>
    <s v="Kenya-HIV/AIDS"/>
    <n v="1"/>
    <x v="8"/>
    <x v="0"/>
    <x v="2"/>
    <n v="0"/>
    <s v=""/>
    <x v="0"/>
    <x v="0"/>
    <s v=""/>
    <x v="0"/>
    <x v="0"/>
    <s v=""/>
  </r>
  <r>
    <x v="0"/>
    <n v="0"/>
    <s v="2023-2025"/>
    <x v="50"/>
    <x v="1"/>
    <s v="HIV/AIDS,Malaria"/>
    <s v="Kenya-HIV/AIDS,Malaria"/>
    <n v="0"/>
    <x v="8"/>
    <x v="1"/>
    <x v="2"/>
    <n v="0"/>
    <s v=""/>
    <x v="0"/>
    <x v="0"/>
    <s v=""/>
    <x v="0"/>
    <x v="0"/>
    <s v=""/>
  </r>
  <r>
    <x v="0"/>
    <n v="0"/>
    <s v="2023-2025"/>
    <x v="50"/>
    <x v="2"/>
    <s v="HIV/AIDS,Malaria,RSSH"/>
    <s v="Kenya-HIV/AIDS,Malaria,RSSH"/>
    <n v="0"/>
    <x v="8"/>
    <x v="1"/>
    <x v="2"/>
    <n v="0"/>
    <s v=""/>
    <x v="0"/>
    <x v="0"/>
    <s v=""/>
    <x v="0"/>
    <x v="0"/>
    <s v=""/>
  </r>
  <r>
    <x v="0"/>
    <n v="0"/>
    <s v="2023-2025"/>
    <x v="50"/>
    <x v="3"/>
    <s v="HIV/AIDS,RSSH"/>
    <s v="Kenya-HIV/AIDS,RSSH"/>
    <n v="1"/>
    <x v="8"/>
    <x v="1"/>
    <x v="2"/>
    <n v="0"/>
    <s v=""/>
    <x v="0"/>
    <x v="0"/>
    <s v=""/>
    <x v="0"/>
    <x v="0"/>
    <s v=""/>
  </r>
  <r>
    <x v="1"/>
    <n v="0"/>
    <s v="2023-2025"/>
    <x v="50"/>
    <x v="4"/>
    <s v="HIV/AIDS, Tuberculosis"/>
    <s v="Kenya-HIV/AIDS, Tuberculosis"/>
    <n v="1"/>
    <x v="8"/>
    <x v="0"/>
    <x v="2"/>
    <n v="1543"/>
    <s v="FR1543-KEN-C"/>
    <x v="2"/>
    <x v="1"/>
    <d v="2023-08-21T00:00:00"/>
    <x v="0"/>
    <x v="0"/>
    <s v=""/>
  </r>
  <r>
    <x v="0"/>
    <n v="0"/>
    <s v="2023-2025"/>
    <x v="50"/>
    <x v="5"/>
    <s v="HIV/AIDS,Tuberculosis,Malaria"/>
    <s v="Kenya-HIV/AIDS,Tuberculosis,Malaria"/>
    <n v="0"/>
    <x v="8"/>
    <x v="1"/>
    <x v="2"/>
    <n v="0"/>
    <s v=""/>
    <x v="0"/>
    <x v="0"/>
    <s v=""/>
    <x v="0"/>
    <x v="0"/>
    <s v=""/>
  </r>
  <r>
    <x v="0"/>
    <n v="0"/>
    <s v="2023-2025"/>
    <x v="50"/>
    <x v="6"/>
    <s v="HIV/AIDS,Tuberculosis,Malaria,RSSH"/>
    <s v="Kenya-HIV/AIDS,Tuberculosis,Malaria,RSSH"/>
    <n v="0"/>
    <x v="8"/>
    <x v="1"/>
    <x v="2"/>
    <n v="0"/>
    <s v=""/>
    <x v="0"/>
    <x v="0"/>
    <s v=""/>
    <x v="0"/>
    <x v="0"/>
    <s v=""/>
  </r>
  <r>
    <x v="0"/>
    <n v="0"/>
    <s v="2023-2025"/>
    <x v="50"/>
    <x v="7"/>
    <s v="HIV/AIDS,Tuberculosis,RSSH"/>
    <s v="Kenya-HIV/AIDS,Tuberculosis,RSSH"/>
    <n v="1"/>
    <x v="8"/>
    <x v="1"/>
    <x v="2"/>
    <n v="0"/>
    <s v=""/>
    <x v="0"/>
    <x v="0"/>
    <s v=""/>
    <x v="0"/>
    <x v="0"/>
    <s v=""/>
  </r>
  <r>
    <x v="1"/>
    <n v="0"/>
    <s v="2023-2025"/>
    <x v="50"/>
    <x v="8"/>
    <s v="Malaria"/>
    <s v="Kenya-Malaria"/>
    <n v="1"/>
    <x v="8"/>
    <x v="0"/>
    <x v="2"/>
    <n v="1542"/>
    <s v="FR1542-KEN-M"/>
    <x v="2"/>
    <x v="1"/>
    <d v="2023-08-21T00:00:00"/>
    <x v="0"/>
    <x v="0"/>
    <s v=""/>
  </r>
  <r>
    <x v="0"/>
    <n v="0"/>
    <s v="2023-2025"/>
    <x v="50"/>
    <x v="9"/>
    <s v="Malaria,RSSH"/>
    <s v="Kenya-Malaria,RSSH"/>
    <n v="0"/>
    <x v="8"/>
    <x v="1"/>
    <x v="2"/>
    <n v="0"/>
    <s v=""/>
    <x v="0"/>
    <x v="0"/>
    <s v=""/>
    <x v="0"/>
    <x v="0"/>
    <s v=""/>
  </r>
  <r>
    <x v="0"/>
    <n v="0"/>
    <s v="2023-2025"/>
    <x v="50"/>
    <x v="10"/>
    <s v="RSSH"/>
    <s v="Kenya-RSSH"/>
    <n v="1"/>
    <x v="8"/>
    <x v="2"/>
    <x v="2"/>
    <n v="0"/>
    <s v=""/>
    <x v="0"/>
    <x v="0"/>
    <s v=""/>
    <x v="0"/>
    <x v="0"/>
    <s v=""/>
  </r>
  <r>
    <x v="0"/>
    <n v="1"/>
    <s v="2023-2025"/>
    <x v="50"/>
    <x v="11"/>
    <s v="Tuberculosis"/>
    <s v="Kenya-Tuberculosis"/>
    <n v="1"/>
    <x v="8"/>
    <x v="0"/>
    <x v="2"/>
    <n v="0"/>
    <s v=""/>
    <x v="0"/>
    <x v="0"/>
    <s v=""/>
    <x v="0"/>
    <x v="0"/>
    <s v=""/>
  </r>
  <r>
    <x v="0"/>
    <n v="0"/>
    <s v="2023-2025"/>
    <x v="50"/>
    <x v="12"/>
    <s v="Tuberculosis,Malaria"/>
    <s v="Kenya-Tuberculosis,Malaria"/>
    <n v="0"/>
    <x v="8"/>
    <x v="1"/>
    <x v="2"/>
    <n v="0"/>
    <s v=""/>
    <x v="0"/>
    <x v="0"/>
    <s v=""/>
    <x v="0"/>
    <x v="0"/>
    <s v=""/>
  </r>
  <r>
    <x v="0"/>
    <n v="0"/>
    <s v="2023-2025"/>
    <x v="50"/>
    <x v="13"/>
    <s v="Tuberculosis,Malaria,RSSH"/>
    <s v="Kenya-Tuberculosis,Malaria,RSSH"/>
    <n v="0"/>
    <x v="8"/>
    <x v="1"/>
    <x v="2"/>
    <n v="0"/>
    <s v=""/>
    <x v="0"/>
    <x v="0"/>
    <s v=""/>
    <x v="0"/>
    <x v="0"/>
    <s v=""/>
  </r>
  <r>
    <x v="0"/>
    <n v="0"/>
    <s v="2023-2025"/>
    <x v="50"/>
    <x v="14"/>
    <s v="Tuberculosis,RSSH"/>
    <s v="Kenya-Tuberculosis,RSSH"/>
    <n v="1"/>
    <x v="8"/>
    <x v="1"/>
    <x v="2"/>
    <n v="0"/>
    <s v=""/>
    <x v="0"/>
    <x v="0"/>
    <s v=""/>
    <x v="0"/>
    <x v="0"/>
    <s v=""/>
  </r>
  <r>
    <x v="0"/>
    <n v="1"/>
    <s v="2023-2025"/>
    <x v="51"/>
    <x v="0"/>
    <s v="HIV/AIDS"/>
    <s v="Korea (Democratic Peoples Republic)-HIV/AIDS"/>
    <n v="1"/>
    <x v="0"/>
    <x v="2"/>
    <x v="0"/>
    <n v="0"/>
    <s v=""/>
    <x v="0"/>
    <x v="0"/>
    <s v=""/>
    <x v="0"/>
    <x v="0"/>
    <s v=""/>
  </r>
  <r>
    <x v="0"/>
    <n v="0"/>
    <s v="2023-2025"/>
    <x v="51"/>
    <x v="1"/>
    <s v="HIV/AIDS,Malaria"/>
    <s v="Korea (Democratic Peoples Republic)-HIV/AIDS,Malaria"/>
    <n v="0"/>
    <x v="0"/>
    <x v="1"/>
    <x v="0"/>
    <n v="0"/>
    <s v=""/>
    <x v="0"/>
    <x v="0"/>
    <s v=""/>
    <x v="0"/>
    <x v="0"/>
    <s v=""/>
  </r>
  <r>
    <x v="0"/>
    <n v="0"/>
    <s v="2023-2025"/>
    <x v="51"/>
    <x v="2"/>
    <s v="HIV/AIDS,Malaria,RSSH"/>
    <s v="Korea (Democratic Peoples Republic)-HIV/AIDS,Malaria,RSSH"/>
    <n v="0"/>
    <x v="0"/>
    <x v="1"/>
    <x v="0"/>
    <n v="0"/>
    <s v=""/>
    <x v="0"/>
    <x v="0"/>
    <s v=""/>
    <x v="0"/>
    <x v="0"/>
    <s v=""/>
  </r>
  <r>
    <x v="0"/>
    <n v="0"/>
    <s v="2023-2025"/>
    <x v="51"/>
    <x v="3"/>
    <s v="HIV/AIDS,RSSH"/>
    <s v="Korea (Democratic Peoples Republic)-HIV/AIDS,RSSH"/>
    <n v="1"/>
    <x v="0"/>
    <x v="1"/>
    <x v="0"/>
    <n v="0"/>
    <s v=""/>
    <x v="0"/>
    <x v="0"/>
    <s v=""/>
    <x v="0"/>
    <x v="0"/>
    <s v=""/>
  </r>
  <r>
    <x v="0"/>
    <n v="0"/>
    <s v="2023-2025"/>
    <x v="51"/>
    <x v="4"/>
    <s v="HIV/AIDS, Tuberculosis"/>
    <s v="Korea (Democratic Peoples Republic)-HIV/AIDS, Tuberculosis"/>
    <n v="1"/>
    <x v="0"/>
    <x v="1"/>
    <x v="0"/>
    <n v="0"/>
    <s v=""/>
    <x v="0"/>
    <x v="0"/>
    <s v=""/>
    <x v="0"/>
    <x v="0"/>
    <s v=""/>
  </r>
  <r>
    <x v="0"/>
    <n v="0"/>
    <s v="2023-2025"/>
    <x v="51"/>
    <x v="5"/>
    <s v="HIV/AIDS,Tuberculosis,Malaria"/>
    <s v="Korea (Democratic Peoples Republic)-HIV/AIDS,Tuberculosis,Malaria"/>
    <n v="0"/>
    <x v="0"/>
    <x v="1"/>
    <x v="0"/>
    <n v="0"/>
    <s v=""/>
    <x v="0"/>
    <x v="0"/>
    <s v=""/>
    <x v="0"/>
    <x v="0"/>
    <s v=""/>
  </r>
  <r>
    <x v="0"/>
    <n v="0"/>
    <s v="2023-2025"/>
    <x v="51"/>
    <x v="6"/>
    <s v="HIV/AIDS,Tuberculosis,Malaria,RSSH"/>
    <s v="Korea (Democratic Peoples Republic)-HIV/AIDS,Tuberculosis,Malaria,RSSH"/>
    <n v="0"/>
    <x v="0"/>
    <x v="1"/>
    <x v="0"/>
    <n v="0"/>
    <s v=""/>
    <x v="0"/>
    <x v="0"/>
    <s v=""/>
    <x v="0"/>
    <x v="0"/>
    <s v=""/>
  </r>
  <r>
    <x v="0"/>
    <n v="0"/>
    <s v="2023-2025"/>
    <x v="51"/>
    <x v="7"/>
    <s v="HIV/AIDS,Tuberculosis,RSSH"/>
    <s v="Korea (Democratic Peoples Republic)-HIV/AIDS,Tuberculosis,RSSH"/>
    <n v="1"/>
    <x v="0"/>
    <x v="1"/>
    <x v="0"/>
    <n v="0"/>
    <s v=""/>
    <x v="0"/>
    <x v="0"/>
    <s v=""/>
    <x v="0"/>
    <x v="0"/>
    <s v=""/>
  </r>
  <r>
    <x v="1"/>
    <n v="0"/>
    <s v="2023-2025"/>
    <x v="51"/>
    <x v="8"/>
    <s v="Malaria"/>
    <s v="Korea (Democratic Peoples Republic)-Malaria"/>
    <n v="1"/>
    <x v="0"/>
    <x v="0"/>
    <x v="0"/>
    <n v="0"/>
    <s v=""/>
    <x v="0"/>
    <x v="0"/>
    <s v=""/>
    <x v="0"/>
    <x v="0"/>
    <s v=""/>
  </r>
  <r>
    <x v="0"/>
    <n v="0"/>
    <s v="2023-2025"/>
    <x v="51"/>
    <x v="9"/>
    <s v="Malaria,RSSH"/>
    <s v="Korea (Democratic Peoples Republic)-Malaria,RSSH"/>
    <n v="0"/>
    <x v="0"/>
    <x v="1"/>
    <x v="0"/>
    <n v="0"/>
    <s v=""/>
    <x v="0"/>
    <x v="0"/>
    <s v=""/>
    <x v="0"/>
    <x v="0"/>
    <s v=""/>
  </r>
  <r>
    <x v="0"/>
    <n v="0"/>
    <s v="2023-2025"/>
    <x v="51"/>
    <x v="10"/>
    <s v="RSSH"/>
    <s v="Korea (Democratic Peoples Republic)-RSSH"/>
    <n v="1"/>
    <x v="0"/>
    <x v="2"/>
    <x v="0"/>
    <n v="0"/>
    <s v=""/>
    <x v="0"/>
    <x v="0"/>
    <s v=""/>
    <x v="0"/>
    <x v="0"/>
    <s v=""/>
  </r>
  <r>
    <x v="1"/>
    <n v="0"/>
    <s v="2023-2025"/>
    <x v="51"/>
    <x v="11"/>
    <s v="Tuberculosis"/>
    <s v="Korea (Democratic Peoples Republic)-Tuberculosis"/>
    <n v="1"/>
    <x v="0"/>
    <x v="0"/>
    <x v="0"/>
    <n v="0"/>
    <s v=""/>
    <x v="0"/>
    <x v="0"/>
    <s v=""/>
    <x v="0"/>
    <x v="0"/>
    <s v=""/>
  </r>
  <r>
    <x v="0"/>
    <n v="0"/>
    <s v="2023-2025"/>
    <x v="51"/>
    <x v="12"/>
    <s v="Tuberculosis,Malaria"/>
    <s v="Korea (Democratic Peoples Republic)-Tuberculosis,Malaria"/>
    <n v="0"/>
    <x v="0"/>
    <x v="1"/>
    <x v="0"/>
    <n v="0"/>
    <s v=""/>
    <x v="0"/>
    <x v="0"/>
    <s v=""/>
    <x v="0"/>
    <x v="0"/>
    <s v=""/>
  </r>
  <r>
    <x v="0"/>
    <n v="0"/>
    <s v="2023-2025"/>
    <x v="51"/>
    <x v="13"/>
    <s v="Tuberculosis,Malaria,RSSH"/>
    <s v="Korea (Democratic Peoples Republic)-Tuberculosis,Malaria,RSSH"/>
    <n v="0"/>
    <x v="0"/>
    <x v="1"/>
    <x v="0"/>
    <n v="0"/>
    <s v=""/>
    <x v="0"/>
    <x v="0"/>
    <s v=""/>
    <x v="0"/>
    <x v="0"/>
    <s v=""/>
  </r>
  <r>
    <x v="0"/>
    <n v="0"/>
    <s v="2023-2025"/>
    <x v="51"/>
    <x v="14"/>
    <s v="Tuberculosis,RSSH"/>
    <s v="Korea (Democratic Peoples Republic)-Tuberculosis,RSSH"/>
    <n v="1"/>
    <x v="0"/>
    <x v="1"/>
    <x v="0"/>
    <n v="0"/>
    <s v=""/>
    <x v="0"/>
    <x v="0"/>
    <s v=""/>
    <x v="0"/>
    <x v="0"/>
    <s v=""/>
  </r>
  <r>
    <x v="0"/>
    <n v="1"/>
    <s v="2023-2025"/>
    <x v="52"/>
    <x v="0"/>
    <s v="HIV/AIDS"/>
    <s v="Kosovo-HIV/AIDS"/>
    <n v="1"/>
    <x v="3"/>
    <x v="3"/>
    <x v="1"/>
    <n v="0"/>
    <s v=""/>
    <x v="0"/>
    <x v="0"/>
    <s v=""/>
    <x v="0"/>
    <x v="0"/>
    <s v=""/>
  </r>
  <r>
    <x v="0"/>
    <n v="0"/>
    <s v="2023-2025"/>
    <x v="52"/>
    <x v="1"/>
    <s v="HIV/AIDS,Malaria"/>
    <s v="Kosovo-HIV/AIDS,Malaria"/>
    <n v="0"/>
    <x v="3"/>
    <x v="1"/>
    <x v="1"/>
    <n v="0"/>
    <s v=""/>
    <x v="0"/>
    <x v="0"/>
    <s v=""/>
    <x v="0"/>
    <x v="0"/>
    <s v=""/>
  </r>
  <r>
    <x v="0"/>
    <n v="0"/>
    <s v="2023-2025"/>
    <x v="52"/>
    <x v="2"/>
    <s v="HIV/AIDS,Malaria,RSSH"/>
    <s v="Kosovo-HIV/AIDS,Malaria,RSSH"/>
    <n v="0"/>
    <x v="3"/>
    <x v="1"/>
    <x v="1"/>
    <n v="0"/>
    <s v=""/>
    <x v="0"/>
    <x v="0"/>
    <s v=""/>
    <x v="0"/>
    <x v="0"/>
    <s v=""/>
  </r>
  <r>
    <x v="0"/>
    <n v="0"/>
    <s v="2023-2025"/>
    <x v="52"/>
    <x v="3"/>
    <s v="HIV/AIDS,RSSH"/>
    <s v="Kosovo-HIV/AIDS,RSSH"/>
    <n v="1"/>
    <x v="3"/>
    <x v="1"/>
    <x v="1"/>
    <n v="0"/>
    <s v=""/>
    <x v="0"/>
    <x v="0"/>
    <s v=""/>
    <x v="0"/>
    <x v="0"/>
    <s v=""/>
  </r>
  <r>
    <x v="1"/>
    <n v="0"/>
    <s v="2023-2025"/>
    <x v="52"/>
    <x v="4"/>
    <s v="HIV/AIDS, Tuberculosis"/>
    <s v="Kosovo-HIV/AIDS, Tuberculosis"/>
    <n v="1"/>
    <x v="3"/>
    <x v="3"/>
    <x v="1"/>
    <n v="1696"/>
    <s v="FR1696-QNA-C"/>
    <x v="3"/>
    <x v="0"/>
    <d v="2024-04-29T00:00:00"/>
    <x v="0"/>
    <x v="0"/>
    <s v=""/>
  </r>
  <r>
    <x v="0"/>
    <n v="0"/>
    <s v="2023-2025"/>
    <x v="52"/>
    <x v="5"/>
    <s v="HIV/AIDS,Tuberculosis,Malaria"/>
    <s v="Kosovo-HIV/AIDS,Tuberculosis,Malaria"/>
    <n v="0"/>
    <x v="3"/>
    <x v="1"/>
    <x v="1"/>
    <n v="0"/>
    <s v=""/>
    <x v="0"/>
    <x v="0"/>
    <s v=""/>
    <x v="0"/>
    <x v="0"/>
    <s v=""/>
  </r>
  <r>
    <x v="0"/>
    <n v="0"/>
    <s v="2023-2025"/>
    <x v="52"/>
    <x v="6"/>
    <s v="HIV/AIDS,Tuberculosis,Malaria,RSSH"/>
    <s v="Kosovo-HIV/AIDS,Tuberculosis,Malaria,RSSH"/>
    <n v="0"/>
    <x v="3"/>
    <x v="1"/>
    <x v="1"/>
    <n v="0"/>
    <s v=""/>
    <x v="0"/>
    <x v="0"/>
    <s v=""/>
    <x v="0"/>
    <x v="0"/>
    <s v=""/>
  </r>
  <r>
    <x v="0"/>
    <n v="0"/>
    <s v="2023-2025"/>
    <x v="52"/>
    <x v="7"/>
    <s v="HIV/AIDS,Tuberculosis,RSSH"/>
    <s v="Kosovo-HIV/AIDS,Tuberculosis,RSSH"/>
    <n v="1"/>
    <x v="3"/>
    <x v="1"/>
    <x v="1"/>
    <n v="0"/>
    <s v=""/>
    <x v="0"/>
    <x v="0"/>
    <s v=""/>
    <x v="0"/>
    <x v="0"/>
    <s v=""/>
  </r>
  <r>
    <x v="0"/>
    <n v="0"/>
    <s v="2023-2025"/>
    <x v="52"/>
    <x v="8"/>
    <s v="Malaria"/>
    <s v="Kosovo-Malaria"/>
    <n v="0"/>
    <x v="3"/>
    <x v="1"/>
    <x v="1"/>
    <n v="0"/>
    <s v=""/>
    <x v="0"/>
    <x v="0"/>
    <s v=""/>
    <x v="0"/>
    <x v="0"/>
    <s v=""/>
  </r>
  <r>
    <x v="0"/>
    <n v="0"/>
    <s v="2023-2025"/>
    <x v="52"/>
    <x v="9"/>
    <s v="Malaria,RSSH"/>
    <s v="Kosovo-Malaria,RSSH"/>
    <n v="0"/>
    <x v="3"/>
    <x v="1"/>
    <x v="1"/>
    <n v="0"/>
    <s v=""/>
    <x v="0"/>
    <x v="0"/>
    <s v=""/>
    <x v="0"/>
    <x v="0"/>
    <s v=""/>
  </r>
  <r>
    <x v="0"/>
    <n v="0"/>
    <s v="2023-2025"/>
    <x v="52"/>
    <x v="10"/>
    <s v="RSSH"/>
    <s v="Kosovo-RSSH"/>
    <n v="1"/>
    <x v="3"/>
    <x v="2"/>
    <x v="1"/>
    <n v="0"/>
    <s v=""/>
    <x v="0"/>
    <x v="0"/>
    <s v=""/>
    <x v="0"/>
    <x v="0"/>
    <s v=""/>
  </r>
  <r>
    <x v="0"/>
    <n v="1"/>
    <s v="2023-2025"/>
    <x v="52"/>
    <x v="11"/>
    <s v="Tuberculosis"/>
    <s v="Kosovo-Tuberculosis"/>
    <n v="1"/>
    <x v="3"/>
    <x v="3"/>
    <x v="1"/>
    <n v="0"/>
    <s v=""/>
    <x v="0"/>
    <x v="0"/>
    <s v=""/>
    <x v="0"/>
    <x v="0"/>
    <s v=""/>
  </r>
  <r>
    <x v="0"/>
    <n v="0"/>
    <s v="2023-2025"/>
    <x v="52"/>
    <x v="12"/>
    <s v="Tuberculosis,Malaria"/>
    <s v="Kosovo-Tuberculosis,Malaria"/>
    <n v="0"/>
    <x v="3"/>
    <x v="1"/>
    <x v="1"/>
    <n v="0"/>
    <s v=""/>
    <x v="0"/>
    <x v="0"/>
    <s v=""/>
    <x v="0"/>
    <x v="0"/>
    <s v=""/>
  </r>
  <r>
    <x v="0"/>
    <n v="0"/>
    <s v="2023-2025"/>
    <x v="52"/>
    <x v="13"/>
    <s v="Tuberculosis,Malaria,RSSH"/>
    <s v="Kosovo-Tuberculosis,Malaria,RSSH"/>
    <n v="0"/>
    <x v="3"/>
    <x v="1"/>
    <x v="1"/>
    <n v="0"/>
    <s v=""/>
    <x v="0"/>
    <x v="0"/>
    <s v=""/>
    <x v="0"/>
    <x v="0"/>
    <s v=""/>
  </r>
  <r>
    <x v="0"/>
    <n v="0"/>
    <s v="2023-2025"/>
    <x v="52"/>
    <x v="14"/>
    <s v="Tuberculosis,RSSH"/>
    <s v="Kosovo-Tuberculosis,RSSH"/>
    <n v="1"/>
    <x v="3"/>
    <x v="1"/>
    <x v="1"/>
    <n v="0"/>
    <s v=""/>
    <x v="0"/>
    <x v="0"/>
    <s v=""/>
    <x v="0"/>
    <x v="0"/>
    <s v=""/>
  </r>
  <r>
    <x v="0"/>
    <n v="1"/>
    <s v="2023-2025"/>
    <x v="53"/>
    <x v="0"/>
    <s v="HIV/AIDS"/>
    <s v="Kyrgyzstan-HIV/AIDS"/>
    <n v="1"/>
    <x v="3"/>
    <x v="4"/>
    <x v="1"/>
    <n v="0"/>
    <s v=""/>
    <x v="0"/>
    <x v="0"/>
    <s v=""/>
    <x v="0"/>
    <x v="0"/>
    <s v=""/>
  </r>
  <r>
    <x v="0"/>
    <n v="0"/>
    <s v="2023-2025"/>
    <x v="53"/>
    <x v="1"/>
    <s v="HIV/AIDS,Malaria"/>
    <s v="Kyrgyzstan-HIV/AIDS,Malaria"/>
    <n v="1"/>
    <x v="3"/>
    <x v="1"/>
    <x v="1"/>
    <n v="0"/>
    <s v=""/>
    <x v="0"/>
    <x v="0"/>
    <s v=""/>
    <x v="0"/>
    <x v="0"/>
    <s v=""/>
  </r>
  <r>
    <x v="0"/>
    <n v="0"/>
    <s v="2023-2025"/>
    <x v="53"/>
    <x v="2"/>
    <s v="HIV/AIDS,Malaria,RSSH"/>
    <s v="Kyrgyzstan-HIV/AIDS,Malaria,RSSH"/>
    <n v="1"/>
    <x v="3"/>
    <x v="1"/>
    <x v="1"/>
    <n v="0"/>
    <s v=""/>
    <x v="0"/>
    <x v="0"/>
    <s v=""/>
    <x v="0"/>
    <x v="0"/>
    <s v=""/>
  </r>
  <r>
    <x v="0"/>
    <n v="0"/>
    <s v="2023-2025"/>
    <x v="53"/>
    <x v="3"/>
    <s v="HIV/AIDS,RSSH"/>
    <s v="Kyrgyzstan-HIV/AIDS,RSSH"/>
    <n v="1"/>
    <x v="3"/>
    <x v="1"/>
    <x v="1"/>
    <n v="0"/>
    <s v=""/>
    <x v="0"/>
    <x v="0"/>
    <s v=""/>
    <x v="0"/>
    <x v="0"/>
    <s v=""/>
  </r>
  <r>
    <x v="1"/>
    <n v="0"/>
    <s v="2023-2025"/>
    <x v="53"/>
    <x v="4"/>
    <s v="HIV/AIDS, Tuberculosis"/>
    <s v="Kyrgyzstan-HIV/AIDS, Tuberculosis"/>
    <n v="1"/>
    <x v="3"/>
    <x v="4"/>
    <x v="1"/>
    <n v="1405"/>
    <s v="FR1405-KGZ-C"/>
    <x v="1"/>
    <x v="1"/>
    <d v="2023-03-20T00:00:00"/>
    <x v="3"/>
    <x v="2"/>
    <n v="8.6229508196721305"/>
  </r>
  <r>
    <x v="0"/>
    <n v="0"/>
    <s v="2023-2025"/>
    <x v="53"/>
    <x v="5"/>
    <s v="HIV/AIDS,Tuberculosis,Malaria"/>
    <s v="Kyrgyzstan-HIV/AIDS,Tuberculosis,Malaria"/>
    <n v="1"/>
    <x v="3"/>
    <x v="1"/>
    <x v="1"/>
    <n v="0"/>
    <s v=""/>
    <x v="0"/>
    <x v="0"/>
    <s v=""/>
    <x v="0"/>
    <x v="0"/>
    <s v=""/>
  </r>
  <r>
    <x v="0"/>
    <n v="0"/>
    <s v="2023-2025"/>
    <x v="53"/>
    <x v="6"/>
    <s v="HIV/AIDS,Tuberculosis,Malaria,RSSH"/>
    <s v="Kyrgyzstan-HIV/AIDS,Tuberculosis,Malaria,RSSH"/>
    <n v="1"/>
    <x v="3"/>
    <x v="1"/>
    <x v="1"/>
    <n v="0"/>
    <s v=""/>
    <x v="0"/>
    <x v="0"/>
    <s v=""/>
    <x v="0"/>
    <x v="0"/>
    <s v=""/>
  </r>
  <r>
    <x v="0"/>
    <n v="0"/>
    <s v="2023-2025"/>
    <x v="53"/>
    <x v="7"/>
    <s v="HIV/AIDS,Tuberculosis,RSSH"/>
    <s v="Kyrgyzstan-HIV/AIDS,Tuberculosis,RSSH"/>
    <n v="1"/>
    <x v="3"/>
    <x v="1"/>
    <x v="1"/>
    <n v="0"/>
    <s v=""/>
    <x v="0"/>
    <x v="0"/>
    <s v=""/>
    <x v="0"/>
    <x v="0"/>
    <s v=""/>
  </r>
  <r>
    <x v="0"/>
    <n v="0"/>
    <s v="2023-2025"/>
    <x v="53"/>
    <x v="8"/>
    <s v="Malaria"/>
    <s v="Kyrgyzstan-Malaria"/>
    <n v="0"/>
    <x v="3"/>
    <x v="1"/>
    <x v="1"/>
    <n v="0"/>
    <s v=""/>
    <x v="0"/>
    <x v="0"/>
    <s v=""/>
    <x v="0"/>
    <x v="0"/>
    <s v=""/>
  </r>
  <r>
    <x v="0"/>
    <n v="0"/>
    <s v="2023-2025"/>
    <x v="53"/>
    <x v="9"/>
    <s v="Malaria,RSSH"/>
    <s v="Kyrgyzstan-Malaria,RSSH"/>
    <n v="1"/>
    <x v="3"/>
    <x v="1"/>
    <x v="1"/>
    <n v="0"/>
    <s v=""/>
    <x v="0"/>
    <x v="0"/>
    <s v=""/>
    <x v="0"/>
    <x v="0"/>
    <s v=""/>
  </r>
  <r>
    <x v="0"/>
    <n v="0"/>
    <s v="2023-2025"/>
    <x v="53"/>
    <x v="10"/>
    <s v="RSSH"/>
    <s v="Kyrgyzstan-RSSH"/>
    <n v="1"/>
    <x v="3"/>
    <x v="2"/>
    <x v="1"/>
    <n v="0"/>
    <s v=""/>
    <x v="0"/>
    <x v="0"/>
    <s v=""/>
    <x v="0"/>
    <x v="0"/>
    <s v=""/>
  </r>
  <r>
    <x v="0"/>
    <n v="1"/>
    <s v="2023-2025"/>
    <x v="53"/>
    <x v="11"/>
    <s v="Tuberculosis"/>
    <s v="Kyrgyzstan-Tuberculosis"/>
    <n v="1"/>
    <x v="3"/>
    <x v="4"/>
    <x v="1"/>
    <n v="0"/>
    <s v=""/>
    <x v="0"/>
    <x v="0"/>
    <s v=""/>
    <x v="0"/>
    <x v="0"/>
    <s v=""/>
  </r>
  <r>
    <x v="0"/>
    <n v="0"/>
    <s v="2023-2025"/>
    <x v="53"/>
    <x v="12"/>
    <s v="Tuberculosis,Malaria"/>
    <s v="Kyrgyzstan-Tuberculosis,Malaria"/>
    <n v="1"/>
    <x v="3"/>
    <x v="1"/>
    <x v="1"/>
    <n v="0"/>
    <s v=""/>
    <x v="0"/>
    <x v="0"/>
    <s v=""/>
    <x v="0"/>
    <x v="0"/>
    <s v=""/>
  </r>
  <r>
    <x v="0"/>
    <n v="0"/>
    <s v="2023-2025"/>
    <x v="53"/>
    <x v="13"/>
    <s v="Tuberculosis,Malaria,RSSH"/>
    <s v="Kyrgyzstan-Tuberculosis,Malaria,RSSH"/>
    <n v="1"/>
    <x v="3"/>
    <x v="1"/>
    <x v="1"/>
    <n v="0"/>
    <s v=""/>
    <x v="0"/>
    <x v="0"/>
    <s v=""/>
    <x v="0"/>
    <x v="0"/>
    <s v=""/>
  </r>
  <r>
    <x v="0"/>
    <n v="0"/>
    <s v="2023-2025"/>
    <x v="53"/>
    <x v="14"/>
    <s v="Tuberculosis,RSSH"/>
    <s v="Kyrgyzstan-Tuberculosis,RSSH"/>
    <n v="1"/>
    <x v="3"/>
    <x v="1"/>
    <x v="1"/>
    <n v="0"/>
    <s v=""/>
    <x v="0"/>
    <x v="0"/>
    <s v=""/>
    <x v="0"/>
    <x v="0"/>
    <s v=""/>
  </r>
  <r>
    <x v="0"/>
    <n v="1"/>
    <s v="2023-2025"/>
    <x v="54"/>
    <x v="0"/>
    <s v="HIV/AIDS"/>
    <s v="Lao (Peoples Democratic Republic)-HIV/AIDS"/>
    <n v="1"/>
    <x v="0"/>
    <x v="4"/>
    <x v="1"/>
    <n v="0"/>
    <s v=""/>
    <x v="0"/>
    <x v="0"/>
    <s v=""/>
    <x v="0"/>
    <x v="0"/>
    <s v=""/>
  </r>
  <r>
    <x v="0"/>
    <n v="0"/>
    <s v="2023-2025"/>
    <x v="54"/>
    <x v="1"/>
    <s v="HIV/AIDS,Malaria"/>
    <s v="Lao (Peoples Democratic Republic)-HIV/AIDS,Malaria"/>
    <n v="1"/>
    <x v="0"/>
    <x v="1"/>
    <x v="1"/>
    <n v="0"/>
    <s v=""/>
    <x v="0"/>
    <x v="0"/>
    <s v=""/>
    <x v="0"/>
    <x v="0"/>
    <s v=""/>
  </r>
  <r>
    <x v="0"/>
    <n v="0"/>
    <s v="2023-2025"/>
    <x v="54"/>
    <x v="2"/>
    <s v="HIV/AIDS,Malaria,RSSH"/>
    <s v="Lao (Peoples Democratic Republic)-HIV/AIDS,Malaria,RSSH"/>
    <n v="1"/>
    <x v="0"/>
    <x v="1"/>
    <x v="1"/>
    <n v="0"/>
    <s v=""/>
    <x v="0"/>
    <x v="0"/>
    <s v=""/>
    <x v="0"/>
    <x v="0"/>
    <s v=""/>
  </r>
  <r>
    <x v="0"/>
    <n v="0"/>
    <s v="2023-2025"/>
    <x v="54"/>
    <x v="3"/>
    <s v="HIV/AIDS,RSSH"/>
    <s v="Lao (Peoples Democratic Republic)-HIV/AIDS,RSSH"/>
    <n v="1"/>
    <x v="0"/>
    <x v="1"/>
    <x v="1"/>
    <n v="0"/>
    <s v=""/>
    <x v="0"/>
    <x v="0"/>
    <s v=""/>
    <x v="0"/>
    <x v="0"/>
    <s v=""/>
  </r>
  <r>
    <x v="1"/>
    <n v="0"/>
    <s v="2023-2025"/>
    <x v="54"/>
    <x v="4"/>
    <s v="HIV/AIDS, Tuberculosis"/>
    <s v="Lao (Peoples Democratic Republic)-HIV/AIDS, Tuberculosis"/>
    <n v="1"/>
    <x v="0"/>
    <x v="4"/>
    <x v="1"/>
    <n v="1472"/>
    <s v="FR1472-LAO-C"/>
    <x v="4"/>
    <x v="1"/>
    <d v="2023-05-30T00:00:00"/>
    <x v="6"/>
    <x v="5"/>
    <n v="6.6557377049180326"/>
  </r>
  <r>
    <x v="0"/>
    <n v="0"/>
    <s v="2023-2025"/>
    <x v="54"/>
    <x v="5"/>
    <s v="HIV/AIDS,Tuberculosis,Malaria"/>
    <s v="Lao (Peoples Democratic Republic)-HIV/AIDS,Tuberculosis,Malaria"/>
    <n v="1"/>
    <x v="0"/>
    <x v="1"/>
    <x v="1"/>
    <n v="0"/>
    <s v=""/>
    <x v="0"/>
    <x v="0"/>
    <s v=""/>
    <x v="0"/>
    <x v="0"/>
    <s v=""/>
  </r>
  <r>
    <x v="0"/>
    <n v="0"/>
    <s v="2023-2025"/>
    <x v="54"/>
    <x v="6"/>
    <s v="HIV/AIDS,Tuberculosis,Malaria,RSSH"/>
    <s v="Lao (Peoples Democratic Republic)-HIV/AIDS,Tuberculosis,Malaria,RSSH"/>
    <n v="1"/>
    <x v="0"/>
    <x v="1"/>
    <x v="1"/>
    <n v="0"/>
    <s v=""/>
    <x v="0"/>
    <x v="0"/>
    <s v=""/>
    <x v="0"/>
    <x v="0"/>
    <s v=""/>
  </r>
  <r>
    <x v="0"/>
    <n v="0"/>
    <s v="2023-2025"/>
    <x v="54"/>
    <x v="7"/>
    <s v="HIV/AIDS,Tuberculosis,RSSH"/>
    <s v="Lao (Peoples Democratic Republic)-HIV/AIDS,Tuberculosis,RSSH"/>
    <n v="1"/>
    <x v="0"/>
    <x v="1"/>
    <x v="1"/>
    <n v="0"/>
    <s v=""/>
    <x v="0"/>
    <x v="0"/>
    <s v=""/>
    <x v="0"/>
    <x v="0"/>
    <s v=""/>
  </r>
  <r>
    <x v="0"/>
    <n v="0"/>
    <s v="2023-2025"/>
    <x v="54"/>
    <x v="8"/>
    <s v="Malaria"/>
    <s v="Lao (Peoples Democratic Republic)-Malaria"/>
    <n v="0"/>
    <x v="0"/>
    <x v="1"/>
    <x v="1"/>
    <n v="0"/>
    <s v=""/>
    <x v="0"/>
    <x v="0"/>
    <s v=""/>
    <x v="0"/>
    <x v="0"/>
    <s v=""/>
  </r>
  <r>
    <x v="0"/>
    <n v="0"/>
    <s v="2023-2025"/>
    <x v="54"/>
    <x v="9"/>
    <s v="Malaria,RSSH"/>
    <s v="Lao (Peoples Democratic Republic)-Malaria,RSSH"/>
    <n v="1"/>
    <x v="0"/>
    <x v="1"/>
    <x v="1"/>
    <n v="0"/>
    <s v=""/>
    <x v="0"/>
    <x v="0"/>
    <s v=""/>
    <x v="0"/>
    <x v="0"/>
    <s v=""/>
  </r>
  <r>
    <x v="0"/>
    <n v="0"/>
    <s v="2023-2025"/>
    <x v="54"/>
    <x v="10"/>
    <s v="RSSH"/>
    <s v="Lao (Peoples Democratic Republic)-RSSH"/>
    <n v="1"/>
    <x v="0"/>
    <x v="2"/>
    <x v="1"/>
    <n v="0"/>
    <s v=""/>
    <x v="0"/>
    <x v="0"/>
    <s v=""/>
    <x v="0"/>
    <x v="0"/>
    <s v=""/>
  </r>
  <r>
    <x v="0"/>
    <n v="1"/>
    <s v="2023-2025"/>
    <x v="54"/>
    <x v="11"/>
    <s v="Tuberculosis"/>
    <s v="Lao (Peoples Democratic Republic)-Tuberculosis"/>
    <n v="1"/>
    <x v="0"/>
    <x v="4"/>
    <x v="1"/>
    <n v="0"/>
    <s v=""/>
    <x v="0"/>
    <x v="0"/>
    <s v=""/>
    <x v="0"/>
    <x v="0"/>
    <s v=""/>
  </r>
  <r>
    <x v="0"/>
    <n v="0"/>
    <s v="2023-2025"/>
    <x v="54"/>
    <x v="12"/>
    <s v="Tuberculosis,Malaria"/>
    <s v="Lao (Peoples Democratic Republic)-Tuberculosis,Malaria"/>
    <n v="1"/>
    <x v="0"/>
    <x v="1"/>
    <x v="1"/>
    <n v="0"/>
    <s v=""/>
    <x v="0"/>
    <x v="0"/>
    <s v=""/>
    <x v="0"/>
    <x v="0"/>
    <s v=""/>
  </r>
  <r>
    <x v="0"/>
    <n v="0"/>
    <s v="2023-2025"/>
    <x v="54"/>
    <x v="13"/>
    <s v="Tuberculosis,Malaria,RSSH"/>
    <s v="Lao (Peoples Democratic Republic)-Tuberculosis,Malaria,RSSH"/>
    <n v="1"/>
    <x v="0"/>
    <x v="1"/>
    <x v="1"/>
    <n v="0"/>
    <s v=""/>
    <x v="0"/>
    <x v="0"/>
    <s v=""/>
    <x v="0"/>
    <x v="0"/>
    <s v=""/>
  </r>
  <r>
    <x v="0"/>
    <n v="0"/>
    <s v="2023-2025"/>
    <x v="54"/>
    <x v="14"/>
    <s v="Tuberculosis,RSSH"/>
    <s v="Lao (Peoples Democratic Republic)-Tuberculosis,RSSH"/>
    <n v="1"/>
    <x v="0"/>
    <x v="1"/>
    <x v="1"/>
    <n v="0"/>
    <s v=""/>
    <x v="0"/>
    <x v="0"/>
    <s v=""/>
    <x v="0"/>
    <x v="0"/>
    <s v=""/>
  </r>
  <r>
    <x v="0"/>
    <n v="1"/>
    <s v="2023-2025"/>
    <x v="55"/>
    <x v="0"/>
    <s v="HIV/AIDS"/>
    <s v="Lesotho-HIV/AIDS"/>
    <n v="1"/>
    <x v="2"/>
    <x v="5"/>
    <x v="0"/>
    <n v="0"/>
    <s v=""/>
    <x v="0"/>
    <x v="0"/>
    <s v=""/>
    <x v="0"/>
    <x v="0"/>
    <s v=""/>
  </r>
  <r>
    <x v="0"/>
    <n v="0"/>
    <s v="2023-2025"/>
    <x v="55"/>
    <x v="1"/>
    <s v="HIV/AIDS,Malaria"/>
    <s v="Lesotho-HIV/AIDS,Malaria"/>
    <n v="1"/>
    <x v="2"/>
    <x v="1"/>
    <x v="0"/>
    <n v="0"/>
    <s v=""/>
    <x v="0"/>
    <x v="0"/>
    <s v=""/>
    <x v="0"/>
    <x v="0"/>
    <s v=""/>
  </r>
  <r>
    <x v="0"/>
    <n v="0"/>
    <s v="2023-2025"/>
    <x v="55"/>
    <x v="2"/>
    <s v="HIV/AIDS,Malaria,RSSH"/>
    <s v="Lesotho-HIV/AIDS,Malaria,RSSH"/>
    <n v="1"/>
    <x v="2"/>
    <x v="1"/>
    <x v="0"/>
    <n v="0"/>
    <s v=""/>
    <x v="0"/>
    <x v="0"/>
    <s v=""/>
    <x v="0"/>
    <x v="0"/>
    <s v=""/>
  </r>
  <r>
    <x v="0"/>
    <n v="0"/>
    <s v="2023-2025"/>
    <x v="55"/>
    <x v="3"/>
    <s v="HIV/AIDS,RSSH"/>
    <s v="Lesotho-HIV/AIDS,RSSH"/>
    <n v="1"/>
    <x v="2"/>
    <x v="1"/>
    <x v="0"/>
    <n v="0"/>
    <s v=""/>
    <x v="0"/>
    <x v="0"/>
    <s v=""/>
    <x v="0"/>
    <x v="0"/>
    <s v=""/>
  </r>
  <r>
    <x v="1"/>
    <n v="0"/>
    <s v="2023-2025"/>
    <x v="55"/>
    <x v="4"/>
    <s v="HIV/AIDS, Tuberculosis"/>
    <s v="Lesotho-HIV/AIDS, Tuberculosis"/>
    <n v="1"/>
    <x v="2"/>
    <x v="5"/>
    <x v="0"/>
    <n v="1482"/>
    <s v="FR1482-LSO-C"/>
    <x v="2"/>
    <x v="1"/>
    <d v="2023-08-21T00:00:00"/>
    <x v="16"/>
    <x v="11"/>
    <n v="6"/>
  </r>
  <r>
    <x v="0"/>
    <n v="0"/>
    <s v="2023-2025"/>
    <x v="55"/>
    <x v="5"/>
    <s v="HIV/AIDS,Tuberculosis,Malaria"/>
    <s v="Lesotho-HIV/AIDS,Tuberculosis,Malaria"/>
    <n v="1"/>
    <x v="2"/>
    <x v="1"/>
    <x v="0"/>
    <n v="0"/>
    <s v=""/>
    <x v="0"/>
    <x v="0"/>
    <s v=""/>
    <x v="0"/>
    <x v="0"/>
    <s v=""/>
  </r>
  <r>
    <x v="0"/>
    <n v="0"/>
    <s v="2023-2025"/>
    <x v="55"/>
    <x v="6"/>
    <s v="HIV/AIDS,Tuberculosis,Malaria,RSSH"/>
    <s v="Lesotho-HIV/AIDS,Tuberculosis,Malaria,RSSH"/>
    <n v="1"/>
    <x v="2"/>
    <x v="1"/>
    <x v="0"/>
    <n v="0"/>
    <s v=""/>
    <x v="0"/>
    <x v="0"/>
    <s v=""/>
    <x v="0"/>
    <x v="0"/>
    <s v=""/>
  </r>
  <r>
    <x v="0"/>
    <n v="0"/>
    <s v="2023-2025"/>
    <x v="55"/>
    <x v="7"/>
    <s v="HIV/AIDS,Tuberculosis,RSSH"/>
    <s v="Lesotho-HIV/AIDS,Tuberculosis,RSSH"/>
    <n v="1"/>
    <x v="2"/>
    <x v="1"/>
    <x v="0"/>
    <n v="0"/>
    <s v=""/>
    <x v="0"/>
    <x v="0"/>
    <s v=""/>
    <x v="0"/>
    <x v="0"/>
    <s v=""/>
  </r>
  <r>
    <x v="0"/>
    <n v="0"/>
    <s v="2023-2025"/>
    <x v="55"/>
    <x v="8"/>
    <s v="Malaria"/>
    <s v="Lesotho-Malaria"/>
    <n v="0"/>
    <x v="2"/>
    <x v="1"/>
    <x v="0"/>
    <n v="0"/>
    <s v=""/>
    <x v="0"/>
    <x v="0"/>
    <s v=""/>
    <x v="0"/>
    <x v="0"/>
    <s v=""/>
  </r>
  <r>
    <x v="0"/>
    <n v="0"/>
    <s v="2023-2025"/>
    <x v="55"/>
    <x v="9"/>
    <s v="Malaria,RSSH"/>
    <s v="Lesotho-Malaria,RSSH"/>
    <n v="1"/>
    <x v="2"/>
    <x v="1"/>
    <x v="0"/>
    <n v="0"/>
    <s v=""/>
    <x v="0"/>
    <x v="0"/>
    <s v=""/>
    <x v="0"/>
    <x v="0"/>
    <s v=""/>
  </r>
  <r>
    <x v="0"/>
    <n v="0"/>
    <s v="2023-2025"/>
    <x v="55"/>
    <x v="10"/>
    <s v="RSSH"/>
    <s v="Lesotho-RSSH"/>
    <n v="1"/>
    <x v="2"/>
    <x v="2"/>
    <x v="0"/>
    <n v="0"/>
    <s v=""/>
    <x v="0"/>
    <x v="0"/>
    <s v=""/>
    <x v="0"/>
    <x v="0"/>
    <s v=""/>
  </r>
  <r>
    <x v="0"/>
    <n v="1"/>
    <s v="2023-2025"/>
    <x v="55"/>
    <x v="11"/>
    <s v="Tuberculosis"/>
    <s v="Lesotho-Tuberculosis"/>
    <n v="1"/>
    <x v="2"/>
    <x v="5"/>
    <x v="0"/>
    <n v="0"/>
    <s v=""/>
    <x v="0"/>
    <x v="0"/>
    <s v=""/>
    <x v="0"/>
    <x v="0"/>
    <s v=""/>
  </r>
  <r>
    <x v="0"/>
    <n v="0"/>
    <s v="2023-2025"/>
    <x v="55"/>
    <x v="12"/>
    <s v="Tuberculosis,Malaria"/>
    <s v="Lesotho-Tuberculosis,Malaria"/>
    <n v="1"/>
    <x v="2"/>
    <x v="1"/>
    <x v="0"/>
    <n v="0"/>
    <s v=""/>
    <x v="0"/>
    <x v="0"/>
    <s v=""/>
    <x v="0"/>
    <x v="0"/>
    <s v=""/>
  </r>
  <r>
    <x v="0"/>
    <n v="0"/>
    <s v="2023-2025"/>
    <x v="55"/>
    <x v="13"/>
    <s v="Tuberculosis,Malaria,RSSH"/>
    <s v="Lesotho-Tuberculosis,Malaria,RSSH"/>
    <n v="1"/>
    <x v="2"/>
    <x v="1"/>
    <x v="0"/>
    <n v="0"/>
    <s v=""/>
    <x v="0"/>
    <x v="0"/>
    <s v=""/>
    <x v="0"/>
    <x v="0"/>
    <s v=""/>
  </r>
  <r>
    <x v="0"/>
    <n v="0"/>
    <s v="2023-2025"/>
    <x v="55"/>
    <x v="14"/>
    <s v="Tuberculosis,RSSH"/>
    <s v="Lesotho-Tuberculosis,RSSH"/>
    <n v="1"/>
    <x v="2"/>
    <x v="1"/>
    <x v="0"/>
    <n v="0"/>
    <s v=""/>
    <x v="0"/>
    <x v="0"/>
    <s v=""/>
    <x v="0"/>
    <x v="0"/>
    <s v=""/>
  </r>
  <r>
    <x v="0"/>
    <n v="1"/>
    <s v="2023-2025"/>
    <x v="56"/>
    <x v="0"/>
    <s v="HIV/AIDS"/>
    <s v="Liberia-HIV/AIDS"/>
    <n v="1"/>
    <x v="9"/>
    <x v="5"/>
    <x v="0"/>
    <n v="0"/>
    <s v=""/>
    <x v="0"/>
    <x v="0"/>
    <s v=""/>
    <x v="0"/>
    <x v="0"/>
    <s v=""/>
  </r>
  <r>
    <x v="0"/>
    <n v="0"/>
    <s v="2023-2025"/>
    <x v="56"/>
    <x v="1"/>
    <s v="HIV/AIDS,Malaria"/>
    <s v="Liberia-HIV/AIDS,Malaria"/>
    <n v="0"/>
    <x v="9"/>
    <x v="1"/>
    <x v="0"/>
    <n v="0"/>
    <s v=""/>
    <x v="0"/>
    <x v="0"/>
    <s v=""/>
    <x v="0"/>
    <x v="0"/>
    <s v=""/>
  </r>
  <r>
    <x v="0"/>
    <n v="0"/>
    <s v="2023-2025"/>
    <x v="56"/>
    <x v="2"/>
    <s v="HIV/AIDS,Malaria,RSSH"/>
    <s v="Liberia-HIV/AIDS,Malaria,RSSH"/>
    <n v="0"/>
    <x v="9"/>
    <x v="1"/>
    <x v="0"/>
    <n v="0"/>
    <s v=""/>
    <x v="0"/>
    <x v="0"/>
    <s v=""/>
    <x v="0"/>
    <x v="0"/>
    <s v=""/>
  </r>
  <r>
    <x v="0"/>
    <n v="0"/>
    <s v="2023-2025"/>
    <x v="56"/>
    <x v="3"/>
    <s v="HIV/AIDS,RSSH"/>
    <s v="Liberia-HIV/AIDS,RSSH"/>
    <n v="1"/>
    <x v="9"/>
    <x v="1"/>
    <x v="0"/>
    <n v="0"/>
    <s v=""/>
    <x v="0"/>
    <x v="0"/>
    <s v=""/>
    <x v="0"/>
    <x v="0"/>
    <s v=""/>
  </r>
  <r>
    <x v="1"/>
    <n v="0"/>
    <s v="2023-2025"/>
    <x v="56"/>
    <x v="4"/>
    <s v="HIV/AIDS, Tuberculosis"/>
    <s v="Liberia-HIV/AIDS, Tuberculosis"/>
    <n v="1"/>
    <x v="9"/>
    <x v="5"/>
    <x v="0"/>
    <n v="1463"/>
    <s v="FR1463-LBR-C"/>
    <x v="4"/>
    <x v="1"/>
    <d v="2023-05-30T00:00:00"/>
    <x v="6"/>
    <x v="5"/>
    <n v="6.6557377049180326"/>
  </r>
  <r>
    <x v="0"/>
    <n v="0"/>
    <s v="2023-2025"/>
    <x v="56"/>
    <x v="5"/>
    <s v="HIV/AIDS,Tuberculosis,Malaria"/>
    <s v="Liberia-HIV/AIDS,Tuberculosis,Malaria"/>
    <n v="0"/>
    <x v="9"/>
    <x v="1"/>
    <x v="0"/>
    <n v="0"/>
    <s v=""/>
    <x v="0"/>
    <x v="0"/>
    <s v=""/>
    <x v="0"/>
    <x v="0"/>
    <s v=""/>
  </r>
  <r>
    <x v="0"/>
    <n v="0"/>
    <s v="2023-2025"/>
    <x v="56"/>
    <x v="6"/>
    <s v="HIV/AIDS,Tuberculosis,Malaria,RSSH"/>
    <s v="Liberia-HIV/AIDS,Tuberculosis,Malaria,RSSH"/>
    <n v="0"/>
    <x v="9"/>
    <x v="1"/>
    <x v="0"/>
    <n v="0"/>
    <s v=""/>
    <x v="0"/>
    <x v="0"/>
    <s v=""/>
    <x v="0"/>
    <x v="0"/>
    <s v=""/>
  </r>
  <r>
    <x v="0"/>
    <n v="0"/>
    <s v="2023-2025"/>
    <x v="56"/>
    <x v="7"/>
    <s v="HIV/AIDS,Tuberculosis,RSSH"/>
    <s v="Liberia-HIV/AIDS,Tuberculosis,RSSH"/>
    <n v="0"/>
    <x v="9"/>
    <x v="1"/>
    <x v="0"/>
    <n v="0"/>
    <s v=""/>
    <x v="0"/>
    <x v="0"/>
    <s v=""/>
    <x v="0"/>
    <x v="0"/>
    <s v=""/>
  </r>
  <r>
    <x v="1"/>
    <n v="0"/>
    <s v="2023-2025"/>
    <x v="56"/>
    <x v="8"/>
    <s v="Malaria"/>
    <s v="Liberia-Malaria"/>
    <n v="1"/>
    <x v="9"/>
    <x v="5"/>
    <x v="0"/>
    <n v="1462"/>
    <s v="FR1462-LBR-M"/>
    <x v="2"/>
    <x v="1"/>
    <d v="2023-08-21T00:00:00"/>
    <x v="10"/>
    <x v="0"/>
    <s v=""/>
  </r>
  <r>
    <x v="0"/>
    <n v="0"/>
    <s v="2023-2025"/>
    <x v="56"/>
    <x v="9"/>
    <s v="Malaria,RSSH"/>
    <s v="Liberia-Malaria,RSSH"/>
    <n v="0"/>
    <x v="9"/>
    <x v="1"/>
    <x v="0"/>
    <n v="0"/>
    <s v=""/>
    <x v="0"/>
    <x v="0"/>
    <s v=""/>
    <x v="0"/>
    <x v="0"/>
    <s v=""/>
  </r>
  <r>
    <x v="0"/>
    <n v="0"/>
    <s v="2023-2025"/>
    <x v="56"/>
    <x v="10"/>
    <s v="RSSH"/>
    <s v="Liberia-RSSH"/>
    <n v="1"/>
    <x v="9"/>
    <x v="2"/>
    <x v="0"/>
    <n v="0"/>
    <s v=""/>
    <x v="0"/>
    <x v="0"/>
    <s v=""/>
    <x v="0"/>
    <x v="0"/>
    <s v=""/>
  </r>
  <r>
    <x v="0"/>
    <n v="1"/>
    <s v="2023-2025"/>
    <x v="56"/>
    <x v="11"/>
    <s v="Tuberculosis"/>
    <s v="Liberia-Tuberculosis"/>
    <n v="1"/>
    <x v="9"/>
    <x v="5"/>
    <x v="0"/>
    <n v="0"/>
    <s v=""/>
    <x v="0"/>
    <x v="0"/>
    <s v=""/>
    <x v="0"/>
    <x v="0"/>
    <s v=""/>
  </r>
  <r>
    <x v="0"/>
    <n v="0"/>
    <s v="2023-2025"/>
    <x v="56"/>
    <x v="12"/>
    <s v="Tuberculosis,Malaria"/>
    <s v="Liberia-Tuberculosis,Malaria"/>
    <n v="0"/>
    <x v="9"/>
    <x v="1"/>
    <x v="0"/>
    <n v="0"/>
    <s v=""/>
    <x v="0"/>
    <x v="0"/>
    <s v=""/>
    <x v="0"/>
    <x v="0"/>
    <s v=""/>
  </r>
  <r>
    <x v="0"/>
    <n v="0"/>
    <s v="2023-2025"/>
    <x v="56"/>
    <x v="13"/>
    <s v="Tuberculosis,Malaria,RSSH"/>
    <s v="Liberia-Tuberculosis,Malaria,RSSH"/>
    <n v="0"/>
    <x v="9"/>
    <x v="1"/>
    <x v="0"/>
    <n v="0"/>
    <s v=""/>
    <x v="0"/>
    <x v="0"/>
    <s v=""/>
    <x v="0"/>
    <x v="0"/>
    <s v=""/>
  </r>
  <r>
    <x v="0"/>
    <n v="0"/>
    <s v="2023-2025"/>
    <x v="56"/>
    <x v="14"/>
    <s v="Tuberculosis,RSSH"/>
    <s v="Liberia-Tuberculosis,RSSH"/>
    <n v="0"/>
    <x v="9"/>
    <x v="1"/>
    <x v="0"/>
    <n v="0"/>
    <s v=""/>
    <x v="0"/>
    <x v="0"/>
    <s v=""/>
    <x v="0"/>
    <x v="0"/>
    <s v=""/>
  </r>
  <r>
    <x v="1"/>
    <n v="0"/>
    <s v="2023-2025"/>
    <x v="57"/>
    <x v="0"/>
    <s v="HIV/AIDS"/>
    <s v="Madagascar-HIV/AIDS"/>
    <n v="1"/>
    <x v="2"/>
    <x v="0"/>
    <x v="0"/>
    <n v="2625"/>
    <s v="FR1625-MDG-H-01"/>
    <x v="2"/>
    <x v="1"/>
    <d v="2023-08-21T00:00:00"/>
    <x v="17"/>
    <x v="0"/>
    <s v=""/>
  </r>
  <r>
    <x v="0"/>
    <n v="0"/>
    <s v="2023-2025"/>
    <x v="57"/>
    <x v="1"/>
    <s v="HIV/AIDS,Malaria"/>
    <s v="Madagascar-HIV/AIDS,Malaria"/>
    <n v="0"/>
    <x v="2"/>
    <x v="1"/>
    <x v="0"/>
    <n v="0"/>
    <s v=""/>
    <x v="0"/>
    <x v="0"/>
    <s v=""/>
    <x v="0"/>
    <x v="0"/>
    <s v=""/>
  </r>
  <r>
    <x v="0"/>
    <n v="0"/>
    <s v="2023-2025"/>
    <x v="57"/>
    <x v="2"/>
    <s v="HIV/AIDS,Malaria,RSSH"/>
    <s v="Madagascar-HIV/AIDS,Malaria,RSSH"/>
    <n v="0"/>
    <x v="2"/>
    <x v="1"/>
    <x v="0"/>
    <n v="0"/>
    <s v=""/>
    <x v="0"/>
    <x v="0"/>
    <s v=""/>
    <x v="0"/>
    <x v="0"/>
    <s v=""/>
  </r>
  <r>
    <x v="0"/>
    <n v="0"/>
    <s v="2023-2025"/>
    <x v="57"/>
    <x v="3"/>
    <s v="HIV/AIDS,RSSH"/>
    <s v="Madagascar-HIV/AIDS,RSSH"/>
    <n v="0"/>
    <x v="2"/>
    <x v="1"/>
    <x v="0"/>
    <n v="0"/>
    <s v=""/>
    <x v="0"/>
    <x v="0"/>
    <s v=""/>
    <x v="0"/>
    <x v="0"/>
    <s v=""/>
  </r>
  <r>
    <x v="0"/>
    <n v="0"/>
    <s v="2023-2025"/>
    <x v="57"/>
    <x v="4"/>
    <s v="HIV/AIDS, Tuberculosis"/>
    <s v="Madagascar-HIV/AIDS, Tuberculosis"/>
    <n v="0"/>
    <x v="2"/>
    <x v="1"/>
    <x v="0"/>
    <n v="0"/>
    <s v=""/>
    <x v="0"/>
    <x v="0"/>
    <s v=""/>
    <x v="0"/>
    <x v="0"/>
    <s v=""/>
  </r>
  <r>
    <x v="0"/>
    <n v="0"/>
    <s v="2023-2025"/>
    <x v="57"/>
    <x v="5"/>
    <s v="HIV/AIDS,Tuberculosis,Malaria"/>
    <s v="Madagascar-HIV/AIDS,Tuberculosis,Malaria"/>
    <n v="0"/>
    <x v="2"/>
    <x v="1"/>
    <x v="0"/>
    <n v="0"/>
    <s v=""/>
    <x v="0"/>
    <x v="0"/>
    <s v=""/>
    <x v="0"/>
    <x v="0"/>
    <s v=""/>
  </r>
  <r>
    <x v="0"/>
    <n v="0"/>
    <s v="2023-2025"/>
    <x v="57"/>
    <x v="6"/>
    <s v="HIV/AIDS,Tuberculosis,Malaria,RSSH"/>
    <s v="Madagascar-HIV/AIDS,Tuberculosis,Malaria,RSSH"/>
    <n v="0"/>
    <x v="2"/>
    <x v="0"/>
    <x v="0"/>
    <n v="0"/>
    <m/>
    <x v="8"/>
    <x v="2"/>
    <m/>
    <x v="18"/>
    <x v="12"/>
    <m/>
  </r>
  <r>
    <x v="0"/>
    <n v="0"/>
    <s v="2023-2025"/>
    <x v="57"/>
    <x v="7"/>
    <s v="HIV/AIDS,Tuberculosis,RSSH"/>
    <s v="Madagascar-HIV/AIDS,Tuberculosis,RSSH"/>
    <n v="0"/>
    <x v="2"/>
    <x v="1"/>
    <x v="0"/>
    <n v="0"/>
    <s v=""/>
    <x v="0"/>
    <x v="0"/>
    <s v=""/>
    <x v="0"/>
    <x v="0"/>
    <s v=""/>
  </r>
  <r>
    <x v="0"/>
    <n v="0"/>
    <s v="2023-2025"/>
    <x v="57"/>
    <x v="8"/>
    <s v="Malaria"/>
    <s v="Madagascar-Malaria"/>
    <n v="0"/>
    <x v="2"/>
    <x v="0"/>
    <x v="0"/>
    <n v="0"/>
    <s v=""/>
    <x v="0"/>
    <x v="0"/>
    <s v=""/>
    <x v="0"/>
    <x v="0"/>
    <s v=""/>
  </r>
  <r>
    <x v="0"/>
    <n v="0"/>
    <s v="2023-2025"/>
    <x v="57"/>
    <x v="9"/>
    <s v="Malaria,RSSH"/>
    <s v="Madagascar-Malaria,RSSH"/>
    <n v="0"/>
    <x v="2"/>
    <x v="1"/>
    <x v="0"/>
    <n v="0"/>
    <s v=""/>
    <x v="0"/>
    <x v="0"/>
    <s v=""/>
    <x v="0"/>
    <x v="0"/>
    <s v=""/>
  </r>
  <r>
    <x v="0"/>
    <n v="0"/>
    <s v="2023-2025"/>
    <x v="57"/>
    <x v="10"/>
    <s v="RSSH"/>
    <s v="Madagascar-RSSH"/>
    <n v="0"/>
    <x v="2"/>
    <x v="2"/>
    <x v="0"/>
    <n v="0"/>
    <s v=""/>
    <x v="0"/>
    <x v="0"/>
    <s v=""/>
    <x v="0"/>
    <x v="0"/>
    <s v=""/>
  </r>
  <r>
    <x v="0"/>
    <n v="0"/>
    <s v="2023-2025"/>
    <x v="57"/>
    <x v="11"/>
    <s v="Tuberculosis"/>
    <s v="Madagascar-Tuberculosis"/>
    <n v="0"/>
    <x v="2"/>
    <x v="0"/>
    <x v="0"/>
    <n v="0"/>
    <s v=""/>
    <x v="0"/>
    <x v="0"/>
    <s v=""/>
    <x v="0"/>
    <x v="0"/>
    <s v=""/>
  </r>
  <r>
    <x v="0"/>
    <n v="0"/>
    <s v="2023-2025"/>
    <x v="57"/>
    <x v="12"/>
    <s v="Tuberculosis,Malaria"/>
    <s v="Madagascar-Tuberculosis,Malaria"/>
    <n v="1"/>
    <x v="2"/>
    <x v="1"/>
    <x v="0"/>
    <n v="0"/>
    <s v=""/>
    <x v="0"/>
    <x v="0"/>
    <s v=""/>
    <x v="0"/>
    <x v="0"/>
    <s v=""/>
  </r>
  <r>
    <x v="1"/>
    <n v="0"/>
    <s v="2023-2025"/>
    <x v="57"/>
    <x v="13"/>
    <s v="Tuberculosis,Malaria,RSSH"/>
    <s v="Madagascar-Tuberculosis,Malaria,RSSH"/>
    <n v="1"/>
    <x v="2"/>
    <x v="0"/>
    <x v="0"/>
    <n v="1589"/>
    <s v="FR1589-MDG-Z"/>
    <x v="4"/>
    <x v="1"/>
    <d v="2023-05-30T00:00:00"/>
    <x v="8"/>
    <x v="6"/>
    <n v="6.5245901639344259"/>
  </r>
  <r>
    <x v="0"/>
    <n v="0"/>
    <s v="2023-2025"/>
    <x v="57"/>
    <x v="14"/>
    <s v="Tuberculosis,RSSH"/>
    <s v="Madagascar-Tuberculosis,RSSH"/>
    <n v="0"/>
    <x v="2"/>
    <x v="1"/>
    <x v="0"/>
    <n v="0"/>
    <s v=""/>
    <x v="0"/>
    <x v="0"/>
    <s v=""/>
    <x v="0"/>
    <x v="0"/>
    <s v=""/>
  </r>
  <r>
    <x v="0"/>
    <n v="1"/>
    <s v="2023-2025"/>
    <x v="58"/>
    <x v="0"/>
    <s v="HIV/AIDS"/>
    <s v="Malawi-HIV/AIDS"/>
    <n v="1"/>
    <x v="2"/>
    <x v="6"/>
    <x v="2"/>
    <n v="0"/>
    <s v=""/>
    <x v="0"/>
    <x v="0"/>
    <s v=""/>
    <x v="0"/>
    <x v="0"/>
    <s v=""/>
  </r>
  <r>
    <x v="0"/>
    <n v="0"/>
    <s v="2023-2025"/>
    <x v="58"/>
    <x v="1"/>
    <s v="HIV/AIDS,Malaria"/>
    <s v="Malawi-HIV/AIDS,Malaria"/>
    <n v="1"/>
    <x v="2"/>
    <x v="1"/>
    <x v="2"/>
    <n v="0"/>
    <s v=""/>
    <x v="0"/>
    <x v="0"/>
    <s v=""/>
    <x v="0"/>
    <x v="0"/>
    <s v=""/>
  </r>
  <r>
    <x v="0"/>
    <n v="0"/>
    <s v="2023-2025"/>
    <x v="58"/>
    <x v="2"/>
    <s v="HIV/AIDS,Malaria,RSSH"/>
    <s v="Malawi-HIV/AIDS,Malaria,RSSH"/>
    <n v="1"/>
    <x v="2"/>
    <x v="1"/>
    <x v="2"/>
    <n v="0"/>
    <s v=""/>
    <x v="0"/>
    <x v="0"/>
    <s v=""/>
    <x v="0"/>
    <x v="0"/>
    <s v=""/>
  </r>
  <r>
    <x v="0"/>
    <n v="0"/>
    <s v="2023-2025"/>
    <x v="58"/>
    <x v="3"/>
    <s v="HIV/AIDS,RSSH"/>
    <s v="Malawi-HIV/AIDS,RSSH"/>
    <n v="1"/>
    <x v="2"/>
    <x v="1"/>
    <x v="2"/>
    <n v="0"/>
    <s v=""/>
    <x v="0"/>
    <x v="0"/>
    <s v=""/>
    <x v="0"/>
    <x v="0"/>
    <s v=""/>
  </r>
  <r>
    <x v="1"/>
    <n v="0"/>
    <s v="2023-2025"/>
    <x v="58"/>
    <x v="4"/>
    <s v="HIV/AIDS, Tuberculosis"/>
    <s v="Malawi-HIV/AIDS, Tuberculosis"/>
    <n v="1"/>
    <x v="2"/>
    <x v="6"/>
    <x v="2"/>
    <n v="1500"/>
    <s v="FR1500-MWI-C"/>
    <x v="1"/>
    <x v="1"/>
    <d v="2023-03-20T00:00:00"/>
    <x v="7"/>
    <x v="13"/>
    <n v="20.983606557377048"/>
  </r>
  <r>
    <x v="0"/>
    <n v="0"/>
    <s v="2023-2025"/>
    <x v="58"/>
    <x v="5"/>
    <s v="HIV/AIDS,Tuberculosis,Malaria"/>
    <s v="Malawi-HIV/AIDS,Tuberculosis,Malaria"/>
    <n v="1"/>
    <x v="2"/>
    <x v="1"/>
    <x v="2"/>
    <n v="0"/>
    <s v=""/>
    <x v="0"/>
    <x v="0"/>
    <s v=""/>
    <x v="0"/>
    <x v="0"/>
    <s v=""/>
  </r>
  <r>
    <x v="0"/>
    <n v="0"/>
    <s v="2023-2025"/>
    <x v="58"/>
    <x v="6"/>
    <s v="HIV/AIDS,Tuberculosis,Malaria,RSSH"/>
    <s v="Malawi-HIV/AIDS,Tuberculosis,Malaria,RSSH"/>
    <n v="1"/>
    <x v="2"/>
    <x v="1"/>
    <x v="2"/>
    <n v="0"/>
    <s v=""/>
    <x v="0"/>
    <x v="0"/>
    <s v=""/>
    <x v="0"/>
    <x v="0"/>
    <s v=""/>
  </r>
  <r>
    <x v="0"/>
    <n v="0"/>
    <s v="2023-2025"/>
    <x v="58"/>
    <x v="7"/>
    <s v="HIV/AIDS,Tuberculosis,RSSH"/>
    <s v="Malawi-HIV/AIDS,Tuberculosis,RSSH"/>
    <n v="1"/>
    <x v="2"/>
    <x v="1"/>
    <x v="2"/>
    <n v="0"/>
    <s v=""/>
    <x v="0"/>
    <x v="0"/>
    <s v=""/>
    <x v="0"/>
    <x v="0"/>
    <s v=""/>
  </r>
  <r>
    <x v="1"/>
    <n v="0"/>
    <s v="2023-2025"/>
    <x v="58"/>
    <x v="8"/>
    <s v="Malaria"/>
    <s v="Malawi-Malaria"/>
    <n v="1"/>
    <x v="2"/>
    <x v="6"/>
    <x v="2"/>
    <n v="1501"/>
    <s v="FR1501-MWI-M"/>
    <x v="1"/>
    <x v="1"/>
    <d v="2023-03-20T00:00:00"/>
    <x v="7"/>
    <x v="5"/>
    <n v="8.9836065573770494"/>
  </r>
  <r>
    <x v="0"/>
    <n v="0"/>
    <s v="2023-2025"/>
    <x v="58"/>
    <x v="9"/>
    <s v="Malaria,RSSH"/>
    <s v="Malawi-Malaria,RSSH"/>
    <n v="1"/>
    <x v="2"/>
    <x v="1"/>
    <x v="2"/>
    <n v="0"/>
    <s v=""/>
    <x v="0"/>
    <x v="0"/>
    <s v=""/>
    <x v="0"/>
    <x v="0"/>
    <s v=""/>
  </r>
  <r>
    <x v="0"/>
    <n v="0"/>
    <s v="2023-2025"/>
    <x v="58"/>
    <x v="10"/>
    <s v="RSSH"/>
    <s v="Malawi-RSSH"/>
    <n v="1"/>
    <x v="2"/>
    <x v="2"/>
    <x v="2"/>
    <n v="0"/>
    <s v=""/>
    <x v="0"/>
    <x v="0"/>
    <s v=""/>
    <x v="0"/>
    <x v="0"/>
    <s v=""/>
  </r>
  <r>
    <x v="0"/>
    <n v="1"/>
    <s v="2023-2025"/>
    <x v="58"/>
    <x v="11"/>
    <s v="Tuberculosis"/>
    <s v="Malawi-Tuberculosis"/>
    <n v="1"/>
    <x v="2"/>
    <x v="6"/>
    <x v="2"/>
    <n v="0"/>
    <s v=""/>
    <x v="0"/>
    <x v="0"/>
    <s v=""/>
    <x v="0"/>
    <x v="0"/>
    <s v=""/>
  </r>
  <r>
    <x v="0"/>
    <n v="0"/>
    <s v="2023-2025"/>
    <x v="58"/>
    <x v="12"/>
    <s v="Tuberculosis,Malaria"/>
    <s v="Malawi-Tuberculosis,Malaria"/>
    <n v="1"/>
    <x v="2"/>
    <x v="1"/>
    <x v="2"/>
    <n v="0"/>
    <s v=""/>
    <x v="0"/>
    <x v="0"/>
    <s v=""/>
    <x v="0"/>
    <x v="0"/>
    <s v=""/>
  </r>
  <r>
    <x v="0"/>
    <n v="0"/>
    <s v="2023-2025"/>
    <x v="58"/>
    <x v="13"/>
    <s v="Tuberculosis,Malaria,RSSH"/>
    <s v="Malawi-Tuberculosis,Malaria,RSSH"/>
    <n v="1"/>
    <x v="2"/>
    <x v="1"/>
    <x v="2"/>
    <n v="0"/>
    <s v=""/>
    <x v="0"/>
    <x v="0"/>
    <s v=""/>
    <x v="0"/>
    <x v="0"/>
    <s v=""/>
  </r>
  <r>
    <x v="0"/>
    <n v="0"/>
    <s v="2023-2025"/>
    <x v="58"/>
    <x v="14"/>
    <s v="Tuberculosis,RSSH"/>
    <s v="Malawi-Tuberculosis,RSSH"/>
    <n v="1"/>
    <x v="2"/>
    <x v="1"/>
    <x v="2"/>
    <n v="0"/>
    <s v=""/>
    <x v="0"/>
    <x v="0"/>
    <s v=""/>
    <x v="0"/>
    <x v="0"/>
    <s v=""/>
  </r>
  <r>
    <x v="1"/>
    <n v="0"/>
    <s v="2023-2025"/>
    <x v="59"/>
    <x v="0"/>
    <s v="HIV/AIDS"/>
    <s v="Malaysia-HIV/AIDS"/>
    <n v="1"/>
    <x v="0"/>
    <x v="3"/>
    <x v="1"/>
    <n v="1695"/>
    <s v="FR1695-MYS-H"/>
    <x v="3"/>
    <x v="0"/>
    <d v="2024-04-29T00:00:00"/>
    <x v="0"/>
    <x v="0"/>
    <s v=""/>
  </r>
  <r>
    <x v="0"/>
    <n v="0"/>
    <s v="2023-2025"/>
    <x v="59"/>
    <x v="1"/>
    <s v="HIV/AIDS,Malaria"/>
    <s v="Malaysia-HIV/AIDS,Malaria"/>
    <n v="0"/>
    <x v="0"/>
    <x v="1"/>
    <x v="1"/>
    <n v="0"/>
    <s v=""/>
    <x v="0"/>
    <x v="0"/>
    <s v=""/>
    <x v="0"/>
    <x v="0"/>
    <s v=""/>
  </r>
  <r>
    <x v="0"/>
    <n v="0"/>
    <s v="2023-2025"/>
    <x v="59"/>
    <x v="2"/>
    <s v="HIV/AIDS,Malaria,RSSH"/>
    <s v="Malaysia-HIV/AIDS,Malaria,RSSH"/>
    <n v="0"/>
    <x v="0"/>
    <x v="1"/>
    <x v="1"/>
    <n v="0"/>
    <s v=""/>
    <x v="0"/>
    <x v="0"/>
    <s v=""/>
    <x v="0"/>
    <x v="0"/>
    <s v=""/>
  </r>
  <r>
    <x v="0"/>
    <n v="0"/>
    <s v="2023-2025"/>
    <x v="59"/>
    <x v="3"/>
    <s v="HIV/AIDS,RSSH"/>
    <s v="Malaysia-HIV/AIDS,RSSH"/>
    <n v="1"/>
    <x v="0"/>
    <x v="1"/>
    <x v="1"/>
    <n v="0"/>
    <s v=""/>
    <x v="0"/>
    <x v="0"/>
    <s v=""/>
    <x v="0"/>
    <x v="0"/>
    <s v=""/>
  </r>
  <r>
    <x v="0"/>
    <n v="0"/>
    <s v="2023-2025"/>
    <x v="59"/>
    <x v="4"/>
    <s v="HIV/AIDS, Tuberculosis"/>
    <s v="Malaysia-HIV/AIDS, Tuberculosis"/>
    <n v="0"/>
    <x v="0"/>
    <x v="1"/>
    <x v="1"/>
    <n v="0"/>
    <s v=""/>
    <x v="0"/>
    <x v="0"/>
    <s v=""/>
    <x v="0"/>
    <x v="0"/>
    <s v=""/>
  </r>
  <r>
    <x v="0"/>
    <n v="0"/>
    <s v="2023-2025"/>
    <x v="59"/>
    <x v="5"/>
    <s v="HIV/AIDS,Tuberculosis,Malaria"/>
    <s v="Malaysia-HIV/AIDS,Tuberculosis,Malaria"/>
    <n v="0"/>
    <x v="0"/>
    <x v="1"/>
    <x v="1"/>
    <n v="0"/>
    <s v=""/>
    <x v="0"/>
    <x v="0"/>
    <s v=""/>
    <x v="0"/>
    <x v="0"/>
    <s v=""/>
  </r>
  <r>
    <x v="0"/>
    <n v="0"/>
    <s v="2023-2025"/>
    <x v="59"/>
    <x v="6"/>
    <s v="HIV/AIDS,Tuberculosis,Malaria,RSSH"/>
    <s v="Malaysia-HIV/AIDS,Tuberculosis,Malaria,RSSH"/>
    <n v="0"/>
    <x v="0"/>
    <x v="1"/>
    <x v="1"/>
    <n v="0"/>
    <s v=""/>
    <x v="0"/>
    <x v="0"/>
    <s v=""/>
    <x v="0"/>
    <x v="0"/>
    <s v=""/>
  </r>
  <r>
    <x v="0"/>
    <n v="0"/>
    <s v="2023-2025"/>
    <x v="59"/>
    <x v="7"/>
    <s v="HIV/AIDS,Tuberculosis,RSSH"/>
    <s v="Malaysia-HIV/AIDS,Tuberculosis,RSSH"/>
    <n v="0"/>
    <x v="0"/>
    <x v="1"/>
    <x v="1"/>
    <n v="0"/>
    <s v=""/>
    <x v="0"/>
    <x v="0"/>
    <s v=""/>
    <x v="0"/>
    <x v="0"/>
    <s v=""/>
  </r>
  <r>
    <x v="0"/>
    <n v="0"/>
    <s v="2023-2025"/>
    <x v="59"/>
    <x v="8"/>
    <s v="Malaria"/>
    <s v="Malaysia-Malaria"/>
    <n v="0"/>
    <x v="0"/>
    <x v="1"/>
    <x v="1"/>
    <n v="0"/>
    <s v=""/>
    <x v="0"/>
    <x v="0"/>
    <s v=""/>
    <x v="0"/>
    <x v="0"/>
    <s v=""/>
  </r>
  <r>
    <x v="0"/>
    <n v="0"/>
    <s v="2023-2025"/>
    <x v="59"/>
    <x v="9"/>
    <s v="Malaria,RSSH"/>
    <s v="Malaysia-Malaria,RSSH"/>
    <n v="0"/>
    <x v="0"/>
    <x v="1"/>
    <x v="1"/>
    <n v="0"/>
    <s v=""/>
    <x v="0"/>
    <x v="0"/>
    <s v=""/>
    <x v="0"/>
    <x v="0"/>
    <s v=""/>
  </r>
  <r>
    <x v="0"/>
    <n v="0"/>
    <s v="2023-2025"/>
    <x v="59"/>
    <x v="10"/>
    <s v="RSSH"/>
    <s v="Malaysia-RSSH"/>
    <n v="1"/>
    <x v="0"/>
    <x v="2"/>
    <x v="1"/>
    <n v="0"/>
    <s v=""/>
    <x v="0"/>
    <x v="0"/>
    <s v=""/>
    <x v="0"/>
    <x v="0"/>
    <s v=""/>
  </r>
  <r>
    <x v="0"/>
    <n v="1"/>
    <s v="2023-2025"/>
    <x v="59"/>
    <x v="11"/>
    <s v="Tuberculosis"/>
    <s v="Malaysia-Tuberculosis"/>
    <n v="1"/>
    <x v="0"/>
    <x v="1"/>
    <x v="1"/>
    <n v="0"/>
    <s v=""/>
    <x v="0"/>
    <x v="0"/>
    <s v=""/>
    <x v="0"/>
    <x v="0"/>
    <s v=""/>
  </r>
  <r>
    <x v="0"/>
    <n v="0"/>
    <s v="2023-2025"/>
    <x v="59"/>
    <x v="12"/>
    <s v="Tuberculosis,Malaria"/>
    <s v="Malaysia-Tuberculosis,Malaria"/>
    <n v="0"/>
    <x v="0"/>
    <x v="1"/>
    <x v="1"/>
    <n v="0"/>
    <s v=""/>
    <x v="0"/>
    <x v="0"/>
    <s v=""/>
    <x v="0"/>
    <x v="0"/>
    <s v=""/>
  </r>
  <r>
    <x v="0"/>
    <n v="0"/>
    <s v="2023-2025"/>
    <x v="59"/>
    <x v="13"/>
    <s v="Tuberculosis,Malaria,RSSH"/>
    <s v="Malaysia-Tuberculosis,Malaria,RSSH"/>
    <n v="0"/>
    <x v="0"/>
    <x v="1"/>
    <x v="1"/>
    <n v="0"/>
    <s v=""/>
    <x v="0"/>
    <x v="0"/>
    <s v=""/>
    <x v="0"/>
    <x v="0"/>
    <s v=""/>
  </r>
  <r>
    <x v="0"/>
    <n v="0"/>
    <s v="2023-2025"/>
    <x v="59"/>
    <x v="14"/>
    <s v="Tuberculosis,RSSH"/>
    <s v="Malaysia-Tuberculosis,RSSH"/>
    <n v="0"/>
    <x v="0"/>
    <x v="1"/>
    <x v="1"/>
    <n v="0"/>
    <s v=""/>
    <x v="0"/>
    <x v="0"/>
    <s v=""/>
    <x v="0"/>
    <x v="0"/>
    <s v=""/>
  </r>
  <r>
    <x v="0"/>
    <n v="1"/>
    <s v="2023-2025"/>
    <x v="60"/>
    <x v="0"/>
    <s v="HIV/AIDS"/>
    <s v="Mali-HIV/AIDS"/>
    <n v="1"/>
    <x v="7"/>
    <x v="0"/>
    <x v="2"/>
    <n v="0"/>
    <s v=""/>
    <x v="0"/>
    <x v="0"/>
    <s v=""/>
    <x v="0"/>
    <x v="0"/>
    <s v=""/>
  </r>
  <r>
    <x v="0"/>
    <n v="0"/>
    <s v="2023-2025"/>
    <x v="60"/>
    <x v="1"/>
    <s v="HIV/AIDS,Malaria"/>
    <s v="Mali-HIV/AIDS,Malaria"/>
    <n v="0"/>
    <x v="7"/>
    <x v="1"/>
    <x v="2"/>
    <n v="0"/>
    <s v=""/>
    <x v="0"/>
    <x v="0"/>
    <s v=""/>
    <x v="0"/>
    <x v="0"/>
    <s v=""/>
  </r>
  <r>
    <x v="0"/>
    <n v="0"/>
    <s v="2023-2025"/>
    <x v="60"/>
    <x v="2"/>
    <s v="HIV/AIDS,Malaria,RSSH"/>
    <s v="Mali-HIV/AIDS,Malaria,RSSH"/>
    <n v="0"/>
    <x v="7"/>
    <x v="1"/>
    <x v="2"/>
    <n v="0"/>
    <s v=""/>
    <x v="0"/>
    <x v="0"/>
    <s v=""/>
    <x v="0"/>
    <x v="0"/>
    <s v=""/>
  </r>
  <r>
    <x v="0"/>
    <n v="0"/>
    <s v="2023-2025"/>
    <x v="60"/>
    <x v="3"/>
    <s v="HIV/AIDS,RSSH"/>
    <s v="Mali-HIV/AIDS,RSSH"/>
    <n v="1"/>
    <x v="7"/>
    <x v="1"/>
    <x v="2"/>
    <n v="0"/>
    <s v=""/>
    <x v="0"/>
    <x v="0"/>
    <s v=""/>
    <x v="0"/>
    <x v="0"/>
    <s v=""/>
  </r>
  <r>
    <x v="0"/>
    <n v="0"/>
    <s v="2023-2025"/>
    <x v="60"/>
    <x v="4"/>
    <s v="HIV/AIDS, Tuberculosis"/>
    <s v="Mali-HIV/AIDS, Tuberculosis"/>
    <n v="1"/>
    <x v="7"/>
    <x v="1"/>
    <x v="2"/>
    <n v="0"/>
    <s v=""/>
    <x v="0"/>
    <x v="0"/>
    <s v=""/>
    <x v="0"/>
    <x v="0"/>
    <s v=""/>
  </r>
  <r>
    <x v="0"/>
    <n v="0"/>
    <s v="2023-2025"/>
    <x v="60"/>
    <x v="5"/>
    <s v="HIV/AIDS,Tuberculosis,Malaria"/>
    <s v="Mali-HIV/AIDS,Tuberculosis,Malaria"/>
    <n v="0"/>
    <x v="7"/>
    <x v="1"/>
    <x v="2"/>
    <n v="0"/>
    <s v=""/>
    <x v="0"/>
    <x v="0"/>
    <s v=""/>
    <x v="0"/>
    <x v="0"/>
    <s v=""/>
  </r>
  <r>
    <x v="0"/>
    <n v="0"/>
    <s v="2023-2025"/>
    <x v="60"/>
    <x v="6"/>
    <s v="HIV/AIDS,Tuberculosis,Malaria,RSSH"/>
    <s v="Mali-HIV/AIDS,Tuberculosis,Malaria,RSSH"/>
    <n v="0"/>
    <x v="7"/>
    <x v="1"/>
    <x v="2"/>
    <n v="0"/>
    <s v=""/>
    <x v="0"/>
    <x v="0"/>
    <s v=""/>
    <x v="0"/>
    <x v="0"/>
    <s v=""/>
  </r>
  <r>
    <x v="1"/>
    <n v="0"/>
    <s v="2023-2025"/>
    <x v="60"/>
    <x v="7"/>
    <s v="HIV/AIDS,Tuberculosis,RSSH"/>
    <s v="Mali-HIV/AIDS,Tuberculosis,RSSH"/>
    <n v="1"/>
    <x v="7"/>
    <x v="0"/>
    <x v="2"/>
    <n v="1506"/>
    <s v="FR1506-MLI-Z"/>
    <x v="4"/>
    <x v="1"/>
    <d v="2023-05-30T00:00:00"/>
    <x v="8"/>
    <x v="6"/>
    <n v="6.5245901639344259"/>
  </r>
  <r>
    <x v="1"/>
    <n v="0"/>
    <s v="2023-2025"/>
    <x v="60"/>
    <x v="8"/>
    <s v="Malaria"/>
    <s v="Mali-Malaria"/>
    <n v="1"/>
    <x v="7"/>
    <x v="0"/>
    <x v="2"/>
    <n v="1637"/>
    <s v="FR1637-MLI-M"/>
    <x v="3"/>
    <x v="0"/>
    <d v="2024-04-29T00:00:00"/>
    <x v="0"/>
    <x v="0"/>
    <s v=""/>
  </r>
  <r>
    <x v="0"/>
    <n v="0"/>
    <s v="2023-2025"/>
    <x v="60"/>
    <x v="9"/>
    <s v="Malaria,RSSH"/>
    <s v="Mali-Malaria,RSSH"/>
    <n v="0"/>
    <x v="7"/>
    <x v="1"/>
    <x v="2"/>
    <n v="0"/>
    <s v=""/>
    <x v="0"/>
    <x v="0"/>
    <s v=""/>
    <x v="0"/>
    <x v="0"/>
    <s v=""/>
  </r>
  <r>
    <x v="0"/>
    <n v="1"/>
    <s v="2023-2025"/>
    <x v="60"/>
    <x v="10"/>
    <s v="RSSH"/>
    <s v="Mali-RSSH"/>
    <n v="1"/>
    <x v="7"/>
    <x v="2"/>
    <x v="2"/>
    <n v="0"/>
    <s v=""/>
    <x v="0"/>
    <x v="0"/>
    <s v=""/>
    <x v="0"/>
    <x v="0"/>
    <s v=""/>
  </r>
  <r>
    <x v="0"/>
    <n v="1"/>
    <s v="2023-2025"/>
    <x v="60"/>
    <x v="11"/>
    <s v="Tuberculosis"/>
    <s v="Mali-Tuberculosis"/>
    <n v="1"/>
    <x v="7"/>
    <x v="0"/>
    <x v="2"/>
    <n v="0"/>
    <s v=""/>
    <x v="0"/>
    <x v="0"/>
    <s v=""/>
    <x v="0"/>
    <x v="0"/>
    <s v=""/>
  </r>
  <r>
    <x v="0"/>
    <n v="0"/>
    <s v="2023-2025"/>
    <x v="60"/>
    <x v="12"/>
    <s v="Tuberculosis,Malaria"/>
    <s v="Mali-Tuberculosis,Malaria"/>
    <n v="0"/>
    <x v="7"/>
    <x v="1"/>
    <x v="2"/>
    <n v="0"/>
    <s v=""/>
    <x v="0"/>
    <x v="0"/>
    <s v=""/>
    <x v="0"/>
    <x v="0"/>
    <s v=""/>
  </r>
  <r>
    <x v="0"/>
    <n v="0"/>
    <s v="2023-2025"/>
    <x v="60"/>
    <x v="13"/>
    <s v="Tuberculosis,Malaria,RSSH"/>
    <s v="Mali-Tuberculosis,Malaria,RSSH"/>
    <n v="0"/>
    <x v="7"/>
    <x v="1"/>
    <x v="2"/>
    <n v="0"/>
    <s v=""/>
    <x v="0"/>
    <x v="0"/>
    <s v=""/>
    <x v="0"/>
    <x v="0"/>
    <s v=""/>
  </r>
  <r>
    <x v="0"/>
    <n v="0"/>
    <s v="2023-2025"/>
    <x v="60"/>
    <x v="14"/>
    <s v="Tuberculosis,RSSH"/>
    <s v="Mali-Tuberculosis,RSSH"/>
    <n v="1"/>
    <x v="7"/>
    <x v="1"/>
    <x v="2"/>
    <n v="0"/>
    <s v=""/>
    <x v="0"/>
    <x v="0"/>
    <s v=""/>
    <x v="0"/>
    <x v="0"/>
    <s v=""/>
  </r>
  <r>
    <x v="0"/>
    <n v="1"/>
    <s v="2023-2025"/>
    <x v="61"/>
    <x v="0"/>
    <s v="HIV/AIDS"/>
    <s v="Mauritania-HIV/AIDS"/>
    <n v="1"/>
    <x v="9"/>
    <x v="4"/>
    <x v="1"/>
    <n v="0"/>
    <s v=""/>
    <x v="0"/>
    <x v="0"/>
    <s v=""/>
    <x v="0"/>
    <x v="0"/>
    <s v=""/>
  </r>
  <r>
    <x v="0"/>
    <n v="0"/>
    <s v="2023-2025"/>
    <x v="61"/>
    <x v="1"/>
    <s v="HIV/AIDS,Malaria"/>
    <s v="Mauritania-HIV/AIDS,Malaria"/>
    <n v="0"/>
    <x v="9"/>
    <x v="1"/>
    <x v="1"/>
    <n v="0"/>
    <s v=""/>
    <x v="0"/>
    <x v="0"/>
    <s v=""/>
    <x v="0"/>
    <x v="0"/>
    <s v=""/>
  </r>
  <r>
    <x v="0"/>
    <n v="0"/>
    <s v="2023-2025"/>
    <x v="61"/>
    <x v="2"/>
    <s v="HIV/AIDS,Malaria,RSSH"/>
    <s v="Mauritania-HIV/AIDS,Malaria,RSSH"/>
    <n v="0"/>
    <x v="9"/>
    <x v="1"/>
    <x v="1"/>
    <n v="0"/>
    <s v=""/>
    <x v="0"/>
    <x v="0"/>
    <s v=""/>
    <x v="0"/>
    <x v="0"/>
    <s v=""/>
  </r>
  <r>
    <x v="0"/>
    <n v="0"/>
    <s v="2023-2025"/>
    <x v="61"/>
    <x v="3"/>
    <s v="HIV/AIDS,RSSH"/>
    <s v="Mauritania-HIV/AIDS,RSSH"/>
    <n v="1"/>
    <x v="9"/>
    <x v="1"/>
    <x v="1"/>
    <n v="0"/>
    <s v=""/>
    <x v="0"/>
    <x v="0"/>
    <s v=""/>
    <x v="0"/>
    <x v="0"/>
    <s v=""/>
  </r>
  <r>
    <x v="0"/>
    <n v="0"/>
    <s v="2023-2025"/>
    <x v="61"/>
    <x v="4"/>
    <s v="HIV/AIDS, Tuberculosis"/>
    <s v="Mauritania-HIV/AIDS, Tuberculosis"/>
    <n v="1"/>
    <x v="9"/>
    <x v="1"/>
    <x v="1"/>
    <n v="0"/>
    <s v=""/>
    <x v="0"/>
    <x v="0"/>
    <s v=""/>
    <x v="0"/>
    <x v="0"/>
    <s v=""/>
  </r>
  <r>
    <x v="1"/>
    <n v="0"/>
    <s v="2023-2025"/>
    <x v="61"/>
    <x v="5"/>
    <s v="HIV/AIDS,Tuberculosis,Malaria"/>
    <s v="Mauritania-HIV/AIDS,Tuberculosis,Malaria"/>
    <n v="1"/>
    <x v="9"/>
    <x v="4"/>
    <x v="1"/>
    <n v="1687"/>
    <s v="FR1687-MRT-Z"/>
    <x v="3"/>
    <x v="0"/>
    <d v="2024-04-29T00:00:00"/>
    <x v="0"/>
    <x v="0"/>
    <s v=""/>
  </r>
  <r>
    <x v="0"/>
    <n v="0"/>
    <s v="2023-2025"/>
    <x v="61"/>
    <x v="6"/>
    <s v="HIV/AIDS,Tuberculosis,Malaria,RSSH"/>
    <s v="Mauritania-HIV/AIDS,Tuberculosis,Malaria,RSSH"/>
    <n v="0"/>
    <x v="9"/>
    <x v="1"/>
    <x v="1"/>
    <n v="0"/>
    <s v=""/>
    <x v="0"/>
    <x v="0"/>
    <s v=""/>
    <x v="0"/>
    <x v="0"/>
    <s v=""/>
  </r>
  <r>
    <x v="0"/>
    <n v="0"/>
    <s v="2023-2025"/>
    <x v="61"/>
    <x v="7"/>
    <s v="HIV/AIDS,Tuberculosis,RSSH"/>
    <s v="Mauritania-HIV/AIDS,Tuberculosis,RSSH"/>
    <n v="1"/>
    <x v="9"/>
    <x v="1"/>
    <x v="1"/>
    <n v="0"/>
    <s v=""/>
    <x v="0"/>
    <x v="0"/>
    <s v=""/>
    <x v="0"/>
    <x v="0"/>
    <s v=""/>
  </r>
  <r>
    <x v="0"/>
    <n v="1"/>
    <s v="2023-2025"/>
    <x v="61"/>
    <x v="8"/>
    <s v="Malaria"/>
    <s v="Mauritania-Malaria"/>
    <n v="1"/>
    <x v="9"/>
    <x v="4"/>
    <x v="1"/>
    <n v="0"/>
    <s v=""/>
    <x v="0"/>
    <x v="0"/>
    <s v=""/>
    <x v="0"/>
    <x v="0"/>
    <s v=""/>
  </r>
  <r>
    <x v="0"/>
    <n v="0"/>
    <s v="2023-2025"/>
    <x v="61"/>
    <x v="9"/>
    <s v="Malaria,RSSH"/>
    <s v="Mauritania-Malaria,RSSH"/>
    <n v="0"/>
    <x v="9"/>
    <x v="1"/>
    <x v="1"/>
    <n v="0"/>
    <s v=""/>
    <x v="0"/>
    <x v="0"/>
    <s v=""/>
    <x v="0"/>
    <x v="0"/>
    <s v=""/>
  </r>
  <r>
    <x v="0"/>
    <n v="0"/>
    <s v="2023-2025"/>
    <x v="61"/>
    <x v="10"/>
    <s v="RSSH"/>
    <s v="Mauritania-RSSH"/>
    <n v="1"/>
    <x v="9"/>
    <x v="2"/>
    <x v="1"/>
    <n v="0"/>
    <s v=""/>
    <x v="0"/>
    <x v="0"/>
    <s v=""/>
    <x v="0"/>
    <x v="0"/>
    <s v=""/>
  </r>
  <r>
    <x v="0"/>
    <n v="1"/>
    <s v="2023-2025"/>
    <x v="61"/>
    <x v="11"/>
    <s v="Tuberculosis"/>
    <s v="Mauritania-Tuberculosis"/>
    <n v="1"/>
    <x v="9"/>
    <x v="4"/>
    <x v="1"/>
    <n v="0"/>
    <s v=""/>
    <x v="0"/>
    <x v="0"/>
    <s v=""/>
    <x v="0"/>
    <x v="0"/>
    <s v=""/>
  </r>
  <r>
    <x v="0"/>
    <n v="0"/>
    <s v="2023-2025"/>
    <x v="61"/>
    <x v="12"/>
    <s v="Tuberculosis,Malaria"/>
    <s v="Mauritania-Tuberculosis,Malaria"/>
    <n v="0"/>
    <x v="9"/>
    <x v="1"/>
    <x v="1"/>
    <n v="0"/>
    <s v=""/>
    <x v="0"/>
    <x v="0"/>
    <s v=""/>
    <x v="0"/>
    <x v="0"/>
    <s v=""/>
  </r>
  <r>
    <x v="0"/>
    <n v="0"/>
    <s v="2023-2025"/>
    <x v="61"/>
    <x v="13"/>
    <s v="Tuberculosis,Malaria,RSSH"/>
    <s v="Mauritania-Tuberculosis,Malaria,RSSH"/>
    <n v="0"/>
    <x v="9"/>
    <x v="1"/>
    <x v="1"/>
    <n v="0"/>
    <s v=""/>
    <x v="0"/>
    <x v="0"/>
    <s v=""/>
    <x v="0"/>
    <x v="0"/>
    <s v=""/>
  </r>
  <r>
    <x v="0"/>
    <n v="0"/>
    <s v="2023-2025"/>
    <x v="61"/>
    <x v="14"/>
    <s v="Tuberculosis,RSSH"/>
    <s v="Mauritania-Tuberculosis,RSSH"/>
    <n v="1"/>
    <x v="9"/>
    <x v="1"/>
    <x v="1"/>
    <n v="0"/>
    <s v=""/>
    <x v="0"/>
    <x v="0"/>
    <s v=""/>
    <x v="0"/>
    <x v="0"/>
    <s v=""/>
  </r>
  <r>
    <x v="1"/>
    <n v="0"/>
    <s v="2023-2025"/>
    <x v="62"/>
    <x v="0"/>
    <s v="HIV/AIDS"/>
    <s v="Mauritius-HIV/AIDS"/>
    <n v="1"/>
    <x v="2"/>
    <x v="3"/>
    <x v="1"/>
    <n v="1504"/>
    <s v="FR1504-MUS-H"/>
    <x v="4"/>
    <x v="1"/>
    <d v="2023-05-30T00:00:00"/>
    <x v="15"/>
    <x v="2"/>
    <n v="6.2950819672131146"/>
  </r>
  <r>
    <x v="0"/>
    <n v="0"/>
    <s v="2023-2025"/>
    <x v="62"/>
    <x v="1"/>
    <s v="HIV/AIDS,Malaria"/>
    <s v="Mauritius-HIV/AIDS,Malaria"/>
    <n v="0"/>
    <x v="2"/>
    <x v="1"/>
    <x v="1"/>
    <n v="0"/>
    <s v=""/>
    <x v="0"/>
    <x v="0"/>
    <s v=""/>
    <x v="0"/>
    <x v="0"/>
    <s v=""/>
  </r>
  <r>
    <x v="0"/>
    <n v="0"/>
    <s v="2023-2025"/>
    <x v="62"/>
    <x v="2"/>
    <s v="HIV/AIDS,Malaria,RSSH"/>
    <s v="Mauritius-HIV/AIDS,Malaria,RSSH"/>
    <n v="0"/>
    <x v="2"/>
    <x v="1"/>
    <x v="1"/>
    <n v="0"/>
    <s v=""/>
    <x v="0"/>
    <x v="0"/>
    <s v=""/>
    <x v="0"/>
    <x v="0"/>
    <s v=""/>
  </r>
  <r>
    <x v="0"/>
    <n v="0"/>
    <s v="2023-2025"/>
    <x v="62"/>
    <x v="3"/>
    <s v="HIV/AIDS,RSSH"/>
    <s v="Mauritius-HIV/AIDS,RSSH"/>
    <n v="1"/>
    <x v="2"/>
    <x v="1"/>
    <x v="1"/>
    <n v="0"/>
    <s v=""/>
    <x v="0"/>
    <x v="0"/>
    <s v=""/>
    <x v="0"/>
    <x v="0"/>
    <s v=""/>
  </r>
  <r>
    <x v="0"/>
    <n v="0"/>
    <s v="2023-2025"/>
    <x v="62"/>
    <x v="4"/>
    <s v="HIV/AIDS, Tuberculosis"/>
    <s v="Mauritius-HIV/AIDS, Tuberculosis"/>
    <n v="0"/>
    <x v="2"/>
    <x v="1"/>
    <x v="1"/>
    <n v="0"/>
    <s v=""/>
    <x v="0"/>
    <x v="0"/>
    <s v=""/>
    <x v="0"/>
    <x v="0"/>
    <s v=""/>
  </r>
  <r>
    <x v="0"/>
    <n v="0"/>
    <s v="2023-2025"/>
    <x v="62"/>
    <x v="5"/>
    <s v="HIV/AIDS,Tuberculosis,Malaria"/>
    <s v="Mauritius-HIV/AIDS,Tuberculosis,Malaria"/>
    <n v="0"/>
    <x v="2"/>
    <x v="1"/>
    <x v="1"/>
    <n v="0"/>
    <s v=""/>
    <x v="0"/>
    <x v="0"/>
    <s v=""/>
    <x v="0"/>
    <x v="0"/>
    <s v=""/>
  </r>
  <r>
    <x v="0"/>
    <n v="0"/>
    <s v="2023-2025"/>
    <x v="62"/>
    <x v="6"/>
    <s v="HIV/AIDS,Tuberculosis,Malaria,RSSH"/>
    <s v="Mauritius-HIV/AIDS,Tuberculosis,Malaria,RSSH"/>
    <n v="0"/>
    <x v="2"/>
    <x v="1"/>
    <x v="1"/>
    <n v="0"/>
    <s v=""/>
    <x v="0"/>
    <x v="0"/>
    <s v=""/>
    <x v="0"/>
    <x v="0"/>
    <s v=""/>
  </r>
  <r>
    <x v="0"/>
    <n v="0"/>
    <s v="2023-2025"/>
    <x v="62"/>
    <x v="7"/>
    <s v="HIV/AIDS,Tuberculosis,RSSH"/>
    <s v="Mauritius-HIV/AIDS,Tuberculosis,RSSH"/>
    <n v="0"/>
    <x v="2"/>
    <x v="1"/>
    <x v="1"/>
    <n v="0"/>
    <s v=""/>
    <x v="0"/>
    <x v="0"/>
    <s v=""/>
    <x v="0"/>
    <x v="0"/>
    <s v=""/>
  </r>
  <r>
    <x v="0"/>
    <n v="0"/>
    <s v="2023-2025"/>
    <x v="62"/>
    <x v="8"/>
    <s v="Malaria"/>
    <s v="Mauritius-Malaria"/>
    <n v="0"/>
    <x v="2"/>
    <x v="1"/>
    <x v="1"/>
    <n v="0"/>
    <s v=""/>
    <x v="0"/>
    <x v="0"/>
    <s v=""/>
    <x v="0"/>
    <x v="0"/>
    <s v=""/>
  </r>
  <r>
    <x v="0"/>
    <n v="0"/>
    <s v="2023-2025"/>
    <x v="62"/>
    <x v="9"/>
    <s v="Malaria,RSSH"/>
    <s v="Mauritius-Malaria,RSSH"/>
    <n v="0"/>
    <x v="2"/>
    <x v="1"/>
    <x v="1"/>
    <n v="0"/>
    <s v=""/>
    <x v="0"/>
    <x v="0"/>
    <s v=""/>
    <x v="0"/>
    <x v="0"/>
    <s v=""/>
  </r>
  <r>
    <x v="0"/>
    <n v="0"/>
    <s v="2023-2025"/>
    <x v="62"/>
    <x v="10"/>
    <s v="RSSH"/>
    <s v="Mauritius-RSSH"/>
    <n v="1"/>
    <x v="2"/>
    <x v="2"/>
    <x v="1"/>
    <n v="0"/>
    <s v=""/>
    <x v="0"/>
    <x v="0"/>
    <s v=""/>
    <x v="0"/>
    <x v="0"/>
    <s v=""/>
  </r>
  <r>
    <x v="0"/>
    <n v="0"/>
    <s v="2023-2025"/>
    <x v="62"/>
    <x v="11"/>
    <s v="Tuberculosis"/>
    <s v="Mauritius-Tuberculosis"/>
    <n v="0"/>
    <x v="2"/>
    <x v="1"/>
    <x v="1"/>
    <n v="0"/>
    <s v=""/>
    <x v="0"/>
    <x v="0"/>
    <s v=""/>
    <x v="0"/>
    <x v="0"/>
    <s v=""/>
  </r>
  <r>
    <x v="0"/>
    <n v="0"/>
    <s v="2023-2025"/>
    <x v="62"/>
    <x v="12"/>
    <s v="Tuberculosis,Malaria"/>
    <s v="Mauritius-Tuberculosis,Malaria"/>
    <n v="0"/>
    <x v="2"/>
    <x v="1"/>
    <x v="1"/>
    <n v="0"/>
    <s v=""/>
    <x v="0"/>
    <x v="0"/>
    <s v=""/>
    <x v="0"/>
    <x v="0"/>
    <s v=""/>
  </r>
  <r>
    <x v="0"/>
    <n v="0"/>
    <s v="2023-2025"/>
    <x v="62"/>
    <x v="13"/>
    <s v="Tuberculosis,Malaria,RSSH"/>
    <s v="Mauritius-Tuberculosis,Malaria,RSSH"/>
    <n v="0"/>
    <x v="2"/>
    <x v="1"/>
    <x v="1"/>
    <n v="0"/>
    <s v=""/>
    <x v="0"/>
    <x v="0"/>
    <s v=""/>
    <x v="0"/>
    <x v="0"/>
    <s v=""/>
  </r>
  <r>
    <x v="0"/>
    <n v="0"/>
    <s v="2023-2025"/>
    <x v="62"/>
    <x v="14"/>
    <s v="Tuberculosis,RSSH"/>
    <s v="Mauritius-Tuberculosis,RSSH"/>
    <n v="0"/>
    <x v="2"/>
    <x v="1"/>
    <x v="1"/>
    <n v="0"/>
    <s v=""/>
    <x v="0"/>
    <x v="0"/>
    <s v=""/>
    <x v="0"/>
    <x v="0"/>
    <s v=""/>
  </r>
  <r>
    <x v="0"/>
    <n v="1"/>
    <s v="2023-2025"/>
    <x v="63"/>
    <x v="0"/>
    <s v="HIV/AIDS"/>
    <s v="Moldova-HIV/AIDS"/>
    <n v="1"/>
    <x v="3"/>
    <x v="4"/>
    <x v="1"/>
    <n v="0"/>
    <s v=""/>
    <x v="0"/>
    <x v="0"/>
    <s v=""/>
    <x v="0"/>
    <x v="0"/>
    <s v=""/>
  </r>
  <r>
    <x v="0"/>
    <n v="0"/>
    <s v="2023-2025"/>
    <x v="63"/>
    <x v="1"/>
    <s v="HIV/AIDS,Malaria"/>
    <s v="Moldova-HIV/AIDS,Malaria"/>
    <n v="0"/>
    <x v="3"/>
    <x v="1"/>
    <x v="1"/>
    <n v="0"/>
    <s v=""/>
    <x v="0"/>
    <x v="0"/>
    <s v=""/>
    <x v="0"/>
    <x v="0"/>
    <s v=""/>
  </r>
  <r>
    <x v="0"/>
    <n v="0"/>
    <s v="2023-2025"/>
    <x v="63"/>
    <x v="2"/>
    <s v="HIV/AIDS,Malaria,RSSH"/>
    <s v="Moldova-HIV/AIDS,Malaria,RSSH"/>
    <n v="0"/>
    <x v="3"/>
    <x v="1"/>
    <x v="1"/>
    <n v="0"/>
    <s v=""/>
    <x v="0"/>
    <x v="0"/>
    <s v=""/>
    <x v="0"/>
    <x v="0"/>
    <s v=""/>
  </r>
  <r>
    <x v="0"/>
    <n v="0"/>
    <s v="2023-2025"/>
    <x v="63"/>
    <x v="3"/>
    <s v="HIV/AIDS,RSSH"/>
    <s v="Moldova-HIV/AIDS,RSSH"/>
    <n v="1"/>
    <x v="3"/>
    <x v="1"/>
    <x v="1"/>
    <n v="0"/>
    <s v=""/>
    <x v="0"/>
    <x v="0"/>
    <s v=""/>
    <x v="0"/>
    <x v="0"/>
    <s v=""/>
  </r>
  <r>
    <x v="1"/>
    <n v="0"/>
    <s v="2023-2025"/>
    <x v="63"/>
    <x v="4"/>
    <s v="HIV/AIDS, Tuberculosis"/>
    <s v="Moldova-HIV/AIDS, Tuberculosis"/>
    <n v="1"/>
    <x v="3"/>
    <x v="4"/>
    <x v="1"/>
    <n v="1512"/>
    <s v="FR1512-MDA-C"/>
    <x v="4"/>
    <x v="1"/>
    <d v="2023-05-30T00:00:00"/>
    <x v="8"/>
    <x v="6"/>
    <n v="6.5245901639344259"/>
  </r>
  <r>
    <x v="0"/>
    <n v="0"/>
    <s v="2023-2025"/>
    <x v="63"/>
    <x v="5"/>
    <s v="HIV/AIDS,Tuberculosis,Malaria"/>
    <s v="Moldova-HIV/AIDS,Tuberculosis,Malaria"/>
    <n v="0"/>
    <x v="3"/>
    <x v="1"/>
    <x v="1"/>
    <n v="0"/>
    <s v=""/>
    <x v="0"/>
    <x v="0"/>
    <s v=""/>
    <x v="0"/>
    <x v="0"/>
    <s v=""/>
  </r>
  <r>
    <x v="0"/>
    <n v="0"/>
    <s v="2023-2025"/>
    <x v="63"/>
    <x v="6"/>
    <s v="HIV/AIDS,Tuberculosis,Malaria,RSSH"/>
    <s v="Moldova-HIV/AIDS,Tuberculosis,Malaria,RSSH"/>
    <n v="0"/>
    <x v="3"/>
    <x v="1"/>
    <x v="1"/>
    <n v="0"/>
    <s v=""/>
    <x v="0"/>
    <x v="0"/>
    <s v=""/>
    <x v="0"/>
    <x v="0"/>
    <s v=""/>
  </r>
  <r>
    <x v="0"/>
    <n v="0"/>
    <s v="2023-2025"/>
    <x v="63"/>
    <x v="7"/>
    <s v="HIV/AIDS,Tuberculosis,RSSH"/>
    <s v="Moldova-HIV/AIDS,Tuberculosis,RSSH"/>
    <n v="1"/>
    <x v="3"/>
    <x v="1"/>
    <x v="1"/>
    <n v="0"/>
    <s v=""/>
    <x v="0"/>
    <x v="0"/>
    <s v=""/>
    <x v="0"/>
    <x v="0"/>
    <s v=""/>
  </r>
  <r>
    <x v="0"/>
    <n v="0"/>
    <s v="2023-2025"/>
    <x v="63"/>
    <x v="8"/>
    <s v="Malaria"/>
    <s v="Moldova-Malaria"/>
    <n v="0"/>
    <x v="3"/>
    <x v="1"/>
    <x v="1"/>
    <n v="0"/>
    <s v=""/>
    <x v="0"/>
    <x v="0"/>
    <s v=""/>
    <x v="0"/>
    <x v="0"/>
    <s v=""/>
  </r>
  <r>
    <x v="0"/>
    <n v="0"/>
    <s v="2023-2025"/>
    <x v="63"/>
    <x v="9"/>
    <s v="Malaria,RSSH"/>
    <s v="Moldova-Malaria,RSSH"/>
    <n v="0"/>
    <x v="3"/>
    <x v="1"/>
    <x v="1"/>
    <n v="0"/>
    <s v=""/>
    <x v="0"/>
    <x v="0"/>
    <s v=""/>
    <x v="0"/>
    <x v="0"/>
    <s v=""/>
  </r>
  <r>
    <x v="0"/>
    <n v="0"/>
    <s v="2023-2025"/>
    <x v="63"/>
    <x v="10"/>
    <s v="RSSH"/>
    <s v="Moldova-RSSH"/>
    <n v="1"/>
    <x v="3"/>
    <x v="2"/>
    <x v="1"/>
    <n v="0"/>
    <s v=""/>
    <x v="0"/>
    <x v="0"/>
    <s v=""/>
    <x v="0"/>
    <x v="0"/>
    <s v=""/>
  </r>
  <r>
    <x v="0"/>
    <n v="1"/>
    <s v="2023-2025"/>
    <x v="63"/>
    <x v="11"/>
    <s v="Tuberculosis"/>
    <s v="Moldova-Tuberculosis"/>
    <n v="1"/>
    <x v="3"/>
    <x v="4"/>
    <x v="1"/>
    <n v="0"/>
    <s v=""/>
    <x v="0"/>
    <x v="0"/>
    <s v=""/>
    <x v="0"/>
    <x v="0"/>
    <s v=""/>
  </r>
  <r>
    <x v="0"/>
    <n v="0"/>
    <s v="2023-2025"/>
    <x v="63"/>
    <x v="12"/>
    <s v="Tuberculosis,Malaria"/>
    <s v="Moldova-Tuberculosis,Malaria"/>
    <n v="0"/>
    <x v="3"/>
    <x v="1"/>
    <x v="1"/>
    <n v="0"/>
    <s v=""/>
    <x v="0"/>
    <x v="0"/>
    <s v=""/>
    <x v="0"/>
    <x v="0"/>
    <s v=""/>
  </r>
  <r>
    <x v="0"/>
    <n v="0"/>
    <s v="2023-2025"/>
    <x v="63"/>
    <x v="13"/>
    <s v="Tuberculosis,Malaria,RSSH"/>
    <s v="Moldova-Tuberculosis,Malaria,RSSH"/>
    <n v="0"/>
    <x v="3"/>
    <x v="1"/>
    <x v="1"/>
    <n v="0"/>
    <s v=""/>
    <x v="0"/>
    <x v="0"/>
    <s v=""/>
    <x v="0"/>
    <x v="0"/>
    <s v=""/>
  </r>
  <r>
    <x v="0"/>
    <n v="0"/>
    <s v="2023-2025"/>
    <x v="63"/>
    <x v="14"/>
    <s v="Tuberculosis,RSSH"/>
    <s v="Moldova-Tuberculosis,RSSH"/>
    <n v="1"/>
    <x v="3"/>
    <x v="1"/>
    <x v="1"/>
    <n v="0"/>
    <s v=""/>
    <x v="0"/>
    <x v="0"/>
    <s v=""/>
    <x v="0"/>
    <x v="0"/>
    <s v=""/>
  </r>
  <r>
    <x v="0"/>
    <n v="1"/>
    <s v="2023-2025"/>
    <x v="64"/>
    <x v="0"/>
    <s v="HIV/AIDS"/>
    <s v="Mongolia-HIV/AIDS"/>
    <n v="1"/>
    <x v="0"/>
    <x v="4"/>
    <x v="1"/>
    <n v="0"/>
    <s v=""/>
    <x v="0"/>
    <x v="0"/>
    <s v=""/>
    <x v="0"/>
    <x v="0"/>
    <s v=""/>
  </r>
  <r>
    <x v="0"/>
    <n v="0"/>
    <s v="2023-2025"/>
    <x v="64"/>
    <x v="1"/>
    <s v="HIV/AIDS,Malaria"/>
    <s v="Mongolia-HIV/AIDS,Malaria"/>
    <n v="1"/>
    <x v="0"/>
    <x v="1"/>
    <x v="1"/>
    <n v="0"/>
    <s v=""/>
    <x v="0"/>
    <x v="0"/>
    <s v=""/>
    <x v="0"/>
    <x v="0"/>
    <s v=""/>
  </r>
  <r>
    <x v="0"/>
    <n v="0"/>
    <s v="2023-2025"/>
    <x v="64"/>
    <x v="2"/>
    <s v="HIV/AIDS,Malaria,RSSH"/>
    <s v="Mongolia-HIV/AIDS,Malaria,RSSH"/>
    <n v="1"/>
    <x v="0"/>
    <x v="1"/>
    <x v="1"/>
    <n v="0"/>
    <s v=""/>
    <x v="0"/>
    <x v="0"/>
    <s v=""/>
    <x v="0"/>
    <x v="0"/>
    <s v=""/>
  </r>
  <r>
    <x v="0"/>
    <n v="0"/>
    <s v="2023-2025"/>
    <x v="64"/>
    <x v="3"/>
    <s v="HIV/AIDS,RSSH"/>
    <s v="Mongolia-HIV/AIDS,RSSH"/>
    <n v="1"/>
    <x v="0"/>
    <x v="1"/>
    <x v="1"/>
    <n v="0"/>
    <s v=""/>
    <x v="0"/>
    <x v="0"/>
    <s v=""/>
    <x v="0"/>
    <x v="0"/>
    <s v=""/>
  </r>
  <r>
    <x v="1"/>
    <n v="0"/>
    <s v="2023-2025"/>
    <x v="64"/>
    <x v="4"/>
    <s v="HIV/AIDS, Tuberculosis"/>
    <s v="Mongolia-HIV/AIDS, Tuberculosis"/>
    <n v="1"/>
    <x v="0"/>
    <x v="4"/>
    <x v="1"/>
    <n v="1442"/>
    <s v="FR1442-MNG-C"/>
    <x v="1"/>
    <x v="1"/>
    <d v="2023-03-20T00:00:00"/>
    <x v="9"/>
    <x v="7"/>
    <n v="5.0491803278688527"/>
  </r>
  <r>
    <x v="0"/>
    <n v="0"/>
    <s v="2023-2025"/>
    <x v="64"/>
    <x v="5"/>
    <s v="HIV/AIDS,Tuberculosis,Malaria"/>
    <s v="Mongolia-HIV/AIDS,Tuberculosis,Malaria"/>
    <n v="1"/>
    <x v="0"/>
    <x v="1"/>
    <x v="1"/>
    <n v="0"/>
    <s v=""/>
    <x v="0"/>
    <x v="0"/>
    <s v=""/>
    <x v="0"/>
    <x v="0"/>
    <s v=""/>
  </r>
  <r>
    <x v="0"/>
    <n v="0"/>
    <s v="2023-2025"/>
    <x v="64"/>
    <x v="6"/>
    <s v="HIV/AIDS,Tuberculosis,Malaria,RSSH"/>
    <s v="Mongolia-HIV/AIDS,Tuberculosis,Malaria,RSSH"/>
    <n v="1"/>
    <x v="0"/>
    <x v="1"/>
    <x v="1"/>
    <n v="0"/>
    <s v=""/>
    <x v="0"/>
    <x v="0"/>
    <s v=""/>
    <x v="0"/>
    <x v="0"/>
    <s v=""/>
  </r>
  <r>
    <x v="0"/>
    <n v="0"/>
    <s v="2023-2025"/>
    <x v="64"/>
    <x v="7"/>
    <s v="HIV/AIDS,Tuberculosis,RSSH"/>
    <s v="Mongolia-HIV/AIDS,Tuberculosis,RSSH"/>
    <n v="1"/>
    <x v="0"/>
    <x v="1"/>
    <x v="1"/>
    <n v="0"/>
    <s v=""/>
    <x v="0"/>
    <x v="0"/>
    <s v=""/>
    <x v="0"/>
    <x v="0"/>
    <s v=""/>
  </r>
  <r>
    <x v="0"/>
    <n v="0"/>
    <s v="2023-2025"/>
    <x v="64"/>
    <x v="8"/>
    <s v="Malaria"/>
    <s v="Mongolia-Malaria"/>
    <n v="0"/>
    <x v="0"/>
    <x v="1"/>
    <x v="1"/>
    <n v="0"/>
    <s v=""/>
    <x v="0"/>
    <x v="0"/>
    <s v=""/>
    <x v="0"/>
    <x v="0"/>
    <s v=""/>
  </r>
  <r>
    <x v="0"/>
    <n v="0"/>
    <s v="2023-2025"/>
    <x v="64"/>
    <x v="9"/>
    <s v="Malaria,RSSH"/>
    <s v="Mongolia-Malaria,RSSH"/>
    <n v="1"/>
    <x v="0"/>
    <x v="1"/>
    <x v="1"/>
    <n v="0"/>
    <s v=""/>
    <x v="0"/>
    <x v="0"/>
    <s v=""/>
    <x v="0"/>
    <x v="0"/>
    <s v=""/>
  </r>
  <r>
    <x v="0"/>
    <n v="0"/>
    <s v="2023-2025"/>
    <x v="64"/>
    <x v="10"/>
    <s v="RSSH"/>
    <s v="Mongolia-RSSH"/>
    <n v="1"/>
    <x v="0"/>
    <x v="2"/>
    <x v="1"/>
    <n v="0"/>
    <s v=""/>
    <x v="0"/>
    <x v="0"/>
    <s v=""/>
    <x v="0"/>
    <x v="0"/>
    <s v=""/>
  </r>
  <r>
    <x v="0"/>
    <n v="1"/>
    <s v="2023-2025"/>
    <x v="64"/>
    <x v="11"/>
    <s v="Tuberculosis"/>
    <s v="Mongolia-Tuberculosis"/>
    <n v="1"/>
    <x v="0"/>
    <x v="4"/>
    <x v="1"/>
    <n v="0"/>
    <s v=""/>
    <x v="0"/>
    <x v="0"/>
    <s v=""/>
    <x v="0"/>
    <x v="0"/>
    <s v=""/>
  </r>
  <r>
    <x v="0"/>
    <n v="0"/>
    <s v="2023-2025"/>
    <x v="64"/>
    <x v="12"/>
    <s v="Tuberculosis,Malaria"/>
    <s v="Mongolia-Tuberculosis,Malaria"/>
    <n v="1"/>
    <x v="0"/>
    <x v="1"/>
    <x v="1"/>
    <n v="0"/>
    <s v=""/>
    <x v="0"/>
    <x v="0"/>
    <s v=""/>
    <x v="0"/>
    <x v="0"/>
    <s v=""/>
  </r>
  <r>
    <x v="0"/>
    <n v="0"/>
    <s v="2023-2025"/>
    <x v="64"/>
    <x v="13"/>
    <s v="Tuberculosis,Malaria,RSSH"/>
    <s v="Mongolia-Tuberculosis,Malaria,RSSH"/>
    <n v="1"/>
    <x v="0"/>
    <x v="1"/>
    <x v="1"/>
    <n v="0"/>
    <s v=""/>
    <x v="0"/>
    <x v="0"/>
    <s v=""/>
    <x v="0"/>
    <x v="0"/>
    <s v=""/>
  </r>
  <r>
    <x v="0"/>
    <n v="0"/>
    <s v="2023-2025"/>
    <x v="64"/>
    <x v="14"/>
    <s v="Tuberculosis,RSSH"/>
    <s v="Mongolia-Tuberculosis,RSSH"/>
    <n v="1"/>
    <x v="0"/>
    <x v="1"/>
    <x v="1"/>
    <n v="0"/>
    <s v=""/>
    <x v="0"/>
    <x v="0"/>
    <s v=""/>
    <x v="0"/>
    <x v="0"/>
    <s v=""/>
  </r>
  <r>
    <x v="1"/>
    <n v="0"/>
    <s v="2023-2025"/>
    <x v="65"/>
    <x v="0"/>
    <s v="HIV/AIDS"/>
    <s v="Montenegro-HIV/AIDS"/>
    <n v="1"/>
    <x v="3"/>
    <x v="4"/>
    <x v="1"/>
    <n v="1643"/>
    <s v="FR1643-MNE-H"/>
    <x v="3"/>
    <x v="0"/>
    <d v="2024-04-29T00:00:00"/>
    <x v="0"/>
    <x v="0"/>
    <s v=""/>
  </r>
  <r>
    <x v="0"/>
    <n v="0"/>
    <s v="2023-2025"/>
    <x v="65"/>
    <x v="1"/>
    <s v="HIV/AIDS,Malaria"/>
    <s v="Montenegro-HIV/AIDS,Malaria"/>
    <n v="0"/>
    <x v="3"/>
    <x v="1"/>
    <x v="1"/>
    <n v="0"/>
    <s v=""/>
    <x v="0"/>
    <x v="0"/>
    <s v=""/>
    <x v="0"/>
    <x v="0"/>
    <s v=""/>
  </r>
  <r>
    <x v="0"/>
    <n v="0"/>
    <s v="2023-2025"/>
    <x v="65"/>
    <x v="2"/>
    <s v="HIV/AIDS,Malaria,RSSH"/>
    <s v="Montenegro-HIV/AIDS,Malaria,RSSH"/>
    <n v="0"/>
    <x v="3"/>
    <x v="1"/>
    <x v="1"/>
    <n v="0"/>
    <s v=""/>
    <x v="0"/>
    <x v="0"/>
    <s v=""/>
    <x v="0"/>
    <x v="0"/>
    <s v=""/>
  </r>
  <r>
    <x v="0"/>
    <n v="0"/>
    <s v="2023-2025"/>
    <x v="65"/>
    <x v="3"/>
    <s v="HIV/AIDS,RSSH"/>
    <s v="Montenegro-HIV/AIDS,RSSH"/>
    <n v="1"/>
    <x v="3"/>
    <x v="1"/>
    <x v="1"/>
    <n v="0"/>
    <s v=""/>
    <x v="0"/>
    <x v="0"/>
    <s v=""/>
    <x v="0"/>
    <x v="0"/>
    <s v=""/>
  </r>
  <r>
    <x v="0"/>
    <n v="0"/>
    <s v="2023-2025"/>
    <x v="65"/>
    <x v="4"/>
    <s v="HIV/AIDS, Tuberculosis"/>
    <s v="Montenegro-HIV/AIDS, Tuberculosis"/>
    <n v="1"/>
    <x v="3"/>
    <x v="1"/>
    <x v="1"/>
    <n v="0"/>
    <s v=""/>
    <x v="0"/>
    <x v="0"/>
    <s v=""/>
    <x v="0"/>
    <x v="0"/>
    <s v=""/>
  </r>
  <r>
    <x v="0"/>
    <n v="0"/>
    <s v="2023-2025"/>
    <x v="65"/>
    <x v="5"/>
    <s v="HIV/AIDS,Tuberculosis,Malaria"/>
    <s v="Montenegro-HIV/AIDS,Tuberculosis,Malaria"/>
    <n v="0"/>
    <x v="3"/>
    <x v="1"/>
    <x v="1"/>
    <n v="0"/>
    <s v=""/>
    <x v="0"/>
    <x v="0"/>
    <s v=""/>
    <x v="0"/>
    <x v="0"/>
    <s v=""/>
  </r>
  <r>
    <x v="0"/>
    <n v="0"/>
    <s v="2023-2025"/>
    <x v="65"/>
    <x v="6"/>
    <s v="HIV/AIDS,Tuberculosis,Malaria,RSSH"/>
    <s v="Montenegro-HIV/AIDS,Tuberculosis,Malaria,RSSH"/>
    <n v="0"/>
    <x v="3"/>
    <x v="1"/>
    <x v="1"/>
    <n v="0"/>
    <s v=""/>
    <x v="0"/>
    <x v="0"/>
    <s v=""/>
    <x v="0"/>
    <x v="0"/>
    <s v=""/>
  </r>
  <r>
    <x v="0"/>
    <n v="0"/>
    <s v="2023-2025"/>
    <x v="65"/>
    <x v="7"/>
    <s v="HIV/AIDS,Tuberculosis,RSSH"/>
    <s v="Montenegro-HIV/AIDS,Tuberculosis,RSSH"/>
    <n v="1"/>
    <x v="3"/>
    <x v="1"/>
    <x v="1"/>
    <n v="0"/>
    <s v=""/>
    <x v="0"/>
    <x v="0"/>
    <s v=""/>
    <x v="0"/>
    <x v="0"/>
    <s v=""/>
  </r>
  <r>
    <x v="0"/>
    <n v="0"/>
    <s v="2023-2025"/>
    <x v="65"/>
    <x v="8"/>
    <s v="Malaria"/>
    <s v="Montenegro-Malaria"/>
    <n v="0"/>
    <x v="3"/>
    <x v="1"/>
    <x v="1"/>
    <n v="0"/>
    <s v=""/>
    <x v="0"/>
    <x v="0"/>
    <s v=""/>
    <x v="0"/>
    <x v="0"/>
    <s v=""/>
  </r>
  <r>
    <x v="0"/>
    <n v="0"/>
    <s v="2023-2025"/>
    <x v="65"/>
    <x v="9"/>
    <s v="Malaria,RSSH"/>
    <s v="Montenegro-Malaria,RSSH"/>
    <n v="0"/>
    <x v="3"/>
    <x v="1"/>
    <x v="1"/>
    <n v="0"/>
    <s v=""/>
    <x v="0"/>
    <x v="0"/>
    <s v=""/>
    <x v="0"/>
    <x v="0"/>
    <s v=""/>
  </r>
  <r>
    <x v="0"/>
    <n v="0"/>
    <s v="2023-2025"/>
    <x v="65"/>
    <x v="10"/>
    <s v="RSSH"/>
    <s v="Montenegro-RSSH"/>
    <n v="1"/>
    <x v="3"/>
    <x v="2"/>
    <x v="1"/>
    <n v="0"/>
    <s v=""/>
    <x v="0"/>
    <x v="0"/>
    <s v=""/>
    <x v="0"/>
    <x v="0"/>
    <s v=""/>
  </r>
  <r>
    <x v="0"/>
    <n v="0"/>
    <s v="2023-2025"/>
    <x v="65"/>
    <x v="11"/>
    <s v="Tuberculosis"/>
    <s v="Montenegro-Tuberculosis"/>
    <n v="0"/>
    <x v="3"/>
    <x v="1"/>
    <x v="1"/>
    <n v="0"/>
    <s v=""/>
    <x v="0"/>
    <x v="0"/>
    <s v=""/>
    <x v="0"/>
    <x v="0"/>
    <s v=""/>
  </r>
  <r>
    <x v="0"/>
    <n v="0"/>
    <s v="2023-2025"/>
    <x v="65"/>
    <x v="12"/>
    <s v="Tuberculosis,Malaria"/>
    <s v="Montenegro-Tuberculosis,Malaria"/>
    <n v="0"/>
    <x v="3"/>
    <x v="1"/>
    <x v="1"/>
    <n v="0"/>
    <s v=""/>
    <x v="0"/>
    <x v="0"/>
    <s v=""/>
    <x v="0"/>
    <x v="0"/>
    <s v=""/>
  </r>
  <r>
    <x v="0"/>
    <n v="0"/>
    <s v="2023-2025"/>
    <x v="65"/>
    <x v="13"/>
    <s v="Tuberculosis,Malaria,RSSH"/>
    <s v="Montenegro-Tuberculosis,Malaria,RSSH"/>
    <n v="0"/>
    <x v="3"/>
    <x v="1"/>
    <x v="1"/>
    <n v="0"/>
    <s v=""/>
    <x v="0"/>
    <x v="0"/>
    <s v=""/>
    <x v="0"/>
    <x v="0"/>
    <s v=""/>
  </r>
  <r>
    <x v="0"/>
    <n v="0"/>
    <s v="2023-2025"/>
    <x v="65"/>
    <x v="14"/>
    <s v="Tuberculosis,RSSH"/>
    <s v="Montenegro-Tuberculosis,RSSH"/>
    <n v="1"/>
    <x v="3"/>
    <x v="1"/>
    <x v="1"/>
    <n v="0"/>
    <s v=""/>
    <x v="0"/>
    <x v="0"/>
    <s v=""/>
    <x v="0"/>
    <x v="0"/>
    <s v=""/>
  </r>
  <r>
    <x v="0"/>
    <n v="1"/>
    <s v="2023-2025"/>
    <x v="66"/>
    <x v="0"/>
    <s v="HIV/AIDS"/>
    <s v="Morocco-HIV/AIDS"/>
    <n v="1"/>
    <x v="1"/>
    <x v="6"/>
    <x v="1"/>
    <n v="0"/>
    <s v=""/>
    <x v="0"/>
    <x v="0"/>
    <s v=""/>
    <x v="0"/>
    <x v="0"/>
    <s v=""/>
  </r>
  <r>
    <x v="0"/>
    <n v="0"/>
    <s v="2023-2025"/>
    <x v="66"/>
    <x v="1"/>
    <s v="HIV/AIDS,Malaria"/>
    <s v="Morocco-HIV/AIDS,Malaria"/>
    <n v="0"/>
    <x v="1"/>
    <x v="1"/>
    <x v="1"/>
    <n v="0"/>
    <s v=""/>
    <x v="0"/>
    <x v="0"/>
    <s v=""/>
    <x v="0"/>
    <x v="0"/>
    <s v=""/>
  </r>
  <r>
    <x v="0"/>
    <n v="0"/>
    <s v="2023-2025"/>
    <x v="66"/>
    <x v="2"/>
    <s v="HIV/AIDS,Malaria,RSSH"/>
    <s v="Morocco-HIV/AIDS,Malaria,RSSH"/>
    <n v="0"/>
    <x v="1"/>
    <x v="1"/>
    <x v="1"/>
    <n v="0"/>
    <s v=""/>
    <x v="0"/>
    <x v="0"/>
    <s v=""/>
    <x v="0"/>
    <x v="0"/>
    <s v=""/>
  </r>
  <r>
    <x v="0"/>
    <n v="0"/>
    <s v="2023-2025"/>
    <x v="66"/>
    <x v="3"/>
    <s v="HIV/AIDS,RSSH"/>
    <s v="Morocco-HIV/AIDS,RSSH"/>
    <n v="0"/>
    <x v="1"/>
    <x v="1"/>
    <x v="1"/>
    <n v="0"/>
    <s v=""/>
    <x v="0"/>
    <x v="0"/>
    <s v=""/>
    <x v="0"/>
    <x v="0"/>
    <s v=""/>
  </r>
  <r>
    <x v="1"/>
    <n v="0"/>
    <s v="2023-2025"/>
    <x v="66"/>
    <x v="4"/>
    <s v="HIV/AIDS, Tuberculosis"/>
    <s v="Morocco-HIV/AIDS, Tuberculosis"/>
    <n v="1"/>
    <x v="1"/>
    <x v="6"/>
    <x v="1"/>
    <n v="1454"/>
    <s v="FR1454-MAR-C"/>
    <x v="4"/>
    <x v="1"/>
    <d v="2023-05-30T00:00:00"/>
    <x v="4"/>
    <x v="3"/>
    <n v="5.4754098360655741"/>
  </r>
  <r>
    <x v="0"/>
    <n v="0"/>
    <s v="2023-2025"/>
    <x v="66"/>
    <x v="5"/>
    <s v="HIV/AIDS,Tuberculosis,Malaria"/>
    <s v="Morocco-HIV/AIDS,Tuberculosis,Malaria"/>
    <n v="0"/>
    <x v="1"/>
    <x v="1"/>
    <x v="1"/>
    <n v="0"/>
    <s v=""/>
    <x v="0"/>
    <x v="0"/>
    <s v=""/>
    <x v="0"/>
    <x v="0"/>
    <s v=""/>
  </r>
  <r>
    <x v="0"/>
    <n v="0"/>
    <s v="2023-2025"/>
    <x v="66"/>
    <x v="6"/>
    <s v="HIV/AIDS,Tuberculosis,Malaria,RSSH"/>
    <s v="Morocco-HIV/AIDS,Tuberculosis,Malaria,RSSH"/>
    <n v="0"/>
    <x v="1"/>
    <x v="1"/>
    <x v="1"/>
    <n v="0"/>
    <s v=""/>
    <x v="0"/>
    <x v="0"/>
    <s v=""/>
    <x v="0"/>
    <x v="0"/>
    <s v=""/>
  </r>
  <r>
    <x v="0"/>
    <n v="0"/>
    <s v="2023-2025"/>
    <x v="66"/>
    <x v="7"/>
    <s v="HIV/AIDS,Tuberculosis,RSSH"/>
    <s v="Morocco-HIV/AIDS,Tuberculosis,RSSH"/>
    <n v="0"/>
    <x v="1"/>
    <x v="1"/>
    <x v="1"/>
    <n v="0"/>
    <s v=""/>
    <x v="0"/>
    <x v="0"/>
    <s v=""/>
    <x v="0"/>
    <x v="0"/>
    <s v=""/>
  </r>
  <r>
    <x v="0"/>
    <n v="0"/>
    <s v="2023-2025"/>
    <x v="66"/>
    <x v="8"/>
    <s v="Malaria"/>
    <s v="Morocco-Malaria"/>
    <n v="0"/>
    <x v="1"/>
    <x v="1"/>
    <x v="1"/>
    <n v="0"/>
    <s v=""/>
    <x v="0"/>
    <x v="0"/>
    <s v=""/>
    <x v="0"/>
    <x v="0"/>
    <s v=""/>
  </r>
  <r>
    <x v="0"/>
    <n v="0"/>
    <s v="2023-2025"/>
    <x v="66"/>
    <x v="9"/>
    <s v="Malaria,RSSH"/>
    <s v="Morocco-Malaria,RSSH"/>
    <n v="1"/>
    <x v="1"/>
    <x v="1"/>
    <x v="1"/>
    <n v="0"/>
    <s v=""/>
    <x v="0"/>
    <x v="0"/>
    <s v=""/>
    <x v="0"/>
    <x v="0"/>
    <s v=""/>
  </r>
  <r>
    <x v="0"/>
    <n v="0"/>
    <s v="2023-2025"/>
    <x v="66"/>
    <x v="10"/>
    <s v="RSSH"/>
    <s v="Morocco-RSSH"/>
    <n v="1"/>
    <x v="1"/>
    <x v="2"/>
    <x v="1"/>
    <n v="0"/>
    <s v=""/>
    <x v="0"/>
    <x v="0"/>
    <s v=""/>
    <x v="0"/>
    <x v="0"/>
    <s v=""/>
  </r>
  <r>
    <x v="0"/>
    <n v="1"/>
    <s v="2023-2025"/>
    <x v="66"/>
    <x v="11"/>
    <s v="Tuberculosis"/>
    <s v="Morocco-Tuberculosis"/>
    <n v="1"/>
    <x v="1"/>
    <x v="6"/>
    <x v="1"/>
    <n v="0"/>
    <s v=""/>
    <x v="0"/>
    <x v="0"/>
    <s v=""/>
    <x v="0"/>
    <x v="0"/>
    <s v=""/>
  </r>
  <r>
    <x v="0"/>
    <n v="0"/>
    <s v="2023-2025"/>
    <x v="66"/>
    <x v="12"/>
    <s v="Tuberculosis,Malaria"/>
    <s v="Morocco-Tuberculosis,Malaria"/>
    <n v="0"/>
    <x v="1"/>
    <x v="1"/>
    <x v="1"/>
    <n v="0"/>
    <s v=""/>
    <x v="0"/>
    <x v="0"/>
    <s v=""/>
    <x v="0"/>
    <x v="0"/>
    <s v=""/>
  </r>
  <r>
    <x v="0"/>
    <n v="0"/>
    <s v="2023-2025"/>
    <x v="66"/>
    <x v="13"/>
    <s v="Tuberculosis,Malaria,RSSH"/>
    <s v="Morocco-Tuberculosis,Malaria,RSSH"/>
    <n v="0"/>
    <x v="1"/>
    <x v="1"/>
    <x v="1"/>
    <n v="0"/>
    <s v=""/>
    <x v="0"/>
    <x v="0"/>
    <s v=""/>
    <x v="0"/>
    <x v="0"/>
    <s v=""/>
  </r>
  <r>
    <x v="0"/>
    <n v="0"/>
    <s v="2023-2025"/>
    <x v="66"/>
    <x v="14"/>
    <s v="Tuberculosis,RSSH"/>
    <s v="Morocco-Tuberculosis,RSSH"/>
    <n v="0"/>
    <x v="1"/>
    <x v="1"/>
    <x v="1"/>
    <n v="0"/>
    <s v=""/>
    <x v="0"/>
    <x v="0"/>
    <s v=""/>
    <x v="0"/>
    <x v="0"/>
    <s v=""/>
  </r>
  <r>
    <x v="0"/>
    <n v="1"/>
    <s v="2023-2025"/>
    <x v="67"/>
    <x v="0"/>
    <s v="HIV/AIDS"/>
    <s v="Mozambique-HIV/AIDS"/>
    <n v="1"/>
    <x v="8"/>
    <x v="0"/>
    <x v="2"/>
    <n v="0"/>
    <s v=""/>
    <x v="0"/>
    <x v="0"/>
    <s v=""/>
    <x v="0"/>
    <x v="0"/>
    <s v=""/>
  </r>
  <r>
    <x v="0"/>
    <n v="0"/>
    <s v="2023-2025"/>
    <x v="67"/>
    <x v="1"/>
    <s v="HIV/AIDS,Malaria"/>
    <s v="Mozambique-HIV/AIDS,Malaria"/>
    <n v="1"/>
    <x v="8"/>
    <x v="1"/>
    <x v="2"/>
    <n v="0"/>
    <s v=""/>
    <x v="0"/>
    <x v="0"/>
    <s v=""/>
    <x v="0"/>
    <x v="0"/>
    <s v=""/>
  </r>
  <r>
    <x v="0"/>
    <n v="0"/>
    <s v="2023-2025"/>
    <x v="67"/>
    <x v="2"/>
    <s v="HIV/AIDS,Malaria,RSSH"/>
    <s v="Mozambique-HIV/AIDS,Malaria,RSSH"/>
    <n v="1"/>
    <x v="8"/>
    <x v="1"/>
    <x v="2"/>
    <n v="0"/>
    <s v=""/>
    <x v="0"/>
    <x v="0"/>
    <s v=""/>
    <x v="0"/>
    <x v="0"/>
    <s v=""/>
  </r>
  <r>
    <x v="0"/>
    <n v="0"/>
    <s v="2023-2025"/>
    <x v="67"/>
    <x v="3"/>
    <s v="HIV/AIDS,RSSH"/>
    <s v="Mozambique-HIV/AIDS,RSSH"/>
    <n v="1"/>
    <x v="8"/>
    <x v="1"/>
    <x v="2"/>
    <n v="0"/>
    <s v=""/>
    <x v="0"/>
    <x v="0"/>
    <s v=""/>
    <x v="0"/>
    <x v="0"/>
    <s v=""/>
  </r>
  <r>
    <x v="1"/>
    <n v="0"/>
    <s v="2023-2025"/>
    <x v="67"/>
    <x v="4"/>
    <s v="HIV/AIDS, Tuberculosis"/>
    <s v="Mozambique-HIV/AIDS, Tuberculosis"/>
    <n v="1"/>
    <x v="8"/>
    <x v="0"/>
    <x v="2"/>
    <n v="1527"/>
    <s v="FR1527-MOZ-C"/>
    <x v="4"/>
    <x v="1"/>
    <d v="2023-05-30T00:00:00"/>
    <x v="6"/>
    <x v="5"/>
    <n v="6.6557377049180326"/>
  </r>
  <r>
    <x v="0"/>
    <n v="0"/>
    <s v="2023-2025"/>
    <x v="67"/>
    <x v="5"/>
    <s v="HIV/AIDS,Tuberculosis,Malaria"/>
    <s v="Mozambique-HIV/AIDS,Tuberculosis,Malaria"/>
    <n v="1"/>
    <x v="8"/>
    <x v="1"/>
    <x v="2"/>
    <n v="0"/>
    <s v=""/>
    <x v="0"/>
    <x v="0"/>
    <s v=""/>
    <x v="0"/>
    <x v="0"/>
    <s v=""/>
  </r>
  <r>
    <x v="0"/>
    <n v="0"/>
    <s v="2023-2025"/>
    <x v="67"/>
    <x v="6"/>
    <s v="HIV/AIDS,Tuberculosis,Malaria,RSSH"/>
    <s v="Mozambique-HIV/AIDS,Tuberculosis,Malaria,RSSH"/>
    <n v="1"/>
    <x v="8"/>
    <x v="1"/>
    <x v="2"/>
    <n v="0"/>
    <s v=""/>
    <x v="0"/>
    <x v="0"/>
    <s v=""/>
    <x v="0"/>
    <x v="0"/>
    <s v=""/>
  </r>
  <r>
    <x v="0"/>
    <n v="0"/>
    <s v="2023-2025"/>
    <x v="67"/>
    <x v="7"/>
    <s v="HIV/AIDS,Tuberculosis,RSSH"/>
    <s v="Mozambique-HIV/AIDS,Tuberculosis,RSSH"/>
    <n v="1"/>
    <x v="8"/>
    <x v="1"/>
    <x v="2"/>
    <n v="0"/>
    <s v=""/>
    <x v="0"/>
    <x v="0"/>
    <s v=""/>
    <x v="0"/>
    <x v="0"/>
    <s v=""/>
  </r>
  <r>
    <x v="0"/>
    <n v="1"/>
    <s v="2023-2025"/>
    <x v="67"/>
    <x v="8"/>
    <s v="Malaria"/>
    <s v="Mozambique-Malaria"/>
    <n v="1"/>
    <x v="8"/>
    <x v="0"/>
    <x v="2"/>
    <n v="0"/>
    <s v=""/>
    <x v="0"/>
    <x v="0"/>
    <s v=""/>
    <x v="0"/>
    <x v="0"/>
    <s v=""/>
  </r>
  <r>
    <x v="1"/>
    <n v="0"/>
    <s v="2023-2025"/>
    <x v="67"/>
    <x v="9"/>
    <s v="Malaria,RSSH"/>
    <s v="Mozambique-Malaria,RSSH"/>
    <n v="1"/>
    <x v="8"/>
    <x v="0"/>
    <x v="2"/>
    <n v="1572"/>
    <s v="FR1572-MOZ-Z"/>
    <x v="4"/>
    <x v="1"/>
    <d v="2023-05-30T00:00:00"/>
    <x v="6"/>
    <x v="5"/>
    <n v="6.6557377049180326"/>
  </r>
  <r>
    <x v="0"/>
    <n v="0"/>
    <s v="2023-2025"/>
    <x v="67"/>
    <x v="10"/>
    <s v="RSSH"/>
    <s v="Mozambique-RSSH"/>
    <n v="1"/>
    <x v="8"/>
    <x v="2"/>
    <x v="2"/>
    <n v="0"/>
    <s v=""/>
    <x v="0"/>
    <x v="0"/>
    <s v=""/>
    <x v="0"/>
    <x v="0"/>
    <s v=""/>
  </r>
  <r>
    <x v="0"/>
    <n v="1"/>
    <s v="2023-2025"/>
    <x v="67"/>
    <x v="11"/>
    <s v="Tuberculosis"/>
    <s v="Mozambique-Tuberculosis"/>
    <n v="1"/>
    <x v="8"/>
    <x v="0"/>
    <x v="2"/>
    <n v="0"/>
    <s v=""/>
    <x v="0"/>
    <x v="0"/>
    <s v=""/>
    <x v="0"/>
    <x v="0"/>
    <s v=""/>
  </r>
  <r>
    <x v="0"/>
    <n v="0"/>
    <s v="2023-2025"/>
    <x v="67"/>
    <x v="12"/>
    <s v="Tuberculosis,Malaria"/>
    <s v="Mozambique-Tuberculosis,Malaria"/>
    <n v="1"/>
    <x v="8"/>
    <x v="1"/>
    <x v="2"/>
    <n v="0"/>
    <s v=""/>
    <x v="0"/>
    <x v="0"/>
    <s v=""/>
    <x v="0"/>
    <x v="0"/>
    <s v=""/>
  </r>
  <r>
    <x v="0"/>
    <n v="0"/>
    <s v="2023-2025"/>
    <x v="67"/>
    <x v="13"/>
    <s v="Tuberculosis,Malaria,RSSH"/>
    <s v="Mozambique-Tuberculosis,Malaria,RSSH"/>
    <n v="1"/>
    <x v="8"/>
    <x v="1"/>
    <x v="2"/>
    <n v="0"/>
    <s v=""/>
    <x v="0"/>
    <x v="0"/>
    <s v=""/>
    <x v="0"/>
    <x v="0"/>
    <s v=""/>
  </r>
  <r>
    <x v="0"/>
    <n v="0"/>
    <s v="2023-2025"/>
    <x v="67"/>
    <x v="14"/>
    <s v="Tuberculosis,RSSH"/>
    <s v="Mozambique-Tuberculosis,RSSH"/>
    <n v="1"/>
    <x v="8"/>
    <x v="1"/>
    <x v="2"/>
    <n v="0"/>
    <s v=""/>
    <x v="0"/>
    <x v="0"/>
    <s v=""/>
    <x v="0"/>
    <x v="0"/>
    <s v=""/>
  </r>
  <r>
    <x v="0"/>
    <n v="1"/>
    <s v="2023-2025"/>
    <x v="68"/>
    <x v="0"/>
    <s v="HIV/AIDS"/>
    <s v="Multicountry Caribbean MCC-HIV/AIDS"/>
    <n v="1"/>
    <x v="5"/>
    <x v="1"/>
    <x v="1"/>
    <n v="0"/>
    <s v=""/>
    <x v="0"/>
    <x v="0"/>
    <s v=""/>
    <x v="0"/>
    <x v="0"/>
    <s v=""/>
  </r>
  <r>
    <x v="0"/>
    <n v="0"/>
    <s v="2023-2025"/>
    <x v="68"/>
    <x v="1"/>
    <s v="HIV/AIDS,Malaria"/>
    <s v="Multicountry Caribbean MCC-HIV/AIDS,Malaria"/>
    <n v="1"/>
    <x v="5"/>
    <x v="1"/>
    <x v="1"/>
    <n v="0"/>
    <s v=""/>
    <x v="0"/>
    <x v="0"/>
    <s v=""/>
    <x v="0"/>
    <x v="0"/>
    <s v=""/>
  </r>
  <r>
    <x v="0"/>
    <n v="0"/>
    <s v="2023-2025"/>
    <x v="68"/>
    <x v="2"/>
    <s v="HIV/AIDS,Malaria,RSSH"/>
    <s v="Multicountry Caribbean MCC-HIV/AIDS,Malaria,RSSH"/>
    <n v="1"/>
    <x v="5"/>
    <x v="1"/>
    <x v="1"/>
    <n v="0"/>
    <s v=""/>
    <x v="0"/>
    <x v="0"/>
    <s v=""/>
    <x v="0"/>
    <x v="0"/>
    <s v=""/>
  </r>
  <r>
    <x v="0"/>
    <n v="0"/>
    <s v="2023-2025"/>
    <x v="68"/>
    <x v="3"/>
    <s v="HIV/AIDS,RSSH"/>
    <s v="Multicountry Caribbean MCC-HIV/AIDS,RSSH"/>
    <n v="1"/>
    <x v="5"/>
    <x v="1"/>
    <x v="1"/>
    <n v="0"/>
    <s v=""/>
    <x v="0"/>
    <x v="0"/>
    <s v=""/>
    <x v="0"/>
    <x v="0"/>
    <s v=""/>
  </r>
  <r>
    <x v="1"/>
    <n v="0"/>
    <s v="2023-2025"/>
    <x v="68"/>
    <x v="4"/>
    <s v="HIV/AIDS, Tuberculosis"/>
    <s v="Multicountry Caribbean MCC-HIV/AIDS, Tuberculosis"/>
    <n v="1"/>
    <x v="5"/>
    <x v="4"/>
    <x v="1"/>
    <n v="1700"/>
    <s v="FR1700-MCC-C"/>
    <x v="7"/>
    <x v="0"/>
    <d v="2024-09-09T00:00:00"/>
    <x v="0"/>
    <x v="0"/>
    <s v=""/>
  </r>
  <r>
    <x v="0"/>
    <n v="0"/>
    <s v="2023-2025"/>
    <x v="68"/>
    <x v="5"/>
    <s v="HIV/AIDS,Tuberculosis,Malaria"/>
    <s v="Multicountry Caribbean MCC-HIV/AIDS,Tuberculosis,Malaria"/>
    <n v="1"/>
    <x v="5"/>
    <x v="1"/>
    <x v="1"/>
    <n v="0"/>
    <s v=""/>
    <x v="0"/>
    <x v="0"/>
    <s v=""/>
    <x v="0"/>
    <x v="0"/>
    <s v=""/>
  </r>
  <r>
    <x v="0"/>
    <n v="0"/>
    <s v="2023-2025"/>
    <x v="68"/>
    <x v="6"/>
    <s v="HIV/AIDS,Tuberculosis,Malaria,RSSH"/>
    <s v="Multicountry Caribbean MCC-HIV/AIDS,Tuberculosis,Malaria,RSSH"/>
    <n v="1"/>
    <x v="5"/>
    <x v="1"/>
    <x v="1"/>
    <n v="0"/>
    <s v=""/>
    <x v="0"/>
    <x v="0"/>
    <s v=""/>
    <x v="0"/>
    <x v="0"/>
    <s v=""/>
  </r>
  <r>
    <x v="0"/>
    <n v="0"/>
    <s v="2023-2025"/>
    <x v="68"/>
    <x v="7"/>
    <s v="HIV/AIDS,Tuberculosis,RSSH"/>
    <s v="Multicountry Caribbean MCC-HIV/AIDS,Tuberculosis,RSSH"/>
    <n v="1"/>
    <x v="5"/>
    <x v="1"/>
    <x v="1"/>
    <n v="0"/>
    <s v=""/>
    <x v="0"/>
    <x v="0"/>
    <s v=""/>
    <x v="0"/>
    <x v="0"/>
    <s v=""/>
  </r>
  <r>
    <x v="0"/>
    <n v="0"/>
    <s v="2023-2025"/>
    <x v="68"/>
    <x v="8"/>
    <s v="Malaria"/>
    <s v="Multicountry Caribbean MCC-Malaria"/>
    <n v="0"/>
    <x v="5"/>
    <x v="1"/>
    <x v="1"/>
    <n v="0"/>
    <s v=""/>
    <x v="0"/>
    <x v="0"/>
    <s v=""/>
    <x v="0"/>
    <x v="0"/>
    <s v=""/>
  </r>
  <r>
    <x v="0"/>
    <n v="0"/>
    <s v="2023-2025"/>
    <x v="68"/>
    <x v="9"/>
    <s v="Malaria,RSSH"/>
    <s v="Multicountry Caribbean MCC-Malaria,RSSH"/>
    <n v="1"/>
    <x v="5"/>
    <x v="1"/>
    <x v="1"/>
    <n v="0"/>
    <s v=""/>
    <x v="0"/>
    <x v="0"/>
    <s v=""/>
    <x v="0"/>
    <x v="0"/>
    <s v=""/>
  </r>
  <r>
    <x v="0"/>
    <n v="0"/>
    <s v="2023-2025"/>
    <x v="68"/>
    <x v="10"/>
    <s v="RSSH"/>
    <s v="Multicountry Caribbean MCC-RSSH"/>
    <n v="1"/>
    <x v="5"/>
    <x v="1"/>
    <x v="1"/>
    <n v="0"/>
    <s v=""/>
    <x v="0"/>
    <x v="0"/>
    <s v=""/>
    <x v="0"/>
    <x v="0"/>
    <s v=""/>
  </r>
  <r>
    <x v="0"/>
    <n v="1"/>
    <s v="2023-2025"/>
    <x v="68"/>
    <x v="11"/>
    <s v="Tuberculosis"/>
    <s v="Multicountry Caribbean MCC-Tuberculosis"/>
    <n v="1"/>
    <x v="5"/>
    <x v="1"/>
    <x v="1"/>
    <n v="0"/>
    <s v=""/>
    <x v="0"/>
    <x v="0"/>
    <s v=""/>
    <x v="0"/>
    <x v="0"/>
    <s v=""/>
  </r>
  <r>
    <x v="0"/>
    <n v="0"/>
    <s v="2023-2025"/>
    <x v="68"/>
    <x v="12"/>
    <s v="Tuberculosis,Malaria"/>
    <s v="Multicountry Caribbean MCC-Tuberculosis,Malaria"/>
    <n v="1"/>
    <x v="5"/>
    <x v="1"/>
    <x v="1"/>
    <n v="0"/>
    <s v=""/>
    <x v="0"/>
    <x v="0"/>
    <s v=""/>
    <x v="0"/>
    <x v="0"/>
    <s v=""/>
  </r>
  <r>
    <x v="0"/>
    <n v="0"/>
    <s v="2023-2025"/>
    <x v="68"/>
    <x v="13"/>
    <s v="Tuberculosis,Malaria,RSSH"/>
    <s v="Multicountry Caribbean MCC-Tuberculosis,Malaria,RSSH"/>
    <n v="1"/>
    <x v="5"/>
    <x v="1"/>
    <x v="1"/>
    <n v="0"/>
    <s v=""/>
    <x v="0"/>
    <x v="0"/>
    <s v=""/>
    <x v="0"/>
    <x v="0"/>
    <s v=""/>
  </r>
  <r>
    <x v="0"/>
    <n v="0"/>
    <s v="2023-2025"/>
    <x v="68"/>
    <x v="14"/>
    <s v="Tuberculosis,RSSH"/>
    <s v="Multicountry Caribbean MCC-Tuberculosis,RSSH"/>
    <n v="1"/>
    <x v="5"/>
    <x v="1"/>
    <x v="1"/>
    <n v="0"/>
    <s v=""/>
    <x v="0"/>
    <x v="0"/>
    <s v=""/>
    <x v="0"/>
    <x v="0"/>
    <s v=""/>
  </r>
  <r>
    <x v="0"/>
    <n v="0"/>
    <s v="2023-2025"/>
    <x v="69"/>
    <x v="0"/>
    <s v="HIV/AIDS"/>
    <s v="Multicountry East Asia and Pacific RAI-HIV/AIDS"/>
    <n v="0"/>
    <x v="4"/>
    <x v="1"/>
    <x v="2"/>
    <n v="0"/>
    <s v=""/>
    <x v="0"/>
    <x v="0"/>
    <s v=""/>
    <x v="0"/>
    <x v="0"/>
    <s v=""/>
  </r>
  <r>
    <x v="0"/>
    <n v="0"/>
    <s v="2023-2025"/>
    <x v="69"/>
    <x v="1"/>
    <s v="HIV/AIDS,Malaria"/>
    <s v="Multicountry East Asia and Pacific RAI-HIV/AIDS,Malaria"/>
    <n v="0"/>
    <x v="4"/>
    <x v="1"/>
    <x v="2"/>
    <n v="0"/>
    <s v=""/>
    <x v="0"/>
    <x v="0"/>
    <s v=""/>
    <x v="0"/>
    <x v="0"/>
    <s v=""/>
  </r>
  <r>
    <x v="0"/>
    <n v="0"/>
    <s v="2023-2025"/>
    <x v="69"/>
    <x v="2"/>
    <s v="HIV/AIDS,Malaria,RSSH"/>
    <s v="Multicountry East Asia and Pacific RAI-HIV/AIDS,Malaria,RSSH"/>
    <n v="0"/>
    <x v="4"/>
    <x v="1"/>
    <x v="2"/>
    <n v="0"/>
    <s v=""/>
    <x v="0"/>
    <x v="0"/>
    <s v=""/>
    <x v="0"/>
    <x v="0"/>
    <s v=""/>
  </r>
  <r>
    <x v="0"/>
    <n v="0"/>
    <s v="2023-2025"/>
    <x v="69"/>
    <x v="3"/>
    <s v="HIV/AIDS,RSSH"/>
    <s v="Multicountry East Asia and Pacific RAI-HIV/AIDS,RSSH"/>
    <n v="1"/>
    <x v="4"/>
    <x v="1"/>
    <x v="2"/>
    <n v="0"/>
    <s v=""/>
    <x v="0"/>
    <x v="0"/>
    <s v=""/>
    <x v="0"/>
    <x v="0"/>
    <s v=""/>
  </r>
  <r>
    <x v="0"/>
    <n v="0"/>
    <s v="2023-2025"/>
    <x v="69"/>
    <x v="4"/>
    <s v="HIV/AIDS, Tuberculosis"/>
    <s v="Multicountry East Asia and Pacific RAI-HIV/AIDS, Tuberculosis"/>
    <n v="1"/>
    <x v="4"/>
    <x v="1"/>
    <x v="2"/>
    <n v="0"/>
    <s v=""/>
    <x v="0"/>
    <x v="0"/>
    <s v=""/>
    <x v="0"/>
    <x v="0"/>
    <s v=""/>
  </r>
  <r>
    <x v="0"/>
    <n v="0"/>
    <s v="2023-2025"/>
    <x v="69"/>
    <x v="5"/>
    <s v="HIV/AIDS,Tuberculosis,Malaria"/>
    <s v="Multicountry East Asia and Pacific RAI-HIV/AIDS,Tuberculosis,Malaria"/>
    <n v="0"/>
    <x v="4"/>
    <x v="1"/>
    <x v="2"/>
    <n v="0"/>
    <s v=""/>
    <x v="0"/>
    <x v="0"/>
    <s v=""/>
    <x v="0"/>
    <x v="0"/>
    <s v=""/>
  </r>
  <r>
    <x v="0"/>
    <n v="0"/>
    <s v="2023-2025"/>
    <x v="69"/>
    <x v="6"/>
    <s v="HIV/AIDS,Tuberculosis,Malaria,RSSH"/>
    <s v="Multicountry East Asia and Pacific RAI-HIV/AIDS,Tuberculosis,Malaria,RSSH"/>
    <n v="0"/>
    <x v="4"/>
    <x v="1"/>
    <x v="2"/>
    <n v="0"/>
    <s v=""/>
    <x v="0"/>
    <x v="0"/>
    <s v=""/>
    <x v="0"/>
    <x v="0"/>
    <s v=""/>
  </r>
  <r>
    <x v="0"/>
    <n v="0"/>
    <s v="2023-2025"/>
    <x v="69"/>
    <x v="7"/>
    <s v="HIV/AIDS,Tuberculosis,RSSH"/>
    <s v="Multicountry East Asia and Pacific RAI-HIV/AIDS,Tuberculosis,RSSH"/>
    <n v="1"/>
    <x v="4"/>
    <x v="1"/>
    <x v="2"/>
    <n v="0"/>
    <s v=""/>
    <x v="0"/>
    <x v="0"/>
    <s v=""/>
    <x v="0"/>
    <x v="0"/>
    <s v=""/>
  </r>
  <r>
    <x v="1"/>
    <n v="0"/>
    <s v="2023-2025"/>
    <x v="69"/>
    <x v="8"/>
    <s v="Malaria"/>
    <s v="Multicountry East Asia and Pacific RAI-Malaria"/>
    <n v="1"/>
    <x v="4"/>
    <x v="0"/>
    <x v="2"/>
    <n v="1401"/>
    <s v="FR1401-MCRAI-M"/>
    <x v="1"/>
    <x v="1"/>
    <d v="2023-03-20T00:00:00"/>
    <x v="6"/>
    <x v="5"/>
    <n v="8.9836065573770494"/>
  </r>
  <r>
    <x v="0"/>
    <n v="0"/>
    <s v="2023-2025"/>
    <x v="69"/>
    <x v="9"/>
    <s v="Malaria,RSSH"/>
    <s v="Multicountry East Asia and Pacific RAI-Malaria,RSSH"/>
    <n v="0"/>
    <x v="4"/>
    <x v="1"/>
    <x v="2"/>
    <n v="0"/>
    <s v=""/>
    <x v="0"/>
    <x v="0"/>
    <s v=""/>
    <x v="0"/>
    <x v="0"/>
    <s v=""/>
  </r>
  <r>
    <x v="1"/>
    <n v="0"/>
    <s v="2023-2025"/>
    <x v="69"/>
    <x v="10"/>
    <s v="RSSH"/>
    <s v="Multicountry East Asia and Pacific RAI-RSSH"/>
    <n v="1"/>
    <x v="4"/>
    <x v="0"/>
    <x v="2"/>
    <n v="1605"/>
    <s v="FR1605-MCRAI-Z"/>
    <x v="4"/>
    <x v="1"/>
    <d v="2023-05-30T00:00:00"/>
    <x v="6"/>
    <x v="0"/>
    <s v=""/>
  </r>
  <r>
    <x v="0"/>
    <n v="0"/>
    <s v="2023-2025"/>
    <x v="69"/>
    <x v="11"/>
    <s v="Tuberculosis"/>
    <s v="Multicountry East Asia and Pacific RAI-Tuberculosis"/>
    <n v="0"/>
    <x v="4"/>
    <x v="1"/>
    <x v="2"/>
    <n v="0"/>
    <s v=""/>
    <x v="0"/>
    <x v="0"/>
    <s v=""/>
    <x v="0"/>
    <x v="0"/>
    <s v=""/>
  </r>
  <r>
    <x v="0"/>
    <n v="0"/>
    <s v="2023-2025"/>
    <x v="69"/>
    <x v="12"/>
    <s v="Tuberculosis,Malaria"/>
    <s v="Multicountry East Asia and Pacific RAI-Tuberculosis,Malaria"/>
    <n v="0"/>
    <x v="4"/>
    <x v="1"/>
    <x v="2"/>
    <n v="0"/>
    <s v=""/>
    <x v="0"/>
    <x v="0"/>
    <s v=""/>
    <x v="0"/>
    <x v="0"/>
    <s v=""/>
  </r>
  <r>
    <x v="0"/>
    <n v="0"/>
    <s v="2023-2025"/>
    <x v="69"/>
    <x v="13"/>
    <s v="Tuberculosis,Malaria,RSSH"/>
    <s v="Multicountry East Asia and Pacific RAI-Tuberculosis,Malaria,RSSH"/>
    <n v="0"/>
    <x v="4"/>
    <x v="1"/>
    <x v="2"/>
    <n v="0"/>
    <s v=""/>
    <x v="0"/>
    <x v="0"/>
    <s v=""/>
    <x v="0"/>
    <x v="0"/>
    <s v=""/>
  </r>
  <r>
    <x v="0"/>
    <n v="0"/>
    <s v="2023-2025"/>
    <x v="69"/>
    <x v="14"/>
    <s v="Tuberculosis,RSSH"/>
    <s v="Multicountry East Asia and Pacific RAI-Tuberculosis,RSSH"/>
    <n v="1"/>
    <x v="4"/>
    <x v="1"/>
    <x v="2"/>
    <n v="0"/>
    <s v=""/>
    <x v="0"/>
    <x v="0"/>
    <s v=""/>
    <x v="0"/>
    <x v="0"/>
    <s v=""/>
  </r>
  <r>
    <x v="0"/>
    <n v="1"/>
    <s v="2023-2025"/>
    <x v="70"/>
    <x v="0"/>
    <s v="HIV/AIDS"/>
    <s v="Multicountry Middle East MER-HIV/AIDS"/>
    <n v="1"/>
    <x v="1"/>
    <x v="5"/>
    <x v="0"/>
    <n v="0"/>
    <s v=""/>
    <x v="0"/>
    <x v="0"/>
    <s v=""/>
    <x v="0"/>
    <x v="0"/>
    <s v=""/>
  </r>
  <r>
    <x v="0"/>
    <n v="0"/>
    <s v="2023-2025"/>
    <x v="70"/>
    <x v="1"/>
    <s v="HIV/AIDS,Malaria"/>
    <s v="Multicountry Middle East MER-HIV/AIDS,Malaria"/>
    <n v="1"/>
    <x v="1"/>
    <x v="1"/>
    <x v="0"/>
    <n v="0"/>
    <s v=""/>
    <x v="0"/>
    <x v="0"/>
    <s v=""/>
    <x v="0"/>
    <x v="0"/>
    <s v=""/>
  </r>
  <r>
    <x v="0"/>
    <n v="0"/>
    <s v="2023-2025"/>
    <x v="70"/>
    <x v="2"/>
    <s v="HIV/AIDS,Malaria,RSSH"/>
    <s v="Multicountry Middle East MER-HIV/AIDS,Malaria,RSSH"/>
    <n v="1"/>
    <x v="1"/>
    <x v="1"/>
    <x v="0"/>
    <n v="0"/>
    <s v=""/>
    <x v="0"/>
    <x v="0"/>
    <s v=""/>
    <x v="0"/>
    <x v="0"/>
    <s v=""/>
  </r>
  <r>
    <x v="0"/>
    <n v="0"/>
    <s v="2023-2025"/>
    <x v="70"/>
    <x v="3"/>
    <s v="HIV/AIDS,RSSH"/>
    <s v="Multicountry Middle East MER-HIV/AIDS,RSSH"/>
    <n v="1"/>
    <x v="1"/>
    <x v="1"/>
    <x v="0"/>
    <n v="0"/>
    <s v=""/>
    <x v="0"/>
    <x v="0"/>
    <s v=""/>
    <x v="0"/>
    <x v="0"/>
    <s v=""/>
  </r>
  <r>
    <x v="0"/>
    <n v="0"/>
    <s v="2023-2025"/>
    <x v="70"/>
    <x v="4"/>
    <s v="HIV/AIDS, Tuberculosis"/>
    <s v="Multicountry Middle East MER-HIV/AIDS, Tuberculosis"/>
    <n v="1"/>
    <x v="1"/>
    <x v="1"/>
    <x v="0"/>
    <n v="0"/>
    <s v=""/>
    <x v="0"/>
    <x v="0"/>
    <s v=""/>
    <x v="0"/>
    <x v="0"/>
    <s v=""/>
  </r>
  <r>
    <x v="1"/>
    <n v="0"/>
    <s v="2023-2025"/>
    <x v="70"/>
    <x v="5"/>
    <s v="HIV/AIDS,Tuberculosis,Malaria"/>
    <s v="Multicountry Middle East MER-HIV/AIDS,Tuberculosis,Malaria"/>
    <n v="1"/>
    <x v="1"/>
    <x v="5"/>
    <x v="0"/>
    <n v="1632"/>
    <s v="FR1632-MCMER-Z"/>
    <x v="3"/>
    <x v="0"/>
    <d v="2024-04-29T00:00:00"/>
    <x v="0"/>
    <x v="0"/>
    <s v=""/>
  </r>
  <r>
    <x v="0"/>
    <n v="0"/>
    <s v="2023-2025"/>
    <x v="70"/>
    <x v="6"/>
    <s v="HIV/AIDS,Tuberculosis,Malaria,RSSH"/>
    <s v="Multicountry Middle East MER-HIV/AIDS,Tuberculosis,Malaria,RSSH"/>
    <n v="1"/>
    <x v="1"/>
    <x v="1"/>
    <x v="0"/>
    <n v="0"/>
    <s v=""/>
    <x v="0"/>
    <x v="0"/>
    <s v=""/>
    <x v="0"/>
    <x v="0"/>
    <s v=""/>
  </r>
  <r>
    <x v="0"/>
    <n v="0"/>
    <s v="2023-2025"/>
    <x v="70"/>
    <x v="7"/>
    <s v="HIV/AIDS,Tuberculosis,RSSH"/>
    <s v="Multicountry Middle East MER-HIV/AIDS,Tuberculosis,RSSH"/>
    <n v="1"/>
    <x v="1"/>
    <x v="1"/>
    <x v="0"/>
    <n v="0"/>
    <s v=""/>
    <x v="0"/>
    <x v="0"/>
    <s v=""/>
    <x v="0"/>
    <x v="0"/>
    <s v=""/>
  </r>
  <r>
    <x v="0"/>
    <n v="1"/>
    <s v="2023-2025"/>
    <x v="70"/>
    <x v="8"/>
    <s v="Malaria"/>
    <s v="Multicountry Middle East MER-Malaria"/>
    <n v="1"/>
    <x v="1"/>
    <x v="5"/>
    <x v="0"/>
    <n v="0"/>
    <s v=""/>
    <x v="0"/>
    <x v="0"/>
    <s v=""/>
    <x v="0"/>
    <x v="0"/>
    <s v=""/>
  </r>
  <r>
    <x v="0"/>
    <n v="0"/>
    <s v="2023-2025"/>
    <x v="70"/>
    <x v="9"/>
    <s v="Malaria,RSSH"/>
    <s v="Multicountry Middle East MER-Malaria,RSSH"/>
    <n v="1"/>
    <x v="1"/>
    <x v="1"/>
    <x v="0"/>
    <n v="0"/>
    <s v=""/>
    <x v="0"/>
    <x v="0"/>
    <s v=""/>
    <x v="0"/>
    <x v="0"/>
    <s v=""/>
  </r>
  <r>
    <x v="0"/>
    <n v="0"/>
    <s v="2023-2025"/>
    <x v="70"/>
    <x v="10"/>
    <s v="RSSH"/>
    <s v="Multicountry Middle East MER-RSSH"/>
    <n v="1"/>
    <x v="1"/>
    <x v="2"/>
    <x v="0"/>
    <n v="0"/>
    <s v=""/>
    <x v="0"/>
    <x v="0"/>
    <s v=""/>
    <x v="0"/>
    <x v="0"/>
    <s v=""/>
  </r>
  <r>
    <x v="0"/>
    <n v="1"/>
    <s v="2023-2025"/>
    <x v="70"/>
    <x v="11"/>
    <s v="Tuberculosis"/>
    <s v="Multicountry Middle East MER-Tuberculosis"/>
    <n v="1"/>
    <x v="1"/>
    <x v="5"/>
    <x v="0"/>
    <n v="0"/>
    <s v=""/>
    <x v="0"/>
    <x v="0"/>
    <s v=""/>
    <x v="0"/>
    <x v="0"/>
    <s v=""/>
  </r>
  <r>
    <x v="0"/>
    <n v="0"/>
    <s v="2023-2025"/>
    <x v="70"/>
    <x v="12"/>
    <s v="Tuberculosis,Malaria"/>
    <s v="Multicountry Middle East MER-Tuberculosis,Malaria"/>
    <n v="1"/>
    <x v="1"/>
    <x v="1"/>
    <x v="0"/>
    <n v="0"/>
    <s v=""/>
    <x v="0"/>
    <x v="0"/>
    <s v=""/>
    <x v="0"/>
    <x v="0"/>
    <s v=""/>
  </r>
  <r>
    <x v="0"/>
    <n v="0"/>
    <s v="2023-2025"/>
    <x v="70"/>
    <x v="13"/>
    <s v="Tuberculosis,Malaria,RSSH"/>
    <s v="Multicountry Middle East MER-Tuberculosis,Malaria,RSSH"/>
    <n v="1"/>
    <x v="1"/>
    <x v="1"/>
    <x v="0"/>
    <n v="0"/>
    <s v=""/>
    <x v="0"/>
    <x v="0"/>
    <s v=""/>
    <x v="0"/>
    <x v="0"/>
    <s v=""/>
  </r>
  <r>
    <x v="0"/>
    <n v="0"/>
    <s v="2023-2025"/>
    <x v="70"/>
    <x v="14"/>
    <s v="Tuberculosis,RSSH"/>
    <s v="Multicountry Middle East MER-Tuberculosis,RSSH"/>
    <n v="1"/>
    <x v="1"/>
    <x v="1"/>
    <x v="0"/>
    <n v="0"/>
    <s v=""/>
    <x v="0"/>
    <x v="0"/>
    <s v=""/>
    <x v="0"/>
    <x v="0"/>
    <s v=""/>
  </r>
  <r>
    <x v="1"/>
    <n v="0"/>
    <s v="2023-2025"/>
    <x v="71"/>
    <x v="0"/>
    <s v="HIV/AIDS"/>
    <s v="Multicountry North Africa-HIV/AIDS"/>
    <n v="1"/>
    <x v="1"/>
    <x v="3"/>
    <x v="1"/>
    <n v="1660"/>
    <s v="FR1660-MCNA-H"/>
    <x v="2"/>
    <x v="1"/>
    <d v="2023-08-21T00:00:00"/>
    <x v="6"/>
    <x v="5"/>
    <n v="3.9344262295081966"/>
  </r>
  <r>
    <x v="0"/>
    <n v="0"/>
    <s v="2023-2025"/>
    <x v="71"/>
    <x v="1"/>
    <s v="HIV/AIDS,Malaria"/>
    <s v="Multicountry North Africa-HIV/AIDS,Malaria"/>
    <n v="1"/>
    <x v="1"/>
    <x v="1"/>
    <x v="1"/>
    <n v="0"/>
    <m/>
    <x v="8"/>
    <x v="2"/>
    <m/>
    <x v="18"/>
    <x v="12"/>
    <m/>
  </r>
  <r>
    <x v="0"/>
    <n v="0"/>
    <s v="2023-2025"/>
    <x v="71"/>
    <x v="2"/>
    <s v="HIV/AIDS,Malaria,RSSH"/>
    <s v="Multicountry North Africa-HIV/AIDS,Malaria,RSSH"/>
    <n v="1"/>
    <x v="1"/>
    <x v="7"/>
    <x v="1"/>
    <n v="0"/>
    <m/>
    <x v="8"/>
    <x v="2"/>
    <m/>
    <x v="18"/>
    <x v="12"/>
    <m/>
  </r>
  <r>
    <x v="0"/>
    <n v="0"/>
    <s v="2023-2025"/>
    <x v="71"/>
    <x v="3"/>
    <s v="HIV/AIDS,RSSH"/>
    <s v="Multicountry North Africa-HIV/AIDS,RSSH"/>
    <n v="1"/>
    <x v="1"/>
    <x v="7"/>
    <x v="1"/>
    <n v="0"/>
    <m/>
    <x v="8"/>
    <x v="2"/>
    <m/>
    <x v="18"/>
    <x v="12"/>
    <m/>
  </r>
  <r>
    <x v="0"/>
    <n v="0"/>
    <s v="2023-2025"/>
    <x v="71"/>
    <x v="4"/>
    <s v="HIV/AIDS, Tuberculosis"/>
    <s v="Multicountry North Africa-HIV/AIDS, Tuberculosis"/>
    <n v="1"/>
    <x v="1"/>
    <x v="7"/>
    <x v="1"/>
    <n v="0"/>
    <m/>
    <x v="8"/>
    <x v="2"/>
    <m/>
    <x v="18"/>
    <x v="12"/>
    <m/>
  </r>
  <r>
    <x v="0"/>
    <n v="0"/>
    <s v="2023-2025"/>
    <x v="71"/>
    <x v="5"/>
    <s v="HIV/AIDS,Tuberculosis,Malaria"/>
    <s v="Multicountry North Africa-HIV/AIDS,Tuberculosis,Malaria"/>
    <n v="1"/>
    <x v="1"/>
    <x v="7"/>
    <x v="1"/>
    <n v="0"/>
    <m/>
    <x v="8"/>
    <x v="2"/>
    <m/>
    <x v="18"/>
    <x v="12"/>
    <m/>
  </r>
  <r>
    <x v="0"/>
    <n v="0"/>
    <s v="2023-2025"/>
    <x v="71"/>
    <x v="6"/>
    <s v="HIV/AIDS,Tuberculosis,Malaria,RSSH"/>
    <s v="Multicountry North Africa-HIV/AIDS,Tuberculosis,Malaria,RSSH"/>
    <n v="1"/>
    <x v="1"/>
    <x v="7"/>
    <x v="1"/>
    <n v="0"/>
    <m/>
    <x v="8"/>
    <x v="2"/>
    <m/>
    <x v="18"/>
    <x v="12"/>
    <m/>
  </r>
  <r>
    <x v="0"/>
    <n v="0"/>
    <s v="2023-2025"/>
    <x v="71"/>
    <x v="7"/>
    <s v="HIV/AIDS,Tuberculosis,RSSH"/>
    <s v="Multicountry North Africa-HIV/AIDS,Tuberculosis,RSSH"/>
    <n v="1"/>
    <x v="1"/>
    <x v="7"/>
    <x v="1"/>
    <n v="0"/>
    <m/>
    <x v="8"/>
    <x v="2"/>
    <m/>
    <x v="18"/>
    <x v="12"/>
    <m/>
  </r>
  <r>
    <x v="0"/>
    <n v="1"/>
    <s v="2023-2025"/>
    <x v="71"/>
    <x v="8"/>
    <s v="Malaria"/>
    <s v="Multicountry North Africa-Malaria"/>
    <n v="1"/>
    <x v="1"/>
    <x v="7"/>
    <x v="1"/>
    <n v="0"/>
    <m/>
    <x v="8"/>
    <x v="2"/>
    <m/>
    <x v="18"/>
    <x v="12"/>
    <m/>
  </r>
  <r>
    <x v="0"/>
    <n v="0"/>
    <s v="2023-2025"/>
    <x v="71"/>
    <x v="9"/>
    <s v="Malaria,RSSH"/>
    <s v="Multicountry North Africa-Malaria,RSSH"/>
    <n v="1"/>
    <x v="1"/>
    <x v="7"/>
    <x v="1"/>
    <n v="0"/>
    <m/>
    <x v="8"/>
    <x v="2"/>
    <m/>
    <x v="18"/>
    <x v="12"/>
    <m/>
  </r>
  <r>
    <x v="0"/>
    <n v="0"/>
    <s v="2023-2025"/>
    <x v="71"/>
    <x v="10"/>
    <s v="RSSH"/>
    <s v="Multicountry North Africa-RSSH"/>
    <n v="1"/>
    <x v="1"/>
    <x v="7"/>
    <x v="1"/>
    <n v="0"/>
    <m/>
    <x v="8"/>
    <x v="2"/>
    <m/>
    <x v="18"/>
    <x v="12"/>
    <m/>
  </r>
  <r>
    <x v="0"/>
    <n v="1"/>
    <s v="2023-2025"/>
    <x v="71"/>
    <x v="11"/>
    <s v="Tuberculosis"/>
    <s v="Multicountry North Africa-Tuberculosis"/>
    <n v="1"/>
    <x v="1"/>
    <x v="7"/>
    <x v="1"/>
    <n v="0"/>
    <m/>
    <x v="8"/>
    <x v="2"/>
    <m/>
    <x v="18"/>
    <x v="12"/>
    <m/>
  </r>
  <r>
    <x v="0"/>
    <n v="0"/>
    <s v="2023-2025"/>
    <x v="71"/>
    <x v="12"/>
    <s v="Tuberculosis,Malaria"/>
    <s v="Multicountry North Africa-Tuberculosis,Malaria"/>
    <n v="1"/>
    <x v="1"/>
    <x v="7"/>
    <x v="1"/>
    <n v="0"/>
    <m/>
    <x v="8"/>
    <x v="2"/>
    <m/>
    <x v="18"/>
    <x v="12"/>
    <m/>
  </r>
  <r>
    <x v="0"/>
    <n v="0"/>
    <s v="2023-2025"/>
    <x v="71"/>
    <x v="13"/>
    <s v="Tuberculosis,Malaria,RSSH"/>
    <s v="Multicountry North Africa-Tuberculosis,Malaria,RSSH"/>
    <n v="1"/>
    <x v="1"/>
    <x v="7"/>
    <x v="1"/>
    <n v="0"/>
    <m/>
    <x v="8"/>
    <x v="2"/>
    <m/>
    <x v="18"/>
    <x v="12"/>
    <m/>
  </r>
  <r>
    <x v="0"/>
    <n v="0"/>
    <s v="2023-2025"/>
    <x v="71"/>
    <x v="14"/>
    <s v="Tuberculosis,RSSH"/>
    <s v="Multicountry North Africa-Tuberculosis,RSSH"/>
    <n v="1"/>
    <x v="1"/>
    <x v="7"/>
    <x v="1"/>
    <n v="0"/>
    <m/>
    <x v="8"/>
    <x v="2"/>
    <m/>
    <x v="18"/>
    <x v="12"/>
    <m/>
  </r>
  <r>
    <x v="0"/>
    <n v="1"/>
    <s v="2023-2025"/>
    <x v="72"/>
    <x v="0"/>
    <s v="HIV/AIDS"/>
    <s v="Multicountry Western Pacific-HIV/AIDS"/>
    <n v="1"/>
    <x v="1"/>
    <x v="4"/>
    <x v="1"/>
    <n v="0"/>
    <s v=""/>
    <x v="0"/>
    <x v="0"/>
    <s v=""/>
    <x v="0"/>
    <x v="0"/>
    <s v=""/>
  </r>
  <r>
    <x v="0"/>
    <n v="0"/>
    <s v="2023-2025"/>
    <x v="72"/>
    <x v="1"/>
    <s v="HIV/AIDS,Malaria"/>
    <s v="Multicountry Western Pacific-HIV/AIDS,Malaria"/>
    <n v="1"/>
    <x v="0"/>
    <x v="1"/>
    <x v="1"/>
    <n v="0"/>
    <s v=""/>
    <x v="0"/>
    <x v="0"/>
    <s v=""/>
    <x v="0"/>
    <x v="0"/>
    <s v=""/>
  </r>
  <r>
    <x v="0"/>
    <n v="0"/>
    <s v="2023-2025"/>
    <x v="72"/>
    <x v="2"/>
    <s v="HIV/AIDS,Malaria,RSSH"/>
    <s v="Multicountry Western Pacific-HIV/AIDS,Malaria,RSSH"/>
    <n v="1"/>
    <x v="0"/>
    <x v="1"/>
    <x v="1"/>
    <n v="0"/>
    <s v=""/>
    <x v="0"/>
    <x v="0"/>
    <s v=""/>
    <x v="0"/>
    <x v="0"/>
    <s v=""/>
  </r>
  <r>
    <x v="0"/>
    <n v="0"/>
    <s v="2023-2025"/>
    <x v="72"/>
    <x v="3"/>
    <s v="HIV/AIDS,RSSH"/>
    <s v="Multicountry Western Pacific-HIV/AIDS,RSSH"/>
    <n v="1"/>
    <x v="0"/>
    <x v="1"/>
    <x v="1"/>
    <n v="0"/>
    <s v=""/>
    <x v="0"/>
    <x v="0"/>
    <s v=""/>
    <x v="0"/>
    <x v="0"/>
    <s v=""/>
  </r>
  <r>
    <x v="1"/>
    <n v="0"/>
    <s v="2023-2025"/>
    <x v="72"/>
    <x v="4"/>
    <s v="HIV/AIDS, Tuberculosis"/>
    <s v="Multicountry Western Pacific-HIV/AIDS, Tuberculosis"/>
    <n v="1"/>
    <x v="0"/>
    <x v="4"/>
    <x v="1"/>
    <n v="1475"/>
    <s v="FR1475-MCWP-C"/>
    <x v="4"/>
    <x v="1"/>
    <d v="2023-05-30T00:00:00"/>
    <x v="15"/>
    <x v="2"/>
    <n v="6.2950819672131146"/>
  </r>
  <r>
    <x v="0"/>
    <n v="0"/>
    <s v="2023-2025"/>
    <x v="72"/>
    <x v="5"/>
    <s v="HIV/AIDS,Tuberculosis,Malaria"/>
    <s v="Multicountry Western Pacific-HIV/AIDS,Tuberculosis,Malaria"/>
    <n v="1"/>
    <x v="0"/>
    <x v="1"/>
    <x v="1"/>
    <n v="0"/>
    <s v=""/>
    <x v="0"/>
    <x v="0"/>
    <s v=""/>
    <x v="0"/>
    <x v="0"/>
    <s v=""/>
  </r>
  <r>
    <x v="0"/>
    <n v="0"/>
    <s v="2023-2025"/>
    <x v="72"/>
    <x v="6"/>
    <s v="HIV/AIDS,Tuberculosis,Malaria,RSSH"/>
    <s v="Multicountry Western Pacific-HIV/AIDS,Tuberculosis,Malaria,RSSH"/>
    <n v="1"/>
    <x v="0"/>
    <x v="1"/>
    <x v="1"/>
    <n v="0"/>
    <s v=""/>
    <x v="0"/>
    <x v="0"/>
    <s v=""/>
    <x v="0"/>
    <x v="0"/>
    <s v=""/>
  </r>
  <r>
    <x v="0"/>
    <n v="0"/>
    <s v="2023-2025"/>
    <x v="72"/>
    <x v="7"/>
    <s v="HIV/AIDS,Tuberculosis,RSSH"/>
    <s v="Multicountry Western Pacific-HIV/AIDS,Tuberculosis,RSSH"/>
    <n v="1"/>
    <x v="0"/>
    <x v="1"/>
    <x v="1"/>
    <n v="0"/>
    <s v=""/>
    <x v="0"/>
    <x v="0"/>
    <s v=""/>
    <x v="0"/>
    <x v="0"/>
    <s v=""/>
  </r>
  <r>
    <x v="1"/>
    <n v="0"/>
    <s v="2023-2025"/>
    <x v="72"/>
    <x v="8"/>
    <s v="Malaria"/>
    <s v="Multicountry Western Pacific-Malaria"/>
    <n v="1"/>
    <x v="0"/>
    <x v="4"/>
    <x v="1"/>
    <n v="1476"/>
    <s v="FR1476-MCWP-M"/>
    <x v="4"/>
    <x v="1"/>
    <d v="2023-05-30T00:00:00"/>
    <x v="3"/>
    <x v="2"/>
    <n v="6.2950819672131146"/>
  </r>
  <r>
    <x v="0"/>
    <n v="0"/>
    <s v="2023-2025"/>
    <x v="72"/>
    <x v="9"/>
    <s v="Malaria,RSSH"/>
    <s v="Multicountry Western Pacific-Malaria,RSSH"/>
    <n v="1"/>
    <x v="0"/>
    <x v="1"/>
    <x v="1"/>
    <n v="0"/>
    <s v=""/>
    <x v="0"/>
    <x v="0"/>
    <s v=""/>
    <x v="0"/>
    <x v="0"/>
    <s v=""/>
  </r>
  <r>
    <x v="0"/>
    <n v="0"/>
    <s v="2023-2025"/>
    <x v="72"/>
    <x v="10"/>
    <s v="RSSH"/>
    <s v="Multicountry Western Pacific-RSSH"/>
    <n v="1"/>
    <x v="0"/>
    <x v="2"/>
    <x v="1"/>
    <n v="0"/>
    <s v=""/>
    <x v="0"/>
    <x v="0"/>
    <s v=""/>
    <x v="0"/>
    <x v="0"/>
    <s v=""/>
  </r>
  <r>
    <x v="0"/>
    <n v="1"/>
    <s v="2023-2025"/>
    <x v="72"/>
    <x v="11"/>
    <s v="Tuberculosis"/>
    <s v="Multicountry Western Pacific-Tuberculosis"/>
    <n v="1"/>
    <x v="0"/>
    <x v="4"/>
    <x v="1"/>
    <n v="0"/>
    <s v=""/>
    <x v="0"/>
    <x v="0"/>
    <s v=""/>
    <x v="0"/>
    <x v="0"/>
    <s v=""/>
  </r>
  <r>
    <x v="0"/>
    <n v="0"/>
    <s v="2023-2025"/>
    <x v="72"/>
    <x v="12"/>
    <s v="Tuberculosis,Malaria"/>
    <s v="Multicountry Western Pacific-Tuberculosis,Malaria"/>
    <n v="1"/>
    <x v="0"/>
    <x v="1"/>
    <x v="1"/>
    <n v="0"/>
    <s v=""/>
    <x v="0"/>
    <x v="0"/>
    <s v=""/>
    <x v="0"/>
    <x v="0"/>
    <s v=""/>
  </r>
  <r>
    <x v="0"/>
    <n v="0"/>
    <s v="2023-2025"/>
    <x v="72"/>
    <x v="13"/>
    <s v="Tuberculosis,Malaria,RSSH"/>
    <s v="Multicountry Western Pacific-Tuberculosis,Malaria,RSSH"/>
    <n v="1"/>
    <x v="0"/>
    <x v="1"/>
    <x v="1"/>
    <n v="0"/>
    <s v=""/>
    <x v="0"/>
    <x v="0"/>
    <s v=""/>
    <x v="0"/>
    <x v="0"/>
    <s v=""/>
  </r>
  <r>
    <x v="0"/>
    <n v="0"/>
    <s v="2023-2025"/>
    <x v="72"/>
    <x v="14"/>
    <s v="Tuberculosis,RSSH"/>
    <s v="Multicountry Western Pacific-Tuberculosis,RSSH"/>
    <n v="1"/>
    <x v="0"/>
    <x v="1"/>
    <x v="1"/>
    <n v="0"/>
    <s v=""/>
    <x v="0"/>
    <x v="0"/>
    <s v=""/>
    <x v="0"/>
    <x v="0"/>
    <s v=""/>
  </r>
  <r>
    <x v="0"/>
    <n v="1"/>
    <s v="2023-2025"/>
    <x v="73"/>
    <x v="0"/>
    <s v="HIV/AIDS"/>
    <s v="Myanmar-HIV/AIDS"/>
    <n v="1"/>
    <x v="4"/>
    <x v="6"/>
    <x v="2"/>
    <n v="0"/>
    <s v=""/>
    <x v="0"/>
    <x v="0"/>
    <s v=""/>
    <x v="0"/>
    <x v="0"/>
    <s v=""/>
  </r>
  <r>
    <x v="0"/>
    <n v="0"/>
    <s v="2023-2025"/>
    <x v="73"/>
    <x v="1"/>
    <s v="HIV/AIDS,Malaria"/>
    <s v="Myanmar-HIV/AIDS,Malaria"/>
    <n v="1"/>
    <x v="4"/>
    <x v="1"/>
    <x v="2"/>
    <n v="0"/>
    <s v=""/>
    <x v="0"/>
    <x v="0"/>
    <s v=""/>
    <x v="0"/>
    <x v="0"/>
    <s v=""/>
  </r>
  <r>
    <x v="0"/>
    <n v="0"/>
    <s v="2023-2025"/>
    <x v="73"/>
    <x v="2"/>
    <s v="HIV/AIDS,Malaria,RSSH"/>
    <s v="Myanmar-HIV/AIDS,Malaria,RSSH"/>
    <n v="1"/>
    <x v="4"/>
    <x v="1"/>
    <x v="2"/>
    <n v="0"/>
    <s v=""/>
    <x v="0"/>
    <x v="0"/>
    <s v=""/>
    <x v="0"/>
    <x v="0"/>
    <s v=""/>
  </r>
  <r>
    <x v="0"/>
    <n v="0"/>
    <s v="2023-2025"/>
    <x v="73"/>
    <x v="3"/>
    <s v="HIV/AIDS,RSSH"/>
    <s v="Myanmar-HIV/AIDS,RSSH"/>
    <n v="1"/>
    <x v="4"/>
    <x v="1"/>
    <x v="2"/>
    <n v="0"/>
    <s v=""/>
    <x v="0"/>
    <x v="0"/>
    <s v=""/>
    <x v="0"/>
    <x v="0"/>
    <s v=""/>
  </r>
  <r>
    <x v="1"/>
    <n v="0"/>
    <s v="2023-2025"/>
    <x v="73"/>
    <x v="4"/>
    <s v="HIV/AIDS, Tuberculosis"/>
    <s v="Myanmar-HIV/AIDS, Tuberculosis"/>
    <n v="1"/>
    <x v="4"/>
    <x v="6"/>
    <x v="2"/>
    <n v="1437"/>
    <s v="FR1437-MMR-C"/>
    <x v="1"/>
    <x v="1"/>
    <d v="2023-03-20T00:00:00"/>
    <x v="6"/>
    <x v="5"/>
    <n v="8.9836065573770494"/>
  </r>
  <r>
    <x v="0"/>
    <n v="0"/>
    <s v="2023-2025"/>
    <x v="73"/>
    <x v="5"/>
    <s v="HIV/AIDS,Tuberculosis,Malaria"/>
    <s v="Myanmar-HIV/AIDS,Tuberculosis,Malaria"/>
    <n v="1"/>
    <x v="4"/>
    <x v="1"/>
    <x v="2"/>
    <n v="0"/>
    <s v=""/>
    <x v="0"/>
    <x v="0"/>
    <s v=""/>
    <x v="0"/>
    <x v="0"/>
    <s v=""/>
  </r>
  <r>
    <x v="0"/>
    <n v="0"/>
    <s v="2023-2025"/>
    <x v="73"/>
    <x v="6"/>
    <s v="HIV/AIDS,Tuberculosis,Malaria,RSSH"/>
    <s v="Myanmar-HIV/AIDS,Tuberculosis,Malaria,RSSH"/>
    <n v="1"/>
    <x v="4"/>
    <x v="1"/>
    <x v="2"/>
    <n v="0"/>
    <s v=""/>
    <x v="0"/>
    <x v="0"/>
    <s v=""/>
    <x v="0"/>
    <x v="0"/>
    <s v=""/>
  </r>
  <r>
    <x v="0"/>
    <n v="0"/>
    <s v="2023-2025"/>
    <x v="73"/>
    <x v="7"/>
    <s v="HIV/AIDS,Tuberculosis,RSSH"/>
    <s v="Myanmar-HIV/AIDS,Tuberculosis,RSSH"/>
    <n v="1"/>
    <x v="4"/>
    <x v="1"/>
    <x v="2"/>
    <n v="0"/>
    <s v=""/>
    <x v="0"/>
    <x v="0"/>
    <s v=""/>
    <x v="0"/>
    <x v="0"/>
    <s v=""/>
  </r>
  <r>
    <x v="0"/>
    <n v="1"/>
    <s v="2023-2025"/>
    <x v="73"/>
    <x v="8"/>
    <s v="Malaria"/>
    <s v="Myanmar-Malaria"/>
    <n v="1"/>
    <x v="4"/>
    <x v="1"/>
    <x v="2"/>
    <n v="0"/>
    <s v=""/>
    <x v="0"/>
    <x v="0"/>
    <s v=""/>
    <x v="0"/>
    <x v="0"/>
    <s v=""/>
  </r>
  <r>
    <x v="0"/>
    <n v="0"/>
    <s v="2023-2025"/>
    <x v="73"/>
    <x v="9"/>
    <s v="Malaria,RSSH"/>
    <s v="Myanmar-Malaria,RSSH"/>
    <n v="1"/>
    <x v="4"/>
    <x v="1"/>
    <x v="2"/>
    <n v="0"/>
    <s v=""/>
    <x v="0"/>
    <x v="0"/>
    <s v=""/>
    <x v="0"/>
    <x v="0"/>
    <s v=""/>
  </r>
  <r>
    <x v="0"/>
    <n v="0"/>
    <s v="2023-2025"/>
    <x v="73"/>
    <x v="10"/>
    <s v="RSSH"/>
    <s v="Myanmar-RSSH"/>
    <n v="1"/>
    <x v="4"/>
    <x v="2"/>
    <x v="2"/>
    <n v="0"/>
    <s v=""/>
    <x v="0"/>
    <x v="0"/>
    <s v=""/>
    <x v="0"/>
    <x v="0"/>
    <s v=""/>
  </r>
  <r>
    <x v="0"/>
    <n v="1"/>
    <s v="2023-2025"/>
    <x v="73"/>
    <x v="11"/>
    <s v="Tuberculosis"/>
    <s v="Myanmar-Tuberculosis"/>
    <n v="1"/>
    <x v="4"/>
    <x v="6"/>
    <x v="2"/>
    <n v="0"/>
    <s v=""/>
    <x v="0"/>
    <x v="0"/>
    <s v=""/>
    <x v="0"/>
    <x v="0"/>
    <s v=""/>
  </r>
  <r>
    <x v="0"/>
    <n v="0"/>
    <s v="2023-2025"/>
    <x v="73"/>
    <x v="12"/>
    <s v="Tuberculosis,Malaria"/>
    <s v="Myanmar-Tuberculosis,Malaria"/>
    <n v="1"/>
    <x v="4"/>
    <x v="1"/>
    <x v="2"/>
    <n v="0"/>
    <s v=""/>
    <x v="0"/>
    <x v="0"/>
    <s v=""/>
    <x v="0"/>
    <x v="0"/>
    <s v=""/>
  </r>
  <r>
    <x v="0"/>
    <n v="0"/>
    <s v="2023-2025"/>
    <x v="73"/>
    <x v="13"/>
    <s v="Tuberculosis,Malaria,RSSH"/>
    <s v="Myanmar-Tuberculosis,Malaria,RSSH"/>
    <n v="1"/>
    <x v="4"/>
    <x v="1"/>
    <x v="2"/>
    <n v="0"/>
    <s v=""/>
    <x v="0"/>
    <x v="0"/>
    <s v=""/>
    <x v="0"/>
    <x v="0"/>
    <s v=""/>
  </r>
  <r>
    <x v="0"/>
    <n v="0"/>
    <s v="2023-2025"/>
    <x v="73"/>
    <x v="14"/>
    <s v="Tuberculosis,RSSH"/>
    <s v="Myanmar-Tuberculosis,RSSH"/>
    <n v="1"/>
    <x v="4"/>
    <x v="1"/>
    <x v="2"/>
    <n v="0"/>
    <s v=""/>
    <x v="0"/>
    <x v="0"/>
    <s v=""/>
    <x v="0"/>
    <x v="0"/>
    <s v=""/>
  </r>
  <r>
    <x v="0"/>
    <n v="1"/>
    <s v="2023-2025"/>
    <x v="74"/>
    <x v="0"/>
    <s v="HIV/AIDS"/>
    <s v="Namibia-HIV/AIDS"/>
    <n v="1"/>
    <x v="2"/>
    <x v="6"/>
    <x v="0"/>
    <n v="0"/>
    <s v=""/>
    <x v="0"/>
    <x v="0"/>
    <s v=""/>
    <x v="0"/>
    <x v="0"/>
    <s v=""/>
  </r>
  <r>
    <x v="0"/>
    <n v="0"/>
    <s v="2023-2025"/>
    <x v="74"/>
    <x v="1"/>
    <s v="HIV/AIDS,Malaria"/>
    <s v="Namibia-HIV/AIDS,Malaria"/>
    <n v="1"/>
    <x v="2"/>
    <x v="1"/>
    <x v="0"/>
    <n v="0"/>
    <s v=""/>
    <x v="0"/>
    <x v="0"/>
    <s v=""/>
    <x v="0"/>
    <x v="0"/>
    <s v=""/>
  </r>
  <r>
    <x v="0"/>
    <n v="0"/>
    <s v="2023-2025"/>
    <x v="74"/>
    <x v="2"/>
    <s v="HIV/AIDS,Malaria,RSSH"/>
    <s v="Namibia-HIV/AIDS,Malaria,RSSH"/>
    <n v="1"/>
    <x v="2"/>
    <x v="1"/>
    <x v="0"/>
    <n v="0"/>
    <s v=""/>
    <x v="0"/>
    <x v="0"/>
    <s v=""/>
    <x v="0"/>
    <x v="0"/>
    <s v=""/>
  </r>
  <r>
    <x v="0"/>
    <n v="0"/>
    <s v="2023-2025"/>
    <x v="74"/>
    <x v="3"/>
    <s v="HIV/AIDS,RSSH"/>
    <s v="Namibia-HIV/AIDS,RSSH"/>
    <n v="1"/>
    <x v="2"/>
    <x v="1"/>
    <x v="0"/>
    <n v="0"/>
    <s v=""/>
    <x v="0"/>
    <x v="0"/>
    <s v=""/>
    <x v="0"/>
    <x v="0"/>
    <s v=""/>
  </r>
  <r>
    <x v="0"/>
    <n v="0"/>
    <s v="2023-2025"/>
    <x v="74"/>
    <x v="4"/>
    <s v="HIV/AIDS, Tuberculosis"/>
    <s v="Namibia-HIV/AIDS, Tuberculosis"/>
    <n v="1"/>
    <x v="2"/>
    <x v="1"/>
    <x v="0"/>
    <n v="0"/>
    <s v=""/>
    <x v="0"/>
    <x v="0"/>
    <s v=""/>
    <x v="0"/>
    <x v="0"/>
    <s v=""/>
  </r>
  <r>
    <x v="1"/>
    <n v="0"/>
    <s v="2023-2025"/>
    <x v="74"/>
    <x v="5"/>
    <s v="HIV/AIDS,Tuberculosis,Malaria"/>
    <s v="Namibia-HIV/AIDS,Tuberculosis,Malaria"/>
    <n v="1"/>
    <x v="2"/>
    <x v="6"/>
    <x v="0"/>
    <n v="1464"/>
    <s v="FR1464-NAM-Z"/>
    <x v="1"/>
    <x v="1"/>
    <d v="2023-03-20T00:00:00"/>
    <x v="8"/>
    <x v="6"/>
    <n v="8.8524590163934427"/>
  </r>
  <r>
    <x v="0"/>
    <n v="0"/>
    <s v="2023-2025"/>
    <x v="74"/>
    <x v="6"/>
    <s v="HIV/AIDS,Tuberculosis,Malaria,RSSH"/>
    <s v="Namibia-HIV/AIDS,Tuberculosis,Malaria,RSSH"/>
    <n v="1"/>
    <x v="2"/>
    <x v="1"/>
    <x v="0"/>
    <n v="0"/>
    <s v=""/>
    <x v="0"/>
    <x v="0"/>
    <s v=""/>
    <x v="0"/>
    <x v="0"/>
    <s v=""/>
  </r>
  <r>
    <x v="0"/>
    <n v="0"/>
    <s v="2023-2025"/>
    <x v="74"/>
    <x v="7"/>
    <s v="HIV/AIDS,Tuberculosis,RSSH"/>
    <s v="Namibia-HIV/AIDS,Tuberculosis,RSSH"/>
    <n v="1"/>
    <x v="2"/>
    <x v="1"/>
    <x v="0"/>
    <n v="0"/>
    <s v=""/>
    <x v="0"/>
    <x v="0"/>
    <s v=""/>
    <x v="0"/>
    <x v="0"/>
    <s v=""/>
  </r>
  <r>
    <x v="0"/>
    <n v="1"/>
    <s v="2023-2025"/>
    <x v="74"/>
    <x v="8"/>
    <s v="Malaria"/>
    <s v="Namibia-Malaria"/>
    <n v="1"/>
    <x v="2"/>
    <x v="6"/>
    <x v="0"/>
    <n v="0"/>
    <s v=""/>
    <x v="0"/>
    <x v="0"/>
    <s v=""/>
    <x v="0"/>
    <x v="0"/>
    <s v=""/>
  </r>
  <r>
    <x v="0"/>
    <n v="0"/>
    <s v="2023-2025"/>
    <x v="74"/>
    <x v="9"/>
    <s v="Malaria,RSSH"/>
    <s v="Namibia-Malaria,RSSH"/>
    <n v="1"/>
    <x v="2"/>
    <x v="1"/>
    <x v="0"/>
    <n v="0"/>
    <s v=""/>
    <x v="0"/>
    <x v="0"/>
    <s v=""/>
    <x v="0"/>
    <x v="0"/>
    <s v=""/>
  </r>
  <r>
    <x v="0"/>
    <n v="0"/>
    <s v="2023-2025"/>
    <x v="74"/>
    <x v="10"/>
    <s v="RSSH"/>
    <s v="Namibia-RSSH"/>
    <n v="1"/>
    <x v="2"/>
    <x v="2"/>
    <x v="0"/>
    <n v="0"/>
    <s v=""/>
    <x v="0"/>
    <x v="0"/>
    <s v=""/>
    <x v="0"/>
    <x v="0"/>
    <s v=""/>
  </r>
  <r>
    <x v="0"/>
    <n v="1"/>
    <s v="2023-2025"/>
    <x v="74"/>
    <x v="11"/>
    <s v="Tuberculosis"/>
    <s v="Namibia-Tuberculosis"/>
    <n v="1"/>
    <x v="2"/>
    <x v="6"/>
    <x v="0"/>
    <n v="0"/>
    <s v=""/>
    <x v="0"/>
    <x v="0"/>
    <s v=""/>
    <x v="0"/>
    <x v="0"/>
    <s v=""/>
  </r>
  <r>
    <x v="0"/>
    <n v="0"/>
    <s v="2023-2025"/>
    <x v="74"/>
    <x v="12"/>
    <s v="Tuberculosis,Malaria"/>
    <s v="Namibia-Tuberculosis,Malaria"/>
    <n v="1"/>
    <x v="2"/>
    <x v="1"/>
    <x v="0"/>
    <n v="0"/>
    <s v=""/>
    <x v="0"/>
    <x v="0"/>
    <s v=""/>
    <x v="0"/>
    <x v="0"/>
    <s v=""/>
  </r>
  <r>
    <x v="0"/>
    <n v="0"/>
    <s v="2023-2025"/>
    <x v="74"/>
    <x v="13"/>
    <s v="Tuberculosis,Malaria,RSSH"/>
    <s v="Namibia-Tuberculosis,Malaria,RSSH"/>
    <n v="1"/>
    <x v="2"/>
    <x v="1"/>
    <x v="0"/>
    <n v="0"/>
    <s v=""/>
    <x v="0"/>
    <x v="0"/>
    <s v=""/>
    <x v="0"/>
    <x v="0"/>
    <s v=""/>
  </r>
  <r>
    <x v="0"/>
    <n v="0"/>
    <s v="2023-2025"/>
    <x v="74"/>
    <x v="14"/>
    <s v="Tuberculosis,RSSH"/>
    <s v="Namibia-Tuberculosis,RSSH"/>
    <n v="1"/>
    <x v="2"/>
    <x v="1"/>
    <x v="0"/>
    <n v="0"/>
    <s v=""/>
    <x v="0"/>
    <x v="0"/>
    <s v=""/>
    <x v="0"/>
    <x v="0"/>
    <s v=""/>
  </r>
  <r>
    <x v="1"/>
    <n v="0"/>
    <s v="2023-2025"/>
    <x v="75"/>
    <x v="0"/>
    <s v="HIV/AIDS"/>
    <s v="Nepal-HIV/AIDS"/>
    <n v="1"/>
    <x v="0"/>
    <x v="5"/>
    <x v="0"/>
    <n v="1425"/>
    <s v="FR1425-NPL-H"/>
    <x v="3"/>
    <x v="0"/>
    <d v="2024-04-29T00:00:00"/>
    <x v="0"/>
    <x v="0"/>
    <s v=""/>
  </r>
  <r>
    <x v="0"/>
    <n v="0"/>
    <s v="2023-2025"/>
    <x v="75"/>
    <x v="1"/>
    <s v="HIV/AIDS,Malaria"/>
    <s v="Nepal-HIV/AIDS,Malaria"/>
    <n v="1"/>
    <x v="0"/>
    <x v="1"/>
    <x v="0"/>
    <n v="0"/>
    <s v=""/>
    <x v="0"/>
    <x v="0"/>
    <s v=""/>
    <x v="0"/>
    <x v="0"/>
    <s v=""/>
  </r>
  <r>
    <x v="0"/>
    <n v="0"/>
    <s v="2023-2025"/>
    <x v="75"/>
    <x v="2"/>
    <s v="HIV/AIDS,Malaria,RSSH"/>
    <s v="Nepal-HIV/AIDS,Malaria,RSSH"/>
    <n v="1"/>
    <x v="0"/>
    <x v="1"/>
    <x v="0"/>
    <n v="0"/>
    <s v=""/>
    <x v="0"/>
    <x v="0"/>
    <s v=""/>
    <x v="0"/>
    <x v="0"/>
    <s v=""/>
  </r>
  <r>
    <x v="0"/>
    <n v="0"/>
    <s v="2023-2025"/>
    <x v="75"/>
    <x v="3"/>
    <s v="HIV/AIDS,RSSH"/>
    <s v="Nepal-HIV/AIDS,RSSH"/>
    <n v="1"/>
    <x v="0"/>
    <x v="1"/>
    <x v="0"/>
    <n v="0"/>
    <s v=""/>
    <x v="0"/>
    <x v="0"/>
    <s v=""/>
    <x v="0"/>
    <x v="0"/>
    <s v=""/>
  </r>
  <r>
    <x v="0"/>
    <n v="0"/>
    <s v="2023-2025"/>
    <x v="75"/>
    <x v="4"/>
    <s v="HIV/AIDS, Tuberculosis"/>
    <s v="Nepal-HIV/AIDS, Tuberculosis"/>
    <n v="1"/>
    <x v="0"/>
    <x v="1"/>
    <x v="0"/>
    <n v="0"/>
    <s v=""/>
    <x v="0"/>
    <x v="0"/>
    <s v=""/>
    <x v="0"/>
    <x v="0"/>
    <s v=""/>
  </r>
  <r>
    <x v="0"/>
    <n v="0"/>
    <s v="2023-2025"/>
    <x v="75"/>
    <x v="5"/>
    <s v="HIV/AIDS,Tuberculosis,Malaria"/>
    <s v="Nepal-HIV/AIDS,Tuberculosis,Malaria"/>
    <n v="1"/>
    <x v="0"/>
    <x v="1"/>
    <x v="0"/>
    <n v="0"/>
    <s v=""/>
    <x v="0"/>
    <x v="0"/>
    <s v=""/>
    <x v="0"/>
    <x v="0"/>
    <s v=""/>
  </r>
  <r>
    <x v="0"/>
    <n v="0"/>
    <s v="2023-2025"/>
    <x v="75"/>
    <x v="6"/>
    <s v="HIV/AIDS,Tuberculosis,Malaria,RSSH"/>
    <s v="Nepal-HIV/AIDS,Tuberculosis,Malaria,RSSH"/>
    <n v="1"/>
    <x v="0"/>
    <x v="1"/>
    <x v="0"/>
    <n v="0"/>
    <s v=""/>
    <x v="0"/>
    <x v="0"/>
    <s v=""/>
    <x v="0"/>
    <x v="0"/>
    <s v=""/>
  </r>
  <r>
    <x v="0"/>
    <n v="0"/>
    <s v="2023-2025"/>
    <x v="75"/>
    <x v="7"/>
    <s v="HIV/AIDS,Tuberculosis,RSSH"/>
    <s v="Nepal-HIV/AIDS,Tuberculosis,RSSH"/>
    <n v="1"/>
    <x v="0"/>
    <x v="1"/>
    <x v="0"/>
    <n v="0"/>
    <s v=""/>
    <x v="0"/>
    <x v="0"/>
    <s v=""/>
    <x v="0"/>
    <x v="0"/>
    <s v=""/>
  </r>
  <r>
    <x v="1"/>
    <n v="0"/>
    <s v="2023-2025"/>
    <x v="75"/>
    <x v="8"/>
    <s v="Malaria"/>
    <s v="Nepal-Malaria"/>
    <n v="1"/>
    <x v="0"/>
    <x v="5"/>
    <x v="0"/>
    <n v="1427"/>
    <s v="FR1427-NPL-M"/>
    <x v="2"/>
    <x v="1"/>
    <d v="2023-08-21T00:00:00"/>
    <x v="0"/>
    <x v="0"/>
    <s v=""/>
  </r>
  <r>
    <x v="0"/>
    <n v="0"/>
    <s v="2023-2025"/>
    <x v="75"/>
    <x v="9"/>
    <s v="Malaria,RSSH"/>
    <s v="Nepal-Malaria,RSSH"/>
    <n v="1"/>
    <x v="0"/>
    <x v="1"/>
    <x v="0"/>
    <n v="0"/>
    <s v=""/>
    <x v="0"/>
    <x v="0"/>
    <s v=""/>
    <x v="0"/>
    <x v="0"/>
    <s v=""/>
  </r>
  <r>
    <x v="0"/>
    <n v="0"/>
    <s v="2023-2025"/>
    <x v="75"/>
    <x v="10"/>
    <s v="RSSH"/>
    <s v="Nepal-RSSH"/>
    <n v="1"/>
    <x v="0"/>
    <x v="2"/>
    <x v="0"/>
    <n v="0"/>
    <s v=""/>
    <x v="0"/>
    <x v="0"/>
    <s v=""/>
    <x v="0"/>
    <x v="0"/>
    <s v=""/>
  </r>
  <r>
    <x v="1"/>
    <n v="0"/>
    <s v="2023-2025"/>
    <x v="75"/>
    <x v="11"/>
    <s v="Tuberculosis"/>
    <s v="Nepal-Tuberculosis"/>
    <n v="1"/>
    <x v="0"/>
    <x v="0"/>
    <x v="0"/>
    <n v="1426"/>
    <s v="FR1426-NPL-T"/>
    <x v="3"/>
    <x v="0"/>
    <d v="2024-04-29T00:00:00"/>
    <x v="0"/>
    <x v="0"/>
    <s v=""/>
  </r>
  <r>
    <x v="0"/>
    <n v="0"/>
    <s v="2023-2025"/>
    <x v="75"/>
    <x v="12"/>
    <s v="Tuberculosis,Malaria"/>
    <s v="Nepal-Tuberculosis,Malaria"/>
    <n v="1"/>
    <x v="0"/>
    <x v="1"/>
    <x v="0"/>
    <n v="0"/>
    <s v=""/>
    <x v="0"/>
    <x v="0"/>
    <s v=""/>
    <x v="0"/>
    <x v="0"/>
    <s v=""/>
  </r>
  <r>
    <x v="0"/>
    <n v="0"/>
    <s v="2023-2025"/>
    <x v="75"/>
    <x v="13"/>
    <s v="Tuberculosis,Malaria,RSSH"/>
    <s v="Nepal-Tuberculosis,Malaria,RSSH"/>
    <n v="1"/>
    <x v="0"/>
    <x v="1"/>
    <x v="0"/>
    <n v="0"/>
    <s v=""/>
    <x v="0"/>
    <x v="0"/>
    <s v=""/>
    <x v="0"/>
    <x v="0"/>
    <s v=""/>
  </r>
  <r>
    <x v="0"/>
    <n v="0"/>
    <s v="2023-2025"/>
    <x v="75"/>
    <x v="14"/>
    <s v="Tuberculosis,RSSH"/>
    <s v="Nepal-Tuberculosis,RSSH"/>
    <n v="1"/>
    <x v="0"/>
    <x v="1"/>
    <x v="0"/>
    <n v="0"/>
    <s v=""/>
    <x v="0"/>
    <x v="0"/>
    <s v=""/>
    <x v="0"/>
    <x v="0"/>
    <s v=""/>
  </r>
  <r>
    <x v="0"/>
    <n v="0"/>
    <s v="2023-2025"/>
    <x v="76"/>
    <x v="0"/>
    <s v="HIV/AIDS"/>
    <s v="Nicaragua-HIV/AIDS"/>
    <n v="0"/>
    <x v="5"/>
    <x v="4"/>
    <x v="1"/>
    <n v="0"/>
    <s v=""/>
    <x v="0"/>
    <x v="0"/>
    <s v=""/>
    <x v="0"/>
    <x v="0"/>
    <s v=""/>
  </r>
  <r>
    <x v="0"/>
    <n v="0"/>
    <s v="2023-2025"/>
    <x v="76"/>
    <x v="1"/>
    <s v="HIV/AIDS,Malaria"/>
    <s v="Nicaragua-HIV/AIDS,Malaria"/>
    <n v="0"/>
    <x v="5"/>
    <x v="1"/>
    <x v="1"/>
    <n v="0"/>
    <s v=""/>
    <x v="0"/>
    <x v="0"/>
    <s v=""/>
    <x v="0"/>
    <x v="0"/>
    <s v=""/>
  </r>
  <r>
    <x v="0"/>
    <n v="0"/>
    <s v="2023-2025"/>
    <x v="76"/>
    <x v="2"/>
    <s v="HIV/AIDS,Malaria,RSSH"/>
    <s v="Nicaragua-HIV/AIDS,Malaria,RSSH"/>
    <n v="0"/>
    <x v="5"/>
    <x v="1"/>
    <x v="1"/>
    <n v="0"/>
    <s v=""/>
    <x v="0"/>
    <x v="0"/>
    <s v=""/>
    <x v="0"/>
    <x v="0"/>
    <s v=""/>
  </r>
  <r>
    <x v="0"/>
    <n v="0"/>
    <s v="2023-2025"/>
    <x v="76"/>
    <x v="3"/>
    <s v="HIV/AIDS,RSSH"/>
    <s v="Nicaragua-HIV/AIDS,RSSH"/>
    <n v="0"/>
    <x v="5"/>
    <x v="1"/>
    <x v="1"/>
    <n v="0"/>
    <s v=""/>
    <x v="0"/>
    <x v="0"/>
    <s v=""/>
    <x v="0"/>
    <x v="0"/>
    <s v=""/>
  </r>
  <r>
    <x v="1"/>
    <n v="0"/>
    <s v="2023-2025"/>
    <x v="76"/>
    <x v="4"/>
    <s v="HIV/AIDS, Tuberculosis"/>
    <s v="Nicaragua-HIV/AIDS, Tuberculosis"/>
    <n v="1"/>
    <x v="5"/>
    <x v="4"/>
    <x v="1"/>
    <n v="1663"/>
    <s v="FR1663-NIC-C"/>
    <x v="3"/>
    <x v="0"/>
    <d v="2024-04-29T00:00:00"/>
    <x v="0"/>
    <x v="0"/>
    <s v=""/>
  </r>
  <r>
    <x v="0"/>
    <n v="0"/>
    <s v="2023-2025"/>
    <x v="76"/>
    <x v="5"/>
    <s v="HIV/AIDS,Tuberculosis,Malaria"/>
    <s v="Nicaragua-HIV/AIDS,Tuberculosis,Malaria"/>
    <n v="0"/>
    <x v="5"/>
    <x v="1"/>
    <x v="1"/>
    <n v="0"/>
    <s v=""/>
    <x v="0"/>
    <x v="0"/>
    <s v=""/>
    <x v="0"/>
    <x v="0"/>
    <s v=""/>
  </r>
  <r>
    <x v="0"/>
    <n v="0"/>
    <s v="2023-2025"/>
    <x v="76"/>
    <x v="6"/>
    <s v="HIV/AIDS,Tuberculosis,Malaria,RSSH"/>
    <s v="Nicaragua-HIV/AIDS,Tuberculosis,Malaria,RSSH"/>
    <n v="0"/>
    <x v="5"/>
    <x v="1"/>
    <x v="1"/>
    <n v="0"/>
    <s v=""/>
    <x v="0"/>
    <x v="0"/>
    <s v=""/>
    <x v="0"/>
    <x v="0"/>
    <s v=""/>
  </r>
  <r>
    <x v="0"/>
    <n v="0"/>
    <s v="2023-2025"/>
    <x v="76"/>
    <x v="7"/>
    <s v="HIV/AIDS,Tuberculosis,RSSH"/>
    <s v="Nicaragua-HIV/AIDS,Tuberculosis,RSSH"/>
    <n v="0"/>
    <x v="5"/>
    <x v="1"/>
    <x v="1"/>
    <n v="0"/>
    <s v=""/>
    <x v="0"/>
    <x v="0"/>
    <s v=""/>
    <x v="0"/>
    <x v="0"/>
    <s v=""/>
  </r>
  <r>
    <x v="1"/>
    <n v="0"/>
    <s v="2023-2025"/>
    <x v="76"/>
    <x v="8"/>
    <s v="Malaria"/>
    <s v="Nicaragua-Malaria"/>
    <n v="1"/>
    <x v="5"/>
    <x v="4"/>
    <x v="1"/>
    <n v="1662"/>
    <s v="FR1662-NIC-M"/>
    <x v="5"/>
    <x v="1"/>
    <d v="2024-02-05T00:00:00"/>
    <x v="0"/>
    <x v="0"/>
    <s v=""/>
  </r>
  <r>
    <x v="0"/>
    <n v="0"/>
    <s v="2023-2025"/>
    <x v="76"/>
    <x v="9"/>
    <s v="Malaria,RSSH"/>
    <s v="Nicaragua-Malaria,RSSH"/>
    <n v="0"/>
    <x v="5"/>
    <x v="1"/>
    <x v="1"/>
    <n v="0"/>
    <s v=""/>
    <x v="0"/>
    <x v="0"/>
    <s v=""/>
    <x v="0"/>
    <x v="0"/>
    <s v=""/>
  </r>
  <r>
    <x v="0"/>
    <n v="0"/>
    <s v="2023-2025"/>
    <x v="76"/>
    <x v="10"/>
    <s v="RSSH"/>
    <s v="Nicaragua-RSSH"/>
    <n v="0"/>
    <x v="5"/>
    <x v="2"/>
    <x v="1"/>
    <n v="0"/>
    <s v=""/>
    <x v="0"/>
    <x v="0"/>
    <s v=""/>
    <x v="0"/>
    <x v="0"/>
    <s v=""/>
  </r>
  <r>
    <x v="0"/>
    <n v="0"/>
    <s v="2023-2025"/>
    <x v="76"/>
    <x v="11"/>
    <s v="Tuberculosis"/>
    <s v="Nicaragua-Tuberculosis"/>
    <n v="0"/>
    <x v="5"/>
    <x v="4"/>
    <x v="1"/>
    <n v="0"/>
    <s v=""/>
    <x v="0"/>
    <x v="0"/>
    <s v=""/>
    <x v="0"/>
    <x v="0"/>
    <s v=""/>
  </r>
  <r>
    <x v="0"/>
    <n v="0"/>
    <s v="2023-2025"/>
    <x v="76"/>
    <x v="12"/>
    <s v="Tuberculosis,Malaria"/>
    <s v="Nicaragua-Tuberculosis,Malaria"/>
    <n v="0"/>
    <x v="5"/>
    <x v="1"/>
    <x v="1"/>
    <n v="0"/>
    <s v=""/>
    <x v="0"/>
    <x v="0"/>
    <s v=""/>
    <x v="0"/>
    <x v="0"/>
    <s v=""/>
  </r>
  <r>
    <x v="0"/>
    <n v="0"/>
    <s v="2023-2025"/>
    <x v="76"/>
    <x v="13"/>
    <s v="Tuberculosis,Malaria,RSSH"/>
    <s v="Nicaragua-Tuberculosis,Malaria,RSSH"/>
    <n v="0"/>
    <x v="5"/>
    <x v="1"/>
    <x v="1"/>
    <n v="0"/>
    <s v=""/>
    <x v="0"/>
    <x v="0"/>
    <s v=""/>
    <x v="0"/>
    <x v="0"/>
    <s v=""/>
  </r>
  <r>
    <x v="0"/>
    <n v="0"/>
    <s v="2023-2025"/>
    <x v="76"/>
    <x v="14"/>
    <s v="Tuberculosis,RSSH"/>
    <s v="Nicaragua-Tuberculosis,RSSH"/>
    <n v="0"/>
    <x v="5"/>
    <x v="1"/>
    <x v="1"/>
    <n v="0"/>
    <s v=""/>
    <x v="0"/>
    <x v="0"/>
    <s v=""/>
    <x v="0"/>
    <x v="0"/>
    <s v=""/>
  </r>
  <r>
    <x v="1"/>
    <n v="0"/>
    <s v="2023-2025"/>
    <x v="77"/>
    <x v="0"/>
    <s v="HIV/AIDS"/>
    <s v="Niger-HIV/AIDS"/>
    <n v="1"/>
    <x v="9"/>
    <x v="5"/>
    <x v="0"/>
    <n v="1556"/>
    <s v="FR1556-NER-H"/>
    <x v="1"/>
    <x v="1"/>
    <d v="2023-03-20T00:00:00"/>
    <x v="13"/>
    <x v="3"/>
    <n v="7.8032786885245899"/>
  </r>
  <r>
    <x v="0"/>
    <n v="0"/>
    <s v="2023-2025"/>
    <x v="77"/>
    <x v="1"/>
    <s v="HIV/AIDS,Malaria"/>
    <s v="Niger-HIV/AIDS,Malaria"/>
    <n v="1"/>
    <x v="9"/>
    <x v="1"/>
    <x v="0"/>
    <n v="0"/>
    <s v=""/>
    <x v="0"/>
    <x v="0"/>
    <s v=""/>
    <x v="0"/>
    <x v="0"/>
    <s v=""/>
  </r>
  <r>
    <x v="0"/>
    <n v="0"/>
    <s v="2023-2025"/>
    <x v="77"/>
    <x v="2"/>
    <s v="HIV/AIDS,Malaria,RSSH"/>
    <s v="Niger-HIV/AIDS,Malaria,RSSH"/>
    <n v="1"/>
    <x v="9"/>
    <x v="1"/>
    <x v="0"/>
    <n v="0"/>
    <s v=""/>
    <x v="0"/>
    <x v="0"/>
    <s v=""/>
    <x v="0"/>
    <x v="0"/>
    <s v=""/>
  </r>
  <r>
    <x v="0"/>
    <n v="0"/>
    <s v="2023-2025"/>
    <x v="77"/>
    <x v="3"/>
    <s v="HIV/AIDS,RSSH"/>
    <s v="Niger-HIV/AIDS,RSSH"/>
    <n v="1"/>
    <x v="9"/>
    <x v="1"/>
    <x v="0"/>
    <n v="0"/>
    <s v=""/>
    <x v="0"/>
    <x v="0"/>
    <s v=""/>
    <x v="0"/>
    <x v="0"/>
    <s v=""/>
  </r>
  <r>
    <x v="0"/>
    <n v="0"/>
    <s v="2023-2025"/>
    <x v="77"/>
    <x v="4"/>
    <s v="HIV/AIDS, Tuberculosis"/>
    <s v="Niger-HIV/AIDS, Tuberculosis"/>
    <n v="1"/>
    <x v="9"/>
    <x v="1"/>
    <x v="0"/>
    <n v="0"/>
    <s v=""/>
    <x v="0"/>
    <x v="0"/>
    <s v=""/>
    <x v="0"/>
    <x v="0"/>
    <s v=""/>
  </r>
  <r>
    <x v="0"/>
    <n v="0"/>
    <s v="2023-2025"/>
    <x v="77"/>
    <x v="5"/>
    <s v="HIV/AIDS,Tuberculosis,Malaria"/>
    <s v="Niger-HIV/AIDS,Tuberculosis,Malaria"/>
    <n v="1"/>
    <x v="9"/>
    <x v="1"/>
    <x v="0"/>
    <n v="0"/>
    <s v=""/>
    <x v="0"/>
    <x v="0"/>
    <s v=""/>
    <x v="0"/>
    <x v="0"/>
    <s v=""/>
  </r>
  <r>
    <x v="0"/>
    <n v="0"/>
    <s v="2023-2025"/>
    <x v="77"/>
    <x v="6"/>
    <s v="HIV/AIDS,Tuberculosis,Malaria,RSSH"/>
    <s v="Niger-HIV/AIDS,Tuberculosis,Malaria,RSSH"/>
    <n v="1"/>
    <x v="9"/>
    <x v="1"/>
    <x v="0"/>
    <n v="0"/>
    <s v=""/>
    <x v="0"/>
    <x v="0"/>
    <s v=""/>
    <x v="0"/>
    <x v="0"/>
    <s v=""/>
  </r>
  <r>
    <x v="0"/>
    <n v="0"/>
    <s v="2023-2025"/>
    <x v="77"/>
    <x v="7"/>
    <s v="HIV/AIDS,Tuberculosis,RSSH"/>
    <s v="Niger-HIV/AIDS,Tuberculosis,RSSH"/>
    <n v="1"/>
    <x v="9"/>
    <x v="1"/>
    <x v="0"/>
    <n v="0"/>
    <s v=""/>
    <x v="0"/>
    <x v="0"/>
    <s v=""/>
    <x v="0"/>
    <x v="0"/>
    <s v=""/>
  </r>
  <r>
    <x v="1"/>
    <n v="0"/>
    <s v="2023-2025"/>
    <x v="77"/>
    <x v="8"/>
    <s v="Malaria"/>
    <s v="Niger-Malaria"/>
    <n v="1"/>
    <x v="9"/>
    <x v="5"/>
    <x v="0"/>
    <n v="1417"/>
    <s v="FR1417-NER-M"/>
    <x v="1"/>
    <x v="1"/>
    <d v="2023-03-20T00:00:00"/>
    <x v="13"/>
    <x v="3"/>
    <n v="7.8032786885245899"/>
  </r>
  <r>
    <x v="0"/>
    <n v="0"/>
    <s v="2023-2025"/>
    <x v="77"/>
    <x v="9"/>
    <s v="Malaria,RSSH"/>
    <s v="Niger-Malaria,RSSH"/>
    <n v="1"/>
    <x v="9"/>
    <x v="1"/>
    <x v="0"/>
    <n v="0"/>
    <s v=""/>
    <x v="0"/>
    <x v="0"/>
    <s v=""/>
    <x v="0"/>
    <x v="0"/>
    <s v=""/>
  </r>
  <r>
    <x v="0"/>
    <n v="0"/>
    <s v="2023-2025"/>
    <x v="77"/>
    <x v="10"/>
    <s v="RSSH"/>
    <s v="Niger-RSSH"/>
    <n v="1"/>
    <x v="9"/>
    <x v="2"/>
    <x v="0"/>
    <n v="0"/>
    <s v=""/>
    <x v="0"/>
    <x v="0"/>
    <s v=""/>
    <x v="0"/>
    <x v="0"/>
    <s v=""/>
  </r>
  <r>
    <x v="1"/>
    <n v="0"/>
    <s v="2023-2025"/>
    <x v="77"/>
    <x v="11"/>
    <s v="Tuberculosis"/>
    <s v="Niger-Tuberculosis"/>
    <n v="1"/>
    <x v="9"/>
    <x v="5"/>
    <x v="0"/>
    <n v="1683"/>
    <s v="FR1683-NER-T"/>
    <x v="3"/>
    <x v="0"/>
    <d v="2024-04-29T00:00:00"/>
    <x v="0"/>
    <x v="0"/>
    <s v=""/>
  </r>
  <r>
    <x v="0"/>
    <n v="0"/>
    <s v="2023-2025"/>
    <x v="77"/>
    <x v="12"/>
    <s v="Tuberculosis,Malaria"/>
    <s v="Niger-Tuberculosis,Malaria"/>
    <n v="1"/>
    <x v="9"/>
    <x v="1"/>
    <x v="0"/>
    <n v="0"/>
    <s v=""/>
    <x v="0"/>
    <x v="0"/>
    <s v=""/>
    <x v="0"/>
    <x v="0"/>
    <s v=""/>
  </r>
  <r>
    <x v="0"/>
    <n v="0"/>
    <s v="2023-2025"/>
    <x v="77"/>
    <x v="13"/>
    <s v="Tuberculosis,Malaria,RSSH"/>
    <s v="Niger-Tuberculosis,Malaria,RSSH"/>
    <n v="1"/>
    <x v="9"/>
    <x v="1"/>
    <x v="0"/>
    <n v="0"/>
    <s v=""/>
    <x v="0"/>
    <x v="0"/>
    <s v=""/>
    <x v="0"/>
    <x v="0"/>
    <s v=""/>
  </r>
  <r>
    <x v="0"/>
    <n v="0"/>
    <s v="2023-2025"/>
    <x v="77"/>
    <x v="14"/>
    <s v="Tuberculosis,RSSH"/>
    <s v="Niger-Tuberculosis,RSSH"/>
    <n v="1"/>
    <x v="9"/>
    <x v="1"/>
    <x v="0"/>
    <n v="0"/>
    <s v=""/>
    <x v="0"/>
    <x v="0"/>
    <s v=""/>
    <x v="0"/>
    <x v="0"/>
    <s v=""/>
  </r>
  <r>
    <x v="0"/>
    <n v="1"/>
    <s v="2023-2025"/>
    <x v="78"/>
    <x v="0"/>
    <s v="HIV/AIDS"/>
    <s v="Nigeria-HIV/AIDS"/>
    <n v="1"/>
    <x v="7"/>
    <x v="0"/>
    <x v="2"/>
    <n v="0"/>
    <s v=""/>
    <x v="0"/>
    <x v="0"/>
    <s v=""/>
    <x v="0"/>
    <x v="0"/>
    <s v=""/>
  </r>
  <r>
    <x v="0"/>
    <n v="0"/>
    <s v="2023-2025"/>
    <x v="78"/>
    <x v="1"/>
    <s v="HIV/AIDS,Malaria"/>
    <s v="Nigeria-HIV/AIDS,Malaria"/>
    <n v="0"/>
    <x v="7"/>
    <x v="1"/>
    <x v="2"/>
    <n v="0"/>
    <s v=""/>
    <x v="0"/>
    <x v="0"/>
    <s v=""/>
    <x v="0"/>
    <x v="0"/>
    <s v=""/>
  </r>
  <r>
    <x v="0"/>
    <n v="0"/>
    <s v="2023-2025"/>
    <x v="78"/>
    <x v="2"/>
    <s v="HIV/AIDS,Malaria,RSSH"/>
    <s v="Nigeria-HIV/AIDS,Malaria,RSSH"/>
    <n v="0"/>
    <x v="7"/>
    <x v="1"/>
    <x v="2"/>
    <n v="0"/>
    <s v=""/>
    <x v="0"/>
    <x v="0"/>
    <s v=""/>
    <x v="0"/>
    <x v="0"/>
    <s v=""/>
  </r>
  <r>
    <x v="0"/>
    <n v="0"/>
    <s v="2023-2025"/>
    <x v="78"/>
    <x v="3"/>
    <s v="HIV/AIDS,RSSH"/>
    <s v="Nigeria-HIV/AIDS,RSSH"/>
    <n v="1"/>
    <x v="7"/>
    <x v="1"/>
    <x v="2"/>
    <n v="0"/>
    <s v=""/>
    <x v="0"/>
    <x v="0"/>
    <s v=""/>
    <x v="0"/>
    <x v="0"/>
    <s v=""/>
  </r>
  <r>
    <x v="1"/>
    <n v="0"/>
    <s v="2023-2025"/>
    <x v="78"/>
    <x v="4"/>
    <s v="HIV/AIDS, Tuberculosis"/>
    <s v="Nigeria-HIV/AIDS, Tuberculosis"/>
    <n v="1"/>
    <x v="7"/>
    <x v="0"/>
    <x v="2"/>
    <n v="1535"/>
    <s v="FR1535-NGA-C"/>
    <x v="1"/>
    <x v="1"/>
    <d v="2023-03-20T00:00:00"/>
    <x v="12"/>
    <x v="9"/>
    <n v="8.4918032786885238"/>
  </r>
  <r>
    <x v="0"/>
    <n v="0"/>
    <s v="2023-2025"/>
    <x v="78"/>
    <x v="5"/>
    <s v="HIV/AIDS,Tuberculosis,Malaria"/>
    <s v="Nigeria-HIV/AIDS,Tuberculosis,Malaria"/>
    <n v="0"/>
    <x v="7"/>
    <x v="1"/>
    <x v="2"/>
    <n v="0"/>
    <s v=""/>
    <x v="0"/>
    <x v="0"/>
    <s v=""/>
    <x v="0"/>
    <x v="0"/>
    <s v=""/>
  </r>
  <r>
    <x v="0"/>
    <n v="0"/>
    <s v="2023-2025"/>
    <x v="78"/>
    <x v="6"/>
    <s v="HIV/AIDS,Tuberculosis,Malaria,RSSH"/>
    <s v="Nigeria-HIV/AIDS,Tuberculosis,Malaria,RSSH"/>
    <n v="0"/>
    <x v="7"/>
    <x v="1"/>
    <x v="2"/>
    <n v="0"/>
    <s v=""/>
    <x v="0"/>
    <x v="0"/>
    <s v=""/>
    <x v="0"/>
    <x v="0"/>
    <s v=""/>
  </r>
  <r>
    <x v="0"/>
    <n v="0"/>
    <s v="2023-2025"/>
    <x v="78"/>
    <x v="7"/>
    <s v="HIV/AIDS,Tuberculosis,RSSH"/>
    <s v="Nigeria-HIV/AIDS,Tuberculosis,RSSH"/>
    <n v="0"/>
    <x v="7"/>
    <x v="1"/>
    <x v="2"/>
    <n v="0"/>
    <s v=""/>
    <x v="0"/>
    <x v="0"/>
    <s v=""/>
    <x v="0"/>
    <x v="0"/>
    <s v=""/>
  </r>
  <r>
    <x v="0"/>
    <n v="1"/>
    <s v="2023-2025"/>
    <x v="78"/>
    <x v="8"/>
    <s v="Malaria"/>
    <s v="Nigeria-Malaria"/>
    <n v="1"/>
    <x v="7"/>
    <x v="0"/>
    <x v="2"/>
    <n v="0"/>
    <s v=""/>
    <x v="0"/>
    <x v="0"/>
    <s v=""/>
    <x v="0"/>
    <x v="0"/>
    <s v=""/>
  </r>
  <r>
    <x v="1"/>
    <n v="0"/>
    <s v="2023-2025"/>
    <x v="78"/>
    <x v="9"/>
    <s v="Malaria,RSSH"/>
    <s v="Nigeria-Malaria,RSSH"/>
    <n v="1"/>
    <x v="7"/>
    <x v="0"/>
    <x v="2"/>
    <n v="1536"/>
    <s v="FR1536-NGA-Z"/>
    <x v="1"/>
    <x v="1"/>
    <d v="2023-03-20T00:00:00"/>
    <x v="5"/>
    <x v="4"/>
    <n v="7.4098360655737707"/>
  </r>
  <r>
    <x v="0"/>
    <n v="1"/>
    <s v="2023-2025"/>
    <x v="78"/>
    <x v="10"/>
    <s v="RSSH"/>
    <s v="Nigeria-RSSH"/>
    <n v="1"/>
    <x v="7"/>
    <x v="2"/>
    <x v="2"/>
    <n v="0"/>
    <s v=""/>
    <x v="0"/>
    <x v="0"/>
    <s v=""/>
    <x v="0"/>
    <x v="0"/>
    <s v=""/>
  </r>
  <r>
    <x v="0"/>
    <n v="1"/>
    <s v="2023-2025"/>
    <x v="78"/>
    <x v="11"/>
    <s v="Tuberculosis"/>
    <s v="Nigeria-Tuberculosis"/>
    <n v="1"/>
    <x v="7"/>
    <x v="0"/>
    <x v="2"/>
    <n v="0"/>
    <s v=""/>
    <x v="0"/>
    <x v="0"/>
    <s v=""/>
    <x v="0"/>
    <x v="0"/>
    <s v=""/>
  </r>
  <r>
    <x v="0"/>
    <n v="0"/>
    <s v="2023-2025"/>
    <x v="78"/>
    <x v="12"/>
    <s v="Tuberculosis,Malaria"/>
    <s v="Nigeria-Tuberculosis,Malaria"/>
    <n v="0"/>
    <x v="7"/>
    <x v="1"/>
    <x v="2"/>
    <n v="0"/>
    <s v=""/>
    <x v="0"/>
    <x v="0"/>
    <s v=""/>
    <x v="0"/>
    <x v="0"/>
    <s v=""/>
  </r>
  <r>
    <x v="0"/>
    <n v="0"/>
    <s v="2023-2025"/>
    <x v="78"/>
    <x v="13"/>
    <s v="Tuberculosis,Malaria,RSSH"/>
    <s v="Nigeria-Tuberculosis,Malaria,RSSH"/>
    <n v="0"/>
    <x v="7"/>
    <x v="1"/>
    <x v="2"/>
    <n v="0"/>
    <s v=""/>
    <x v="0"/>
    <x v="0"/>
    <s v=""/>
    <x v="0"/>
    <x v="0"/>
    <s v=""/>
  </r>
  <r>
    <x v="0"/>
    <n v="0"/>
    <s v="2023-2025"/>
    <x v="78"/>
    <x v="14"/>
    <s v="Tuberculosis,RSSH"/>
    <s v="Nigeria-Tuberculosis,RSSH"/>
    <n v="0"/>
    <x v="7"/>
    <x v="1"/>
    <x v="2"/>
    <n v="0"/>
    <s v=""/>
    <x v="0"/>
    <x v="0"/>
    <s v=""/>
    <x v="0"/>
    <x v="0"/>
    <s v=""/>
  </r>
  <r>
    <x v="1"/>
    <n v="0"/>
    <s v="2023-2025"/>
    <x v="79"/>
    <x v="0"/>
    <s v="HIV/AIDS"/>
    <s v="Pakistan-HIV/AIDS"/>
    <n v="1"/>
    <x v="4"/>
    <x v="0"/>
    <x v="2"/>
    <n v="2404"/>
    <s v="FR1404-PAK-H-01"/>
    <x v="2"/>
    <x v="1"/>
    <d v="2023-08-21T00:00:00"/>
    <x v="0"/>
    <x v="0"/>
    <s v=""/>
  </r>
  <r>
    <x v="0"/>
    <n v="0"/>
    <s v="2023-2025"/>
    <x v="79"/>
    <x v="1"/>
    <s v="HIV/AIDS,Malaria"/>
    <s v="Pakistan-HIV/AIDS,Malaria"/>
    <n v="0"/>
    <x v="4"/>
    <x v="1"/>
    <x v="2"/>
    <n v="0"/>
    <s v=""/>
    <x v="0"/>
    <x v="0"/>
    <s v=""/>
    <x v="0"/>
    <x v="0"/>
    <s v=""/>
  </r>
  <r>
    <x v="0"/>
    <n v="0"/>
    <s v="2023-2025"/>
    <x v="79"/>
    <x v="2"/>
    <s v="HIV/AIDS,Malaria,RSSH"/>
    <s v="Pakistan-HIV/AIDS,Malaria,RSSH"/>
    <n v="0"/>
    <x v="4"/>
    <x v="1"/>
    <x v="2"/>
    <n v="0"/>
    <s v=""/>
    <x v="0"/>
    <x v="0"/>
    <s v=""/>
    <x v="0"/>
    <x v="0"/>
    <s v=""/>
  </r>
  <r>
    <x v="0"/>
    <n v="0"/>
    <s v="2023-2025"/>
    <x v="79"/>
    <x v="3"/>
    <s v="HIV/AIDS,RSSH"/>
    <s v="Pakistan-HIV/AIDS,RSSH"/>
    <n v="1"/>
    <x v="4"/>
    <x v="1"/>
    <x v="2"/>
    <n v="0"/>
    <s v=""/>
    <x v="0"/>
    <x v="0"/>
    <s v=""/>
    <x v="0"/>
    <x v="0"/>
    <s v=""/>
  </r>
  <r>
    <x v="0"/>
    <n v="0"/>
    <s v="2023-2025"/>
    <x v="79"/>
    <x v="4"/>
    <s v="HIV/AIDS, Tuberculosis"/>
    <s v="Pakistan-HIV/AIDS, Tuberculosis"/>
    <n v="1"/>
    <x v="4"/>
    <x v="1"/>
    <x v="2"/>
    <n v="0"/>
    <s v=""/>
    <x v="0"/>
    <x v="0"/>
    <s v=""/>
    <x v="0"/>
    <x v="0"/>
    <s v=""/>
  </r>
  <r>
    <x v="0"/>
    <n v="0"/>
    <s v="2023-2025"/>
    <x v="79"/>
    <x v="5"/>
    <s v="HIV/AIDS,Tuberculosis,Malaria"/>
    <s v="Pakistan-HIV/AIDS,Tuberculosis,Malaria"/>
    <n v="0"/>
    <x v="4"/>
    <x v="1"/>
    <x v="2"/>
    <n v="0"/>
    <s v=""/>
    <x v="0"/>
    <x v="0"/>
    <s v=""/>
    <x v="0"/>
    <x v="0"/>
    <s v=""/>
  </r>
  <r>
    <x v="0"/>
    <n v="0"/>
    <s v="2023-2025"/>
    <x v="79"/>
    <x v="6"/>
    <s v="HIV/AIDS,Tuberculosis,Malaria,RSSH"/>
    <s v="Pakistan-HIV/AIDS,Tuberculosis,Malaria,RSSH"/>
    <n v="0"/>
    <x v="4"/>
    <x v="1"/>
    <x v="2"/>
    <n v="0"/>
    <s v=""/>
    <x v="0"/>
    <x v="0"/>
    <s v=""/>
    <x v="0"/>
    <x v="0"/>
    <s v=""/>
  </r>
  <r>
    <x v="0"/>
    <n v="0"/>
    <s v="2023-2025"/>
    <x v="79"/>
    <x v="7"/>
    <s v="HIV/AIDS,Tuberculosis,RSSH"/>
    <s v="Pakistan-HIV/AIDS,Tuberculosis,RSSH"/>
    <n v="1"/>
    <x v="4"/>
    <x v="1"/>
    <x v="2"/>
    <n v="0"/>
    <s v=""/>
    <x v="0"/>
    <x v="0"/>
    <s v=""/>
    <x v="0"/>
    <x v="0"/>
    <s v=""/>
  </r>
  <r>
    <x v="1"/>
    <n v="0"/>
    <s v="2023-2025"/>
    <x v="79"/>
    <x v="8"/>
    <s v="Malaria"/>
    <s v="Pakistan-Malaria"/>
    <n v="1"/>
    <x v="4"/>
    <x v="0"/>
    <x v="2"/>
    <n v="2403"/>
    <s v="FR1403-PAK-M-01"/>
    <x v="4"/>
    <x v="1"/>
    <d v="2023-05-30T00:00:00"/>
    <x v="3"/>
    <x v="2"/>
    <n v="6.2950819672131146"/>
  </r>
  <r>
    <x v="0"/>
    <n v="0"/>
    <s v="2023-2025"/>
    <x v="79"/>
    <x v="9"/>
    <s v="Malaria,RSSH"/>
    <s v="Pakistan-Malaria,RSSH"/>
    <n v="0"/>
    <x v="4"/>
    <x v="1"/>
    <x v="2"/>
    <n v="0"/>
    <s v=""/>
    <x v="0"/>
    <x v="0"/>
    <s v=""/>
    <x v="0"/>
    <x v="0"/>
    <s v=""/>
  </r>
  <r>
    <x v="0"/>
    <n v="0"/>
    <s v="2023-2025"/>
    <x v="79"/>
    <x v="10"/>
    <s v="RSSH"/>
    <s v="Pakistan-RSSH"/>
    <n v="1"/>
    <x v="4"/>
    <x v="2"/>
    <x v="2"/>
    <n v="0"/>
    <s v=""/>
    <x v="0"/>
    <x v="0"/>
    <s v=""/>
    <x v="0"/>
    <x v="0"/>
    <s v=""/>
  </r>
  <r>
    <x v="1"/>
    <n v="0"/>
    <s v="2023-2025"/>
    <x v="79"/>
    <x v="11"/>
    <s v="Tuberculosis"/>
    <s v="Pakistan-Tuberculosis"/>
    <n v="1"/>
    <x v="4"/>
    <x v="6"/>
    <x v="2"/>
    <n v="1402"/>
    <s v="FR1402-PAK-T"/>
    <x v="1"/>
    <x v="1"/>
    <d v="2023-03-20T00:00:00"/>
    <x v="3"/>
    <x v="2"/>
    <n v="8.6229508196721305"/>
  </r>
  <r>
    <x v="0"/>
    <n v="0"/>
    <s v="2023-2025"/>
    <x v="79"/>
    <x v="12"/>
    <s v="Tuberculosis,Malaria"/>
    <s v="Pakistan-Tuberculosis,Malaria"/>
    <n v="0"/>
    <x v="4"/>
    <x v="1"/>
    <x v="2"/>
    <n v="0"/>
    <s v=""/>
    <x v="0"/>
    <x v="0"/>
    <s v=""/>
    <x v="0"/>
    <x v="0"/>
    <s v=""/>
  </r>
  <r>
    <x v="0"/>
    <n v="0"/>
    <s v="2023-2025"/>
    <x v="79"/>
    <x v="13"/>
    <s v="Tuberculosis,Malaria,RSSH"/>
    <s v="Pakistan-Tuberculosis,Malaria,RSSH"/>
    <n v="0"/>
    <x v="4"/>
    <x v="1"/>
    <x v="2"/>
    <n v="0"/>
    <s v=""/>
    <x v="0"/>
    <x v="0"/>
    <s v=""/>
    <x v="0"/>
    <x v="0"/>
    <s v=""/>
  </r>
  <r>
    <x v="0"/>
    <n v="0"/>
    <s v="2023-2025"/>
    <x v="79"/>
    <x v="14"/>
    <s v="Tuberculosis,RSSH"/>
    <s v="Pakistan-Tuberculosis,RSSH"/>
    <n v="1"/>
    <x v="4"/>
    <x v="1"/>
    <x v="2"/>
    <n v="0"/>
    <s v=""/>
    <x v="0"/>
    <x v="0"/>
    <s v=""/>
    <x v="0"/>
    <x v="0"/>
    <s v=""/>
  </r>
  <r>
    <x v="0"/>
    <n v="1"/>
    <s v="2023-2025"/>
    <x v="80"/>
    <x v="0"/>
    <s v="HIV/AIDS"/>
    <s v="Papua New Guinea-HIV/AIDS"/>
    <n v="1"/>
    <x v="0"/>
    <x v="0"/>
    <x v="0"/>
    <n v="0"/>
    <s v=""/>
    <x v="0"/>
    <x v="0"/>
    <s v=""/>
    <x v="0"/>
    <x v="0"/>
    <s v=""/>
  </r>
  <r>
    <x v="0"/>
    <n v="0"/>
    <s v="2023-2025"/>
    <x v="80"/>
    <x v="1"/>
    <s v="HIV/AIDS,Malaria"/>
    <s v="Papua New Guinea-HIV/AIDS,Malaria"/>
    <n v="1"/>
    <x v="0"/>
    <x v="1"/>
    <x v="0"/>
    <n v="0"/>
    <s v=""/>
    <x v="0"/>
    <x v="0"/>
    <s v=""/>
    <x v="0"/>
    <x v="0"/>
    <s v=""/>
  </r>
  <r>
    <x v="0"/>
    <n v="0"/>
    <s v="2023-2025"/>
    <x v="80"/>
    <x v="2"/>
    <s v="HIV/AIDS,Malaria,RSSH"/>
    <s v="Papua New Guinea-HIV/AIDS,Malaria,RSSH"/>
    <n v="1"/>
    <x v="0"/>
    <x v="1"/>
    <x v="0"/>
    <n v="0"/>
    <s v=""/>
    <x v="0"/>
    <x v="0"/>
    <s v=""/>
    <x v="0"/>
    <x v="0"/>
    <s v=""/>
  </r>
  <r>
    <x v="0"/>
    <n v="0"/>
    <s v="2023-2025"/>
    <x v="80"/>
    <x v="3"/>
    <s v="HIV/AIDS,RSSH"/>
    <s v="Papua New Guinea-HIV/AIDS,RSSH"/>
    <n v="1"/>
    <x v="0"/>
    <x v="1"/>
    <x v="0"/>
    <n v="0"/>
    <s v=""/>
    <x v="0"/>
    <x v="0"/>
    <s v=""/>
    <x v="0"/>
    <x v="0"/>
    <s v=""/>
  </r>
  <r>
    <x v="1"/>
    <n v="0"/>
    <s v="2023-2025"/>
    <x v="80"/>
    <x v="4"/>
    <s v="HIV/AIDS, Tuberculosis"/>
    <s v="Papua New Guinea-HIV/AIDS, Tuberculosis"/>
    <n v="1"/>
    <x v="0"/>
    <x v="0"/>
    <x v="0"/>
    <n v="2444"/>
    <s v="FR1444-PNG-C-01"/>
    <x v="3"/>
    <x v="0"/>
    <d v="2024-04-29T00:00:00"/>
    <x v="0"/>
    <x v="0"/>
    <s v=""/>
  </r>
  <r>
    <x v="0"/>
    <n v="0"/>
    <s v="2023-2025"/>
    <x v="80"/>
    <x v="5"/>
    <s v="HIV/AIDS,Tuberculosis,Malaria"/>
    <s v="Papua New Guinea-HIV/AIDS,Tuberculosis,Malaria"/>
    <n v="1"/>
    <x v="0"/>
    <x v="1"/>
    <x v="0"/>
    <n v="0"/>
    <s v=""/>
    <x v="0"/>
    <x v="0"/>
    <s v=""/>
    <x v="0"/>
    <x v="0"/>
    <s v=""/>
  </r>
  <r>
    <x v="0"/>
    <n v="0"/>
    <s v="2023-2025"/>
    <x v="80"/>
    <x v="6"/>
    <s v="HIV/AIDS,Tuberculosis,Malaria,RSSH"/>
    <s v="Papua New Guinea-HIV/AIDS,Tuberculosis,Malaria,RSSH"/>
    <n v="1"/>
    <x v="0"/>
    <x v="1"/>
    <x v="0"/>
    <n v="0"/>
    <s v=""/>
    <x v="0"/>
    <x v="0"/>
    <s v=""/>
    <x v="0"/>
    <x v="0"/>
    <s v=""/>
  </r>
  <r>
    <x v="0"/>
    <n v="0"/>
    <s v="2023-2025"/>
    <x v="80"/>
    <x v="7"/>
    <s v="HIV/AIDS,Tuberculosis,RSSH"/>
    <s v="Papua New Guinea-HIV/AIDS,Tuberculosis,RSSH"/>
    <n v="1"/>
    <x v="0"/>
    <x v="1"/>
    <x v="0"/>
    <n v="0"/>
    <s v=""/>
    <x v="0"/>
    <x v="0"/>
    <s v=""/>
    <x v="0"/>
    <x v="0"/>
    <s v=""/>
  </r>
  <r>
    <x v="1"/>
    <n v="0"/>
    <s v="2023-2025"/>
    <x v="80"/>
    <x v="8"/>
    <s v="Malaria"/>
    <s v="Papua New Guinea-Malaria"/>
    <n v="1"/>
    <x v="0"/>
    <x v="5"/>
    <x v="0"/>
    <n v="2443"/>
    <s v="FR1443-PNG-M-01"/>
    <x v="4"/>
    <x v="1"/>
    <d v="2023-05-30T00:00:00"/>
    <x v="4"/>
    <x v="3"/>
    <n v="5.4754098360655741"/>
  </r>
  <r>
    <x v="0"/>
    <n v="0"/>
    <s v="2023-2025"/>
    <x v="80"/>
    <x v="9"/>
    <s v="Malaria,RSSH"/>
    <s v="Papua New Guinea-Malaria,RSSH"/>
    <n v="1"/>
    <x v="0"/>
    <x v="1"/>
    <x v="0"/>
    <n v="0"/>
    <s v=""/>
    <x v="0"/>
    <x v="0"/>
    <s v=""/>
    <x v="0"/>
    <x v="0"/>
    <s v=""/>
  </r>
  <r>
    <x v="0"/>
    <n v="0"/>
    <s v="2023-2025"/>
    <x v="80"/>
    <x v="10"/>
    <s v="RSSH"/>
    <s v="Papua New Guinea-RSSH"/>
    <n v="1"/>
    <x v="0"/>
    <x v="2"/>
    <x v="0"/>
    <n v="0"/>
    <s v=""/>
    <x v="0"/>
    <x v="0"/>
    <s v=""/>
    <x v="0"/>
    <x v="0"/>
    <s v=""/>
  </r>
  <r>
    <x v="0"/>
    <n v="1"/>
    <s v="2023-2025"/>
    <x v="80"/>
    <x v="11"/>
    <s v="Tuberculosis"/>
    <s v="Papua New Guinea-Tuberculosis"/>
    <n v="1"/>
    <x v="0"/>
    <x v="0"/>
    <x v="0"/>
    <n v="0"/>
    <s v=""/>
    <x v="0"/>
    <x v="0"/>
    <s v=""/>
    <x v="0"/>
    <x v="0"/>
    <s v=""/>
  </r>
  <r>
    <x v="0"/>
    <n v="0"/>
    <s v="2023-2025"/>
    <x v="80"/>
    <x v="12"/>
    <s v="Tuberculosis,Malaria"/>
    <s v="Papua New Guinea-Tuberculosis,Malaria"/>
    <n v="1"/>
    <x v="0"/>
    <x v="1"/>
    <x v="0"/>
    <n v="0"/>
    <s v=""/>
    <x v="0"/>
    <x v="0"/>
    <s v=""/>
    <x v="0"/>
    <x v="0"/>
    <s v=""/>
  </r>
  <r>
    <x v="0"/>
    <n v="0"/>
    <s v="2023-2025"/>
    <x v="80"/>
    <x v="13"/>
    <s v="Tuberculosis,Malaria,RSSH"/>
    <s v="Papua New Guinea-Tuberculosis,Malaria,RSSH"/>
    <n v="1"/>
    <x v="0"/>
    <x v="1"/>
    <x v="0"/>
    <n v="0"/>
    <s v=""/>
    <x v="0"/>
    <x v="0"/>
    <s v=""/>
    <x v="0"/>
    <x v="0"/>
    <s v=""/>
  </r>
  <r>
    <x v="0"/>
    <n v="0"/>
    <s v="2023-2025"/>
    <x v="80"/>
    <x v="14"/>
    <s v="Tuberculosis,RSSH"/>
    <s v="Papua New Guinea-Tuberculosis,RSSH"/>
    <n v="1"/>
    <x v="0"/>
    <x v="1"/>
    <x v="0"/>
    <n v="0"/>
    <s v=""/>
    <x v="0"/>
    <x v="0"/>
    <s v=""/>
    <x v="0"/>
    <x v="0"/>
    <s v=""/>
  </r>
  <r>
    <x v="1"/>
    <n v="0"/>
    <s v="2023-2025"/>
    <x v="81"/>
    <x v="0"/>
    <s v="HIV/AIDS"/>
    <s v="Paraguay-HIV/AIDS"/>
    <n v="1"/>
    <x v="5"/>
    <x v="4"/>
    <x v="1"/>
    <n v="1507"/>
    <s v="FR1507-PRY-H"/>
    <x v="4"/>
    <x v="1"/>
    <d v="2023-05-30T00:00:00"/>
    <x v="8"/>
    <x v="6"/>
    <n v="6.5245901639344259"/>
  </r>
  <r>
    <x v="0"/>
    <n v="0"/>
    <s v="2023-2025"/>
    <x v="81"/>
    <x v="1"/>
    <s v="HIV/AIDS,Malaria"/>
    <s v="Paraguay-HIV/AIDS,Malaria"/>
    <n v="0"/>
    <x v="5"/>
    <x v="1"/>
    <x v="1"/>
    <n v="0"/>
    <s v=""/>
    <x v="0"/>
    <x v="0"/>
    <s v=""/>
    <x v="0"/>
    <x v="0"/>
    <s v=""/>
  </r>
  <r>
    <x v="0"/>
    <n v="0"/>
    <s v="2023-2025"/>
    <x v="81"/>
    <x v="2"/>
    <s v="HIV/AIDS,Malaria,RSSH"/>
    <s v="Paraguay-HIV/AIDS,Malaria,RSSH"/>
    <n v="0"/>
    <x v="5"/>
    <x v="1"/>
    <x v="1"/>
    <n v="0"/>
    <s v=""/>
    <x v="0"/>
    <x v="0"/>
    <s v=""/>
    <x v="0"/>
    <x v="0"/>
    <s v=""/>
  </r>
  <r>
    <x v="0"/>
    <n v="0"/>
    <s v="2023-2025"/>
    <x v="81"/>
    <x v="3"/>
    <s v="HIV/AIDS,RSSH"/>
    <s v="Paraguay-HIV/AIDS,RSSH"/>
    <n v="1"/>
    <x v="5"/>
    <x v="1"/>
    <x v="1"/>
    <n v="0"/>
    <s v=""/>
    <x v="0"/>
    <x v="0"/>
    <s v=""/>
    <x v="0"/>
    <x v="0"/>
    <s v=""/>
  </r>
  <r>
    <x v="0"/>
    <n v="0"/>
    <s v="2023-2025"/>
    <x v="81"/>
    <x v="4"/>
    <s v="HIV/AIDS, Tuberculosis"/>
    <s v="Paraguay-HIV/AIDS, Tuberculosis"/>
    <n v="0"/>
    <x v="5"/>
    <x v="1"/>
    <x v="1"/>
    <n v="0"/>
    <s v=""/>
    <x v="0"/>
    <x v="0"/>
    <s v=""/>
    <x v="0"/>
    <x v="0"/>
    <s v=""/>
  </r>
  <r>
    <x v="0"/>
    <n v="0"/>
    <s v="2023-2025"/>
    <x v="81"/>
    <x v="5"/>
    <s v="HIV/AIDS,Tuberculosis,Malaria"/>
    <s v="Paraguay-HIV/AIDS,Tuberculosis,Malaria"/>
    <n v="0"/>
    <x v="5"/>
    <x v="1"/>
    <x v="1"/>
    <n v="0"/>
    <s v=""/>
    <x v="0"/>
    <x v="0"/>
    <s v=""/>
    <x v="0"/>
    <x v="0"/>
    <s v=""/>
  </r>
  <r>
    <x v="0"/>
    <n v="0"/>
    <s v="2023-2025"/>
    <x v="81"/>
    <x v="6"/>
    <s v="HIV/AIDS,Tuberculosis,Malaria,RSSH"/>
    <s v="Paraguay-HIV/AIDS,Tuberculosis,Malaria,RSSH"/>
    <n v="0"/>
    <x v="5"/>
    <x v="1"/>
    <x v="1"/>
    <n v="0"/>
    <s v=""/>
    <x v="0"/>
    <x v="0"/>
    <s v=""/>
    <x v="0"/>
    <x v="0"/>
    <s v=""/>
  </r>
  <r>
    <x v="0"/>
    <n v="0"/>
    <s v="2023-2025"/>
    <x v="81"/>
    <x v="7"/>
    <s v="HIV/AIDS,Tuberculosis,RSSH"/>
    <s v="Paraguay-HIV/AIDS,Tuberculosis,RSSH"/>
    <n v="0"/>
    <x v="5"/>
    <x v="1"/>
    <x v="1"/>
    <n v="0"/>
    <s v=""/>
    <x v="0"/>
    <x v="0"/>
    <s v=""/>
    <x v="0"/>
    <x v="0"/>
    <s v=""/>
  </r>
  <r>
    <x v="0"/>
    <n v="0"/>
    <s v="2023-2025"/>
    <x v="81"/>
    <x v="8"/>
    <s v="Malaria"/>
    <s v="Paraguay-Malaria"/>
    <n v="0"/>
    <x v="5"/>
    <x v="1"/>
    <x v="1"/>
    <n v="0"/>
    <s v=""/>
    <x v="0"/>
    <x v="0"/>
    <s v=""/>
    <x v="0"/>
    <x v="0"/>
    <s v=""/>
  </r>
  <r>
    <x v="0"/>
    <n v="0"/>
    <s v="2023-2025"/>
    <x v="81"/>
    <x v="9"/>
    <s v="Malaria,RSSH"/>
    <s v="Paraguay-Malaria,RSSH"/>
    <n v="0"/>
    <x v="5"/>
    <x v="1"/>
    <x v="1"/>
    <n v="0"/>
    <s v=""/>
    <x v="0"/>
    <x v="0"/>
    <s v=""/>
    <x v="0"/>
    <x v="0"/>
    <s v=""/>
  </r>
  <r>
    <x v="0"/>
    <n v="0"/>
    <s v="2023-2025"/>
    <x v="81"/>
    <x v="10"/>
    <s v="RSSH"/>
    <s v="Paraguay-RSSH"/>
    <n v="1"/>
    <x v="5"/>
    <x v="2"/>
    <x v="1"/>
    <n v="0"/>
    <s v=""/>
    <x v="0"/>
    <x v="0"/>
    <s v=""/>
    <x v="0"/>
    <x v="0"/>
    <s v=""/>
  </r>
  <r>
    <x v="0"/>
    <n v="0"/>
    <s v="2023-2025"/>
    <x v="81"/>
    <x v="11"/>
    <s v="Tuberculosis"/>
    <s v="Paraguay-Tuberculosis"/>
    <n v="0"/>
    <x v="5"/>
    <x v="1"/>
    <x v="1"/>
    <n v="0"/>
    <s v=""/>
    <x v="0"/>
    <x v="0"/>
    <s v=""/>
    <x v="0"/>
    <x v="0"/>
    <s v=""/>
  </r>
  <r>
    <x v="0"/>
    <n v="0"/>
    <s v="2023-2025"/>
    <x v="81"/>
    <x v="12"/>
    <s v="Tuberculosis,Malaria"/>
    <s v="Paraguay-Tuberculosis,Malaria"/>
    <n v="0"/>
    <x v="5"/>
    <x v="1"/>
    <x v="1"/>
    <n v="0"/>
    <s v=""/>
    <x v="0"/>
    <x v="0"/>
    <s v=""/>
    <x v="0"/>
    <x v="0"/>
    <s v=""/>
  </r>
  <r>
    <x v="0"/>
    <n v="0"/>
    <s v="2023-2025"/>
    <x v="81"/>
    <x v="13"/>
    <s v="Tuberculosis,Malaria,RSSH"/>
    <s v="Paraguay-Tuberculosis,Malaria,RSSH"/>
    <n v="0"/>
    <x v="5"/>
    <x v="1"/>
    <x v="1"/>
    <n v="0"/>
    <s v=""/>
    <x v="0"/>
    <x v="0"/>
    <s v=""/>
    <x v="0"/>
    <x v="0"/>
    <s v=""/>
  </r>
  <r>
    <x v="0"/>
    <n v="0"/>
    <s v="2023-2025"/>
    <x v="81"/>
    <x v="14"/>
    <s v="Tuberculosis,RSSH"/>
    <s v="Paraguay-Tuberculosis,RSSH"/>
    <n v="0"/>
    <x v="5"/>
    <x v="1"/>
    <x v="1"/>
    <n v="0"/>
    <s v=""/>
    <x v="0"/>
    <x v="0"/>
    <s v=""/>
    <x v="0"/>
    <x v="0"/>
    <s v=""/>
  </r>
  <r>
    <x v="0"/>
    <n v="1"/>
    <s v="2023-2025"/>
    <x v="82"/>
    <x v="0"/>
    <s v="HIV/AIDS"/>
    <s v="Peru-HIV/AIDS"/>
    <n v="1"/>
    <x v="5"/>
    <x v="4"/>
    <x v="1"/>
    <n v="0"/>
    <s v=""/>
    <x v="0"/>
    <x v="0"/>
    <s v=""/>
    <x v="0"/>
    <x v="0"/>
    <s v=""/>
  </r>
  <r>
    <x v="0"/>
    <n v="0"/>
    <s v="2023-2025"/>
    <x v="82"/>
    <x v="1"/>
    <s v="HIV/AIDS,Malaria"/>
    <s v="Peru-HIV/AIDS,Malaria"/>
    <n v="1"/>
    <x v="5"/>
    <x v="1"/>
    <x v="1"/>
    <n v="0"/>
    <s v=""/>
    <x v="0"/>
    <x v="0"/>
    <s v=""/>
    <x v="0"/>
    <x v="0"/>
    <s v=""/>
  </r>
  <r>
    <x v="0"/>
    <n v="0"/>
    <s v="2023-2025"/>
    <x v="82"/>
    <x v="2"/>
    <s v="HIV/AIDS,Malaria,RSSH"/>
    <s v="Peru-HIV/AIDS,Malaria,RSSH"/>
    <n v="1"/>
    <x v="5"/>
    <x v="1"/>
    <x v="1"/>
    <n v="0"/>
    <s v=""/>
    <x v="0"/>
    <x v="0"/>
    <s v=""/>
    <x v="0"/>
    <x v="0"/>
    <s v=""/>
  </r>
  <r>
    <x v="0"/>
    <n v="0"/>
    <s v="2023-2025"/>
    <x v="82"/>
    <x v="3"/>
    <s v="HIV/AIDS,RSSH"/>
    <s v="Peru-HIV/AIDS,RSSH"/>
    <n v="1"/>
    <x v="5"/>
    <x v="1"/>
    <x v="1"/>
    <n v="0"/>
    <s v=""/>
    <x v="0"/>
    <x v="0"/>
    <s v=""/>
    <x v="0"/>
    <x v="0"/>
    <s v=""/>
  </r>
  <r>
    <x v="1"/>
    <n v="0"/>
    <s v="2023-2025"/>
    <x v="82"/>
    <x v="4"/>
    <s v="HIV/AIDS, Tuberculosis"/>
    <s v="Peru-HIV/AIDS, Tuberculosis"/>
    <n v="1"/>
    <x v="5"/>
    <x v="4"/>
    <x v="1"/>
    <n v="1657"/>
    <s v="FR1657-PER-C"/>
    <x v="6"/>
    <x v="0"/>
    <s v="TBC"/>
    <x v="0"/>
    <x v="0"/>
    <s v=""/>
  </r>
  <r>
    <x v="0"/>
    <n v="0"/>
    <s v="2023-2025"/>
    <x v="82"/>
    <x v="5"/>
    <s v="HIV/AIDS,Tuberculosis,Malaria"/>
    <s v="Peru-HIV/AIDS,Tuberculosis,Malaria"/>
    <n v="1"/>
    <x v="5"/>
    <x v="1"/>
    <x v="1"/>
    <n v="0"/>
    <s v=""/>
    <x v="0"/>
    <x v="0"/>
    <s v=""/>
    <x v="0"/>
    <x v="0"/>
    <s v=""/>
  </r>
  <r>
    <x v="0"/>
    <n v="0"/>
    <s v="2023-2025"/>
    <x v="82"/>
    <x v="6"/>
    <s v="HIV/AIDS,Tuberculosis,Malaria,RSSH"/>
    <s v="Peru-HIV/AIDS,Tuberculosis,Malaria,RSSH"/>
    <n v="1"/>
    <x v="5"/>
    <x v="1"/>
    <x v="1"/>
    <n v="0"/>
    <s v=""/>
    <x v="0"/>
    <x v="0"/>
    <s v=""/>
    <x v="0"/>
    <x v="0"/>
    <s v=""/>
  </r>
  <r>
    <x v="0"/>
    <n v="0"/>
    <s v="2023-2025"/>
    <x v="82"/>
    <x v="7"/>
    <s v="HIV/AIDS,Tuberculosis,RSSH"/>
    <s v="Peru-HIV/AIDS,Tuberculosis,RSSH"/>
    <n v="1"/>
    <x v="5"/>
    <x v="1"/>
    <x v="1"/>
    <n v="0"/>
    <s v=""/>
    <x v="0"/>
    <x v="0"/>
    <s v=""/>
    <x v="0"/>
    <x v="0"/>
    <s v=""/>
  </r>
  <r>
    <x v="0"/>
    <n v="0"/>
    <s v="2023-2025"/>
    <x v="82"/>
    <x v="8"/>
    <s v="Malaria"/>
    <s v="Peru-Malaria"/>
    <n v="0"/>
    <x v="5"/>
    <x v="1"/>
    <x v="1"/>
    <n v="0"/>
    <s v=""/>
    <x v="0"/>
    <x v="0"/>
    <s v=""/>
    <x v="0"/>
    <x v="0"/>
    <s v=""/>
  </r>
  <r>
    <x v="0"/>
    <n v="0"/>
    <s v="2023-2025"/>
    <x v="82"/>
    <x v="9"/>
    <s v="Malaria,RSSH"/>
    <s v="Peru-Malaria,RSSH"/>
    <n v="1"/>
    <x v="5"/>
    <x v="1"/>
    <x v="1"/>
    <n v="0"/>
    <s v=""/>
    <x v="0"/>
    <x v="0"/>
    <s v=""/>
    <x v="0"/>
    <x v="0"/>
    <s v=""/>
  </r>
  <r>
    <x v="0"/>
    <n v="0"/>
    <s v="2023-2025"/>
    <x v="82"/>
    <x v="10"/>
    <s v="RSSH"/>
    <s v="Peru-RSSH"/>
    <n v="1"/>
    <x v="5"/>
    <x v="2"/>
    <x v="1"/>
    <n v="0"/>
    <s v=""/>
    <x v="0"/>
    <x v="0"/>
    <s v=""/>
    <x v="0"/>
    <x v="0"/>
    <s v=""/>
  </r>
  <r>
    <x v="0"/>
    <n v="1"/>
    <s v="2023-2025"/>
    <x v="82"/>
    <x v="11"/>
    <s v="Tuberculosis"/>
    <s v="Peru-Tuberculosis"/>
    <n v="1"/>
    <x v="5"/>
    <x v="4"/>
    <x v="1"/>
    <n v="0"/>
    <s v=""/>
    <x v="0"/>
    <x v="0"/>
    <s v=""/>
    <x v="0"/>
    <x v="0"/>
    <s v=""/>
  </r>
  <r>
    <x v="0"/>
    <n v="0"/>
    <s v="2023-2025"/>
    <x v="82"/>
    <x v="12"/>
    <s v="Tuberculosis,Malaria"/>
    <s v="Peru-Tuberculosis,Malaria"/>
    <n v="1"/>
    <x v="5"/>
    <x v="1"/>
    <x v="1"/>
    <n v="0"/>
    <s v=""/>
    <x v="0"/>
    <x v="0"/>
    <s v=""/>
    <x v="0"/>
    <x v="0"/>
    <s v=""/>
  </r>
  <r>
    <x v="0"/>
    <n v="0"/>
    <s v="2023-2025"/>
    <x v="82"/>
    <x v="13"/>
    <s v="Tuberculosis,Malaria,RSSH"/>
    <s v="Peru-Tuberculosis,Malaria,RSSH"/>
    <n v="1"/>
    <x v="5"/>
    <x v="1"/>
    <x v="1"/>
    <n v="0"/>
    <s v=""/>
    <x v="0"/>
    <x v="0"/>
    <s v=""/>
    <x v="0"/>
    <x v="0"/>
    <s v=""/>
  </r>
  <r>
    <x v="0"/>
    <n v="0"/>
    <s v="2023-2025"/>
    <x v="82"/>
    <x v="14"/>
    <s v="Tuberculosis,RSSH"/>
    <s v="Peru-Tuberculosis,RSSH"/>
    <n v="1"/>
    <x v="5"/>
    <x v="1"/>
    <x v="1"/>
    <n v="0"/>
    <s v=""/>
    <x v="0"/>
    <x v="0"/>
    <s v=""/>
    <x v="0"/>
    <x v="0"/>
    <s v=""/>
  </r>
  <r>
    <x v="1"/>
    <n v="0"/>
    <s v="2023-2025"/>
    <x v="83"/>
    <x v="0"/>
    <s v="HIV/AIDS"/>
    <s v="Philippines-HIV/AIDS"/>
    <n v="1"/>
    <x v="4"/>
    <x v="0"/>
    <x v="2"/>
    <n v="1545"/>
    <s v="FR1545-PHL-H"/>
    <x v="1"/>
    <x v="1"/>
    <d v="2023-03-20T00:00:00"/>
    <x v="5"/>
    <x v="4"/>
    <n v="7.4098360655737707"/>
  </r>
  <r>
    <x v="0"/>
    <n v="0"/>
    <s v="2023-2025"/>
    <x v="83"/>
    <x v="1"/>
    <s v="HIV/AIDS,Malaria"/>
    <s v="Philippines-HIV/AIDS,Malaria"/>
    <n v="1"/>
    <x v="4"/>
    <x v="1"/>
    <x v="2"/>
    <n v="0"/>
    <s v=""/>
    <x v="0"/>
    <x v="0"/>
    <s v=""/>
    <x v="0"/>
    <x v="0"/>
    <s v=""/>
  </r>
  <r>
    <x v="0"/>
    <n v="0"/>
    <s v="2023-2025"/>
    <x v="83"/>
    <x v="2"/>
    <s v="HIV/AIDS,Malaria,RSSH"/>
    <s v="Philippines-HIV/AIDS,Malaria,RSSH"/>
    <n v="1"/>
    <x v="4"/>
    <x v="1"/>
    <x v="2"/>
    <n v="0"/>
    <s v=""/>
    <x v="0"/>
    <x v="0"/>
    <s v=""/>
    <x v="0"/>
    <x v="0"/>
    <s v=""/>
  </r>
  <r>
    <x v="0"/>
    <n v="0"/>
    <s v="2023-2025"/>
    <x v="83"/>
    <x v="3"/>
    <s v="HIV/AIDS,RSSH"/>
    <s v="Philippines-HIV/AIDS,RSSH"/>
    <n v="1"/>
    <x v="4"/>
    <x v="1"/>
    <x v="2"/>
    <n v="0"/>
    <s v=""/>
    <x v="0"/>
    <x v="0"/>
    <s v=""/>
    <x v="0"/>
    <x v="0"/>
    <s v=""/>
  </r>
  <r>
    <x v="0"/>
    <n v="0"/>
    <s v="2023-2025"/>
    <x v="83"/>
    <x v="4"/>
    <s v="HIV/AIDS, Tuberculosis"/>
    <s v="Philippines-HIV/AIDS, Tuberculosis"/>
    <n v="1"/>
    <x v="4"/>
    <x v="1"/>
    <x v="2"/>
    <n v="0"/>
    <s v=""/>
    <x v="0"/>
    <x v="0"/>
    <s v=""/>
    <x v="0"/>
    <x v="0"/>
    <s v=""/>
  </r>
  <r>
    <x v="0"/>
    <n v="0"/>
    <s v="2023-2025"/>
    <x v="83"/>
    <x v="5"/>
    <s v="HIV/AIDS,Tuberculosis,Malaria"/>
    <s v="Philippines-HIV/AIDS,Tuberculosis,Malaria"/>
    <n v="1"/>
    <x v="4"/>
    <x v="1"/>
    <x v="2"/>
    <n v="0"/>
    <s v=""/>
    <x v="0"/>
    <x v="0"/>
    <s v=""/>
    <x v="0"/>
    <x v="0"/>
    <s v=""/>
  </r>
  <r>
    <x v="0"/>
    <n v="0"/>
    <s v="2023-2025"/>
    <x v="83"/>
    <x v="6"/>
    <s v="HIV/AIDS,Tuberculosis,Malaria,RSSH"/>
    <s v="Philippines-HIV/AIDS,Tuberculosis,Malaria,RSSH"/>
    <n v="1"/>
    <x v="4"/>
    <x v="1"/>
    <x v="2"/>
    <n v="0"/>
    <s v=""/>
    <x v="0"/>
    <x v="0"/>
    <s v=""/>
    <x v="0"/>
    <x v="0"/>
    <s v=""/>
  </r>
  <r>
    <x v="0"/>
    <n v="0"/>
    <s v="2023-2025"/>
    <x v="83"/>
    <x v="7"/>
    <s v="HIV/AIDS,Tuberculosis,RSSH"/>
    <s v="Philippines-HIV/AIDS,Tuberculosis,RSSH"/>
    <n v="1"/>
    <x v="4"/>
    <x v="1"/>
    <x v="2"/>
    <n v="0"/>
    <s v=""/>
    <x v="0"/>
    <x v="0"/>
    <s v=""/>
    <x v="0"/>
    <x v="0"/>
    <s v=""/>
  </r>
  <r>
    <x v="1"/>
    <n v="0"/>
    <s v="2023-2025"/>
    <x v="83"/>
    <x v="8"/>
    <s v="Malaria"/>
    <s v="Philippines-Malaria"/>
    <n v="1"/>
    <x v="4"/>
    <x v="5"/>
    <x v="2"/>
    <n v="1546"/>
    <s v="FR1546-PHL-M"/>
    <x v="1"/>
    <x v="1"/>
    <d v="2023-03-20T00:00:00"/>
    <x v="5"/>
    <x v="4"/>
    <n v="7.4098360655737707"/>
  </r>
  <r>
    <x v="0"/>
    <n v="0"/>
    <s v="2023-2025"/>
    <x v="83"/>
    <x v="9"/>
    <s v="Malaria,RSSH"/>
    <s v="Philippines-Malaria,RSSH"/>
    <n v="1"/>
    <x v="4"/>
    <x v="1"/>
    <x v="2"/>
    <n v="0"/>
    <s v=""/>
    <x v="0"/>
    <x v="0"/>
    <s v=""/>
    <x v="0"/>
    <x v="0"/>
    <s v=""/>
  </r>
  <r>
    <x v="0"/>
    <n v="0"/>
    <s v="2023-2025"/>
    <x v="83"/>
    <x v="10"/>
    <s v="RSSH"/>
    <s v="Philippines-RSSH"/>
    <n v="1"/>
    <x v="4"/>
    <x v="2"/>
    <x v="2"/>
    <n v="0"/>
    <s v=""/>
    <x v="0"/>
    <x v="0"/>
    <s v=""/>
    <x v="0"/>
    <x v="0"/>
    <s v=""/>
  </r>
  <r>
    <x v="1"/>
    <n v="0"/>
    <s v="2023-2025"/>
    <x v="83"/>
    <x v="11"/>
    <s v="Tuberculosis"/>
    <s v="Philippines-Tuberculosis"/>
    <n v="1"/>
    <x v="4"/>
    <x v="0"/>
    <x v="2"/>
    <n v="1547"/>
    <s v="FR1547-PHL-T"/>
    <x v="1"/>
    <x v="1"/>
    <d v="2023-03-20T00:00:00"/>
    <x v="5"/>
    <x v="4"/>
    <n v="7.4098360655737707"/>
  </r>
  <r>
    <x v="0"/>
    <n v="0"/>
    <s v="2023-2025"/>
    <x v="83"/>
    <x v="12"/>
    <s v="Tuberculosis,Malaria"/>
    <s v="Philippines-Tuberculosis,Malaria"/>
    <n v="1"/>
    <x v="4"/>
    <x v="1"/>
    <x v="2"/>
    <n v="0"/>
    <s v=""/>
    <x v="0"/>
    <x v="0"/>
    <s v=""/>
    <x v="0"/>
    <x v="0"/>
    <s v=""/>
  </r>
  <r>
    <x v="0"/>
    <n v="0"/>
    <s v="2023-2025"/>
    <x v="83"/>
    <x v="13"/>
    <s v="Tuberculosis,Malaria,RSSH"/>
    <s v="Philippines-Tuberculosis,Malaria,RSSH"/>
    <n v="1"/>
    <x v="4"/>
    <x v="1"/>
    <x v="2"/>
    <n v="0"/>
    <s v=""/>
    <x v="0"/>
    <x v="0"/>
    <s v=""/>
    <x v="0"/>
    <x v="0"/>
    <s v=""/>
  </r>
  <r>
    <x v="0"/>
    <n v="0"/>
    <s v="2023-2025"/>
    <x v="83"/>
    <x v="14"/>
    <s v="Tuberculosis,RSSH"/>
    <s v="Philippines-Tuberculosis,RSSH"/>
    <n v="1"/>
    <x v="4"/>
    <x v="1"/>
    <x v="2"/>
    <n v="0"/>
    <s v=""/>
    <x v="0"/>
    <x v="0"/>
    <s v=""/>
    <x v="0"/>
    <x v="0"/>
    <s v=""/>
  </r>
  <r>
    <x v="1"/>
    <n v="0"/>
    <s v="2023-2025"/>
    <x v="84"/>
    <x v="0"/>
    <s v="HIV/AIDS"/>
    <s v="Russian Federation-HIV/AIDS"/>
    <n v="1"/>
    <x v="3"/>
    <x v="4"/>
    <x v="1"/>
    <n v="1548"/>
    <s v="FR1548-RUS-H"/>
    <x v="2"/>
    <x v="1"/>
    <d v="2023-08-21T00:00:00"/>
    <x v="0"/>
    <x v="0"/>
    <s v=""/>
  </r>
  <r>
    <x v="0"/>
    <n v="0"/>
    <s v="2023-2025"/>
    <x v="84"/>
    <x v="1"/>
    <s v="HIV/AIDS,Malaria"/>
    <s v="Russian Federation-HIV/AIDS,Malaria"/>
    <n v="1"/>
    <x v="3"/>
    <x v="1"/>
    <x v="1"/>
    <n v="0"/>
    <s v=""/>
    <x v="0"/>
    <x v="0"/>
    <s v=""/>
    <x v="0"/>
    <x v="0"/>
    <s v=""/>
  </r>
  <r>
    <x v="0"/>
    <n v="0"/>
    <s v="2023-2025"/>
    <x v="84"/>
    <x v="2"/>
    <s v="HIV/AIDS,Malaria,RSSH"/>
    <s v="Russian Federation-HIV/AIDS,Malaria,RSSH"/>
    <n v="1"/>
    <x v="3"/>
    <x v="1"/>
    <x v="1"/>
    <n v="0"/>
    <s v=""/>
    <x v="0"/>
    <x v="0"/>
    <s v=""/>
    <x v="0"/>
    <x v="0"/>
    <s v=""/>
  </r>
  <r>
    <x v="0"/>
    <n v="0"/>
    <s v="2023-2025"/>
    <x v="84"/>
    <x v="3"/>
    <s v="HIV/AIDS,RSSH"/>
    <s v="Russian Federation-HIV/AIDS,RSSH"/>
    <n v="1"/>
    <x v="3"/>
    <x v="1"/>
    <x v="1"/>
    <n v="0"/>
    <s v=""/>
    <x v="0"/>
    <x v="0"/>
    <s v=""/>
    <x v="0"/>
    <x v="0"/>
    <s v=""/>
  </r>
  <r>
    <x v="0"/>
    <n v="0"/>
    <s v="2023-2025"/>
    <x v="84"/>
    <x v="4"/>
    <s v="HIV/AIDS, Tuberculosis"/>
    <s v="Russian Federation-HIV/AIDS, Tuberculosis"/>
    <n v="1"/>
    <x v="3"/>
    <x v="1"/>
    <x v="1"/>
    <n v="0"/>
    <s v=""/>
    <x v="0"/>
    <x v="0"/>
    <s v=""/>
    <x v="0"/>
    <x v="0"/>
    <s v=""/>
  </r>
  <r>
    <x v="0"/>
    <n v="0"/>
    <s v="2023-2025"/>
    <x v="84"/>
    <x v="5"/>
    <s v="HIV/AIDS,Tuberculosis,Malaria"/>
    <s v="Russian Federation-HIV/AIDS,Tuberculosis,Malaria"/>
    <n v="1"/>
    <x v="3"/>
    <x v="1"/>
    <x v="1"/>
    <n v="0"/>
    <s v=""/>
    <x v="0"/>
    <x v="0"/>
    <s v=""/>
    <x v="0"/>
    <x v="0"/>
    <s v=""/>
  </r>
  <r>
    <x v="0"/>
    <n v="0"/>
    <s v="2023-2025"/>
    <x v="84"/>
    <x v="6"/>
    <s v="HIV/AIDS,Tuberculosis,Malaria,RSSH"/>
    <s v="Russian Federation-HIV/AIDS,Tuberculosis,Malaria,RSSH"/>
    <n v="1"/>
    <x v="3"/>
    <x v="1"/>
    <x v="1"/>
    <n v="0"/>
    <s v=""/>
    <x v="0"/>
    <x v="0"/>
    <s v=""/>
    <x v="0"/>
    <x v="0"/>
    <s v=""/>
  </r>
  <r>
    <x v="0"/>
    <n v="0"/>
    <s v="2023-2025"/>
    <x v="84"/>
    <x v="7"/>
    <s v="HIV/AIDS,Tuberculosis,RSSH"/>
    <s v="Russian Federation-HIV/AIDS,Tuberculosis,RSSH"/>
    <n v="1"/>
    <x v="3"/>
    <x v="1"/>
    <x v="1"/>
    <n v="0"/>
    <s v=""/>
    <x v="0"/>
    <x v="0"/>
    <s v=""/>
    <x v="0"/>
    <x v="0"/>
    <s v=""/>
  </r>
  <r>
    <x v="0"/>
    <n v="0"/>
    <s v="2023-2025"/>
    <x v="84"/>
    <x v="8"/>
    <s v="Malaria"/>
    <s v="Russian Federation-Malaria"/>
    <n v="0"/>
    <x v="3"/>
    <x v="1"/>
    <x v="1"/>
    <n v="0"/>
    <s v=""/>
    <x v="0"/>
    <x v="0"/>
    <s v=""/>
    <x v="0"/>
    <x v="0"/>
    <s v=""/>
  </r>
  <r>
    <x v="0"/>
    <n v="0"/>
    <s v="2023-2025"/>
    <x v="84"/>
    <x v="9"/>
    <s v="Malaria,RSSH"/>
    <s v="Russian Federation-Malaria,RSSH"/>
    <n v="1"/>
    <x v="3"/>
    <x v="1"/>
    <x v="1"/>
    <n v="0"/>
    <s v=""/>
    <x v="0"/>
    <x v="0"/>
    <s v=""/>
    <x v="0"/>
    <x v="0"/>
    <s v=""/>
  </r>
  <r>
    <x v="0"/>
    <n v="0"/>
    <s v="2023-2025"/>
    <x v="84"/>
    <x v="10"/>
    <s v="RSSH"/>
    <s v="Russian Federation-RSSH"/>
    <n v="1"/>
    <x v="3"/>
    <x v="2"/>
    <x v="1"/>
    <n v="0"/>
    <s v=""/>
    <x v="0"/>
    <x v="0"/>
    <s v=""/>
    <x v="0"/>
    <x v="0"/>
    <s v=""/>
  </r>
  <r>
    <x v="0"/>
    <n v="0"/>
    <s v="2023-2025"/>
    <x v="84"/>
    <x v="11"/>
    <s v="Tuberculosis"/>
    <s v="Russian Federation-Tuberculosis"/>
    <n v="0"/>
    <x v="3"/>
    <x v="1"/>
    <x v="1"/>
    <n v="0"/>
    <s v=""/>
    <x v="0"/>
    <x v="0"/>
    <s v=""/>
    <x v="0"/>
    <x v="0"/>
    <s v=""/>
  </r>
  <r>
    <x v="0"/>
    <n v="0"/>
    <s v="2023-2025"/>
    <x v="84"/>
    <x v="12"/>
    <s v="Tuberculosis,Malaria"/>
    <s v="Russian Federation-Tuberculosis,Malaria"/>
    <n v="1"/>
    <x v="3"/>
    <x v="1"/>
    <x v="1"/>
    <n v="0"/>
    <s v=""/>
    <x v="0"/>
    <x v="0"/>
    <s v=""/>
    <x v="0"/>
    <x v="0"/>
    <s v=""/>
  </r>
  <r>
    <x v="0"/>
    <n v="0"/>
    <s v="2023-2025"/>
    <x v="84"/>
    <x v="13"/>
    <s v="Tuberculosis,Malaria,RSSH"/>
    <s v="Russian Federation-Tuberculosis,Malaria,RSSH"/>
    <n v="1"/>
    <x v="3"/>
    <x v="1"/>
    <x v="1"/>
    <n v="0"/>
    <s v=""/>
    <x v="0"/>
    <x v="0"/>
    <s v=""/>
    <x v="0"/>
    <x v="0"/>
    <s v=""/>
  </r>
  <r>
    <x v="0"/>
    <n v="0"/>
    <s v="2023-2025"/>
    <x v="84"/>
    <x v="14"/>
    <s v="Tuberculosis,RSSH"/>
    <s v="Russian Federation-Tuberculosis,RSSH"/>
    <n v="1"/>
    <x v="3"/>
    <x v="1"/>
    <x v="1"/>
    <n v="0"/>
    <s v=""/>
    <x v="0"/>
    <x v="0"/>
    <s v=""/>
    <x v="0"/>
    <x v="0"/>
    <s v=""/>
  </r>
  <r>
    <x v="0"/>
    <n v="1"/>
    <s v="2023-2025"/>
    <x v="85"/>
    <x v="0"/>
    <s v="HIV/AIDS"/>
    <s v="Rwanda-HIV/AIDS"/>
    <n v="1"/>
    <x v="2"/>
    <x v="6"/>
    <x v="0"/>
    <n v="0"/>
    <s v=""/>
    <x v="0"/>
    <x v="0"/>
    <s v=""/>
    <x v="0"/>
    <x v="0"/>
    <s v=""/>
  </r>
  <r>
    <x v="0"/>
    <n v="0"/>
    <s v="2023-2025"/>
    <x v="85"/>
    <x v="1"/>
    <s v="HIV/AIDS,Malaria"/>
    <s v="Rwanda-HIV/AIDS,Malaria"/>
    <n v="0"/>
    <x v="2"/>
    <x v="1"/>
    <x v="0"/>
    <n v="0"/>
    <s v=""/>
    <x v="0"/>
    <x v="0"/>
    <s v=""/>
    <x v="0"/>
    <x v="0"/>
    <s v=""/>
  </r>
  <r>
    <x v="0"/>
    <n v="0"/>
    <s v="2023-2025"/>
    <x v="85"/>
    <x v="2"/>
    <s v="HIV/AIDS,Malaria,RSSH"/>
    <s v="Rwanda-HIV/AIDS,Malaria,RSSH"/>
    <n v="0"/>
    <x v="2"/>
    <x v="1"/>
    <x v="0"/>
    <n v="0"/>
    <s v=""/>
    <x v="0"/>
    <x v="0"/>
    <s v=""/>
    <x v="0"/>
    <x v="0"/>
    <s v=""/>
  </r>
  <r>
    <x v="0"/>
    <n v="0"/>
    <s v="2023-2025"/>
    <x v="85"/>
    <x v="3"/>
    <s v="HIV/AIDS,RSSH"/>
    <s v="Rwanda-HIV/AIDS,RSSH"/>
    <n v="1"/>
    <x v="2"/>
    <x v="1"/>
    <x v="0"/>
    <n v="0"/>
    <s v=""/>
    <x v="0"/>
    <x v="0"/>
    <s v=""/>
    <x v="0"/>
    <x v="0"/>
    <s v=""/>
  </r>
  <r>
    <x v="1"/>
    <n v="0"/>
    <s v="2023-2025"/>
    <x v="85"/>
    <x v="4"/>
    <s v="HIV/AIDS, Tuberculosis"/>
    <s v="Rwanda-HIV/AIDS, Tuberculosis"/>
    <n v="1"/>
    <x v="2"/>
    <x v="6"/>
    <x v="0"/>
    <n v="1420"/>
    <s v="FR1420-RWA-C"/>
    <x v="2"/>
    <x v="1"/>
    <d v="2023-08-21T00:00:00"/>
    <x v="2"/>
    <x v="0"/>
    <s v=""/>
  </r>
  <r>
    <x v="0"/>
    <n v="0"/>
    <s v="2023-2025"/>
    <x v="85"/>
    <x v="5"/>
    <s v="HIV/AIDS,Tuberculosis,Malaria"/>
    <s v="Rwanda-HIV/AIDS,Tuberculosis,Malaria"/>
    <n v="0"/>
    <x v="2"/>
    <x v="1"/>
    <x v="0"/>
    <n v="0"/>
    <s v=""/>
    <x v="0"/>
    <x v="0"/>
    <s v=""/>
    <x v="0"/>
    <x v="0"/>
    <s v=""/>
  </r>
  <r>
    <x v="0"/>
    <n v="0"/>
    <s v="2023-2025"/>
    <x v="85"/>
    <x v="6"/>
    <s v="HIV/AIDS,Tuberculosis,Malaria,RSSH"/>
    <s v="Rwanda-HIV/AIDS,Tuberculosis,Malaria,RSSH"/>
    <n v="0"/>
    <x v="2"/>
    <x v="1"/>
    <x v="0"/>
    <n v="0"/>
    <s v=""/>
    <x v="0"/>
    <x v="0"/>
    <s v=""/>
    <x v="0"/>
    <x v="0"/>
    <s v=""/>
  </r>
  <r>
    <x v="0"/>
    <n v="0"/>
    <s v="2023-2025"/>
    <x v="85"/>
    <x v="7"/>
    <s v="HIV/AIDS,Tuberculosis,RSSH"/>
    <s v="Rwanda-HIV/AIDS,Tuberculosis,RSSH"/>
    <n v="0"/>
    <x v="2"/>
    <x v="1"/>
    <x v="0"/>
    <n v="0"/>
    <s v=""/>
    <x v="0"/>
    <x v="0"/>
    <s v=""/>
    <x v="0"/>
    <x v="0"/>
    <s v=""/>
  </r>
  <r>
    <x v="1"/>
    <n v="0"/>
    <s v="2023-2025"/>
    <x v="85"/>
    <x v="8"/>
    <s v="Malaria"/>
    <s v="Rwanda-Malaria"/>
    <n v="1"/>
    <x v="2"/>
    <x v="6"/>
    <x v="0"/>
    <n v="1421"/>
    <s v="FR1421-RWA-M"/>
    <x v="2"/>
    <x v="1"/>
    <d v="2023-08-21T00:00:00"/>
    <x v="2"/>
    <x v="0"/>
    <s v=""/>
  </r>
  <r>
    <x v="0"/>
    <n v="0"/>
    <s v="2023-2025"/>
    <x v="85"/>
    <x v="9"/>
    <s v="Malaria,RSSH"/>
    <s v="Rwanda-Malaria,RSSH"/>
    <n v="0"/>
    <x v="2"/>
    <x v="1"/>
    <x v="0"/>
    <n v="0"/>
    <s v=""/>
    <x v="0"/>
    <x v="0"/>
    <s v=""/>
    <x v="0"/>
    <x v="0"/>
    <s v=""/>
  </r>
  <r>
    <x v="0"/>
    <n v="0"/>
    <s v="2023-2025"/>
    <x v="85"/>
    <x v="10"/>
    <s v="RSSH"/>
    <s v="Rwanda-RSSH"/>
    <n v="1"/>
    <x v="2"/>
    <x v="2"/>
    <x v="0"/>
    <n v="0"/>
    <s v=""/>
    <x v="0"/>
    <x v="0"/>
    <s v=""/>
    <x v="0"/>
    <x v="0"/>
    <s v=""/>
  </r>
  <r>
    <x v="0"/>
    <n v="1"/>
    <s v="2023-2025"/>
    <x v="85"/>
    <x v="11"/>
    <s v="Tuberculosis"/>
    <s v="Rwanda-Tuberculosis"/>
    <n v="1"/>
    <x v="2"/>
    <x v="6"/>
    <x v="0"/>
    <n v="0"/>
    <s v=""/>
    <x v="0"/>
    <x v="0"/>
    <s v=""/>
    <x v="0"/>
    <x v="0"/>
    <s v=""/>
  </r>
  <r>
    <x v="0"/>
    <n v="0"/>
    <s v="2023-2025"/>
    <x v="85"/>
    <x v="12"/>
    <s v="Tuberculosis,Malaria"/>
    <s v="Rwanda-Tuberculosis,Malaria"/>
    <n v="0"/>
    <x v="2"/>
    <x v="1"/>
    <x v="0"/>
    <n v="0"/>
    <s v=""/>
    <x v="0"/>
    <x v="0"/>
    <s v=""/>
    <x v="0"/>
    <x v="0"/>
    <s v=""/>
  </r>
  <r>
    <x v="0"/>
    <n v="0"/>
    <s v="2023-2025"/>
    <x v="85"/>
    <x v="13"/>
    <s v="Tuberculosis,Malaria,RSSH"/>
    <s v="Rwanda-Tuberculosis,Malaria,RSSH"/>
    <n v="0"/>
    <x v="2"/>
    <x v="1"/>
    <x v="0"/>
    <n v="0"/>
    <s v=""/>
    <x v="0"/>
    <x v="0"/>
    <s v=""/>
    <x v="0"/>
    <x v="0"/>
    <s v=""/>
  </r>
  <r>
    <x v="0"/>
    <n v="0"/>
    <s v="2023-2025"/>
    <x v="85"/>
    <x v="14"/>
    <s v="Tuberculosis,RSSH"/>
    <s v="Rwanda-Tuberculosis,RSSH"/>
    <n v="0"/>
    <x v="2"/>
    <x v="1"/>
    <x v="0"/>
    <n v="0"/>
    <s v=""/>
    <x v="0"/>
    <x v="0"/>
    <s v=""/>
    <x v="0"/>
    <x v="0"/>
    <s v=""/>
  </r>
  <r>
    <x v="0"/>
    <n v="1"/>
    <s v="2023-2025"/>
    <x v="86"/>
    <x v="0"/>
    <s v="HIV/AIDS"/>
    <s v="Sao Tome and Principe-HIV/AIDS"/>
    <n v="1"/>
    <x v="6"/>
    <x v="4"/>
    <x v="1"/>
    <n v="0"/>
    <s v=""/>
    <x v="0"/>
    <x v="0"/>
    <s v=""/>
    <x v="0"/>
    <x v="0"/>
    <s v=""/>
  </r>
  <r>
    <x v="0"/>
    <n v="0"/>
    <s v="2023-2025"/>
    <x v="86"/>
    <x v="1"/>
    <s v="HIV/AIDS,Malaria"/>
    <s v="Sao Tome and Principe-HIV/AIDS,Malaria"/>
    <n v="1"/>
    <x v="6"/>
    <x v="1"/>
    <x v="1"/>
    <n v="0"/>
    <s v=""/>
    <x v="0"/>
    <x v="0"/>
    <s v=""/>
    <x v="0"/>
    <x v="0"/>
    <s v=""/>
  </r>
  <r>
    <x v="0"/>
    <n v="0"/>
    <s v="2023-2025"/>
    <x v="86"/>
    <x v="2"/>
    <s v="HIV/AIDS,Malaria,RSSH"/>
    <s v="Sao Tome and Principe-HIV/AIDS,Malaria,RSSH"/>
    <n v="1"/>
    <x v="6"/>
    <x v="1"/>
    <x v="1"/>
    <n v="0"/>
    <s v=""/>
    <x v="0"/>
    <x v="0"/>
    <s v=""/>
    <x v="0"/>
    <x v="0"/>
    <s v=""/>
  </r>
  <r>
    <x v="0"/>
    <n v="0"/>
    <s v="2023-2025"/>
    <x v="86"/>
    <x v="3"/>
    <s v="HIV/AIDS,RSSH"/>
    <s v="Sao Tome and Principe-HIV/AIDS,RSSH"/>
    <n v="1"/>
    <x v="6"/>
    <x v="1"/>
    <x v="1"/>
    <n v="0"/>
    <s v=""/>
    <x v="0"/>
    <x v="0"/>
    <s v=""/>
    <x v="0"/>
    <x v="0"/>
    <s v=""/>
  </r>
  <r>
    <x v="0"/>
    <n v="0"/>
    <s v="2023-2025"/>
    <x v="86"/>
    <x v="4"/>
    <s v="HIV/AIDS, Tuberculosis"/>
    <s v="Sao Tome and Principe-HIV/AIDS, Tuberculosis"/>
    <n v="1"/>
    <x v="6"/>
    <x v="1"/>
    <x v="1"/>
    <n v="0"/>
    <s v=""/>
    <x v="0"/>
    <x v="0"/>
    <s v=""/>
    <x v="0"/>
    <x v="0"/>
    <s v=""/>
  </r>
  <r>
    <x v="1"/>
    <n v="0"/>
    <s v="2023-2025"/>
    <x v="86"/>
    <x v="5"/>
    <s v="HIV/AIDS,Tuberculosis,Malaria"/>
    <s v="Sao Tome and Principe-HIV/AIDS,Tuberculosis,Malaria"/>
    <n v="1"/>
    <x v="6"/>
    <x v="4"/>
    <x v="1"/>
    <n v="1616"/>
    <s v="FR1616-STP-Z"/>
    <x v="2"/>
    <x v="1"/>
    <d v="2023-08-21T00:00:00"/>
    <x v="17"/>
    <x v="14"/>
    <n v="4.8524590163934427"/>
  </r>
  <r>
    <x v="0"/>
    <n v="0"/>
    <s v="2023-2025"/>
    <x v="86"/>
    <x v="6"/>
    <s v="HIV/AIDS,Tuberculosis,Malaria,RSSH"/>
    <s v="Sao Tome and Principe-HIV/AIDS,Tuberculosis,Malaria,RSSH"/>
    <n v="1"/>
    <x v="6"/>
    <x v="1"/>
    <x v="1"/>
    <n v="0"/>
    <s v=""/>
    <x v="0"/>
    <x v="0"/>
    <s v=""/>
    <x v="0"/>
    <x v="0"/>
    <s v=""/>
  </r>
  <r>
    <x v="0"/>
    <n v="0"/>
    <s v="2023-2025"/>
    <x v="86"/>
    <x v="7"/>
    <s v="HIV/AIDS,Tuberculosis,RSSH"/>
    <s v="Sao Tome and Principe-HIV/AIDS,Tuberculosis,RSSH"/>
    <n v="1"/>
    <x v="6"/>
    <x v="1"/>
    <x v="1"/>
    <n v="0"/>
    <s v=""/>
    <x v="0"/>
    <x v="0"/>
    <s v=""/>
    <x v="0"/>
    <x v="0"/>
    <s v=""/>
  </r>
  <r>
    <x v="0"/>
    <n v="1"/>
    <s v="2023-2025"/>
    <x v="86"/>
    <x v="8"/>
    <s v="Malaria"/>
    <s v="Sao Tome and Principe-Malaria"/>
    <n v="1"/>
    <x v="6"/>
    <x v="4"/>
    <x v="1"/>
    <n v="0"/>
    <s v=""/>
    <x v="0"/>
    <x v="0"/>
    <s v=""/>
    <x v="0"/>
    <x v="0"/>
    <s v=""/>
  </r>
  <r>
    <x v="0"/>
    <n v="0"/>
    <s v="2023-2025"/>
    <x v="86"/>
    <x v="9"/>
    <s v="Malaria,RSSH"/>
    <s v="Sao Tome and Principe-Malaria,RSSH"/>
    <n v="1"/>
    <x v="6"/>
    <x v="1"/>
    <x v="1"/>
    <n v="0"/>
    <s v=""/>
    <x v="0"/>
    <x v="0"/>
    <s v=""/>
    <x v="0"/>
    <x v="0"/>
    <s v=""/>
  </r>
  <r>
    <x v="0"/>
    <n v="0"/>
    <s v="2023-2025"/>
    <x v="86"/>
    <x v="10"/>
    <s v="RSSH"/>
    <s v="Sao Tome and Principe-RSSH"/>
    <n v="1"/>
    <x v="6"/>
    <x v="2"/>
    <x v="1"/>
    <n v="0"/>
    <s v=""/>
    <x v="0"/>
    <x v="0"/>
    <s v=""/>
    <x v="0"/>
    <x v="0"/>
    <s v=""/>
  </r>
  <r>
    <x v="0"/>
    <n v="1"/>
    <s v="2023-2025"/>
    <x v="86"/>
    <x v="11"/>
    <s v="Tuberculosis"/>
    <s v="Sao Tome and Principe-Tuberculosis"/>
    <n v="1"/>
    <x v="6"/>
    <x v="4"/>
    <x v="1"/>
    <n v="0"/>
    <s v=""/>
    <x v="0"/>
    <x v="0"/>
    <s v=""/>
    <x v="0"/>
    <x v="0"/>
    <s v=""/>
  </r>
  <r>
    <x v="0"/>
    <n v="0"/>
    <s v="2023-2025"/>
    <x v="86"/>
    <x v="12"/>
    <s v="Tuberculosis,Malaria"/>
    <s v="Sao Tome and Principe-Tuberculosis,Malaria"/>
    <n v="1"/>
    <x v="6"/>
    <x v="1"/>
    <x v="1"/>
    <n v="0"/>
    <s v=""/>
    <x v="0"/>
    <x v="0"/>
    <s v=""/>
    <x v="0"/>
    <x v="0"/>
    <s v=""/>
  </r>
  <r>
    <x v="0"/>
    <n v="0"/>
    <s v="2023-2025"/>
    <x v="86"/>
    <x v="13"/>
    <s v="Tuberculosis,Malaria,RSSH"/>
    <s v="Sao Tome and Principe-Tuberculosis,Malaria,RSSH"/>
    <n v="1"/>
    <x v="6"/>
    <x v="1"/>
    <x v="1"/>
    <n v="0"/>
    <s v=""/>
    <x v="0"/>
    <x v="0"/>
    <s v=""/>
    <x v="0"/>
    <x v="0"/>
    <s v=""/>
  </r>
  <r>
    <x v="0"/>
    <n v="0"/>
    <s v="2023-2025"/>
    <x v="86"/>
    <x v="14"/>
    <s v="Tuberculosis,RSSH"/>
    <s v="Sao Tome and Principe-Tuberculosis,RSSH"/>
    <n v="1"/>
    <x v="6"/>
    <x v="1"/>
    <x v="1"/>
    <n v="0"/>
    <s v=""/>
    <x v="0"/>
    <x v="0"/>
    <s v=""/>
    <x v="0"/>
    <x v="0"/>
    <s v=""/>
  </r>
  <r>
    <x v="1"/>
    <n v="0"/>
    <s v="2023-2025"/>
    <x v="87"/>
    <x v="0"/>
    <s v="HIV/AIDS"/>
    <s v="Senegal-HIV/AIDS"/>
    <n v="1"/>
    <x v="9"/>
    <x v="5"/>
    <x v="0"/>
    <n v="1538"/>
    <s v="FR1538-SEN-H"/>
    <x v="4"/>
    <x v="1"/>
    <d v="2023-05-30T00:00:00"/>
    <x v="8"/>
    <x v="6"/>
    <n v="6.5245901639344259"/>
  </r>
  <r>
    <x v="0"/>
    <n v="0"/>
    <s v="2023-2025"/>
    <x v="87"/>
    <x v="1"/>
    <s v="HIV/AIDS,Malaria"/>
    <s v="Senegal-HIV/AIDS,Malaria"/>
    <n v="0"/>
    <x v="9"/>
    <x v="1"/>
    <x v="0"/>
    <n v="0"/>
    <s v=""/>
    <x v="0"/>
    <x v="0"/>
    <s v=""/>
    <x v="0"/>
    <x v="0"/>
    <s v=""/>
  </r>
  <r>
    <x v="0"/>
    <n v="0"/>
    <s v="2023-2025"/>
    <x v="87"/>
    <x v="2"/>
    <s v="HIV/AIDS,Malaria,RSSH"/>
    <s v="Senegal-HIV/AIDS,Malaria,RSSH"/>
    <n v="0"/>
    <x v="9"/>
    <x v="1"/>
    <x v="0"/>
    <n v="0"/>
    <s v=""/>
    <x v="0"/>
    <x v="0"/>
    <s v=""/>
    <x v="0"/>
    <x v="0"/>
    <s v=""/>
  </r>
  <r>
    <x v="0"/>
    <n v="0"/>
    <s v="2023-2025"/>
    <x v="87"/>
    <x v="3"/>
    <s v="HIV/AIDS,RSSH"/>
    <s v="Senegal-HIV/AIDS,RSSH"/>
    <n v="1"/>
    <x v="9"/>
    <x v="1"/>
    <x v="0"/>
    <n v="0"/>
    <s v=""/>
    <x v="0"/>
    <x v="0"/>
    <s v=""/>
    <x v="0"/>
    <x v="0"/>
    <s v=""/>
  </r>
  <r>
    <x v="0"/>
    <n v="0"/>
    <s v="2023-2025"/>
    <x v="87"/>
    <x v="4"/>
    <s v="HIV/AIDS, Tuberculosis"/>
    <s v="Senegal-HIV/AIDS, Tuberculosis"/>
    <n v="1"/>
    <x v="9"/>
    <x v="1"/>
    <x v="0"/>
    <n v="0"/>
    <s v=""/>
    <x v="0"/>
    <x v="0"/>
    <s v=""/>
    <x v="0"/>
    <x v="0"/>
    <s v=""/>
  </r>
  <r>
    <x v="0"/>
    <n v="0"/>
    <s v="2023-2025"/>
    <x v="87"/>
    <x v="5"/>
    <s v="HIV/AIDS,Tuberculosis,Malaria"/>
    <s v="Senegal-HIV/AIDS,Tuberculosis,Malaria"/>
    <n v="0"/>
    <x v="9"/>
    <x v="1"/>
    <x v="0"/>
    <n v="0"/>
    <s v=""/>
    <x v="0"/>
    <x v="0"/>
    <s v=""/>
    <x v="0"/>
    <x v="0"/>
    <s v=""/>
  </r>
  <r>
    <x v="0"/>
    <n v="0"/>
    <s v="2023-2025"/>
    <x v="87"/>
    <x v="6"/>
    <s v="HIV/AIDS,Tuberculosis,Malaria,RSSH"/>
    <s v="Senegal-HIV/AIDS,Tuberculosis,Malaria,RSSH"/>
    <n v="0"/>
    <x v="9"/>
    <x v="1"/>
    <x v="0"/>
    <n v="0"/>
    <s v=""/>
    <x v="0"/>
    <x v="0"/>
    <s v=""/>
    <x v="0"/>
    <x v="0"/>
    <s v=""/>
  </r>
  <r>
    <x v="0"/>
    <n v="0"/>
    <s v="2023-2025"/>
    <x v="87"/>
    <x v="7"/>
    <s v="HIV/AIDS,Tuberculosis,RSSH"/>
    <s v="Senegal-HIV/AIDS,Tuberculosis,RSSH"/>
    <n v="0"/>
    <x v="9"/>
    <x v="1"/>
    <x v="0"/>
    <n v="0"/>
    <s v=""/>
    <x v="0"/>
    <x v="0"/>
    <s v=""/>
    <x v="0"/>
    <x v="0"/>
    <s v=""/>
  </r>
  <r>
    <x v="1"/>
    <n v="0"/>
    <s v="2023-2025"/>
    <x v="87"/>
    <x v="8"/>
    <s v="Malaria"/>
    <s v="Senegal-Malaria"/>
    <n v="1"/>
    <x v="9"/>
    <x v="5"/>
    <x v="0"/>
    <n v="1540"/>
    <s v="FR1540-SEN-M"/>
    <x v="4"/>
    <x v="1"/>
    <d v="2023-05-30T00:00:00"/>
    <x v="8"/>
    <x v="6"/>
    <n v="6.5245901639344259"/>
  </r>
  <r>
    <x v="0"/>
    <n v="0"/>
    <s v="2023-2025"/>
    <x v="87"/>
    <x v="9"/>
    <s v="Malaria,RSSH"/>
    <s v="Senegal-Malaria,RSSH"/>
    <n v="1"/>
    <x v="9"/>
    <x v="1"/>
    <x v="0"/>
    <n v="0"/>
    <s v=""/>
    <x v="0"/>
    <x v="0"/>
    <s v=""/>
    <x v="0"/>
    <x v="0"/>
    <s v=""/>
  </r>
  <r>
    <x v="0"/>
    <n v="0"/>
    <s v="2023-2025"/>
    <x v="87"/>
    <x v="10"/>
    <s v="RSSH"/>
    <s v="Senegal-RSSH"/>
    <n v="1"/>
    <x v="9"/>
    <x v="2"/>
    <x v="0"/>
    <n v="0"/>
    <s v=""/>
    <x v="0"/>
    <x v="0"/>
    <s v=""/>
    <x v="0"/>
    <x v="0"/>
    <s v=""/>
  </r>
  <r>
    <x v="1"/>
    <n v="0"/>
    <s v="2023-2025"/>
    <x v="87"/>
    <x v="11"/>
    <s v="Tuberculosis"/>
    <s v="Senegal-Tuberculosis"/>
    <n v="1"/>
    <x v="9"/>
    <x v="0"/>
    <x v="0"/>
    <n v="1539"/>
    <s v="FR1539-SEN-T"/>
    <x v="4"/>
    <x v="1"/>
    <d v="2023-05-30T00:00:00"/>
    <x v="8"/>
    <x v="6"/>
    <n v="6.5245901639344259"/>
  </r>
  <r>
    <x v="0"/>
    <n v="0"/>
    <s v="2023-2025"/>
    <x v="87"/>
    <x v="12"/>
    <s v="Tuberculosis,Malaria"/>
    <s v="Senegal-Tuberculosis,Malaria"/>
    <n v="1"/>
    <x v="9"/>
    <x v="1"/>
    <x v="0"/>
    <n v="0"/>
    <s v=""/>
    <x v="0"/>
    <x v="0"/>
    <s v=""/>
    <x v="0"/>
    <x v="0"/>
    <s v=""/>
  </r>
  <r>
    <x v="0"/>
    <n v="0"/>
    <s v="2023-2025"/>
    <x v="87"/>
    <x v="13"/>
    <s v="Tuberculosis,Malaria,RSSH"/>
    <s v="Senegal-Tuberculosis,Malaria,RSSH"/>
    <n v="1"/>
    <x v="9"/>
    <x v="1"/>
    <x v="0"/>
    <n v="0"/>
    <s v=""/>
    <x v="0"/>
    <x v="0"/>
    <s v=""/>
    <x v="0"/>
    <x v="0"/>
    <s v=""/>
  </r>
  <r>
    <x v="0"/>
    <n v="0"/>
    <s v="2023-2025"/>
    <x v="87"/>
    <x v="14"/>
    <s v="Tuberculosis,RSSH"/>
    <s v="Senegal-Tuberculosis,RSSH"/>
    <n v="1"/>
    <x v="9"/>
    <x v="1"/>
    <x v="0"/>
    <n v="0"/>
    <s v=""/>
    <x v="0"/>
    <x v="0"/>
    <s v=""/>
    <x v="0"/>
    <x v="0"/>
    <s v=""/>
  </r>
  <r>
    <x v="1"/>
    <n v="0"/>
    <s v="2023-2025"/>
    <x v="88"/>
    <x v="0"/>
    <s v="HIV/AIDS"/>
    <s v="Serbia-HIV/AIDS"/>
    <n v="1"/>
    <x v="3"/>
    <x v="4"/>
    <x v="1"/>
    <n v="1685"/>
    <s v="FR1685-SRB-H"/>
    <x v="6"/>
    <x v="0"/>
    <s v="TBC"/>
    <x v="0"/>
    <x v="0"/>
    <s v=""/>
  </r>
  <r>
    <x v="0"/>
    <n v="0"/>
    <s v="2023-2025"/>
    <x v="88"/>
    <x v="1"/>
    <s v="HIV/AIDS,Malaria"/>
    <s v="Serbia-HIV/AIDS,Malaria"/>
    <n v="1"/>
    <x v="3"/>
    <x v="1"/>
    <x v="1"/>
    <n v="0"/>
    <s v=""/>
    <x v="0"/>
    <x v="0"/>
    <s v=""/>
    <x v="0"/>
    <x v="0"/>
    <s v=""/>
  </r>
  <r>
    <x v="0"/>
    <n v="0"/>
    <s v="2023-2025"/>
    <x v="88"/>
    <x v="2"/>
    <s v="HIV/AIDS,Malaria,RSSH"/>
    <s v="Serbia-HIV/AIDS,Malaria,RSSH"/>
    <n v="1"/>
    <x v="3"/>
    <x v="1"/>
    <x v="1"/>
    <n v="0"/>
    <s v=""/>
    <x v="0"/>
    <x v="0"/>
    <s v=""/>
    <x v="0"/>
    <x v="0"/>
    <s v=""/>
  </r>
  <r>
    <x v="0"/>
    <n v="0"/>
    <s v="2023-2025"/>
    <x v="88"/>
    <x v="3"/>
    <s v="HIV/AIDS,RSSH"/>
    <s v="Serbia-HIV/AIDS,RSSH"/>
    <n v="1"/>
    <x v="3"/>
    <x v="1"/>
    <x v="1"/>
    <n v="0"/>
    <s v=""/>
    <x v="0"/>
    <x v="0"/>
    <s v=""/>
    <x v="0"/>
    <x v="0"/>
    <s v=""/>
  </r>
  <r>
    <x v="0"/>
    <n v="0"/>
    <s v="2023-2025"/>
    <x v="88"/>
    <x v="4"/>
    <s v="HIV/AIDS, Tuberculosis"/>
    <s v="Serbia-HIV/AIDS, Tuberculosis"/>
    <n v="1"/>
    <x v="3"/>
    <x v="1"/>
    <x v="1"/>
    <n v="0"/>
    <s v=""/>
    <x v="0"/>
    <x v="0"/>
    <s v=""/>
    <x v="0"/>
    <x v="0"/>
    <s v=""/>
  </r>
  <r>
    <x v="0"/>
    <n v="0"/>
    <s v="2023-2025"/>
    <x v="88"/>
    <x v="5"/>
    <s v="HIV/AIDS,Tuberculosis,Malaria"/>
    <s v="Serbia-HIV/AIDS,Tuberculosis,Malaria"/>
    <n v="1"/>
    <x v="3"/>
    <x v="1"/>
    <x v="1"/>
    <n v="0"/>
    <s v=""/>
    <x v="0"/>
    <x v="0"/>
    <s v=""/>
    <x v="0"/>
    <x v="0"/>
    <s v=""/>
  </r>
  <r>
    <x v="0"/>
    <n v="0"/>
    <s v="2023-2025"/>
    <x v="88"/>
    <x v="6"/>
    <s v="HIV/AIDS,Tuberculosis,Malaria,RSSH"/>
    <s v="Serbia-HIV/AIDS,Tuberculosis,Malaria,RSSH"/>
    <n v="1"/>
    <x v="3"/>
    <x v="1"/>
    <x v="1"/>
    <n v="0"/>
    <s v=""/>
    <x v="0"/>
    <x v="0"/>
    <s v=""/>
    <x v="0"/>
    <x v="0"/>
    <s v=""/>
  </r>
  <r>
    <x v="0"/>
    <n v="0"/>
    <s v="2023-2025"/>
    <x v="88"/>
    <x v="7"/>
    <s v="HIV/AIDS,Tuberculosis,RSSH"/>
    <s v="Serbia-HIV/AIDS,Tuberculosis,RSSH"/>
    <n v="1"/>
    <x v="3"/>
    <x v="1"/>
    <x v="1"/>
    <n v="0"/>
    <s v=""/>
    <x v="0"/>
    <x v="0"/>
    <s v=""/>
    <x v="0"/>
    <x v="0"/>
    <s v=""/>
  </r>
  <r>
    <x v="0"/>
    <n v="0"/>
    <s v="2023-2025"/>
    <x v="88"/>
    <x v="8"/>
    <s v="Malaria"/>
    <s v="Serbia-Malaria"/>
    <n v="0"/>
    <x v="3"/>
    <x v="1"/>
    <x v="1"/>
    <n v="0"/>
    <s v=""/>
    <x v="0"/>
    <x v="0"/>
    <s v=""/>
    <x v="0"/>
    <x v="0"/>
    <s v=""/>
  </r>
  <r>
    <x v="0"/>
    <n v="0"/>
    <s v="2023-2025"/>
    <x v="88"/>
    <x v="9"/>
    <s v="Malaria,RSSH"/>
    <s v="Serbia-Malaria,RSSH"/>
    <n v="1"/>
    <x v="3"/>
    <x v="1"/>
    <x v="1"/>
    <n v="0"/>
    <s v=""/>
    <x v="0"/>
    <x v="0"/>
    <s v=""/>
    <x v="0"/>
    <x v="0"/>
    <s v=""/>
  </r>
  <r>
    <x v="0"/>
    <n v="0"/>
    <s v="2023-2025"/>
    <x v="88"/>
    <x v="10"/>
    <s v="RSSH"/>
    <s v="Serbia-RSSH"/>
    <n v="1"/>
    <x v="3"/>
    <x v="2"/>
    <x v="1"/>
    <n v="0"/>
    <s v=""/>
    <x v="0"/>
    <x v="0"/>
    <s v=""/>
    <x v="0"/>
    <x v="0"/>
    <s v=""/>
  </r>
  <r>
    <x v="0"/>
    <n v="0"/>
    <s v="2023-2025"/>
    <x v="88"/>
    <x v="11"/>
    <s v="Tuberculosis"/>
    <s v="Serbia-Tuberculosis"/>
    <n v="0"/>
    <x v="3"/>
    <x v="1"/>
    <x v="1"/>
    <n v="0"/>
    <s v=""/>
    <x v="0"/>
    <x v="0"/>
    <s v=""/>
    <x v="0"/>
    <x v="0"/>
    <s v=""/>
  </r>
  <r>
    <x v="0"/>
    <n v="0"/>
    <s v="2023-2025"/>
    <x v="88"/>
    <x v="12"/>
    <s v="Tuberculosis,Malaria"/>
    <s v="Serbia-Tuberculosis,Malaria"/>
    <n v="1"/>
    <x v="3"/>
    <x v="1"/>
    <x v="1"/>
    <n v="0"/>
    <s v=""/>
    <x v="0"/>
    <x v="0"/>
    <s v=""/>
    <x v="0"/>
    <x v="0"/>
    <s v=""/>
  </r>
  <r>
    <x v="0"/>
    <n v="0"/>
    <s v="2023-2025"/>
    <x v="88"/>
    <x v="13"/>
    <s v="Tuberculosis,Malaria,RSSH"/>
    <s v="Serbia-Tuberculosis,Malaria,RSSH"/>
    <n v="1"/>
    <x v="3"/>
    <x v="1"/>
    <x v="1"/>
    <n v="0"/>
    <s v=""/>
    <x v="0"/>
    <x v="0"/>
    <s v=""/>
    <x v="0"/>
    <x v="0"/>
    <s v=""/>
  </r>
  <r>
    <x v="0"/>
    <n v="0"/>
    <s v="2023-2025"/>
    <x v="88"/>
    <x v="14"/>
    <s v="Tuberculosis,RSSH"/>
    <s v="Serbia-Tuberculosis,RSSH"/>
    <n v="1"/>
    <x v="3"/>
    <x v="1"/>
    <x v="1"/>
    <n v="0"/>
    <s v=""/>
    <x v="0"/>
    <x v="0"/>
    <s v=""/>
    <x v="0"/>
    <x v="0"/>
    <s v=""/>
  </r>
  <r>
    <x v="0"/>
    <n v="1"/>
    <s v="2023-2025"/>
    <x v="89"/>
    <x v="0"/>
    <s v="HIV/AIDS"/>
    <s v="Sierra Leone-HIV/AIDS"/>
    <n v="1"/>
    <x v="9"/>
    <x v="5"/>
    <x v="0"/>
    <n v="0"/>
    <s v=""/>
    <x v="0"/>
    <x v="0"/>
    <s v=""/>
    <x v="0"/>
    <x v="0"/>
    <s v=""/>
  </r>
  <r>
    <x v="0"/>
    <n v="0"/>
    <s v="2023-2025"/>
    <x v="89"/>
    <x v="1"/>
    <s v="HIV/AIDS,Malaria"/>
    <s v="Sierra Leone-HIV/AIDS,Malaria"/>
    <n v="0"/>
    <x v="9"/>
    <x v="1"/>
    <x v="0"/>
    <n v="0"/>
    <s v=""/>
    <x v="0"/>
    <x v="0"/>
    <s v=""/>
    <x v="0"/>
    <x v="0"/>
    <s v=""/>
  </r>
  <r>
    <x v="0"/>
    <n v="0"/>
    <s v="2023-2025"/>
    <x v="89"/>
    <x v="2"/>
    <s v="HIV/AIDS,Malaria,RSSH"/>
    <s v="Sierra Leone-HIV/AIDS,Malaria,RSSH"/>
    <n v="0"/>
    <x v="9"/>
    <x v="1"/>
    <x v="0"/>
    <n v="0"/>
    <s v=""/>
    <x v="0"/>
    <x v="0"/>
    <s v=""/>
    <x v="0"/>
    <x v="0"/>
    <s v=""/>
  </r>
  <r>
    <x v="0"/>
    <n v="0"/>
    <s v="2023-2025"/>
    <x v="89"/>
    <x v="3"/>
    <s v="HIV/AIDS,RSSH"/>
    <s v="Sierra Leone-HIV/AIDS,RSSH"/>
    <n v="1"/>
    <x v="9"/>
    <x v="1"/>
    <x v="0"/>
    <n v="0"/>
    <s v=""/>
    <x v="0"/>
    <x v="0"/>
    <s v=""/>
    <x v="0"/>
    <x v="0"/>
    <s v=""/>
  </r>
  <r>
    <x v="0"/>
    <n v="0"/>
    <s v="2023-2025"/>
    <x v="89"/>
    <x v="4"/>
    <s v="HIV/AIDS, Tuberculosis"/>
    <s v="Sierra Leone-HIV/AIDS, Tuberculosis"/>
    <n v="1"/>
    <x v="9"/>
    <x v="1"/>
    <x v="0"/>
    <n v="0"/>
    <s v=""/>
    <x v="0"/>
    <x v="0"/>
    <s v=""/>
    <x v="0"/>
    <x v="0"/>
    <s v=""/>
  </r>
  <r>
    <x v="1"/>
    <n v="0"/>
    <s v="2023-2025"/>
    <x v="89"/>
    <x v="5"/>
    <s v="HIV/AIDS,Tuberculosis,Malaria"/>
    <s v="Sierra Leone-HIV/AIDS,Tuberculosis,Malaria"/>
    <n v="1"/>
    <x v="9"/>
    <x v="5"/>
    <x v="0"/>
    <n v="1544"/>
    <s v="FR1544-SLE-Z"/>
    <x v="4"/>
    <x v="1"/>
    <d v="2023-05-30T00:00:00"/>
    <x v="10"/>
    <x v="0"/>
    <s v=""/>
  </r>
  <r>
    <x v="0"/>
    <n v="0"/>
    <s v="2023-2025"/>
    <x v="89"/>
    <x v="6"/>
    <s v="HIV/AIDS,Tuberculosis,Malaria,RSSH"/>
    <s v="Sierra Leone-HIV/AIDS,Tuberculosis,Malaria,RSSH"/>
    <n v="0"/>
    <x v="9"/>
    <x v="1"/>
    <x v="0"/>
    <n v="0"/>
    <s v=""/>
    <x v="0"/>
    <x v="0"/>
    <s v=""/>
    <x v="0"/>
    <x v="0"/>
    <s v=""/>
  </r>
  <r>
    <x v="0"/>
    <n v="0"/>
    <s v="2023-2025"/>
    <x v="89"/>
    <x v="7"/>
    <s v="HIV/AIDS,Tuberculosis,RSSH"/>
    <s v="Sierra Leone-HIV/AIDS,Tuberculosis,RSSH"/>
    <n v="1"/>
    <x v="9"/>
    <x v="1"/>
    <x v="0"/>
    <n v="0"/>
    <s v=""/>
    <x v="0"/>
    <x v="0"/>
    <s v=""/>
    <x v="0"/>
    <x v="0"/>
    <s v=""/>
  </r>
  <r>
    <x v="0"/>
    <n v="1"/>
    <s v="2023-2025"/>
    <x v="89"/>
    <x v="8"/>
    <s v="Malaria"/>
    <s v="Sierra Leone-Malaria"/>
    <n v="1"/>
    <x v="9"/>
    <x v="5"/>
    <x v="0"/>
    <n v="0"/>
    <s v=""/>
    <x v="0"/>
    <x v="0"/>
    <s v=""/>
    <x v="0"/>
    <x v="0"/>
    <s v=""/>
  </r>
  <r>
    <x v="0"/>
    <n v="0"/>
    <s v="2023-2025"/>
    <x v="89"/>
    <x v="9"/>
    <s v="Malaria,RSSH"/>
    <s v="Sierra Leone-Malaria,RSSH"/>
    <n v="0"/>
    <x v="9"/>
    <x v="1"/>
    <x v="0"/>
    <n v="0"/>
    <s v=""/>
    <x v="0"/>
    <x v="0"/>
    <s v=""/>
    <x v="0"/>
    <x v="0"/>
    <s v=""/>
  </r>
  <r>
    <x v="0"/>
    <n v="0"/>
    <s v="2023-2025"/>
    <x v="89"/>
    <x v="10"/>
    <s v="RSSH"/>
    <s v="Sierra Leone-RSSH"/>
    <n v="1"/>
    <x v="9"/>
    <x v="2"/>
    <x v="0"/>
    <n v="0"/>
    <s v=""/>
    <x v="0"/>
    <x v="0"/>
    <s v=""/>
    <x v="0"/>
    <x v="0"/>
    <s v=""/>
  </r>
  <r>
    <x v="0"/>
    <n v="1"/>
    <s v="2023-2025"/>
    <x v="89"/>
    <x v="11"/>
    <s v="Tuberculosis"/>
    <s v="Sierra Leone-Tuberculosis"/>
    <n v="1"/>
    <x v="9"/>
    <x v="5"/>
    <x v="0"/>
    <n v="0"/>
    <s v=""/>
    <x v="0"/>
    <x v="0"/>
    <s v=""/>
    <x v="0"/>
    <x v="0"/>
    <s v=""/>
  </r>
  <r>
    <x v="0"/>
    <n v="0"/>
    <s v="2023-2025"/>
    <x v="89"/>
    <x v="12"/>
    <s v="Tuberculosis,Malaria"/>
    <s v="Sierra Leone-Tuberculosis,Malaria"/>
    <n v="0"/>
    <x v="9"/>
    <x v="1"/>
    <x v="0"/>
    <n v="0"/>
    <s v=""/>
    <x v="0"/>
    <x v="0"/>
    <s v=""/>
    <x v="0"/>
    <x v="0"/>
    <s v=""/>
  </r>
  <r>
    <x v="0"/>
    <n v="0"/>
    <s v="2023-2025"/>
    <x v="89"/>
    <x v="13"/>
    <s v="Tuberculosis,Malaria,RSSH"/>
    <s v="Sierra Leone-Tuberculosis,Malaria,RSSH"/>
    <n v="0"/>
    <x v="9"/>
    <x v="1"/>
    <x v="0"/>
    <n v="0"/>
    <s v=""/>
    <x v="0"/>
    <x v="0"/>
    <s v=""/>
    <x v="0"/>
    <x v="0"/>
    <s v=""/>
  </r>
  <r>
    <x v="0"/>
    <n v="0"/>
    <s v="2023-2025"/>
    <x v="89"/>
    <x v="14"/>
    <s v="Tuberculosis,RSSH"/>
    <s v="Sierra Leone-Tuberculosis,RSSH"/>
    <n v="1"/>
    <x v="9"/>
    <x v="1"/>
    <x v="0"/>
    <n v="0"/>
    <s v=""/>
    <x v="0"/>
    <x v="0"/>
    <s v=""/>
    <x v="0"/>
    <x v="0"/>
    <s v=""/>
  </r>
  <r>
    <x v="0"/>
    <n v="1"/>
    <s v="2023-2025"/>
    <x v="90"/>
    <x v="0"/>
    <s v="HIV/AIDS"/>
    <s v="Solomon Islands-HIV/AIDS"/>
    <n v="1"/>
    <x v="0"/>
    <x v="2"/>
    <x v="1"/>
    <n v="0"/>
    <s v=""/>
    <x v="0"/>
    <x v="0"/>
    <s v=""/>
    <x v="0"/>
    <x v="0"/>
    <s v=""/>
  </r>
  <r>
    <x v="0"/>
    <n v="0"/>
    <s v="2023-2025"/>
    <x v="90"/>
    <x v="1"/>
    <s v="HIV/AIDS,Malaria"/>
    <s v="Solomon Islands-HIV/AIDS,Malaria"/>
    <n v="1"/>
    <x v="0"/>
    <x v="1"/>
    <x v="1"/>
    <n v="0"/>
    <s v=""/>
    <x v="0"/>
    <x v="0"/>
    <s v=""/>
    <x v="0"/>
    <x v="0"/>
    <s v=""/>
  </r>
  <r>
    <x v="0"/>
    <n v="0"/>
    <s v="2023-2025"/>
    <x v="90"/>
    <x v="2"/>
    <s v="HIV/AIDS,Malaria,RSSH"/>
    <s v="Solomon Islands-HIV/AIDS,Malaria,RSSH"/>
    <n v="1"/>
    <x v="0"/>
    <x v="1"/>
    <x v="1"/>
    <n v="0"/>
    <s v=""/>
    <x v="0"/>
    <x v="0"/>
    <s v=""/>
    <x v="0"/>
    <x v="0"/>
    <s v=""/>
  </r>
  <r>
    <x v="0"/>
    <n v="0"/>
    <s v="2023-2025"/>
    <x v="90"/>
    <x v="3"/>
    <s v="HIV/AIDS,RSSH"/>
    <s v="Solomon Islands-HIV/AIDS,RSSH"/>
    <n v="1"/>
    <x v="0"/>
    <x v="1"/>
    <x v="1"/>
    <n v="0"/>
    <s v=""/>
    <x v="0"/>
    <x v="0"/>
    <s v=""/>
    <x v="0"/>
    <x v="0"/>
    <s v=""/>
  </r>
  <r>
    <x v="0"/>
    <n v="0"/>
    <s v="2023-2025"/>
    <x v="90"/>
    <x v="4"/>
    <s v="HIV/AIDS, Tuberculosis"/>
    <s v="Solomon Islands-HIV/AIDS, Tuberculosis"/>
    <n v="1"/>
    <x v="0"/>
    <x v="1"/>
    <x v="1"/>
    <n v="0"/>
    <s v=""/>
    <x v="0"/>
    <x v="0"/>
    <s v=""/>
    <x v="0"/>
    <x v="0"/>
    <s v=""/>
  </r>
  <r>
    <x v="0"/>
    <n v="0"/>
    <s v="2023-2025"/>
    <x v="90"/>
    <x v="5"/>
    <s v="HIV/AIDS,Tuberculosis,Malaria"/>
    <s v="Solomon Islands-HIV/AIDS,Tuberculosis,Malaria"/>
    <n v="1"/>
    <x v="0"/>
    <x v="1"/>
    <x v="1"/>
    <n v="0"/>
    <s v=""/>
    <x v="0"/>
    <x v="0"/>
    <s v=""/>
    <x v="0"/>
    <x v="0"/>
    <s v=""/>
  </r>
  <r>
    <x v="0"/>
    <n v="0"/>
    <s v="2023-2025"/>
    <x v="90"/>
    <x v="6"/>
    <s v="HIV/AIDS,Tuberculosis,Malaria,RSSH"/>
    <s v="Solomon Islands-HIV/AIDS,Tuberculosis,Malaria,RSSH"/>
    <n v="1"/>
    <x v="0"/>
    <x v="1"/>
    <x v="1"/>
    <n v="0"/>
    <s v=""/>
    <x v="0"/>
    <x v="0"/>
    <s v=""/>
    <x v="0"/>
    <x v="0"/>
    <s v=""/>
  </r>
  <r>
    <x v="0"/>
    <n v="0"/>
    <s v="2023-2025"/>
    <x v="90"/>
    <x v="7"/>
    <s v="HIV/AIDS,Tuberculosis,RSSH"/>
    <s v="Solomon Islands-HIV/AIDS,Tuberculosis,RSSH"/>
    <n v="1"/>
    <x v="0"/>
    <x v="1"/>
    <x v="1"/>
    <n v="0"/>
    <s v=""/>
    <x v="0"/>
    <x v="0"/>
    <s v=""/>
    <x v="0"/>
    <x v="0"/>
    <s v=""/>
  </r>
  <r>
    <x v="0"/>
    <n v="1"/>
    <s v="2023-2025"/>
    <x v="90"/>
    <x v="8"/>
    <s v="Malaria"/>
    <s v="Solomon Islands-Malaria"/>
    <n v="1"/>
    <x v="0"/>
    <x v="4"/>
    <x v="1"/>
    <n v="0"/>
    <s v=""/>
    <x v="0"/>
    <x v="0"/>
    <s v=""/>
    <x v="0"/>
    <x v="0"/>
    <s v=""/>
  </r>
  <r>
    <x v="0"/>
    <n v="0"/>
    <s v="2023-2025"/>
    <x v="90"/>
    <x v="9"/>
    <s v="Malaria,RSSH"/>
    <s v="Solomon Islands-Malaria,RSSH"/>
    <n v="1"/>
    <x v="0"/>
    <x v="1"/>
    <x v="1"/>
    <n v="0"/>
    <s v=""/>
    <x v="0"/>
    <x v="0"/>
    <s v=""/>
    <x v="0"/>
    <x v="0"/>
    <s v=""/>
  </r>
  <r>
    <x v="0"/>
    <n v="0"/>
    <s v="2023-2025"/>
    <x v="90"/>
    <x v="10"/>
    <s v="RSSH"/>
    <s v="Solomon Islands-RSSH"/>
    <n v="1"/>
    <x v="0"/>
    <x v="2"/>
    <x v="1"/>
    <n v="0"/>
    <s v=""/>
    <x v="0"/>
    <x v="0"/>
    <s v=""/>
    <x v="0"/>
    <x v="0"/>
    <s v=""/>
  </r>
  <r>
    <x v="0"/>
    <n v="1"/>
    <s v="2023-2025"/>
    <x v="90"/>
    <x v="11"/>
    <s v="Tuberculosis"/>
    <s v="Solomon Islands-Tuberculosis"/>
    <n v="1"/>
    <x v="0"/>
    <x v="4"/>
    <x v="1"/>
    <n v="0"/>
    <s v=""/>
    <x v="0"/>
    <x v="0"/>
    <s v=""/>
    <x v="0"/>
    <x v="0"/>
    <s v=""/>
  </r>
  <r>
    <x v="1"/>
    <n v="0"/>
    <s v="2023-2025"/>
    <x v="90"/>
    <x v="12"/>
    <s v="Tuberculosis,Malaria"/>
    <s v="Solomon Islands-Tuberculosis,Malaria"/>
    <n v="1"/>
    <x v="0"/>
    <x v="4"/>
    <x v="1"/>
    <n v="1502"/>
    <s v="FR1502-SLB-Z"/>
    <x v="2"/>
    <x v="1"/>
    <d v="2023-08-21T00:00:00"/>
    <x v="10"/>
    <x v="0"/>
    <s v=""/>
  </r>
  <r>
    <x v="0"/>
    <n v="0"/>
    <s v="2023-2025"/>
    <x v="90"/>
    <x v="13"/>
    <s v="Tuberculosis,Malaria,RSSH"/>
    <s v="Solomon Islands-Tuberculosis,Malaria,RSSH"/>
    <n v="1"/>
    <x v="0"/>
    <x v="1"/>
    <x v="1"/>
    <n v="0"/>
    <s v=""/>
    <x v="0"/>
    <x v="0"/>
    <s v=""/>
    <x v="0"/>
    <x v="0"/>
    <s v=""/>
  </r>
  <r>
    <x v="0"/>
    <n v="0"/>
    <s v="2023-2025"/>
    <x v="90"/>
    <x v="14"/>
    <s v="Tuberculosis,RSSH"/>
    <s v="Solomon Islands-Tuberculosis,RSSH"/>
    <n v="1"/>
    <x v="0"/>
    <x v="1"/>
    <x v="1"/>
    <n v="0"/>
    <s v=""/>
    <x v="0"/>
    <x v="0"/>
    <s v=""/>
    <x v="0"/>
    <x v="0"/>
    <s v=""/>
  </r>
  <r>
    <x v="1"/>
    <n v="0"/>
    <s v="2023-2025"/>
    <x v="91"/>
    <x v="0"/>
    <s v="HIV/AIDS"/>
    <s v="Somalia-HIV/AIDS"/>
    <n v="1"/>
    <x v="1"/>
    <x v="5"/>
    <x v="0"/>
    <n v="1451"/>
    <s v="FR1451-SOM-H"/>
    <x v="4"/>
    <x v="1"/>
    <d v="2023-05-30T00:00:00"/>
    <x v="3"/>
    <x v="6"/>
    <n v="6.5245901639344259"/>
  </r>
  <r>
    <x v="0"/>
    <n v="0"/>
    <s v="2023-2025"/>
    <x v="91"/>
    <x v="1"/>
    <s v="HIV/AIDS,Malaria"/>
    <s v="Somalia-HIV/AIDS,Malaria"/>
    <n v="0"/>
    <x v="1"/>
    <x v="1"/>
    <x v="0"/>
    <n v="0"/>
    <s v=""/>
    <x v="0"/>
    <x v="0"/>
    <s v=""/>
    <x v="0"/>
    <x v="0"/>
    <s v=""/>
  </r>
  <r>
    <x v="0"/>
    <n v="0"/>
    <s v="2023-2025"/>
    <x v="91"/>
    <x v="2"/>
    <s v="HIV/AIDS,Malaria,RSSH"/>
    <s v="Somalia-HIV/AIDS,Malaria,RSSH"/>
    <n v="0"/>
    <x v="1"/>
    <x v="1"/>
    <x v="0"/>
    <n v="0"/>
    <s v=""/>
    <x v="0"/>
    <x v="0"/>
    <s v=""/>
    <x v="0"/>
    <x v="0"/>
    <s v=""/>
  </r>
  <r>
    <x v="0"/>
    <n v="0"/>
    <s v="2023-2025"/>
    <x v="91"/>
    <x v="3"/>
    <s v="HIV/AIDS,RSSH"/>
    <s v="Somalia-HIV/AIDS,RSSH"/>
    <n v="1"/>
    <x v="1"/>
    <x v="1"/>
    <x v="0"/>
    <n v="0"/>
    <s v=""/>
    <x v="0"/>
    <x v="0"/>
    <s v=""/>
    <x v="0"/>
    <x v="0"/>
    <s v=""/>
  </r>
  <r>
    <x v="0"/>
    <n v="0"/>
    <s v="2023-2025"/>
    <x v="91"/>
    <x v="4"/>
    <s v="HIV/AIDS, Tuberculosis"/>
    <s v="Somalia-HIV/AIDS, Tuberculosis"/>
    <n v="1"/>
    <x v="1"/>
    <x v="1"/>
    <x v="0"/>
    <n v="0"/>
    <s v=""/>
    <x v="0"/>
    <x v="0"/>
    <s v=""/>
    <x v="0"/>
    <x v="0"/>
    <s v=""/>
  </r>
  <r>
    <x v="0"/>
    <n v="0"/>
    <s v="2023-2025"/>
    <x v="91"/>
    <x v="5"/>
    <s v="HIV/AIDS,Tuberculosis,Malaria"/>
    <s v="Somalia-HIV/AIDS,Tuberculosis,Malaria"/>
    <n v="0"/>
    <x v="1"/>
    <x v="1"/>
    <x v="0"/>
    <n v="0"/>
    <s v=""/>
    <x v="0"/>
    <x v="0"/>
    <s v=""/>
    <x v="0"/>
    <x v="0"/>
    <s v=""/>
  </r>
  <r>
    <x v="0"/>
    <n v="0"/>
    <s v="2023-2025"/>
    <x v="91"/>
    <x v="6"/>
    <s v="HIV/AIDS,Tuberculosis,Malaria,RSSH"/>
    <s v="Somalia-HIV/AIDS,Tuberculosis,Malaria,RSSH"/>
    <n v="0"/>
    <x v="1"/>
    <x v="1"/>
    <x v="0"/>
    <n v="0"/>
    <s v=""/>
    <x v="0"/>
    <x v="0"/>
    <s v=""/>
    <x v="0"/>
    <x v="0"/>
    <s v=""/>
  </r>
  <r>
    <x v="0"/>
    <n v="0"/>
    <s v="2023-2025"/>
    <x v="91"/>
    <x v="7"/>
    <s v="HIV/AIDS,Tuberculosis,RSSH"/>
    <s v="Somalia-HIV/AIDS,Tuberculosis,RSSH"/>
    <n v="1"/>
    <x v="1"/>
    <x v="1"/>
    <x v="0"/>
    <n v="0"/>
    <s v=""/>
    <x v="0"/>
    <x v="0"/>
    <s v=""/>
    <x v="0"/>
    <x v="0"/>
    <s v=""/>
  </r>
  <r>
    <x v="1"/>
    <n v="0"/>
    <s v="2023-2025"/>
    <x v="91"/>
    <x v="8"/>
    <s v="Malaria"/>
    <s v="Somalia-Malaria"/>
    <n v="1"/>
    <x v="1"/>
    <x v="5"/>
    <x v="0"/>
    <n v="1450"/>
    <s v="FR1450-SOM-M"/>
    <x v="1"/>
    <x v="1"/>
    <d v="2023-03-20T00:00:00"/>
    <x v="13"/>
    <x v="6"/>
    <n v="8.8524590163934427"/>
  </r>
  <r>
    <x v="0"/>
    <n v="0"/>
    <s v="2023-2025"/>
    <x v="91"/>
    <x v="9"/>
    <s v="Malaria,RSSH"/>
    <s v="Somalia-Malaria,RSSH"/>
    <n v="0"/>
    <x v="1"/>
    <x v="1"/>
    <x v="0"/>
    <n v="0"/>
    <s v=""/>
    <x v="0"/>
    <x v="0"/>
    <s v=""/>
    <x v="0"/>
    <x v="0"/>
    <s v=""/>
  </r>
  <r>
    <x v="0"/>
    <n v="0"/>
    <s v="2023-2025"/>
    <x v="91"/>
    <x v="10"/>
    <s v="RSSH"/>
    <s v="Somalia-RSSH"/>
    <n v="1"/>
    <x v="1"/>
    <x v="2"/>
    <x v="0"/>
    <n v="0"/>
    <s v=""/>
    <x v="0"/>
    <x v="0"/>
    <s v=""/>
    <x v="0"/>
    <x v="0"/>
    <s v=""/>
  </r>
  <r>
    <x v="1"/>
    <n v="0"/>
    <s v="2023-2025"/>
    <x v="91"/>
    <x v="11"/>
    <s v="Tuberculosis"/>
    <s v="Somalia-Tuberculosis"/>
    <n v="1"/>
    <x v="1"/>
    <x v="5"/>
    <x v="0"/>
    <n v="1452"/>
    <s v="FR1452-SOM-T"/>
    <x v="4"/>
    <x v="1"/>
    <d v="2023-05-30T00:00:00"/>
    <x v="3"/>
    <x v="2"/>
    <n v="6.2950819672131146"/>
  </r>
  <r>
    <x v="0"/>
    <n v="0"/>
    <s v="2023-2025"/>
    <x v="91"/>
    <x v="12"/>
    <s v="Tuberculosis,Malaria"/>
    <s v="Somalia-Tuberculosis,Malaria"/>
    <n v="0"/>
    <x v="1"/>
    <x v="1"/>
    <x v="0"/>
    <n v="0"/>
    <s v=""/>
    <x v="0"/>
    <x v="0"/>
    <s v=""/>
    <x v="0"/>
    <x v="0"/>
    <s v=""/>
  </r>
  <r>
    <x v="0"/>
    <n v="0"/>
    <s v="2023-2025"/>
    <x v="91"/>
    <x v="13"/>
    <s v="Tuberculosis,Malaria,RSSH"/>
    <s v="Somalia-Tuberculosis,Malaria,RSSH"/>
    <n v="0"/>
    <x v="1"/>
    <x v="1"/>
    <x v="0"/>
    <n v="0"/>
    <s v=""/>
    <x v="0"/>
    <x v="0"/>
    <s v=""/>
    <x v="0"/>
    <x v="0"/>
    <s v=""/>
  </r>
  <r>
    <x v="0"/>
    <n v="0"/>
    <s v="2023-2025"/>
    <x v="91"/>
    <x v="14"/>
    <s v="Tuberculosis,RSSH"/>
    <s v="Somalia-Tuberculosis,RSSH"/>
    <n v="1"/>
    <x v="1"/>
    <x v="1"/>
    <x v="0"/>
    <n v="0"/>
    <s v=""/>
    <x v="0"/>
    <x v="0"/>
    <s v=""/>
    <x v="0"/>
    <x v="0"/>
    <s v=""/>
  </r>
  <r>
    <x v="0"/>
    <n v="1"/>
    <s v="2023-2025"/>
    <x v="92"/>
    <x v="0"/>
    <s v="HIV/AIDS"/>
    <s v="South Africa-HIV/AIDS"/>
    <n v="1"/>
    <x v="8"/>
    <x v="0"/>
    <x v="2"/>
    <n v="0"/>
    <s v=""/>
    <x v="0"/>
    <x v="0"/>
    <s v=""/>
    <x v="0"/>
    <x v="0"/>
    <s v=""/>
  </r>
  <r>
    <x v="0"/>
    <n v="0"/>
    <s v="2023-2025"/>
    <x v="92"/>
    <x v="1"/>
    <s v="HIV/AIDS,Malaria"/>
    <s v="South Africa-HIV/AIDS,Malaria"/>
    <n v="1"/>
    <x v="8"/>
    <x v="1"/>
    <x v="2"/>
    <n v="0"/>
    <s v=""/>
    <x v="0"/>
    <x v="0"/>
    <s v=""/>
    <x v="0"/>
    <x v="0"/>
    <s v=""/>
  </r>
  <r>
    <x v="0"/>
    <n v="0"/>
    <s v="2023-2025"/>
    <x v="92"/>
    <x v="2"/>
    <s v="HIV/AIDS,Malaria,RSSH"/>
    <s v="South Africa-HIV/AIDS,Malaria,RSSH"/>
    <n v="1"/>
    <x v="8"/>
    <x v="1"/>
    <x v="2"/>
    <n v="0"/>
    <s v=""/>
    <x v="0"/>
    <x v="0"/>
    <s v=""/>
    <x v="0"/>
    <x v="0"/>
    <s v=""/>
  </r>
  <r>
    <x v="0"/>
    <n v="0"/>
    <s v="2023-2025"/>
    <x v="92"/>
    <x v="3"/>
    <s v="HIV/AIDS,RSSH"/>
    <s v="South Africa-HIV/AIDS,RSSH"/>
    <n v="1"/>
    <x v="8"/>
    <x v="1"/>
    <x v="2"/>
    <n v="0"/>
    <s v=""/>
    <x v="0"/>
    <x v="0"/>
    <s v=""/>
    <x v="0"/>
    <x v="0"/>
    <s v=""/>
  </r>
  <r>
    <x v="1"/>
    <n v="0"/>
    <s v="2023-2025"/>
    <x v="92"/>
    <x v="4"/>
    <s v="HIV/AIDS, Tuberculosis"/>
    <s v="South Africa-HIV/AIDS, Tuberculosis"/>
    <n v="1"/>
    <x v="8"/>
    <x v="0"/>
    <x v="2"/>
    <n v="1691"/>
    <s v="FR1691-ZAF-C"/>
    <x v="7"/>
    <x v="0"/>
    <d v="2024-09-09T00:00:00"/>
    <x v="0"/>
    <x v="0"/>
    <s v=""/>
  </r>
  <r>
    <x v="0"/>
    <n v="0"/>
    <s v="2023-2025"/>
    <x v="92"/>
    <x v="5"/>
    <s v="HIV/AIDS,Tuberculosis,Malaria"/>
    <s v="South Africa-HIV/AIDS,Tuberculosis,Malaria"/>
    <n v="1"/>
    <x v="8"/>
    <x v="1"/>
    <x v="2"/>
    <n v="0"/>
    <s v=""/>
    <x v="0"/>
    <x v="0"/>
    <s v=""/>
    <x v="0"/>
    <x v="0"/>
    <s v=""/>
  </r>
  <r>
    <x v="0"/>
    <n v="0"/>
    <s v="2023-2025"/>
    <x v="92"/>
    <x v="6"/>
    <s v="HIV/AIDS,Tuberculosis,Malaria,RSSH"/>
    <s v="South Africa-HIV/AIDS,Tuberculosis,Malaria,RSSH"/>
    <n v="1"/>
    <x v="8"/>
    <x v="1"/>
    <x v="2"/>
    <n v="0"/>
    <s v=""/>
    <x v="0"/>
    <x v="0"/>
    <s v=""/>
    <x v="0"/>
    <x v="0"/>
    <s v=""/>
  </r>
  <r>
    <x v="0"/>
    <n v="0"/>
    <s v="2023-2025"/>
    <x v="92"/>
    <x v="7"/>
    <s v="HIV/AIDS,Tuberculosis,RSSH"/>
    <s v="South Africa-HIV/AIDS,Tuberculosis,RSSH"/>
    <n v="1"/>
    <x v="8"/>
    <x v="1"/>
    <x v="2"/>
    <n v="0"/>
    <s v=""/>
    <x v="0"/>
    <x v="0"/>
    <s v=""/>
    <x v="0"/>
    <x v="0"/>
    <s v=""/>
  </r>
  <r>
    <x v="0"/>
    <n v="0"/>
    <s v="2023-2025"/>
    <x v="92"/>
    <x v="8"/>
    <s v="Malaria"/>
    <s v="South Africa-Malaria"/>
    <n v="0"/>
    <x v="8"/>
    <x v="1"/>
    <x v="2"/>
    <n v="0"/>
    <s v=""/>
    <x v="0"/>
    <x v="0"/>
    <s v=""/>
    <x v="0"/>
    <x v="0"/>
    <s v=""/>
  </r>
  <r>
    <x v="0"/>
    <n v="0"/>
    <s v="2023-2025"/>
    <x v="92"/>
    <x v="9"/>
    <s v="Malaria,RSSH"/>
    <s v="South Africa-Malaria,RSSH"/>
    <n v="1"/>
    <x v="8"/>
    <x v="1"/>
    <x v="2"/>
    <n v="0"/>
    <s v=""/>
    <x v="0"/>
    <x v="0"/>
    <s v=""/>
    <x v="0"/>
    <x v="0"/>
    <s v=""/>
  </r>
  <r>
    <x v="0"/>
    <n v="0"/>
    <s v="2023-2025"/>
    <x v="92"/>
    <x v="10"/>
    <s v="RSSH"/>
    <s v="South Africa-RSSH"/>
    <n v="1"/>
    <x v="8"/>
    <x v="2"/>
    <x v="2"/>
    <n v="0"/>
    <s v=""/>
    <x v="0"/>
    <x v="0"/>
    <s v=""/>
    <x v="0"/>
    <x v="0"/>
    <s v=""/>
  </r>
  <r>
    <x v="0"/>
    <n v="1"/>
    <s v="2023-2025"/>
    <x v="92"/>
    <x v="11"/>
    <s v="Tuberculosis"/>
    <s v="South Africa-Tuberculosis"/>
    <n v="1"/>
    <x v="8"/>
    <x v="0"/>
    <x v="2"/>
    <n v="0"/>
    <s v=""/>
    <x v="0"/>
    <x v="0"/>
    <s v=""/>
    <x v="0"/>
    <x v="0"/>
    <s v=""/>
  </r>
  <r>
    <x v="0"/>
    <n v="0"/>
    <s v="2023-2025"/>
    <x v="92"/>
    <x v="12"/>
    <s v="Tuberculosis,Malaria"/>
    <s v="South Africa-Tuberculosis,Malaria"/>
    <n v="1"/>
    <x v="8"/>
    <x v="1"/>
    <x v="2"/>
    <n v="0"/>
    <s v=""/>
    <x v="0"/>
    <x v="0"/>
    <s v=""/>
    <x v="0"/>
    <x v="0"/>
    <s v=""/>
  </r>
  <r>
    <x v="0"/>
    <n v="0"/>
    <s v="2023-2025"/>
    <x v="92"/>
    <x v="13"/>
    <s v="Tuberculosis,Malaria,RSSH"/>
    <s v="South Africa-Tuberculosis,Malaria,RSSH"/>
    <n v="1"/>
    <x v="8"/>
    <x v="1"/>
    <x v="2"/>
    <n v="0"/>
    <s v=""/>
    <x v="0"/>
    <x v="0"/>
    <s v=""/>
    <x v="0"/>
    <x v="0"/>
    <s v=""/>
  </r>
  <r>
    <x v="0"/>
    <n v="0"/>
    <s v="2023-2025"/>
    <x v="92"/>
    <x v="14"/>
    <s v="Tuberculosis,RSSH"/>
    <s v="South Africa-Tuberculosis,RSSH"/>
    <n v="1"/>
    <x v="8"/>
    <x v="1"/>
    <x v="2"/>
    <n v="0"/>
    <s v=""/>
    <x v="0"/>
    <x v="0"/>
    <s v=""/>
    <x v="0"/>
    <x v="0"/>
    <s v=""/>
  </r>
  <r>
    <x v="0"/>
    <n v="1"/>
    <s v="2023-2025"/>
    <x v="93"/>
    <x v="0"/>
    <s v="HIV/AIDS"/>
    <s v="South Sudan-HIV/AIDS"/>
    <n v="1"/>
    <x v="1"/>
    <x v="0"/>
    <x v="0"/>
    <n v="0"/>
    <s v=""/>
    <x v="0"/>
    <x v="0"/>
    <s v=""/>
    <x v="0"/>
    <x v="0"/>
    <s v=""/>
  </r>
  <r>
    <x v="0"/>
    <n v="0"/>
    <s v="2023-2025"/>
    <x v="93"/>
    <x v="1"/>
    <s v="HIV/AIDS,Malaria"/>
    <s v="South Sudan-HIV/AIDS,Malaria"/>
    <n v="1"/>
    <x v="1"/>
    <x v="1"/>
    <x v="0"/>
    <n v="0"/>
    <s v=""/>
    <x v="0"/>
    <x v="0"/>
    <s v=""/>
    <x v="0"/>
    <x v="0"/>
    <s v=""/>
  </r>
  <r>
    <x v="0"/>
    <n v="0"/>
    <s v="2023-2025"/>
    <x v="93"/>
    <x v="2"/>
    <s v="HIV/AIDS,Malaria,RSSH"/>
    <s v="South Sudan-HIV/AIDS,Malaria,RSSH"/>
    <n v="1"/>
    <x v="1"/>
    <x v="1"/>
    <x v="0"/>
    <n v="0"/>
    <s v=""/>
    <x v="0"/>
    <x v="0"/>
    <s v=""/>
    <x v="0"/>
    <x v="0"/>
    <s v=""/>
  </r>
  <r>
    <x v="0"/>
    <n v="0"/>
    <s v="2023-2025"/>
    <x v="93"/>
    <x v="3"/>
    <s v="HIV/AIDS,RSSH"/>
    <s v="South Sudan-HIV/AIDS,RSSH"/>
    <n v="1"/>
    <x v="1"/>
    <x v="1"/>
    <x v="0"/>
    <n v="0"/>
    <s v=""/>
    <x v="0"/>
    <x v="0"/>
    <s v=""/>
    <x v="0"/>
    <x v="0"/>
    <s v=""/>
  </r>
  <r>
    <x v="1"/>
    <n v="0"/>
    <s v="2023-2025"/>
    <x v="93"/>
    <x v="4"/>
    <s v="HIV/AIDS, Tuberculosis"/>
    <s v="South Sudan-HIV/AIDS, Tuberculosis"/>
    <n v="1"/>
    <x v="1"/>
    <x v="0"/>
    <x v="0"/>
    <n v="1415"/>
    <s v="FR1415-SSD-C"/>
    <x v="1"/>
    <x v="1"/>
    <d v="2023-03-20T00:00:00"/>
    <x v="13"/>
    <x v="3"/>
    <n v="7.8032786885245899"/>
  </r>
  <r>
    <x v="0"/>
    <n v="0"/>
    <s v="2023-2025"/>
    <x v="93"/>
    <x v="5"/>
    <s v="HIV/AIDS,Tuberculosis,Malaria"/>
    <s v="South Sudan-HIV/AIDS,Tuberculosis,Malaria"/>
    <n v="0"/>
    <x v="1"/>
    <x v="1"/>
    <x v="0"/>
    <n v="0"/>
    <s v=""/>
    <x v="0"/>
    <x v="0"/>
    <s v=""/>
    <x v="0"/>
    <x v="0"/>
    <s v=""/>
  </r>
  <r>
    <x v="0"/>
    <n v="0"/>
    <s v="2023-2025"/>
    <x v="93"/>
    <x v="6"/>
    <s v="HIV/AIDS,Tuberculosis,Malaria,RSSH"/>
    <s v="South Sudan-HIV/AIDS,Tuberculosis,Malaria,RSSH"/>
    <n v="0"/>
    <x v="1"/>
    <x v="1"/>
    <x v="0"/>
    <n v="0"/>
    <s v=""/>
    <x v="0"/>
    <x v="0"/>
    <s v=""/>
    <x v="0"/>
    <x v="0"/>
    <s v=""/>
  </r>
  <r>
    <x v="0"/>
    <n v="0"/>
    <s v="2023-2025"/>
    <x v="93"/>
    <x v="7"/>
    <s v="HIV/AIDS,Tuberculosis,RSSH"/>
    <s v="South Sudan-HIV/AIDS,Tuberculosis,RSSH"/>
    <n v="0"/>
    <x v="1"/>
    <x v="1"/>
    <x v="0"/>
    <n v="0"/>
    <s v=""/>
    <x v="0"/>
    <x v="0"/>
    <s v=""/>
    <x v="0"/>
    <x v="0"/>
    <s v=""/>
  </r>
  <r>
    <x v="1"/>
    <n v="0"/>
    <s v="2023-2025"/>
    <x v="93"/>
    <x v="8"/>
    <s v="Malaria"/>
    <s v="South Sudan-Malaria"/>
    <n v="1"/>
    <x v="1"/>
    <x v="5"/>
    <x v="0"/>
    <n v="1414"/>
    <s v="FR1414-SSD-M"/>
    <x v="1"/>
    <x v="1"/>
    <d v="2023-03-20T00:00:00"/>
    <x v="13"/>
    <x v="6"/>
    <n v="8.8524590163934427"/>
  </r>
  <r>
    <x v="0"/>
    <n v="0"/>
    <s v="2023-2025"/>
    <x v="93"/>
    <x v="9"/>
    <s v="Malaria,RSSH"/>
    <s v="South Sudan-Malaria,RSSH"/>
    <n v="1"/>
    <x v="1"/>
    <x v="1"/>
    <x v="0"/>
    <n v="0"/>
    <s v=""/>
    <x v="0"/>
    <x v="0"/>
    <s v=""/>
    <x v="0"/>
    <x v="0"/>
    <s v=""/>
  </r>
  <r>
    <x v="0"/>
    <n v="0"/>
    <s v="2023-2025"/>
    <x v="93"/>
    <x v="10"/>
    <s v="RSSH"/>
    <s v="South Sudan-RSSH"/>
    <n v="1"/>
    <x v="1"/>
    <x v="2"/>
    <x v="0"/>
    <n v="0"/>
    <s v=""/>
    <x v="0"/>
    <x v="0"/>
    <s v=""/>
    <x v="0"/>
    <x v="0"/>
    <s v=""/>
  </r>
  <r>
    <x v="0"/>
    <n v="1"/>
    <s v="2023-2025"/>
    <x v="93"/>
    <x v="11"/>
    <s v="Tuberculosis"/>
    <s v="South Sudan-Tuberculosis"/>
    <n v="1"/>
    <x v="1"/>
    <x v="0"/>
    <x v="0"/>
    <n v="0"/>
    <s v=""/>
    <x v="0"/>
    <x v="0"/>
    <s v=""/>
    <x v="0"/>
    <x v="0"/>
    <s v=""/>
  </r>
  <r>
    <x v="0"/>
    <n v="0"/>
    <s v="2023-2025"/>
    <x v="93"/>
    <x v="12"/>
    <s v="Tuberculosis,Malaria"/>
    <s v="South Sudan-Tuberculosis,Malaria"/>
    <n v="0"/>
    <x v="1"/>
    <x v="1"/>
    <x v="0"/>
    <n v="0"/>
    <s v=""/>
    <x v="0"/>
    <x v="0"/>
    <s v=""/>
    <x v="0"/>
    <x v="0"/>
    <s v=""/>
  </r>
  <r>
    <x v="0"/>
    <n v="0"/>
    <s v="2023-2025"/>
    <x v="93"/>
    <x v="13"/>
    <s v="Tuberculosis,Malaria,RSSH"/>
    <s v="South Sudan-Tuberculosis,Malaria,RSSH"/>
    <n v="0"/>
    <x v="1"/>
    <x v="1"/>
    <x v="0"/>
    <n v="0"/>
    <s v=""/>
    <x v="0"/>
    <x v="0"/>
    <s v=""/>
    <x v="0"/>
    <x v="0"/>
    <s v=""/>
  </r>
  <r>
    <x v="0"/>
    <n v="0"/>
    <s v="2023-2025"/>
    <x v="93"/>
    <x v="14"/>
    <s v="Tuberculosis,RSSH"/>
    <s v="South Sudan-Tuberculosis,RSSH"/>
    <n v="0"/>
    <x v="1"/>
    <x v="1"/>
    <x v="0"/>
    <n v="0"/>
    <s v=""/>
    <x v="0"/>
    <x v="0"/>
    <s v=""/>
    <x v="0"/>
    <x v="0"/>
    <s v=""/>
  </r>
  <r>
    <x v="1"/>
    <n v="0"/>
    <s v="2023-2025"/>
    <x v="94"/>
    <x v="0"/>
    <s v="HIV/AIDS"/>
    <s v="Sri Lanka-HIV/AIDS"/>
    <n v="1"/>
    <x v="0"/>
    <x v="4"/>
    <x v="1"/>
    <n v="1473"/>
    <s v="FR1473-LKA-H"/>
    <x v="5"/>
    <x v="1"/>
    <d v="2024-02-05T00:00:00"/>
    <x v="0"/>
    <x v="0"/>
    <s v=""/>
  </r>
  <r>
    <x v="0"/>
    <n v="0"/>
    <s v="2023-2025"/>
    <x v="94"/>
    <x v="1"/>
    <s v="HIV/AIDS,Malaria"/>
    <s v="Sri Lanka-HIV/AIDS,Malaria"/>
    <n v="0"/>
    <x v="0"/>
    <x v="1"/>
    <x v="1"/>
    <n v="0"/>
    <s v=""/>
    <x v="0"/>
    <x v="0"/>
    <s v=""/>
    <x v="0"/>
    <x v="0"/>
    <s v=""/>
  </r>
  <r>
    <x v="0"/>
    <n v="0"/>
    <s v="2023-2025"/>
    <x v="94"/>
    <x v="2"/>
    <s v="HIV/AIDS,Malaria,RSSH"/>
    <s v="Sri Lanka-HIV/AIDS,Malaria,RSSH"/>
    <n v="0"/>
    <x v="0"/>
    <x v="1"/>
    <x v="1"/>
    <n v="0"/>
    <s v=""/>
    <x v="0"/>
    <x v="0"/>
    <s v=""/>
    <x v="0"/>
    <x v="0"/>
    <s v=""/>
  </r>
  <r>
    <x v="0"/>
    <n v="0"/>
    <s v="2023-2025"/>
    <x v="94"/>
    <x v="3"/>
    <s v="HIV/AIDS,RSSH"/>
    <s v="Sri Lanka-HIV/AIDS,RSSH"/>
    <n v="1"/>
    <x v="0"/>
    <x v="1"/>
    <x v="1"/>
    <n v="0"/>
    <s v=""/>
    <x v="0"/>
    <x v="0"/>
    <s v=""/>
    <x v="0"/>
    <x v="0"/>
    <s v=""/>
  </r>
  <r>
    <x v="0"/>
    <n v="0"/>
    <s v="2023-2025"/>
    <x v="94"/>
    <x v="4"/>
    <s v="HIV/AIDS, Tuberculosis"/>
    <s v="Sri Lanka-HIV/AIDS, Tuberculosis"/>
    <n v="1"/>
    <x v="0"/>
    <x v="1"/>
    <x v="1"/>
    <n v="0"/>
    <s v=""/>
    <x v="0"/>
    <x v="0"/>
    <s v=""/>
    <x v="0"/>
    <x v="0"/>
    <s v=""/>
  </r>
  <r>
    <x v="0"/>
    <n v="0"/>
    <s v="2023-2025"/>
    <x v="94"/>
    <x v="5"/>
    <s v="HIV/AIDS,Tuberculosis,Malaria"/>
    <s v="Sri Lanka-HIV/AIDS,Tuberculosis,Malaria"/>
    <n v="0"/>
    <x v="0"/>
    <x v="1"/>
    <x v="1"/>
    <n v="0"/>
    <s v=""/>
    <x v="0"/>
    <x v="0"/>
    <s v=""/>
    <x v="0"/>
    <x v="0"/>
    <s v=""/>
  </r>
  <r>
    <x v="0"/>
    <n v="0"/>
    <s v="2023-2025"/>
    <x v="94"/>
    <x v="6"/>
    <s v="HIV/AIDS,Tuberculosis,Malaria,RSSH"/>
    <s v="Sri Lanka-HIV/AIDS,Tuberculosis,Malaria,RSSH"/>
    <n v="0"/>
    <x v="0"/>
    <x v="1"/>
    <x v="1"/>
    <n v="0"/>
    <s v=""/>
    <x v="0"/>
    <x v="0"/>
    <s v=""/>
    <x v="0"/>
    <x v="0"/>
    <s v=""/>
  </r>
  <r>
    <x v="0"/>
    <n v="0"/>
    <s v="2023-2025"/>
    <x v="94"/>
    <x v="7"/>
    <s v="HIV/AIDS,Tuberculosis,RSSH"/>
    <s v="Sri Lanka-HIV/AIDS,Tuberculosis,RSSH"/>
    <n v="1"/>
    <x v="0"/>
    <x v="1"/>
    <x v="1"/>
    <n v="0"/>
    <s v=""/>
    <x v="0"/>
    <x v="0"/>
    <s v=""/>
    <x v="0"/>
    <x v="0"/>
    <s v=""/>
  </r>
  <r>
    <x v="0"/>
    <n v="0"/>
    <s v="2023-2025"/>
    <x v="94"/>
    <x v="8"/>
    <s v="Malaria"/>
    <s v="Sri Lanka-Malaria"/>
    <n v="0"/>
    <x v="0"/>
    <x v="1"/>
    <x v="1"/>
    <n v="0"/>
    <s v=""/>
    <x v="0"/>
    <x v="0"/>
    <s v=""/>
    <x v="0"/>
    <x v="0"/>
    <s v=""/>
  </r>
  <r>
    <x v="0"/>
    <n v="0"/>
    <s v="2023-2025"/>
    <x v="94"/>
    <x v="9"/>
    <s v="Malaria,RSSH"/>
    <s v="Sri Lanka-Malaria,RSSH"/>
    <n v="0"/>
    <x v="0"/>
    <x v="1"/>
    <x v="1"/>
    <n v="0"/>
    <s v=""/>
    <x v="0"/>
    <x v="0"/>
    <s v=""/>
    <x v="0"/>
    <x v="0"/>
    <s v=""/>
  </r>
  <r>
    <x v="0"/>
    <n v="0"/>
    <s v="2023-2025"/>
    <x v="94"/>
    <x v="10"/>
    <s v="RSSH"/>
    <s v="Sri Lanka-RSSH"/>
    <n v="1"/>
    <x v="0"/>
    <x v="2"/>
    <x v="1"/>
    <n v="0"/>
    <s v=""/>
    <x v="0"/>
    <x v="0"/>
    <s v=""/>
    <x v="0"/>
    <x v="0"/>
    <s v=""/>
  </r>
  <r>
    <x v="1"/>
    <n v="0"/>
    <s v="2023-2025"/>
    <x v="94"/>
    <x v="11"/>
    <s v="Tuberculosis"/>
    <s v="Sri Lanka-Tuberculosis"/>
    <n v="1"/>
    <x v="0"/>
    <x v="4"/>
    <x v="1"/>
    <n v="1474"/>
    <s v="FR1474-LKA-T"/>
    <x v="5"/>
    <x v="1"/>
    <d v="2024-02-05T00:00:00"/>
    <x v="0"/>
    <x v="0"/>
    <s v=""/>
  </r>
  <r>
    <x v="0"/>
    <n v="0"/>
    <s v="2023-2025"/>
    <x v="94"/>
    <x v="12"/>
    <s v="Tuberculosis,Malaria"/>
    <s v="Sri Lanka-Tuberculosis,Malaria"/>
    <n v="0"/>
    <x v="0"/>
    <x v="1"/>
    <x v="1"/>
    <n v="0"/>
    <s v=""/>
    <x v="0"/>
    <x v="0"/>
    <s v=""/>
    <x v="0"/>
    <x v="0"/>
    <s v=""/>
  </r>
  <r>
    <x v="0"/>
    <n v="0"/>
    <s v="2023-2025"/>
    <x v="94"/>
    <x v="13"/>
    <s v="Tuberculosis,Malaria,RSSH"/>
    <s v="Sri Lanka-Tuberculosis,Malaria,RSSH"/>
    <n v="0"/>
    <x v="0"/>
    <x v="1"/>
    <x v="1"/>
    <n v="0"/>
    <s v=""/>
    <x v="0"/>
    <x v="0"/>
    <s v=""/>
    <x v="0"/>
    <x v="0"/>
    <s v=""/>
  </r>
  <r>
    <x v="0"/>
    <n v="0"/>
    <s v="2023-2025"/>
    <x v="94"/>
    <x v="14"/>
    <s v="Tuberculosis,RSSH"/>
    <s v="Sri Lanka-Tuberculosis,RSSH"/>
    <n v="1"/>
    <x v="0"/>
    <x v="1"/>
    <x v="1"/>
    <n v="0"/>
    <s v=""/>
    <x v="0"/>
    <x v="0"/>
    <s v=""/>
    <x v="0"/>
    <x v="0"/>
    <s v=""/>
  </r>
  <r>
    <x v="0"/>
    <n v="1"/>
    <s v="2023-2025"/>
    <x v="95"/>
    <x v="0"/>
    <s v="HIV/AIDS"/>
    <s v="Sudan-HIV/AIDS"/>
    <n v="1"/>
    <x v="1"/>
    <x v="5"/>
    <x v="0"/>
    <n v="0"/>
    <s v=""/>
    <x v="0"/>
    <x v="0"/>
    <s v=""/>
    <x v="0"/>
    <x v="0"/>
    <s v=""/>
  </r>
  <r>
    <x v="0"/>
    <n v="0"/>
    <s v="2023-2025"/>
    <x v="95"/>
    <x v="1"/>
    <s v="HIV/AIDS,Malaria"/>
    <s v="Sudan-HIV/AIDS,Malaria"/>
    <n v="1"/>
    <x v="1"/>
    <x v="1"/>
    <x v="0"/>
    <n v="0"/>
    <s v=""/>
    <x v="0"/>
    <x v="0"/>
    <s v=""/>
    <x v="0"/>
    <x v="0"/>
    <s v=""/>
  </r>
  <r>
    <x v="0"/>
    <n v="0"/>
    <s v="2023-2025"/>
    <x v="95"/>
    <x v="2"/>
    <s v="HIV/AIDS,Malaria,RSSH"/>
    <s v="Sudan-HIV/AIDS,Malaria,RSSH"/>
    <n v="1"/>
    <x v="1"/>
    <x v="1"/>
    <x v="0"/>
    <n v="0"/>
    <s v=""/>
    <x v="0"/>
    <x v="0"/>
    <s v=""/>
    <x v="0"/>
    <x v="0"/>
    <s v=""/>
  </r>
  <r>
    <x v="0"/>
    <n v="0"/>
    <s v="2023-2025"/>
    <x v="95"/>
    <x v="3"/>
    <s v="HIV/AIDS,RSSH"/>
    <s v="Sudan-HIV/AIDS,RSSH"/>
    <n v="1"/>
    <x v="1"/>
    <x v="1"/>
    <x v="0"/>
    <n v="0"/>
    <s v=""/>
    <x v="0"/>
    <x v="0"/>
    <s v=""/>
    <x v="0"/>
    <x v="0"/>
    <s v=""/>
  </r>
  <r>
    <x v="1"/>
    <n v="0"/>
    <s v="2023-2025"/>
    <x v="95"/>
    <x v="4"/>
    <s v="HIV/AIDS, Tuberculosis"/>
    <s v="Sudan-HIV/AIDS, Tuberculosis"/>
    <n v="1"/>
    <x v="1"/>
    <x v="5"/>
    <x v="0"/>
    <n v="1524"/>
    <s v="FR1524-SDN-C"/>
    <x v="2"/>
    <x v="1"/>
    <d v="2023-08-21T00:00:00"/>
    <x v="17"/>
    <x v="14"/>
    <n v="4.8524590163934427"/>
  </r>
  <r>
    <x v="0"/>
    <n v="0"/>
    <s v="2023-2025"/>
    <x v="95"/>
    <x v="5"/>
    <s v="HIV/AIDS,Tuberculosis,Malaria"/>
    <s v="Sudan-HIV/AIDS,Tuberculosis,Malaria"/>
    <n v="1"/>
    <x v="1"/>
    <x v="1"/>
    <x v="0"/>
    <n v="0"/>
    <s v=""/>
    <x v="0"/>
    <x v="0"/>
    <s v=""/>
    <x v="0"/>
    <x v="0"/>
    <s v=""/>
  </r>
  <r>
    <x v="0"/>
    <n v="0"/>
    <s v="2023-2025"/>
    <x v="95"/>
    <x v="6"/>
    <s v="HIV/AIDS,Tuberculosis,Malaria,RSSH"/>
    <s v="Sudan-HIV/AIDS,Tuberculosis,Malaria,RSSH"/>
    <n v="1"/>
    <x v="1"/>
    <x v="1"/>
    <x v="0"/>
    <n v="0"/>
    <s v=""/>
    <x v="0"/>
    <x v="0"/>
    <s v=""/>
    <x v="0"/>
    <x v="0"/>
    <s v=""/>
  </r>
  <r>
    <x v="0"/>
    <n v="0"/>
    <s v="2023-2025"/>
    <x v="95"/>
    <x v="7"/>
    <s v="HIV/AIDS,Tuberculosis,RSSH"/>
    <s v="Sudan-HIV/AIDS,Tuberculosis,RSSH"/>
    <n v="1"/>
    <x v="1"/>
    <x v="1"/>
    <x v="0"/>
    <n v="0"/>
    <s v=""/>
    <x v="0"/>
    <x v="0"/>
    <s v=""/>
    <x v="0"/>
    <x v="0"/>
    <s v=""/>
  </r>
  <r>
    <x v="1"/>
    <n v="0"/>
    <s v="2023-2025"/>
    <x v="95"/>
    <x v="8"/>
    <s v="Malaria"/>
    <s v="Sudan-Malaria"/>
    <n v="1"/>
    <x v="1"/>
    <x v="0"/>
    <x v="0"/>
    <n v="1525"/>
    <s v="FR1525-SDN-M"/>
    <x v="2"/>
    <x v="1"/>
    <d v="2023-08-21T00:00:00"/>
    <x v="14"/>
    <x v="10"/>
    <n v="7.1475409836065573"/>
  </r>
  <r>
    <x v="0"/>
    <n v="0"/>
    <s v="2023-2025"/>
    <x v="95"/>
    <x v="9"/>
    <s v="Malaria,RSSH"/>
    <s v="Sudan-Malaria,RSSH"/>
    <n v="1"/>
    <x v="1"/>
    <x v="1"/>
    <x v="0"/>
    <n v="0"/>
    <s v=""/>
    <x v="0"/>
    <x v="0"/>
    <s v=""/>
    <x v="0"/>
    <x v="0"/>
    <s v=""/>
  </r>
  <r>
    <x v="0"/>
    <n v="0"/>
    <s v="2023-2025"/>
    <x v="95"/>
    <x v="10"/>
    <s v="RSSH"/>
    <s v="Sudan-RSSH"/>
    <n v="1"/>
    <x v="1"/>
    <x v="2"/>
    <x v="0"/>
    <n v="0"/>
    <s v=""/>
    <x v="0"/>
    <x v="0"/>
    <s v=""/>
    <x v="0"/>
    <x v="0"/>
    <s v=""/>
  </r>
  <r>
    <x v="0"/>
    <n v="1"/>
    <s v="2023-2025"/>
    <x v="95"/>
    <x v="11"/>
    <s v="Tuberculosis"/>
    <s v="Sudan-Tuberculosis"/>
    <n v="1"/>
    <x v="1"/>
    <x v="5"/>
    <x v="0"/>
    <n v="0"/>
    <s v=""/>
    <x v="0"/>
    <x v="0"/>
    <s v=""/>
    <x v="0"/>
    <x v="0"/>
    <s v=""/>
  </r>
  <r>
    <x v="0"/>
    <n v="0"/>
    <s v="2023-2025"/>
    <x v="95"/>
    <x v="12"/>
    <s v="Tuberculosis,Malaria"/>
    <s v="Sudan-Tuberculosis,Malaria"/>
    <n v="1"/>
    <x v="1"/>
    <x v="1"/>
    <x v="0"/>
    <n v="0"/>
    <s v=""/>
    <x v="0"/>
    <x v="0"/>
    <s v=""/>
    <x v="0"/>
    <x v="0"/>
    <s v=""/>
  </r>
  <r>
    <x v="0"/>
    <n v="0"/>
    <s v="2023-2025"/>
    <x v="95"/>
    <x v="13"/>
    <s v="Tuberculosis,Malaria,RSSH"/>
    <s v="Sudan-Tuberculosis,Malaria,RSSH"/>
    <n v="1"/>
    <x v="1"/>
    <x v="1"/>
    <x v="0"/>
    <n v="0"/>
    <s v=""/>
    <x v="0"/>
    <x v="0"/>
    <s v=""/>
    <x v="0"/>
    <x v="0"/>
    <s v=""/>
  </r>
  <r>
    <x v="0"/>
    <n v="0"/>
    <s v="2023-2025"/>
    <x v="95"/>
    <x v="14"/>
    <s v="Tuberculosis,RSSH"/>
    <s v="Sudan-Tuberculosis,RSSH"/>
    <n v="1"/>
    <x v="1"/>
    <x v="1"/>
    <x v="0"/>
    <n v="0"/>
    <s v=""/>
    <x v="0"/>
    <x v="0"/>
    <s v=""/>
    <x v="0"/>
    <x v="0"/>
    <s v=""/>
  </r>
  <r>
    <x v="1"/>
    <n v="0"/>
    <s v="2023-2025"/>
    <x v="96"/>
    <x v="0"/>
    <s v="HIV/AIDS"/>
    <s v="Suriname-HIV/AIDS"/>
    <n v="1"/>
    <x v="5"/>
    <x v="4"/>
    <x v="1"/>
    <n v="1688"/>
    <s v="FR1688-SUR-H"/>
    <x v="7"/>
    <x v="0"/>
    <d v="2024-09-09T00:00:00"/>
    <x v="0"/>
    <x v="0"/>
    <s v=""/>
  </r>
  <r>
    <x v="0"/>
    <n v="0"/>
    <s v="2023-2025"/>
    <x v="96"/>
    <x v="1"/>
    <s v="HIV/AIDS,Malaria"/>
    <s v="Suriname-HIV/AIDS,Malaria"/>
    <n v="0"/>
    <x v="5"/>
    <x v="1"/>
    <x v="1"/>
    <n v="0"/>
    <s v=""/>
    <x v="0"/>
    <x v="0"/>
    <s v=""/>
    <x v="0"/>
    <x v="0"/>
    <s v=""/>
  </r>
  <r>
    <x v="0"/>
    <n v="0"/>
    <s v="2023-2025"/>
    <x v="96"/>
    <x v="2"/>
    <s v="HIV/AIDS,Malaria,RSSH"/>
    <s v="Suriname-HIV/AIDS,Malaria,RSSH"/>
    <n v="0"/>
    <x v="5"/>
    <x v="1"/>
    <x v="1"/>
    <n v="0"/>
    <s v=""/>
    <x v="0"/>
    <x v="0"/>
    <s v=""/>
    <x v="0"/>
    <x v="0"/>
    <s v=""/>
  </r>
  <r>
    <x v="0"/>
    <n v="0"/>
    <s v="2023-2025"/>
    <x v="96"/>
    <x v="3"/>
    <s v="HIV/AIDS,RSSH"/>
    <s v="Suriname-HIV/AIDS,RSSH"/>
    <n v="1"/>
    <x v="5"/>
    <x v="1"/>
    <x v="1"/>
    <n v="0"/>
    <s v=""/>
    <x v="0"/>
    <x v="0"/>
    <s v=""/>
    <x v="0"/>
    <x v="0"/>
    <s v=""/>
  </r>
  <r>
    <x v="0"/>
    <n v="0"/>
    <s v="2023-2025"/>
    <x v="96"/>
    <x v="4"/>
    <s v="HIV/AIDS, Tuberculosis"/>
    <s v="Suriname-HIV/AIDS, Tuberculosis"/>
    <n v="1"/>
    <x v="5"/>
    <x v="1"/>
    <x v="1"/>
    <n v="0"/>
    <s v=""/>
    <x v="0"/>
    <x v="0"/>
    <s v=""/>
    <x v="0"/>
    <x v="0"/>
    <s v=""/>
  </r>
  <r>
    <x v="0"/>
    <n v="0"/>
    <s v="2023-2025"/>
    <x v="96"/>
    <x v="5"/>
    <s v="HIV/AIDS,Tuberculosis,Malaria"/>
    <s v="Suriname-HIV/AIDS,Tuberculosis,Malaria"/>
    <n v="0"/>
    <x v="5"/>
    <x v="1"/>
    <x v="1"/>
    <n v="0"/>
    <s v=""/>
    <x v="0"/>
    <x v="0"/>
    <s v=""/>
    <x v="0"/>
    <x v="0"/>
    <s v=""/>
  </r>
  <r>
    <x v="0"/>
    <n v="0"/>
    <s v="2023-2025"/>
    <x v="96"/>
    <x v="6"/>
    <s v="HIV/AIDS,Tuberculosis,Malaria,RSSH"/>
    <s v="Suriname-HIV/AIDS,Tuberculosis,Malaria,RSSH"/>
    <n v="0"/>
    <x v="5"/>
    <x v="1"/>
    <x v="1"/>
    <n v="0"/>
    <s v=""/>
    <x v="0"/>
    <x v="0"/>
    <s v=""/>
    <x v="0"/>
    <x v="0"/>
    <s v=""/>
  </r>
  <r>
    <x v="0"/>
    <n v="0"/>
    <s v="2023-2025"/>
    <x v="96"/>
    <x v="7"/>
    <s v="HIV/AIDS,Tuberculosis,RSSH"/>
    <s v="Suriname-HIV/AIDS,Tuberculosis,RSSH"/>
    <n v="1"/>
    <x v="5"/>
    <x v="1"/>
    <x v="1"/>
    <n v="0"/>
    <s v=""/>
    <x v="0"/>
    <x v="0"/>
    <s v=""/>
    <x v="0"/>
    <x v="0"/>
    <s v=""/>
  </r>
  <r>
    <x v="1"/>
    <n v="0"/>
    <s v="2023-2025"/>
    <x v="96"/>
    <x v="8"/>
    <s v="Malaria"/>
    <s v="Suriname-Malaria"/>
    <n v="1"/>
    <x v="5"/>
    <x v="4"/>
    <x v="1"/>
    <n v="1416"/>
    <s v="FR1416-SUR-M"/>
    <x v="2"/>
    <x v="1"/>
    <d v="2023-08-21T00:00:00"/>
    <x v="14"/>
    <x v="10"/>
    <n v="7.1475409836065573"/>
  </r>
  <r>
    <x v="0"/>
    <n v="0"/>
    <s v="2023-2025"/>
    <x v="96"/>
    <x v="9"/>
    <s v="Malaria,RSSH"/>
    <s v="Suriname-Malaria,RSSH"/>
    <n v="0"/>
    <x v="5"/>
    <x v="1"/>
    <x v="1"/>
    <n v="0"/>
    <s v=""/>
    <x v="0"/>
    <x v="0"/>
    <s v=""/>
    <x v="0"/>
    <x v="0"/>
    <s v=""/>
  </r>
  <r>
    <x v="0"/>
    <n v="0"/>
    <s v="2023-2025"/>
    <x v="96"/>
    <x v="10"/>
    <s v="RSSH"/>
    <s v="Suriname-RSSH"/>
    <n v="1"/>
    <x v="5"/>
    <x v="2"/>
    <x v="1"/>
    <n v="0"/>
    <s v=""/>
    <x v="0"/>
    <x v="0"/>
    <s v=""/>
    <x v="0"/>
    <x v="0"/>
    <s v=""/>
  </r>
  <r>
    <x v="0"/>
    <n v="1"/>
    <s v="2023-2025"/>
    <x v="96"/>
    <x v="11"/>
    <s v="Tuberculosis"/>
    <s v="Suriname-Tuberculosis"/>
    <n v="1"/>
    <x v="5"/>
    <x v="1"/>
    <x v="1"/>
    <n v="0"/>
    <s v=""/>
    <x v="0"/>
    <x v="0"/>
    <s v=""/>
    <x v="0"/>
    <x v="0"/>
    <s v=""/>
  </r>
  <r>
    <x v="0"/>
    <n v="0"/>
    <s v="2023-2025"/>
    <x v="96"/>
    <x v="12"/>
    <s v="Tuberculosis,Malaria"/>
    <s v="Suriname-Tuberculosis,Malaria"/>
    <n v="0"/>
    <x v="5"/>
    <x v="1"/>
    <x v="1"/>
    <n v="0"/>
    <s v=""/>
    <x v="0"/>
    <x v="0"/>
    <s v=""/>
    <x v="0"/>
    <x v="0"/>
    <s v=""/>
  </r>
  <r>
    <x v="0"/>
    <n v="0"/>
    <s v="2023-2025"/>
    <x v="96"/>
    <x v="13"/>
    <s v="Tuberculosis,Malaria,RSSH"/>
    <s v="Suriname-Tuberculosis,Malaria,RSSH"/>
    <n v="0"/>
    <x v="5"/>
    <x v="1"/>
    <x v="1"/>
    <n v="0"/>
    <s v=""/>
    <x v="0"/>
    <x v="0"/>
    <s v=""/>
    <x v="0"/>
    <x v="0"/>
    <s v=""/>
  </r>
  <r>
    <x v="0"/>
    <n v="0"/>
    <s v="2023-2025"/>
    <x v="96"/>
    <x v="14"/>
    <s v="Tuberculosis,RSSH"/>
    <s v="Suriname-Tuberculosis,RSSH"/>
    <n v="1"/>
    <x v="5"/>
    <x v="1"/>
    <x v="1"/>
    <n v="0"/>
    <s v=""/>
    <x v="0"/>
    <x v="0"/>
    <s v=""/>
    <x v="0"/>
    <x v="0"/>
    <s v=""/>
  </r>
  <r>
    <x v="0"/>
    <n v="1"/>
    <s v="2023-2025"/>
    <x v="97"/>
    <x v="0"/>
    <s v="HIV/AIDS"/>
    <s v="Tajikistan-HIV/AIDS"/>
    <n v="1"/>
    <x v="3"/>
    <x v="4"/>
    <x v="1"/>
    <n v="0"/>
    <s v=""/>
    <x v="0"/>
    <x v="0"/>
    <s v=""/>
    <x v="0"/>
    <x v="0"/>
    <s v=""/>
  </r>
  <r>
    <x v="0"/>
    <n v="0"/>
    <s v="2023-2025"/>
    <x v="97"/>
    <x v="1"/>
    <s v="HIV/AIDS,Malaria"/>
    <s v="Tajikistan-HIV/AIDS,Malaria"/>
    <n v="1"/>
    <x v="3"/>
    <x v="1"/>
    <x v="1"/>
    <n v="0"/>
    <s v=""/>
    <x v="0"/>
    <x v="0"/>
    <s v=""/>
    <x v="0"/>
    <x v="0"/>
    <s v=""/>
  </r>
  <r>
    <x v="0"/>
    <n v="0"/>
    <s v="2023-2025"/>
    <x v="97"/>
    <x v="2"/>
    <s v="HIV/AIDS,Malaria,RSSH"/>
    <s v="Tajikistan-HIV/AIDS,Malaria,RSSH"/>
    <n v="1"/>
    <x v="3"/>
    <x v="1"/>
    <x v="1"/>
    <n v="0"/>
    <s v=""/>
    <x v="0"/>
    <x v="0"/>
    <s v=""/>
    <x v="0"/>
    <x v="0"/>
    <s v=""/>
  </r>
  <r>
    <x v="0"/>
    <n v="0"/>
    <s v="2023-2025"/>
    <x v="97"/>
    <x v="3"/>
    <s v="HIV/AIDS,RSSH"/>
    <s v="Tajikistan-HIV/AIDS,RSSH"/>
    <n v="1"/>
    <x v="3"/>
    <x v="1"/>
    <x v="1"/>
    <n v="0"/>
    <s v=""/>
    <x v="0"/>
    <x v="0"/>
    <s v=""/>
    <x v="0"/>
    <x v="0"/>
    <s v=""/>
  </r>
  <r>
    <x v="1"/>
    <n v="0"/>
    <s v="2023-2025"/>
    <x v="97"/>
    <x v="4"/>
    <s v="HIV/AIDS, Tuberculosis"/>
    <s v="Tajikistan-HIV/AIDS, Tuberculosis"/>
    <n v="1"/>
    <x v="3"/>
    <x v="4"/>
    <x v="1"/>
    <n v="1411"/>
    <s v="FR1411-TJK-C"/>
    <x v="1"/>
    <x v="1"/>
    <d v="2023-03-20T00:00:00"/>
    <x v="1"/>
    <x v="1"/>
    <n v="6.918032786885246"/>
  </r>
  <r>
    <x v="0"/>
    <n v="0"/>
    <s v="2023-2025"/>
    <x v="97"/>
    <x v="5"/>
    <s v="HIV/AIDS,Tuberculosis,Malaria"/>
    <s v="Tajikistan-HIV/AIDS,Tuberculosis,Malaria"/>
    <n v="1"/>
    <x v="3"/>
    <x v="1"/>
    <x v="1"/>
    <n v="0"/>
    <s v=""/>
    <x v="0"/>
    <x v="0"/>
    <s v=""/>
    <x v="0"/>
    <x v="0"/>
    <s v=""/>
  </r>
  <r>
    <x v="0"/>
    <n v="0"/>
    <s v="2023-2025"/>
    <x v="97"/>
    <x v="6"/>
    <s v="HIV/AIDS,Tuberculosis,Malaria,RSSH"/>
    <s v="Tajikistan-HIV/AIDS,Tuberculosis,Malaria,RSSH"/>
    <n v="1"/>
    <x v="3"/>
    <x v="1"/>
    <x v="1"/>
    <n v="0"/>
    <s v=""/>
    <x v="0"/>
    <x v="0"/>
    <s v=""/>
    <x v="0"/>
    <x v="0"/>
    <s v=""/>
  </r>
  <r>
    <x v="0"/>
    <n v="0"/>
    <s v="2023-2025"/>
    <x v="97"/>
    <x v="7"/>
    <s v="HIV/AIDS,Tuberculosis,RSSH"/>
    <s v="Tajikistan-HIV/AIDS,Tuberculosis,RSSH"/>
    <n v="1"/>
    <x v="3"/>
    <x v="1"/>
    <x v="1"/>
    <n v="0"/>
    <s v=""/>
    <x v="0"/>
    <x v="0"/>
    <s v=""/>
    <x v="0"/>
    <x v="0"/>
    <s v=""/>
  </r>
  <r>
    <x v="0"/>
    <n v="0"/>
    <s v="2023-2025"/>
    <x v="97"/>
    <x v="8"/>
    <s v="Malaria"/>
    <s v="Tajikistan-Malaria"/>
    <n v="0"/>
    <x v="3"/>
    <x v="1"/>
    <x v="1"/>
    <n v="0"/>
    <s v=""/>
    <x v="0"/>
    <x v="0"/>
    <s v=""/>
    <x v="0"/>
    <x v="0"/>
    <s v=""/>
  </r>
  <r>
    <x v="0"/>
    <n v="0"/>
    <s v="2023-2025"/>
    <x v="97"/>
    <x v="9"/>
    <s v="Malaria,RSSH"/>
    <s v="Tajikistan-Malaria,RSSH"/>
    <n v="1"/>
    <x v="3"/>
    <x v="1"/>
    <x v="1"/>
    <n v="0"/>
    <s v=""/>
    <x v="0"/>
    <x v="0"/>
    <s v=""/>
    <x v="0"/>
    <x v="0"/>
    <s v=""/>
  </r>
  <r>
    <x v="0"/>
    <n v="0"/>
    <s v="2023-2025"/>
    <x v="97"/>
    <x v="10"/>
    <s v="RSSH"/>
    <s v="Tajikistan-RSSH"/>
    <n v="1"/>
    <x v="3"/>
    <x v="2"/>
    <x v="1"/>
    <n v="0"/>
    <s v=""/>
    <x v="0"/>
    <x v="0"/>
    <s v=""/>
    <x v="0"/>
    <x v="0"/>
    <s v=""/>
  </r>
  <r>
    <x v="0"/>
    <n v="1"/>
    <s v="2023-2025"/>
    <x v="97"/>
    <x v="11"/>
    <s v="Tuberculosis"/>
    <s v="Tajikistan-Tuberculosis"/>
    <n v="1"/>
    <x v="3"/>
    <x v="4"/>
    <x v="1"/>
    <n v="0"/>
    <s v=""/>
    <x v="0"/>
    <x v="0"/>
    <s v=""/>
    <x v="0"/>
    <x v="0"/>
    <s v=""/>
  </r>
  <r>
    <x v="0"/>
    <n v="0"/>
    <s v="2023-2025"/>
    <x v="97"/>
    <x v="12"/>
    <s v="Tuberculosis,Malaria"/>
    <s v="Tajikistan-Tuberculosis,Malaria"/>
    <n v="1"/>
    <x v="3"/>
    <x v="1"/>
    <x v="1"/>
    <n v="0"/>
    <s v=""/>
    <x v="0"/>
    <x v="0"/>
    <s v=""/>
    <x v="0"/>
    <x v="0"/>
    <s v=""/>
  </r>
  <r>
    <x v="0"/>
    <n v="0"/>
    <s v="2023-2025"/>
    <x v="97"/>
    <x v="13"/>
    <s v="Tuberculosis,Malaria,RSSH"/>
    <s v="Tajikistan-Tuberculosis,Malaria,RSSH"/>
    <n v="1"/>
    <x v="3"/>
    <x v="1"/>
    <x v="1"/>
    <n v="0"/>
    <s v=""/>
    <x v="0"/>
    <x v="0"/>
    <s v=""/>
    <x v="0"/>
    <x v="0"/>
    <s v=""/>
  </r>
  <r>
    <x v="0"/>
    <n v="0"/>
    <s v="2023-2025"/>
    <x v="97"/>
    <x v="14"/>
    <s v="Tuberculosis,RSSH"/>
    <s v="Tajikistan-Tuberculosis,RSSH"/>
    <n v="1"/>
    <x v="3"/>
    <x v="1"/>
    <x v="1"/>
    <n v="0"/>
    <s v=""/>
    <x v="0"/>
    <x v="0"/>
    <s v=""/>
    <x v="0"/>
    <x v="0"/>
    <s v=""/>
  </r>
  <r>
    <x v="0"/>
    <n v="1"/>
    <s v="2023-2025"/>
    <x v="98"/>
    <x v="0"/>
    <s v="HIV/AIDS"/>
    <s v="Tanzania (United Republic)-HIV/AIDS"/>
    <n v="1"/>
    <x v="8"/>
    <x v="6"/>
    <x v="2"/>
    <n v="0"/>
    <s v=""/>
    <x v="0"/>
    <x v="0"/>
    <s v=""/>
    <x v="0"/>
    <x v="0"/>
    <s v=""/>
  </r>
  <r>
    <x v="0"/>
    <n v="0"/>
    <s v="2023-2025"/>
    <x v="98"/>
    <x v="1"/>
    <s v="HIV/AIDS,Malaria"/>
    <s v="Tanzania (United Republic)-HIV/AIDS,Malaria"/>
    <n v="1"/>
    <x v="8"/>
    <x v="1"/>
    <x v="2"/>
    <n v="0"/>
    <s v=""/>
    <x v="0"/>
    <x v="0"/>
    <s v=""/>
    <x v="0"/>
    <x v="0"/>
    <s v=""/>
  </r>
  <r>
    <x v="0"/>
    <n v="0"/>
    <s v="2023-2025"/>
    <x v="98"/>
    <x v="2"/>
    <s v="HIV/AIDS,Malaria,RSSH"/>
    <s v="Tanzania (United Republic)-HIV/AIDS,Malaria,RSSH"/>
    <n v="1"/>
    <x v="8"/>
    <x v="1"/>
    <x v="2"/>
    <n v="0"/>
    <s v=""/>
    <x v="0"/>
    <x v="0"/>
    <s v=""/>
    <x v="0"/>
    <x v="0"/>
    <s v=""/>
  </r>
  <r>
    <x v="0"/>
    <n v="0"/>
    <s v="2023-2025"/>
    <x v="98"/>
    <x v="3"/>
    <s v="HIV/AIDS,RSSH"/>
    <s v="Tanzania (United Republic)-HIV/AIDS,RSSH"/>
    <n v="1"/>
    <x v="8"/>
    <x v="1"/>
    <x v="2"/>
    <n v="0"/>
    <s v=""/>
    <x v="0"/>
    <x v="0"/>
    <s v=""/>
    <x v="0"/>
    <x v="0"/>
    <s v=""/>
  </r>
  <r>
    <x v="1"/>
    <n v="0"/>
    <s v="2023-2025"/>
    <x v="98"/>
    <x v="4"/>
    <s v="HIV/AIDS, Tuberculosis"/>
    <s v="Tanzania (United Republic)-HIV/AIDS, Tuberculosis"/>
    <n v="1"/>
    <x v="8"/>
    <x v="6"/>
    <x v="2"/>
    <n v="1550"/>
    <s v="FR1550-TZA-C"/>
    <x v="4"/>
    <x v="1"/>
    <d v="2023-05-30T00:00:00"/>
    <x v="8"/>
    <x v="6"/>
    <n v="6.5245901639344259"/>
  </r>
  <r>
    <x v="0"/>
    <n v="0"/>
    <s v="2023-2025"/>
    <x v="98"/>
    <x v="5"/>
    <s v="HIV/AIDS,Tuberculosis,Malaria"/>
    <s v="Tanzania (United Republic)-HIV/AIDS,Tuberculosis,Malaria"/>
    <n v="1"/>
    <x v="8"/>
    <x v="1"/>
    <x v="2"/>
    <n v="0"/>
    <s v=""/>
    <x v="0"/>
    <x v="0"/>
    <s v=""/>
    <x v="0"/>
    <x v="0"/>
    <s v=""/>
  </r>
  <r>
    <x v="0"/>
    <n v="0"/>
    <s v="2023-2025"/>
    <x v="98"/>
    <x v="6"/>
    <s v="HIV/AIDS,Tuberculosis,Malaria,RSSH"/>
    <s v="Tanzania (United Republic)-HIV/AIDS,Tuberculosis,Malaria,RSSH"/>
    <n v="1"/>
    <x v="8"/>
    <x v="1"/>
    <x v="2"/>
    <n v="0"/>
    <s v=""/>
    <x v="0"/>
    <x v="0"/>
    <s v=""/>
    <x v="0"/>
    <x v="0"/>
    <s v=""/>
  </r>
  <r>
    <x v="0"/>
    <n v="0"/>
    <s v="2023-2025"/>
    <x v="98"/>
    <x v="7"/>
    <s v="HIV/AIDS,Tuberculosis,RSSH"/>
    <s v="Tanzania (United Republic)-HIV/AIDS,Tuberculosis,RSSH"/>
    <n v="1"/>
    <x v="8"/>
    <x v="1"/>
    <x v="2"/>
    <n v="0"/>
    <s v=""/>
    <x v="0"/>
    <x v="0"/>
    <s v=""/>
    <x v="0"/>
    <x v="0"/>
    <s v=""/>
  </r>
  <r>
    <x v="1"/>
    <n v="0"/>
    <s v="2023-2025"/>
    <x v="98"/>
    <x v="8"/>
    <s v="Malaria"/>
    <s v="Tanzania (United Republic)-Malaria"/>
    <n v="1"/>
    <x v="8"/>
    <x v="5"/>
    <x v="2"/>
    <n v="1551"/>
    <s v="FR1551-TZA-M"/>
    <x v="4"/>
    <x v="1"/>
    <d v="2023-05-30T00:00:00"/>
    <x v="8"/>
    <x v="6"/>
    <n v="6.5245901639344259"/>
  </r>
  <r>
    <x v="0"/>
    <n v="0"/>
    <s v="2023-2025"/>
    <x v="98"/>
    <x v="9"/>
    <s v="Malaria,RSSH"/>
    <s v="Tanzania (United Republic)-Malaria,RSSH"/>
    <n v="1"/>
    <x v="8"/>
    <x v="1"/>
    <x v="2"/>
    <n v="0"/>
    <s v=""/>
    <x v="0"/>
    <x v="0"/>
    <s v=""/>
    <x v="0"/>
    <x v="0"/>
    <s v=""/>
  </r>
  <r>
    <x v="0"/>
    <n v="0"/>
    <s v="2023-2025"/>
    <x v="98"/>
    <x v="10"/>
    <s v="RSSH"/>
    <s v="Tanzania (United Republic)-RSSH"/>
    <n v="1"/>
    <x v="8"/>
    <x v="2"/>
    <x v="2"/>
    <n v="0"/>
    <s v=""/>
    <x v="0"/>
    <x v="0"/>
    <s v=""/>
    <x v="0"/>
    <x v="0"/>
    <s v=""/>
  </r>
  <r>
    <x v="0"/>
    <n v="1"/>
    <s v="2023-2025"/>
    <x v="98"/>
    <x v="11"/>
    <s v="Tuberculosis"/>
    <s v="Tanzania (United Republic)-Tuberculosis"/>
    <n v="1"/>
    <x v="8"/>
    <x v="6"/>
    <x v="2"/>
    <n v="0"/>
    <s v=""/>
    <x v="0"/>
    <x v="0"/>
    <s v=""/>
    <x v="0"/>
    <x v="0"/>
    <s v=""/>
  </r>
  <r>
    <x v="0"/>
    <n v="0"/>
    <s v="2023-2025"/>
    <x v="98"/>
    <x v="12"/>
    <s v="Tuberculosis,Malaria"/>
    <s v="Tanzania (United Republic)-Tuberculosis,Malaria"/>
    <n v="1"/>
    <x v="8"/>
    <x v="1"/>
    <x v="2"/>
    <n v="0"/>
    <s v=""/>
    <x v="0"/>
    <x v="0"/>
    <s v=""/>
    <x v="0"/>
    <x v="0"/>
    <s v=""/>
  </r>
  <r>
    <x v="0"/>
    <n v="0"/>
    <s v="2023-2025"/>
    <x v="98"/>
    <x v="13"/>
    <s v="Tuberculosis,Malaria,RSSH"/>
    <s v="Tanzania (United Republic)-Tuberculosis,Malaria,RSSH"/>
    <n v="1"/>
    <x v="8"/>
    <x v="1"/>
    <x v="2"/>
    <n v="0"/>
    <s v=""/>
    <x v="0"/>
    <x v="0"/>
    <s v=""/>
    <x v="0"/>
    <x v="0"/>
    <s v=""/>
  </r>
  <r>
    <x v="0"/>
    <n v="0"/>
    <s v="2023-2025"/>
    <x v="98"/>
    <x v="14"/>
    <s v="Tuberculosis,RSSH"/>
    <s v="Tanzania (United Republic)-Tuberculosis,RSSH"/>
    <n v="1"/>
    <x v="8"/>
    <x v="1"/>
    <x v="2"/>
    <n v="0"/>
    <s v=""/>
    <x v="0"/>
    <x v="0"/>
    <s v=""/>
    <x v="0"/>
    <x v="0"/>
    <s v=""/>
  </r>
  <r>
    <x v="0"/>
    <n v="1"/>
    <s v="2023-2025"/>
    <x v="99"/>
    <x v="0"/>
    <s v="HIV/AIDS"/>
    <s v="Thailand-HIV/AIDS"/>
    <n v="1"/>
    <x v="4"/>
    <x v="0"/>
    <x v="2"/>
    <n v="0"/>
    <s v=""/>
    <x v="0"/>
    <x v="0"/>
    <s v=""/>
    <x v="0"/>
    <x v="0"/>
    <s v=""/>
  </r>
  <r>
    <x v="0"/>
    <n v="0"/>
    <s v="2023-2025"/>
    <x v="99"/>
    <x v="1"/>
    <s v="HIV/AIDS,Malaria"/>
    <s v="Thailand-HIV/AIDS,Malaria"/>
    <n v="0"/>
    <x v="4"/>
    <x v="1"/>
    <x v="2"/>
    <n v="0"/>
    <s v=""/>
    <x v="0"/>
    <x v="0"/>
    <s v=""/>
    <x v="0"/>
    <x v="0"/>
    <s v=""/>
  </r>
  <r>
    <x v="0"/>
    <n v="0"/>
    <s v="2023-2025"/>
    <x v="99"/>
    <x v="2"/>
    <s v="HIV/AIDS,Malaria,RSSH"/>
    <s v="Thailand-HIV/AIDS,Malaria,RSSH"/>
    <n v="0"/>
    <x v="4"/>
    <x v="1"/>
    <x v="2"/>
    <n v="0"/>
    <s v=""/>
    <x v="0"/>
    <x v="0"/>
    <s v=""/>
    <x v="0"/>
    <x v="0"/>
    <s v=""/>
  </r>
  <r>
    <x v="0"/>
    <n v="0"/>
    <s v="2023-2025"/>
    <x v="99"/>
    <x v="3"/>
    <s v="HIV/AIDS,RSSH"/>
    <s v="Thailand-HIV/AIDS,RSSH"/>
    <n v="1"/>
    <x v="4"/>
    <x v="1"/>
    <x v="2"/>
    <n v="0"/>
    <s v=""/>
    <x v="0"/>
    <x v="0"/>
    <s v=""/>
    <x v="0"/>
    <x v="0"/>
    <s v=""/>
  </r>
  <r>
    <x v="1"/>
    <n v="0"/>
    <s v="2023-2025"/>
    <x v="99"/>
    <x v="4"/>
    <s v="HIV/AIDS, Tuberculosis"/>
    <s v="Thailand-HIV/AIDS, Tuberculosis"/>
    <n v="1"/>
    <x v="4"/>
    <x v="0"/>
    <x v="2"/>
    <n v="1446"/>
    <s v="FR1446-THA-C"/>
    <x v="4"/>
    <x v="1"/>
    <d v="2023-05-30T00:00:00"/>
    <x v="13"/>
    <x v="3"/>
    <n v="5.4754098360655741"/>
  </r>
  <r>
    <x v="0"/>
    <n v="0"/>
    <s v="2023-2025"/>
    <x v="99"/>
    <x v="5"/>
    <s v="HIV/AIDS,Tuberculosis,Malaria"/>
    <s v="Thailand-HIV/AIDS,Tuberculosis,Malaria"/>
    <n v="0"/>
    <x v="4"/>
    <x v="1"/>
    <x v="2"/>
    <n v="0"/>
    <s v=""/>
    <x v="0"/>
    <x v="0"/>
    <s v=""/>
    <x v="0"/>
    <x v="0"/>
    <s v=""/>
  </r>
  <r>
    <x v="0"/>
    <n v="0"/>
    <s v="2023-2025"/>
    <x v="99"/>
    <x v="6"/>
    <s v="HIV/AIDS,Tuberculosis,Malaria,RSSH"/>
    <s v="Thailand-HIV/AIDS,Tuberculosis,Malaria,RSSH"/>
    <n v="0"/>
    <x v="4"/>
    <x v="1"/>
    <x v="2"/>
    <n v="0"/>
    <s v=""/>
    <x v="0"/>
    <x v="0"/>
    <s v=""/>
    <x v="0"/>
    <x v="0"/>
    <s v=""/>
  </r>
  <r>
    <x v="0"/>
    <n v="0"/>
    <s v="2023-2025"/>
    <x v="99"/>
    <x v="7"/>
    <s v="HIV/AIDS,Tuberculosis,RSSH"/>
    <s v="Thailand-HIV/AIDS,Tuberculosis,RSSH"/>
    <n v="0"/>
    <x v="4"/>
    <x v="1"/>
    <x v="2"/>
    <n v="0"/>
    <s v=""/>
    <x v="0"/>
    <x v="0"/>
    <s v=""/>
    <x v="0"/>
    <x v="0"/>
    <s v=""/>
  </r>
  <r>
    <x v="0"/>
    <n v="1"/>
    <s v="2023-2025"/>
    <x v="99"/>
    <x v="8"/>
    <s v="Malaria"/>
    <s v="Thailand-Malaria"/>
    <n v="1"/>
    <x v="4"/>
    <x v="1"/>
    <x v="2"/>
    <n v="0"/>
    <s v=""/>
    <x v="0"/>
    <x v="0"/>
    <s v=""/>
    <x v="0"/>
    <x v="0"/>
    <s v=""/>
  </r>
  <r>
    <x v="0"/>
    <n v="0"/>
    <s v="2023-2025"/>
    <x v="99"/>
    <x v="9"/>
    <s v="Malaria,RSSH"/>
    <s v="Thailand-Malaria,RSSH"/>
    <n v="0"/>
    <x v="4"/>
    <x v="1"/>
    <x v="2"/>
    <n v="0"/>
    <s v=""/>
    <x v="0"/>
    <x v="0"/>
    <s v=""/>
    <x v="0"/>
    <x v="0"/>
    <s v=""/>
  </r>
  <r>
    <x v="0"/>
    <n v="0"/>
    <s v="2023-2025"/>
    <x v="99"/>
    <x v="10"/>
    <s v="RSSH"/>
    <s v="Thailand-RSSH"/>
    <n v="1"/>
    <x v="4"/>
    <x v="2"/>
    <x v="2"/>
    <n v="0"/>
    <s v=""/>
    <x v="0"/>
    <x v="0"/>
    <s v=""/>
    <x v="0"/>
    <x v="0"/>
    <s v=""/>
  </r>
  <r>
    <x v="0"/>
    <n v="1"/>
    <s v="2023-2025"/>
    <x v="99"/>
    <x v="11"/>
    <s v="Tuberculosis"/>
    <s v="Thailand-Tuberculosis"/>
    <n v="1"/>
    <x v="4"/>
    <x v="0"/>
    <x v="2"/>
    <n v="0"/>
    <s v=""/>
    <x v="0"/>
    <x v="0"/>
    <s v=""/>
    <x v="0"/>
    <x v="0"/>
    <s v=""/>
  </r>
  <r>
    <x v="0"/>
    <n v="0"/>
    <s v="2023-2025"/>
    <x v="99"/>
    <x v="12"/>
    <s v="Tuberculosis,Malaria"/>
    <s v="Thailand-Tuberculosis,Malaria"/>
    <n v="0"/>
    <x v="4"/>
    <x v="1"/>
    <x v="2"/>
    <n v="0"/>
    <s v=""/>
    <x v="0"/>
    <x v="0"/>
    <s v=""/>
    <x v="0"/>
    <x v="0"/>
    <s v=""/>
  </r>
  <r>
    <x v="0"/>
    <n v="0"/>
    <s v="2023-2025"/>
    <x v="99"/>
    <x v="13"/>
    <s v="Tuberculosis,Malaria,RSSH"/>
    <s v="Thailand-Tuberculosis,Malaria,RSSH"/>
    <n v="0"/>
    <x v="4"/>
    <x v="1"/>
    <x v="2"/>
    <n v="0"/>
    <s v=""/>
    <x v="0"/>
    <x v="0"/>
    <s v=""/>
    <x v="0"/>
    <x v="0"/>
    <s v=""/>
  </r>
  <r>
    <x v="0"/>
    <n v="0"/>
    <s v="2023-2025"/>
    <x v="99"/>
    <x v="14"/>
    <s v="Tuberculosis,RSSH"/>
    <s v="Thailand-Tuberculosis,RSSH"/>
    <n v="0"/>
    <x v="4"/>
    <x v="1"/>
    <x v="2"/>
    <n v="0"/>
    <s v=""/>
    <x v="0"/>
    <x v="0"/>
    <s v=""/>
    <x v="0"/>
    <x v="0"/>
    <s v=""/>
  </r>
  <r>
    <x v="0"/>
    <n v="1"/>
    <s v="2023-2025"/>
    <x v="100"/>
    <x v="0"/>
    <s v="HIV/AIDS"/>
    <s v="Timor-Leste-HIV/AIDS"/>
    <n v="1"/>
    <x v="0"/>
    <x v="4"/>
    <x v="1"/>
    <n v="0"/>
    <s v=""/>
    <x v="0"/>
    <x v="0"/>
    <s v=""/>
    <x v="0"/>
    <x v="0"/>
    <s v=""/>
  </r>
  <r>
    <x v="0"/>
    <n v="0"/>
    <s v="2023-2025"/>
    <x v="100"/>
    <x v="1"/>
    <s v="HIV/AIDS,Malaria"/>
    <s v="Timor-Leste-HIV/AIDS,Malaria"/>
    <n v="0"/>
    <x v="0"/>
    <x v="1"/>
    <x v="1"/>
    <n v="0"/>
    <s v=""/>
    <x v="0"/>
    <x v="0"/>
    <s v=""/>
    <x v="0"/>
    <x v="0"/>
    <s v=""/>
  </r>
  <r>
    <x v="0"/>
    <n v="0"/>
    <s v="2023-2025"/>
    <x v="100"/>
    <x v="2"/>
    <s v="HIV/AIDS,Malaria,RSSH"/>
    <s v="Timor-Leste-HIV/AIDS,Malaria,RSSH"/>
    <n v="0"/>
    <x v="0"/>
    <x v="1"/>
    <x v="1"/>
    <n v="0"/>
    <s v=""/>
    <x v="0"/>
    <x v="0"/>
    <s v=""/>
    <x v="0"/>
    <x v="0"/>
    <s v=""/>
  </r>
  <r>
    <x v="0"/>
    <n v="0"/>
    <s v="2023-2025"/>
    <x v="100"/>
    <x v="3"/>
    <s v="HIV/AIDS,RSSH"/>
    <s v="Timor-Leste-HIV/AIDS,RSSH"/>
    <n v="0"/>
    <x v="0"/>
    <x v="1"/>
    <x v="1"/>
    <n v="0"/>
    <s v=""/>
    <x v="0"/>
    <x v="0"/>
    <s v=""/>
    <x v="0"/>
    <x v="0"/>
    <s v=""/>
  </r>
  <r>
    <x v="1"/>
    <n v="0"/>
    <s v="2023-2025"/>
    <x v="100"/>
    <x v="4"/>
    <s v="HIV/AIDS, Tuberculosis"/>
    <s v="Timor-Leste-HIV/AIDS, Tuberculosis"/>
    <n v="1"/>
    <x v="0"/>
    <x v="4"/>
    <x v="1"/>
    <n v="1483"/>
    <s v="FR1483-TLS-C"/>
    <x v="4"/>
    <x v="1"/>
    <d v="2023-05-30T00:00:00"/>
    <x v="15"/>
    <x v="2"/>
    <n v="6.2950819672131146"/>
  </r>
  <r>
    <x v="0"/>
    <n v="0"/>
    <s v="2023-2025"/>
    <x v="100"/>
    <x v="5"/>
    <s v="HIV/AIDS,Tuberculosis,Malaria"/>
    <s v="Timor-Leste-HIV/AIDS,Tuberculosis,Malaria"/>
    <n v="0"/>
    <x v="0"/>
    <x v="1"/>
    <x v="1"/>
    <n v="0"/>
    <s v=""/>
    <x v="0"/>
    <x v="0"/>
    <s v=""/>
    <x v="0"/>
    <x v="0"/>
    <s v=""/>
  </r>
  <r>
    <x v="0"/>
    <n v="0"/>
    <s v="2023-2025"/>
    <x v="100"/>
    <x v="6"/>
    <s v="HIV/AIDS,Tuberculosis,Malaria,RSSH"/>
    <s v="Timor-Leste-HIV/AIDS,Tuberculosis,Malaria,RSSH"/>
    <n v="0"/>
    <x v="0"/>
    <x v="1"/>
    <x v="1"/>
    <n v="0"/>
    <s v=""/>
    <x v="0"/>
    <x v="0"/>
    <s v=""/>
    <x v="0"/>
    <x v="0"/>
    <s v=""/>
  </r>
  <r>
    <x v="0"/>
    <n v="0"/>
    <s v="2023-2025"/>
    <x v="100"/>
    <x v="7"/>
    <s v="HIV/AIDS,Tuberculosis,RSSH"/>
    <s v="Timor-Leste-HIV/AIDS,Tuberculosis,RSSH"/>
    <n v="0"/>
    <x v="0"/>
    <x v="1"/>
    <x v="1"/>
    <n v="0"/>
    <s v=""/>
    <x v="0"/>
    <x v="0"/>
    <s v=""/>
    <x v="0"/>
    <x v="0"/>
    <s v=""/>
  </r>
  <r>
    <x v="1"/>
    <n v="0"/>
    <s v="2023-2025"/>
    <x v="100"/>
    <x v="8"/>
    <s v="Malaria"/>
    <s v="Timor-Leste-Malaria"/>
    <n v="1"/>
    <x v="0"/>
    <x v="4"/>
    <x v="1"/>
    <n v="1499"/>
    <s v="FR1499-TLS-M"/>
    <x v="4"/>
    <x v="1"/>
    <d v="2023-05-30T00:00:00"/>
    <x v="3"/>
    <x v="2"/>
    <n v="6.2950819672131146"/>
  </r>
  <r>
    <x v="0"/>
    <n v="0"/>
    <s v="2023-2025"/>
    <x v="100"/>
    <x v="9"/>
    <s v="Malaria,RSSH"/>
    <s v="Timor-Leste-Malaria,RSSH"/>
    <n v="0"/>
    <x v="0"/>
    <x v="1"/>
    <x v="1"/>
    <n v="0"/>
    <s v=""/>
    <x v="0"/>
    <x v="0"/>
    <s v=""/>
    <x v="0"/>
    <x v="0"/>
    <s v=""/>
  </r>
  <r>
    <x v="0"/>
    <n v="0"/>
    <s v="2023-2025"/>
    <x v="100"/>
    <x v="10"/>
    <s v="RSSH"/>
    <s v="Timor-Leste-RSSH"/>
    <n v="1"/>
    <x v="0"/>
    <x v="2"/>
    <x v="1"/>
    <n v="0"/>
    <s v=""/>
    <x v="0"/>
    <x v="0"/>
    <s v=""/>
    <x v="0"/>
    <x v="0"/>
    <s v=""/>
  </r>
  <r>
    <x v="0"/>
    <n v="1"/>
    <s v="2023-2025"/>
    <x v="100"/>
    <x v="11"/>
    <s v="Tuberculosis"/>
    <s v="Timor-Leste-Tuberculosis"/>
    <n v="1"/>
    <x v="0"/>
    <x v="4"/>
    <x v="1"/>
    <n v="0"/>
    <s v=""/>
    <x v="0"/>
    <x v="0"/>
    <s v=""/>
    <x v="0"/>
    <x v="0"/>
    <s v=""/>
  </r>
  <r>
    <x v="0"/>
    <n v="0"/>
    <s v="2023-2025"/>
    <x v="100"/>
    <x v="12"/>
    <s v="Tuberculosis,Malaria"/>
    <s v="Timor-Leste-Tuberculosis,Malaria"/>
    <n v="0"/>
    <x v="0"/>
    <x v="1"/>
    <x v="1"/>
    <n v="0"/>
    <s v=""/>
    <x v="0"/>
    <x v="0"/>
    <s v=""/>
    <x v="0"/>
    <x v="0"/>
    <s v=""/>
  </r>
  <r>
    <x v="0"/>
    <n v="0"/>
    <s v="2023-2025"/>
    <x v="100"/>
    <x v="13"/>
    <s v="Tuberculosis,Malaria,RSSH"/>
    <s v="Timor-Leste-Tuberculosis,Malaria,RSSH"/>
    <n v="0"/>
    <x v="0"/>
    <x v="1"/>
    <x v="1"/>
    <n v="0"/>
    <s v=""/>
    <x v="0"/>
    <x v="0"/>
    <s v=""/>
    <x v="0"/>
    <x v="0"/>
    <s v=""/>
  </r>
  <r>
    <x v="0"/>
    <n v="0"/>
    <s v="2023-2025"/>
    <x v="100"/>
    <x v="14"/>
    <s v="Tuberculosis,RSSH"/>
    <s v="Timor-Leste-Tuberculosis,RSSH"/>
    <n v="1"/>
    <x v="0"/>
    <x v="1"/>
    <x v="1"/>
    <n v="0"/>
    <s v=""/>
    <x v="0"/>
    <x v="0"/>
    <s v=""/>
    <x v="0"/>
    <x v="0"/>
    <s v=""/>
  </r>
  <r>
    <x v="1"/>
    <n v="0"/>
    <s v="2023-2025"/>
    <x v="101"/>
    <x v="0"/>
    <s v="HIV/AIDS"/>
    <s v="Togo-HIV/AIDS"/>
    <n v="1"/>
    <x v="6"/>
    <x v="5"/>
    <x v="0"/>
    <n v="1495"/>
    <s v="FR1495-TGO-H"/>
    <x v="4"/>
    <x v="1"/>
    <d v="2023-05-30T00:00:00"/>
    <x v="8"/>
    <x v="6"/>
    <n v="6.5245901639344259"/>
  </r>
  <r>
    <x v="0"/>
    <n v="0"/>
    <s v="2023-2025"/>
    <x v="101"/>
    <x v="1"/>
    <s v="HIV/AIDS,Malaria"/>
    <s v="Togo-HIV/AIDS,Malaria"/>
    <n v="1"/>
    <x v="6"/>
    <x v="1"/>
    <x v="0"/>
    <n v="0"/>
    <s v=""/>
    <x v="0"/>
    <x v="0"/>
    <s v=""/>
    <x v="0"/>
    <x v="0"/>
    <s v=""/>
  </r>
  <r>
    <x v="0"/>
    <n v="0"/>
    <s v="2023-2025"/>
    <x v="101"/>
    <x v="2"/>
    <s v="HIV/AIDS,Malaria,RSSH"/>
    <s v="Togo-HIV/AIDS,Malaria,RSSH"/>
    <n v="1"/>
    <x v="6"/>
    <x v="1"/>
    <x v="0"/>
    <n v="0"/>
    <s v=""/>
    <x v="0"/>
    <x v="0"/>
    <s v=""/>
    <x v="0"/>
    <x v="0"/>
    <s v=""/>
  </r>
  <r>
    <x v="0"/>
    <n v="0"/>
    <s v="2023-2025"/>
    <x v="101"/>
    <x v="3"/>
    <s v="HIV/AIDS,RSSH"/>
    <s v="Togo-HIV/AIDS,RSSH"/>
    <n v="1"/>
    <x v="6"/>
    <x v="1"/>
    <x v="0"/>
    <n v="0"/>
    <s v=""/>
    <x v="0"/>
    <x v="0"/>
    <s v=""/>
    <x v="0"/>
    <x v="0"/>
    <s v=""/>
  </r>
  <r>
    <x v="0"/>
    <n v="0"/>
    <s v="2023-2025"/>
    <x v="101"/>
    <x v="4"/>
    <s v="HIV/AIDS, Tuberculosis"/>
    <s v="Togo-HIV/AIDS, Tuberculosis"/>
    <n v="1"/>
    <x v="6"/>
    <x v="1"/>
    <x v="0"/>
    <n v="0"/>
    <s v=""/>
    <x v="0"/>
    <x v="0"/>
    <s v=""/>
    <x v="0"/>
    <x v="0"/>
    <s v=""/>
  </r>
  <r>
    <x v="0"/>
    <n v="0"/>
    <s v="2023-2025"/>
    <x v="101"/>
    <x v="5"/>
    <s v="HIV/AIDS,Tuberculosis,Malaria"/>
    <s v="Togo-HIV/AIDS,Tuberculosis,Malaria"/>
    <n v="1"/>
    <x v="6"/>
    <x v="1"/>
    <x v="0"/>
    <n v="0"/>
    <s v=""/>
    <x v="0"/>
    <x v="0"/>
    <s v=""/>
    <x v="0"/>
    <x v="0"/>
    <s v=""/>
  </r>
  <r>
    <x v="0"/>
    <n v="0"/>
    <s v="2023-2025"/>
    <x v="101"/>
    <x v="6"/>
    <s v="HIV/AIDS,Tuberculosis,Malaria,RSSH"/>
    <s v="Togo-HIV/AIDS,Tuberculosis,Malaria,RSSH"/>
    <n v="1"/>
    <x v="6"/>
    <x v="1"/>
    <x v="0"/>
    <n v="0"/>
    <s v=""/>
    <x v="0"/>
    <x v="0"/>
    <s v=""/>
    <x v="0"/>
    <x v="0"/>
    <s v=""/>
  </r>
  <r>
    <x v="0"/>
    <n v="0"/>
    <s v="2023-2025"/>
    <x v="101"/>
    <x v="7"/>
    <s v="HIV/AIDS,Tuberculosis,RSSH"/>
    <s v="Togo-HIV/AIDS,Tuberculosis,RSSH"/>
    <n v="1"/>
    <x v="6"/>
    <x v="1"/>
    <x v="0"/>
    <n v="0"/>
    <s v=""/>
    <x v="0"/>
    <x v="0"/>
    <s v=""/>
    <x v="0"/>
    <x v="0"/>
    <s v=""/>
  </r>
  <r>
    <x v="1"/>
    <n v="0"/>
    <s v="2023-2025"/>
    <x v="101"/>
    <x v="8"/>
    <s v="Malaria"/>
    <s v="Togo-Malaria"/>
    <n v="1"/>
    <x v="6"/>
    <x v="5"/>
    <x v="0"/>
    <n v="1497"/>
    <s v="FR1497-TGO-M"/>
    <x v="4"/>
    <x v="1"/>
    <d v="2023-05-30T00:00:00"/>
    <x v="8"/>
    <x v="6"/>
    <n v="6.5245901639344259"/>
  </r>
  <r>
    <x v="0"/>
    <n v="0"/>
    <s v="2023-2025"/>
    <x v="101"/>
    <x v="9"/>
    <s v="Malaria,RSSH"/>
    <s v="Togo-Malaria,RSSH"/>
    <n v="1"/>
    <x v="6"/>
    <x v="1"/>
    <x v="0"/>
    <n v="0"/>
    <s v=""/>
    <x v="0"/>
    <x v="0"/>
    <s v=""/>
    <x v="0"/>
    <x v="0"/>
    <s v=""/>
  </r>
  <r>
    <x v="0"/>
    <n v="0"/>
    <s v="2023-2025"/>
    <x v="101"/>
    <x v="10"/>
    <s v="RSSH"/>
    <s v="Togo-RSSH"/>
    <n v="1"/>
    <x v="6"/>
    <x v="2"/>
    <x v="0"/>
    <n v="0"/>
    <s v=""/>
    <x v="0"/>
    <x v="0"/>
    <s v=""/>
    <x v="0"/>
    <x v="0"/>
    <s v=""/>
  </r>
  <r>
    <x v="1"/>
    <n v="0"/>
    <s v="2023-2025"/>
    <x v="101"/>
    <x v="11"/>
    <s v="Tuberculosis"/>
    <s v="Togo-Tuberculosis"/>
    <n v="1"/>
    <x v="6"/>
    <x v="5"/>
    <x v="0"/>
    <n v="1496"/>
    <s v="FR1496-TGO-T"/>
    <x v="4"/>
    <x v="1"/>
    <d v="2023-05-30T00:00:00"/>
    <x v="8"/>
    <x v="6"/>
    <n v="6.5245901639344259"/>
  </r>
  <r>
    <x v="0"/>
    <n v="0"/>
    <s v="2023-2025"/>
    <x v="101"/>
    <x v="12"/>
    <s v="Tuberculosis,Malaria"/>
    <s v="Togo-Tuberculosis,Malaria"/>
    <n v="1"/>
    <x v="6"/>
    <x v="1"/>
    <x v="0"/>
    <n v="0"/>
    <s v=""/>
    <x v="0"/>
    <x v="0"/>
    <s v=""/>
    <x v="0"/>
    <x v="0"/>
    <s v=""/>
  </r>
  <r>
    <x v="0"/>
    <n v="0"/>
    <s v="2023-2025"/>
    <x v="101"/>
    <x v="13"/>
    <s v="Tuberculosis,Malaria,RSSH"/>
    <s v="Togo-Tuberculosis,Malaria,RSSH"/>
    <n v="1"/>
    <x v="6"/>
    <x v="1"/>
    <x v="0"/>
    <n v="0"/>
    <s v=""/>
    <x v="0"/>
    <x v="0"/>
    <s v=""/>
    <x v="0"/>
    <x v="0"/>
    <s v=""/>
  </r>
  <r>
    <x v="0"/>
    <n v="0"/>
    <s v="2023-2025"/>
    <x v="101"/>
    <x v="14"/>
    <s v="Tuberculosis,RSSH"/>
    <s v="Togo-Tuberculosis,RSSH"/>
    <n v="1"/>
    <x v="6"/>
    <x v="1"/>
    <x v="0"/>
    <n v="0"/>
    <s v=""/>
    <x v="0"/>
    <x v="0"/>
    <s v=""/>
    <x v="0"/>
    <x v="0"/>
    <s v=""/>
  </r>
  <r>
    <x v="0"/>
    <n v="1"/>
    <s v="2023-2025"/>
    <x v="102"/>
    <x v="0"/>
    <s v="HIV/AIDS"/>
    <s v="Tunisia-HIV/AIDS"/>
    <n v="1"/>
    <x v="1"/>
    <x v="3"/>
    <x v="1"/>
    <n v="0"/>
    <s v=""/>
    <x v="0"/>
    <x v="0"/>
    <s v=""/>
    <x v="0"/>
    <x v="0"/>
    <s v=""/>
  </r>
  <r>
    <x v="0"/>
    <n v="0"/>
    <s v="2023-2025"/>
    <x v="102"/>
    <x v="1"/>
    <s v="HIV/AIDS,Malaria"/>
    <s v="Tunisia-HIV/AIDS,Malaria"/>
    <n v="0"/>
    <x v="1"/>
    <x v="1"/>
    <x v="1"/>
    <n v="0"/>
    <s v=""/>
    <x v="0"/>
    <x v="0"/>
    <s v=""/>
    <x v="0"/>
    <x v="0"/>
    <s v=""/>
  </r>
  <r>
    <x v="0"/>
    <n v="0"/>
    <s v="2023-2025"/>
    <x v="102"/>
    <x v="2"/>
    <s v="HIV/AIDS,Malaria,RSSH"/>
    <s v="Tunisia-HIV/AIDS,Malaria,RSSH"/>
    <n v="0"/>
    <x v="1"/>
    <x v="1"/>
    <x v="1"/>
    <n v="0"/>
    <s v=""/>
    <x v="0"/>
    <x v="0"/>
    <s v=""/>
    <x v="0"/>
    <x v="0"/>
    <s v=""/>
  </r>
  <r>
    <x v="0"/>
    <n v="0"/>
    <s v="2023-2025"/>
    <x v="102"/>
    <x v="3"/>
    <s v="HIV/AIDS,RSSH"/>
    <s v="Tunisia-HIV/AIDS,RSSH"/>
    <n v="1"/>
    <x v="1"/>
    <x v="1"/>
    <x v="1"/>
    <n v="0"/>
    <s v=""/>
    <x v="0"/>
    <x v="0"/>
    <s v=""/>
    <x v="0"/>
    <x v="0"/>
    <s v=""/>
  </r>
  <r>
    <x v="0"/>
    <n v="0"/>
    <s v="2023-2025"/>
    <x v="102"/>
    <x v="4"/>
    <s v="HIV/AIDS, Tuberculosis"/>
    <s v="Tunisia-HIV/AIDS, Tuberculosis"/>
    <n v="1"/>
    <x v="1"/>
    <x v="1"/>
    <x v="1"/>
    <n v="0"/>
    <s v=""/>
    <x v="0"/>
    <x v="0"/>
    <s v=""/>
    <x v="0"/>
    <x v="0"/>
    <s v=""/>
  </r>
  <r>
    <x v="0"/>
    <n v="0"/>
    <s v="2023-2025"/>
    <x v="102"/>
    <x v="5"/>
    <s v="HIV/AIDS,Tuberculosis,Malaria"/>
    <s v="Tunisia-HIV/AIDS,Tuberculosis,Malaria"/>
    <n v="0"/>
    <x v="1"/>
    <x v="1"/>
    <x v="1"/>
    <n v="0"/>
    <s v=""/>
    <x v="0"/>
    <x v="0"/>
    <s v=""/>
    <x v="0"/>
    <x v="0"/>
    <s v=""/>
  </r>
  <r>
    <x v="0"/>
    <n v="0"/>
    <s v="2023-2025"/>
    <x v="102"/>
    <x v="6"/>
    <s v="HIV/AIDS,Tuberculosis,Malaria,RSSH"/>
    <s v="Tunisia-HIV/AIDS,Tuberculosis,Malaria,RSSH"/>
    <n v="0"/>
    <x v="1"/>
    <x v="1"/>
    <x v="1"/>
    <n v="0"/>
    <s v=""/>
    <x v="0"/>
    <x v="0"/>
    <s v=""/>
    <x v="0"/>
    <x v="0"/>
    <s v=""/>
  </r>
  <r>
    <x v="0"/>
    <n v="0"/>
    <s v="2023-2025"/>
    <x v="102"/>
    <x v="7"/>
    <s v="HIV/AIDS,Tuberculosis,RSSH"/>
    <s v="Tunisia-HIV/AIDS,Tuberculosis,RSSH"/>
    <n v="1"/>
    <x v="1"/>
    <x v="1"/>
    <x v="1"/>
    <n v="0"/>
    <s v=""/>
    <x v="0"/>
    <x v="0"/>
    <s v=""/>
    <x v="0"/>
    <x v="0"/>
    <s v=""/>
  </r>
  <r>
    <x v="0"/>
    <n v="0"/>
    <s v="2023-2025"/>
    <x v="102"/>
    <x v="8"/>
    <s v="Malaria"/>
    <s v="Tunisia-Malaria"/>
    <n v="0"/>
    <x v="1"/>
    <x v="1"/>
    <x v="1"/>
    <n v="0"/>
    <s v=""/>
    <x v="0"/>
    <x v="0"/>
    <s v=""/>
    <x v="0"/>
    <x v="0"/>
    <s v=""/>
  </r>
  <r>
    <x v="0"/>
    <n v="0"/>
    <s v="2023-2025"/>
    <x v="102"/>
    <x v="9"/>
    <s v="Malaria,RSSH"/>
    <s v="Tunisia-Malaria,RSSH"/>
    <n v="0"/>
    <x v="1"/>
    <x v="1"/>
    <x v="1"/>
    <n v="0"/>
    <s v=""/>
    <x v="0"/>
    <x v="0"/>
    <s v=""/>
    <x v="0"/>
    <x v="0"/>
    <s v=""/>
  </r>
  <r>
    <x v="0"/>
    <n v="0"/>
    <s v="2023-2025"/>
    <x v="102"/>
    <x v="10"/>
    <s v="RSSH"/>
    <s v="Tunisia-RSSH"/>
    <n v="1"/>
    <x v="1"/>
    <x v="2"/>
    <x v="1"/>
    <n v="0"/>
    <s v=""/>
    <x v="0"/>
    <x v="0"/>
    <s v=""/>
    <x v="0"/>
    <x v="0"/>
    <s v=""/>
  </r>
  <r>
    <x v="0"/>
    <n v="1"/>
    <s v="2023-2025"/>
    <x v="102"/>
    <x v="11"/>
    <s v="Tuberculosis"/>
    <s v="Tunisia-Tuberculosis"/>
    <n v="1"/>
    <x v="1"/>
    <x v="1"/>
    <x v="1"/>
    <n v="0"/>
    <s v=""/>
    <x v="0"/>
    <x v="0"/>
    <s v=""/>
    <x v="0"/>
    <x v="0"/>
    <s v=""/>
  </r>
  <r>
    <x v="0"/>
    <n v="0"/>
    <s v="2023-2025"/>
    <x v="102"/>
    <x v="12"/>
    <s v="Tuberculosis,Malaria"/>
    <s v="Tunisia-Tuberculosis,Malaria"/>
    <n v="0"/>
    <x v="1"/>
    <x v="1"/>
    <x v="1"/>
    <n v="0"/>
    <s v=""/>
    <x v="0"/>
    <x v="0"/>
    <s v=""/>
    <x v="0"/>
    <x v="0"/>
    <s v=""/>
  </r>
  <r>
    <x v="0"/>
    <n v="0"/>
    <s v="2023-2025"/>
    <x v="102"/>
    <x v="13"/>
    <s v="Tuberculosis,Malaria,RSSH"/>
    <s v="Tunisia-Tuberculosis,Malaria,RSSH"/>
    <n v="0"/>
    <x v="1"/>
    <x v="1"/>
    <x v="1"/>
    <n v="0"/>
    <s v=""/>
    <x v="0"/>
    <x v="0"/>
    <s v=""/>
    <x v="0"/>
    <x v="0"/>
    <s v=""/>
  </r>
  <r>
    <x v="0"/>
    <n v="0"/>
    <s v="2023-2025"/>
    <x v="102"/>
    <x v="14"/>
    <s v="Tuberculosis,RSSH"/>
    <s v="Tunisia-Tuberculosis,RSSH"/>
    <n v="1"/>
    <x v="1"/>
    <x v="1"/>
    <x v="1"/>
    <n v="0"/>
    <s v=""/>
    <x v="0"/>
    <x v="0"/>
    <s v=""/>
    <x v="0"/>
    <x v="0"/>
    <s v=""/>
  </r>
  <r>
    <x v="0"/>
    <n v="0"/>
    <s v="2023-2025"/>
    <x v="103"/>
    <x v="0"/>
    <s v="HIV/AIDS"/>
    <s v="Turkmenistan-HIV/AIDS"/>
    <n v="0"/>
    <x v="3"/>
    <x v="2"/>
    <x v="1"/>
    <n v="0"/>
    <s v=""/>
    <x v="0"/>
    <x v="0"/>
    <s v=""/>
    <x v="0"/>
    <x v="0"/>
    <s v=""/>
  </r>
  <r>
    <x v="0"/>
    <n v="0"/>
    <s v="2023-2025"/>
    <x v="103"/>
    <x v="1"/>
    <s v="HIV/AIDS,Malaria"/>
    <s v="Turkmenistan-HIV/AIDS,Malaria"/>
    <n v="0"/>
    <x v="3"/>
    <x v="1"/>
    <x v="1"/>
    <n v="0"/>
    <s v=""/>
    <x v="0"/>
    <x v="0"/>
    <s v=""/>
    <x v="0"/>
    <x v="0"/>
    <s v=""/>
  </r>
  <r>
    <x v="0"/>
    <n v="0"/>
    <s v="2023-2025"/>
    <x v="103"/>
    <x v="2"/>
    <s v="HIV/AIDS,Malaria,RSSH"/>
    <s v="Turkmenistan-HIV/AIDS,Malaria,RSSH"/>
    <n v="0"/>
    <x v="3"/>
    <x v="1"/>
    <x v="1"/>
    <n v="0"/>
    <s v=""/>
    <x v="0"/>
    <x v="0"/>
    <s v=""/>
    <x v="0"/>
    <x v="0"/>
    <s v=""/>
  </r>
  <r>
    <x v="0"/>
    <n v="0"/>
    <s v="2023-2025"/>
    <x v="103"/>
    <x v="3"/>
    <s v="HIV/AIDS,RSSH"/>
    <s v="Turkmenistan-HIV/AIDS,RSSH"/>
    <n v="1"/>
    <x v="3"/>
    <x v="1"/>
    <x v="1"/>
    <n v="0"/>
    <s v=""/>
    <x v="0"/>
    <x v="0"/>
    <s v=""/>
    <x v="0"/>
    <x v="0"/>
    <s v=""/>
  </r>
  <r>
    <x v="0"/>
    <n v="0"/>
    <s v="2023-2025"/>
    <x v="103"/>
    <x v="4"/>
    <s v="HIV/AIDS, Tuberculosis"/>
    <s v="Turkmenistan-HIV/AIDS, Tuberculosis"/>
    <n v="1"/>
    <x v="3"/>
    <x v="1"/>
    <x v="1"/>
    <n v="0"/>
    <s v=""/>
    <x v="0"/>
    <x v="0"/>
    <s v=""/>
    <x v="0"/>
    <x v="0"/>
    <s v=""/>
  </r>
  <r>
    <x v="0"/>
    <n v="0"/>
    <s v="2023-2025"/>
    <x v="103"/>
    <x v="5"/>
    <s v="HIV/AIDS,Tuberculosis,Malaria"/>
    <s v="Turkmenistan-HIV/AIDS,Tuberculosis,Malaria"/>
    <n v="0"/>
    <x v="3"/>
    <x v="1"/>
    <x v="1"/>
    <n v="0"/>
    <s v=""/>
    <x v="0"/>
    <x v="0"/>
    <s v=""/>
    <x v="0"/>
    <x v="0"/>
    <s v=""/>
  </r>
  <r>
    <x v="0"/>
    <n v="0"/>
    <s v="2023-2025"/>
    <x v="103"/>
    <x v="6"/>
    <s v="HIV/AIDS,Tuberculosis,Malaria,RSSH"/>
    <s v="Turkmenistan-HIV/AIDS,Tuberculosis,Malaria,RSSH"/>
    <n v="0"/>
    <x v="3"/>
    <x v="1"/>
    <x v="1"/>
    <n v="0"/>
    <s v=""/>
    <x v="0"/>
    <x v="0"/>
    <s v=""/>
    <x v="0"/>
    <x v="0"/>
    <s v=""/>
  </r>
  <r>
    <x v="0"/>
    <n v="0"/>
    <s v="2023-2025"/>
    <x v="103"/>
    <x v="7"/>
    <s v="HIV/AIDS,Tuberculosis,RSSH"/>
    <s v="Turkmenistan-HIV/AIDS,Tuberculosis,RSSH"/>
    <n v="1"/>
    <x v="3"/>
    <x v="1"/>
    <x v="1"/>
    <n v="0"/>
    <s v=""/>
    <x v="0"/>
    <x v="0"/>
    <s v=""/>
    <x v="0"/>
    <x v="0"/>
    <s v=""/>
  </r>
  <r>
    <x v="0"/>
    <n v="0"/>
    <s v="2023-2025"/>
    <x v="103"/>
    <x v="8"/>
    <s v="Malaria"/>
    <s v="Turkmenistan-Malaria"/>
    <n v="0"/>
    <x v="3"/>
    <x v="1"/>
    <x v="1"/>
    <n v="0"/>
    <s v=""/>
    <x v="0"/>
    <x v="0"/>
    <s v=""/>
    <x v="0"/>
    <x v="0"/>
    <s v=""/>
  </r>
  <r>
    <x v="0"/>
    <n v="0"/>
    <s v="2023-2025"/>
    <x v="103"/>
    <x v="9"/>
    <s v="Malaria,RSSH"/>
    <s v="Turkmenistan-Malaria,RSSH"/>
    <n v="0"/>
    <x v="3"/>
    <x v="1"/>
    <x v="1"/>
    <n v="0"/>
    <s v=""/>
    <x v="0"/>
    <x v="0"/>
    <s v=""/>
    <x v="0"/>
    <x v="0"/>
    <s v=""/>
  </r>
  <r>
    <x v="0"/>
    <n v="0"/>
    <s v="2023-2025"/>
    <x v="103"/>
    <x v="10"/>
    <s v="RSSH"/>
    <s v="Turkmenistan-RSSH"/>
    <n v="1"/>
    <x v="3"/>
    <x v="2"/>
    <x v="1"/>
    <n v="0"/>
    <s v=""/>
    <x v="0"/>
    <x v="0"/>
    <s v=""/>
    <x v="0"/>
    <x v="0"/>
    <s v=""/>
  </r>
  <r>
    <x v="1"/>
    <n v="0"/>
    <s v="2023-2025"/>
    <x v="103"/>
    <x v="11"/>
    <s v="Tuberculosis"/>
    <s v="Turkmenistan-Tuberculosis"/>
    <n v="1"/>
    <x v="3"/>
    <x v="3"/>
    <x v="1"/>
    <n v="1671"/>
    <s v="FR1671-TKM-T"/>
    <x v="5"/>
    <x v="1"/>
    <d v="2024-02-05T00:00:00"/>
    <x v="0"/>
    <x v="0"/>
    <s v=""/>
  </r>
  <r>
    <x v="0"/>
    <n v="0"/>
    <s v="2023-2025"/>
    <x v="103"/>
    <x v="12"/>
    <s v="Tuberculosis,Malaria"/>
    <s v="Turkmenistan-Tuberculosis,Malaria"/>
    <n v="0"/>
    <x v="3"/>
    <x v="1"/>
    <x v="1"/>
    <n v="0"/>
    <s v=""/>
    <x v="0"/>
    <x v="0"/>
    <s v=""/>
    <x v="0"/>
    <x v="0"/>
    <s v=""/>
  </r>
  <r>
    <x v="0"/>
    <n v="0"/>
    <s v="2023-2025"/>
    <x v="103"/>
    <x v="13"/>
    <s v="Tuberculosis,Malaria,RSSH"/>
    <s v="Turkmenistan-Tuberculosis,Malaria,RSSH"/>
    <n v="0"/>
    <x v="3"/>
    <x v="1"/>
    <x v="1"/>
    <n v="0"/>
    <s v=""/>
    <x v="0"/>
    <x v="0"/>
    <s v=""/>
    <x v="0"/>
    <x v="0"/>
    <s v=""/>
  </r>
  <r>
    <x v="0"/>
    <n v="0"/>
    <s v="2023-2025"/>
    <x v="103"/>
    <x v="14"/>
    <s v="Tuberculosis,RSSH"/>
    <s v="Turkmenistan-Tuberculosis,RSSH"/>
    <n v="1"/>
    <x v="3"/>
    <x v="1"/>
    <x v="1"/>
    <n v="0"/>
    <s v=""/>
    <x v="0"/>
    <x v="0"/>
    <s v=""/>
    <x v="0"/>
    <x v="0"/>
    <s v=""/>
  </r>
  <r>
    <x v="0"/>
    <n v="1"/>
    <s v="2023-2025"/>
    <x v="104"/>
    <x v="0"/>
    <s v="HIV/AIDS"/>
    <s v="Uganda-HIV/AIDS"/>
    <n v="1"/>
    <x v="8"/>
    <x v="6"/>
    <x v="2"/>
    <n v="0"/>
    <s v=""/>
    <x v="0"/>
    <x v="0"/>
    <s v=""/>
    <x v="0"/>
    <x v="0"/>
    <s v=""/>
  </r>
  <r>
    <x v="0"/>
    <n v="0"/>
    <s v="2023-2025"/>
    <x v="104"/>
    <x v="1"/>
    <s v="HIV/AIDS,Malaria"/>
    <s v="Uganda-HIV/AIDS,Malaria"/>
    <n v="0"/>
    <x v="8"/>
    <x v="1"/>
    <x v="2"/>
    <n v="0"/>
    <s v=""/>
    <x v="0"/>
    <x v="0"/>
    <s v=""/>
    <x v="0"/>
    <x v="0"/>
    <s v=""/>
  </r>
  <r>
    <x v="0"/>
    <n v="0"/>
    <s v="2023-2025"/>
    <x v="104"/>
    <x v="2"/>
    <s v="HIV/AIDS,Malaria,RSSH"/>
    <s v="Uganda-HIV/AIDS,Malaria,RSSH"/>
    <n v="1"/>
    <x v="8"/>
    <x v="1"/>
    <x v="2"/>
    <n v="0"/>
    <s v=""/>
    <x v="0"/>
    <x v="0"/>
    <s v=""/>
    <x v="0"/>
    <x v="0"/>
    <s v=""/>
  </r>
  <r>
    <x v="0"/>
    <n v="0"/>
    <s v="2023-2025"/>
    <x v="104"/>
    <x v="3"/>
    <s v="HIV/AIDS,RSSH"/>
    <s v="Uganda-HIV/AIDS,RSSH"/>
    <n v="0"/>
    <x v="8"/>
    <x v="1"/>
    <x v="2"/>
    <n v="0"/>
    <s v=""/>
    <x v="0"/>
    <x v="0"/>
    <s v=""/>
    <x v="0"/>
    <x v="0"/>
    <s v=""/>
  </r>
  <r>
    <x v="1"/>
    <n v="0"/>
    <s v="2023-2025"/>
    <x v="104"/>
    <x v="4"/>
    <s v="HIV/AIDS, Tuberculosis"/>
    <s v="Uganda-HIV/AIDS, Tuberculosis"/>
    <n v="1"/>
    <x v="8"/>
    <x v="6"/>
    <x v="2"/>
    <n v="1408"/>
    <s v="FR1408-UGA-C"/>
    <x v="1"/>
    <x v="1"/>
    <d v="2023-03-20T00:00:00"/>
    <x v="12"/>
    <x v="9"/>
    <n v="8.4918032786885238"/>
  </r>
  <r>
    <x v="0"/>
    <n v="0"/>
    <s v="2023-2025"/>
    <x v="104"/>
    <x v="5"/>
    <s v="HIV/AIDS,Tuberculosis,Malaria"/>
    <s v="Uganda-HIV/AIDS,Tuberculosis,Malaria"/>
    <n v="0"/>
    <x v="8"/>
    <x v="1"/>
    <x v="2"/>
    <n v="0"/>
    <s v=""/>
    <x v="0"/>
    <x v="0"/>
    <s v=""/>
    <x v="0"/>
    <x v="0"/>
    <s v=""/>
  </r>
  <r>
    <x v="0"/>
    <n v="0"/>
    <s v="2023-2025"/>
    <x v="104"/>
    <x v="6"/>
    <s v="HIV/AIDS,Tuberculosis,Malaria,RSSH"/>
    <s v="Uganda-HIV/AIDS,Tuberculosis,Malaria,RSSH"/>
    <n v="0"/>
    <x v="8"/>
    <x v="1"/>
    <x v="2"/>
    <n v="0"/>
    <s v=""/>
    <x v="0"/>
    <x v="0"/>
    <s v=""/>
    <x v="0"/>
    <x v="0"/>
    <s v=""/>
  </r>
  <r>
    <x v="0"/>
    <n v="0"/>
    <s v="2023-2025"/>
    <x v="104"/>
    <x v="7"/>
    <s v="HIV/AIDS,Tuberculosis,RSSH"/>
    <s v="Uganda-HIV/AIDS,Tuberculosis,RSSH"/>
    <n v="0"/>
    <x v="8"/>
    <x v="1"/>
    <x v="2"/>
    <n v="0"/>
    <s v=""/>
    <x v="0"/>
    <x v="0"/>
    <s v=""/>
    <x v="0"/>
    <x v="0"/>
    <s v=""/>
  </r>
  <r>
    <x v="1"/>
    <n v="0"/>
    <s v="2023-2025"/>
    <x v="104"/>
    <x v="8"/>
    <s v="Malaria"/>
    <s v="Uganda-Malaria"/>
    <n v="1"/>
    <x v="8"/>
    <x v="6"/>
    <x v="2"/>
    <n v="1407"/>
    <s v="FR1407-UGA-M"/>
    <x v="1"/>
    <x v="1"/>
    <d v="2023-03-20T00:00:00"/>
    <x v="12"/>
    <x v="9"/>
    <n v="8.4918032786885238"/>
  </r>
  <r>
    <x v="0"/>
    <n v="0"/>
    <s v="2023-2025"/>
    <x v="104"/>
    <x v="9"/>
    <s v="Malaria,RSSH"/>
    <s v="Uganda-Malaria,RSSH"/>
    <n v="1"/>
    <x v="8"/>
    <x v="1"/>
    <x v="2"/>
    <n v="0"/>
    <s v=""/>
    <x v="0"/>
    <x v="0"/>
    <s v=""/>
    <x v="0"/>
    <x v="0"/>
    <s v=""/>
  </r>
  <r>
    <x v="0"/>
    <n v="0"/>
    <s v="2023-2025"/>
    <x v="104"/>
    <x v="10"/>
    <s v="RSSH"/>
    <s v="Uganda-RSSH"/>
    <n v="1"/>
    <x v="8"/>
    <x v="2"/>
    <x v="2"/>
    <n v="0"/>
    <s v=""/>
    <x v="0"/>
    <x v="0"/>
    <s v=""/>
    <x v="0"/>
    <x v="0"/>
    <s v=""/>
  </r>
  <r>
    <x v="0"/>
    <n v="1"/>
    <s v="2023-2025"/>
    <x v="104"/>
    <x v="11"/>
    <s v="Tuberculosis"/>
    <s v="Uganda-Tuberculosis"/>
    <n v="1"/>
    <x v="8"/>
    <x v="6"/>
    <x v="2"/>
    <n v="0"/>
    <s v=""/>
    <x v="0"/>
    <x v="0"/>
    <s v=""/>
    <x v="0"/>
    <x v="0"/>
    <s v=""/>
  </r>
  <r>
    <x v="0"/>
    <n v="0"/>
    <s v="2023-2025"/>
    <x v="104"/>
    <x v="12"/>
    <s v="Tuberculosis,Malaria"/>
    <s v="Uganda-Tuberculosis,Malaria"/>
    <n v="0"/>
    <x v="8"/>
    <x v="1"/>
    <x v="2"/>
    <n v="0"/>
    <s v=""/>
    <x v="0"/>
    <x v="0"/>
    <s v=""/>
    <x v="0"/>
    <x v="0"/>
    <s v=""/>
  </r>
  <r>
    <x v="0"/>
    <n v="0"/>
    <s v="2023-2025"/>
    <x v="104"/>
    <x v="13"/>
    <s v="Tuberculosis,Malaria,RSSH"/>
    <s v="Uganda-Tuberculosis,Malaria,RSSH"/>
    <n v="1"/>
    <x v="8"/>
    <x v="1"/>
    <x v="2"/>
    <n v="0"/>
    <s v=""/>
    <x v="0"/>
    <x v="0"/>
    <s v=""/>
    <x v="0"/>
    <x v="0"/>
    <s v=""/>
  </r>
  <r>
    <x v="0"/>
    <n v="0"/>
    <s v="2023-2025"/>
    <x v="104"/>
    <x v="14"/>
    <s v="Tuberculosis,RSSH"/>
    <s v="Uganda-Tuberculosis,RSSH"/>
    <n v="0"/>
    <x v="8"/>
    <x v="1"/>
    <x v="2"/>
    <n v="0"/>
    <s v=""/>
    <x v="0"/>
    <x v="0"/>
    <s v=""/>
    <x v="0"/>
    <x v="0"/>
    <s v=""/>
  </r>
  <r>
    <x v="0"/>
    <n v="1"/>
    <s v="2023-2025"/>
    <x v="105"/>
    <x v="0"/>
    <s v="HIV/AIDS"/>
    <s v="Ukraine-HIV/AIDS"/>
    <n v="1"/>
    <x v="3"/>
    <x v="0"/>
    <x v="0"/>
    <n v="0"/>
    <s v=""/>
    <x v="0"/>
    <x v="0"/>
    <s v=""/>
    <x v="0"/>
    <x v="0"/>
    <s v=""/>
  </r>
  <r>
    <x v="0"/>
    <n v="0"/>
    <s v="2023-2025"/>
    <x v="105"/>
    <x v="1"/>
    <s v="HIV/AIDS,Malaria"/>
    <s v="Ukraine-HIV/AIDS,Malaria"/>
    <n v="0"/>
    <x v="3"/>
    <x v="1"/>
    <x v="0"/>
    <n v="0"/>
    <s v=""/>
    <x v="0"/>
    <x v="0"/>
    <s v=""/>
    <x v="0"/>
    <x v="0"/>
    <s v=""/>
  </r>
  <r>
    <x v="0"/>
    <n v="0"/>
    <s v="2023-2025"/>
    <x v="105"/>
    <x v="2"/>
    <s v="HIV/AIDS,Malaria,RSSH"/>
    <s v="Ukraine-HIV/AIDS,Malaria,RSSH"/>
    <n v="0"/>
    <x v="3"/>
    <x v="1"/>
    <x v="0"/>
    <n v="0"/>
    <s v=""/>
    <x v="0"/>
    <x v="0"/>
    <s v=""/>
    <x v="0"/>
    <x v="0"/>
    <s v=""/>
  </r>
  <r>
    <x v="0"/>
    <n v="0"/>
    <s v="2023-2025"/>
    <x v="105"/>
    <x v="3"/>
    <s v="HIV/AIDS,RSSH"/>
    <s v="Ukraine-HIV/AIDS,RSSH"/>
    <n v="1"/>
    <x v="3"/>
    <x v="1"/>
    <x v="0"/>
    <n v="0"/>
    <s v=""/>
    <x v="0"/>
    <x v="0"/>
    <s v=""/>
    <x v="0"/>
    <x v="0"/>
    <s v=""/>
  </r>
  <r>
    <x v="1"/>
    <n v="0"/>
    <s v="2023-2025"/>
    <x v="105"/>
    <x v="4"/>
    <s v="HIV/AIDS, Tuberculosis"/>
    <s v="Ukraine-HIV/AIDS, Tuberculosis"/>
    <n v="1"/>
    <x v="3"/>
    <x v="0"/>
    <x v="0"/>
    <n v="1494"/>
    <s v="FR1494-UKR-C"/>
    <x v="4"/>
    <x v="1"/>
    <d v="2023-05-30T00:00:00"/>
    <x v="8"/>
    <x v="6"/>
    <n v="6.5245901639344259"/>
  </r>
  <r>
    <x v="0"/>
    <n v="0"/>
    <s v="2023-2025"/>
    <x v="105"/>
    <x v="5"/>
    <s v="HIV/AIDS,Tuberculosis,Malaria"/>
    <s v="Ukraine-HIV/AIDS,Tuberculosis,Malaria"/>
    <n v="0"/>
    <x v="3"/>
    <x v="1"/>
    <x v="0"/>
    <n v="0"/>
    <s v=""/>
    <x v="0"/>
    <x v="0"/>
    <s v=""/>
    <x v="0"/>
    <x v="0"/>
    <s v=""/>
  </r>
  <r>
    <x v="0"/>
    <n v="0"/>
    <s v="2023-2025"/>
    <x v="105"/>
    <x v="6"/>
    <s v="HIV/AIDS,Tuberculosis,Malaria,RSSH"/>
    <s v="Ukraine-HIV/AIDS,Tuberculosis,Malaria,RSSH"/>
    <n v="0"/>
    <x v="3"/>
    <x v="1"/>
    <x v="0"/>
    <n v="0"/>
    <s v=""/>
    <x v="0"/>
    <x v="0"/>
    <s v=""/>
    <x v="0"/>
    <x v="0"/>
    <s v=""/>
  </r>
  <r>
    <x v="0"/>
    <n v="0"/>
    <s v="2023-2025"/>
    <x v="105"/>
    <x v="7"/>
    <s v="HIV/AIDS,Tuberculosis,RSSH"/>
    <s v="Ukraine-HIV/AIDS,Tuberculosis,RSSH"/>
    <n v="1"/>
    <x v="3"/>
    <x v="1"/>
    <x v="0"/>
    <n v="0"/>
    <s v=""/>
    <x v="0"/>
    <x v="0"/>
    <s v=""/>
    <x v="0"/>
    <x v="0"/>
    <s v=""/>
  </r>
  <r>
    <x v="0"/>
    <n v="0"/>
    <s v="2023-2025"/>
    <x v="105"/>
    <x v="8"/>
    <s v="Malaria"/>
    <s v="Ukraine-Malaria"/>
    <n v="0"/>
    <x v="3"/>
    <x v="1"/>
    <x v="0"/>
    <n v="0"/>
    <s v=""/>
    <x v="0"/>
    <x v="0"/>
    <s v=""/>
    <x v="0"/>
    <x v="0"/>
    <s v=""/>
  </r>
  <r>
    <x v="0"/>
    <n v="0"/>
    <s v="2023-2025"/>
    <x v="105"/>
    <x v="9"/>
    <s v="Malaria,RSSH"/>
    <s v="Ukraine-Malaria,RSSH"/>
    <n v="0"/>
    <x v="3"/>
    <x v="1"/>
    <x v="0"/>
    <n v="0"/>
    <s v=""/>
    <x v="0"/>
    <x v="0"/>
    <s v=""/>
    <x v="0"/>
    <x v="0"/>
    <s v=""/>
  </r>
  <r>
    <x v="0"/>
    <n v="0"/>
    <s v="2023-2025"/>
    <x v="105"/>
    <x v="10"/>
    <s v="RSSH"/>
    <s v="Ukraine-RSSH"/>
    <n v="1"/>
    <x v="3"/>
    <x v="2"/>
    <x v="0"/>
    <n v="0"/>
    <s v=""/>
    <x v="0"/>
    <x v="0"/>
    <s v=""/>
    <x v="0"/>
    <x v="0"/>
    <s v=""/>
  </r>
  <r>
    <x v="0"/>
    <n v="1"/>
    <s v="2023-2025"/>
    <x v="105"/>
    <x v="11"/>
    <s v="Tuberculosis"/>
    <s v="Ukraine-Tuberculosis"/>
    <n v="1"/>
    <x v="3"/>
    <x v="0"/>
    <x v="0"/>
    <n v="0"/>
    <s v=""/>
    <x v="0"/>
    <x v="0"/>
    <s v=""/>
    <x v="0"/>
    <x v="0"/>
    <s v=""/>
  </r>
  <r>
    <x v="0"/>
    <n v="0"/>
    <s v="2023-2025"/>
    <x v="105"/>
    <x v="12"/>
    <s v="Tuberculosis,Malaria"/>
    <s v="Ukraine-Tuberculosis,Malaria"/>
    <n v="0"/>
    <x v="3"/>
    <x v="1"/>
    <x v="0"/>
    <n v="0"/>
    <s v=""/>
    <x v="0"/>
    <x v="0"/>
    <s v=""/>
    <x v="0"/>
    <x v="0"/>
    <s v=""/>
  </r>
  <r>
    <x v="0"/>
    <n v="0"/>
    <s v="2023-2025"/>
    <x v="105"/>
    <x v="13"/>
    <s v="Tuberculosis,Malaria,RSSH"/>
    <s v="Ukraine-Tuberculosis,Malaria,RSSH"/>
    <n v="0"/>
    <x v="3"/>
    <x v="1"/>
    <x v="0"/>
    <n v="0"/>
    <s v=""/>
    <x v="0"/>
    <x v="0"/>
    <s v=""/>
    <x v="0"/>
    <x v="0"/>
    <s v=""/>
  </r>
  <r>
    <x v="0"/>
    <n v="0"/>
    <s v="2023-2025"/>
    <x v="105"/>
    <x v="14"/>
    <s v="Tuberculosis,RSSH"/>
    <s v="Ukraine-Tuberculosis,RSSH"/>
    <n v="1"/>
    <x v="3"/>
    <x v="1"/>
    <x v="0"/>
    <n v="0"/>
    <s v=""/>
    <x v="0"/>
    <x v="0"/>
    <s v=""/>
    <x v="0"/>
    <x v="0"/>
    <s v=""/>
  </r>
  <r>
    <x v="0"/>
    <n v="0"/>
    <s v="2023-2025"/>
    <x v="106"/>
    <x v="0"/>
    <s v="HIV/AIDS"/>
    <s v="Uzbekistan-HIV/AIDS"/>
    <n v="0"/>
    <x v="3"/>
    <x v="4"/>
    <x v="1"/>
    <n v="0"/>
    <s v=""/>
    <x v="0"/>
    <x v="0"/>
    <s v=""/>
    <x v="0"/>
    <x v="0"/>
    <s v=""/>
  </r>
  <r>
    <x v="0"/>
    <n v="0"/>
    <s v="2023-2025"/>
    <x v="106"/>
    <x v="1"/>
    <s v="HIV/AIDS,Malaria"/>
    <s v="Uzbekistan-HIV/AIDS,Malaria"/>
    <n v="0"/>
    <x v="3"/>
    <x v="1"/>
    <x v="1"/>
    <n v="0"/>
    <s v=""/>
    <x v="0"/>
    <x v="0"/>
    <s v=""/>
    <x v="0"/>
    <x v="0"/>
    <s v=""/>
  </r>
  <r>
    <x v="0"/>
    <n v="0"/>
    <s v="2023-2025"/>
    <x v="106"/>
    <x v="2"/>
    <s v="HIV/AIDS,Malaria,RSSH"/>
    <s v="Uzbekistan-HIV/AIDS,Malaria,RSSH"/>
    <n v="0"/>
    <x v="3"/>
    <x v="1"/>
    <x v="1"/>
    <n v="0"/>
    <s v=""/>
    <x v="0"/>
    <x v="0"/>
    <s v=""/>
    <x v="0"/>
    <x v="0"/>
    <s v=""/>
  </r>
  <r>
    <x v="0"/>
    <n v="0"/>
    <s v="2023-2025"/>
    <x v="106"/>
    <x v="3"/>
    <s v="HIV/AIDS,RSSH"/>
    <s v="Uzbekistan-HIV/AIDS,RSSH"/>
    <n v="0"/>
    <x v="3"/>
    <x v="1"/>
    <x v="1"/>
    <n v="0"/>
    <s v=""/>
    <x v="0"/>
    <x v="0"/>
    <s v=""/>
    <x v="0"/>
    <x v="0"/>
    <s v=""/>
  </r>
  <r>
    <x v="1"/>
    <n v="0"/>
    <s v="2023-2025"/>
    <x v="106"/>
    <x v="4"/>
    <s v="HIV/AIDS, Tuberculosis"/>
    <s v="Uzbekistan-HIV/AIDS, Tuberculosis"/>
    <n v="1"/>
    <x v="3"/>
    <x v="4"/>
    <x v="1"/>
    <n v="1646"/>
    <s v="FR1646-UZB-C"/>
    <x v="5"/>
    <x v="1"/>
    <d v="2024-02-05T00:00:00"/>
    <x v="0"/>
    <x v="0"/>
    <s v=""/>
  </r>
  <r>
    <x v="0"/>
    <n v="0"/>
    <s v="2023-2025"/>
    <x v="106"/>
    <x v="5"/>
    <s v="HIV/AIDS,Tuberculosis,Malaria"/>
    <s v="Uzbekistan-HIV/AIDS,Tuberculosis,Malaria"/>
    <n v="0"/>
    <x v="3"/>
    <x v="1"/>
    <x v="1"/>
    <n v="0"/>
    <s v=""/>
    <x v="0"/>
    <x v="0"/>
    <s v=""/>
    <x v="0"/>
    <x v="0"/>
    <s v=""/>
  </r>
  <r>
    <x v="0"/>
    <n v="0"/>
    <s v="2023-2025"/>
    <x v="106"/>
    <x v="6"/>
    <s v="HIV/AIDS,Tuberculosis,Malaria,RSSH"/>
    <s v="Uzbekistan-HIV/AIDS,Tuberculosis,Malaria,RSSH"/>
    <n v="0"/>
    <x v="3"/>
    <x v="1"/>
    <x v="1"/>
    <n v="0"/>
    <s v=""/>
    <x v="0"/>
    <x v="0"/>
    <s v=""/>
    <x v="0"/>
    <x v="0"/>
    <s v=""/>
  </r>
  <r>
    <x v="0"/>
    <n v="0"/>
    <s v="2023-2025"/>
    <x v="106"/>
    <x v="7"/>
    <s v="HIV/AIDS,Tuberculosis,RSSH"/>
    <s v="Uzbekistan-HIV/AIDS,Tuberculosis,RSSH"/>
    <n v="0"/>
    <x v="3"/>
    <x v="1"/>
    <x v="1"/>
    <n v="0"/>
    <s v=""/>
    <x v="0"/>
    <x v="0"/>
    <s v=""/>
    <x v="0"/>
    <x v="0"/>
    <s v=""/>
  </r>
  <r>
    <x v="0"/>
    <n v="0"/>
    <s v="2023-2025"/>
    <x v="106"/>
    <x v="8"/>
    <s v="Malaria"/>
    <s v="Uzbekistan-Malaria"/>
    <n v="0"/>
    <x v="3"/>
    <x v="1"/>
    <x v="1"/>
    <n v="0"/>
    <s v=""/>
    <x v="0"/>
    <x v="0"/>
    <s v=""/>
    <x v="0"/>
    <x v="0"/>
    <s v=""/>
  </r>
  <r>
    <x v="0"/>
    <n v="0"/>
    <s v="2023-2025"/>
    <x v="106"/>
    <x v="9"/>
    <s v="Malaria,RSSH"/>
    <s v="Uzbekistan-Malaria,RSSH"/>
    <n v="1"/>
    <x v="3"/>
    <x v="1"/>
    <x v="1"/>
    <n v="0"/>
    <s v=""/>
    <x v="0"/>
    <x v="0"/>
    <s v=""/>
    <x v="0"/>
    <x v="0"/>
    <s v=""/>
  </r>
  <r>
    <x v="0"/>
    <n v="0"/>
    <s v="2023-2025"/>
    <x v="106"/>
    <x v="10"/>
    <s v="RSSH"/>
    <s v="Uzbekistan-RSSH"/>
    <n v="0"/>
    <x v="3"/>
    <x v="2"/>
    <x v="1"/>
    <n v="0"/>
    <s v=""/>
    <x v="0"/>
    <x v="0"/>
    <s v=""/>
    <x v="0"/>
    <x v="0"/>
    <s v=""/>
  </r>
  <r>
    <x v="0"/>
    <n v="0"/>
    <s v="2023-2025"/>
    <x v="106"/>
    <x v="11"/>
    <s v="Tuberculosis"/>
    <s v="Uzbekistan-Tuberculosis"/>
    <n v="0"/>
    <x v="3"/>
    <x v="4"/>
    <x v="1"/>
    <n v="0"/>
    <s v=""/>
    <x v="0"/>
    <x v="0"/>
    <s v=""/>
    <x v="0"/>
    <x v="0"/>
    <s v=""/>
  </r>
  <r>
    <x v="0"/>
    <n v="0"/>
    <s v="2023-2025"/>
    <x v="106"/>
    <x v="12"/>
    <s v="Tuberculosis,Malaria"/>
    <s v="Uzbekistan-Tuberculosis,Malaria"/>
    <n v="0"/>
    <x v="3"/>
    <x v="1"/>
    <x v="1"/>
    <n v="0"/>
    <s v=""/>
    <x v="0"/>
    <x v="0"/>
    <s v=""/>
    <x v="0"/>
    <x v="0"/>
    <s v=""/>
  </r>
  <r>
    <x v="0"/>
    <n v="0"/>
    <s v="2023-2025"/>
    <x v="106"/>
    <x v="13"/>
    <s v="Tuberculosis,Malaria,RSSH"/>
    <s v="Uzbekistan-Tuberculosis,Malaria,RSSH"/>
    <n v="0"/>
    <x v="3"/>
    <x v="1"/>
    <x v="1"/>
    <n v="0"/>
    <s v=""/>
    <x v="0"/>
    <x v="0"/>
    <s v=""/>
    <x v="0"/>
    <x v="0"/>
    <s v=""/>
  </r>
  <r>
    <x v="0"/>
    <n v="0"/>
    <s v="2023-2025"/>
    <x v="106"/>
    <x v="14"/>
    <s v="Tuberculosis,RSSH"/>
    <s v="Uzbekistan-Tuberculosis,RSSH"/>
    <n v="0"/>
    <x v="3"/>
    <x v="1"/>
    <x v="1"/>
    <n v="0"/>
    <s v=""/>
    <x v="0"/>
    <x v="0"/>
    <s v=""/>
    <x v="0"/>
    <x v="0"/>
    <s v=""/>
  </r>
  <r>
    <x v="0"/>
    <n v="1"/>
    <s v="2023-2025"/>
    <x v="107"/>
    <x v="0"/>
    <s v="HIV/AIDS"/>
    <s v="Venezuela-HIV/AIDS"/>
    <n v="1"/>
    <x v="5"/>
    <x v="0"/>
    <x v="0"/>
    <n v="0"/>
    <s v=""/>
    <x v="0"/>
    <x v="0"/>
    <s v=""/>
    <x v="0"/>
    <x v="0"/>
    <s v=""/>
  </r>
  <r>
    <x v="0"/>
    <n v="0"/>
    <s v="2023-2025"/>
    <x v="107"/>
    <x v="1"/>
    <s v="HIV/AIDS,Malaria"/>
    <s v="Venezuela-HIV/AIDS,Malaria"/>
    <n v="1"/>
    <x v="5"/>
    <x v="1"/>
    <x v="0"/>
    <n v="0"/>
    <s v=""/>
    <x v="0"/>
    <x v="0"/>
    <s v=""/>
    <x v="0"/>
    <x v="0"/>
    <s v=""/>
  </r>
  <r>
    <x v="0"/>
    <n v="0"/>
    <s v="2023-2025"/>
    <x v="107"/>
    <x v="2"/>
    <s v="HIV/AIDS,Malaria,RSSH"/>
    <s v="Venezuela-HIV/AIDS,Malaria,RSSH"/>
    <n v="1"/>
    <x v="5"/>
    <x v="1"/>
    <x v="0"/>
    <n v="0"/>
    <s v=""/>
    <x v="0"/>
    <x v="0"/>
    <s v=""/>
    <x v="0"/>
    <x v="0"/>
    <s v=""/>
  </r>
  <r>
    <x v="0"/>
    <n v="0"/>
    <s v="2023-2025"/>
    <x v="107"/>
    <x v="3"/>
    <s v="HIV/AIDS,RSSH"/>
    <s v="Venezuela-HIV/AIDS,RSSH"/>
    <n v="1"/>
    <x v="5"/>
    <x v="1"/>
    <x v="0"/>
    <n v="0"/>
    <s v=""/>
    <x v="0"/>
    <x v="0"/>
    <s v=""/>
    <x v="0"/>
    <x v="0"/>
    <s v=""/>
  </r>
  <r>
    <x v="1"/>
    <n v="0"/>
    <s v="2023-2025"/>
    <x v="107"/>
    <x v="4"/>
    <s v="HIV/AIDS, Tuberculosis"/>
    <s v="Venezuela-HIV/AIDS, Tuberculosis"/>
    <n v="1"/>
    <x v="5"/>
    <x v="0"/>
    <x v="0"/>
    <n v="1409"/>
    <s v="FR1409-VEN-C"/>
    <x v="1"/>
    <x v="1"/>
    <d v="2023-03-20T00:00:00"/>
    <x v="13"/>
    <x v="3"/>
    <n v="7.8032786885245899"/>
  </r>
  <r>
    <x v="0"/>
    <n v="0"/>
    <s v="2023-2025"/>
    <x v="107"/>
    <x v="5"/>
    <s v="HIV/AIDS,Tuberculosis,Malaria"/>
    <s v="Venezuela-HIV/AIDS,Tuberculosis,Malaria"/>
    <n v="1"/>
    <x v="5"/>
    <x v="1"/>
    <x v="0"/>
    <n v="0"/>
    <s v=""/>
    <x v="0"/>
    <x v="0"/>
    <s v=""/>
    <x v="0"/>
    <x v="0"/>
    <s v=""/>
  </r>
  <r>
    <x v="0"/>
    <n v="0"/>
    <s v="2023-2025"/>
    <x v="107"/>
    <x v="6"/>
    <s v="HIV/AIDS,Tuberculosis,Malaria,RSSH"/>
    <s v="Venezuela-HIV/AIDS,Tuberculosis,Malaria,RSSH"/>
    <n v="1"/>
    <x v="5"/>
    <x v="1"/>
    <x v="0"/>
    <n v="0"/>
    <s v=""/>
    <x v="0"/>
    <x v="0"/>
    <s v=""/>
    <x v="0"/>
    <x v="0"/>
    <s v=""/>
  </r>
  <r>
    <x v="0"/>
    <n v="0"/>
    <s v="2023-2025"/>
    <x v="107"/>
    <x v="7"/>
    <s v="HIV/AIDS,Tuberculosis,RSSH"/>
    <s v="Venezuela-HIV/AIDS,Tuberculosis,RSSH"/>
    <n v="1"/>
    <x v="5"/>
    <x v="1"/>
    <x v="0"/>
    <n v="0"/>
    <s v=""/>
    <x v="0"/>
    <x v="0"/>
    <s v=""/>
    <x v="0"/>
    <x v="0"/>
    <s v=""/>
  </r>
  <r>
    <x v="1"/>
    <n v="0"/>
    <s v="2023-2025"/>
    <x v="107"/>
    <x v="8"/>
    <s v="Malaria"/>
    <s v="Venezuela-Malaria"/>
    <n v="1"/>
    <x v="5"/>
    <x v="0"/>
    <x v="0"/>
    <n v="1410"/>
    <s v="FR1410-VEN-M"/>
    <x v="4"/>
    <x v="1"/>
    <d v="2023-05-30T00:00:00"/>
    <x v="13"/>
    <x v="3"/>
    <n v="5.4754098360655741"/>
  </r>
  <r>
    <x v="0"/>
    <n v="0"/>
    <s v="2023-2025"/>
    <x v="107"/>
    <x v="9"/>
    <s v="Malaria,RSSH"/>
    <s v="Venezuela-Malaria,RSSH"/>
    <n v="1"/>
    <x v="5"/>
    <x v="1"/>
    <x v="0"/>
    <n v="0"/>
    <s v=""/>
    <x v="0"/>
    <x v="0"/>
    <s v=""/>
    <x v="0"/>
    <x v="0"/>
    <s v=""/>
  </r>
  <r>
    <x v="0"/>
    <n v="0"/>
    <s v="2023-2025"/>
    <x v="107"/>
    <x v="10"/>
    <s v="RSSH"/>
    <s v="Venezuela-RSSH"/>
    <n v="1"/>
    <x v="5"/>
    <x v="2"/>
    <x v="0"/>
    <n v="0"/>
    <s v=""/>
    <x v="0"/>
    <x v="0"/>
    <s v=""/>
    <x v="0"/>
    <x v="0"/>
    <s v=""/>
  </r>
  <r>
    <x v="0"/>
    <n v="1"/>
    <s v="2023-2025"/>
    <x v="107"/>
    <x v="11"/>
    <s v="Tuberculosis"/>
    <s v="Venezuela-Tuberculosis"/>
    <n v="1"/>
    <x v="5"/>
    <x v="0"/>
    <x v="0"/>
    <n v="0"/>
    <s v=""/>
    <x v="0"/>
    <x v="0"/>
    <s v=""/>
    <x v="0"/>
    <x v="0"/>
    <s v=""/>
  </r>
  <r>
    <x v="0"/>
    <n v="0"/>
    <s v="2023-2025"/>
    <x v="107"/>
    <x v="12"/>
    <s v="Tuberculosis,Malaria"/>
    <s v="Venezuela-Tuberculosis,Malaria"/>
    <n v="1"/>
    <x v="5"/>
    <x v="1"/>
    <x v="0"/>
    <n v="0"/>
    <s v=""/>
    <x v="0"/>
    <x v="0"/>
    <s v=""/>
    <x v="0"/>
    <x v="0"/>
    <s v=""/>
  </r>
  <r>
    <x v="0"/>
    <n v="0"/>
    <s v="2023-2025"/>
    <x v="107"/>
    <x v="13"/>
    <s v="Tuberculosis,Malaria,RSSH"/>
    <s v="Venezuela-Tuberculosis,Malaria,RSSH"/>
    <n v="1"/>
    <x v="5"/>
    <x v="1"/>
    <x v="0"/>
    <n v="0"/>
    <s v=""/>
    <x v="0"/>
    <x v="0"/>
    <s v=""/>
    <x v="0"/>
    <x v="0"/>
    <s v=""/>
  </r>
  <r>
    <x v="0"/>
    <n v="0"/>
    <s v="2023-2025"/>
    <x v="107"/>
    <x v="14"/>
    <s v="Tuberculosis,RSSH"/>
    <s v="Venezuela-Tuberculosis,RSSH"/>
    <n v="1"/>
    <x v="5"/>
    <x v="1"/>
    <x v="0"/>
    <n v="0"/>
    <s v=""/>
    <x v="0"/>
    <x v="0"/>
    <s v=""/>
    <x v="0"/>
    <x v="0"/>
    <s v=""/>
  </r>
  <r>
    <x v="1"/>
    <n v="0"/>
    <s v="2023-2025"/>
    <x v="108"/>
    <x v="0"/>
    <s v="HIV/AIDS"/>
    <s v="Viet Nam-HIV/AIDS"/>
    <n v="1"/>
    <x v="4"/>
    <x v="0"/>
    <x v="2"/>
    <n v="1436"/>
    <s v="FR1436-VNM-H"/>
    <x v="4"/>
    <x v="1"/>
    <d v="2023-05-30T00:00:00"/>
    <x v="12"/>
    <x v="9"/>
    <n v="6.1639344262295079"/>
  </r>
  <r>
    <x v="0"/>
    <n v="0"/>
    <s v="2023-2025"/>
    <x v="108"/>
    <x v="1"/>
    <s v="HIV/AIDS,Malaria"/>
    <s v="Viet Nam-HIV/AIDS,Malaria"/>
    <n v="1"/>
    <x v="4"/>
    <x v="1"/>
    <x v="2"/>
    <n v="0"/>
    <s v=""/>
    <x v="0"/>
    <x v="0"/>
    <s v=""/>
    <x v="0"/>
    <x v="0"/>
    <s v=""/>
  </r>
  <r>
    <x v="0"/>
    <n v="0"/>
    <s v="2023-2025"/>
    <x v="108"/>
    <x v="2"/>
    <s v="HIV/AIDS,Malaria,RSSH"/>
    <s v="Viet Nam-HIV/AIDS,Malaria,RSSH"/>
    <n v="1"/>
    <x v="4"/>
    <x v="1"/>
    <x v="2"/>
    <n v="0"/>
    <s v=""/>
    <x v="0"/>
    <x v="0"/>
    <s v=""/>
    <x v="0"/>
    <x v="0"/>
    <s v=""/>
  </r>
  <r>
    <x v="0"/>
    <n v="0"/>
    <s v="2023-2025"/>
    <x v="108"/>
    <x v="3"/>
    <s v="HIV/AIDS,RSSH"/>
    <s v="Viet Nam-HIV/AIDS,RSSH"/>
    <n v="1"/>
    <x v="4"/>
    <x v="1"/>
    <x v="2"/>
    <n v="0"/>
    <s v=""/>
    <x v="0"/>
    <x v="0"/>
    <s v=""/>
    <x v="0"/>
    <x v="0"/>
    <s v=""/>
  </r>
  <r>
    <x v="0"/>
    <n v="0"/>
    <s v="2023-2025"/>
    <x v="108"/>
    <x v="4"/>
    <s v="HIV/AIDS, Tuberculosis"/>
    <s v="Viet Nam-HIV/AIDS, Tuberculosis"/>
    <n v="1"/>
    <x v="4"/>
    <x v="1"/>
    <x v="2"/>
    <n v="0"/>
    <s v=""/>
    <x v="0"/>
    <x v="0"/>
    <s v=""/>
    <x v="0"/>
    <x v="0"/>
    <s v=""/>
  </r>
  <r>
    <x v="0"/>
    <n v="0"/>
    <s v="2023-2025"/>
    <x v="108"/>
    <x v="5"/>
    <s v="HIV/AIDS,Tuberculosis,Malaria"/>
    <s v="Viet Nam-HIV/AIDS,Tuberculosis,Malaria"/>
    <n v="1"/>
    <x v="4"/>
    <x v="1"/>
    <x v="2"/>
    <n v="0"/>
    <s v=""/>
    <x v="0"/>
    <x v="0"/>
    <s v=""/>
    <x v="0"/>
    <x v="0"/>
    <s v=""/>
  </r>
  <r>
    <x v="0"/>
    <n v="0"/>
    <s v="2023-2025"/>
    <x v="108"/>
    <x v="6"/>
    <s v="HIV/AIDS,Tuberculosis,Malaria,RSSH"/>
    <s v="Viet Nam-HIV/AIDS,Tuberculosis,Malaria,RSSH"/>
    <n v="1"/>
    <x v="4"/>
    <x v="1"/>
    <x v="2"/>
    <n v="0"/>
    <s v=""/>
    <x v="0"/>
    <x v="0"/>
    <s v=""/>
    <x v="0"/>
    <x v="0"/>
    <s v=""/>
  </r>
  <r>
    <x v="0"/>
    <n v="0"/>
    <s v="2023-2025"/>
    <x v="108"/>
    <x v="7"/>
    <s v="HIV/AIDS,Tuberculosis,RSSH"/>
    <s v="Viet Nam-HIV/AIDS,Tuberculosis,RSSH"/>
    <n v="1"/>
    <x v="4"/>
    <x v="1"/>
    <x v="2"/>
    <n v="0"/>
    <s v=""/>
    <x v="0"/>
    <x v="0"/>
    <s v=""/>
    <x v="0"/>
    <x v="0"/>
    <s v=""/>
  </r>
  <r>
    <x v="0"/>
    <n v="1"/>
    <s v="2023-2025"/>
    <x v="108"/>
    <x v="8"/>
    <s v="Malaria"/>
    <s v="Viet Nam-Malaria"/>
    <n v="1"/>
    <x v="4"/>
    <x v="1"/>
    <x v="2"/>
    <n v="0"/>
    <s v=""/>
    <x v="0"/>
    <x v="0"/>
    <s v=""/>
    <x v="0"/>
    <x v="0"/>
    <s v=""/>
  </r>
  <r>
    <x v="0"/>
    <n v="0"/>
    <s v="2023-2025"/>
    <x v="108"/>
    <x v="9"/>
    <s v="Malaria,RSSH"/>
    <s v="Viet Nam-Malaria,RSSH"/>
    <n v="1"/>
    <x v="4"/>
    <x v="1"/>
    <x v="2"/>
    <n v="0"/>
    <s v=""/>
    <x v="0"/>
    <x v="0"/>
    <s v=""/>
    <x v="0"/>
    <x v="0"/>
    <s v=""/>
  </r>
  <r>
    <x v="0"/>
    <n v="0"/>
    <s v="2023-2025"/>
    <x v="108"/>
    <x v="10"/>
    <s v="RSSH"/>
    <s v="Viet Nam-RSSH"/>
    <n v="1"/>
    <x v="4"/>
    <x v="2"/>
    <x v="2"/>
    <n v="0"/>
    <s v=""/>
    <x v="0"/>
    <x v="0"/>
    <s v=""/>
    <x v="0"/>
    <x v="0"/>
    <s v=""/>
  </r>
  <r>
    <x v="1"/>
    <n v="0"/>
    <s v="2023-2025"/>
    <x v="108"/>
    <x v="11"/>
    <s v="Tuberculosis"/>
    <s v="Viet Nam-Tuberculosis"/>
    <n v="1"/>
    <x v="4"/>
    <x v="6"/>
    <x v="2"/>
    <n v="1438"/>
    <s v="FR1438-VNM-T"/>
    <x v="4"/>
    <x v="1"/>
    <d v="2023-05-30T00:00:00"/>
    <x v="12"/>
    <x v="9"/>
    <n v="6.1639344262295079"/>
  </r>
  <r>
    <x v="0"/>
    <n v="0"/>
    <s v="2023-2025"/>
    <x v="108"/>
    <x v="12"/>
    <s v="Tuberculosis,Malaria"/>
    <s v="Viet Nam-Tuberculosis,Malaria"/>
    <n v="1"/>
    <x v="4"/>
    <x v="1"/>
    <x v="2"/>
    <n v="0"/>
    <s v=""/>
    <x v="0"/>
    <x v="0"/>
    <s v=""/>
    <x v="0"/>
    <x v="0"/>
    <s v=""/>
  </r>
  <r>
    <x v="0"/>
    <n v="0"/>
    <s v="2023-2025"/>
    <x v="108"/>
    <x v="13"/>
    <s v="Tuberculosis,Malaria,RSSH"/>
    <s v="Viet Nam-Tuberculosis,Malaria,RSSH"/>
    <n v="1"/>
    <x v="4"/>
    <x v="1"/>
    <x v="2"/>
    <n v="0"/>
    <s v=""/>
    <x v="0"/>
    <x v="0"/>
    <s v=""/>
    <x v="0"/>
    <x v="0"/>
    <s v=""/>
  </r>
  <r>
    <x v="0"/>
    <n v="0"/>
    <s v="2023-2025"/>
    <x v="108"/>
    <x v="14"/>
    <s v="Tuberculosis,RSSH"/>
    <s v="Viet Nam-Tuberculosis,RSSH"/>
    <n v="1"/>
    <x v="4"/>
    <x v="1"/>
    <x v="2"/>
    <n v="0"/>
    <s v=""/>
    <x v="0"/>
    <x v="0"/>
    <s v=""/>
    <x v="0"/>
    <x v="0"/>
    <s v=""/>
  </r>
  <r>
    <x v="0"/>
    <n v="1"/>
    <s v="2023-2025"/>
    <x v="109"/>
    <x v="0"/>
    <s v="HIV/AIDS"/>
    <s v="Zambia-HIV/AIDS"/>
    <n v="1"/>
    <x v="8"/>
    <x v="0"/>
    <x v="2"/>
    <n v="0"/>
    <s v=""/>
    <x v="0"/>
    <x v="0"/>
    <s v=""/>
    <x v="0"/>
    <x v="0"/>
    <s v=""/>
  </r>
  <r>
    <x v="0"/>
    <n v="0"/>
    <s v="2023-2025"/>
    <x v="109"/>
    <x v="1"/>
    <s v="HIV/AIDS,Malaria"/>
    <s v="Zambia-HIV/AIDS,Malaria"/>
    <n v="1"/>
    <x v="8"/>
    <x v="1"/>
    <x v="2"/>
    <n v="0"/>
    <s v=""/>
    <x v="0"/>
    <x v="0"/>
    <s v=""/>
    <x v="0"/>
    <x v="0"/>
    <s v=""/>
  </r>
  <r>
    <x v="0"/>
    <n v="0"/>
    <s v="2023-2025"/>
    <x v="109"/>
    <x v="2"/>
    <s v="HIV/AIDS,Malaria,RSSH"/>
    <s v="Zambia-HIV/AIDS,Malaria,RSSH"/>
    <n v="1"/>
    <x v="8"/>
    <x v="1"/>
    <x v="2"/>
    <n v="0"/>
    <s v=""/>
    <x v="0"/>
    <x v="0"/>
    <s v=""/>
    <x v="0"/>
    <x v="0"/>
    <s v=""/>
  </r>
  <r>
    <x v="0"/>
    <n v="0"/>
    <s v="2023-2025"/>
    <x v="109"/>
    <x v="3"/>
    <s v="HIV/AIDS,RSSH"/>
    <s v="Zambia-HIV/AIDS,RSSH"/>
    <n v="1"/>
    <x v="8"/>
    <x v="1"/>
    <x v="2"/>
    <n v="0"/>
    <s v=""/>
    <x v="0"/>
    <x v="0"/>
    <s v=""/>
    <x v="0"/>
    <x v="0"/>
    <s v=""/>
  </r>
  <r>
    <x v="1"/>
    <n v="0"/>
    <s v="2023-2025"/>
    <x v="109"/>
    <x v="4"/>
    <s v="HIV/AIDS, Tuberculosis"/>
    <s v="Zambia-HIV/AIDS, Tuberculosis"/>
    <n v="1"/>
    <x v="8"/>
    <x v="0"/>
    <x v="2"/>
    <n v="1413"/>
    <s v="FR1413-ZMB-C"/>
    <x v="4"/>
    <x v="1"/>
    <d v="2023-05-30T00:00:00"/>
    <x v="8"/>
    <x v="6"/>
    <n v="6.5245901639344259"/>
  </r>
  <r>
    <x v="0"/>
    <n v="0"/>
    <s v="2023-2025"/>
    <x v="109"/>
    <x v="5"/>
    <s v="HIV/AIDS,Tuberculosis,Malaria"/>
    <s v="Zambia-HIV/AIDS,Tuberculosis,Malaria"/>
    <n v="1"/>
    <x v="8"/>
    <x v="1"/>
    <x v="2"/>
    <n v="0"/>
    <s v=""/>
    <x v="0"/>
    <x v="0"/>
    <s v=""/>
    <x v="0"/>
    <x v="0"/>
    <s v=""/>
  </r>
  <r>
    <x v="0"/>
    <n v="0"/>
    <s v="2023-2025"/>
    <x v="109"/>
    <x v="6"/>
    <s v="HIV/AIDS,Tuberculosis,Malaria,RSSH"/>
    <s v="Zambia-HIV/AIDS,Tuberculosis,Malaria,RSSH"/>
    <n v="1"/>
    <x v="8"/>
    <x v="1"/>
    <x v="2"/>
    <n v="0"/>
    <s v=""/>
    <x v="0"/>
    <x v="0"/>
    <s v=""/>
    <x v="0"/>
    <x v="0"/>
    <s v=""/>
  </r>
  <r>
    <x v="0"/>
    <n v="0"/>
    <s v="2023-2025"/>
    <x v="109"/>
    <x v="7"/>
    <s v="HIV/AIDS,Tuberculosis,RSSH"/>
    <s v="Zambia-HIV/AIDS,Tuberculosis,RSSH"/>
    <n v="1"/>
    <x v="8"/>
    <x v="1"/>
    <x v="2"/>
    <n v="0"/>
    <s v=""/>
    <x v="0"/>
    <x v="0"/>
    <s v=""/>
    <x v="0"/>
    <x v="0"/>
    <s v=""/>
  </r>
  <r>
    <x v="1"/>
    <n v="0"/>
    <s v="2023-2025"/>
    <x v="109"/>
    <x v="8"/>
    <s v="Malaria"/>
    <s v="Zambia-Malaria"/>
    <n v="1"/>
    <x v="8"/>
    <x v="0"/>
    <x v="2"/>
    <n v="1412"/>
    <s v="FR1412-ZMB-M"/>
    <x v="4"/>
    <x v="1"/>
    <d v="2023-05-30T00:00:00"/>
    <x v="8"/>
    <x v="6"/>
    <n v="6.5245901639344259"/>
  </r>
  <r>
    <x v="0"/>
    <n v="0"/>
    <s v="2023-2025"/>
    <x v="109"/>
    <x v="9"/>
    <s v="Malaria,RSSH"/>
    <s v="Zambia-Malaria,RSSH"/>
    <n v="1"/>
    <x v="8"/>
    <x v="1"/>
    <x v="2"/>
    <n v="0"/>
    <s v=""/>
    <x v="0"/>
    <x v="0"/>
    <s v=""/>
    <x v="0"/>
    <x v="0"/>
    <s v=""/>
  </r>
  <r>
    <x v="0"/>
    <n v="0"/>
    <s v="2023-2025"/>
    <x v="109"/>
    <x v="10"/>
    <s v="RSSH"/>
    <s v="Zambia-RSSH"/>
    <n v="1"/>
    <x v="8"/>
    <x v="2"/>
    <x v="2"/>
    <n v="0"/>
    <s v=""/>
    <x v="0"/>
    <x v="0"/>
    <s v=""/>
    <x v="0"/>
    <x v="0"/>
    <s v=""/>
  </r>
  <r>
    <x v="0"/>
    <n v="1"/>
    <s v="2023-2025"/>
    <x v="109"/>
    <x v="11"/>
    <s v="Tuberculosis"/>
    <s v="Zambia-Tuberculosis"/>
    <n v="1"/>
    <x v="8"/>
    <x v="0"/>
    <x v="2"/>
    <n v="0"/>
    <s v=""/>
    <x v="0"/>
    <x v="0"/>
    <s v=""/>
    <x v="0"/>
    <x v="0"/>
    <s v=""/>
  </r>
  <r>
    <x v="0"/>
    <n v="0"/>
    <s v="2023-2025"/>
    <x v="109"/>
    <x v="12"/>
    <s v="Tuberculosis,Malaria"/>
    <s v="Zambia-Tuberculosis,Malaria"/>
    <n v="1"/>
    <x v="8"/>
    <x v="1"/>
    <x v="2"/>
    <n v="0"/>
    <s v=""/>
    <x v="0"/>
    <x v="0"/>
    <s v=""/>
    <x v="0"/>
    <x v="0"/>
    <s v=""/>
  </r>
  <r>
    <x v="0"/>
    <n v="0"/>
    <s v="2023-2025"/>
    <x v="109"/>
    <x v="13"/>
    <s v="Tuberculosis,Malaria,RSSH"/>
    <s v="Zambia-Tuberculosis,Malaria,RSSH"/>
    <n v="1"/>
    <x v="8"/>
    <x v="1"/>
    <x v="2"/>
    <n v="0"/>
    <s v=""/>
    <x v="0"/>
    <x v="0"/>
    <s v=""/>
    <x v="0"/>
    <x v="0"/>
    <s v=""/>
  </r>
  <r>
    <x v="0"/>
    <n v="0"/>
    <s v="2023-2025"/>
    <x v="109"/>
    <x v="14"/>
    <s v="Tuberculosis,RSSH"/>
    <s v="Zambia-Tuberculosis,RSSH"/>
    <n v="1"/>
    <x v="8"/>
    <x v="1"/>
    <x v="2"/>
    <n v="0"/>
    <s v=""/>
    <x v="0"/>
    <x v="0"/>
    <s v=""/>
    <x v="0"/>
    <x v="0"/>
    <s v=""/>
  </r>
  <r>
    <x v="0"/>
    <n v="1"/>
    <s v="2023-2025"/>
    <x v="110"/>
    <x v="0"/>
    <s v="HIV/AIDS"/>
    <s v="Zanzibar-HIV/AIDS"/>
    <n v="1"/>
    <x v="8"/>
    <x v="4"/>
    <x v="1"/>
    <n v="0"/>
    <s v=""/>
    <x v="0"/>
    <x v="0"/>
    <s v=""/>
    <x v="0"/>
    <x v="0"/>
    <s v=""/>
  </r>
  <r>
    <x v="0"/>
    <n v="0"/>
    <s v="2023-2025"/>
    <x v="110"/>
    <x v="1"/>
    <s v="HIV/AIDS,Malaria"/>
    <s v="Zanzibar-HIV/AIDS,Malaria"/>
    <n v="1"/>
    <x v="8"/>
    <x v="1"/>
    <x v="1"/>
    <n v="0"/>
    <s v=""/>
    <x v="0"/>
    <x v="0"/>
    <s v=""/>
    <x v="0"/>
    <x v="0"/>
    <s v=""/>
  </r>
  <r>
    <x v="0"/>
    <n v="0"/>
    <s v="2023-2025"/>
    <x v="110"/>
    <x v="2"/>
    <s v="HIV/AIDS,Malaria,RSSH"/>
    <s v="Zanzibar-HIV/AIDS,Malaria,RSSH"/>
    <n v="1"/>
    <x v="8"/>
    <x v="1"/>
    <x v="1"/>
    <n v="0"/>
    <s v=""/>
    <x v="0"/>
    <x v="0"/>
    <s v=""/>
    <x v="0"/>
    <x v="0"/>
    <s v=""/>
  </r>
  <r>
    <x v="0"/>
    <n v="0"/>
    <s v="2023-2025"/>
    <x v="110"/>
    <x v="3"/>
    <s v="HIV/AIDS,RSSH"/>
    <s v="Zanzibar-HIV/AIDS,RSSH"/>
    <n v="1"/>
    <x v="8"/>
    <x v="1"/>
    <x v="1"/>
    <n v="0"/>
    <s v=""/>
    <x v="0"/>
    <x v="0"/>
    <s v=""/>
    <x v="0"/>
    <x v="0"/>
    <s v=""/>
  </r>
  <r>
    <x v="1"/>
    <n v="0"/>
    <s v="2023-2025"/>
    <x v="110"/>
    <x v="4"/>
    <s v="HIV/AIDS, Tuberculosis"/>
    <s v="Zanzibar-HIV/AIDS, Tuberculosis"/>
    <n v="1"/>
    <x v="8"/>
    <x v="4"/>
    <x v="1"/>
    <n v="1568"/>
    <s v="FR1568-QNB-C"/>
    <x v="4"/>
    <x v="1"/>
    <d v="2023-05-30T00:00:00"/>
    <x v="8"/>
    <x v="6"/>
    <n v="6.5245901639344259"/>
  </r>
  <r>
    <x v="0"/>
    <n v="0"/>
    <s v="2023-2025"/>
    <x v="110"/>
    <x v="5"/>
    <s v="HIV/AIDS,Tuberculosis,Malaria"/>
    <s v="Zanzibar-HIV/AIDS,Tuberculosis,Malaria"/>
    <n v="1"/>
    <x v="8"/>
    <x v="1"/>
    <x v="1"/>
    <n v="0"/>
    <s v=""/>
    <x v="0"/>
    <x v="0"/>
    <s v=""/>
    <x v="0"/>
    <x v="0"/>
    <s v=""/>
  </r>
  <r>
    <x v="0"/>
    <n v="0"/>
    <s v="2023-2025"/>
    <x v="110"/>
    <x v="6"/>
    <s v="HIV/AIDS,Tuberculosis,Malaria,RSSH"/>
    <s v="Zanzibar-HIV/AIDS,Tuberculosis,Malaria,RSSH"/>
    <n v="1"/>
    <x v="8"/>
    <x v="1"/>
    <x v="1"/>
    <n v="0"/>
    <s v=""/>
    <x v="0"/>
    <x v="0"/>
    <s v=""/>
    <x v="0"/>
    <x v="0"/>
    <s v=""/>
  </r>
  <r>
    <x v="0"/>
    <n v="0"/>
    <s v="2023-2025"/>
    <x v="110"/>
    <x v="7"/>
    <s v="HIV/AIDS,Tuberculosis,RSSH"/>
    <s v="Zanzibar-HIV/AIDS,Tuberculosis,RSSH"/>
    <n v="1"/>
    <x v="8"/>
    <x v="1"/>
    <x v="1"/>
    <n v="0"/>
    <s v=""/>
    <x v="0"/>
    <x v="0"/>
    <s v=""/>
    <x v="0"/>
    <x v="0"/>
    <s v=""/>
  </r>
  <r>
    <x v="1"/>
    <n v="0"/>
    <s v="2023-2025"/>
    <x v="110"/>
    <x v="8"/>
    <s v="Malaria"/>
    <s v="Zanzibar-Malaria"/>
    <n v="1"/>
    <x v="8"/>
    <x v="4"/>
    <x v="1"/>
    <n v="1569"/>
    <s v="FR1569-QNB-M"/>
    <x v="4"/>
    <x v="1"/>
    <d v="2023-05-30T00:00:00"/>
    <x v="8"/>
    <x v="6"/>
    <n v="6.5245901639344259"/>
  </r>
  <r>
    <x v="0"/>
    <n v="0"/>
    <s v="2023-2025"/>
    <x v="110"/>
    <x v="9"/>
    <s v="Malaria,RSSH"/>
    <s v="Zanzibar-Malaria,RSSH"/>
    <n v="1"/>
    <x v="8"/>
    <x v="1"/>
    <x v="1"/>
    <n v="0"/>
    <s v=""/>
    <x v="0"/>
    <x v="0"/>
    <s v=""/>
    <x v="0"/>
    <x v="0"/>
    <s v=""/>
  </r>
  <r>
    <x v="0"/>
    <n v="0"/>
    <s v="2023-2025"/>
    <x v="110"/>
    <x v="10"/>
    <s v="RSSH"/>
    <s v="Zanzibar-RSSH"/>
    <n v="1"/>
    <x v="8"/>
    <x v="2"/>
    <x v="1"/>
    <n v="0"/>
    <s v=""/>
    <x v="0"/>
    <x v="0"/>
    <s v=""/>
    <x v="0"/>
    <x v="0"/>
    <s v=""/>
  </r>
  <r>
    <x v="0"/>
    <n v="1"/>
    <s v="2023-2025"/>
    <x v="110"/>
    <x v="11"/>
    <s v="Tuberculosis"/>
    <s v="Zanzibar-Tuberculosis"/>
    <n v="1"/>
    <x v="8"/>
    <x v="4"/>
    <x v="1"/>
    <n v="0"/>
    <s v=""/>
    <x v="0"/>
    <x v="0"/>
    <s v=""/>
    <x v="0"/>
    <x v="0"/>
    <s v=""/>
  </r>
  <r>
    <x v="0"/>
    <n v="0"/>
    <s v="2023-2025"/>
    <x v="110"/>
    <x v="12"/>
    <s v="Tuberculosis,Malaria"/>
    <s v="Zanzibar-Tuberculosis,Malaria"/>
    <n v="1"/>
    <x v="8"/>
    <x v="1"/>
    <x v="1"/>
    <n v="0"/>
    <s v=""/>
    <x v="0"/>
    <x v="0"/>
    <s v=""/>
    <x v="0"/>
    <x v="0"/>
    <s v=""/>
  </r>
  <r>
    <x v="0"/>
    <n v="0"/>
    <s v="2023-2025"/>
    <x v="110"/>
    <x v="13"/>
    <s v="Tuberculosis,Malaria,RSSH"/>
    <s v="Zanzibar-Tuberculosis,Malaria,RSSH"/>
    <n v="1"/>
    <x v="8"/>
    <x v="1"/>
    <x v="1"/>
    <n v="0"/>
    <s v=""/>
    <x v="0"/>
    <x v="0"/>
    <s v=""/>
    <x v="0"/>
    <x v="0"/>
    <s v=""/>
  </r>
  <r>
    <x v="0"/>
    <n v="0"/>
    <s v="2023-2025"/>
    <x v="110"/>
    <x v="14"/>
    <s v="Tuberculosis,RSSH"/>
    <s v="Zanzibar-Tuberculosis,RSSH"/>
    <n v="1"/>
    <x v="8"/>
    <x v="1"/>
    <x v="1"/>
    <n v="0"/>
    <s v=""/>
    <x v="0"/>
    <x v="0"/>
    <s v=""/>
    <x v="0"/>
    <x v="0"/>
    <s v=""/>
  </r>
  <r>
    <x v="0"/>
    <n v="1"/>
    <s v="2023-2025"/>
    <x v="111"/>
    <x v="0"/>
    <s v="HIV/AIDS"/>
    <s v="Zimbabwe-HIV/AIDS"/>
    <n v="1"/>
    <x v="8"/>
    <x v="5"/>
    <x v="2"/>
    <n v="0"/>
    <s v=""/>
    <x v="0"/>
    <x v="0"/>
    <s v=""/>
    <x v="0"/>
    <x v="0"/>
    <s v=""/>
  </r>
  <r>
    <x v="0"/>
    <n v="0"/>
    <s v="2023-2025"/>
    <x v="111"/>
    <x v="1"/>
    <s v="HIV/AIDS,Malaria"/>
    <s v="Zimbabwe-HIV/AIDS,Malaria"/>
    <n v="1"/>
    <x v="8"/>
    <x v="1"/>
    <x v="2"/>
    <n v="0"/>
    <s v=""/>
    <x v="0"/>
    <x v="0"/>
    <s v=""/>
    <x v="0"/>
    <x v="0"/>
    <s v=""/>
  </r>
  <r>
    <x v="0"/>
    <n v="0"/>
    <s v="2023-2025"/>
    <x v="111"/>
    <x v="2"/>
    <s v="HIV/AIDS,Malaria,RSSH"/>
    <s v="Zimbabwe-HIV/AIDS,Malaria,RSSH"/>
    <n v="1"/>
    <x v="8"/>
    <x v="1"/>
    <x v="2"/>
    <n v="0"/>
    <s v=""/>
    <x v="0"/>
    <x v="0"/>
    <s v=""/>
    <x v="0"/>
    <x v="0"/>
    <s v=""/>
  </r>
  <r>
    <x v="0"/>
    <n v="0"/>
    <s v="2023-2025"/>
    <x v="111"/>
    <x v="3"/>
    <s v="HIV/AIDS,RSSH"/>
    <s v="Zimbabwe-HIV/AIDS,RSSH"/>
    <n v="1"/>
    <x v="8"/>
    <x v="1"/>
    <x v="2"/>
    <n v="0"/>
    <s v=""/>
    <x v="0"/>
    <x v="0"/>
    <s v=""/>
    <x v="0"/>
    <x v="0"/>
    <s v=""/>
  </r>
  <r>
    <x v="1"/>
    <n v="0"/>
    <s v="2023-2025"/>
    <x v="111"/>
    <x v="4"/>
    <s v="HIV/AIDS, Tuberculosis"/>
    <s v="Zimbabwe-HIV/AIDS, Tuberculosis"/>
    <n v="1"/>
    <x v="8"/>
    <x v="5"/>
    <x v="2"/>
    <n v="1488"/>
    <s v="FR1488-ZWE-C"/>
    <x v="4"/>
    <x v="1"/>
    <d v="2023-05-30T00:00:00"/>
    <x v="7"/>
    <x v="5"/>
    <n v="6.6557377049180326"/>
  </r>
  <r>
    <x v="0"/>
    <n v="0"/>
    <s v="2023-2025"/>
    <x v="111"/>
    <x v="5"/>
    <s v="HIV/AIDS,Tuberculosis,Malaria"/>
    <s v="Zimbabwe-HIV/AIDS,Tuberculosis,Malaria"/>
    <n v="1"/>
    <x v="8"/>
    <x v="1"/>
    <x v="2"/>
    <n v="0"/>
    <s v=""/>
    <x v="0"/>
    <x v="0"/>
    <s v=""/>
    <x v="0"/>
    <x v="0"/>
    <s v=""/>
  </r>
  <r>
    <x v="0"/>
    <n v="0"/>
    <s v="2023-2025"/>
    <x v="111"/>
    <x v="6"/>
    <s v="HIV/AIDS,Tuberculosis,Malaria,RSSH"/>
    <s v="Zimbabwe-HIV/AIDS,Tuberculosis,Malaria,RSSH"/>
    <n v="1"/>
    <x v="8"/>
    <x v="1"/>
    <x v="2"/>
    <n v="0"/>
    <s v=""/>
    <x v="0"/>
    <x v="0"/>
    <s v=""/>
    <x v="0"/>
    <x v="0"/>
    <s v=""/>
  </r>
  <r>
    <x v="0"/>
    <n v="0"/>
    <s v="2023-2025"/>
    <x v="111"/>
    <x v="7"/>
    <s v="HIV/AIDS,Tuberculosis,RSSH"/>
    <s v="Zimbabwe-HIV/AIDS,Tuberculosis,RSSH"/>
    <n v="1"/>
    <x v="8"/>
    <x v="1"/>
    <x v="2"/>
    <n v="0"/>
    <s v=""/>
    <x v="0"/>
    <x v="0"/>
    <s v=""/>
    <x v="0"/>
    <x v="0"/>
    <s v=""/>
  </r>
  <r>
    <x v="1"/>
    <n v="0"/>
    <s v="2023-2025"/>
    <x v="111"/>
    <x v="8"/>
    <s v="Malaria"/>
    <s v="Zimbabwe-Malaria"/>
    <n v="1"/>
    <x v="8"/>
    <x v="5"/>
    <x v="2"/>
    <n v="1489"/>
    <s v="FR1489-ZWE-M"/>
    <x v="4"/>
    <x v="1"/>
    <d v="2023-05-30T00:00:00"/>
    <x v="7"/>
    <x v="5"/>
    <n v="6.6557377049180326"/>
  </r>
  <r>
    <x v="0"/>
    <n v="0"/>
    <s v="2023-2025"/>
    <x v="111"/>
    <x v="9"/>
    <s v="Malaria,RSSH"/>
    <s v="Zimbabwe-Malaria,RSSH"/>
    <n v="1"/>
    <x v="8"/>
    <x v="1"/>
    <x v="2"/>
    <n v="0"/>
    <s v=""/>
    <x v="0"/>
    <x v="0"/>
    <s v=""/>
    <x v="0"/>
    <x v="0"/>
    <s v=""/>
  </r>
  <r>
    <x v="0"/>
    <n v="0"/>
    <s v="2023-2025"/>
    <x v="111"/>
    <x v="10"/>
    <s v="RSSH"/>
    <s v="Zimbabwe-RSSH"/>
    <n v="1"/>
    <x v="8"/>
    <x v="2"/>
    <x v="2"/>
    <n v="0"/>
    <s v=""/>
    <x v="0"/>
    <x v="0"/>
    <s v=""/>
    <x v="0"/>
    <x v="0"/>
    <s v=""/>
  </r>
  <r>
    <x v="0"/>
    <n v="1"/>
    <s v="2023-2025"/>
    <x v="111"/>
    <x v="11"/>
    <s v="Tuberculosis"/>
    <s v="Zimbabwe-Tuberculosis"/>
    <n v="1"/>
    <x v="8"/>
    <x v="5"/>
    <x v="2"/>
    <n v="0"/>
    <s v=""/>
    <x v="0"/>
    <x v="0"/>
    <s v=""/>
    <x v="0"/>
    <x v="0"/>
    <s v=""/>
  </r>
  <r>
    <x v="0"/>
    <n v="0"/>
    <s v="2023-2025"/>
    <x v="111"/>
    <x v="12"/>
    <s v="Tuberculosis,Malaria"/>
    <s v="Zimbabwe-Tuberculosis,Malaria"/>
    <n v="1"/>
    <x v="8"/>
    <x v="1"/>
    <x v="2"/>
    <n v="0"/>
    <s v=""/>
    <x v="0"/>
    <x v="0"/>
    <s v=""/>
    <x v="0"/>
    <x v="0"/>
    <s v=""/>
  </r>
  <r>
    <x v="0"/>
    <n v="0"/>
    <s v="2023-2025"/>
    <x v="111"/>
    <x v="13"/>
    <s v="Tuberculosis,Malaria,RSSH"/>
    <s v="Zimbabwe-Tuberculosis,Malaria,RSSH"/>
    <n v="1"/>
    <x v="8"/>
    <x v="1"/>
    <x v="2"/>
    <n v="0"/>
    <s v=""/>
    <x v="0"/>
    <x v="0"/>
    <s v=""/>
    <x v="0"/>
    <x v="0"/>
    <s v=""/>
  </r>
  <r>
    <x v="0"/>
    <n v="0"/>
    <s v="2023-2025"/>
    <x v="111"/>
    <x v="14"/>
    <s v="Tuberculosis,RSSH"/>
    <s v="Zimbabwe-Tuberculosis,RSSH"/>
    <n v="1"/>
    <x v="8"/>
    <x v="1"/>
    <x v="2"/>
    <n v="0"/>
    <s v=""/>
    <x v="0"/>
    <x v="0"/>
    <s v=""/>
    <x v="0"/>
    <x v="0"/>
    <s v=""/>
  </r>
  <r>
    <x v="1"/>
    <n v="0"/>
    <s v="2023-2025"/>
    <x v="112"/>
    <x v="10"/>
    <s v="RSSH"/>
    <s v="Multicountry Africa ECSA-HC-RSSH"/>
    <n v="1"/>
    <x v="8"/>
    <x v="0"/>
    <x v="2"/>
    <n v="1703"/>
    <s v="FR1703-MCECSA-HC-S"/>
    <x v="5"/>
    <x v="1"/>
    <d v="2024-02-05T00:00:00"/>
    <x v="0"/>
    <x v="0"/>
    <s v=""/>
  </r>
  <r>
    <x v="2"/>
    <m/>
    <m/>
    <x v="113"/>
    <x v="15"/>
    <m/>
    <m/>
    <m/>
    <x v="10"/>
    <x v="7"/>
    <x v="3"/>
    <m/>
    <m/>
    <x v="8"/>
    <x v="2"/>
    <m/>
    <x v="18"/>
    <x v="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78786E-518E-46EA-96D3-B83DD48B352F}" name="PivotTable2" cacheId="0" applyNumberFormats="0" applyBorderFormats="0" applyFontFormats="0" applyPatternFormats="0" applyAlignmentFormats="0" applyWidthHeightFormats="1" dataCaption="Values" errorCaption="0" showError="1" updatedVersion="8" minRefreshableVersion="3" showDrill="0" showDataTips="0" enableDrill="0" useAutoFormatting="1" rowGrandTotals="0" colGrandTotals="0" itemPrintTitles="1" createdVersion="6" indent="0" compact="0" compactData="0" multipleFieldFilters="0">
  <location ref="A26:I205" firstHeaderRow="1" firstDataRow="1" firstDataCol="8" rowPageCount="1" colPageCount="1"/>
  <pivotFields count="19">
    <pivotField axis="axisPage" compact="0" outline="0" multipleItemSelectionAllowed="1" showAll="0" defaultSubtotal="0">
      <items count="3">
        <item h="1" x="0"/>
        <item x="1"/>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112"/>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3"/>
      </items>
      <extLst>
        <ext xmlns:x14="http://schemas.microsoft.com/office/spreadsheetml/2009/9/main" uri="{2946ED86-A175-432a-8AC1-64E0C546D7DE}">
          <x14:pivotField fillDownLabels="1"/>
        </ext>
      </extLst>
    </pivotField>
    <pivotField axis="axisRow" compact="0" outline="0" subtotalTop="0" showAll="0" defaultSubtotal="0">
      <items count="16">
        <item x="0"/>
        <item x="8"/>
        <item x="10"/>
        <item x="15"/>
        <item x="1"/>
        <item x="2"/>
        <item x="3"/>
        <item x="4"/>
        <item x="5"/>
        <item x="6"/>
        <item x="7"/>
        <item x="9"/>
        <item x="11"/>
        <item x="12"/>
        <item x="13"/>
        <item x="1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6"/>
        <item x="3"/>
        <item x="7"/>
        <item x="8"/>
        <item x="4"/>
        <item x="5"/>
        <item x="1"/>
        <item x="0"/>
        <item x="2"/>
        <item x="9"/>
        <item x="10"/>
      </items>
      <extLst>
        <ext xmlns:x14="http://schemas.microsoft.com/office/spreadsheetml/2009/9/main" uri="{2946ED86-A175-432a-8AC1-64E0C546D7DE}">
          <x14:pivotField fillDownLabels="1"/>
        </ext>
      </extLst>
    </pivotField>
    <pivotField axis="axisRow" compact="0" outline="0" showAll="0" defaultSubtotal="0">
      <items count="8">
        <item x="1"/>
        <item x="0"/>
        <item x="5"/>
        <item x="4"/>
        <item x="6"/>
        <item x="3"/>
        <item x="2"/>
        <item x="7"/>
      </items>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0"/>
        <item x="8"/>
        <item x="1"/>
        <item x="2"/>
        <item x="5"/>
        <item x="4"/>
        <item x="6"/>
        <item x="3"/>
        <item x="7"/>
      </items>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9">
        <item x="0"/>
        <item x="18"/>
        <item x="9"/>
        <item x="5"/>
        <item x="1"/>
        <item x="11"/>
        <item x="3"/>
        <item x="4"/>
        <item x="12"/>
        <item x="13"/>
        <item x="8"/>
        <item x="6"/>
        <item x="7"/>
        <item x="15"/>
        <item x="17"/>
        <item x="14"/>
        <item x="16"/>
        <item x="2"/>
        <item x="10"/>
      </items>
      <extLst>
        <ext xmlns:x14="http://schemas.microsoft.com/office/spreadsheetml/2009/9/main" uri="{2946ED86-A175-432a-8AC1-64E0C546D7DE}">
          <x14:pivotField fillDownLabels="1"/>
        </ext>
      </extLst>
    </pivotField>
    <pivotField axis="axisRow" compact="0" outline="0" subtotalTop="0" showAll="0" defaultSubtotal="0">
      <items count="15">
        <item x="0"/>
        <item x="12"/>
        <item x="7"/>
        <item x="1"/>
        <item x="2"/>
        <item x="3"/>
        <item x="4"/>
        <item x="8"/>
        <item x="9"/>
        <item x="5"/>
        <item x="6"/>
        <item x="11"/>
        <item x="14"/>
        <item x="10"/>
        <item x="1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8">
    <field x="3"/>
    <field x="8"/>
    <field x="4"/>
    <field x="9"/>
    <field x="13"/>
    <field x="14"/>
    <field x="16"/>
    <field x="17"/>
  </rowFields>
  <rowItems count="179">
    <i>
      <x/>
      <x v="7"/>
      <x v="8"/>
      <x v="1"/>
      <x v="2"/>
      <x v="2"/>
      <x v="4"/>
      <x v="3"/>
    </i>
    <i>
      <x v="2"/>
      <x v="8"/>
      <x v="8"/>
      <x v="1"/>
      <x v="3"/>
      <x v="2"/>
      <x v="17"/>
      <x/>
    </i>
    <i>
      <x v="3"/>
      <x v="1"/>
      <x v="7"/>
      <x v="5"/>
      <x v="7"/>
      <x/>
      <x/>
      <x/>
    </i>
    <i>
      <x v="4"/>
      <x v="1"/>
      <x v="7"/>
      <x v="3"/>
      <x v="3"/>
      <x v="2"/>
      <x v="17"/>
      <x/>
    </i>
    <i>
      <x v="5"/>
      <x v="4"/>
      <x/>
      <x v="2"/>
      <x v="5"/>
      <x v="2"/>
      <x v="6"/>
      <x v="4"/>
    </i>
    <i r="2">
      <x v="1"/>
      <x v="2"/>
      <x v="2"/>
      <x v="2"/>
      <x v="7"/>
      <x v="5"/>
    </i>
    <i r="2">
      <x v="12"/>
      <x v="2"/>
      <x v="2"/>
      <x v="2"/>
      <x v="3"/>
      <x v="6"/>
    </i>
    <i>
      <x v="6"/>
      <x v="1"/>
      <x v="7"/>
      <x v="3"/>
      <x v="4"/>
      <x v="2"/>
      <x/>
      <x/>
    </i>
    <i>
      <x v="7"/>
      <x v="5"/>
      <x/>
      <x v="3"/>
      <x v="7"/>
      <x/>
      <x/>
      <x/>
    </i>
    <i>
      <x v="8"/>
      <x/>
      <x v="8"/>
      <x v="4"/>
      <x v="5"/>
      <x v="2"/>
      <x v="11"/>
      <x v="9"/>
    </i>
    <i>
      <x v="9"/>
      <x v="7"/>
      <x v="1"/>
      <x v="3"/>
      <x v="3"/>
      <x v="2"/>
      <x v="17"/>
      <x/>
    </i>
    <i r="2">
      <x v="7"/>
      <x v="3"/>
      <x v="3"/>
      <x v="2"/>
      <x v="17"/>
      <x/>
    </i>
    <i>
      <x v="10"/>
      <x v="5"/>
      <x v="1"/>
      <x v="3"/>
      <x v="7"/>
      <x/>
      <x/>
      <x/>
    </i>
    <i r="2">
      <x v="7"/>
      <x v="3"/>
      <x v="6"/>
      <x/>
      <x/>
      <x/>
    </i>
    <i>
      <x v="11"/>
      <x v="8"/>
      <x v="7"/>
      <x v="3"/>
      <x v="7"/>
      <x/>
      <x/>
      <x/>
    </i>
    <i>
      <x v="12"/>
      <x v="2"/>
      <x v="8"/>
      <x v="4"/>
      <x v="2"/>
      <x v="2"/>
      <x v="12"/>
      <x v="9"/>
    </i>
    <i>
      <x v="13"/>
      <x v="8"/>
      <x v="9"/>
      <x v="2"/>
      <x v="5"/>
      <x v="2"/>
      <x v="10"/>
      <x v="10"/>
    </i>
    <i>
      <x v="14"/>
      <x/>
      <x v="8"/>
      <x v="5"/>
      <x v="5"/>
      <x v="2"/>
      <x v="12"/>
      <x v="9"/>
    </i>
    <i>
      <x v="15"/>
      <x v="4"/>
      <x/>
      <x v="1"/>
      <x v="5"/>
      <x v="2"/>
      <x v="6"/>
      <x v="4"/>
    </i>
    <i r="2">
      <x v="12"/>
      <x v="1"/>
      <x v="5"/>
      <x v="2"/>
      <x v="6"/>
      <x v="4"/>
    </i>
    <i>
      <x v="16"/>
      <x/>
      <x v="1"/>
      <x v="2"/>
      <x v="5"/>
      <x v="2"/>
      <x v="10"/>
      <x v="10"/>
    </i>
    <i r="2">
      <x v="7"/>
      <x v="2"/>
      <x v="5"/>
      <x v="2"/>
      <x v="10"/>
      <x v="10"/>
    </i>
    <i>
      <x v="17"/>
      <x/>
      <x v="8"/>
      <x v="1"/>
      <x v="5"/>
      <x v="2"/>
      <x v="11"/>
      <x v="9"/>
    </i>
    <i>
      <x v="18"/>
      <x/>
      <x v="1"/>
      <x v="2"/>
      <x v="7"/>
      <x/>
      <x/>
      <x/>
    </i>
    <i r="2">
      <x v="7"/>
      <x v="2"/>
      <x v="7"/>
      <x/>
      <x/>
      <x/>
    </i>
    <i>
      <x v="19"/>
      <x v="5"/>
      <x/>
      <x v="3"/>
      <x v="6"/>
      <x/>
      <x/>
      <x/>
    </i>
    <i>
      <x v="20"/>
      <x v="8"/>
      <x v="8"/>
      <x v="3"/>
      <x v="7"/>
      <x/>
      <x/>
      <x/>
    </i>
    <i>
      <x v="21"/>
      <x/>
      <x v="8"/>
      <x v="2"/>
      <x v="2"/>
      <x v="2"/>
      <x v="7"/>
      <x v="5"/>
    </i>
    <i>
      <x v="22"/>
      <x v="2"/>
      <x v="1"/>
      <x v="2"/>
      <x v="2"/>
      <x v="2"/>
      <x v="12"/>
      <x v="9"/>
    </i>
    <i r="2">
      <x v="2"/>
      <x v="2"/>
      <x v="2"/>
      <x v="2"/>
      <x v="12"/>
      <x v="9"/>
    </i>
    <i r="2">
      <x v="7"/>
      <x v="2"/>
      <x v="2"/>
      <x v="2"/>
      <x v="12"/>
      <x v="9"/>
    </i>
    <i>
      <x v="23"/>
      <x v="5"/>
      <x/>
      <x v="5"/>
      <x v="4"/>
      <x v="2"/>
      <x/>
      <x/>
    </i>
    <i>
      <x v="24"/>
      <x v="2"/>
      <x v="7"/>
      <x v="2"/>
      <x v="2"/>
      <x v="2"/>
      <x v="2"/>
      <x v="2"/>
    </i>
    <i r="2">
      <x v="11"/>
      <x v="1"/>
      <x v="2"/>
      <x v="2"/>
      <x v="6"/>
      <x v="4"/>
    </i>
    <i>
      <x v="25"/>
      <x v="5"/>
      <x/>
      <x v="3"/>
      <x v="5"/>
      <x v="2"/>
      <x v="7"/>
      <x v="5"/>
    </i>
    <i>
      <x v="26"/>
      <x v="6"/>
      <x v="8"/>
      <x v="3"/>
      <x v="5"/>
      <x v="2"/>
      <x v="10"/>
      <x v="10"/>
    </i>
    <i>
      <x v="27"/>
      <x v="5"/>
      <x/>
      <x v="3"/>
      <x v="7"/>
      <x/>
      <x/>
      <x/>
    </i>
    <i>
      <x v="28"/>
      <x v="5"/>
      <x/>
      <x v="3"/>
      <x v="6"/>
      <x/>
      <x/>
      <x/>
    </i>
    <i>
      <x v="29"/>
      <x v="6"/>
      <x v="7"/>
      <x v="3"/>
      <x v="8"/>
      <x/>
      <x/>
      <x/>
    </i>
    <i>
      <x v="30"/>
      <x v="5"/>
      <x/>
      <x v="3"/>
      <x v="7"/>
      <x/>
      <x/>
      <x/>
    </i>
    <i r="2">
      <x v="12"/>
      <x v="4"/>
      <x v="7"/>
      <x/>
      <x/>
      <x/>
    </i>
    <i>
      <x v="31"/>
      <x/>
      <x v="4"/>
      <x v="3"/>
      <x v="3"/>
      <x v="2"/>
      <x/>
      <x/>
    </i>
    <i>
      <x v="32"/>
      <x v="6"/>
      <x/>
      <x v="4"/>
      <x v="5"/>
      <x v="2"/>
      <x v="4"/>
      <x v="3"/>
    </i>
    <i r="2">
      <x v="1"/>
      <x v="4"/>
      <x v="5"/>
      <x v="2"/>
      <x v="4"/>
      <x v="3"/>
    </i>
    <i r="2">
      <x v="12"/>
      <x v="4"/>
      <x v="5"/>
      <x v="2"/>
      <x v="4"/>
      <x v="3"/>
    </i>
    <i>
      <x v="33"/>
      <x v="8"/>
      <x v="1"/>
      <x v="4"/>
      <x v="2"/>
      <x v="2"/>
      <x v="2"/>
      <x v="2"/>
    </i>
    <i r="2">
      <x v="7"/>
      <x v="2"/>
      <x v="3"/>
      <x v="2"/>
      <x v="18"/>
      <x/>
    </i>
    <i>
      <x v="34"/>
      <x v="3"/>
      <x v="1"/>
      <x v="4"/>
      <x v="3"/>
      <x v="2"/>
      <x v="18"/>
      <x/>
    </i>
    <i r="2">
      <x v="2"/>
      <x v="1"/>
      <x v="3"/>
      <x v="2"/>
      <x v="18"/>
      <x/>
    </i>
    <i r="2">
      <x v="7"/>
      <x v="4"/>
      <x v="3"/>
      <x v="2"/>
      <x v="18"/>
      <x/>
    </i>
    <i>
      <x v="35"/>
      <x/>
      <x v="8"/>
      <x v="3"/>
      <x v="7"/>
      <x/>
      <x/>
      <x/>
    </i>
    <i>
      <x v="36"/>
      <x v="9"/>
      <x v="1"/>
      <x v="2"/>
      <x v="3"/>
      <x v="2"/>
      <x v="17"/>
      <x/>
    </i>
    <i r="2">
      <x v="7"/>
      <x v="2"/>
      <x v="5"/>
      <x v="2"/>
      <x v="10"/>
      <x v="10"/>
    </i>
    <i>
      <x v="37"/>
      <x v="1"/>
      <x v="7"/>
      <x v="3"/>
      <x v="6"/>
      <x/>
      <x/>
      <x/>
    </i>
    <i>
      <x v="38"/>
      <x v="2"/>
      <x v="1"/>
      <x v="1"/>
      <x v="5"/>
      <x v="2"/>
      <x v="11"/>
      <x v="9"/>
    </i>
    <i r="2">
      <x v="7"/>
      <x v="1"/>
      <x v="5"/>
      <x v="2"/>
      <x v="11"/>
      <x v="9"/>
    </i>
    <i>
      <x v="39"/>
      <x v="5"/>
      <x/>
      <x v="2"/>
      <x v="2"/>
      <x v="2"/>
      <x v="5"/>
      <x v="7"/>
    </i>
    <i r="2">
      <x v="1"/>
      <x v="5"/>
      <x v="7"/>
      <x/>
      <x/>
      <x/>
    </i>
    <i r="2">
      <x v="12"/>
      <x v="5"/>
      <x v="8"/>
      <x/>
      <x/>
      <x/>
    </i>
    <i>
      <x v="40"/>
      <x v="9"/>
      <x v="1"/>
      <x v="2"/>
      <x v="5"/>
      <x v="2"/>
      <x v="8"/>
      <x v="8"/>
    </i>
    <i r="2">
      <x v="7"/>
      <x v="2"/>
      <x v="5"/>
      <x v="2"/>
      <x v="8"/>
      <x v="8"/>
    </i>
    <i>
      <x v="41"/>
      <x v="9"/>
      <x v="1"/>
      <x v="2"/>
      <x v="2"/>
      <x v="2"/>
      <x v="2"/>
      <x v="2"/>
    </i>
    <i r="2">
      <x v="7"/>
      <x v="2"/>
      <x v="5"/>
      <x v="2"/>
      <x v="9"/>
      <x v="5"/>
    </i>
    <i>
      <x v="42"/>
      <x v="5"/>
      <x v="1"/>
      <x v="5"/>
      <x v="6"/>
      <x/>
      <x/>
      <x/>
    </i>
    <i r="2">
      <x v="7"/>
      <x v="5"/>
      <x v="7"/>
      <x/>
      <x/>
      <x/>
    </i>
    <i>
      <x v="43"/>
      <x v="5"/>
      <x v="9"/>
      <x v="2"/>
      <x v="5"/>
      <x v="2"/>
      <x v="10"/>
      <x v="10"/>
    </i>
    <i>
      <x v="44"/>
      <x v="5"/>
      <x v="1"/>
      <x v="3"/>
      <x v="2"/>
      <x v="2"/>
      <x v="8"/>
      <x v="8"/>
    </i>
    <i r="2">
      <x v="7"/>
      <x v="3"/>
      <x v="6"/>
      <x/>
      <x/>
      <x/>
    </i>
    <i>
      <x v="45"/>
      <x v="4"/>
      <x/>
      <x v="4"/>
      <x v="3"/>
      <x v="2"/>
      <x v="15"/>
      <x v="13"/>
    </i>
    <i r="2">
      <x v="1"/>
      <x v="4"/>
      <x v="3"/>
      <x v="2"/>
      <x v="15"/>
      <x v="13"/>
    </i>
    <i r="2">
      <x v="12"/>
      <x v="1"/>
      <x v="3"/>
      <x v="2"/>
      <x v="15"/>
      <x v="13"/>
    </i>
    <i>
      <x v="46"/>
      <x v="4"/>
      <x/>
      <x v="1"/>
      <x v="2"/>
      <x v="2"/>
      <x v="5"/>
      <x v="7"/>
    </i>
    <i r="2">
      <x v="1"/>
      <x v="4"/>
      <x v="2"/>
      <x v="2"/>
      <x v="5"/>
      <x v="7"/>
    </i>
    <i r="2">
      <x v="15"/>
      <x v="4"/>
      <x v="2"/>
      <x v="2"/>
      <x v="5"/>
      <x v="7"/>
    </i>
    <i>
      <x v="47"/>
      <x v="7"/>
      <x/>
      <x v="3"/>
      <x v="5"/>
      <x v="2"/>
      <x v="13"/>
      <x v="4"/>
    </i>
    <i>
      <x v="48"/>
      <x v="5"/>
      <x/>
      <x v="3"/>
      <x v="7"/>
      <x/>
      <x/>
      <x/>
    </i>
    <i>
      <x v="49"/>
      <x v="1"/>
      <x/>
      <x v="3"/>
      <x v="5"/>
      <x v="2"/>
      <x v="9"/>
      <x v="5"/>
    </i>
    <i r="2">
      <x v="12"/>
      <x v="3"/>
      <x v="6"/>
      <x/>
      <x/>
      <x/>
    </i>
    <i>
      <x v="50"/>
      <x v="3"/>
      <x v="1"/>
      <x v="1"/>
      <x v="3"/>
      <x v="2"/>
      <x/>
      <x/>
    </i>
    <i r="2">
      <x v="7"/>
      <x v="1"/>
      <x v="3"/>
      <x v="2"/>
      <x/>
      <x/>
    </i>
    <i>
      <x v="51"/>
      <x v="7"/>
      <x v="1"/>
      <x v="1"/>
      <x/>
      <x/>
      <x/>
      <x/>
    </i>
    <i r="2">
      <x v="12"/>
      <x v="1"/>
      <x/>
      <x/>
      <x/>
      <x/>
    </i>
    <i>
      <x v="52"/>
      <x v="1"/>
      <x v="7"/>
      <x v="5"/>
      <x v="7"/>
      <x/>
      <x/>
      <x/>
    </i>
    <i>
      <x v="53"/>
      <x v="1"/>
      <x v="7"/>
      <x v="3"/>
      <x v="2"/>
      <x v="2"/>
      <x v="6"/>
      <x v="4"/>
    </i>
    <i>
      <x v="54"/>
      <x v="7"/>
      <x v="7"/>
      <x v="3"/>
      <x v="5"/>
      <x v="2"/>
      <x v="11"/>
      <x v="9"/>
    </i>
    <i>
      <x v="55"/>
      <x v="8"/>
      <x v="7"/>
      <x v="2"/>
      <x v="3"/>
      <x v="2"/>
      <x v="16"/>
      <x v="11"/>
    </i>
    <i>
      <x v="56"/>
      <x v="9"/>
      <x v="1"/>
      <x v="2"/>
      <x v="3"/>
      <x v="2"/>
      <x v="18"/>
      <x/>
    </i>
    <i r="2">
      <x v="7"/>
      <x v="2"/>
      <x v="5"/>
      <x v="2"/>
      <x v="11"/>
      <x v="9"/>
    </i>
    <i>
      <x v="57"/>
      <x v="8"/>
      <x/>
      <x v="1"/>
      <x v="3"/>
      <x v="2"/>
      <x v="14"/>
      <x/>
    </i>
    <i r="2">
      <x v="14"/>
      <x v="1"/>
      <x v="5"/>
      <x v="2"/>
      <x v="10"/>
      <x v="10"/>
    </i>
    <i>
      <x v="58"/>
      <x v="8"/>
      <x v="1"/>
      <x v="4"/>
      <x v="2"/>
      <x v="2"/>
      <x v="12"/>
      <x v="9"/>
    </i>
    <i r="2">
      <x v="7"/>
      <x v="4"/>
      <x v="2"/>
      <x v="2"/>
      <x v="12"/>
      <x v="14"/>
    </i>
    <i>
      <x v="59"/>
      <x v="7"/>
      <x/>
      <x v="5"/>
      <x v="7"/>
      <x/>
      <x/>
      <x/>
    </i>
    <i>
      <x v="60"/>
      <x v="2"/>
      <x v="1"/>
      <x v="1"/>
      <x v="7"/>
      <x/>
      <x/>
      <x/>
    </i>
    <i r="2">
      <x v="10"/>
      <x v="1"/>
      <x v="5"/>
      <x v="2"/>
      <x v="10"/>
      <x v="10"/>
    </i>
    <i>
      <x v="61"/>
      <x v="9"/>
      <x v="8"/>
      <x v="3"/>
      <x v="7"/>
      <x/>
      <x/>
      <x/>
    </i>
    <i>
      <x v="62"/>
      <x v="8"/>
      <x/>
      <x v="5"/>
      <x v="5"/>
      <x v="2"/>
      <x v="13"/>
      <x v="4"/>
    </i>
    <i>
      <x v="63"/>
      <x v="1"/>
      <x v="7"/>
      <x v="3"/>
      <x v="5"/>
      <x v="2"/>
      <x v="10"/>
      <x v="10"/>
    </i>
    <i>
      <x v="64"/>
      <x v="7"/>
      <x v="7"/>
      <x v="3"/>
      <x v="2"/>
      <x v="2"/>
      <x v="2"/>
      <x v="2"/>
    </i>
    <i>
      <x v="65"/>
      <x v="1"/>
      <x/>
      <x v="3"/>
      <x v="7"/>
      <x/>
      <x/>
      <x/>
    </i>
    <i>
      <x v="66"/>
      <x v="6"/>
      <x v="7"/>
      <x v="4"/>
      <x v="5"/>
      <x v="2"/>
      <x v="7"/>
      <x v="5"/>
    </i>
    <i>
      <x v="67"/>
      <x v="3"/>
      <x v="7"/>
      <x v="1"/>
      <x v="5"/>
      <x v="2"/>
      <x v="11"/>
      <x v="9"/>
    </i>
    <i r="2">
      <x v="11"/>
      <x v="1"/>
      <x v="5"/>
      <x v="2"/>
      <x v="11"/>
      <x v="9"/>
    </i>
    <i>
      <x v="68"/>
      <x v="3"/>
      <x v="2"/>
      <x v="1"/>
      <x v="4"/>
      <x v="2"/>
      <x/>
      <x/>
    </i>
    <i>
      <x v="69"/>
      <x v="5"/>
      <x v="7"/>
      <x v="3"/>
      <x v="8"/>
      <x/>
      <x/>
      <x/>
    </i>
    <i>
      <x v="70"/>
      <x v="4"/>
      <x v="1"/>
      <x v="1"/>
      <x v="2"/>
      <x v="2"/>
      <x v="11"/>
      <x v="9"/>
    </i>
    <i r="2">
      <x v="2"/>
      <x v="1"/>
      <x v="5"/>
      <x v="2"/>
      <x v="11"/>
      <x/>
    </i>
    <i>
      <x v="71"/>
      <x v="6"/>
      <x v="8"/>
      <x v="2"/>
      <x v="7"/>
      <x/>
      <x/>
      <x/>
    </i>
    <i>
      <x v="72"/>
      <x v="6"/>
      <x/>
      <x v="5"/>
      <x v="3"/>
      <x v="2"/>
      <x v="11"/>
      <x v="9"/>
    </i>
    <i>
      <x v="73"/>
      <x v="7"/>
      <x v="1"/>
      <x v="3"/>
      <x v="5"/>
      <x v="2"/>
      <x v="6"/>
      <x v="4"/>
    </i>
    <i r="2">
      <x v="7"/>
      <x v="3"/>
      <x v="5"/>
      <x v="2"/>
      <x v="13"/>
      <x v="4"/>
    </i>
    <i>
      <x v="74"/>
      <x v="4"/>
      <x v="7"/>
      <x v="4"/>
      <x v="2"/>
      <x v="2"/>
      <x v="11"/>
      <x v="9"/>
    </i>
    <i>
      <x v="75"/>
      <x v="8"/>
      <x v="8"/>
      <x v="4"/>
      <x v="2"/>
      <x v="2"/>
      <x v="10"/>
      <x v="10"/>
    </i>
    <i>
      <x v="76"/>
      <x v="7"/>
      <x/>
      <x v="2"/>
      <x v="7"/>
      <x/>
      <x/>
      <x/>
    </i>
    <i r="2">
      <x v="1"/>
      <x v="2"/>
      <x v="3"/>
      <x v="2"/>
      <x/>
      <x/>
    </i>
    <i r="2">
      <x v="12"/>
      <x v="1"/>
      <x v="7"/>
      <x/>
      <x/>
      <x/>
    </i>
    <i>
      <x v="77"/>
      <x v="5"/>
      <x v="1"/>
      <x v="3"/>
      <x v="4"/>
      <x v="2"/>
      <x/>
      <x/>
    </i>
    <i r="2">
      <x v="7"/>
      <x v="3"/>
      <x v="7"/>
      <x/>
      <x/>
      <x/>
    </i>
    <i>
      <x v="78"/>
      <x v="9"/>
      <x/>
      <x v="2"/>
      <x v="2"/>
      <x v="2"/>
      <x v="9"/>
      <x v="5"/>
    </i>
    <i r="2">
      <x v="1"/>
      <x v="2"/>
      <x v="2"/>
      <x v="2"/>
      <x v="9"/>
      <x v="5"/>
    </i>
    <i r="2">
      <x v="12"/>
      <x v="2"/>
      <x v="7"/>
      <x/>
      <x/>
      <x/>
    </i>
    <i>
      <x v="79"/>
      <x v="2"/>
      <x v="7"/>
      <x v="1"/>
      <x v="2"/>
      <x v="2"/>
      <x v="8"/>
      <x v="8"/>
    </i>
    <i r="2">
      <x v="11"/>
      <x v="1"/>
      <x v="2"/>
      <x v="2"/>
      <x v="3"/>
      <x v="6"/>
    </i>
    <i>
      <x v="80"/>
      <x v="4"/>
      <x/>
      <x v="1"/>
      <x v="3"/>
      <x v="2"/>
      <x/>
      <x/>
    </i>
    <i r="2">
      <x v="1"/>
      <x v="1"/>
      <x v="5"/>
      <x v="2"/>
      <x v="6"/>
      <x v="4"/>
    </i>
    <i r="2">
      <x v="12"/>
      <x v="4"/>
      <x v="2"/>
      <x v="2"/>
      <x v="6"/>
      <x v="4"/>
    </i>
    <i>
      <x v="81"/>
      <x v="7"/>
      <x v="1"/>
      <x v="2"/>
      <x v="5"/>
      <x v="2"/>
      <x v="7"/>
      <x v="5"/>
    </i>
    <i r="2">
      <x v="7"/>
      <x v="1"/>
      <x v="7"/>
      <x/>
      <x/>
      <x/>
    </i>
    <i>
      <x v="82"/>
      <x v="5"/>
      <x/>
      <x v="3"/>
      <x v="5"/>
      <x v="2"/>
      <x v="10"/>
      <x v="10"/>
    </i>
    <i>
      <x v="83"/>
      <x v="5"/>
      <x v="7"/>
      <x v="3"/>
      <x v="6"/>
      <x/>
      <x/>
      <x/>
    </i>
    <i>
      <x v="84"/>
      <x v="4"/>
      <x/>
      <x v="1"/>
      <x v="2"/>
      <x v="2"/>
      <x v="3"/>
      <x v="6"/>
    </i>
    <i r="2">
      <x v="1"/>
      <x v="2"/>
      <x v="2"/>
      <x v="2"/>
      <x v="3"/>
      <x v="6"/>
    </i>
    <i r="2">
      <x v="12"/>
      <x v="1"/>
      <x v="2"/>
      <x v="2"/>
      <x v="3"/>
      <x v="6"/>
    </i>
    <i>
      <x v="85"/>
      <x v="1"/>
      <x/>
      <x v="3"/>
      <x v="3"/>
      <x v="2"/>
      <x/>
      <x/>
    </i>
    <i>
      <x v="86"/>
      <x v="8"/>
      <x v="1"/>
      <x v="4"/>
      <x v="3"/>
      <x v="2"/>
      <x v="17"/>
      <x/>
    </i>
    <i r="2">
      <x v="7"/>
      <x v="4"/>
      <x v="3"/>
      <x v="2"/>
      <x v="17"/>
      <x/>
    </i>
    <i>
      <x v="87"/>
      <x/>
      <x v="8"/>
      <x v="3"/>
      <x v="3"/>
      <x v="2"/>
      <x v="14"/>
      <x v="12"/>
    </i>
    <i>
      <x v="88"/>
      <x v="9"/>
      <x/>
      <x v="2"/>
      <x v="5"/>
      <x v="2"/>
      <x v="10"/>
      <x v="10"/>
    </i>
    <i r="2">
      <x v="1"/>
      <x v="2"/>
      <x v="5"/>
      <x v="2"/>
      <x v="10"/>
      <x v="10"/>
    </i>
    <i r="2">
      <x v="12"/>
      <x v="1"/>
      <x v="5"/>
      <x v="2"/>
      <x v="10"/>
      <x v="10"/>
    </i>
    <i>
      <x v="89"/>
      <x v="1"/>
      <x/>
      <x v="3"/>
      <x v="6"/>
      <x/>
      <x/>
      <x/>
    </i>
    <i>
      <x v="90"/>
      <x v="9"/>
      <x v="8"/>
      <x v="2"/>
      <x v="5"/>
      <x v="2"/>
      <x v="18"/>
      <x/>
    </i>
    <i>
      <x v="91"/>
      <x v="7"/>
      <x v="13"/>
      <x v="3"/>
      <x v="3"/>
      <x v="2"/>
      <x v="18"/>
      <x/>
    </i>
    <i>
      <x v="92"/>
      <x v="6"/>
      <x/>
      <x v="2"/>
      <x v="5"/>
      <x v="2"/>
      <x v="6"/>
      <x v="10"/>
    </i>
    <i r="2">
      <x v="1"/>
      <x v="2"/>
      <x v="2"/>
      <x v="2"/>
      <x v="9"/>
      <x v="10"/>
    </i>
    <i r="2">
      <x v="12"/>
      <x v="2"/>
      <x v="5"/>
      <x v="2"/>
      <x v="6"/>
      <x v="4"/>
    </i>
    <i>
      <x v="93"/>
      <x v="3"/>
      <x v="7"/>
      <x v="1"/>
      <x v="8"/>
      <x/>
      <x/>
      <x/>
    </i>
    <i>
      <x v="94"/>
      <x v="6"/>
      <x v="1"/>
      <x v="2"/>
      <x v="2"/>
      <x v="2"/>
      <x v="9"/>
      <x v="10"/>
    </i>
    <i r="2">
      <x v="7"/>
      <x v="1"/>
      <x v="2"/>
      <x v="2"/>
      <x v="9"/>
      <x v="5"/>
    </i>
    <i>
      <x v="95"/>
      <x v="7"/>
      <x/>
      <x v="3"/>
      <x v="4"/>
      <x v="2"/>
      <x/>
      <x/>
    </i>
    <i r="2">
      <x v="12"/>
      <x v="3"/>
      <x v="4"/>
      <x v="2"/>
      <x/>
      <x/>
    </i>
    <i>
      <x v="96"/>
      <x v="6"/>
      <x v="1"/>
      <x v="1"/>
      <x v="3"/>
      <x v="2"/>
      <x v="15"/>
      <x v="13"/>
    </i>
    <i r="2">
      <x v="7"/>
      <x v="2"/>
      <x v="3"/>
      <x v="2"/>
      <x v="14"/>
      <x v="12"/>
    </i>
    <i>
      <x v="97"/>
      <x v="5"/>
      <x/>
      <x v="3"/>
      <x v="8"/>
      <x/>
      <x/>
      <x/>
    </i>
    <i r="2">
      <x v="1"/>
      <x v="3"/>
      <x v="3"/>
      <x v="2"/>
      <x v="15"/>
      <x v="13"/>
    </i>
    <i>
      <x v="98"/>
      <x v="1"/>
      <x v="7"/>
      <x v="3"/>
      <x v="2"/>
      <x v="2"/>
      <x v="4"/>
      <x v="3"/>
    </i>
    <i>
      <x v="99"/>
      <x v="3"/>
      <x v="1"/>
      <x v="2"/>
      <x v="5"/>
      <x v="2"/>
      <x v="10"/>
      <x v="10"/>
    </i>
    <i r="2">
      <x v="7"/>
      <x v="4"/>
      <x v="5"/>
      <x v="2"/>
      <x v="10"/>
      <x v="10"/>
    </i>
    <i>
      <x v="100"/>
      <x v="4"/>
      <x v="7"/>
      <x v="1"/>
      <x v="5"/>
      <x v="2"/>
      <x v="9"/>
      <x v="5"/>
    </i>
    <i>
      <x v="101"/>
      <x v="7"/>
      <x v="1"/>
      <x v="3"/>
      <x v="5"/>
      <x v="2"/>
      <x v="6"/>
      <x v="4"/>
    </i>
    <i r="2">
      <x v="7"/>
      <x v="3"/>
      <x v="5"/>
      <x v="2"/>
      <x v="13"/>
      <x v="4"/>
    </i>
    <i>
      <x v="102"/>
      <x/>
      <x/>
      <x v="2"/>
      <x v="5"/>
      <x v="2"/>
      <x v="10"/>
      <x v="10"/>
    </i>
    <i r="2">
      <x v="1"/>
      <x v="2"/>
      <x v="5"/>
      <x v="2"/>
      <x v="10"/>
      <x v="10"/>
    </i>
    <i r="2">
      <x v="12"/>
      <x v="2"/>
      <x v="5"/>
      <x v="2"/>
      <x v="10"/>
      <x v="10"/>
    </i>
    <i>
      <x v="104"/>
      <x v="1"/>
      <x v="12"/>
      <x v="5"/>
      <x v="4"/>
      <x v="2"/>
      <x/>
      <x/>
    </i>
    <i>
      <x v="105"/>
      <x v="3"/>
      <x v="1"/>
      <x v="4"/>
      <x v="2"/>
      <x v="2"/>
      <x v="8"/>
      <x v="8"/>
    </i>
    <i r="2">
      <x v="7"/>
      <x v="4"/>
      <x v="2"/>
      <x v="2"/>
      <x v="8"/>
      <x v="8"/>
    </i>
    <i>
      <x v="106"/>
      <x v="1"/>
      <x v="7"/>
      <x v="1"/>
      <x v="5"/>
      <x v="2"/>
      <x v="10"/>
      <x v="10"/>
    </i>
    <i>
      <x v="107"/>
      <x v="1"/>
      <x v="7"/>
      <x v="3"/>
      <x v="4"/>
      <x v="2"/>
      <x/>
      <x/>
    </i>
    <i>
      <x v="108"/>
      <x v="5"/>
      <x v="1"/>
      <x v="1"/>
      <x v="5"/>
      <x v="2"/>
      <x v="9"/>
      <x v="5"/>
    </i>
    <i r="2">
      <x v="7"/>
      <x v="1"/>
      <x v="2"/>
      <x v="2"/>
      <x v="9"/>
      <x v="5"/>
    </i>
    <i>
      <x v="109"/>
      <x v="4"/>
      <x/>
      <x v="1"/>
      <x v="5"/>
      <x v="2"/>
      <x v="8"/>
      <x v="8"/>
    </i>
    <i r="2">
      <x v="12"/>
      <x v="4"/>
      <x v="5"/>
      <x v="2"/>
      <x v="8"/>
      <x v="8"/>
    </i>
    <i>
      <x v="110"/>
      <x v="3"/>
      <x v="1"/>
      <x v="1"/>
      <x v="5"/>
      <x v="2"/>
      <x v="10"/>
      <x v="10"/>
    </i>
    <i r="2">
      <x v="7"/>
      <x v="1"/>
      <x v="5"/>
      <x v="2"/>
      <x v="10"/>
      <x v="10"/>
    </i>
    <i>
      <x v="111"/>
      <x v="3"/>
      <x v="1"/>
      <x v="3"/>
      <x v="5"/>
      <x v="2"/>
      <x v="10"/>
      <x v="10"/>
    </i>
    <i r="2">
      <x v="7"/>
      <x v="3"/>
      <x v="5"/>
      <x v="2"/>
      <x v="10"/>
      <x v="10"/>
    </i>
    <i>
      <x v="112"/>
      <x v="3"/>
      <x v="1"/>
      <x v="2"/>
      <x v="5"/>
      <x v="2"/>
      <x v="12"/>
      <x v="9"/>
    </i>
    <i r="2">
      <x v="7"/>
      <x v="2"/>
      <x v="5"/>
      <x v="2"/>
      <x v="12"/>
      <x v="9"/>
    </i>
  </rowItems>
  <colItems count="1">
    <i/>
  </colItems>
  <pageFields count="1">
    <pageField fld="0" hier="-1"/>
  </pageFields>
  <dataFields count="1">
    <dataField name="Submission to Board approval (months)" fld="18" subtotal="average" baseField="16" baseItem="0" numFmtId="164"/>
  </dataFields>
  <formats count="297">
    <format dxfId="296">
      <pivotArea field="3" type="button" dataOnly="0" labelOnly="1" outline="0" axis="axisRow" fieldPosition="0"/>
    </format>
    <format dxfId="295">
      <pivotArea field="8" type="button" dataOnly="0" labelOnly="1" outline="0" axis="axisRow" fieldPosition="1"/>
    </format>
    <format dxfId="294">
      <pivotArea field="9" type="button" dataOnly="0" labelOnly="1" outline="0" axis="axisRow" fieldPosition="3"/>
    </format>
    <format dxfId="293">
      <pivotArea field="13" type="button" dataOnly="0" labelOnly="1" outline="0" axis="axisRow" fieldPosition="4"/>
    </format>
    <format dxfId="292">
      <pivotArea field="14" type="button" dataOnly="0" labelOnly="1" outline="0" axis="axisRow" fieldPosition="5"/>
    </format>
    <format dxfId="291">
      <pivotArea dataOnly="0" labelOnly="1" outline="0" axis="axisValues" fieldPosition="0"/>
    </format>
    <format dxfId="290">
      <pivotArea field="3" type="button" dataOnly="0" labelOnly="1" outline="0" axis="axisRow" fieldPosition="0"/>
    </format>
    <format dxfId="289">
      <pivotArea field="8" type="button" dataOnly="0" labelOnly="1" outline="0" axis="axisRow" fieldPosition="1"/>
    </format>
    <format dxfId="288">
      <pivotArea field="9" type="button" dataOnly="0" labelOnly="1" outline="0" axis="axisRow" fieldPosition="3"/>
    </format>
    <format dxfId="287">
      <pivotArea field="13" type="button" dataOnly="0" labelOnly="1" outline="0" axis="axisRow" fieldPosition="4"/>
    </format>
    <format dxfId="286">
      <pivotArea field="14" type="button" dataOnly="0" labelOnly="1" outline="0" axis="axisRow" fieldPosition="5"/>
    </format>
    <format dxfId="285">
      <pivotArea dataOnly="0" labelOnly="1" outline="0" axis="axisValues" fieldPosition="0"/>
    </format>
    <format dxfId="284">
      <pivotArea field="3" type="button" dataOnly="0" labelOnly="1" outline="0" axis="axisRow" fieldPosition="0"/>
    </format>
    <format dxfId="283">
      <pivotArea field="8" type="button" dataOnly="0" labelOnly="1" outline="0" axis="axisRow" fieldPosition="1"/>
    </format>
    <format dxfId="282">
      <pivotArea field="9" type="button" dataOnly="0" labelOnly="1" outline="0" axis="axisRow" fieldPosition="3"/>
    </format>
    <format dxfId="281">
      <pivotArea field="13" type="button" dataOnly="0" labelOnly="1" outline="0" axis="axisRow" fieldPosition="4"/>
    </format>
    <format dxfId="280">
      <pivotArea field="14" type="button" dataOnly="0" labelOnly="1" outline="0" axis="axisRow" fieldPosition="5"/>
    </format>
    <format dxfId="279">
      <pivotArea dataOnly="0" labelOnly="1" outline="0" axis="axisValues" fieldPosition="0"/>
    </format>
    <format dxfId="278">
      <pivotArea type="all" dataOnly="0" outline="0" fieldPosition="0"/>
    </format>
    <format dxfId="277">
      <pivotArea outline="0" collapsedLevelsAreSubtotals="1" fieldPosition="0"/>
    </format>
    <format dxfId="276">
      <pivotArea field="3" type="button" dataOnly="0" labelOnly="1" outline="0" axis="axisRow" fieldPosition="0"/>
    </format>
    <format dxfId="275">
      <pivotArea field="8" type="button" dataOnly="0" labelOnly="1" outline="0" axis="axisRow" fieldPosition="1"/>
    </format>
    <format dxfId="274">
      <pivotArea field="9" type="button" dataOnly="0" labelOnly="1" outline="0" axis="axisRow" fieldPosition="3"/>
    </format>
    <format dxfId="273">
      <pivotArea field="13" type="button" dataOnly="0" labelOnly="1" outline="0" axis="axisRow" fieldPosition="4"/>
    </format>
    <format dxfId="272">
      <pivotArea field="14" type="button" dataOnly="0" labelOnly="1" outline="0" axis="axisRow" fieldPosition="5"/>
    </format>
    <format dxfId="271">
      <pivotArea dataOnly="0" labelOnly="1" outline="0" axis="axisValues" fieldPosition="0"/>
    </format>
    <format dxfId="270">
      <pivotArea type="all" dataOnly="0" outline="0" fieldPosition="0"/>
    </format>
    <format dxfId="269">
      <pivotArea outline="0" collapsedLevelsAreSubtotals="1" fieldPosition="0"/>
    </format>
    <format dxfId="268">
      <pivotArea field="3" type="button" dataOnly="0" labelOnly="1" outline="0" axis="axisRow" fieldPosition="0"/>
    </format>
    <format dxfId="267">
      <pivotArea field="8" type="button" dataOnly="0" labelOnly="1" outline="0" axis="axisRow" fieldPosition="1"/>
    </format>
    <format dxfId="266">
      <pivotArea field="9" type="button" dataOnly="0" labelOnly="1" outline="0" axis="axisRow" fieldPosition="3"/>
    </format>
    <format dxfId="265">
      <pivotArea field="13" type="button" dataOnly="0" labelOnly="1" outline="0" axis="axisRow" fieldPosition="4"/>
    </format>
    <format dxfId="264">
      <pivotArea field="14" type="button" dataOnly="0" labelOnly="1" outline="0" axis="axisRow" fieldPosition="5"/>
    </format>
    <format dxfId="263">
      <pivotArea dataOnly="0" labelOnly="1" outline="0" axis="axisValues" fieldPosition="0"/>
    </format>
    <format dxfId="262">
      <pivotArea type="all" dataOnly="0" outline="0" fieldPosition="0"/>
    </format>
    <format dxfId="261">
      <pivotArea outline="0" collapsedLevelsAreSubtotals="1" fieldPosition="0"/>
    </format>
    <format dxfId="260">
      <pivotArea field="3" type="button" dataOnly="0" labelOnly="1" outline="0" axis="axisRow" fieldPosition="0"/>
    </format>
    <format dxfId="259">
      <pivotArea field="8" type="button" dataOnly="0" labelOnly="1" outline="0" axis="axisRow" fieldPosition="1"/>
    </format>
    <format dxfId="258">
      <pivotArea field="9" type="button" dataOnly="0" labelOnly="1" outline="0" axis="axisRow" fieldPosition="3"/>
    </format>
    <format dxfId="257">
      <pivotArea field="13" type="button" dataOnly="0" labelOnly="1" outline="0" axis="axisRow" fieldPosition="4"/>
    </format>
    <format dxfId="256">
      <pivotArea field="14" type="button" dataOnly="0" labelOnly="1" outline="0" axis="axisRow" fieldPosition="5"/>
    </format>
    <format dxfId="255">
      <pivotArea dataOnly="0" labelOnly="1" outline="0" axis="axisValues" fieldPosition="0"/>
    </format>
    <format dxfId="254">
      <pivotArea type="all" dataOnly="0" outline="0" fieldPosition="0"/>
    </format>
    <format dxfId="253">
      <pivotArea outline="0" collapsedLevelsAreSubtotals="1" fieldPosition="0"/>
    </format>
    <format dxfId="252">
      <pivotArea field="3" type="button" dataOnly="0" labelOnly="1" outline="0" axis="axisRow" fieldPosition="0"/>
    </format>
    <format dxfId="251">
      <pivotArea field="8" type="button" dataOnly="0" labelOnly="1" outline="0" axis="axisRow" fieldPosition="1"/>
    </format>
    <format dxfId="250">
      <pivotArea field="9" type="button" dataOnly="0" labelOnly="1" outline="0" axis="axisRow" fieldPosition="3"/>
    </format>
    <format dxfId="249">
      <pivotArea field="13" type="button" dataOnly="0" labelOnly="1" outline="0" axis="axisRow" fieldPosition="4"/>
    </format>
    <format dxfId="248">
      <pivotArea field="14" type="button" dataOnly="0" labelOnly="1" outline="0" axis="axisRow" fieldPosition="5"/>
    </format>
    <format dxfId="247">
      <pivotArea dataOnly="0" labelOnly="1" outline="0" axis="axisValues" fieldPosition="0"/>
    </format>
    <format dxfId="246">
      <pivotArea type="all" dataOnly="0" outline="0" fieldPosition="0"/>
    </format>
    <format dxfId="245">
      <pivotArea outline="0" collapsedLevelsAreSubtotals="1" fieldPosition="0"/>
    </format>
    <format dxfId="244">
      <pivotArea field="3" type="button" dataOnly="0" labelOnly="1" outline="0" axis="axisRow" fieldPosition="0"/>
    </format>
    <format dxfId="243">
      <pivotArea field="8" type="button" dataOnly="0" labelOnly="1" outline="0" axis="axisRow" fieldPosition="1"/>
    </format>
    <format dxfId="242">
      <pivotArea field="9" type="button" dataOnly="0" labelOnly="1" outline="0" axis="axisRow" fieldPosition="3"/>
    </format>
    <format dxfId="241">
      <pivotArea field="13" type="button" dataOnly="0" labelOnly="1" outline="0" axis="axisRow" fieldPosition="4"/>
    </format>
    <format dxfId="240">
      <pivotArea field="14" type="button" dataOnly="0" labelOnly="1" outline="0" axis="axisRow" fieldPosition="5"/>
    </format>
    <format dxfId="239">
      <pivotArea dataOnly="0" labelOnly="1" outline="0" axis="axisValues" fieldPosition="0"/>
    </format>
    <format dxfId="238">
      <pivotArea dataOnly="0" outline="0" axis="axisValues" fieldPosition="0"/>
    </format>
    <format dxfId="237">
      <pivotArea dataOnly="0" outline="0" axis="axisValues" fieldPosition="0"/>
    </format>
    <format dxfId="236">
      <pivotArea dataOnly="0" outline="0" axis="axisValues" fieldPosition="0"/>
    </format>
    <format dxfId="235">
      <pivotArea field="16" type="button" dataOnly="0" labelOnly="1" outline="0" axis="axisRow" fieldPosition="6"/>
    </format>
    <format dxfId="234">
      <pivotArea field="17" type="button" dataOnly="0" labelOnly="1" outline="0" axis="axisRow" fieldPosition="7"/>
    </format>
    <format dxfId="233">
      <pivotArea field="16" type="button" dataOnly="0" labelOnly="1" outline="0" axis="axisRow" fieldPosition="6"/>
    </format>
    <format dxfId="232">
      <pivotArea field="17" type="button" dataOnly="0" labelOnly="1" outline="0" axis="axisRow" fieldPosition="7"/>
    </format>
    <format dxfId="231">
      <pivotArea field="4" type="button" dataOnly="0" labelOnly="1" outline="0" axis="axisRow" fieldPosition="2"/>
    </format>
    <format dxfId="230">
      <pivotArea field="4" type="button" dataOnly="0" labelOnly="1" outline="0" axis="axisRow" fieldPosition="2"/>
    </format>
    <format dxfId="229">
      <pivotArea field="3" type="button" dataOnly="0" labelOnly="1" outline="0" axis="axisRow" fieldPosition="0"/>
    </format>
    <format dxfId="228">
      <pivotArea field="8" type="button" dataOnly="0" labelOnly="1" outline="0" axis="axisRow" fieldPosition="1"/>
    </format>
    <format dxfId="227">
      <pivotArea field="4" type="button" dataOnly="0" labelOnly="1" outline="0" axis="axisRow" fieldPosition="2"/>
    </format>
    <format dxfId="226">
      <pivotArea field="9" type="button" dataOnly="0" labelOnly="1" outline="0" axis="axisRow" fieldPosition="3"/>
    </format>
    <format dxfId="225">
      <pivotArea field="13" type="button" dataOnly="0" labelOnly="1" outline="0" axis="axisRow" fieldPosition="4"/>
    </format>
    <format dxfId="224">
      <pivotArea field="14" type="button" dataOnly="0" labelOnly="1" outline="0" axis="axisRow" fieldPosition="5"/>
    </format>
    <format dxfId="223">
      <pivotArea field="16" type="button" dataOnly="0" labelOnly="1" outline="0" axis="axisRow" fieldPosition="6"/>
    </format>
    <format dxfId="222">
      <pivotArea field="17" type="button" dataOnly="0" labelOnly="1" outline="0" axis="axisRow" fieldPosition="7"/>
    </format>
    <format dxfId="221">
      <pivotArea dataOnly="0" labelOnly="1" outline="0" axis="axisValues" fieldPosition="0"/>
    </format>
    <format dxfId="220">
      <pivotArea type="all" dataOnly="0" outline="0" fieldPosition="0"/>
    </format>
    <format dxfId="219">
      <pivotArea outline="0" collapsedLevelsAreSubtotals="1" fieldPosition="0"/>
    </format>
    <format dxfId="218">
      <pivotArea field="3" type="button" dataOnly="0" labelOnly="1" outline="0" axis="axisRow" fieldPosition="0"/>
    </format>
    <format dxfId="217">
      <pivotArea field="8" type="button" dataOnly="0" labelOnly="1" outline="0" axis="axisRow" fieldPosition="1"/>
    </format>
    <format dxfId="216">
      <pivotArea field="4" type="button" dataOnly="0" labelOnly="1" outline="0" axis="axisRow" fieldPosition="2"/>
    </format>
    <format dxfId="215">
      <pivotArea field="9" type="button" dataOnly="0" labelOnly="1" outline="0" axis="axisRow" fieldPosition="3"/>
    </format>
    <format dxfId="214">
      <pivotArea field="13" type="button" dataOnly="0" labelOnly="1" outline="0" axis="axisRow" fieldPosition="4"/>
    </format>
    <format dxfId="213">
      <pivotArea field="14" type="button" dataOnly="0" labelOnly="1" outline="0" axis="axisRow" fieldPosition="5"/>
    </format>
    <format dxfId="212">
      <pivotArea field="16" type="button" dataOnly="0" labelOnly="1" outline="0" axis="axisRow" fieldPosition="6"/>
    </format>
    <format dxfId="211">
      <pivotArea field="17" type="button" dataOnly="0" labelOnly="1" outline="0" axis="axisRow" fieldPosition="7"/>
    </format>
    <format dxfId="210">
      <pivotArea dataOnly="0" labelOnly="1" outline="0" axis="axisValues" fieldPosition="0"/>
    </format>
    <format dxfId="209">
      <pivotArea type="all" dataOnly="0" outline="0" fieldPosition="0"/>
    </format>
    <format dxfId="208">
      <pivotArea outline="0" collapsedLevelsAreSubtotals="1" fieldPosition="0"/>
    </format>
    <format dxfId="207">
      <pivotArea field="3" type="button" dataOnly="0" labelOnly="1" outline="0" axis="axisRow" fieldPosition="0"/>
    </format>
    <format dxfId="206">
      <pivotArea field="8" type="button" dataOnly="0" labelOnly="1" outline="0" axis="axisRow" fieldPosition="1"/>
    </format>
    <format dxfId="205">
      <pivotArea field="4" type="button" dataOnly="0" labelOnly="1" outline="0" axis="axisRow" fieldPosition="2"/>
    </format>
    <format dxfId="204">
      <pivotArea field="9" type="button" dataOnly="0" labelOnly="1" outline="0" axis="axisRow" fieldPosition="3"/>
    </format>
    <format dxfId="203">
      <pivotArea field="13" type="button" dataOnly="0" labelOnly="1" outline="0" axis="axisRow" fieldPosition="4"/>
    </format>
    <format dxfId="202">
      <pivotArea field="14" type="button" dataOnly="0" labelOnly="1" outline="0" axis="axisRow" fieldPosition="5"/>
    </format>
    <format dxfId="201">
      <pivotArea field="16" type="button" dataOnly="0" labelOnly="1" outline="0" axis="axisRow" fieldPosition="6"/>
    </format>
    <format dxfId="200">
      <pivotArea field="17" type="button" dataOnly="0" labelOnly="1" outline="0" axis="axisRow" fieldPosition="7"/>
    </format>
    <format dxfId="199">
      <pivotArea dataOnly="0" labelOnly="1" outline="0" axis="axisValues" fieldPosition="0"/>
    </format>
    <format dxfId="198">
      <pivotArea field="16" type="button" dataOnly="0" labelOnly="1" outline="0" axis="axisRow" fieldPosition="6"/>
    </format>
    <format dxfId="197">
      <pivotArea field="17" type="button" dataOnly="0" labelOnly="1" outline="0" axis="axisRow" fieldPosition="7"/>
    </format>
    <format dxfId="196">
      <pivotArea dataOnly="0" labelOnly="1" outline="0" fieldPosition="0">
        <references count="1">
          <reference field="16" count="0"/>
        </references>
      </pivotArea>
    </format>
    <format dxfId="195">
      <pivotArea outline="0" collapsedLevelsAreSubtotals="1" fieldPosition="0"/>
    </format>
    <format dxfId="194">
      <pivotArea dataOnly="0" labelOnly="1" outline="0" fieldPosition="0">
        <references count="1">
          <reference field="17" count="0"/>
        </references>
      </pivotArea>
    </format>
    <format dxfId="193">
      <pivotArea outline="0" fieldPosition="0">
        <references count="8">
          <reference field="3" count="1" selected="0">
            <x v="70"/>
          </reference>
          <reference field="4" count="2" selected="0">
            <x v="1"/>
            <x v="10"/>
          </reference>
          <reference field="8" count="1" selected="0">
            <x v="4"/>
          </reference>
          <reference field="9" count="1" selected="0">
            <x v="1"/>
          </reference>
          <reference field="13" count="2" selected="0">
            <x v="2"/>
            <x v="5"/>
          </reference>
          <reference field="14" count="1" selected="0">
            <x v="2"/>
          </reference>
          <reference field="16" count="1" selected="0">
            <x v="11"/>
          </reference>
          <reference field="17" count="1" selected="0">
            <x v="0"/>
          </reference>
        </references>
      </pivotArea>
    </format>
    <format dxfId="192">
      <pivotArea dataOnly="0" labelOnly="1" outline="0" fieldPosition="0">
        <references count="3">
          <reference field="3" count="1" selected="0">
            <x v="70"/>
          </reference>
          <reference field="4" count="2">
            <x v="1"/>
            <x v="10"/>
          </reference>
          <reference field="8" count="1" selected="0">
            <x v="4"/>
          </reference>
        </references>
      </pivotArea>
    </format>
    <format dxfId="191">
      <pivotArea dataOnly="0" labelOnly="1" outline="0" fieldPosition="0">
        <references count="5">
          <reference field="3" count="1" selected="0">
            <x v="70"/>
          </reference>
          <reference field="4" count="1" selected="0">
            <x v="10"/>
          </reference>
          <reference field="8" count="1" selected="0">
            <x v="4"/>
          </reference>
          <reference field="9" count="1" selected="0">
            <x v="1"/>
          </reference>
          <reference field="13" count="1">
            <x v="5"/>
          </reference>
        </references>
      </pivotArea>
    </format>
    <format dxfId="190">
      <pivotArea dataOnly="0" labelOnly="1" outline="0" fieldPosition="0">
        <references count="8">
          <reference field="3" count="1" selected="0">
            <x v="70"/>
          </reference>
          <reference field="4" count="1" selected="0">
            <x v="10"/>
          </reference>
          <reference field="8" count="1" selected="0">
            <x v="4"/>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189">
      <pivotArea outline="0" fieldPosition="0">
        <references count="8">
          <reference field="3" count="1" selected="0">
            <x v="70"/>
          </reference>
          <reference field="4" count="2" selected="0">
            <x v="1"/>
            <x v="2"/>
          </reference>
          <reference field="8" count="1" selected="0">
            <x v="4"/>
          </reference>
          <reference field="9" count="1" selected="0">
            <x v="1"/>
          </reference>
          <reference field="13" count="2" selected="0">
            <x v="2"/>
            <x v="5"/>
          </reference>
          <reference field="14" count="1" selected="0">
            <x v="2"/>
          </reference>
          <reference field="16" count="1" selected="0">
            <x v="11"/>
          </reference>
          <reference field="17" count="1" selected="0">
            <x v="0"/>
          </reference>
        </references>
      </pivotArea>
    </format>
    <format dxfId="188">
      <pivotArea dataOnly="0" labelOnly="1" outline="0" fieldPosition="0">
        <references count="1">
          <reference field="3" count="1">
            <x v="70"/>
          </reference>
        </references>
      </pivotArea>
    </format>
    <format dxfId="187">
      <pivotArea dataOnly="0" labelOnly="1" outline="0" fieldPosition="0">
        <references count="2">
          <reference field="3" count="1" selected="0">
            <x v="70"/>
          </reference>
          <reference field="8" count="1">
            <x v="4"/>
          </reference>
        </references>
      </pivotArea>
    </format>
    <format dxfId="186">
      <pivotArea dataOnly="0" labelOnly="1" outline="0" fieldPosition="0">
        <references count="3">
          <reference field="3" count="1" selected="0">
            <x v="70"/>
          </reference>
          <reference field="4" count="2">
            <x v="1"/>
            <x v="2"/>
          </reference>
          <reference field="8" count="1" selected="0">
            <x v="4"/>
          </reference>
        </references>
      </pivotArea>
    </format>
    <format dxfId="185">
      <pivotArea dataOnly="0" labelOnly="1" outline="0" offset="IV5:IV256" fieldPosition="0">
        <references count="4">
          <reference field="3" count="1" selected="0">
            <x v="67"/>
          </reference>
          <reference field="4" count="1" selected="0">
            <x v="7"/>
          </reference>
          <reference field="8" count="1" selected="0">
            <x v="3"/>
          </reference>
          <reference field="9" count="1">
            <x v="1"/>
          </reference>
        </references>
      </pivotArea>
    </format>
    <format dxfId="184">
      <pivotArea dataOnly="0" labelOnly="1" outline="0" fieldPosition="0">
        <references count="5">
          <reference field="3" count="1" selected="0">
            <x v="70"/>
          </reference>
          <reference field="4" count="1" selected="0">
            <x v="1"/>
          </reference>
          <reference field="8" count="1" selected="0">
            <x v="4"/>
          </reference>
          <reference field="9" count="1" selected="0">
            <x v="1"/>
          </reference>
          <reference field="13" count="1">
            <x v="2"/>
          </reference>
        </references>
      </pivotArea>
    </format>
    <format dxfId="183">
      <pivotArea dataOnly="0" labelOnly="1" outline="0" fieldPosition="0">
        <references count="5">
          <reference field="3" count="1" selected="0">
            <x v="70"/>
          </reference>
          <reference field="4" count="1" selected="0">
            <x v="2"/>
          </reference>
          <reference field="8" count="1" selected="0">
            <x v="4"/>
          </reference>
          <reference field="9" count="1" selected="0">
            <x v="1"/>
          </reference>
          <reference field="13" count="1">
            <x v="5"/>
          </reference>
        </references>
      </pivotArea>
    </format>
    <format dxfId="182">
      <pivotArea dataOnly="0" labelOnly="1" outline="0" fieldPosition="0">
        <references count="6">
          <reference field="3" count="1" selected="0">
            <x v="70"/>
          </reference>
          <reference field="4" count="1" selected="0">
            <x v="1"/>
          </reference>
          <reference field="8" count="1" selected="0">
            <x v="4"/>
          </reference>
          <reference field="9" count="1" selected="0">
            <x v="1"/>
          </reference>
          <reference field="13" count="1" selected="0">
            <x v="2"/>
          </reference>
          <reference field="14" count="1">
            <x v="2"/>
          </reference>
        </references>
      </pivotArea>
    </format>
    <format dxfId="181">
      <pivotArea dataOnly="0" labelOnly="1" outline="0" fieldPosition="0">
        <references count="7">
          <reference field="3" count="1" selected="0">
            <x v="70"/>
          </reference>
          <reference field="4" count="1" selected="0">
            <x v="1"/>
          </reference>
          <reference field="8" count="1" selected="0">
            <x v="4"/>
          </reference>
          <reference field="9" count="1" selected="0">
            <x v="1"/>
          </reference>
          <reference field="13" count="1" selected="0">
            <x v="2"/>
          </reference>
          <reference field="14" count="1" selected="0">
            <x v="2"/>
          </reference>
          <reference field="16" count="1">
            <x v="11"/>
          </reference>
        </references>
      </pivotArea>
    </format>
    <format dxfId="180">
      <pivotArea dataOnly="0" labelOnly="1" outline="0" fieldPosition="0">
        <references count="8">
          <reference field="3" count="1" selected="0">
            <x v="70"/>
          </reference>
          <reference field="4" count="1" selected="0">
            <x v="1"/>
          </reference>
          <reference field="8" count="1" selected="0">
            <x v="4"/>
          </reference>
          <reference field="9" count="1" selected="0">
            <x v="1"/>
          </reference>
          <reference field="13" count="1" selected="0">
            <x v="2"/>
          </reference>
          <reference field="14" count="1" selected="0">
            <x v="2"/>
          </reference>
          <reference field="16" count="1" selected="0">
            <x v="11"/>
          </reference>
          <reference field="17" count="1">
            <x v="0"/>
          </reference>
        </references>
      </pivotArea>
    </format>
    <format dxfId="179">
      <pivotArea dataOnly="0" labelOnly="1" outline="0" fieldPosition="0">
        <references count="8">
          <reference field="3" count="1" selected="0">
            <x v="70"/>
          </reference>
          <reference field="4" count="1" selected="0">
            <x v="2"/>
          </reference>
          <reference field="8" count="1" selected="0">
            <x v="4"/>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178">
      <pivotArea dataOnly="0" labelOnly="1" outline="0" fieldPosition="0">
        <references count="8">
          <reference field="3" count="1" selected="0">
            <x v="0"/>
          </reference>
          <reference field="4" count="1" selected="0">
            <x v="8"/>
          </reference>
          <reference field="8" count="1" selected="0">
            <x v="7"/>
          </reference>
          <reference field="9" count="1" selected="0">
            <x v="1"/>
          </reference>
          <reference field="13" count="1" selected="0">
            <x v="2"/>
          </reference>
          <reference field="14" count="1" selected="0">
            <x v="2"/>
          </reference>
          <reference field="16" count="1" selected="0">
            <x v="4"/>
          </reference>
          <reference field="17" count="1">
            <x v="3"/>
          </reference>
        </references>
      </pivotArea>
    </format>
    <format dxfId="177">
      <pivotArea dataOnly="0" labelOnly="1" outline="0" fieldPosition="0">
        <references count="8">
          <reference field="3" count="1" selected="0">
            <x v="2"/>
          </reference>
          <reference field="4" count="1" selected="0">
            <x v="8"/>
          </reference>
          <reference field="8" count="1" selected="0">
            <x v="8"/>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176">
      <pivotArea dataOnly="0" labelOnly="1" outline="0" fieldPosition="0">
        <references count="8">
          <reference field="3" count="1" selected="0">
            <x v="3"/>
          </reference>
          <reference field="4" count="1" selected="0">
            <x v="7"/>
          </reference>
          <reference field="8" count="1" selected="0">
            <x v="1"/>
          </reference>
          <reference field="9" count="1" selected="0">
            <x v="5"/>
          </reference>
          <reference field="13" count="1" selected="0">
            <x v="4"/>
          </reference>
          <reference field="14" count="1" selected="0">
            <x v="0"/>
          </reference>
          <reference field="16" count="1" selected="0">
            <x v="0"/>
          </reference>
          <reference field="17" count="1">
            <x v="0"/>
          </reference>
        </references>
      </pivotArea>
    </format>
    <format dxfId="175">
      <pivotArea dataOnly="0" labelOnly="1" outline="0" fieldPosition="0">
        <references count="8">
          <reference field="3" count="1" selected="0">
            <x v="4"/>
          </reference>
          <reference field="4" count="1" selected="0">
            <x v="7"/>
          </reference>
          <reference field="8" count="1" selected="0">
            <x v="1"/>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174">
      <pivotArea dataOnly="0" labelOnly="1" outline="0" fieldPosition="0">
        <references count="8">
          <reference field="3" count="1" selected="0">
            <x v="5"/>
          </reference>
          <reference field="4" count="1" selected="0">
            <x v="0"/>
          </reference>
          <reference field="8" count="1" selected="0">
            <x v="4"/>
          </reference>
          <reference field="9" count="1" selected="0">
            <x v="2"/>
          </reference>
          <reference field="13" count="1" selected="0">
            <x v="5"/>
          </reference>
          <reference field="14" count="1" selected="0">
            <x v="2"/>
          </reference>
          <reference field="16" count="1" selected="0">
            <x v="6"/>
          </reference>
          <reference field="17" count="1">
            <x v="4"/>
          </reference>
        </references>
      </pivotArea>
    </format>
    <format dxfId="173">
      <pivotArea dataOnly="0" labelOnly="1" outline="0" fieldPosition="0">
        <references count="8">
          <reference field="3" count="1" selected="0">
            <x v="5"/>
          </reference>
          <reference field="4" count="1" selected="0">
            <x v="1"/>
          </reference>
          <reference field="8" count="1" selected="0">
            <x v="4"/>
          </reference>
          <reference field="9" count="1" selected="0">
            <x v="2"/>
          </reference>
          <reference field="13" count="1" selected="0">
            <x v="2"/>
          </reference>
          <reference field="14" count="1" selected="0">
            <x v="2"/>
          </reference>
          <reference field="16" count="1" selected="0">
            <x v="7"/>
          </reference>
          <reference field="17" count="1">
            <x v="5"/>
          </reference>
        </references>
      </pivotArea>
    </format>
    <format dxfId="172">
      <pivotArea dataOnly="0" labelOnly="1" outline="0" fieldPosition="0">
        <references count="8">
          <reference field="3" count="1" selected="0">
            <x v="5"/>
          </reference>
          <reference field="4" count="1" selected="0">
            <x v="12"/>
          </reference>
          <reference field="8" count="1" selected="0">
            <x v="4"/>
          </reference>
          <reference field="9" count="1" selected="0">
            <x v="2"/>
          </reference>
          <reference field="13" count="1" selected="0">
            <x v="2"/>
          </reference>
          <reference field="14" count="1" selected="0">
            <x v="2"/>
          </reference>
          <reference field="16" count="1" selected="0">
            <x v="3"/>
          </reference>
          <reference field="17" count="1">
            <x v="6"/>
          </reference>
        </references>
      </pivotArea>
    </format>
    <format dxfId="171">
      <pivotArea dataOnly="0" labelOnly="1" outline="0" fieldPosition="0">
        <references count="8">
          <reference field="3" count="1" selected="0">
            <x v="6"/>
          </reference>
          <reference field="4" count="1" selected="0">
            <x v="7"/>
          </reference>
          <reference field="8" count="1" selected="0">
            <x v="1"/>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170">
      <pivotArea dataOnly="0" labelOnly="1" outline="0" fieldPosition="0">
        <references count="8">
          <reference field="3" count="1" selected="0">
            <x v="7"/>
          </reference>
          <reference field="4" count="1" selected="0">
            <x v="0"/>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69">
      <pivotArea dataOnly="0" labelOnly="1" outline="0" fieldPosition="0">
        <references count="8">
          <reference field="3" count="1" selected="0">
            <x v="8"/>
          </reference>
          <reference field="4" count="1" selected="0">
            <x v="8"/>
          </reference>
          <reference field="8" count="1" selected="0">
            <x v="0"/>
          </reference>
          <reference field="9" count="1" selected="0">
            <x v="4"/>
          </reference>
          <reference field="13" count="1" selected="0">
            <x v="5"/>
          </reference>
          <reference field="14" count="1" selected="0">
            <x v="2"/>
          </reference>
          <reference field="16" count="1" selected="0">
            <x v="11"/>
          </reference>
          <reference field="17" count="1">
            <x v="0"/>
          </reference>
        </references>
      </pivotArea>
    </format>
    <format dxfId="168">
      <pivotArea dataOnly="0" labelOnly="1" outline="0" fieldPosition="0">
        <references count="8">
          <reference field="3" count="1" selected="0">
            <x v="9"/>
          </reference>
          <reference field="4" count="1" selected="0">
            <x v="1"/>
          </reference>
          <reference field="8" count="1" selected="0">
            <x v="7"/>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167">
      <pivotArea dataOnly="0" labelOnly="1" outline="0" fieldPosition="0">
        <references count="8">
          <reference field="3" count="1" selected="0">
            <x v="9"/>
          </reference>
          <reference field="4" count="1" selected="0">
            <x v="7"/>
          </reference>
          <reference field="8" count="1" selected="0">
            <x v="7"/>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166">
      <pivotArea dataOnly="0" labelOnly="1" outline="0" fieldPosition="0">
        <references count="8">
          <reference field="3" count="1" selected="0">
            <x v="10"/>
          </reference>
          <reference field="4" count="1" selected="0">
            <x v="1"/>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65">
      <pivotArea dataOnly="0" labelOnly="1" outline="0" fieldPosition="0">
        <references count="8">
          <reference field="3" count="1" selected="0">
            <x v="10"/>
          </reference>
          <reference field="4" count="1" selected="0">
            <x v="7"/>
          </reference>
          <reference field="8" count="1" selected="0">
            <x v="5"/>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64">
      <pivotArea dataOnly="0" labelOnly="1" outline="0" fieldPosition="0">
        <references count="8">
          <reference field="3" count="1" selected="0">
            <x v="11"/>
          </reference>
          <reference field="4" count="1" selected="0">
            <x v="7"/>
          </reference>
          <reference field="8" count="1" selected="0">
            <x v="8"/>
          </reference>
          <reference field="9" count="1" selected="0">
            <x v="4"/>
          </reference>
          <reference field="13" count="1" selected="0">
            <x v="7"/>
          </reference>
          <reference field="14" count="1" selected="0">
            <x v="0"/>
          </reference>
          <reference field="16" count="1" selected="0">
            <x v="0"/>
          </reference>
          <reference field="17" count="1">
            <x v="0"/>
          </reference>
        </references>
      </pivotArea>
    </format>
    <format dxfId="163">
      <pivotArea dataOnly="0" labelOnly="1" outline="0" fieldPosition="0">
        <references count="8">
          <reference field="3" count="1" selected="0">
            <x v="12"/>
          </reference>
          <reference field="4" count="1" selected="0">
            <x v="8"/>
          </reference>
          <reference field="8" count="1" selected="0">
            <x v="2"/>
          </reference>
          <reference field="9" count="1" selected="0">
            <x v="4"/>
          </reference>
          <reference field="13" count="1" selected="0">
            <x v="2"/>
          </reference>
          <reference field="14" count="1" selected="0">
            <x v="2"/>
          </reference>
          <reference field="16" count="1" selected="0">
            <x v="12"/>
          </reference>
          <reference field="17" count="1">
            <x v="0"/>
          </reference>
        </references>
      </pivotArea>
    </format>
    <format dxfId="162">
      <pivotArea dataOnly="0" labelOnly="1" outline="0" fieldPosition="0">
        <references count="8">
          <reference field="3" count="1" selected="0">
            <x v="13"/>
          </reference>
          <reference field="4" count="1" selected="0">
            <x v="9"/>
          </reference>
          <reference field="8" count="1" selected="0">
            <x v="8"/>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61">
      <pivotArea dataOnly="0" labelOnly="1" outline="0" fieldPosition="0">
        <references count="8">
          <reference field="3" count="1" selected="0">
            <x v="14"/>
          </reference>
          <reference field="4" count="1" selected="0">
            <x v="8"/>
          </reference>
          <reference field="8" count="1" selected="0">
            <x v="0"/>
          </reference>
          <reference field="9" count="1" selected="0">
            <x v="5"/>
          </reference>
          <reference field="13" count="1" selected="0">
            <x v="5"/>
          </reference>
          <reference field="14" count="1" selected="0">
            <x v="2"/>
          </reference>
          <reference field="16" count="1" selected="0">
            <x v="12"/>
          </reference>
          <reference field="17" count="1">
            <x v="0"/>
          </reference>
        </references>
      </pivotArea>
    </format>
    <format dxfId="160">
      <pivotArea dataOnly="0" labelOnly="1" outline="0" fieldPosition="0">
        <references count="8">
          <reference field="3" count="1" selected="0">
            <x v="15"/>
          </reference>
          <reference field="4" count="1" selected="0">
            <x v="0"/>
          </reference>
          <reference field="8" count="1" selected="0">
            <x v="4"/>
          </reference>
          <reference field="9" count="1" selected="0">
            <x v="1"/>
          </reference>
          <reference field="13" count="1" selected="0">
            <x v="5"/>
          </reference>
          <reference field="14" count="1" selected="0">
            <x v="2"/>
          </reference>
          <reference field="16" count="1" selected="0">
            <x v="6"/>
          </reference>
          <reference field="17" count="1">
            <x v="4"/>
          </reference>
        </references>
      </pivotArea>
    </format>
    <format dxfId="159">
      <pivotArea dataOnly="0" labelOnly="1" outline="0" fieldPosition="0">
        <references count="8">
          <reference field="3" count="1" selected="0">
            <x v="15"/>
          </reference>
          <reference field="4" count="1" selected="0">
            <x v="12"/>
          </reference>
          <reference field="8" count="1" selected="0">
            <x v="4"/>
          </reference>
          <reference field="9" count="1" selected="0">
            <x v="1"/>
          </reference>
          <reference field="13" count="1" selected="0">
            <x v="5"/>
          </reference>
          <reference field="14" count="1" selected="0">
            <x v="2"/>
          </reference>
          <reference field="16" count="1" selected="0">
            <x v="6"/>
          </reference>
          <reference field="17" count="1">
            <x v="4"/>
          </reference>
        </references>
      </pivotArea>
    </format>
    <format dxfId="158">
      <pivotArea dataOnly="0" labelOnly="1" outline="0" fieldPosition="0">
        <references count="8">
          <reference field="3" count="1" selected="0">
            <x v="16"/>
          </reference>
          <reference field="4" count="1" selected="0">
            <x v="1"/>
          </reference>
          <reference field="8" count="1" selected="0">
            <x v="0"/>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57">
      <pivotArea dataOnly="0" labelOnly="1" outline="0" fieldPosition="0">
        <references count="8">
          <reference field="3" count="1" selected="0">
            <x v="16"/>
          </reference>
          <reference field="4" count="1" selected="0">
            <x v="7"/>
          </reference>
          <reference field="8" count="1" selected="0">
            <x v="0"/>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56">
      <pivotArea dataOnly="0" labelOnly="1" outline="0" fieldPosition="0">
        <references count="8">
          <reference field="3" count="1" selected="0">
            <x v="17"/>
          </reference>
          <reference field="4" count="1" selected="0">
            <x v="8"/>
          </reference>
          <reference field="8" count="1" selected="0">
            <x v="0"/>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155">
      <pivotArea dataOnly="0" labelOnly="1" outline="0" fieldPosition="0">
        <references count="8">
          <reference field="3" count="1" selected="0">
            <x v="18"/>
          </reference>
          <reference field="4" count="1" selected="0">
            <x v="1"/>
          </reference>
          <reference field="8" count="1" selected="0">
            <x v="0"/>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154">
      <pivotArea dataOnly="0" labelOnly="1" outline="0" fieldPosition="0">
        <references count="8">
          <reference field="3" count="1" selected="0">
            <x v="18"/>
          </reference>
          <reference field="4" count="1" selected="0">
            <x v="7"/>
          </reference>
          <reference field="8" count="1" selected="0">
            <x v="0"/>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153">
      <pivotArea dataOnly="0" labelOnly="1" outline="0" fieldPosition="0">
        <references count="8">
          <reference field="3" count="1" selected="0">
            <x v="19"/>
          </reference>
          <reference field="4" count="1" selected="0">
            <x v="0"/>
          </reference>
          <reference field="8" count="1" selected="0">
            <x v="5"/>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52">
      <pivotArea dataOnly="0" labelOnly="1" outline="0" fieldPosition="0">
        <references count="8">
          <reference field="3" count="1" selected="0">
            <x v="20"/>
          </reference>
          <reference field="4" count="1" selected="0">
            <x v="1"/>
          </reference>
          <reference field="8" count="1" selected="0">
            <x v="8"/>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51">
      <pivotArea dataOnly="0" labelOnly="1" outline="0" fieldPosition="0">
        <references count="8">
          <reference field="3" count="1" selected="0">
            <x v="20"/>
          </reference>
          <reference field="4" count="1" selected="0">
            <x v="7"/>
          </reference>
          <reference field="8" count="1" selected="0">
            <x v="8"/>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50">
      <pivotArea dataOnly="0" labelOnly="1" outline="0" fieldPosition="0">
        <references count="8">
          <reference field="3" count="1" selected="0">
            <x v="21"/>
          </reference>
          <reference field="4" count="1" selected="0">
            <x v="8"/>
          </reference>
          <reference field="8" count="1" selected="0">
            <x v="0"/>
          </reference>
          <reference field="9" count="1" selected="0">
            <x v="2"/>
          </reference>
          <reference field="13" count="1" selected="0">
            <x v="2"/>
          </reference>
          <reference field="14" count="1" selected="0">
            <x v="2"/>
          </reference>
          <reference field="16" count="1" selected="0">
            <x v="7"/>
          </reference>
          <reference field="17" count="1">
            <x v="5"/>
          </reference>
        </references>
      </pivotArea>
    </format>
    <format dxfId="149">
      <pivotArea dataOnly="0" labelOnly="1" outline="0" fieldPosition="0">
        <references count="8">
          <reference field="3" count="1" selected="0">
            <x v="22"/>
          </reference>
          <reference field="4" count="1" selected="0">
            <x v="1"/>
          </reference>
          <reference field="8" count="1" selected="0">
            <x v="2"/>
          </reference>
          <reference field="9" count="1" selected="0">
            <x v="2"/>
          </reference>
          <reference field="13" count="1" selected="0">
            <x v="2"/>
          </reference>
          <reference field="14" count="1" selected="0">
            <x v="2"/>
          </reference>
          <reference field="16" count="1" selected="0">
            <x v="12"/>
          </reference>
          <reference field="17" count="1">
            <x v="0"/>
          </reference>
        </references>
      </pivotArea>
    </format>
    <format dxfId="148">
      <pivotArea dataOnly="0" labelOnly="1" outline="0" fieldPosition="0">
        <references count="8">
          <reference field="3" count="1" selected="0">
            <x v="22"/>
          </reference>
          <reference field="4" count="1" selected="0">
            <x v="2"/>
          </reference>
          <reference field="8" count="1" selected="0">
            <x v="2"/>
          </reference>
          <reference field="9" count="1" selected="0">
            <x v="2"/>
          </reference>
          <reference field="13" count="1" selected="0">
            <x v="2"/>
          </reference>
          <reference field="14" count="1" selected="0">
            <x v="2"/>
          </reference>
          <reference field="16" count="1" selected="0">
            <x v="12"/>
          </reference>
          <reference field="17" count="1">
            <x v="0"/>
          </reference>
        </references>
      </pivotArea>
    </format>
    <format dxfId="147">
      <pivotArea dataOnly="0" labelOnly="1" outline="0" fieldPosition="0">
        <references count="8">
          <reference field="3" count="1" selected="0">
            <x v="22"/>
          </reference>
          <reference field="4" count="1" selected="0">
            <x v="7"/>
          </reference>
          <reference field="8" count="1" selected="0">
            <x v="2"/>
          </reference>
          <reference field="9" count="1" selected="0">
            <x v="2"/>
          </reference>
          <reference field="13" count="1" selected="0">
            <x v="2"/>
          </reference>
          <reference field="14" count="1" selected="0">
            <x v="2"/>
          </reference>
          <reference field="16" count="1" selected="0">
            <x v="12"/>
          </reference>
          <reference field="17" count="1">
            <x v="0"/>
          </reference>
        </references>
      </pivotArea>
    </format>
    <format dxfId="146">
      <pivotArea dataOnly="0" labelOnly="1" outline="0" fieldPosition="0">
        <references count="8">
          <reference field="3" count="1" selected="0">
            <x v="23"/>
          </reference>
          <reference field="4" count="1" selected="0">
            <x v="0"/>
          </reference>
          <reference field="8" count="1" selected="0">
            <x v="5"/>
          </reference>
          <reference field="9" count="1" selected="0">
            <x v="5"/>
          </reference>
          <reference field="13" count="1" selected="0">
            <x v="4"/>
          </reference>
          <reference field="14" count="1" selected="0">
            <x v="0"/>
          </reference>
          <reference field="16" count="1" selected="0">
            <x v="0"/>
          </reference>
          <reference field="17" count="1">
            <x v="0"/>
          </reference>
        </references>
      </pivotArea>
    </format>
    <format dxfId="145">
      <pivotArea dataOnly="0" labelOnly="1" outline="0" fieldPosition="0">
        <references count="8">
          <reference field="3" count="1" selected="0">
            <x v="24"/>
          </reference>
          <reference field="4" count="1" selected="0">
            <x v="7"/>
          </reference>
          <reference field="8" count="1" selected="0">
            <x v="2"/>
          </reference>
          <reference field="9" count="1" selected="0">
            <x v="2"/>
          </reference>
          <reference field="13" count="1" selected="0">
            <x v="2"/>
          </reference>
          <reference field="14" count="1" selected="0">
            <x v="2"/>
          </reference>
          <reference field="16" count="1" selected="0">
            <x v="2"/>
          </reference>
          <reference field="17" count="1">
            <x v="2"/>
          </reference>
        </references>
      </pivotArea>
    </format>
    <format dxfId="144">
      <pivotArea dataOnly="0" labelOnly="1" outline="0" fieldPosition="0">
        <references count="8">
          <reference field="3" count="1" selected="0">
            <x v="24"/>
          </reference>
          <reference field="4" count="1" selected="0">
            <x v="11"/>
          </reference>
          <reference field="8" count="1" selected="0">
            <x v="2"/>
          </reference>
          <reference field="9" count="1" selected="0">
            <x v="1"/>
          </reference>
          <reference field="13" count="1" selected="0">
            <x v="2"/>
          </reference>
          <reference field="14" count="1" selected="0">
            <x v="2"/>
          </reference>
          <reference field="16" count="1" selected="0">
            <x v="6"/>
          </reference>
          <reference field="17" count="1">
            <x v="4"/>
          </reference>
        </references>
      </pivotArea>
    </format>
    <format dxfId="143">
      <pivotArea dataOnly="0" labelOnly="1" outline="0" fieldPosition="0">
        <references count="8">
          <reference field="3" count="1" selected="0">
            <x v="25"/>
          </reference>
          <reference field="4" count="1" selected="0">
            <x v="0"/>
          </reference>
          <reference field="8" count="1" selected="0">
            <x v="5"/>
          </reference>
          <reference field="9" count="1" selected="0">
            <x v="3"/>
          </reference>
          <reference field="13" count="1" selected="0">
            <x v="5"/>
          </reference>
          <reference field="14" count="1" selected="0">
            <x v="2"/>
          </reference>
          <reference field="16" count="1" selected="0">
            <x v="7"/>
          </reference>
          <reference field="17" count="1">
            <x v="5"/>
          </reference>
        </references>
      </pivotArea>
    </format>
    <format dxfId="142">
      <pivotArea dataOnly="0" labelOnly="1" outline="0" fieldPosition="0">
        <references count="8">
          <reference field="3" count="1" selected="0">
            <x v="26"/>
          </reference>
          <reference field="4" count="1" selected="0">
            <x v="8"/>
          </reference>
          <reference field="8" count="1" selected="0">
            <x v="6"/>
          </reference>
          <reference field="9" count="1" selected="0">
            <x v="3"/>
          </reference>
          <reference field="13" count="1" selected="0">
            <x v="5"/>
          </reference>
          <reference field="14" count="1" selected="0">
            <x v="2"/>
          </reference>
          <reference field="16" count="1" selected="0">
            <x v="10"/>
          </reference>
          <reference field="17" count="1">
            <x v="0"/>
          </reference>
        </references>
      </pivotArea>
    </format>
    <format dxfId="141">
      <pivotArea dataOnly="0" labelOnly="1" outline="0" fieldPosition="0">
        <references count="8">
          <reference field="3" count="1" selected="0">
            <x v="27"/>
          </reference>
          <reference field="4" count="1" selected="0">
            <x v="0"/>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40">
      <pivotArea dataOnly="0" labelOnly="1" outline="0" fieldPosition="0">
        <references count="8">
          <reference field="3" count="1" selected="0">
            <x v="28"/>
          </reference>
          <reference field="4" count="1" selected="0">
            <x v="0"/>
          </reference>
          <reference field="8" count="1" selected="0">
            <x v="5"/>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39">
      <pivotArea dataOnly="0" labelOnly="1" outline="0" fieldPosition="0">
        <references count="8">
          <reference field="3" count="1" selected="0">
            <x v="29"/>
          </reference>
          <reference field="4" count="1" selected="0">
            <x v="7"/>
          </reference>
          <reference field="8" count="1" selected="0">
            <x v="6"/>
          </reference>
          <reference field="9" count="1" selected="0">
            <x v="3"/>
          </reference>
          <reference field="13" count="1" selected="0">
            <x v="8"/>
          </reference>
          <reference field="14" count="1" selected="0">
            <x v="0"/>
          </reference>
          <reference field="16" count="1" selected="0">
            <x v="0"/>
          </reference>
          <reference field="17" count="1">
            <x v="0"/>
          </reference>
        </references>
      </pivotArea>
    </format>
    <format dxfId="138">
      <pivotArea dataOnly="0" labelOnly="1" outline="0" fieldPosition="0">
        <references count="8">
          <reference field="3" count="1" selected="0">
            <x v="30"/>
          </reference>
          <reference field="4" count="1" selected="0">
            <x v="7"/>
          </reference>
          <reference field="8" count="1" selected="0">
            <x v="5"/>
          </reference>
          <reference field="9" count="1" selected="0">
            <x v="4"/>
          </reference>
          <reference field="13" count="1" selected="0">
            <x v="7"/>
          </reference>
          <reference field="14" count="1" selected="0">
            <x v="0"/>
          </reference>
          <reference field="16" count="1" selected="0">
            <x v="0"/>
          </reference>
          <reference field="17" count="1">
            <x v="0"/>
          </reference>
        </references>
      </pivotArea>
    </format>
    <format dxfId="137">
      <pivotArea dataOnly="0" labelOnly="1" outline="0" fieldPosition="0">
        <references count="8">
          <reference field="3" count="1" selected="0">
            <x v="31"/>
          </reference>
          <reference field="4" count="1" selected="0">
            <x v="4"/>
          </reference>
          <reference field="8" count="1" selected="0">
            <x v="0"/>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136">
      <pivotArea dataOnly="0" labelOnly="1" outline="0" fieldPosition="0">
        <references count="8">
          <reference field="3" count="1" selected="0">
            <x v="32"/>
          </reference>
          <reference field="4" count="1" selected="0">
            <x v="0"/>
          </reference>
          <reference field="8" count="1" selected="0">
            <x v="6"/>
          </reference>
          <reference field="9" count="1" selected="0">
            <x v="4"/>
          </reference>
          <reference field="13" count="1" selected="0">
            <x v="5"/>
          </reference>
          <reference field="14" count="1" selected="0">
            <x v="2"/>
          </reference>
          <reference field="16" count="1" selected="0">
            <x v="4"/>
          </reference>
          <reference field="17" count="1">
            <x v="3"/>
          </reference>
        </references>
      </pivotArea>
    </format>
    <format dxfId="135">
      <pivotArea dataOnly="0" labelOnly="1" outline="0" fieldPosition="0">
        <references count="8">
          <reference field="3" count="1" selected="0">
            <x v="32"/>
          </reference>
          <reference field="4" count="1" selected="0">
            <x v="1"/>
          </reference>
          <reference field="8" count="1" selected="0">
            <x v="6"/>
          </reference>
          <reference field="9" count="1" selected="0">
            <x v="4"/>
          </reference>
          <reference field="13" count="1" selected="0">
            <x v="5"/>
          </reference>
          <reference field="14" count="1" selected="0">
            <x v="2"/>
          </reference>
          <reference field="16" count="1" selected="0">
            <x v="4"/>
          </reference>
          <reference field="17" count="1">
            <x v="3"/>
          </reference>
        </references>
      </pivotArea>
    </format>
    <format dxfId="134">
      <pivotArea dataOnly="0" labelOnly="1" outline="0" fieldPosition="0">
        <references count="8">
          <reference field="3" count="1" selected="0">
            <x v="32"/>
          </reference>
          <reference field="4" count="1" selected="0">
            <x v="12"/>
          </reference>
          <reference field="8" count="1" selected="0">
            <x v="6"/>
          </reference>
          <reference field="9" count="1" selected="0">
            <x v="4"/>
          </reference>
          <reference field="13" count="1" selected="0">
            <x v="5"/>
          </reference>
          <reference field="14" count="1" selected="0">
            <x v="2"/>
          </reference>
          <reference field="16" count="1" selected="0">
            <x v="4"/>
          </reference>
          <reference field="17" count="1">
            <x v="3"/>
          </reference>
        </references>
      </pivotArea>
    </format>
    <format dxfId="133">
      <pivotArea dataOnly="0" labelOnly="1" outline="0" fieldPosition="0">
        <references count="8">
          <reference field="3" count="1" selected="0">
            <x v="33"/>
          </reference>
          <reference field="4" count="1" selected="0">
            <x v="1"/>
          </reference>
          <reference field="8" count="1" selected="0">
            <x v="8"/>
          </reference>
          <reference field="9" count="1" selected="0">
            <x v="4"/>
          </reference>
          <reference field="13" count="1" selected="0">
            <x v="2"/>
          </reference>
          <reference field="14" count="1" selected="0">
            <x v="2"/>
          </reference>
          <reference field="16" count="1" selected="0">
            <x v="2"/>
          </reference>
          <reference field="17" count="1">
            <x v="2"/>
          </reference>
        </references>
      </pivotArea>
    </format>
    <format dxfId="132">
      <pivotArea dataOnly="0" labelOnly="1" outline="0" fieldPosition="0">
        <references count="8">
          <reference field="3" count="1" selected="0">
            <x v="33"/>
          </reference>
          <reference field="4" count="1" selected="0">
            <x v="7"/>
          </reference>
          <reference field="8" count="1" selected="0">
            <x v="8"/>
          </reference>
          <reference field="9" count="1" selected="0">
            <x v="2"/>
          </reference>
          <reference field="13" count="1" selected="0">
            <x v="3"/>
          </reference>
          <reference field="14" count="1" selected="0">
            <x v="2"/>
          </reference>
          <reference field="16" count="1" selected="0">
            <x v="0"/>
          </reference>
          <reference field="17" count="1">
            <x v="0"/>
          </reference>
        </references>
      </pivotArea>
    </format>
    <format dxfId="131">
      <pivotArea dataOnly="0" labelOnly="1" outline="0" fieldPosition="0">
        <references count="8">
          <reference field="3" count="1" selected="0">
            <x v="34"/>
          </reference>
          <reference field="4" count="1" selected="0">
            <x v="1"/>
          </reference>
          <reference field="8" count="1" selected="0">
            <x v="3"/>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130">
      <pivotArea dataOnly="0" labelOnly="1" outline="0" fieldPosition="0">
        <references count="8">
          <reference field="3" count="1" selected="0">
            <x v="34"/>
          </reference>
          <reference field="4" count="1" selected="0">
            <x v="2"/>
          </reference>
          <reference field="8" count="1" selected="0">
            <x v="3"/>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129">
      <pivotArea dataOnly="0" labelOnly="1" outline="0" fieldPosition="0">
        <references count="8">
          <reference field="3" count="1" selected="0">
            <x v="34"/>
          </reference>
          <reference field="4" count="1" selected="0">
            <x v="7"/>
          </reference>
          <reference field="8" count="1" selected="0">
            <x v="3"/>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128">
      <pivotArea dataOnly="0" labelOnly="1" outline="0" fieldPosition="0">
        <references count="8">
          <reference field="3" count="1" selected="0">
            <x v="35"/>
          </reference>
          <reference field="4" count="1" selected="0">
            <x v="8"/>
          </reference>
          <reference field="8" count="1" selected="0">
            <x v="0"/>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127">
      <pivotArea dataOnly="0" labelOnly="1" outline="0" fieldPosition="0">
        <references count="8">
          <reference field="3" count="1" selected="0">
            <x v="36"/>
          </reference>
          <reference field="4" count="1" selected="0">
            <x v="1"/>
          </reference>
          <reference field="8" count="1" selected="0">
            <x v="9"/>
          </reference>
          <reference field="9" count="1" selected="0">
            <x v="2"/>
          </reference>
          <reference field="13" count="1" selected="0">
            <x v="3"/>
          </reference>
          <reference field="14" count="1" selected="0">
            <x v="2"/>
          </reference>
          <reference field="16" count="1" selected="0">
            <x v="0"/>
          </reference>
          <reference field="17" count="1">
            <x v="0"/>
          </reference>
        </references>
      </pivotArea>
    </format>
    <format dxfId="126">
      <pivotArea dataOnly="0" labelOnly="1" outline="0" fieldPosition="0">
        <references count="8">
          <reference field="3" count="1" selected="0">
            <x v="36"/>
          </reference>
          <reference field="4" count="1" selected="0">
            <x v="7"/>
          </reference>
          <reference field="8" count="1" selected="0">
            <x v="9"/>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25">
      <pivotArea dataOnly="0" labelOnly="1" outline="0" fieldPosition="0">
        <references count="8">
          <reference field="3" count="1" selected="0">
            <x v="37"/>
          </reference>
          <reference field="4" count="1" selected="0">
            <x v="7"/>
          </reference>
          <reference field="8" count="1" selected="0">
            <x v="1"/>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24">
      <pivotArea dataOnly="0" labelOnly="1" outline="0" fieldPosition="0">
        <references count="8">
          <reference field="3" count="1" selected="0">
            <x v="38"/>
          </reference>
          <reference field="4" count="1" selected="0">
            <x v="1"/>
          </reference>
          <reference field="8" count="1" selected="0">
            <x v="2"/>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123">
      <pivotArea dataOnly="0" labelOnly="1" outline="0" fieldPosition="0">
        <references count="8">
          <reference field="3" count="1" selected="0">
            <x v="38"/>
          </reference>
          <reference field="4" count="1" selected="0">
            <x v="7"/>
          </reference>
          <reference field="8" count="1" selected="0">
            <x v="2"/>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122">
      <pivotArea dataOnly="0" labelOnly="1" outline="0" fieldPosition="0">
        <references count="8">
          <reference field="3" count="1" selected="0">
            <x v="39"/>
          </reference>
          <reference field="4" count="1" selected="0">
            <x v="0"/>
          </reference>
          <reference field="8" count="1" selected="0">
            <x v="5"/>
          </reference>
          <reference field="9" count="1" selected="0">
            <x v="2"/>
          </reference>
          <reference field="13" count="1" selected="0">
            <x v="2"/>
          </reference>
          <reference field="14" count="1" selected="0">
            <x v="2"/>
          </reference>
          <reference field="16" count="1" selected="0">
            <x v="5"/>
          </reference>
          <reference field="17" count="1">
            <x v="7"/>
          </reference>
        </references>
      </pivotArea>
    </format>
    <format dxfId="121">
      <pivotArea dataOnly="0" labelOnly="1" outline="0" fieldPosition="0">
        <references count="8">
          <reference field="3" count="1" selected="0">
            <x v="39"/>
          </reference>
          <reference field="4" count="1" selected="0">
            <x v="1"/>
          </reference>
          <reference field="8" count="1" selected="0">
            <x v="5"/>
          </reference>
          <reference field="9" count="1" selected="0">
            <x v="5"/>
          </reference>
          <reference field="13" count="1" selected="0">
            <x v="7"/>
          </reference>
          <reference field="14" count="1" selected="0">
            <x v="0"/>
          </reference>
          <reference field="16" count="1" selected="0">
            <x v="0"/>
          </reference>
          <reference field="17" count="1">
            <x v="0"/>
          </reference>
        </references>
      </pivotArea>
    </format>
    <format dxfId="120">
      <pivotArea dataOnly="0" labelOnly="1" outline="0" fieldPosition="0">
        <references count="8">
          <reference field="3" count="1" selected="0">
            <x v="39"/>
          </reference>
          <reference field="4" count="1" selected="0">
            <x v="12"/>
          </reference>
          <reference field="8" count="1" selected="0">
            <x v="5"/>
          </reference>
          <reference field="9" count="1" selected="0">
            <x v="5"/>
          </reference>
          <reference field="13" count="1" selected="0">
            <x v="8"/>
          </reference>
          <reference field="14" count="1" selected="0">
            <x v="0"/>
          </reference>
          <reference field="16" count="1" selected="0">
            <x v="0"/>
          </reference>
          <reference field="17" count="1">
            <x v="0"/>
          </reference>
        </references>
      </pivotArea>
    </format>
    <format dxfId="119">
      <pivotArea dataOnly="0" labelOnly="1" outline="0" fieldPosition="0">
        <references count="8">
          <reference field="3" count="1" selected="0">
            <x v="40"/>
          </reference>
          <reference field="4" count="1" selected="0">
            <x v="1"/>
          </reference>
          <reference field="8" count="1" selected="0">
            <x v="9"/>
          </reference>
          <reference field="9" count="1" selected="0">
            <x v="2"/>
          </reference>
          <reference field="13" count="1" selected="0">
            <x v="5"/>
          </reference>
          <reference field="14" count="1" selected="0">
            <x v="2"/>
          </reference>
          <reference field="16" count="1" selected="0">
            <x v="8"/>
          </reference>
          <reference field="17" count="1">
            <x v="8"/>
          </reference>
        </references>
      </pivotArea>
    </format>
    <format dxfId="118">
      <pivotArea dataOnly="0" labelOnly="1" outline="0" fieldPosition="0">
        <references count="8">
          <reference field="3" count="1" selected="0">
            <x v="40"/>
          </reference>
          <reference field="4" count="1" selected="0">
            <x v="7"/>
          </reference>
          <reference field="8" count="1" selected="0">
            <x v="9"/>
          </reference>
          <reference field="9" count="1" selected="0">
            <x v="2"/>
          </reference>
          <reference field="13" count="1" selected="0">
            <x v="5"/>
          </reference>
          <reference field="14" count="1" selected="0">
            <x v="2"/>
          </reference>
          <reference field="16" count="1" selected="0">
            <x v="8"/>
          </reference>
          <reference field="17" count="1">
            <x v="8"/>
          </reference>
        </references>
      </pivotArea>
    </format>
    <format dxfId="117">
      <pivotArea dataOnly="0" labelOnly="1" outline="0" fieldPosition="0">
        <references count="8">
          <reference field="3" count="1" selected="0">
            <x v="41"/>
          </reference>
          <reference field="4" count="1" selected="0">
            <x v="1"/>
          </reference>
          <reference field="8" count="1" selected="0">
            <x v="9"/>
          </reference>
          <reference field="9" count="1" selected="0">
            <x v="2"/>
          </reference>
          <reference field="13" count="1" selected="0">
            <x v="2"/>
          </reference>
          <reference field="14" count="1" selected="0">
            <x v="2"/>
          </reference>
          <reference field="16" count="1" selected="0">
            <x v="2"/>
          </reference>
          <reference field="17" count="1">
            <x v="2"/>
          </reference>
        </references>
      </pivotArea>
    </format>
    <format dxfId="116">
      <pivotArea dataOnly="0" labelOnly="1" outline="0" fieldPosition="0">
        <references count="8">
          <reference field="3" count="1" selected="0">
            <x v="41"/>
          </reference>
          <reference field="4" count="1" selected="0">
            <x v="7"/>
          </reference>
          <reference field="8" count="1" selected="0">
            <x v="9"/>
          </reference>
          <reference field="9" count="1" selected="0">
            <x v="2"/>
          </reference>
          <reference field="13" count="1" selected="0">
            <x v="5"/>
          </reference>
          <reference field="14" count="1" selected="0">
            <x v="2"/>
          </reference>
          <reference field="16" count="1" selected="0">
            <x v="9"/>
          </reference>
          <reference field="17" count="1">
            <x v="5"/>
          </reference>
        </references>
      </pivotArea>
    </format>
    <format dxfId="115">
      <pivotArea dataOnly="0" labelOnly="1" outline="0" fieldPosition="0">
        <references count="8">
          <reference field="3" count="1" selected="0">
            <x v="42"/>
          </reference>
          <reference field="4" count="1" selected="0">
            <x v="1"/>
          </reference>
          <reference field="8" count="1" selected="0">
            <x v="5"/>
          </reference>
          <reference field="9" count="1" selected="0">
            <x v="5"/>
          </reference>
          <reference field="13" count="1" selected="0">
            <x v="6"/>
          </reference>
          <reference field="14" count="1" selected="0">
            <x v="0"/>
          </reference>
          <reference field="16" count="1" selected="0">
            <x v="0"/>
          </reference>
          <reference field="17" count="1">
            <x v="0"/>
          </reference>
        </references>
      </pivotArea>
    </format>
    <format dxfId="114">
      <pivotArea dataOnly="0" labelOnly="1" outline="0" fieldPosition="0">
        <references count="8">
          <reference field="3" count="1" selected="0">
            <x v="42"/>
          </reference>
          <reference field="4" count="1" selected="0">
            <x v="7"/>
          </reference>
          <reference field="8" count="1" selected="0">
            <x v="5"/>
          </reference>
          <reference field="9" count="1" selected="0">
            <x v="5"/>
          </reference>
          <reference field="13" count="1" selected="0">
            <x v="4"/>
          </reference>
          <reference field="14" count="1" selected="0">
            <x v="0"/>
          </reference>
          <reference field="16" count="1" selected="0">
            <x v="0"/>
          </reference>
          <reference field="17" count="1">
            <x v="0"/>
          </reference>
        </references>
      </pivotArea>
    </format>
    <format dxfId="113">
      <pivotArea dataOnly="0" labelOnly="1" outline="0" fieldPosition="0">
        <references count="8">
          <reference field="3" count="1" selected="0">
            <x v="43"/>
          </reference>
          <reference field="4" count="1" selected="0">
            <x v="9"/>
          </reference>
          <reference field="8" count="1" selected="0">
            <x v="5"/>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12">
      <pivotArea dataOnly="0" labelOnly="1" outline="0" fieldPosition="0">
        <references count="8">
          <reference field="3" count="1" selected="0">
            <x v="44"/>
          </reference>
          <reference field="4" count="1" selected="0">
            <x v="1"/>
          </reference>
          <reference field="8" count="1" selected="0">
            <x v="5"/>
          </reference>
          <reference field="9" count="1" selected="0">
            <x v="3"/>
          </reference>
          <reference field="13" count="1" selected="0">
            <x v="2"/>
          </reference>
          <reference field="14" count="1" selected="0">
            <x v="2"/>
          </reference>
          <reference field="16" count="1" selected="0">
            <x v="8"/>
          </reference>
          <reference field="17" count="1">
            <x v="8"/>
          </reference>
        </references>
      </pivotArea>
    </format>
    <format dxfId="111">
      <pivotArea dataOnly="0" labelOnly="1" outline="0" fieldPosition="0">
        <references count="8">
          <reference field="3" count="1" selected="0">
            <x v="44"/>
          </reference>
          <reference field="4" count="1" selected="0">
            <x v="7"/>
          </reference>
          <reference field="8" count="1" selected="0">
            <x v="5"/>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10">
      <pivotArea dataOnly="0" labelOnly="1" outline="0" fieldPosition="0">
        <references count="8">
          <reference field="3" count="1" selected="0">
            <x v="45"/>
          </reference>
          <reference field="4" count="1" selected="0">
            <x v="0"/>
          </reference>
          <reference field="8" count="1" selected="0">
            <x v="4"/>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109">
      <pivotArea dataOnly="0" labelOnly="1" outline="0" fieldPosition="0">
        <references count="8">
          <reference field="3" count="1" selected="0">
            <x v="45"/>
          </reference>
          <reference field="4" count="1" selected="0">
            <x v="1"/>
          </reference>
          <reference field="8" count="1" selected="0">
            <x v="4"/>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108">
      <pivotArea dataOnly="0" labelOnly="1" outline="0" fieldPosition="0">
        <references count="8">
          <reference field="3" count="1" selected="0">
            <x v="45"/>
          </reference>
          <reference field="4" count="1" selected="0">
            <x v="12"/>
          </reference>
          <reference field="8" count="1" selected="0">
            <x v="4"/>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107">
      <pivotArea dataOnly="0" labelOnly="1" outline="0" fieldPosition="0">
        <references count="8">
          <reference field="3" count="1" selected="0">
            <x v="46"/>
          </reference>
          <reference field="4" count="1" selected="0">
            <x v="0"/>
          </reference>
          <reference field="8" count="1" selected="0">
            <x v="4"/>
          </reference>
          <reference field="9" count="1" selected="0">
            <x v="1"/>
          </reference>
          <reference field="13" count="1" selected="0">
            <x v="2"/>
          </reference>
          <reference field="14" count="1" selected="0">
            <x v="2"/>
          </reference>
          <reference field="16" count="1" selected="0">
            <x v="5"/>
          </reference>
          <reference field="17" count="1">
            <x v="7"/>
          </reference>
        </references>
      </pivotArea>
    </format>
    <format dxfId="106">
      <pivotArea dataOnly="0" labelOnly="1" outline="0" fieldPosition="0">
        <references count="8">
          <reference field="3" count="1" selected="0">
            <x v="46"/>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selected="0">
            <x v="5"/>
          </reference>
          <reference field="17" count="1">
            <x v="7"/>
          </reference>
        </references>
      </pivotArea>
    </format>
    <format dxfId="105">
      <pivotArea dataOnly="0" labelOnly="1" outline="0" fieldPosition="0">
        <references count="8">
          <reference field="3" count="1" selected="0">
            <x v="46"/>
          </reference>
          <reference field="4" count="1" selected="0">
            <x v="15"/>
          </reference>
          <reference field="8" count="1" selected="0">
            <x v="4"/>
          </reference>
          <reference field="9" count="1" selected="0">
            <x v="4"/>
          </reference>
          <reference field="13" count="1" selected="0">
            <x v="2"/>
          </reference>
          <reference field="14" count="1" selected="0">
            <x v="2"/>
          </reference>
          <reference field="16" count="1" selected="0">
            <x v="5"/>
          </reference>
          <reference field="17" count="1">
            <x v="7"/>
          </reference>
        </references>
      </pivotArea>
    </format>
    <format dxfId="104">
      <pivotArea dataOnly="0" labelOnly="1" outline="0" fieldPosition="0">
        <references count="8">
          <reference field="3" count="1" selected="0">
            <x v="47"/>
          </reference>
          <reference field="4" count="1" selected="0">
            <x v="0"/>
          </reference>
          <reference field="8" count="1" selected="0">
            <x v="7"/>
          </reference>
          <reference field="9" count="1" selected="0">
            <x v="3"/>
          </reference>
          <reference field="13" count="1" selected="0">
            <x v="5"/>
          </reference>
          <reference field="14" count="1" selected="0">
            <x v="2"/>
          </reference>
          <reference field="16" count="1" selected="0">
            <x v="13"/>
          </reference>
          <reference field="17" count="1">
            <x v="4"/>
          </reference>
        </references>
      </pivotArea>
    </format>
    <format dxfId="103">
      <pivotArea dataOnly="0" labelOnly="1" outline="0" fieldPosition="0">
        <references count="8">
          <reference field="3" count="1" selected="0">
            <x v="48"/>
          </reference>
          <reference field="4" count="1" selected="0">
            <x v="0"/>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102">
      <pivotArea dataOnly="0" labelOnly="1" outline="0" fieldPosition="0">
        <references count="8">
          <reference field="3" count="1" selected="0">
            <x v="49"/>
          </reference>
          <reference field="4" count="1" selected="0">
            <x v="0"/>
          </reference>
          <reference field="8" count="1" selected="0">
            <x v="1"/>
          </reference>
          <reference field="9" count="1" selected="0">
            <x v="3"/>
          </reference>
          <reference field="13" count="1" selected="0">
            <x v="5"/>
          </reference>
          <reference field="14" count="1" selected="0">
            <x v="2"/>
          </reference>
          <reference field="16" count="1" selected="0">
            <x v="9"/>
          </reference>
          <reference field="17" count="1">
            <x v="5"/>
          </reference>
        </references>
      </pivotArea>
    </format>
    <format dxfId="101">
      <pivotArea dataOnly="0" labelOnly="1" outline="0" fieldPosition="0">
        <references count="8">
          <reference field="3" count="1" selected="0">
            <x v="49"/>
          </reference>
          <reference field="4" count="1" selected="0">
            <x v="12"/>
          </reference>
          <reference field="8" count="1" selected="0">
            <x v="1"/>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100">
      <pivotArea dataOnly="0" labelOnly="1" outline="0" fieldPosition="0">
        <references count="8">
          <reference field="3" count="1" selected="0">
            <x v="50"/>
          </reference>
          <reference field="4" count="1" selected="0">
            <x v="1"/>
          </reference>
          <reference field="8" count="1" selected="0">
            <x v="3"/>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99">
      <pivotArea dataOnly="0" labelOnly="1" outline="0" fieldPosition="0">
        <references count="8">
          <reference field="3" count="1" selected="0">
            <x v="50"/>
          </reference>
          <reference field="4" count="1" selected="0">
            <x v="7"/>
          </reference>
          <reference field="8" count="1" selected="0">
            <x v="3"/>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98">
      <pivotArea dataOnly="0" labelOnly="1" outline="0" fieldPosition="0">
        <references count="8">
          <reference field="3" count="1" selected="0">
            <x v="51"/>
          </reference>
          <reference field="4" count="1" selected="0">
            <x v="1"/>
          </reference>
          <reference field="8" count="1" selected="0">
            <x v="7"/>
          </reference>
          <reference field="9" count="1" selected="0">
            <x v="1"/>
          </reference>
          <reference field="13" count="1" selected="0">
            <x v="0"/>
          </reference>
          <reference field="14" count="1" selected="0">
            <x v="0"/>
          </reference>
          <reference field="16" count="1" selected="0">
            <x v="0"/>
          </reference>
          <reference field="17" count="1">
            <x v="0"/>
          </reference>
        </references>
      </pivotArea>
    </format>
    <format dxfId="97">
      <pivotArea dataOnly="0" labelOnly="1" outline="0" fieldPosition="0">
        <references count="8">
          <reference field="3" count="1" selected="0">
            <x v="51"/>
          </reference>
          <reference field="4" count="1" selected="0">
            <x v="12"/>
          </reference>
          <reference field="8" count="1" selected="0">
            <x v="7"/>
          </reference>
          <reference field="9" count="1" selected="0">
            <x v="1"/>
          </reference>
          <reference field="13" count="1" selected="0">
            <x v="0"/>
          </reference>
          <reference field="14" count="1" selected="0">
            <x v="0"/>
          </reference>
          <reference field="16" count="1" selected="0">
            <x v="0"/>
          </reference>
          <reference field="17" count="1">
            <x v="0"/>
          </reference>
        </references>
      </pivotArea>
    </format>
    <format dxfId="96">
      <pivotArea dataOnly="0" labelOnly="1" outline="0" fieldPosition="0">
        <references count="8">
          <reference field="3" count="1" selected="0">
            <x v="52"/>
          </reference>
          <reference field="4" count="1" selected="0">
            <x v="7"/>
          </reference>
          <reference field="8" count="1" selected="0">
            <x v="1"/>
          </reference>
          <reference field="9" count="1" selected="0">
            <x v="5"/>
          </reference>
          <reference field="13" count="1" selected="0">
            <x v="7"/>
          </reference>
          <reference field="14" count="1" selected="0">
            <x v="0"/>
          </reference>
          <reference field="16" count="1" selected="0">
            <x v="0"/>
          </reference>
          <reference field="17" count="1">
            <x v="0"/>
          </reference>
        </references>
      </pivotArea>
    </format>
    <format dxfId="95">
      <pivotArea dataOnly="0" labelOnly="1" outline="0" fieldPosition="0">
        <references count="8">
          <reference field="3" count="1" selected="0">
            <x v="53"/>
          </reference>
          <reference field="4" count="1" selected="0">
            <x v="7"/>
          </reference>
          <reference field="8" count="1" selected="0">
            <x v="1"/>
          </reference>
          <reference field="9" count="1" selected="0">
            <x v="3"/>
          </reference>
          <reference field="13" count="1" selected="0">
            <x v="2"/>
          </reference>
          <reference field="14" count="1" selected="0">
            <x v="2"/>
          </reference>
          <reference field="16" count="1" selected="0">
            <x v="6"/>
          </reference>
          <reference field="17" count="1">
            <x v="4"/>
          </reference>
        </references>
      </pivotArea>
    </format>
    <format dxfId="94">
      <pivotArea dataOnly="0" labelOnly="1" outline="0" fieldPosition="0">
        <references count="8">
          <reference field="3" count="1" selected="0">
            <x v="54"/>
          </reference>
          <reference field="4" count="1" selected="0">
            <x v="7"/>
          </reference>
          <reference field="8" count="1" selected="0">
            <x v="7"/>
          </reference>
          <reference field="9" count="1" selected="0">
            <x v="3"/>
          </reference>
          <reference field="13" count="1" selected="0">
            <x v="5"/>
          </reference>
          <reference field="14" count="1" selected="0">
            <x v="2"/>
          </reference>
          <reference field="16" count="1" selected="0">
            <x v="11"/>
          </reference>
          <reference field="17" count="1">
            <x v="0"/>
          </reference>
        </references>
      </pivotArea>
    </format>
    <format dxfId="93">
      <pivotArea dataOnly="0" labelOnly="1" outline="0" fieldPosition="0">
        <references count="8">
          <reference field="3" count="1" selected="0">
            <x v="55"/>
          </reference>
          <reference field="4" count="1" selected="0">
            <x v="7"/>
          </reference>
          <reference field="8" count="1" selected="0">
            <x v="8"/>
          </reference>
          <reference field="9" count="1" selected="0">
            <x v="2"/>
          </reference>
          <reference field="13" count="1" selected="0">
            <x v="3"/>
          </reference>
          <reference field="14" count="1" selected="0">
            <x v="2"/>
          </reference>
          <reference field="16" count="1" selected="0">
            <x v="0"/>
          </reference>
          <reference field="17" count="1">
            <x v="0"/>
          </reference>
        </references>
      </pivotArea>
    </format>
    <format dxfId="92">
      <pivotArea dataOnly="0" labelOnly="1" outline="0" fieldPosition="0">
        <references count="8">
          <reference field="3" count="1" selected="0">
            <x v="56"/>
          </reference>
          <reference field="4" count="1" selected="0">
            <x v="1"/>
          </reference>
          <reference field="8" count="1" selected="0">
            <x v="9"/>
          </reference>
          <reference field="9" count="1" selected="0">
            <x v="2"/>
          </reference>
          <reference field="13" count="1" selected="0">
            <x v="3"/>
          </reference>
          <reference field="14" count="1" selected="0">
            <x v="2"/>
          </reference>
          <reference field="16" count="1" selected="0">
            <x v="0"/>
          </reference>
          <reference field="17" count="1">
            <x v="0"/>
          </reference>
        </references>
      </pivotArea>
    </format>
    <format dxfId="91">
      <pivotArea dataOnly="0" labelOnly="1" outline="0" fieldPosition="0">
        <references count="8">
          <reference field="3" count="1" selected="0">
            <x v="56"/>
          </reference>
          <reference field="4" count="1" selected="0">
            <x v="7"/>
          </reference>
          <reference field="8" count="1" selected="0">
            <x v="9"/>
          </reference>
          <reference field="9" count="1" selected="0">
            <x v="2"/>
          </reference>
          <reference field="13" count="1" selected="0">
            <x v="5"/>
          </reference>
          <reference field="14" count="1" selected="0">
            <x v="2"/>
          </reference>
          <reference field="16" count="1" selected="0">
            <x v="11"/>
          </reference>
          <reference field="17" count="1">
            <x v="0"/>
          </reference>
        </references>
      </pivotArea>
    </format>
    <format dxfId="90">
      <pivotArea dataOnly="0" labelOnly="1" outline="0" fieldPosition="0">
        <references count="8">
          <reference field="3" count="1" selected="0">
            <x v="57"/>
          </reference>
          <reference field="4" count="1" selected="0">
            <x v="0"/>
          </reference>
          <reference field="8" count="1" selected="0">
            <x v="8"/>
          </reference>
          <reference field="9" count="1" selected="0">
            <x v="1"/>
          </reference>
          <reference field="13" count="1" selected="0">
            <x v="3"/>
          </reference>
          <reference field="14" count="1" selected="0">
            <x v="2"/>
          </reference>
          <reference field="16" count="1" selected="0">
            <x v="14"/>
          </reference>
          <reference field="17" count="1">
            <x v="0"/>
          </reference>
        </references>
      </pivotArea>
    </format>
    <format dxfId="89">
      <pivotArea dataOnly="0" labelOnly="1" outline="0" fieldPosition="0">
        <references count="8">
          <reference field="3" count="1" selected="0">
            <x v="57"/>
          </reference>
          <reference field="4" count="1" selected="0">
            <x v="14"/>
          </reference>
          <reference field="8" count="1" selected="0">
            <x v="8"/>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88">
      <pivotArea dataOnly="0" labelOnly="1" outline="0" fieldPosition="0">
        <references count="8">
          <reference field="3" count="1" selected="0">
            <x v="58"/>
          </reference>
          <reference field="4" count="1" selected="0">
            <x v="1"/>
          </reference>
          <reference field="8" count="1" selected="0">
            <x v="8"/>
          </reference>
          <reference field="9" count="1" selected="0">
            <x v="4"/>
          </reference>
          <reference field="13" count="1" selected="0">
            <x v="2"/>
          </reference>
          <reference field="14" count="1" selected="0">
            <x v="2"/>
          </reference>
          <reference field="16" count="1" selected="0">
            <x v="12"/>
          </reference>
          <reference field="17" count="1">
            <x v="0"/>
          </reference>
        </references>
      </pivotArea>
    </format>
    <format dxfId="87">
      <pivotArea dataOnly="0" labelOnly="1" outline="0" fieldPosition="0">
        <references count="8">
          <reference field="3" count="1" selected="0">
            <x v="58"/>
          </reference>
          <reference field="4" count="1" selected="0">
            <x v="7"/>
          </reference>
          <reference field="8" count="1" selected="0">
            <x v="8"/>
          </reference>
          <reference field="9" count="1" selected="0">
            <x v="4"/>
          </reference>
          <reference field="13" count="1" selected="0">
            <x v="2"/>
          </reference>
          <reference field="14" count="1" selected="0">
            <x v="2"/>
          </reference>
          <reference field="16" count="1" selected="0">
            <x v="12"/>
          </reference>
          <reference field="17" count="1">
            <x v="0"/>
          </reference>
        </references>
      </pivotArea>
    </format>
    <format dxfId="86">
      <pivotArea dataOnly="0" labelOnly="1" outline="0" fieldPosition="0">
        <references count="8">
          <reference field="3" count="1" selected="0">
            <x v="59"/>
          </reference>
          <reference field="4" count="1" selected="0">
            <x v="0"/>
          </reference>
          <reference field="8" count="1" selected="0">
            <x v="7"/>
          </reference>
          <reference field="9" count="1" selected="0">
            <x v="5"/>
          </reference>
          <reference field="13" count="1" selected="0">
            <x v="7"/>
          </reference>
          <reference field="14" count="1" selected="0">
            <x v="0"/>
          </reference>
          <reference field="16" count="1" selected="0">
            <x v="0"/>
          </reference>
          <reference field="17" count="1">
            <x v="0"/>
          </reference>
        </references>
      </pivotArea>
    </format>
    <format dxfId="85">
      <pivotArea dataOnly="0" labelOnly="1" outline="0" fieldPosition="0">
        <references count="8">
          <reference field="3" count="1" selected="0">
            <x v="60"/>
          </reference>
          <reference field="4" count="1" selected="0">
            <x v="1"/>
          </reference>
          <reference field="8" count="1" selected="0">
            <x v="2"/>
          </reference>
          <reference field="9" count="1" selected="0">
            <x v="1"/>
          </reference>
          <reference field="13" count="1" selected="0">
            <x v="7"/>
          </reference>
          <reference field="14" count="1" selected="0">
            <x v="0"/>
          </reference>
          <reference field="16" count="1" selected="0">
            <x v="0"/>
          </reference>
          <reference field="17" count="1">
            <x v="0"/>
          </reference>
        </references>
      </pivotArea>
    </format>
    <format dxfId="84">
      <pivotArea dataOnly="0" labelOnly="1" outline="0" fieldPosition="0">
        <references count="8">
          <reference field="3" count="1" selected="0">
            <x v="60"/>
          </reference>
          <reference field="4" count="1" selected="0">
            <x v="10"/>
          </reference>
          <reference field="8" count="1" selected="0">
            <x v="2"/>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83">
      <pivotArea dataOnly="0" labelOnly="1" outline="0" fieldPosition="0">
        <references count="8">
          <reference field="3" count="1" selected="0">
            <x v="61"/>
          </reference>
          <reference field="4" count="1" selected="0">
            <x v="8"/>
          </reference>
          <reference field="8" count="1" selected="0">
            <x v="9"/>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82">
      <pivotArea dataOnly="0" labelOnly="1" outline="0" fieldPosition="0">
        <references count="8">
          <reference field="3" count="1" selected="0">
            <x v="62"/>
          </reference>
          <reference field="4" count="1" selected="0">
            <x v="0"/>
          </reference>
          <reference field="8" count="1" selected="0">
            <x v="8"/>
          </reference>
          <reference field="9" count="1" selected="0">
            <x v="5"/>
          </reference>
          <reference field="13" count="1" selected="0">
            <x v="5"/>
          </reference>
          <reference field="14" count="1" selected="0">
            <x v="2"/>
          </reference>
          <reference field="16" count="1" selected="0">
            <x v="13"/>
          </reference>
          <reference field="17" count="1">
            <x v="4"/>
          </reference>
        </references>
      </pivotArea>
    </format>
    <format dxfId="81">
      <pivotArea dataOnly="0" labelOnly="1" outline="0" fieldPosition="0">
        <references count="8">
          <reference field="3" count="1" selected="0">
            <x v="63"/>
          </reference>
          <reference field="4" count="1" selected="0">
            <x v="7"/>
          </reference>
          <reference field="8" count="1" selected="0">
            <x v="1"/>
          </reference>
          <reference field="9" count="1" selected="0">
            <x v="3"/>
          </reference>
          <reference field="13" count="1" selected="0">
            <x v="5"/>
          </reference>
          <reference field="14" count="1" selected="0">
            <x v="2"/>
          </reference>
          <reference field="16" count="1" selected="0">
            <x v="10"/>
          </reference>
          <reference field="17" count="1">
            <x v="0"/>
          </reference>
        </references>
      </pivotArea>
    </format>
    <format dxfId="80">
      <pivotArea dataOnly="0" labelOnly="1" outline="0" fieldPosition="0">
        <references count="8">
          <reference field="3" count="1" selected="0">
            <x v="64"/>
          </reference>
          <reference field="4" count="1" selected="0">
            <x v="7"/>
          </reference>
          <reference field="8" count="1" selected="0">
            <x v="7"/>
          </reference>
          <reference field="9" count="1" selected="0">
            <x v="3"/>
          </reference>
          <reference field="13" count="1" selected="0">
            <x v="2"/>
          </reference>
          <reference field="14" count="1" selected="0">
            <x v="2"/>
          </reference>
          <reference field="16" count="1" selected="0">
            <x v="2"/>
          </reference>
          <reference field="17" count="1">
            <x v="2"/>
          </reference>
        </references>
      </pivotArea>
    </format>
    <format dxfId="79">
      <pivotArea dataOnly="0" labelOnly="1" outline="0" fieldPosition="0">
        <references count="8">
          <reference field="3" count="1" selected="0">
            <x v="65"/>
          </reference>
          <reference field="4" count="1" selected="0">
            <x v="0"/>
          </reference>
          <reference field="8" count="1" selected="0">
            <x v="1"/>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78">
      <pivotArea dataOnly="0" labelOnly="1" outline="0" fieldPosition="0">
        <references count="8">
          <reference field="3" count="1" selected="0">
            <x v="66"/>
          </reference>
          <reference field="4" count="1" selected="0">
            <x v="7"/>
          </reference>
          <reference field="8" count="1" selected="0">
            <x v="6"/>
          </reference>
          <reference field="9" count="1" selected="0">
            <x v="4"/>
          </reference>
          <reference field="13" count="1" selected="0">
            <x v="5"/>
          </reference>
          <reference field="14" count="1" selected="0">
            <x v="2"/>
          </reference>
          <reference field="16" count="1" selected="0">
            <x v="7"/>
          </reference>
          <reference field="17" count="1">
            <x v="5"/>
          </reference>
        </references>
      </pivotArea>
    </format>
    <format dxfId="77">
      <pivotArea dataOnly="0" labelOnly="1" outline="0" fieldPosition="0">
        <references count="8">
          <reference field="3" count="1" selected="0">
            <x v="67"/>
          </reference>
          <reference field="4" count="1" selected="0">
            <x v="7"/>
          </reference>
          <reference field="8" count="1" selected="0">
            <x v="3"/>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76">
      <pivotArea dataOnly="0" labelOnly="1" outline="0" fieldPosition="0">
        <references count="8">
          <reference field="3" count="1" selected="0">
            <x v="67"/>
          </reference>
          <reference field="4" count="1" selected="0">
            <x v="11"/>
          </reference>
          <reference field="8" count="1" selected="0">
            <x v="3"/>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75">
      <pivotArea dataOnly="0" labelOnly="1" outline="0" fieldPosition="0">
        <references count="8">
          <reference field="3" count="1" selected="0">
            <x v="68"/>
          </reference>
          <reference field="4" count="1" selected="0">
            <x v="2"/>
          </reference>
          <reference field="8" count="1" selected="0">
            <x v="3"/>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74">
      <pivotArea dataOnly="0" labelOnly="1" outline="0" fieldPosition="0">
        <references count="8">
          <reference field="3" count="1" selected="0">
            <x v="69"/>
          </reference>
          <reference field="4" count="1" selected="0">
            <x v="7"/>
          </reference>
          <reference field="8" count="1" selected="0">
            <x v="5"/>
          </reference>
          <reference field="9" count="1" selected="0">
            <x v="1"/>
          </reference>
          <reference field="13" count="1" selected="0">
            <x v="7"/>
          </reference>
          <reference field="14" count="1" selected="0">
            <x v="0"/>
          </reference>
          <reference field="16" count="1" selected="0">
            <x v="0"/>
          </reference>
          <reference field="17" count="1">
            <x v="0"/>
          </reference>
        </references>
      </pivotArea>
    </format>
    <format dxfId="73">
      <pivotArea dataOnly="0" labelOnly="1" outline="0" fieldPosition="0">
        <references count="8">
          <reference field="3" count="1" selected="0">
            <x v="70"/>
          </reference>
          <reference field="4" count="1" selected="0">
            <x v="1"/>
          </reference>
          <reference field="8" count="1" selected="0">
            <x v="4"/>
          </reference>
          <reference field="9" count="1" selected="0">
            <x v="1"/>
          </reference>
          <reference field="13" count="1" selected="0">
            <x v="2"/>
          </reference>
          <reference field="14" count="1" selected="0">
            <x v="2"/>
          </reference>
          <reference field="16" count="1" selected="0">
            <x v="11"/>
          </reference>
          <reference field="17" count="1">
            <x v="0"/>
          </reference>
        </references>
      </pivotArea>
    </format>
    <format dxfId="72">
      <pivotArea dataOnly="0" labelOnly="1" outline="0" fieldPosition="0">
        <references count="8">
          <reference field="3" count="1" selected="0">
            <x v="70"/>
          </reference>
          <reference field="4" count="1" selected="0">
            <x v="2"/>
          </reference>
          <reference field="8" count="1" selected="0">
            <x v="4"/>
          </reference>
          <reference field="9" count="1" selected="0">
            <x v="1"/>
          </reference>
          <reference field="13" count="1" selected="0">
            <x v="5"/>
          </reference>
          <reference field="14" count="1" selected="0">
            <x v="2"/>
          </reference>
          <reference field="16" count="1" selected="0">
            <x v="11"/>
          </reference>
          <reference field="17" count="1">
            <x v="0"/>
          </reference>
        </references>
      </pivotArea>
    </format>
    <format dxfId="71">
      <pivotArea dataOnly="0" labelOnly="1" outline="0" fieldPosition="0">
        <references count="8">
          <reference field="3" count="1" selected="0">
            <x v="71"/>
          </reference>
          <reference field="4" count="1" selected="0">
            <x v="8"/>
          </reference>
          <reference field="8" count="1" selected="0">
            <x v="6"/>
          </reference>
          <reference field="9" count="1" selected="0">
            <x v="2"/>
          </reference>
          <reference field="13" count="1" selected="0">
            <x v="7"/>
          </reference>
          <reference field="14" count="1" selected="0">
            <x v="0"/>
          </reference>
          <reference field="16" count="1" selected="0">
            <x v="0"/>
          </reference>
          <reference field="17" count="1">
            <x v="0"/>
          </reference>
        </references>
      </pivotArea>
    </format>
    <format dxfId="70">
      <pivotArea dataOnly="0" labelOnly="1" outline="0" fieldPosition="0">
        <references count="8">
          <reference field="3" count="1" selected="0">
            <x v="72"/>
          </reference>
          <reference field="4" count="1" selected="0">
            <x v="0"/>
          </reference>
          <reference field="8" count="1" selected="0">
            <x v="6"/>
          </reference>
          <reference field="9" count="1" selected="0">
            <x v="5"/>
          </reference>
          <reference field="13" count="1" selected="0">
            <x v="3"/>
          </reference>
          <reference field="14" count="1" selected="0">
            <x v="2"/>
          </reference>
          <reference field="16" count="1" selected="0">
            <x v="11"/>
          </reference>
          <reference field="17" count="1">
            <x v="0"/>
          </reference>
        </references>
      </pivotArea>
    </format>
    <format dxfId="69">
      <pivotArea dataOnly="0" labelOnly="1" outline="0" fieldPosition="0">
        <references count="8">
          <reference field="3" count="1" selected="0">
            <x v="73"/>
          </reference>
          <reference field="4" count="1" selected="0">
            <x v="1"/>
          </reference>
          <reference field="8" count="1" selected="0">
            <x v="7"/>
          </reference>
          <reference field="9" count="1" selected="0">
            <x v="3"/>
          </reference>
          <reference field="13" count="1" selected="0">
            <x v="5"/>
          </reference>
          <reference field="14" count="1" selected="0">
            <x v="2"/>
          </reference>
          <reference field="16" count="1" selected="0">
            <x v="6"/>
          </reference>
          <reference field="17" count="1">
            <x v="4"/>
          </reference>
        </references>
      </pivotArea>
    </format>
    <format dxfId="68">
      <pivotArea dataOnly="0" labelOnly="1" outline="0" fieldPosition="0">
        <references count="8">
          <reference field="3" count="1" selected="0">
            <x v="73"/>
          </reference>
          <reference field="4" count="1" selected="0">
            <x v="7"/>
          </reference>
          <reference field="8" count="1" selected="0">
            <x v="7"/>
          </reference>
          <reference field="9" count="1" selected="0">
            <x v="3"/>
          </reference>
          <reference field="13" count="1" selected="0">
            <x v="5"/>
          </reference>
          <reference field="14" count="1" selected="0">
            <x v="2"/>
          </reference>
          <reference field="16" count="1" selected="0">
            <x v="13"/>
          </reference>
          <reference field="17" count="1">
            <x v="4"/>
          </reference>
        </references>
      </pivotArea>
    </format>
    <format dxfId="67">
      <pivotArea dataOnly="0" labelOnly="1" outline="0" fieldPosition="0">
        <references count="8">
          <reference field="3" count="1" selected="0">
            <x v="74"/>
          </reference>
          <reference field="4" count="1" selected="0">
            <x v="7"/>
          </reference>
          <reference field="8" count="1" selected="0">
            <x v="4"/>
          </reference>
          <reference field="9" count="1" selected="0">
            <x v="4"/>
          </reference>
          <reference field="13" count="1" selected="0">
            <x v="2"/>
          </reference>
          <reference field="14" count="1" selected="0">
            <x v="2"/>
          </reference>
          <reference field="16" count="1" selected="0">
            <x v="11"/>
          </reference>
          <reference field="17" count="1">
            <x v="0"/>
          </reference>
        </references>
      </pivotArea>
    </format>
    <format dxfId="66">
      <pivotArea dataOnly="0" labelOnly="1" outline="0" fieldPosition="0">
        <references count="8">
          <reference field="3" count="1" selected="0">
            <x v="75"/>
          </reference>
          <reference field="4" count="1" selected="0">
            <x v="8"/>
          </reference>
          <reference field="8" count="1" selected="0">
            <x v="8"/>
          </reference>
          <reference field="9" count="1" selected="0">
            <x v="4"/>
          </reference>
          <reference field="13" count="1" selected="0">
            <x v="2"/>
          </reference>
          <reference field="14" count="1" selected="0">
            <x v="2"/>
          </reference>
          <reference field="16" count="1" selected="0">
            <x v="10"/>
          </reference>
          <reference field="17" count="1">
            <x v="0"/>
          </reference>
        </references>
      </pivotArea>
    </format>
    <format dxfId="65">
      <pivotArea dataOnly="0" labelOnly="1" outline="0" fieldPosition="0">
        <references count="8">
          <reference field="3" count="1" selected="0">
            <x v="76"/>
          </reference>
          <reference field="4" count="1" selected="0">
            <x v="0"/>
          </reference>
          <reference field="8" count="1" selected="0">
            <x v="7"/>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64">
      <pivotArea dataOnly="0" labelOnly="1" outline="0" fieldPosition="0">
        <references count="8">
          <reference field="3" count="1" selected="0">
            <x v="76"/>
          </reference>
          <reference field="4" count="1" selected="0">
            <x v="1"/>
          </reference>
          <reference field="8" count="1" selected="0">
            <x v="7"/>
          </reference>
          <reference field="9" count="1" selected="0">
            <x v="2"/>
          </reference>
          <reference field="13" count="1" selected="0">
            <x v="3"/>
          </reference>
          <reference field="14" count="1" selected="0">
            <x v="2"/>
          </reference>
          <reference field="16" count="1" selected="0">
            <x v="0"/>
          </reference>
          <reference field="17" count="1">
            <x v="0"/>
          </reference>
        </references>
      </pivotArea>
    </format>
    <format dxfId="63">
      <pivotArea dataOnly="0" labelOnly="1" outline="0" fieldPosition="0">
        <references count="8">
          <reference field="3" count="1" selected="0">
            <x v="76"/>
          </reference>
          <reference field="4" count="1" selected="0">
            <x v="12"/>
          </reference>
          <reference field="8" count="1" selected="0">
            <x v="7"/>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2">
      <pivotArea dataOnly="0" labelOnly="1" outline="0" fieldPosition="0">
        <references count="8">
          <reference field="3" count="1" selected="0">
            <x v="77"/>
          </reference>
          <reference field="4" count="1" selected="0">
            <x v="1"/>
          </reference>
          <reference field="8" count="1" selected="0">
            <x v="5"/>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61">
      <pivotArea dataOnly="0" labelOnly="1" outline="0" fieldPosition="0">
        <references count="8">
          <reference field="3" count="1" selected="0">
            <x v="77"/>
          </reference>
          <reference field="4" count="1" selected="0">
            <x v="7"/>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60">
      <pivotArea dataOnly="0" labelOnly="1" outline="0" fieldPosition="0">
        <references count="8">
          <reference field="3" count="1" selected="0">
            <x v="78"/>
          </reference>
          <reference field="4" count="1" selected="0">
            <x v="0"/>
          </reference>
          <reference field="8" count="1" selected="0">
            <x v="9"/>
          </reference>
          <reference field="9" count="1" selected="0">
            <x v="2"/>
          </reference>
          <reference field="13" count="1" selected="0">
            <x v="2"/>
          </reference>
          <reference field="14" count="1" selected="0">
            <x v="2"/>
          </reference>
          <reference field="16" count="1" selected="0">
            <x v="9"/>
          </reference>
          <reference field="17" count="1">
            <x v="5"/>
          </reference>
        </references>
      </pivotArea>
    </format>
    <format dxfId="59">
      <pivotArea dataOnly="0" labelOnly="1" outline="0" fieldPosition="0">
        <references count="8">
          <reference field="3" count="1" selected="0">
            <x v="78"/>
          </reference>
          <reference field="4" count="1" selected="0">
            <x v="1"/>
          </reference>
          <reference field="8" count="1" selected="0">
            <x v="9"/>
          </reference>
          <reference field="9" count="1" selected="0">
            <x v="2"/>
          </reference>
          <reference field="13" count="1" selected="0">
            <x v="2"/>
          </reference>
          <reference field="14" count="1" selected="0">
            <x v="2"/>
          </reference>
          <reference field="16" count="1" selected="0">
            <x v="9"/>
          </reference>
          <reference field="17" count="1">
            <x v="5"/>
          </reference>
        </references>
      </pivotArea>
    </format>
    <format dxfId="58">
      <pivotArea dataOnly="0" labelOnly="1" outline="0" fieldPosition="0">
        <references count="8">
          <reference field="3" count="1" selected="0">
            <x v="78"/>
          </reference>
          <reference field="4" count="1" selected="0">
            <x v="12"/>
          </reference>
          <reference field="8" count="1" selected="0">
            <x v="9"/>
          </reference>
          <reference field="9" count="1" selected="0">
            <x v="2"/>
          </reference>
          <reference field="13" count="1" selected="0">
            <x v="7"/>
          </reference>
          <reference field="14" count="1" selected="0">
            <x v="0"/>
          </reference>
          <reference field="16" count="1" selected="0">
            <x v="0"/>
          </reference>
          <reference field="17" count="1">
            <x v="0"/>
          </reference>
        </references>
      </pivotArea>
    </format>
    <format dxfId="57">
      <pivotArea dataOnly="0" labelOnly="1" outline="0" fieldPosition="0">
        <references count="8">
          <reference field="3" count="1" selected="0">
            <x v="79"/>
          </reference>
          <reference field="4" count="1" selected="0">
            <x v="7"/>
          </reference>
          <reference field="8" count="1" selected="0">
            <x v="2"/>
          </reference>
          <reference field="9" count="1" selected="0">
            <x v="1"/>
          </reference>
          <reference field="13" count="1" selected="0">
            <x v="2"/>
          </reference>
          <reference field="14" count="1" selected="0">
            <x v="2"/>
          </reference>
          <reference field="16" count="1" selected="0">
            <x v="8"/>
          </reference>
          <reference field="17" count="1">
            <x v="8"/>
          </reference>
        </references>
      </pivotArea>
    </format>
    <format dxfId="56">
      <pivotArea dataOnly="0" labelOnly="1" outline="0" fieldPosition="0">
        <references count="8">
          <reference field="3" count="1" selected="0">
            <x v="79"/>
          </reference>
          <reference field="4" count="1" selected="0">
            <x v="11"/>
          </reference>
          <reference field="8" count="1" selected="0">
            <x v="2"/>
          </reference>
          <reference field="9" count="1" selected="0">
            <x v="1"/>
          </reference>
          <reference field="13" count="1" selected="0">
            <x v="2"/>
          </reference>
          <reference field="14" count="1" selected="0">
            <x v="2"/>
          </reference>
          <reference field="16" count="1" selected="0">
            <x v="3"/>
          </reference>
          <reference field="17" count="1">
            <x v="6"/>
          </reference>
        </references>
      </pivotArea>
    </format>
    <format dxfId="55">
      <pivotArea dataOnly="0" labelOnly="1" outline="0" fieldPosition="0">
        <references count="8">
          <reference field="3" count="1" selected="0">
            <x v="80"/>
          </reference>
          <reference field="4" count="1" selected="0">
            <x v="0"/>
          </reference>
          <reference field="8" count="1" selected="0">
            <x v="4"/>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54">
      <pivotArea dataOnly="0" labelOnly="1" outline="0" fieldPosition="0">
        <references count="8">
          <reference field="3" count="1" selected="0">
            <x v="80"/>
          </reference>
          <reference field="4" count="1" selected="0">
            <x v="1"/>
          </reference>
          <reference field="8" count="1" selected="0">
            <x v="4"/>
          </reference>
          <reference field="9" count="1" selected="0">
            <x v="1"/>
          </reference>
          <reference field="13" count="1" selected="0">
            <x v="5"/>
          </reference>
          <reference field="14" count="1" selected="0">
            <x v="2"/>
          </reference>
          <reference field="16" count="1" selected="0">
            <x v="6"/>
          </reference>
          <reference field="17" count="1">
            <x v="4"/>
          </reference>
        </references>
      </pivotArea>
    </format>
    <format dxfId="53">
      <pivotArea dataOnly="0" labelOnly="1" outline="0" fieldPosition="0">
        <references count="8">
          <reference field="3" count="1" selected="0">
            <x v="80"/>
          </reference>
          <reference field="4" count="1" selected="0">
            <x v="12"/>
          </reference>
          <reference field="8" count="1" selected="0">
            <x v="4"/>
          </reference>
          <reference field="9" count="1" selected="0">
            <x v="4"/>
          </reference>
          <reference field="13" count="1" selected="0">
            <x v="2"/>
          </reference>
          <reference field="14" count="1" selected="0">
            <x v="2"/>
          </reference>
          <reference field="16" count="1" selected="0">
            <x v="6"/>
          </reference>
          <reference field="17" count="1">
            <x v="4"/>
          </reference>
        </references>
      </pivotArea>
    </format>
    <format dxfId="52">
      <pivotArea dataOnly="0" labelOnly="1" outline="0" fieldPosition="0">
        <references count="8">
          <reference field="3" count="1" selected="0">
            <x v="81"/>
          </reference>
          <reference field="4" count="1" selected="0">
            <x v="1"/>
          </reference>
          <reference field="8" count="1" selected="0">
            <x v="7"/>
          </reference>
          <reference field="9" count="1" selected="0">
            <x v="2"/>
          </reference>
          <reference field="13" count="1" selected="0">
            <x v="5"/>
          </reference>
          <reference field="14" count="1" selected="0">
            <x v="2"/>
          </reference>
          <reference field="16" count="1" selected="0">
            <x v="7"/>
          </reference>
          <reference field="17" count="1">
            <x v="5"/>
          </reference>
        </references>
      </pivotArea>
    </format>
    <format dxfId="51">
      <pivotArea dataOnly="0" labelOnly="1" outline="0" fieldPosition="0">
        <references count="8">
          <reference field="3" count="1" selected="0">
            <x v="81"/>
          </reference>
          <reference field="4" count="1" selected="0">
            <x v="7"/>
          </reference>
          <reference field="8" count="1" selected="0">
            <x v="7"/>
          </reference>
          <reference field="9" count="1" selected="0">
            <x v="1"/>
          </reference>
          <reference field="13" count="1" selected="0">
            <x v="7"/>
          </reference>
          <reference field="14" count="1" selected="0">
            <x v="0"/>
          </reference>
          <reference field="16" count="1" selected="0">
            <x v="0"/>
          </reference>
          <reference field="17" count="1">
            <x v="0"/>
          </reference>
        </references>
      </pivotArea>
    </format>
    <format dxfId="50">
      <pivotArea dataOnly="0" labelOnly="1" outline="0" fieldPosition="0">
        <references count="8">
          <reference field="3" count="1" selected="0">
            <x v="82"/>
          </reference>
          <reference field="4" count="1" selected="0">
            <x v="0"/>
          </reference>
          <reference field="8" count="1" selected="0">
            <x v="5"/>
          </reference>
          <reference field="9" count="1" selected="0">
            <x v="3"/>
          </reference>
          <reference field="13" count="1" selected="0">
            <x v="5"/>
          </reference>
          <reference field="14" count="1" selected="0">
            <x v="2"/>
          </reference>
          <reference field="16" count="1" selected="0">
            <x v="10"/>
          </reference>
          <reference field="17" count="1">
            <x v="0"/>
          </reference>
        </references>
      </pivotArea>
    </format>
    <format dxfId="49">
      <pivotArea dataOnly="0" labelOnly="1" outline="0" fieldPosition="0">
        <references count="8">
          <reference field="3" count="1" selected="0">
            <x v="83"/>
          </reference>
          <reference field="4" count="1" selected="0">
            <x v="7"/>
          </reference>
          <reference field="8" count="1" selected="0">
            <x v="5"/>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48">
      <pivotArea dataOnly="0" labelOnly="1" outline="0" fieldPosition="0">
        <references count="8">
          <reference field="3" count="1" selected="0">
            <x v="84"/>
          </reference>
          <reference field="4" count="1" selected="0">
            <x v="0"/>
          </reference>
          <reference field="8" count="1" selected="0">
            <x v="4"/>
          </reference>
          <reference field="9" count="1" selected="0">
            <x v="1"/>
          </reference>
          <reference field="13" count="1" selected="0">
            <x v="2"/>
          </reference>
          <reference field="14" count="1" selected="0">
            <x v="2"/>
          </reference>
          <reference field="16" count="1" selected="0">
            <x v="3"/>
          </reference>
          <reference field="17" count="1">
            <x v="6"/>
          </reference>
        </references>
      </pivotArea>
    </format>
    <format dxfId="47">
      <pivotArea dataOnly="0" labelOnly="1" outline="0" fieldPosition="0">
        <references count="8">
          <reference field="3" count="1" selected="0">
            <x v="84"/>
          </reference>
          <reference field="4" count="1" selected="0">
            <x v="1"/>
          </reference>
          <reference field="8" count="1" selected="0">
            <x v="4"/>
          </reference>
          <reference field="9" count="1" selected="0">
            <x v="2"/>
          </reference>
          <reference field="13" count="1" selected="0">
            <x v="2"/>
          </reference>
          <reference field="14" count="1" selected="0">
            <x v="2"/>
          </reference>
          <reference field="16" count="1" selected="0">
            <x v="3"/>
          </reference>
          <reference field="17" count="1">
            <x v="6"/>
          </reference>
        </references>
      </pivotArea>
    </format>
    <format dxfId="46">
      <pivotArea dataOnly="0" labelOnly="1" outline="0" fieldPosition="0">
        <references count="8">
          <reference field="3" count="1" selected="0">
            <x v="84"/>
          </reference>
          <reference field="4" count="1" selected="0">
            <x v="12"/>
          </reference>
          <reference field="8" count="1" selected="0">
            <x v="4"/>
          </reference>
          <reference field="9" count="1" selected="0">
            <x v="1"/>
          </reference>
          <reference field="13" count="1" selected="0">
            <x v="2"/>
          </reference>
          <reference field="14" count="1" selected="0">
            <x v="2"/>
          </reference>
          <reference field="16" count="1" selected="0">
            <x v="3"/>
          </reference>
          <reference field="17" count="1">
            <x v="6"/>
          </reference>
        </references>
      </pivotArea>
    </format>
    <format dxfId="45">
      <pivotArea dataOnly="0" labelOnly="1" outline="0" fieldPosition="0">
        <references count="8">
          <reference field="3" count="1" selected="0">
            <x v="85"/>
          </reference>
          <reference field="4" count="1" selected="0">
            <x v="0"/>
          </reference>
          <reference field="8" count="1" selected="0">
            <x v="1"/>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44">
      <pivotArea dataOnly="0" labelOnly="1" outline="0" fieldPosition="0">
        <references count="8">
          <reference field="3" count="1" selected="0">
            <x v="86"/>
          </reference>
          <reference field="4" count="1" selected="0">
            <x v="1"/>
          </reference>
          <reference field="8" count="1" selected="0">
            <x v="8"/>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43">
      <pivotArea dataOnly="0" labelOnly="1" outline="0" fieldPosition="0">
        <references count="8">
          <reference field="3" count="1" selected="0">
            <x v="86"/>
          </reference>
          <reference field="4" count="1" selected="0">
            <x v="7"/>
          </reference>
          <reference field="8" count="1" selected="0">
            <x v="8"/>
          </reference>
          <reference field="9" count="1" selected="0">
            <x v="4"/>
          </reference>
          <reference field="13" count="1" selected="0">
            <x v="3"/>
          </reference>
          <reference field="14" count="1" selected="0">
            <x v="2"/>
          </reference>
          <reference field="16" count="1" selected="0">
            <x v="0"/>
          </reference>
          <reference field="17" count="1">
            <x v="0"/>
          </reference>
        </references>
      </pivotArea>
    </format>
    <format dxfId="42">
      <pivotArea dataOnly="0" labelOnly="1" outline="0" fieldPosition="0">
        <references count="8">
          <reference field="3" count="1" selected="0">
            <x v="87"/>
          </reference>
          <reference field="4" count="1" selected="0">
            <x v="8"/>
          </reference>
          <reference field="8" count="1" selected="0">
            <x v="0"/>
          </reference>
          <reference field="9" count="1" selected="0">
            <x v="3"/>
          </reference>
          <reference field="13" count="1" selected="0">
            <x v="3"/>
          </reference>
          <reference field="14" count="1" selected="0">
            <x v="2"/>
          </reference>
          <reference field="16" count="1" selected="0">
            <x v="14"/>
          </reference>
          <reference field="17" count="1">
            <x v="0"/>
          </reference>
        </references>
      </pivotArea>
    </format>
    <format dxfId="41">
      <pivotArea dataOnly="0" labelOnly="1" outline="0" fieldPosition="0">
        <references count="8">
          <reference field="3" count="1" selected="0">
            <x v="88"/>
          </reference>
          <reference field="4" count="1" selected="0">
            <x v="0"/>
          </reference>
          <reference field="8" count="1" selected="0">
            <x v="9"/>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40">
      <pivotArea dataOnly="0" labelOnly="1" outline="0" fieldPosition="0">
        <references count="8">
          <reference field="3" count="1" selected="0">
            <x v="88"/>
          </reference>
          <reference field="4" count="1" selected="0">
            <x v="1"/>
          </reference>
          <reference field="8" count="1" selected="0">
            <x v="9"/>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39">
      <pivotArea dataOnly="0" labelOnly="1" outline="0" fieldPosition="0">
        <references count="8">
          <reference field="3" count="1" selected="0">
            <x v="88"/>
          </reference>
          <reference field="4" count="1" selected="0">
            <x v="12"/>
          </reference>
          <reference field="8" count="1" selected="0">
            <x v="9"/>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38">
      <pivotArea dataOnly="0" labelOnly="1" outline="0" fieldPosition="0">
        <references count="8">
          <reference field="3" count="1" selected="0">
            <x v="89"/>
          </reference>
          <reference field="4" count="1" selected="0">
            <x v="0"/>
          </reference>
          <reference field="8" count="1" selected="0">
            <x v="1"/>
          </reference>
          <reference field="9" count="1" selected="0">
            <x v="3"/>
          </reference>
          <reference field="13" count="1" selected="0">
            <x v="6"/>
          </reference>
          <reference field="14" count="1" selected="0">
            <x v="0"/>
          </reference>
          <reference field="16" count="1" selected="0">
            <x v="0"/>
          </reference>
          <reference field="17" count="1">
            <x v="0"/>
          </reference>
        </references>
      </pivotArea>
    </format>
    <format dxfId="37">
      <pivotArea dataOnly="0" labelOnly="1" outline="0" fieldPosition="0">
        <references count="8">
          <reference field="3" count="1" selected="0">
            <x v="90"/>
          </reference>
          <reference field="4" count="1" selected="0">
            <x v="8"/>
          </reference>
          <reference field="8" count="1" selected="0">
            <x v="9"/>
          </reference>
          <reference field="9" count="1" selected="0">
            <x v="2"/>
          </reference>
          <reference field="13" count="1" selected="0">
            <x v="5"/>
          </reference>
          <reference field="14" count="1" selected="0">
            <x v="2"/>
          </reference>
          <reference field="16" count="1" selected="0">
            <x v="0"/>
          </reference>
          <reference field="17" count="1">
            <x v="0"/>
          </reference>
        </references>
      </pivotArea>
    </format>
    <format dxfId="36">
      <pivotArea dataOnly="0" labelOnly="1" outline="0" fieldPosition="0">
        <references count="8">
          <reference field="3" count="1" selected="0">
            <x v="91"/>
          </reference>
          <reference field="4" count="1" selected="0">
            <x v="13"/>
          </reference>
          <reference field="8" count="1" selected="0">
            <x v="7"/>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35">
      <pivotArea dataOnly="0" labelOnly="1" outline="0" fieldPosition="0">
        <references count="8">
          <reference field="3" count="1" selected="0">
            <x v="92"/>
          </reference>
          <reference field="4" count="1" selected="0">
            <x v="0"/>
          </reference>
          <reference field="8" count="1" selected="0">
            <x v="6"/>
          </reference>
          <reference field="9" count="1" selected="0">
            <x v="2"/>
          </reference>
          <reference field="13" count="1" selected="0">
            <x v="5"/>
          </reference>
          <reference field="14" count="1" selected="0">
            <x v="2"/>
          </reference>
          <reference field="16" count="1" selected="0">
            <x v="6"/>
          </reference>
          <reference field="17" count="1">
            <x v="0"/>
          </reference>
        </references>
      </pivotArea>
    </format>
    <format dxfId="34">
      <pivotArea dataOnly="0" labelOnly="1" outline="0" fieldPosition="0">
        <references count="8">
          <reference field="3" count="1" selected="0">
            <x v="92"/>
          </reference>
          <reference field="4" count="1" selected="0">
            <x v="1"/>
          </reference>
          <reference field="8" count="1" selected="0">
            <x v="6"/>
          </reference>
          <reference field="9" count="1" selected="0">
            <x v="2"/>
          </reference>
          <reference field="13" count="1" selected="0">
            <x v="2"/>
          </reference>
          <reference field="14" count="1" selected="0">
            <x v="2"/>
          </reference>
          <reference field="16" count="1" selected="0">
            <x v="9"/>
          </reference>
          <reference field="17" count="1">
            <x v="0"/>
          </reference>
        </references>
      </pivotArea>
    </format>
    <format dxfId="33">
      <pivotArea dataOnly="0" labelOnly="1" outline="0" fieldPosition="0">
        <references count="8">
          <reference field="3" count="1" selected="0">
            <x v="92"/>
          </reference>
          <reference field="4" count="1" selected="0">
            <x v="12"/>
          </reference>
          <reference field="8" count="1" selected="0">
            <x v="6"/>
          </reference>
          <reference field="9" count="1" selected="0">
            <x v="2"/>
          </reference>
          <reference field="13" count="1" selected="0">
            <x v="5"/>
          </reference>
          <reference field="14" count="1" selected="0">
            <x v="2"/>
          </reference>
          <reference field="16" count="1" selected="0">
            <x v="6"/>
          </reference>
          <reference field="17" count="1">
            <x v="4"/>
          </reference>
        </references>
      </pivotArea>
    </format>
    <format dxfId="32">
      <pivotArea dataOnly="0" labelOnly="1" outline="0" fieldPosition="0">
        <references count="8">
          <reference field="3" count="1" selected="0">
            <x v="93"/>
          </reference>
          <reference field="4" count="1" selected="0">
            <x v="7"/>
          </reference>
          <reference field="8" count="1" selected="0">
            <x v="3"/>
          </reference>
          <reference field="9" count="1" selected="0">
            <x v="1"/>
          </reference>
          <reference field="13" count="1" selected="0">
            <x v="8"/>
          </reference>
          <reference field="14" count="1" selected="0">
            <x v="0"/>
          </reference>
          <reference field="16" count="1" selected="0">
            <x v="0"/>
          </reference>
          <reference field="17" count="1">
            <x v="0"/>
          </reference>
        </references>
      </pivotArea>
    </format>
    <format dxfId="31">
      <pivotArea dataOnly="0" labelOnly="1" outline="0" fieldPosition="0">
        <references count="8">
          <reference field="3" count="1" selected="0">
            <x v="94"/>
          </reference>
          <reference field="4" count="1" selected="0">
            <x v="1"/>
          </reference>
          <reference field="8" count="1" selected="0">
            <x v="6"/>
          </reference>
          <reference field="9" count="1" selected="0">
            <x v="2"/>
          </reference>
          <reference field="13" count="1" selected="0">
            <x v="2"/>
          </reference>
          <reference field="14" count="1" selected="0">
            <x v="2"/>
          </reference>
          <reference field="16" count="1" selected="0">
            <x v="9"/>
          </reference>
          <reference field="17" count="1">
            <x v="0"/>
          </reference>
        </references>
      </pivotArea>
    </format>
    <format dxfId="30">
      <pivotArea dataOnly="0" labelOnly="1" outline="0" fieldPosition="0">
        <references count="8">
          <reference field="3" count="1" selected="0">
            <x v="94"/>
          </reference>
          <reference field="4" count="1" selected="0">
            <x v="7"/>
          </reference>
          <reference field="8" count="1" selected="0">
            <x v="6"/>
          </reference>
          <reference field="9" count="1" selected="0">
            <x v="1"/>
          </reference>
          <reference field="13" count="1" selected="0">
            <x v="2"/>
          </reference>
          <reference field="14" count="1" selected="0">
            <x v="2"/>
          </reference>
          <reference field="16" count="1" selected="0">
            <x v="9"/>
          </reference>
          <reference field="17" count="1">
            <x v="5"/>
          </reference>
        </references>
      </pivotArea>
    </format>
    <format dxfId="29">
      <pivotArea dataOnly="0" labelOnly="1" outline="0" fieldPosition="0">
        <references count="8">
          <reference field="3" count="1" selected="0">
            <x v="95"/>
          </reference>
          <reference field="4" count="1" selected="0">
            <x v="0"/>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28">
      <pivotArea dataOnly="0" labelOnly="1" outline="0" fieldPosition="0">
        <references count="8">
          <reference field="3" count="1" selected="0">
            <x v="95"/>
          </reference>
          <reference field="4" count="1" selected="0">
            <x v="12"/>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27">
      <pivotArea dataOnly="0" labelOnly="1" outline="0" fieldPosition="0">
        <references count="8">
          <reference field="3" count="1" selected="0">
            <x v="96"/>
          </reference>
          <reference field="4" count="1" selected="0">
            <x v="1"/>
          </reference>
          <reference field="8" count="1" selected="0">
            <x v="6"/>
          </reference>
          <reference field="9" count="1" selected="0">
            <x v="1"/>
          </reference>
          <reference field="13" count="1" selected="0">
            <x v="3"/>
          </reference>
          <reference field="14" count="1" selected="0">
            <x v="2"/>
          </reference>
          <reference field="16" count="1" selected="0">
            <x v="0"/>
          </reference>
          <reference field="17" count="1">
            <x v="0"/>
          </reference>
        </references>
      </pivotArea>
    </format>
    <format dxfId="26">
      <pivotArea dataOnly="0" labelOnly="1" outline="0" fieldPosition="0">
        <references count="8">
          <reference field="3" count="1" selected="0">
            <x v="96"/>
          </reference>
          <reference field="4" count="1" selected="0">
            <x v="7"/>
          </reference>
          <reference field="8" count="1" selected="0">
            <x v="6"/>
          </reference>
          <reference field="9" count="1" selected="0">
            <x v="2"/>
          </reference>
          <reference field="13" count="1" selected="0">
            <x v="3"/>
          </reference>
          <reference field="14" count="1" selected="0">
            <x v="2"/>
          </reference>
          <reference field="16" count="1" selected="0">
            <x v="14"/>
          </reference>
          <reference field="17" count="1">
            <x v="0"/>
          </reference>
        </references>
      </pivotArea>
    </format>
    <format dxfId="25">
      <pivotArea dataOnly="0" labelOnly="1" outline="0" fieldPosition="0">
        <references count="8">
          <reference field="3" count="1" selected="0">
            <x v="97"/>
          </reference>
          <reference field="4" count="1" selected="0">
            <x v="0"/>
          </reference>
          <reference field="8" count="1" selected="0">
            <x v="5"/>
          </reference>
          <reference field="9" count="1" selected="0">
            <x v="3"/>
          </reference>
          <reference field="13" count="1" selected="0">
            <x v="7"/>
          </reference>
          <reference field="14" count="1" selected="0">
            <x v="0"/>
          </reference>
          <reference field="16" count="1" selected="0">
            <x v="0"/>
          </reference>
          <reference field="17" count="1">
            <x v="0"/>
          </reference>
        </references>
      </pivotArea>
    </format>
    <format dxfId="24">
      <pivotArea dataOnly="0" labelOnly="1" outline="0" fieldPosition="0">
        <references count="8">
          <reference field="3" count="1" selected="0">
            <x v="97"/>
          </reference>
          <reference field="4" count="1" selected="0">
            <x v="1"/>
          </reference>
          <reference field="8" count="1" selected="0">
            <x v="5"/>
          </reference>
          <reference field="9" count="1" selected="0">
            <x v="3"/>
          </reference>
          <reference field="13" count="1" selected="0">
            <x v="3"/>
          </reference>
          <reference field="14" count="1" selected="0">
            <x v="2"/>
          </reference>
          <reference field="16" count="1" selected="0">
            <x v="0"/>
          </reference>
          <reference field="17" count="1">
            <x v="0"/>
          </reference>
        </references>
      </pivotArea>
    </format>
    <format dxfId="23">
      <pivotArea dataOnly="0" labelOnly="1" outline="0" fieldPosition="0">
        <references count="8">
          <reference field="3" count="1" selected="0">
            <x v="98"/>
          </reference>
          <reference field="4" count="1" selected="0">
            <x v="7"/>
          </reference>
          <reference field="8" count="1" selected="0">
            <x v="1"/>
          </reference>
          <reference field="9" count="1" selected="0">
            <x v="3"/>
          </reference>
          <reference field="13" count="1" selected="0">
            <x v="2"/>
          </reference>
          <reference field="14" count="1" selected="0">
            <x v="2"/>
          </reference>
          <reference field="16" count="1" selected="0">
            <x v="4"/>
          </reference>
          <reference field="17" count="1">
            <x v="3"/>
          </reference>
        </references>
      </pivotArea>
    </format>
    <format dxfId="22">
      <pivotArea dataOnly="0" labelOnly="1" outline="0" fieldPosition="0">
        <references count="8">
          <reference field="3" count="1" selected="0">
            <x v="99"/>
          </reference>
          <reference field="4" count="1" selected="0">
            <x v="1"/>
          </reference>
          <reference field="8" count="1" selected="0">
            <x v="3"/>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21">
      <pivotArea dataOnly="0" labelOnly="1" outline="0" fieldPosition="0">
        <references count="8">
          <reference field="3" count="1" selected="0">
            <x v="99"/>
          </reference>
          <reference field="4" count="1" selected="0">
            <x v="7"/>
          </reference>
          <reference field="8" count="1" selected="0">
            <x v="3"/>
          </reference>
          <reference field="9" count="1" selected="0">
            <x v="4"/>
          </reference>
          <reference field="13" count="1" selected="0">
            <x v="5"/>
          </reference>
          <reference field="14" count="1" selected="0">
            <x v="2"/>
          </reference>
          <reference field="16" count="1" selected="0">
            <x v="10"/>
          </reference>
          <reference field="17" count="1">
            <x v="0"/>
          </reference>
        </references>
      </pivotArea>
    </format>
    <format dxfId="20">
      <pivotArea dataOnly="0" labelOnly="1" outline="0" fieldPosition="0">
        <references count="8">
          <reference field="3" count="1" selected="0">
            <x v="100"/>
          </reference>
          <reference field="4" count="1" selected="0">
            <x v="7"/>
          </reference>
          <reference field="8" count="1" selected="0">
            <x v="4"/>
          </reference>
          <reference field="9" count="1" selected="0">
            <x v="1"/>
          </reference>
          <reference field="13" count="1" selected="0">
            <x v="5"/>
          </reference>
          <reference field="14" count="1" selected="0">
            <x v="2"/>
          </reference>
          <reference field="16" count="1" selected="0">
            <x v="9"/>
          </reference>
          <reference field="17" count="1">
            <x v="5"/>
          </reference>
        </references>
      </pivotArea>
    </format>
    <format dxfId="19">
      <pivotArea dataOnly="0" labelOnly="1" outline="0" fieldPosition="0">
        <references count="8">
          <reference field="3" count="1" selected="0">
            <x v="101"/>
          </reference>
          <reference field="4" count="1" selected="0">
            <x v="1"/>
          </reference>
          <reference field="8" count="1" selected="0">
            <x v="7"/>
          </reference>
          <reference field="9" count="1" selected="0">
            <x v="3"/>
          </reference>
          <reference field="13" count="1" selected="0">
            <x v="5"/>
          </reference>
          <reference field="14" count="1" selected="0">
            <x v="2"/>
          </reference>
          <reference field="16" count="1" selected="0">
            <x v="6"/>
          </reference>
          <reference field="17" count="1">
            <x v="4"/>
          </reference>
        </references>
      </pivotArea>
    </format>
    <format dxfId="18">
      <pivotArea dataOnly="0" labelOnly="1" outline="0" fieldPosition="0">
        <references count="8">
          <reference field="3" count="1" selected="0">
            <x v="101"/>
          </reference>
          <reference field="4" count="1" selected="0">
            <x v="7"/>
          </reference>
          <reference field="8" count="1" selected="0">
            <x v="7"/>
          </reference>
          <reference field="9" count="1" selected="0">
            <x v="3"/>
          </reference>
          <reference field="13" count="1" selected="0">
            <x v="5"/>
          </reference>
          <reference field="14" count="1" selected="0">
            <x v="2"/>
          </reference>
          <reference field="16" count="1" selected="0">
            <x v="13"/>
          </reference>
          <reference field="17" count="1">
            <x v="4"/>
          </reference>
        </references>
      </pivotArea>
    </format>
    <format dxfId="17">
      <pivotArea dataOnly="0" labelOnly="1" outline="0" fieldPosition="0">
        <references count="8">
          <reference field="3" count="1" selected="0">
            <x v="102"/>
          </reference>
          <reference field="4" count="1" selected="0">
            <x v="0"/>
          </reference>
          <reference field="8" count="1" selected="0">
            <x v="0"/>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6">
      <pivotArea dataOnly="0" labelOnly="1" outline="0" fieldPosition="0">
        <references count="8">
          <reference field="3" count="1" selected="0">
            <x v="102"/>
          </reference>
          <reference field="4" count="1" selected="0">
            <x v="1"/>
          </reference>
          <reference field="8" count="1" selected="0">
            <x v="0"/>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5">
      <pivotArea dataOnly="0" labelOnly="1" outline="0" fieldPosition="0">
        <references count="8">
          <reference field="3" count="1" selected="0">
            <x v="102"/>
          </reference>
          <reference field="4" count="1" selected="0">
            <x v="12"/>
          </reference>
          <reference field="8" count="1" selected="0">
            <x v="0"/>
          </reference>
          <reference field="9" count="1" selected="0">
            <x v="2"/>
          </reference>
          <reference field="13" count="1" selected="0">
            <x v="5"/>
          </reference>
          <reference field="14" count="1" selected="0">
            <x v="2"/>
          </reference>
          <reference field="16" count="1" selected="0">
            <x v="10"/>
          </reference>
          <reference field="17" count="1">
            <x v="0"/>
          </reference>
        </references>
      </pivotArea>
    </format>
    <format dxfId="14">
      <pivotArea dataOnly="0" labelOnly="1" outline="0" fieldPosition="0">
        <references count="8">
          <reference field="3" count="1" selected="0">
            <x v="104"/>
          </reference>
          <reference field="4" count="1" selected="0">
            <x v="12"/>
          </reference>
          <reference field="8" count="1" selected="0">
            <x v="1"/>
          </reference>
          <reference field="9" count="1" selected="0">
            <x v="5"/>
          </reference>
          <reference field="13" count="1" selected="0">
            <x v="4"/>
          </reference>
          <reference field="14" count="1" selected="0">
            <x v="0"/>
          </reference>
          <reference field="16" count="1" selected="0">
            <x v="0"/>
          </reference>
          <reference field="17" count="1">
            <x v="0"/>
          </reference>
        </references>
      </pivotArea>
    </format>
    <format dxfId="13">
      <pivotArea dataOnly="0" labelOnly="1" outline="0" fieldPosition="0">
        <references count="8">
          <reference field="3" count="1" selected="0">
            <x v="105"/>
          </reference>
          <reference field="4" count="1" selected="0">
            <x v="1"/>
          </reference>
          <reference field="8" count="1" selected="0">
            <x v="3"/>
          </reference>
          <reference field="9" count="1" selected="0">
            <x v="4"/>
          </reference>
          <reference field="13" count="1" selected="0">
            <x v="2"/>
          </reference>
          <reference field="14" count="1" selected="0">
            <x v="2"/>
          </reference>
          <reference field="16" count="1" selected="0">
            <x v="8"/>
          </reference>
          <reference field="17" count="1">
            <x v="8"/>
          </reference>
        </references>
      </pivotArea>
    </format>
    <format dxfId="12">
      <pivotArea dataOnly="0" labelOnly="1" outline="0" fieldPosition="0">
        <references count="8">
          <reference field="3" count="1" selected="0">
            <x v="105"/>
          </reference>
          <reference field="4" count="1" selected="0">
            <x v="7"/>
          </reference>
          <reference field="8" count="1" selected="0">
            <x v="3"/>
          </reference>
          <reference field="9" count="1" selected="0">
            <x v="4"/>
          </reference>
          <reference field="13" count="1" selected="0">
            <x v="2"/>
          </reference>
          <reference field="14" count="1" selected="0">
            <x v="2"/>
          </reference>
          <reference field="16" count="1" selected="0">
            <x v="8"/>
          </reference>
          <reference field="17" count="1">
            <x v="8"/>
          </reference>
        </references>
      </pivotArea>
    </format>
    <format dxfId="11">
      <pivotArea dataOnly="0" labelOnly="1" outline="0" fieldPosition="0">
        <references count="8">
          <reference field="3" count="1" selected="0">
            <x v="106"/>
          </reference>
          <reference field="4" count="1" selected="0">
            <x v="7"/>
          </reference>
          <reference field="8" count="1" selected="0">
            <x v="1"/>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10">
      <pivotArea dataOnly="0" labelOnly="1" outline="0" fieldPosition="0">
        <references count="8">
          <reference field="3" count="1" selected="0">
            <x v="107"/>
          </reference>
          <reference field="4" count="1" selected="0">
            <x v="7"/>
          </reference>
          <reference field="8" count="1" selected="0">
            <x v="1"/>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9">
      <pivotArea dataOnly="0" labelOnly="1" outline="0" fieldPosition="0">
        <references count="8">
          <reference field="3" count="1" selected="0">
            <x v="108"/>
          </reference>
          <reference field="4" count="1" selected="0">
            <x v="1"/>
          </reference>
          <reference field="8" count="1" selected="0">
            <x v="5"/>
          </reference>
          <reference field="9" count="1" selected="0">
            <x v="1"/>
          </reference>
          <reference field="13" count="1" selected="0">
            <x v="5"/>
          </reference>
          <reference field="14" count="1" selected="0">
            <x v="2"/>
          </reference>
          <reference field="16" count="1" selected="0">
            <x v="9"/>
          </reference>
          <reference field="17" count="1">
            <x v="5"/>
          </reference>
        </references>
      </pivotArea>
    </format>
    <format dxfId="8">
      <pivotArea dataOnly="0" labelOnly="1" outline="0" fieldPosition="0">
        <references count="8">
          <reference field="3" count="1" selected="0">
            <x v="108"/>
          </reference>
          <reference field="4" count="1" selected="0">
            <x v="7"/>
          </reference>
          <reference field="8" count="1" selected="0">
            <x v="5"/>
          </reference>
          <reference field="9" count="1" selected="0">
            <x v="1"/>
          </reference>
          <reference field="13" count="1" selected="0">
            <x v="2"/>
          </reference>
          <reference field="14" count="1" selected="0">
            <x v="2"/>
          </reference>
          <reference field="16" count="1" selected="0">
            <x v="9"/>
          </reference>
          <reference field="17" count="1">
            <x v="5"/>
          </reference>
        </references>
      </pivotArea>
    </format>
    <format dxfId="7">
      <pivotArea dataOnly="0" labelOnly="1" outline="0" fieldPosition="0">
        <references count="8">
          <reference field="3" count="1" selected="0">
            <x v="109"/>
          </reference>
          <reference field="4" count="1" selected="0">
            <x v="0"/>
          </reference>
          <reference field="8" count="1" selected="0">
            <x v="4"/>
          </reference>
          <reference field="9" count="1" selected="0">
            <x v="1"/>
          </reference>
          <reference field="13" count="1" selected="0">
            <x v="5"/>
          </reference>
          <reference field="14" count="1" selected="0">
            <x v="2"/>
          </reference>
          <reference field="16" count="1" selected="0">
            <x v="8"/>
          </reference>
          <reference field="17" count="1">
            <x v="8"/>
          </reference>
        </references>
      </pivotArea>
    </format>
    <format dxfId="6">
      <pivotArea dataOnly="0" labelOnly="1" outline="0" fieldPosition="0">
        <references count="8">
          <reference field="3" count="1" selected="0">
            <x v="109"/>
          </reference>
          <reference field="4" count="1" selected="0">
            <x v="12"/>
          </reference>
          <reference field="8" count="1" selected="0">
            <x v="4"/>
          </reference>
          <reference field="9" count="1" selected="0">
            <x v="4"/>
          </reference>
          <reference field="13" count="1" selected="0">
            <x v="5"/>
          </reference>
          <reference field="14" count="1" selected="0">
            <x v="2"/>
          </reference>
          <reference field="16" count="1" selected="0">
            <x v="8"/>
          </reference>
          <reference field="17" count="1">
            <x v="8"/>
          </reference>
        </references>
      </pivotArea>
    </format>
    <format dxfId="5">
      <pivotArea dataOnly="0" labelOnly="1" outline="0" fieldPosition="0">
        <references count="8">
          <reference field="3" count="1" selected="0">
            <x v="110"/>
          </reference>
          <reference field="4" count="1" selected="0">
            <x v="1"/>
          </reference>
          <reference field="8" count="1" selected="0">
            <x v="3"/>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4">
      <pivotArea dataOnly="0" labelOnly="1" outline="0" fieldPosition="0">
        <references count="8">
          <reference field="3" count="1" selected="0">
            <x v="110"/>
          </reference>
          <reference field="4" count="1" selected="0">
            <x v="7"/>
          </reference>
          <reference field="8" count="1" selected="0">
            <x v="3"/>
          </reference>
          <reference field="9" count="1" selected="0">
            <x v="1"/>
          </reference>
          <reference field="13" count="1" selected="0">
            <x v="5"/>
          </reference>
          <reference field="14" count="1" selected="0">
            <x v="2"/>
          </reference>
          <reference field="16" count="1" selected="0">
            <x v="10"/>
          </reference>
          <reference field="17" count="1">
            <x v="0"/>
          </reference>
        </references>
      </pivotArea>
    </format>
    <format dxfId="3">
      <pivotArea dataOnly="0" labelOnly="1" outline="0" fieldPosition="0">
        <references count="8">
          <reference field="3" count="1" selected="0">
            <x v="111"/>
          </reference>
          <reference field="4" count="1" selected="0">
            <x v="1"/>
          </reference>
          <reference field="8" count="1" selected="0">
            <x v="3"/>
          </reference>
          <reference field="9" count="1" selected="0">
            <x v="3"/>
          </reference>
          <reference field="13" count="1" selected="0">
            <x v="5"/>
          </reference>
          <reference field="14" count="1" selected="0">
            <x v="2"/>
          </reference>
          <reference field="16" count="1" selected="0">
            <x v="10"/>
          </reference>
          <reference field="17" count="1">
            <x v="0"/>
          </reference>
        </references>
      </pivotArea>
    </format>
    <format dxfId="2">
      <pivotArea dataOnly="0" labelOnly="1" outline="0" fieldPosition="0">
        <references count="8">
          <reference field="3" count="1" selected="0">
            <x v="111"/>
          </reference>
          <reference field="4" count="1" selected="0">
            <x v="7"/>
          </reference>
          <reference field="8" count="1" selected="0">
            <x v="3"/>
          </reference>
          <reference field="9" count="1" selected="0">
            <x v="3"/>
          </reference>
          <reference field="13" count="1" selected="0">
            <x v="5"/>
          </reference>
          <reference field="14" count="1" selected="0">
            <x v="2"/>
          </reference>
          <reference field="16" count="1" selected="0">
            <x v="10"/>
          </reference>
          <reference field="17" count="1">
            <x v="0"/>
          </reference>
        </references>
      </pivotArea>
    </format>
    <format dxfId="1">
      <pivotArea dataOnly="0" labelOnly="1" outline="0" fieldPosition="0">
        <references count="8">
          <reference field="3" count="1" selected="0">
            <x v="112"/>
          </reference>
          <reference field="4" count="1" selected="0">
            <x v="1"/>
          </reference>
          <reference field="8" count="1" selected="0">
            <x v="3"/>
          </reference>
          <reference field="9" count="1" selected="0">
            <x v="2"/>
          </reference>
          <reference field="13" count="1" selected="0">
            <x v="5"/>
          </reference>
          <reference field="14" count="1" selected="0">
            <x v="2"/>
          </reference>
          <reference field="16" count="1" selected="0">
            <x v="12"/>
          </reference>
          <reference field="17" count="1">
            <x v="0"/>
          </reference>
        </references>
      </pivotArea>
    </format>
    <format dxfId="0">
      <pivotArea dataOnly="0" labelOnly="1" outline="0" fieldPosition="0">
        <references count="8">
          <reference field="3" count="1" selected="0">
            <x v="112"/>
          </reference>
          <reference field="4" count="1" selected="0">
            <x v="7"/>
          </reference>
          <reference field="8" count="1" selected="0">
            <x v="3"/>
          </reference>
          <reference field="9" count="1" selected="0">
            <x v="2"/>
          </reference>
          <reference field="13" count="1" selected="0">
            <x v="5"/>
          </reference>
          <reference field="14" count="1" selected="0">
            <x v="2"/>
          </reference>
          <reference field="16" count="1" selected="0">
            <x v="12"/>
          </reference>
          <reference field="17" count="1">
            <x v="0"/>
          </reference>
        </references>
      </pivotArea>
    </format>
  </formats>
  <pivotTableStyleInfo name="PivotStyleLight2"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96B6EEC1-C37E-486A-9413-D5704DA05AC6}" sourceName="Country">
  <pivotTables>
    <pivotTable tabId="5" name="PivotTable2"/>
  </pivotTables>
  <data>
    <tabular pivotCacheId="2096955964">
      <items count="114">
        <i x="0"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112"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3" s="1"/>
        <i x="104" s="1"/>
        <i x="105" s="1"/>
        <i x="106" s="1"/>
        <i x="107" s="1"/>
        <i x="108" s="1"/>
        <i x="109" s="1"/>
        <i x="110" s="1"/>
        <i x="111" s="1"/>
        <i x="1" s="1" nd="1"/>
        <i x="102" s="1" nd="1"/>
        <i x="1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30785778-8F12-41C8-AB62-0FD303AC7566}" sourceName="Region">
  <pivotTables>
    <pivotTable tabId="5" name="PivotTable2"/>
  </pivotTables>
  <data>
    <tabular pivotCacheId="2096955964">
      <items count="11">
        <i x="6" s="1"/>
        <i x="3" s="1"/>
        <i x="7" s="1"/>
        <i x="8" s="1"/>
        <i x="4" s="1"/>
        <i x="5" s="1"/>
        <i x="1" s="1"/>
        <i x="0" s="1"/>
        <i x="2" s="1"/>
        <i x="9" s="1"/>
        <i x="1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_Categorization" xr10:uid="{1E0D18E0-99C5-4CE8-9419-06AED5A6F535}" sourceName="Portfolio Categorization">
  <pivotTables>
    <pivotTable tabId="5" name="PivotTable2"/>
  </pivotTables>
  <data>
    <tabular pivotCacheId="2096955964">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P_Review_Window" xr10:uid="{A6FB3912-0D0E-4DAA-9650-FD699D8E11A7}" sourceName="TRP Review Window">
  <pivotTables>
    <pivotTable tabId="5" name="PivotTable2"/>
  </pivotTables>
  <data>
    <tabular pivotCacheId="2096955964">
      <items count="9">
        <i x="0" s="1"/>
        <i x="1" s="1"/>
        <i x="4" s="1"/>
        <i x="2" s="1"/>
        <i x="5" s="1"/>
        <i x="3" s="1"/>
        <i x="7" s="1"/>
        <i x="6" s="1"/>
        <i x="8"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onent" xr10:uid="{1C503099-FC63-4D26-A2C4-8E4478836D34}" sourceName="Component">
  <pivotTables>
    <pivotTable tabId="5" name="PivotTable2"/>
  </pivotTables>
  <data>
    <tabular pivotCacheId="2096955964">
      <items count="16">
        <i x="0" s="1"/>
        <i x="1" s="1"/>
        <i x="4" s="1"/>
        <i x="5" s="1"/>
        <i x="6" s="1"/>
        <i x="7" s="1"/>
        <i x="8" s="1"/>
        <i x="9" s="1"/>
        <i x="10" s="1"/>
        <i x="11" s="1"/>
        <i x="12" s="1"/>
        <i x="13" s="1"/>
        <i x="14" s="1"/>
        <i x="2" s="1" nd="1"/>
        <i x="3"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57173392-4BFD-4C74-A564-23F0D90E9CCA}" cache="Slicer_Country" caption="Country" style="Slicer Style 1" rowHeight="241300"/>
  <slicer name="Region" xr10:uid="{FF62DF29-B565-4243-B57C-D6A4AE0D63D5}" cache="Slicer_Region" caption="Region" style="Slicer Style 1" rowHeight="241300"/>
  <slicer name="Portfolio Categorization" xr10:uid="{24443A69-D454-4382-BF96-75393014F0D6}" cache="Slicer_Portfolio_Categorization" caption="Portfolio Categorization" style="Slicer Style 1" rowHeight="241300"/>
  <slicer name="TRP Review Window" xr10:uid="{7160CDE2-1141-4D6E-90D1-9B88558F2094}" cache="Slicer_TRP_Review_Window" caption="TRP Review Window" style="Slicer Style 1" rowHeight="241300"/>
  <slicer name="Component" xr10:uid="{9E42B0D0-0916-4CBD-AA73-D5959F2F86DC}" cache="Slicer_Component" caption="Component" style="Slicer Style 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8F1AAF-4FAF-42F9-B3F7-FF7D33F0BF6E}" name="Table1" displayName="Table1" ref="D2:E9" totalsRowShown="0" headerRowDxfId="300" dataDxfId="299">
  <autoFilter ref="D2:E9" xr:uid="{04DBD17E-FAE8-40DE-A047-BBF6E24D1AEA}"/>
  <tableColumns count="2">
    <tableColumn id="1" xr3:uid="{1FBCC765-D7F0-424D-A0AD-DC2BEEF91A40}" name="Review Window" dataDxfId="298"/>
    <tableColumn id="2" xr3:uid="{BBDFF88D-260A-4881-A365-6649D1FEDF51}" name="TRP Outcomes shared with applicant" dataDxfId="297"/>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02" dT="2023-03-17T08:24:24.76" personId="{250D6BE3-6165-4CB5-937C-5F774456426E}" id="{8FF2D9AD-ED6C-43D3-9041-527EAAA0F87C}">
    <text>Philippines updated (from Tailored to NSP) on March16 - ask Nikhil/Bianca for more</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C9D2-2F90-4C10-B93B-E34FCD7168B9}">
  <sheetPr codeName="Sheet1"/>
  <dimension ref="B2:G19"/>
  <sheetViews>
    <sheetView workbookViewId="0">
      <selection activeCell="D12" sqref="D12"/>
    </sheetView>
  </sheetViews>
  <sheetFormatPr defaultRowHeight="14.5" x14ac:dyDescent="0.35"/>
  <cols>
    <col min="2" max="2" width="73.1796875" customWidth="1"/>
    <col min="4" max="4" width="32.453125" customWidth="1"/>
    <col min="5" max="5" width="27" customWidth="1"/>
    <col min="7" max="7" width="13.54296875" bestFit="1" customWidth="1"/>
  </cols>
  <sheetData>
    <row r="2" spans="2:7" ht="29" x14ac:dyDescent="0.35">
      <c r="B2" s="18" t="s">
        <v>0</v>
      </c>
      <c r="D2" s="12" t="s">
        <v>1</v>
      </c>
      <c r="E2" s="12" t="s">
        <v>2</v>
      </c>
      <c r="G2" s="19" t="s">
        <v>3</v>
      </c>
    </row>
    <row r="3" spans="2:7" x14ac:dyDescent="0.35">
      <c r="B3" s="50" t="s">
        <v>4</v>
      </c>
      <c r="D3" s="2" t="s">
        <v>5</v>
      </c>
      <c r="E3" s="2" t="s">
        <v>6</v>
      </c>
      <c r="G3" s="19" t="s">
        <v>6</v>
      </c>
    </row>
    <row r="4" spans="2:7" ht="29" x14ac:dyDescent="0.35">
      <c r="B4" s="50" t="s">
        <v>7</v>
      </c>
      <c r="D4" s="2" t="s">
        <v>8</v>
      </c>
      <c r="E4" s="2" t="s">
        <v>6</v>
      </c>
      <c r="G4" s="19" t="s">
        <v>9</v>
      </c>
    </row>
    <row r="5" spans="2:7" ht="29" x14ac:dyDescent="0.35">
      <c r="B5" s="50" t="s">
        <v>10</v>
      </c>
      <c r="D5" s="2" t="s">
        <v>11</v>
      </c>
      <c r="E5" s="2" t="s">
        <v>6</v>
      </c>
    </row>
    <row r="6" spans="2:7" x14ac:dyDescent="0.35">
      <c r="B6" s="50" t="s">
        <v>12</v>
      </c>
      <c r="D6" s="2" t="s">
        <v>13</v>
      </c>
      <c r="E6" s="2" t="s">
        <v>6</v>
      </c>
    </row>
    <row r="7" spans="2:7" x14ac:dyDescent="0.35">
      <c r="B7" s="50" t="s">
        <v>14</v>
      </c>
      <c r="D7" s="2" t="s">
        <v>15</v>
      </c>
      <c r="E7" s="2" t="s">
        <v>9</v>
      </c>
    </row>
    <row r="8" spans="2:7" ht="29" x14ac:dyDescent="0.35">
      <c r="B8" s="50" t="s">
        <v>16</v>
      </c>
      <c r="D8" s="2" t="s">
        <v>17</v>
      </c>
      <c r="E8" s="2" t="s">
        <v>9</v>
      </c>
    </row>
    <row r="9" spans="2:7" x14ac:dyDescent="0.35">
      <c r="B9" s="17" t="s">
        <v>18</v>
      </c>
      <c r="D9" s="2" t="s">
        <v>19</v>
      </c>
      <c r="E9" s="2" t="s">
        <v>9</v>
      </c>
    </row>
    <row r="10" spans="2:7" ht="43.5" x14ac:dyDescent="0.35">
      <c r="B10" s="43" t="s">
        <v>20</v>
      </c>
    </row>
    <row r="11" spans="2:7" ht="58" x14ac:dyDescent="0.35">
      <c r="B11" s="52" t="s">
        <v>21</v>
      </c>
    </row>
    <row r="12" spans="2:7" ht="29" x14ac:dyDescent="0.35">
      <c r="B12" s="53" t="s">
        <v>22</v>
      </c>
    </row>
    <row r="13" spans="2:7" ht="58" x14ac:dyDescent="0.35">
      <c r="B13" s="53" t="s">
        <v>23</v>
      </c>
    </row>
    <row r="14" spans="2:7" ht="43.5" x14ac:dyDescent="0.35">
      <c r="B14" s="43" t="s">
        <v>24</v>
      </c>
    </row>
    <row r="15" spans="2:7" ht="29" x14ac:dyDescent="0.35">
      <c r="B15" s="51" t="s">
        <v>25</v>
      </c>
    </row>
    <row r="16" spans="2:7" ht="43.5" x14ac:dyDescent="0.35">
      <c r="B16" s="44" t="s">
        <v>26</v>
      </c>
    </row>
    <row r="17" spans="2:2" x14ac:dyDescent="0.35">
      <c r="B17" s="17" t="s">
        <v>27</v>
      </c>
    </row>
    <row r="18" spans="2:2" ht="43.5" x14ac:dyDescent="0.35">
      <c r="B18" s="17" t="s">
        <v>28</v>
      </c>
    </row>
    <row r="19" spans="2:2" ht="29" x14ac:dyDescent="0.35">
      <c r="B19" s="17" t="s">
        <v>29</v>
      </c>
    </row>
  </sheetData>
  <dataValidations count="1">
    <dataValidation type="list" allowBlank="1" showInputMessage="1" showErrorMessage="1" sqref="E3:E9" xr:uid="{328A2810-7085-4096-BD6C-521ED992D248}">
      <formula1>$G$3:$G$4</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CA2D-42AD-4F2C-8131-EDB3AA37BED0}">
  <sheetPr codeName="Sheet2">
    <pageSetUpPr fitToPage="1"/>
  </sheetPr>
  <dimension ref="A1:XFD1692"/>
  <sheetViews>
    <sheetView tabSelected="1" view="pageLayout" topLeftCell="A2" zoomScale="60" zoomScaleNormal="100" zoomScalePageLayoutView="60" workbookViewId="0">
      <selection activeCell="A2" sqref="A2"/>
    </sheetView>
  </sheetViews>
  <sheetFormatPr defaultColWidth="0" defaultRowHeight="14" x14ac:dyDescent="0.3"/>
  <cols>
    <col min="1" max="1" width="43.26953125" style="8" bestFit="1" customWidth="1"/>
    <col min="2" max="2" width="32.1796875" style="8" bestFit="1" customWidth="1"/>
    <col min="3" max="3" width="33.7265625" style="8" customWidth="1"/>
    <col min="4" max="4" width="37.7265625" style="8" customWidth="1"/>
    <col min="5" max="5" width="28.81640625" style="8" bestFit="1" customWidth="1"/>
    <col min="6" max="6" width="34" style="8" customWidth="1"/>
    <col min="7" max="7" width="30.7265625" style="24" bestFit="1" customWidth="1"/>
    <col min="8" max="8" width="29.08984375" style="8" bestFit="1" customWidth="1"/>
    <col min="9" max="9" width="29.36328125" style="8" bestFit="1" customWidth="1"/>
    <col min="10" max="10" width="9.1796875" style="8" hidden="1" customWidth="1"/>
    <col min="11" max="16383" width="9.1796875" style="8" hidden="1"/>
    <col min="16384" max="16384" width="5.453125" style="9" customWidth="1"/>
  </cols>
  <sheetData>
    <row r="1" spans="1:16384" hidden="1" x14ac:dyDescent="0.3">
      <c r="G1" s="8"/>
    </row>
    <row r="2" spans="1:16384" x14ac:dyDescent="0.3">
      <c r="A2" s="9"/>
      <c r="B2" s="9"/>
      <c r="C2" s="9"/>
      <c r="D2" s="9"/>
      <c r="E2" s="9"/>
      <c r="F2" s="64"/>
      <c r="G2" s="64"/>
      <c r="H2" s="64"/>
      <c r="I2" s="64"/>
    </row>
    <row r="3" spans="1:16384" x14ac:dyDescent="0.3">
      <c r="A3" s="7"/>
      <c r="B3" s="9"/>
      <c r="C3" s="9"/>
      <c r="D3" s="9"/>
      <c r="E3" s="9"/>
      <c r="F3" s="64"/>
      <c r="G3" s="64"/>
      <c r="H3" s="64"/>
      <c r="I3" s="65" t="s">
        <v>30</v>
      </c>
    </row>
    <row r="4" spans="1:16384" s="61" customFormat="1" x14ac:dyDescent="0.3">
      <c r="A4" s="9"/>
      <c r="B4" s="9"/>
      <c r="C4" s="9"/>
      <c r="D4" s="9"/>
      <c r="E4" s="9"/>
      <c r="F4" s="9"/>
      <c r="G4" s="9"/>
      <c r="I4" s="71">
        <v>45398</v>
      </c>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c r="NY4" s="62"/>
      <c r="NZ4" s="62"/>
      <c r="OA4" s="62"/>
      <c r="OB4" s="62"/>
      <c r="OC4" s="62"/>
      <c r="OD4" s="62"/>
      <c r="OE4" s="62"/>
      <c r="OF4" s="62"/>
      <c r="OG4" s="62"/>
      <c r="OH4" s="62"/>
      <c r="OI4" s="62"/>
      <c r="OJ4" s="62"/>
      <c r="OK4" s="62"/>
      <c r="OL4" s="62"/>
      <c r="OM4" s="62"/>
      <c r="ON4" s="62"/>
      <c r="OO4" s="62"/>
      <c r="OP4" s="62"/>
      <c r="OQ4" s="62"/>
      <c r="OR4" s="62"/>
      <c r="OS4" s="62"/>
      <c r="OT4" s="62"/>
      <c r="OU4" s="62"/>
      <c r="OV4" s="62"/>
      <c r="OW4" s="62"/>
      <c r="OX4" s="62"/>
      <c r="OY4" s="62"/>
      <c r="OZ4" s="62"/>
      <c r="PA4" s="62"/>
      <c r="PB4" s="62"/>
      <c r="PC4" s="62"/>
      <c r="PD4" s="62"/>
      <c r="PE4" s="62"/>
      <c r="PF4" s="62"/>
      <c r="PG4" s="62"/>
      <c r="PH4" s="62"/>
      <c r="PI4" s="62"/>
      <c r="PJ4" s="62"/>
      <c r="PK4" s="62"/>
      <c r="PL4" s="62"/>
      <c r="PM4" s="62"/>
      <c r="PN4" s="62"/>
      <c r="PO4" s="62"/>
      <c r="PP4" s="62"/>
      <c r="PQ4" s="62"/>
      <c r="PR4" s="62"/>
      <c r="PS4" s="62"/>
      <c r="PT4" s="62"/>
      <c r="PU4" s="62"/>
      <c r="PV4" s="62"/>
      <c r="PW4" s="62"/>
      <c r="PX4" s="62"/>
      <c r="PY4" s="62"/>
      <c r="PZ4" s="62"/>
      <c r="QA4" s="62"/>
      <c r="QB4" s="62"/>
      <c r="QC4" s="62"/>
      <c r="QD4" s="62"/>
      <c r="QE4" s="62"/>
      <c r="QF4" s="62"/>
      <c r="QG4" s="62"/>
      <c r="QH4" s="62"/>
      <c r="QI4" s="62"/>
      <c r="QJ4" s="62"/>
      <c r="QK4" s="62"/>
      <c r="QL4" s="62"/>
      <c r="QM4" s="62"/>
      <c r="QN4" s="62"/>
      <c r="QO4" s="62"/>
      <c r="QP4" s="62"/>
      <c r="QQ4" s="62"/>
      <c r="QR4" s="62"/>
      <c r="QS4" s="62"/>
      <c r="QT4" s="62"/>
      <c r="QU4" s="62"/>
      <c r="QV4" s="62"/>
      <c r="QW4" s="62"/>
      <c r="QX4" s="62"/>
      <c r="QY4" s="62"/>
      <c r="QZ4" s="62"/>
      <c r="RA4" s="62"/>
      <c r="RB4" s="62"/>
      <c r="RC4" s="62"/>
      <c r="RD4" s="62"/>
      <c r="RE4" s="62"/>
      <c r="RF4" s="62"/>
      <c r="RG4" s="62"/>
      <c r="RH4" s="62"/>
      <c r="RI4" s="62"/>
      <c r="RJ4" s="62"/>
      <c r="RK4" s="62"/>
      <c r="RL4" s="62"/>
      <c r="RM4" s="62"/>
      <c r="RN4" s="62"/>
      <c r="RO4" s="62"/>
      <c r="RP4" s="62"/>
      <c r="RQ4" s="62"/>
      <c r="RR4" s="62"/>
      <c r="RS4" s="62"/>
      <c r="RT4" s="62"/>
      <c r="RU4" s="62"/>
      <c r="RV4" s="62"/>
      <c r="RW4" s="62"/>
      <c r="RX4" s="62"/>
      <c r="RY4" s="62"/>
      <c r="RZ4" s="62"/>
      <c r="SA4" s="62"/>
      <c r="SB4" s="62"/>
      <c r="SC4" s="62"/>
      <c r="SD4" s="62"/>
      <c r="SE4" s="62"/>
      <c r="SF4" s="62"/>
      <c r="SG4" s="62"/>
      <c r="SH4" s="62"/>
      <c r="SI4" s="62"/>
      <c r="SJ4" s="62"/>
      <c r="SK4" s="62"/>
      <c r="SL4" s="62"/>
      <c r="SM4" s="62"/>
      <c r="SN4" s="62"/>
      <c r="SO4" s="62"/>
      <c r="SP4" s="62"/>
      <c r="SQ4" s="62"/>
      <c r="SR4" s="62"/>
      <c r="SS4" s="62"/>
      <c r="ST4" s="62"/>
      <c r="SU4" s="62"/>
      <c r="SV4" s="62"/>
      <c r="SW4" s="62"/>
      <c r="SX4" s="62"/>
      <c r="SY4" s="62"/>
      <c r="SZ4" s="62"/>
      <c r="TA4" s="62"/>
      <c r="TB4" s="62"/>
      <c r="TC4" s="62"/>
      <c r="TD4" s="62"/>
      <c r="TE4" s="62"/>
      <c r="TF4" s="62"/>
      <c r="TG4" s="62"/>
      <c r="TH4" s="62"/>
      <c r="TI4" s="62"/>
      <c r="TJ4" s="62"/>
      <c r="TK4" s="62"/>
      <c r="TL4" s="62"/>
      <c r="TM4" s="62"/>
      <c r="TN4" s="62"/>
      <c r="TO4" s="62"/>
      <c r="TP4" s="62"/>
      <c r="TQ4" s="62"/>
      <c r="TR4" s="62"/>
      <c r="TS4" s="62"/>
      <c r="TT4" s="62"/>
      <c r="TU4" s="62"/>
      <c r="TV4" s="62"/>
      <c r="TW4" s="62"/>
      <c r="TX4" s="62"/>
      <c r="TY4" s="62"/>
      <c r="TZ4" s="62"/>
      <c r="UA4" s="62"/>
      <c r="UB4" s="62"/>
      <c r="UC4" s="62"/>
      <c r="UD4" s="62"/>
      <c r="UE4" s="62"/>
      <c r="UF4" s="62"/>
      <c r="UG4" s="62"/>
      <c r="UH4" s="62"/>
      <c r="UI4" s="62"/>
      <c r="UJ4" s="62"/>
      <c r="UK4" s="62"/>
      <c r="UL4" s="62"/>
      <c r="UM4" s="62"/>
      <c r="UN4" s="62"/>
      <c r="UO4" s="62"/>
      <c r="UP4" s="62"/>
      <c r="UQ4" s="62"/>
      <c r="UR4" s="62"/>
      <c r="US4" s="62"/>
      <c r="UT4" s="62"/>
      <c r="UU4" s="62"/>
      <c r="UV4" s="62"/>
      <c r="UW4" s="62"/>
      <c r="UX4" s="62"/>
      <c r="UY4" s="62"/>
      <c r="UZ4" s="62"/>
      <c r="VA4" s="62"/>
      <c r="VB4" s="62"/>
      <c r="VC4" s="62"/>
      <c r="VD4" s="62"/>
      <c r="VE4" s="62"/>
      <c r="VF4" s="62"/>
      <c r="VG4" s="62"/>
      <c r="VH4" s="62"/>
      <c r="VI4" s="62"/>
      <c r="VJ4" s="62"/>
      <c r="VK4" s="62"/>
      <c r="VL4" s="62"/>
      <c r="VM4" s="62"/>
      <c r="VN4" s="62"/>
      <c r="VO4" s="62"/>
      <c r="VP4" s="62"/>
      <c r="VQ4" s="62"/>
      <c r="VR4" s="62"/>
      <c r="VS4" s="62"/>
      <c r="VT4" s="62"/>
      <c r="VU4" s="62"/>
      <c r="VV4" s="62"/>
      <c r="VW4" s="62"/>
      <c r="VX4" s="62"/>
      <c r="VY4" s="62"/>
      <c r="VZ4" s="62"/>
      <c r="WA4" s="62"/>
      <c r="WB4" s="62"/>
      <c r="WC4" s="62"/>
      <c r="WD4" s="62"/>
      <c r="WE4" s="62"/>
      <c r="WF4" s="62"/>
      <c r="WG4" s="62"/>
      <c r="WH4" s="62"/>
      <c r="WI4" s="62"/>
      <c r="WJ4" s="62"/>
      <c r="WK4" s="62"/>
      <c r="WL4" s="62"/>
      <c r="WM4" s="62"/>
      <c r="WN4" s="62"/>
      <c r="WO4" s="62"/>
      <c r="WP4" s="62"/>
      <c r="WQ4" s="62"/>
      <c r="WR4" s="62"/>
      <c r="WS4" s="62"/>
      <c r="WT4" s="62"/>
      <c r="WU4" s="62"/>
      <c r="WV4" s="62"/>
      <c r="WW4" s="62"/>
      <c r="WX4" s="62"/>
      <c r="WY4" s="62"/>
      <c r="WZ4" s="62"/>
      <c r="XA4" s="62"/>
      <c r="XB4" s="62"/>
      <c r="XC4" s="62"/>
      <c r="XD4" s="62"/>
      <c r="XE4" s="62"/>
      <c r="XF4" s="62"/>
      <c r="XG4" s="62"/>
      <c r="XH4" s="62"/>
      <c r="XI4" s="62"/>
      <c r="XJ4" s="62"/>
      <c r="XK4" s="62"/>
      <c r="XL4" s="62"/>
      <c r="XM4" s="62"/>
      <c r="XN4" s="62"/>
      <c r="XO4" s="62"/>
      <c r="XP4" s="62"/>
      <c r="XQ4" s="62"/>
      <c r="XR4" s="62"/>
      <c r="XS4" s="62"/>
      <c r="XT4" s="62"/>
      <c r="XU4" s="62"/>
      <c r="XV4" s="62"/>
      <c r="XW4" s="62"/>
      <c r="XX4" s="62"/>
      <c r="XY4" s="62"/>
      <c r="XZ4" s="62"/>
      <c r="YA4" s="62"/>
      <c r="YB4" s="62"/>
      <c r="YC4" s="62"/>
      <c r="YD4" s="62"/>
      <c r="YE4" s="62"/>
      <c r="YF4" s="62"/>
      <c r="YG4" s="62"/>
      <c r="YH4" s="62"/>
      <c r="YI4" s="62"/>
      <c r="YJ4" s="62"/>
      <c r="YK4" s="62"/>
      <c r="YL4" s="62"/>
      <c r="YM4" s="62"/>
      <c r="YN4" s="62"/>
      <c r="YO4" s="62"/>
      <c r="YP4" s="62"/>
      <c r="YQ4" s="62"/>
      <c r="YR4" s="62"/>
      <c r="YS4" s="62"/>
      <c r="YT4" s="62"/>
      <c r="YU4" s="62"/>
      <c r="YV4" s="62"/>
      <c r="YW4" s="62"/>
      <c r="YX4" s="62"/>
      <c r="YY4" s="62"/>
      <c r="YZ4" s="62"/>
      <c r="ZA4" s="62"/>
      <c r="ZB4" s="62"/>
      <c r="ZC4" s="62"/>
      <c r="ZD4" s="62"/>
      <c r="ZE4" s="62"/>
      <c r="ZF4" s="62"/>
      <c r="ZG4" s="62"/>
      <c r="ZH4" s="62"/>
      <c r="ZI4" s="62"/>
      <c r="ZJ4" s="62"/>
      <c r="ZK4" s="62"/>
      <c r="ZL4" s="62"/>
      <c r="ZM4" s="62"/>
      <c r="ZN4" s="62"/>
      <c r="ZO4" s="62"/>
      <c r="ZP4" s="62"/>
      <c r="ZQ4" s="62"/>
      <c r="ZR4" s="62"/>
      <c r="ZS4" s="62"/>
      <c r="ZT4" s="62"/>
      <c r="ZU4" s="62"/>
      <c r="ZV4" s="62"/>
      <c r="ZW4" s="62"/>
      <c r="ZX4" s="62"/>
      <c r="ZY4" s="62"/>
      <c r="ZZ4" s="62"/>
      <c r="AAA4" s="62"/>
      <c r="AAB4" s="62"/>
      <c r="AAC4" s="62"/>
      <c r="AAD4" s="62"/>
      <c r="AAE4" s="62"/>
      <c r="AAF4" s="62"/>
      <c r="AAG4" s="62"/>
      <c r="AAH4" s="62"/>
      <c r="AAI4" s="62"/>
      <c r="AAJ4" s="62"/>
      <c r="AAK4" s="62"/>
      <c r="AAL4" s="62"/>
      <c r="AAM4" s="62"/>
      <c r="AAN4" s="62"/>
      <c r="AAO4" s="62"/>
      <c r="AAP4" s="62"/>
      <c r="AAQ4" s="62"/>
      <c r="AAR4" s="62"/>
      <c r="AAS4" s="62"/>
      <c r="AAT4" s="62"/>
      <c r="AAU4" s="62"/>
      <c r="AAV4" s="62"/>
      <c r="AAW4" s="62"/>
      <c r="AAX4" s="62"/>
      <c r="AAY4" s="62"/>
      <c r="AAZ4" s="62"/>
      <c r="ABA4" s="62"/>
      <c r="ABB4" s="62"/>
      <c r="ABC4" s="62"/>
      <c r="ABD4" s="62"/>
      <c r="ABE4" s="62"/>
      <c r="ABF4" s="62"/>
      <c r="ABG4" s="62"/>
      <c r="ABH4" s="62"/>
      <c r="ABI4" s="62"/>
      <c r="ABJ4" s="62"/>
      <c r="ABK4" s="62"/>
      <c r="ABL4" s="62"/>
      <c r="ABM4" s="62"/>
      <c r="ABN4" s="62"/>
      <c r="ABO4" s="62"/>
      <c r="ABP4" s="62"/>
      <c r="ABQ4" s="62"/>
      <c r="ABR4" s="62"/>
      <c r="ABS4" s="62"/>
      <c r="ABT4" s="62"/>
      <c r="ABU4" s="62"/>
      <c r="ABV4" s="62"/>
      <c r="ABW4" s="62"/>
      <c r="ABX4" s="62"/>
      <c r="ABY4" s="62"/>
      <c r="ABZ4" s="62"/>
      <c r="ACA4" s="62"/>
      <c r="ACB4" s="62"/>
      <c r="ACC4" s="62"/>
      <c r="ACD4" s="62"/>
      <c r="ACE4" s="62"/>
      <c r="ACF4" s="62"/>
      <c r="ACG4" s="62"/>
      <c r="ACH4" s="62"/>
      <c r="ACI4" s="62"/>
      <c r="ACJ4" s="62"/>
      <c r="ACK4" s="62"/>
      <c r="ACL4" s="62"/>
      <c r="ACM4" s="62"/>
      <c r="ACN4" s="62"/>
      <c r="ACO4" s="62"/>
      <c r="ACP4" s="62"/>
      <c r="ACQ4" s="62"/>
      <c r="ACR4" s="62"/>
      <c r="ACS4" s="62"/>
      <c r="ACT4" s="62"/>
      <c r="ACU4" s="62"/>
      <c r="ACV4" s="62"/>
      <c r="ACW4" s="62"/>
      <c r="ACX4" s="62"/>
      <c r="ACY4" s="62"/>
      <c r="ACZ4" s="62"/>
      <c r="ADA4" s="62"/>
      <c r="ADB4" s="62"/>
      <c r="ADC4" s="62"/>
      <c r="ADD4" s="62"/>
      <c r="ADE4" s="62"/>
      <c r="ADF4" s="62"/>
      <c r="ADG4" s="62"/>
      <c r="ADH4" s="62"/>
      <c r="ADI4" s="62"/>
      <c r="ADJ4" s="62"/>
      <c r="ADK4" s="62"/>
      <c r="ADL4" s="62"/>
      <c r="ADM4" s="62"/>
      <c r="ADN4" s="62"/>
      <c r="ADO4" s="62"/>
      <c r="ADP4" s="62"/>
      <c r="ADQ4" s="62"/>
      <c r="ADR4" s="62"/>
      <c r="ADS4" s="62"/>
      <c r="ADT4" s="62"/>
      <c r="ADU4" s="62"/>
      <c r="ADV4" s="62"/>
      <c r="ADW4" s="62"/>
      <c r="ADX4" s="62"/>
      <c r="ADY4" s="62"/>
      <c r="ADZ4" s="62"/>
      <c r="AEA4" s="62"/>
      <c r="AEB4" s="62"/>
      <c r="AEC4" s="62"/>
      <c r="AED4" s="62"/>
      <c r="AEE4" s="62"/>
      <c r="AEF4" s="62"/>
      <c r="AEG4" s="62"/>
      <c r="AEH4" s="62"/>
      <c r="AEI4" s="62"/>
      <c r="AEJ4" s="62"/>
      <c r="AEK4" s="62"/>
      <c r="AEL4" s="62"/>
      <c r="AEM4" s="62"/>
      <c r="AEN4" s="62"/>
      <c r="AEO4" s="62"/>
      <c r="AEP4" s="62"/>
      <c r="AEQ4" s="62"/>
      <c r="AER4" s="62"/>
      <c r="AES4" s="62"/>
      <c r="AET4" s="62"/>
      <c r="AEU4" s="62"/>
      <c r="AEV4" s="62"/>
      <c r="AEW4" s="62"/>
      <c r="AEX4" s="62"/>
      <c r="AEY4" s="62"/>
      <c r="AEZ4" s="62"/>
      <c r="AFA4" s="62"/>
      <c r="AFB4" s="62"/>
      <c r="AFC4" s="62"/>
      <c r="AFD4" s="62"/>
      <c r="AFE4" s="62"/>
      <c r="AFF4" s="62"/>
      <c r="AFG4" s="62"/>
      <c r="AFH4" s="62"/>
      <c r="AFI4" s="62"/>
      <c r="AFJ4" s="62"/>
      <c r="AFK4" s="62"/>
      <c r="AFL4" s="62"/>
      <c r="AFM4" s="62"/>
      <c r="AFN4" s="62"/>
      <c r="AFO4" s="62"/>
      <c r="AFP4" s="62"/>
      <c r="AFQ4" s="62"/>
      <c r="AFR4" s="62"/>
      <c r="AFS4" s="62"/>
      <c r="AFT4" s="62"/>
      <c r="AFU4" s="62"/>
      <c r="AFV4" s="62"/>
      <c r="AFW4" s="62"/>
      <c r="AFX4" s="62"/>
      <c r="AFY4" s="62"/>
      <c r="AFZ4" s="62"/>
      <c r="AGA4" s="62"/>
      <c r="AGB4" s="62"/>
      <c r="AGC4" s="62"/>
      <c r="AGD4" s="62"/>
      <c r="AGE4" s="62"/>
      <c r="AGF4" s="62"/>
      <c r="AGG4" s="62"/>
      <c r="AGH4" s="62"/>
      <c r="AGI4" s="62"/>
      <c r="AGJ4" s="62"/>
      <c r="AGK4" s="62"/>
      <c r="AGL4" s="62"/>
      <c r="AGM4" s="62"/>
      <c r="AGN4" s="62"/>
      <c r="AGO4" s="62"/>
      <c r="AGP4" s="62"/>
      <c r="AGQ4" s="62"/>
      <c r="AGR4" s="62"/>
      <c r="AGS4" s="62"/>
      <c r="AGT4" s="62"/>
      <c r="AGU4" s="62"/>
      <c r="AGV4" s="62"/>
      <c r="AGW4" s="62"/>
      <c r="AGX4" s="62"/>
      <c r="AGY4" s="62"/>
      <c r="AGZ4" s="62"/>
      <c r="AHA4" s="62"/>
      <c r="AHB4" s="62"/>
      <c r="AHC4" s="62"/>
      <c r="AHD4" s="62"/>
      <c r="AHE4" s="62"/>
      <c r="AHF4" s="62"/>
      <c r="AHG4" s="62"/>
      <c r="AHH4" s="62"/>
      <c r="AHI4" s="62"/>
      <c r="AHJ4" s="62"/>
      <c r="AHK4" s="62"/>
      <c r="AHL4" s="62"/>
      <c r="AHM4" s="62"/>
      <c r="AHN4" s="62"/>
      <c r="AHO4" s="62"/>
      <c r="AHP4" s="62"/>
      <c r="AHQ4" s="62"/>
      <c r="AHR4" s="62"/>
      <c r="AHS4" s="62"/>
      <c r="AHT4" s="62"/>
      <c r="AHU4" s="62"/>
      <c r="AHV4" s="62"/>
      <c r="AHW4" s="62"/>
      <c r="AHX4" s="62"/>
      <c r="AHY4" s="62"/>
      <c r="AHZ4" s="62"/>
      <c r="AIA4" s="62"/>
      <c r="AIB4" s="62"/>
      <c r="AIC4" s="62"/>
      <c r="AID4" s="62"/>
      <c r="AIE4" s="62"/>
      <c r="AIF4" s="62"/>
      <c r="AIG4" s="62"/>
      <c r="AIH4" s="62"/>
      <c r="AII4" s="62"/>
      <c r="AIJ4" s="62"/>
      <c r="AIK4" s="62"/>
      <c r="AIL4" s="62"/>
      <c r="AIM4" s="62"/>
      <c r="AIN4" s="62"/>
      <c r="AIO4" s="62"/>
      <c r="AIP4" s="62"/>
      <c r="AIQ4" s="62"/>
      <c r="AIR4" s="62"/>
      <c r="AIS4" s="62"/>
      <c r="AIT4" s="62"/>
      <c r="AIU4" s="62"/>
      <c r="AIV4" s="62"/>
      <c r="AIW4" s="62"/>
      <c r="AIX4" s="62"/>
      <c r="AIY4" s="62"/>
      <c r="AIZ4" s="62"/>
      <c r="AJA4" s="62"/>
      <c r="AJB4" s="62"/>
      <c r="AJC4" s="62"/>
      <c r="AJD4" s="62"/>
      <c r="AJE4" s="62"/>
      <c r="AJF4" s="62"/>
      <c r="AJG4" s="62"/>
      <c r="AJH4" s="62"/>
      <c r="AJI4" s="62"/>
      <c r="AJJ4" s="62"/>
      <c r="AJK4" s="62"/>
      <c r="AJL4" s="62"/>
      <c r="AJM4" s="62"/>
      <c r="AJN4" s="62"/>
      <c r="AJO4" s="62"/>
      <c r="AJP4" s="62"/>
      <c r="AJQ4" s="62"/>
      <c r="AJR4" s="62"/>
      <c r="AJS4" s="62"/>
      <c r="AJT4" s="62"/>
      <c r="AJU4" s="62"/>
      <c r="AJV4" s="62"/>
      <c r="AJW4" s="62"/>
      <c r="AJX4" s="62"/>
      <c r="AJY4" s="62"/>
      <c r="AJZ4" s="62"/>
      <c r="AKA4" s="62"/>
      <c r="AKB4" s="62"/>
      <c r="AKC4" s="62"/>
      <c r="AKD4" s="62"/>
      <c r="AKE4" s="62"/>
      <c r="AKF4" s="62"/>
      <c r="AKG4" s="62"/>
      <c r="AKH4" s="62"/>
      <c r="AKI4" s="62"/>
      <c r="AKJ4" s="62"/>
      <c r="AKK4" s="62"/>
      <c r="AKL4" s="62"/>
      <c r="AKM4" s="62"/>
      <c r="AKN4" s="62"/>
      <c r="AKO4" s="62"/>
      <c r="AKP4" s="62"/>
      <c r="AKQ4" s="62"/>
      <c r="AKR4" s="62"/>
      <c r="AKS4" s="62"/>
      <c r="AKT4" s="62"/>
      <c r="AKU4" s="62"/>
      <c r="AKV4" s="62"/>
      <c r="AKW4" s="62"/>
      <c r="AKX4" s="62"/>
      <c r="AKY4" s="62"/>
      <c r="AKZ4" s="62"/>
      <c r="ALA4" s="62"/>
      <c r="ALB4" s="62"/>
      <c r="ALC4" s="62"/>
      <c r="ALD4" s="62"/>
      <c r="ALE4" s="62"/>
      <c r="ALF4" s="62"/>
      <c r="ALG4" s="62"/>
      <c r="ALH4" s="62"/>
      <c r="ALI4" s="62"/>
      <c r="ALJ4" s="62"/>
      <c r="ALK4" s="62"/>
      <c r="ALL4" s="62"/>
      <c r="ALM4" s="62"/>
      <c r="ALN4" s="62"/>
      <c r="ALO4" s="62"/>
      <c r="ALP4" s="62"/>
      <c r="ALQ4" s="62"/>
      <c r="ALR4" s="62"/>
      <c r="ALS4" s="62"/>
      <c r="ALT4" s="62"/>
      <c r="ALU4" s="62"/>
      <c r="ALV4" s="62"/>
      <c r="ALW4" s="62"/>
      <c r="ALX4" s="62"/>
      <c r="ALY4" s="62"/>
      <c r="ALZ4" s="62"/>
      <c r="AMA4" s="62"/>
      <c r="AMB4" s="62"/>
      <c r="AMC4" s="62"/>
      <c r="AMD4" s="62"/>
      <c r="AME4" s="62"/>
      <c r="AMF4" s="62"/>
      <c r="AMG4" s="62"/>
      <c r="AMH4" s="62"/>
      <c r="AMI4" s="62"/>
      <c r="AMJ4" s="62"/>
      <c r="AMK4" s="62"/>
      <c r="AML4" s="62"/>
      <c r="AMM4" s="62"/>
      <c r="AMN4" s="62"/>
      <c r="AMO4" s="62"/>
      <c r="AMP4" s="62"/>
      <c r="AMQ4" s="62"/>
      <c r="AMR4" s="62"/>
      <c r="AMS4" s="62"/>
      <c r="AMT4" s="62"/>
      <c r="AMU4" s="62"/>
      <c r="AMV4" s="62"/>
      <c r="AMW4" s="62"/>
      <c r="AMX4" s="62"/>
      <c r="AMY4" s="62"/>
      <c r="AMZ4" s="62"/>
      <c r="ANA4" s="62"/>
      <c r="ANB4" s="62"/>
      <c r="ANC4" s="62"/>
      <c r="AND4" s="62"/>
      <c r="ANE4" s="62"/>
      <c r="ANF4" s="62"/>
      <c r="ANG4" s="62"/>
      <c r="ANH4" s="62"/>
      <c r="ANI4" s="62"/>
      <c r="ANJ4" s="62"/>
      <c r="ANK4" s="62"/>
      <c r="ANL4" s="62"/>
      <c r="ANM4" s="62"/>
      <c r="ANN4" s="62"/>
      <c r="ANO4" s="62"/>
      <c r="ANP4" s="62"/>
      <c r="ANQ4" s="62"/>
      <c r="ANR4" s="62"/>
      <c r="ANS4" s="62"/>
      <c r="ANT4" s="62"/>
      <c r="ANU4" s="62"/>
      <c r="ANV4" s="62"/>
      <c r="ANW4" s="62"/>
      <c r="ANX4" s="62"/>
      <c r="ANY4" s="62"/>
      <c r="ANZ4" s="62"/>
      <c r="AOA4" s="62"/>
      <c r="AOB4" s="62"/>
      <c r="AOC4" s="62"/>
      <c r="AOD4" s="62"/>
      <c r="AOE4" s="62"/>
      <c r="AOF4" s="62"/>
      <c r="AOG4" s="62"/>
      <c r="AOH4" s="62"/>
      <c r="AOI4" s="62"/>
      <c r="AOJ4" s="62"/>
      <c r="AOK4" s="62"/>
      <c r="AOL4" s="62"/>
      <c r="AOM4" s="62"/>
      <c r="AON4" s="62"/>
      <c r="AOO4" s="62"/>
      <c r="AOP4" s="62"/>
      <c r="AOQ4" s="62"/>
      <c r="AOR4" s="62"/>
      <c r="AOS4" s="62"/>
      <c r="AOT4" s="62"/>
      <c r="AOU4" s="62"/>
      <c r="AOV4" s="62"/>
      <c r="AOW4" s="62"/>
      <c r="AOX4" s="62"/>
      <c r="AOY4" s="62"/>
      <c r="AOZ4" s="62"/>
      <c r="APA4" s="62"/>
      <c r="APB4" s="62"/>
      <c r="APC4" s="62"/>
      <c r="APD4" s="62"/>
      <c r="APE4" s="62"/>
      <c r="APF4" s="62"/>
      <c r="APG4" s="62"/>
      <c r="APH4" s="62"/>
      <c r="API4" s="62"/>
      <c r="APJ4" s="62"/>
      <c r="APK4" s="62"/>
      <c r="APL4" s="62"/>
      <c r="APM4" s="62"/>
      <c r="APN4" s="62"/>
      <c r="APO4" s="62"/>
      <c r="APP4" s="62"/>
      <c r="APQ4" s="62"/>
      <c r="APR4" s="62"/>
      <c r="APS4" s="62"/>
      <c r="APT4" s="62"/>
      <c r="APU4" s="62"/>
      <c r="APV4" s="62"/>
      <c r="APW4" s="62"/>
      <c r="APX4" s="62"/>
      <c r="APY4" s="62"/>
      <c r="APZ4" s="62"/>
      <c r="AQA4" s="62"/>
      <c r="AQB4" s="62"/>
      <c r="AQC4" s="62"/>
      <c r="AQD4" s="62"/>
      <c r="AQE4" s="62"/>
      <c r="AQF4" s="62"/>
      <c r="AQG4" s="62"/>
      <c r="AQH4" s="62"/>
      <c r="AQI4" s="62"/>
      <c r="AQJ4" s="62"/>
      <c r="AQK4" s="62"/>
      <c r="AQL4" s="62"/>
      <c r="AQM4" s="62"/>
      <c r="AQN4" s="62"/>
      <c r="AQO4" s="62"/>
      <c r="AQP4" s="62"/>
      <c r="AQQ4" s="62"/>
      <c r="AQR4" s="62"/>
      <c r="AQS4" s="62"/>
      <c r="AQT4" s="62"/>
      <c r="AQU4" s="62"/>
      <c r="AQV4" s="62"/>
      <c r="AQW4" s="62"/>
      <c r="AQX4" s="62"/>
      <c r="AQY4" s="62"/>
      <c r="AQZ4" s="62"/>
      <c r="ARA4" s="62"/>
      <c r="ARB4" s="62"/>
      <c r="ARC4" s="62"/>
      <c r="ARD4" s="62"/>
      <c r="ARE4" s="62"/>
      <c r="ARF4" s="62"/>
      <c r="ARG4" s="62"/>
      <c r="ARH4" s="62"/>
      <c r="ARI4" s="62"/>
      <c r="ARJ4" s="62"/>
      <c r="ARK4" s="62"/>
      <c r="ARL4" s="62"/>
      <c r="ARM4" s="62"/>
      <c r="ARN4" s="62"/>
      <c r="ARO4" s="62"/>
      <c r="ARP4" s="62"/>
      <c r="ARQ4" s="62"/>
      <c r="ARR4" s="62"/>
      <c r="ARS4" s="62"/>
      <c r="ART4" s="62"/>
      <c r="ARU4" s="62"/>
      <c r="ARV4" s="62"/>
      <c r="ARW4" s="62"/>
      <c r="ARX4" s="62"/>
      <c r="ARY4" s="62"/>
      <c r="ARZ4" s="62"/>
      <c r="ASA4" s="62"/>
      <c r="ASB4" s="62"/>
      <c r="ASC4" s="62"/>
      <c r="ASD4" s="62"/>
      <c r="ASE4" s="62"/>
      <c r="ASF4" s="62"/>
      <c r="ASG4" s="62"/>
      <c r="ASH4" s="62"/>
      <c r="ASI4" s="62"/>
      <c r="ASJ4" s="62"/>
      <c r="ASK4" s="62"/>
      <c r="ASL4" s="62"/>
      <c r="ASM4" s="62"/>
      <c r="ASN4" s="62"/>
      <c r="ASO4" s="62"/>
      <c r="ASP4" s="62"/>
      <c r="ASQ4" s="62"/>
      <c r="ASR4" s="62"/>
      <c r="ASS4" s="62"/>
      <c r="AST4" s="62"/>
      <c r="ASU4" s="62"/>
      <c r="ASV4" s="62"/>
      <c r="ASW4" s="62"/>
      <c r="ASX4" s="62"/>
      <c r="ASY4" s="62"/>
      <c r="ASZ4" s="62"/>
      <c r="ATA4" s="62"/>
      <c r="ATB4" s="62"/>
      <c r="ATC4" s="62"/>
      <c r="ATD4" s="62"/>
      <c r="ATE4" s="62"/>
      <c r="ATF4" s="62"/>
      <c r="ATG4" s="62"/>
      <c r="ATH4" s="62"/>
      <c r="ATI4" s="62"/>
      <c r="ATJ4" s="62"/>
      <c r="ATK4" s="62"/>
      <c r="ATL4" s="62"/>
      <c r="ATM4" s="62"/>
      <c r="ATN4" s="62"/>
      <c r="ATO4" s="62"/>
      <c r="ATP4" s="62"/>
      <c r="ATQ4" s="62"/>
      <c r="ATR4" s="62"/>
      <c r="ATS4" s="62"/>
      <c r="ATT4" s="62"/>
      <c r="ATU4" s="62"/>
      <c r="ATV4" s="62"/>
      <c r="ATW4" s="62"/>
      <c r="ATX4" s="62"/>
      <c r="ATY4" s="62"/>
      <c r="ATZ4" s="62"/>
      <c r="AUA4" s="62"/>
      <c r="AUB4" s="62"/>
      <c r="AUC4" s="62"/>
      <c r="AUD4" s="62"/>
      <c r="AUE4" s="62"/>
      <c r="AUF4" s="62"/>
      <c r="AUG4" s="62"/>
      <c r="AUH4" s="62"/>
      <c r="AUI4" s="62"/>
      <c r="AUJ4" s="62"/>
      <c r="AUK4" s="62"/>
      <c r="AUL4" s="62"/>
      <c r="AUM4" s="62"/>
      <c r="AUN4" s="62"/>
      <c r="AUO4" s="62"/>
      <c r="AUP4" s="62"/>
      <c r="AUQ4" s="62"/>
      <c r="AUR4" s="62"/>
      <c r="AUS4" s="62"/>
      <c r="AUT4" s="62"/>
      <c r="AUU4" s="62"/>
      <c r="AUV4" s="62"/>
      <c r="AUW4" s="62"/>
      <c r="AUX4" s="62"/>
      <c r="AUY4" s="62"/>
      <c r="AUZ4" s="62"/>
      <c r="AVA4" s="62"/>
      <c r="AVB4" s="62"/>
      <c r="AVC4" s="62"/>
      <c r="AVD4" s="62"/>
      <c r="AVE4" s="62"/>
      <c r="AVF4" s="62"/>
      <c r="AVG4" s="62"/>
      <c r="AVH4" s="62"/>
      <c r="AVI4" s="62"/>
      <c r="AVJ4" s="62"/>
      <c r="AVK4" s="62"/>
      <c r="AVL4" s="62"/>
      <c r="AVM4" s="62"/>
      <c r="AVN4" s="62"/>
      <c r="AVO4" s="62"/>
      <c r="AVP4" s="62"/>
      <c r="AVQ4" s="62"/>
      <c r="AVR4" s="62"/>
      <c r="AVS4" s="62"/>
      <c r="AVT4" s="62"/>
      <c r="AVU4" s="62"/>
      <c r="AVV4" s="62"/>
      <c r="AVW4" s="62"/>
      <c r="AVX4" s="62"/>
      <c r="AVY4" s="62"/>
      <c r="AVZ4" s="62"/>
      <c r="AWA4" s="62"/>
      <c r="AWB4" s="62"/>
      <c r="AWC4" s="62"/>
      <c r="AWD4" s="62"/>
      <c r="AWE4" s="62"/>
      <c r="AWF4" s="62"/>
      <c r="AWG4" s="62"/>
      <c r="AWH4" s="62"/>
      <c r="AWI4" s="62"/>
      <c r="AWJ4" s="62"/>
      <c r="AWK4" s="62"/>
      <c r="AWL4" s="62"/>
      <c r="AWM4" s="62"/>
      <c r="AWN4" s="62"/>
      <c r="AWO4" s="62"/>
      <c r="AWP4" s="62"/>
      <c r="AWQ4" s="62"/>
      <c r="AWR4" s="62"/>
      <c r="AWS4" s="62"/>
      <c r="AWT4" s="62"/>
      <c r="AWU4" s="62"/>
      <c r="AWV4" s="62"/>
      <c r="AWW4" s="62"/>
      <c r="AWX4" s="62"/>
      <c r="AWY4" s="62"/>
      <c r="AWZ4" s="62"/>
      <c r="AXA4" s="62"/>
      <c r="AXB4" s="62"/>
      <c r="AXC4" s="62"/>
      <c r="AXD4" s="62"/>
      <c r="AXE4" s="62"/>
      <c r="AXF4" s="62"/>
      <c r="AXG4" s="62"/>
      <c r="AXH4" s="62"/>
      <c r="AXI4" s="62"/>
      <c r="AXJ4" s="62"/>
      <c r="AXK4" s="62"/>
      <c r="AXL4" s="62"/>
      <c r="AXM4" s="62"/>
      <c r="AXN4" s="62"/>
      <c r="AXO4" s="62"/>
      <c r="AXP4" s="62"/>
      <c r="AXQ4" s="62"/>
      <c r="AXR4" s="62"/>
      <c r="AXS4" s="62"/>
      <c r="AXT4" s="62"/>
      <c r="AXU4" s="62"/>
      <c r="AXV4" s="62"/>
      <c r="AXW4" s="62"/>
      <c r="AXX4" s="62"/>
      <c r="AXY4" s="62"/>
      <c r="AXZ4" s="62"/>
      <c r="AYA4" s="62"/>
      <c r="AYB4" s="62"/>
      <c r="AYC4" s="62"/>
      <c r="AYD4" s="62"/>
      <c r="AYE4" s="62"/>
      <c r="AYF4" s="62"/>
      <c r="AYG4" s="62"/>
      <c r="AYH4" s="62"/>
      <c r="AYI4" s="62"/>
      <c r="AYJ4" s="62"/>
      <c r="AYK4" s="62"/>
      <c r="AYL4" s="62"/>
      <c r="AYM4" s="62"/>
      <c r="AYN4" s="62"/>
      <c r="AYO4" s="62"/>
      <c r="AYP4" s="62"/>
      <c r="AYQ4" s="62"/>
      <c r="AYR4" s="62"/>
      <c r="AYS4" s="62"/>
      <c r="AYT4" s="62"/>
      <c r="AYU4" s="62"/>
      <c r="AYV4" s="62"/>
      <c r="AYW4" s="62"/>
      <c r="AYX4" s="62"/>
      <c r="AYY4" s="62"/>
      <c r="AYZ4" s="62"/>
      <c r="AZA4" s="62"/>
      <c r="AZB4" s="62"/>
      <c r="AZC4" s="62"/>
      <c r="AZD4" s="62"/>
      <c r="AZE4" s="62"/>
      <c r="AZF4" s="62"/>
      <c r="AZG4" s="62"/>
      <c r="AZH4" s="62"/>
      <c r="AZI4" s="62"/>
      <c r="AZJ4" s="62"/>
      <c r="AZK4" s="62"/>
      <c r="AZL4" s="62"/>
      <c r="AZM4" s="62"/>
      <c r="AZN4" s="62"/>
      <c r="AZO4" s="62"/>
      <c r="AZP4" s="62"/>
      <c r="AZQ4" s="62"/>
      <c r="AZR4" s="62"/>
      <c r="AZS4" s="62"/>
      <c r="AZT4" s="62"/>
      <c r="AZU4" s="62"/>
      <c r="AZV4" s="62"/>
      <c r="AZW4" s="62"/>
      <c r="AZX4" s="62"/>
      <c r="AZY4" s="62"/>
      <c r="AZZ4" s="62"/>
      <c r="BAA4" s="62"/>
      <c r="BAB4" s="62"/>
      <c r="BAC4" s="62"/>
      <c r="BAD4" s="62"/>
      <c r="BAE4" s="62"/>
      <c r="BAF4" s="62"/>
      <c r="BAG4" s="62"/>
      <c r="BAH4" s="62"/>
      <c r="BAI4" s="62"/>
      <c r="BAJ4" s="62"/>
      <c r="BAK4" s="62"/>
      <c r="BAL4" s="62"/>
      <c r="BAM4" s="62"/>
      <c r="BAN4" s="62"/>
      <c r="BAO4" s="62"/>
      <c r="BAP4" s="62"/>
      <c r="BAQ4" s="62"/>
      <c r="BAR4" s="62"/>
      <c r="BAS4" s="62"/>
      <c r="BAT4" s="62"/>
      <c r="BAU4" s="62"/>
      <c r="BAV4" s="62"/>
      <c r="BAW4" s="62"/>
      <c r="BAX4" s="62"/>
      <c r="BAY4" s="62"/>
      <c r="BAZ4" s="62"/>
      <c r="BBA4" s="62"/>
      <c r="BBB4" s="62"/>
      <c r="BBC4" s="62"/>
      <c r="BBD4" s="62"/>
      <c r="BBE4" s="62"/>
      <c r="BBF4" s="62"/>
      <c r="BBG4" s="62"/>
      <c r="BBH4" s="62"/>
      <c r="BBI4" s="62"/>
      <c r="BBJ4" s="62"/>
      <c r="BBK4" s="62"/>
      <c r="BBL4" s="62"/>
      <c r="BBM4" s="62"/>
      <c r="BBN4" s="62"/>
      <c r="BBO4" s="62"/>
      <c r="BBP4" s="62"/>
      <c r="BBQ4" s="62"/>
      <c r="BBR4" s="62"/>
      <c r="BBS4" s="62"/>
      <c r="BBT4" s="62"/>
      <c r="BBU4" s="62"/>
      <c r="BBV4" s="62"/>
      <c r="BBW4" s="62"/>
      <c r="BBX4" s="62"/>
      <c r="BBY4" s="62"/>
      <c r="BBZ4" s="62"/>
      <c r="BCA4" s="62"/>
      <c r="BCB4" s="62"/>
      <c r="BCC4" s="62"/>
      <c r="BCD4" s="62"/>
      <c r="BCE4" s="62"/>
      <c r="BCF4" s="62"/>
      <c r="BCG4" s="62"/>
      <c r="BCH4" s="62"/>
      <c r="BCI4" s="62"/>
      <c r="BCJ4" s="62"/>
      <c r="BCK4" s="62"/>
      <c r="BCL4" s="62"/>
      <c r="BCM4" s="62"/>
      <c r="BCN4" s="62"/>
      <c r="BCO4" s="62"/>
      <c r="BCP4" s="62"/>
      <c r="BCQ4" s="62"/>
      <c r="BCR4" s="62"/>
      <c r="BCS4" s="62"/>
      <c r="BCT4" s="62"/>
      <c r="BCU4" s="62"/>
      <c r="BCV4" s="62"/>
      <c r="BCW4" s="62"/>
      <c r="BCX4" s="62"/>
      <c r="BCY4" s="62"/>
      <c r="BCZ4" s="62"/>
      <c r="BDA4" s="62"/>
      <c r="BDB4" s="62"/>
      <c r="BDC4" s="62"/>
      <c r="BDD4" s="62"/>
      <c r="BDE4" s="62"/>
      <c r="BDF4" s="62"/>
      <c r="BDG4" s="62"/>
      <c r="BDH4" s="62"/>
      <c r="BDI4" s="62"/>
      <c r="BDJ4" s="62"/>
      <c r="BDK4" s="62"/>
      <c r="BDL4" s="62"/>
      <c r="BDM4" s="62"/>
      <c r="BDN4" s="62"/>
      <c r="BDO4" s="62"/>
      <c r="BDP4" s="62"/>
      <c r="BDQ4" s="62"/>
      <c r="BDR4" s="62"/>
      <c r="BDS4" s="62"/>
      <c r="BDT4" s="62"/>
      <c r="BDU4" s="62"/>
      <c r="BDV4" s="62"/>
      <c r="BDW4" s="62"/>
      <c r="BDX4" s="62"/>
      <c r="BDY4" s="62"/>
      <c r="BDZ4" s="62"/>
      <c r="BEA4" s="62"/>
      <c r="BEB4" s="62"/>
      <c r="BEC4" s="62"/>
      <c r="BED4" s="62"/>
      <c r="BEE4" s="62"/>
      <c r="BEF4" s="62"/>
      <c r="BEG4" s="62"/>
      <c r="BEH4" s="62"/>
      <c r="BEI4" s="62"/>
      <c r="BEJ4" s="62"/>
      <c r="BEK4" s="62"/>
      <c r="BEL4" s="62"/>
      <c r="BEM4" s="62"/>
      <c r="BEN4" s="62"/>
      <c r="BEO4" s="62"/>
      <c r="BEP4" s="62"/>
      <c r="BEQ4" s="62"/>
      <c r="BER4" s="62"/>
      <c r="BES4" s="62"/>
      <c r="BET4" s="62"/>
      <c r="BEU4" s="62"/>
      <c r="BEV4" s="62"/>
      <c r="BEW4" s="62"/>
      <c r="BEX4" s="62"/>
      <c r="BEY4" s="62"/>
      <c r="BEZ4" s="62"/>
      <c r="BFA4" s="62"/>
      <c r="BFB4" s="62"/>
      <c r="BFC4" s="62"/>
      <c r="BFD4" s="62"/>
      <c r="BFE4" s="62"/>
      <c r="BFF4" s="62"/>
      <c r="BFG4" s="62"/>
      <c r="BFH4" s="62"/>
      <c r="BFI4" s="62"/>
      <c r="BFJ4" s="62"/>
      <c r="BFK4" s="62"/>
      <c r="BFL4" s="62"/>
      <c r="BFM4" s="62"/>
      <c r="BFN4" s="62"/>
      <c r="BFO4" s="62"/>
      <c r="BFP4" s="62"/>
      <c r="BFQ4" s="62"/>
      <c r="BFR4" s="62"/>
      <c r="BFS4" s="62"/>
      <c r="BFT4" s="62"/>
      <c r="BFU4" s="62"/>
      <c r="BFV4" s="62"/>
      <c r="BFW4" s="62"/>
      <c r="BFX4" s="62"/>
      <c r="BFY4" s="62"/>
      <c r="BFZ4" s="62"/>
      <c r="BGA4" s="62"/>
      <c r="BGB4" s="62"/>
      <c r="BGC4" s="62"/>
      <c r="BGD4" s="62"/>
      <c r="BGE4" s="62"/>
      <c r="BGF4" s="62"/>
      <c r="BGG4" s="62"/>
      <c r="BGH4" s="62"/>
      <c r="BGI4" s="62"/>
      <c r="BGJ4" s="62"/>
      <c r="BGK4" s="62"/>
      <c r="BGL4" s="62"/>
      <c r="BGM4" s="62"/>
      <c r="BGN4" s="62"/>
      <c r="BGO4" s="62"/>
      <c r="BGP4" s="62"/>
      <c r="BGQ4" s="62"/>
      <c r="BGR4" s="62"/>
      <c r="BGS4" s="62"/>
      <c r="BGT4" s="62"/>
      <c r="BGU4" s="62"/>
      <c r="BGV4" s="62"/>
      <c r="BGW4" s="62"/>
      <c r="BGX4" s="62"/>
      <c r="BGY4" s="62"/>
      <c r="BGZ4" s="62"/>
      <c r="BHA4" s="62"/>
      <c r="BHB4" s="62"/>
      <c r="BHC4" s="62"/>
      <c r="BHD4" s="62"/>
      <c r="BHE4" s="62"/>
      <c r="BHF4" s="62"/>
      <c r="BHG4" s="62"/>
      <c r="BHH4" s="62"/>
      <c r="BHI4" s="62"/>
      <c r="BHJ4" s="62"/>
      <c r="BHK4" s="62"/>
      <c r="BHL4" s="62"/>
      <c r="BHM4" s="62"/>
      <c r="BHN4" s="62"/>
      <c r="BHO4" s="62"/>
      <c r="BHP4" s="62"/>
      <c r="BHQ4" s="62"/>
      <c r="BHR4" s="62"/>
      <c r="BHS4" s="62"/>
      <c r="BHT4" s="62"/>
      <c r="BHU4" s="62"/>
      <c r="BHV4" s="62"/>
      <c r="BHW4" s="62"/>
      <c r="BHX4" s="62"/>
      <c r="BHY4" s="62"/>
      <c r="BHZ4" s="62"/>
      <c r="BIA4" s="62"/>
      <c r="BIB4" s="62"/>
      <c r="BIC4" s="62"/>
      <c r="BID4" s="62"/>
      <c r="BIE4" s="62"/>
      <c r="BIF4" s="62"/>
      <c r="BIG4" s="62"/>
      <c r="BIH4" s="62"/>
      <c r="BII4" s="62"/>
      <c r="BIJ4" s="62"/>
      <c r="BIK4" s="62"/>
      <c r="BIL4" s="62"/>
      <c r="BIM4" s="62"/>
      <c r="BIN4" s="62"/>
      <c r="BIO4" s="62"/>
      <c r="BIP4" s="62"/>
      <c r="BIQ4" s="62"/>
      <c r="BIR4" s="62"/>
      <c r="BIS4" s="62"/>
      <c r="BIT4" s="62"/>
      <c r="BIU4" s="62"/>
      <c r="BIV4" s="62"/>
      <c r="BIW4" s="62"/>
      <c r="BIX4" s="62"/>
      <c r="BIY4" s="62"/>
      <c r="BIZ4" s="62"/>
      <c r="BJA4" s="62"/>
      <c r="BJB4" s="62"/>
      <c r="BJC4" s="62"/>
      <c r="BJD4" s="62"/>
      <c r="BJE4" s="62"/>
      <c r="BJF4" s="62"/>
      <c r="BJG4" s="62"/>
      <c r="BJH4" s="62"/>
      <c r="BJI4" s="62"/>
      <c r="BJJ4" s="62"/>
      <c r="BJK4" s="62"/>
      <c r="BJL4" s="62"/>
      <c r="BJM4" s="62"/>
      <c r="BJN4" s="62"/>
      <c r="BJO4" s="62"/>
      <c r="BJP4" s="62"/>
      <c r="BJQ4" s="62"/>
      <c r="BJR4" s="62"/>
      <c r="BJS4" s="62"/>
      <c r="BJT4" s="62"/>
      <c r="BJU4" s="62"/>
      <c r="BJV4" s="62"/>
      <c r="BJW4" s="62"/>
      <c r="BJX4" s="62"/>
      <c r="BJY4" s="62"/>
      <c r="BJZ4" s="62"/>
      <c r="BKA4" s="62"/>
      <c r="BKB4" s="62"/>
      <c r="BKC4" s="62"/>
      <c r="BKD4" s="62"/>
      <c r="BKE4" s="62"/>
      <c r="BKF4" s="62"/>
      <c r="BKG4" s="62"/>
      <c r="BKH4" s="62"/>
      <c r="BKI4" s="62"/>
      <c r="BKJ4" s="62"/>
      <c r="BKK4" s="62"/>
      <c r="BKL4" s="62"/>
      <c r="BKM4" s="62"/>
      <c r="BKN4" s="62"/>
      <c r="BKO4" s="62"/>
      <c r="BKP4" s="62"/>
      <c r="BKQ4" s="62"/>
      <c r="BKR4" s="62"/>
      <c r="BKS4" s="62"/>
      <c r="BKT4" s="62"/>
      <c r="BKU4" s="62"/>
      <c r="BKV4" s="62"/>
      <c r="BKW4" s="62"/>
      <c r="BKX4" s="62"/>
      <c r="BKY4" s="62"/>
      <c r="BKZ4" s="62"/>
      <c r="BLA4" s="62"/>
      <c r="BLB4" s="62"/>
      <c r="BLC4" s="62"/>
      <c r="BLD4" s="62"/>
      <c r="BLE4" s="62"/>
      <c r="BLF4" s="62"/>
      <c r="BLG4" s="62"/>
      <c r="BLH4" s="62"/>
      <c r="BLI4" s="62"/>
      <c r="BLJ4" s="62"/>
      <c r="BLK4" s="62"/>
      <c r="BLL4" s="62"/>
      <c r="BLM4" s="62"/>
      <c r="BLN4" s="62"/>
      <c r="BLO4" s="62"/>
      <c r="BLP4" s="62"/>
      <c r="BLQ4" s="62"/>
      <c r="BLR4" s="62"/>
      <c r="BLS4" s="62"/>
      <c r="BLT4" s="62"/>
      <c r="BLU4" s="62"/>
      <c r="BLV4" s="62"/>
      <c r="BLW4" s="62"/>
      <c r="BLX4" s="62"/>
      <c r="BLY4" s="62"/>
      <c r="BLZ4" s="62"/>
      <c r="BMA4" s="62"/>
      <c r="BMB4" s="62"/>
      <c r="BMC4" s="62"/>
      <c r="BMD4" s="62"/>
      <c r="BME4" s="62"/>
      <c r="BMF4" s="62"/>
      <c r="BMG4" s="62"/>
      <c r="BMH4" s="62"/>
      <c r="BMI4" s="62"/>
      <c r="BMJ4" s="62"/>
      <c r="BMK4" s="62"/>
      <c r="BML4" s="62"/>
      <c r="BMM4" s="62"/>
      <c r="BMN4" s="62"/>
      <c r="BMO4" s="62"/>
      <c r="BMP4" s="62"/>
      <c r="BMQ4" s="62"/>
      <c r="BMR4" s="62"/>
      <c r="BMS4" s="62"/>
      <c r="BMT4" s="62"/>
      <c r="BMU4" s="62"/>
      <c r="BMV4" s="62"/>
      <c r="BMW4" s="62"/>
      <c r="BMX4" s="62"/>
      <c r="BMY4" s="62"/>
      <c r="BMZ4" s="62"/>
      <c r="BNA4" s="62"/>
      <c r="BNB4" s="62"/>
      <c r="BNC4" s="62"/>
      <c r="BND4" s="62"/>
      <c r="BNE4" s="62"/>
      <c r="BNF4" s="62"/>
      <c r="BNG4" s="62"/>
      <c r="BNH4" s="62"/>
      <c r="BNI4" s="62"/>
      <c r="BNJ4" s="62"/>
      <c r="BNK4" s="62"/>
      <c r="BNL4" s="62"/>
      <c r="BNM4" s="62"/>
      <c r="BNN4" s="62"/>
      <c r="BNO4" s="62"/>
      <c r="BNP4" s="62"/>
      <c r="BNQ4" s="62"/>
      <c r="BNR4" s="62"/>
      <c r="BNS4" s="62"/>
      <c r="BNT4" s="62"/>
      <c r="BNU4" s="62"/>
      <c r="BNV4" s="62"/>
      <c r="BNW4" s="62"/>
      <c r="BNX4" s="62"/>
      <c r="BNY4" s="62"/>
      <c r="BNZ4" s="62"/>
      <c r="BOA4" s="62"/>
      <c r="BOB4" s="62"/>
      <c r="BOC4" s="62"/>
      <c r="BOD4" s="62"/>
      <c r="BOE4" s="62"/>
      <c r="BOF4" s="62"/>
      <c r="BOG4" s="62"/>
      <c r="BOH4" s="62"/>
      <c r="BOI4" s="62"/>
      <c r="BOJ4" s="62"/>
      <c r="BOK4" s="62"/>
      <c r="BOL4" s="62"/>
      <c r="BOM4" s="62"/>
      <c r="BON4" s="62"/>
      <c r="BOO4" s="62"/>
      <c r="BOP4" s="62"/>
      <c r="BOQ4" s="62"/>
      <c r="BOR4" s="62"/>
      <c r="BOS4" s="62"/>
      <c r="BOT4" s="62"/>
      <c r="BOU4" s="62"/>
      <c r="BOV4" s="62"/>
      <c r="BOW4" s="62"/>
      <c r="BOX4" s="62"/>
      <c r="BOY4" s="62"/>
      <c r="BOZ4" s="62"/>
      <c r="BPA4" s="62"/>
      <c r="BPB4" s="62"/>
      <c r="BPC4" s="62"/>
      <c r="BPD4" s="62"/>
      <c r="BPE4" s="62"/>
      <c r="BPF4" s="62"/>
      <c r="BPG4" s="62"/>
      <c r="BPH4" s="62"/>
      <c r="BPI4" s="62"/>
      <c r="BPJ4" s="62"/>
      <c r="BPK4" s="62"/>
      <c r="BPL4" s="62"/>
      <c r="BPM4" s="62"/>
      <c r="BPN4" s="62"/>
      <c r="BPO4" s="62"/>
      <c r="BPP4" s="62"/>
      <c r="BPQ4" s="62"/>
      <c r="BPR4" s="62"/>
      <c r="BPS4" s="62"/>
      <c r="BPT4" s="62"/>
      <c r="BPU4" s="62"/>
      <c r="BPV4" s="62"/>
      <c r="BPW4" s="62"/>
      <c r="BPX4" s="62"/>
      <c r="BPY4" s="62"/>
      <c r="BPZ4" s="62"/>
      <c r="BQA4" s="62"/>
      <c r="BQB4" s="62"/>
      <c r="BQC4" s="62"/>
      <c r="BQD4" s="62"/>
      <c r="BQE4" s="62"/>
      <c r="BQF4" s="62"/>
      <c r="BQG4" s="62"/>
      <c r="BQH4" s="62"/>
      <c r="BQI4" s="62"/>
      <c r="BQJ4" s="62"/>
      <c r="BQK4" s="62"/>
      <c r="BQL4" s="62"/>
      <c r="BQM4" s="62"/>
      <c r="BQN4" s="62"/>
      <c r="BQO4" s="62"/>
      <c r="BQP4" s="62"/>
      <c r="BQQ4" s="62"/>
      <c r="BQR4" s="62"/>
      <c r="BQS4" s="62"/>
      <c r="BQT4" s="62"/>
      <c r="BQU4" s="62"/>
      <c r="BQV4" s="62"/>
      <c r="BQW4" s="62"/>
      <c r="BQX4" s="62"/>
      <c r="BQY4" s="62"/>
      <c r="BQZ4" s="62"/>
      <c r="BRA4" s="62"/>
      <c r="BRB4" s="62"/>
      <c r="BRC4" s="62"/>
      <c r="BRD4" s="62"/>
      <c r="BRE4" s="62"/>
      <c r="BRF4" s="62"/>
      <c r="BRG4" s="62"/>
      <c r="BRH4" s="62"/>
      <c r="BRI4" s="62"/>
      <c r="BRJ4" s="62"/>
      <c r="BRK4" s="62"/>
      <c r="BRL4" s="62"/>
      <c r="BRM4" s="62"/>
      <c r="BRN4" s="62"/>
      <c r="BRO4" s="62"/>
      <c r="BRP4" s="62"/>
      <c r="BRQ4" s="62"/>
      <c r="BRR4" s="62"/>
      <c r="BRS4" s="62"/>
      <c r="BRT4" s="62"/>
      <c r="BRU4" s="62"/>
      <c r="BRV4" s="62"/>
      <c r="BRW4" s="62"/>
      <c r="BRX4" s="62"/>
      <c r="BRY4" s="62"/>
      <c r="BRZ4" s="62"/>
      <c r="BSA4" s="62"/>
      <c r="BSB4" s="62"/>
      <c r="BSC4" s="62"/>
      <c r="BSD4" s="62"/>
      <c r="BSE4" s="62"/>
      <c r="BSF4" s="62"/>
      <c r="BSG4" s="62"/>
      <c r="BSH4" s="62"/>
      <c r="BSI4" s="62"/>
      <c r="BSJ4" s="62"/>
      <c r="BSK4" s="62"/>
      <c r="BSL4" s="62"/>
      <c r="BSM4" s="62"/>
      <c r="BSN4" s="62"/>
      <c r="BSO4" s="62"/>
      <c r="BSP4" s="62"/>
      <c r="BSQ4" s="62"/>
      <c r="BSR4" s="62"/>
      <c r="BSS4" s="62"/>
      <c r="BST4" s="62"/>
      <c r="BSU4" s="62"/>
      <c r="BSV4" s="62"/>
      <c r="BSW4" s="62"/>
      <c r="BSX4" s="62"/>
      <c r="BSY4" s="62"/>
      <c r="BSZ4" s="62"/>
      <c r="BTA4" s="62"/>
      <c r="BTB4" s="62"/>
      <c r="BTC4" s="62"/>
      <c r="BTD4" s="62"/>
      <c r="BTE4" s="62"/>
      <c r="BTF4" s="62"/>
      <c r="BTG4" s="62"/>
      <c r="BTH4" s="62"/>
      <c r="BTI4" s="62"/>
      <c r="BTJ4" s="62"/>
      <c r="BTK4" s="62"/>
      <c r="BTL4" s="62"/>
      <c r="BTM4" s="62"/>
      <c r="BTN4" s="62"/>
      <c r="BTO4" s="62"/>
      <c r="BTP4" s="62"/>
      <c r="BTQ4" s="62"/>
      <c r="BTR4" s="62"/>
      <c r="BTS4" s="62"/>
      <c r="BTT4" s="62"/>
      <c r="BTU4" s="62"/>
      <c r="BTV4" s="62"/>
      <c r="BTW4" s="62"/>
      <c r="BTX4" s="62"/>
      <c r="BTY4" s="62"/>
      <c r="BTZ4" s="62"/>
      <c r="BUA4" s="62"/>
      <c r="BUB4" s="62"/>
      <c r="BUC4" s="62"/>
      <c r="BUD4" s="62"/>
      <c r="BUE4" s="62"/>
      <c r="BUF4" s="62"/>
      <c r="BUG4" s="62"/>
      <c r="BUH4" s="62"/>
      <c r="BUI4" s="62"/>
      <c r="BUJ4" s="62"/>
      <c r="BUK4" s="62"/>
      <c r="BUL4" s="62"/>
      <c r="BUM4" s="62"/>
      <c r="BUN4" s="62"/>
      <c r="BUO4" s="62"/>
      <c r="BUP4" s="62"/>
      <c r="BUQ4" s="62"/>
      <c r="BUR4" s="62"/>
      <c r="BUS4" s="62"/>
      <c r="BUT4" s="62"/>
      <c r="BUU4" s="62"/>
      <c r="BUV4" s="62"/>
      <c r="BUW4" s="62"/>
      <c r="BUX4" s="62"/>
      <c r="BUY4" s="62"/>
      <c r="BUZ4" s="62"/>
      <c r="BVA4" s="62"/>
      <c r="BVB4" s="62"/>
      <c r="BVC4" s="62"/>
      <c r="BVD4" s="62"/>
      <c r="BVE4" s="62"/>
      <c r="BVF4" s="62"/>
      <c r="BVG4" s="62"/>
      <c r="BVH4" s="62"/>
      <c r="BVI4" s="62"/>
      <c r="BVJ4" s="62"/>
      <c r="BVK4" s="62"/>
      <c r="BVL4" s="62"/>
      <c r="BVM4" s="62"/>
      <c r="BVN4" s="62"/>
      <c r="BVO4" s="62"/>
      <c r="BVP4" s="62"/>
      <c r="BVQ4" s="62"/>
      <c r="BVR4" s="62"/>
      <c r="BVS4" s="62"/>
      <c r="BVT4" s="62"/>
      <c r="BVU4" s="62"/>
      <c r="BVV4" s="62"/>
      <c r="BVW4" s="62"/>
      <c r="BVX4" s="62"/>
      <c r="BVY4" s="62"/>
      <c r="BVZ4" s="62"/>
      <c r="BWA4" s="62"/>
      <c r="BWB4" s="62"/>
      <c r="BWC4" s="62"/>
      <c r="BWD4" s="62"/>
      <c r="BWE4" s="62"/>
      <c r="BWF4" s="62"/>
      <c r="BWG4" s="62"/>
      <c r="BWH4" s="62"/>
      <c r="BWI4" s="62"/>
      <c r="BWJ4" s="62"/>
      <c r="BWK4" s="62"/>
      <c r="BWL4" s="62"/>
      <c r="BWM4" s="62"/>
      <c r="BWN4" s="62"/>
      <c r="BWO4" s="62"/>
      <c r="BWP4" s="62"/>
      <c r="BWQ4" s="62"/>
      <c r="BWR4" s="62"/>
      <c r="BWS4" s="62"/>
      <c r="BWT4" s="62"/>
      <c r="BWU4" s="62"/>
      <c r="BWV4" s="62"/>
      <c r="BWW4" s="62"/>
      <c r="BWX4" s="62"/>
      <c r="BWY4" s="62"/>
      <c r="BWZ4" s="62"/>
      <c r="BXA4" s="62"/>
      <c r="BXB4" s="62"/>
      <c r="BXC4" s="62"/>
      <c r="BXD4" s="62"/>
      <c r="BXE4" s="62"/>
      <c r="BXF4" s="62"/>
      <c r="BXG4" s="62"/>
      <c r="BXH4" s="62"/>
      <c r="BXI4" s="62"/>
      <c r="BXJ4" s="62"/>
      <c r="BXK4" s="62"/>
      <c r="BXL4" s="62"/>
      <c r="BXM4" s="62"/>
      <c r="BXN4" s="62"/>
      <c r="BXO4" s="62"/>
      <c r="BXP4" s="62"/>
      <c r="BXQ4" s="62"/>
      <c r="BXR4" s="62"/>
      <c r="BXS4" s="62"/>
      <c r="BXT4" s="62"/>
      <c r="BXU4" s="62"/>
      <c r="BXV4" s="62"/>
      <c r="BXW4" s="62"/>
      <c r="BXX4" s="62"/>
      <c r="BXY4" s="62"/>
      <c r="BXZ4" s="62"/>
      <c r="BYA4" s="62"/>
      <c r="BYB4" s="62"/>
      <c r="BYC4" s="62"/>
      <c r="BYD4" s="62"/>
      <c r="BYE4" s="62"/>
      <c r="BYF4" s="62"/>
      <c r="BYG4" s="62"/>
      <c r="BYH4" s="62"/>
      <c r="BYI4" s="62"/>
      <c r="BYJ4" s="62"/>
      <c r="BYK4" s="62"/>
      <c r="BYL4" s="62"/>
      <c r="BYM4" s="62"/>
      <c r="BYN4" s="62"/>
      <c r="BYO4" s="62"/>
      <c r="BYP4" s="62"/>
      <c r="BYQ4" s="62"/>
      <c r="BYR4" s="62"/>
      <c r="BYS4" s="62"/>
      <c r="BYT4" s="62"/>
      <c r="BYU4" s="62"/>
      <c r="BYV4" s="62"/>
      <c r="BYW4" s="62"/>
      <c r="BYX4" s="62"/>
      <c r="BYY4" s="62"/>
      <c r="BYZ4" s="62"/>
      <c r="BZA4" s="62"/>
      <c r="BZB4" s="62"/>
      <c r="BZC4" s="62"/>
      <c r="BZD4" s="62"/>
      <c r="BZE4" s="62"/>
      <c r="BZF4" s="62"/>
      <c r="BZG4" s="62"/>
      <c r="BZH4" s="62"/>
      <c r="BZI4" s="62"/>
      <c r="BZJ4" s="62"/>
      <c r="BZK4" s="62"/>
      <c r="BZL4" s="62"/>
      <c r="BZM4" s="62"/>
      <c r="BZN4" s="62"/>
      <c r="BZO4" s="62"/>
      <c r="BZP4" s="62"/>
      <c r="BZQ4" s="62"/>
      <c r="BZR4" s="62"/>
      <c r="BZS4" s="62"/>
      <c r="BZT4" s="62"/>
      <c r="BZU4" s="62"/>
      <c r="BZV4" s="62"/>
      <c r="BZW4" s="62"/>
      <c r="BZX4" s="62"/>
      <c r="BZY4" s="62"/>
      <c r="BZZ4" s="62"/>
      <c r="CAA4" s="62"/>
      <c r="CAB4" s="62"/>
      <c r="CAC4" s="62"/>
      <c r="CAD4" s="62"/>
      <c r="CAE4" s="62"/>
      <c r="CAF4" s="62"/>
      <c r="CAG4" s="62"/>
      <c r="CAH4" s="62"/>
      <c r="CAI4" s="62"/>
      <c r="CAJ4" s="62"/>
      <c r="CAK4" s="62"/>
      <c r="CAL4" s="62"/>
      <c r="CAM4" s="62"/>
      <c r="CAN4" s="62"/>
      <c r="CAO4" s="62"/>
      <c r="CAP4" s="62"/>
      <c r="CAQ4" s="62"/>
      <c r="CAR4" s="62"/>
      <c r="CAS4" s="62"/>
      <c r="CAT4" s="62"/>
      <c r="CAU4" s="62"/>
      <c r="CAV4" s="62"/>
      <c r="CAW4" s="62"/>
      <c r="CAX4" s="62"/>
      <c r="CAY4" s="62"/>
      <c r="CAZ4" s="62"/>
      <c r="CBA4" s="62"/>
      <c r="CBB4" s="62"/>
      <c r="CBC4" s="62"/>
      <c r="CBD4" s="62"/>
      <c r="CBE4" s="62"/>
      <c r="CBF4" s="62"/>
      <c r="CBG4" s="62"/>
      <c r="CBH4" s="62"/>
      <c r="CBI4" s="62"/>
      <c r="CBJ4" s="62"/>
      <c r="CBK4" s="62"/>
      <c r="CBL4" s="62"/>
      <c r="CBM4" s="62"/>
      <c r="CBN4" s="62"/>
      <c r="CBO4" s="62"/>
      <c r="CBP4" s="62"/>
      <c r="CBQ4" s="62"/>
      <c r="CBR4" s="62"/>
      <c r="CBS4" s="62"/>
      <c r="CBT4" s="62"/>
      <c r="CBU4" s="62"/>
      <c r="CBV4" s="62"/>
      <c r="CBW4" s="62"/>
      <c r="CBX4" s="62"/>
      <c r="CBY4" s="62"/>
      <c r="CBZ4" s="62"/>
      <c r="CCA4" s="62"/>
      <c r="CCB4" s="62"/>
      <c r="CCC4" s="62"/>
      <c r="CCD4" s="62"/>
      <c r="CCE4" s="62"/>
      <c r="CCF4" s="62"/>
      <c r="CCG4" s="62"/>
      <c r="CCH4" s="62"/>
      <c r="CCI4" s="62"/>
      <c r="CCJ4" s="62"/>
      <c r="CCK4" s="62"/>
      <c r="CCL4" s="62"/>
      <c r="CCM4" s="62"/>
      <c r="CCN4" s="62"/>
      <c r="CCO4" s="62"/>
      <c r="CCP4" s="62"/>
      <c r="CCQ4" s="62"/>
      <c r="CCR4" s="62"/>
      <c r="CCS4" s="62"/>
      <c r="CCT4" s="62"/>
      <c r="CCU4" s="62"/>
      <c r="CCV4" s="62"/>
      <c r="CCW4" s="62"/>
      <c r="CCX4" s="62"/>
      <c r="CCY4" s="62"/>
      <c r="CCZ4" s="62"/>
      <c r="CDA4" s="62"/>
      <c r="CDB4" s="62"/>
      <c r="CDC4" s="62"/>
      <c r="CDD4" s="62"/>
      <c r="CDE4" s="62"/>
      <c r="CDF4" s="62"/>
      <c r="CDG4" s="62"/>
      <c r="CDH4" s="62"/>
      <c r="CDI4" s="62"/>
      <c r="CDJ4" s="62"/>
      <c r="CDK4" s="62"/>
      <c r="CDL4" s="62"/>
      <c r="CDM4" s="62"/>
      <c r="CDN4" s="62"/>
      <c r="CDO4" s="62"/>
      <c r="CDP4" s="62"/>
      <c r="CDQ4" s="62"/>
      <c r="CDR4" s="62"/>
      <c r="CDS4" s="62"/>
      <c r="CDT4" s="62"/>
      <c r="CDU4" s="62"/>
      <c r="CDV4" s="62"/>
      <c r="CDW4" s="62"/>
      <c r="CDX4" s="62"/>
      <c r="CDY4" s="62"/>
      <c r="CDZ4" s="62"/>
      <c r="CEA4" s="62"/>
      <c r="CEB4" s="62"/>
      <c r="CEC4" s="62"/>
      <c r="CED4" s="62"/>
      <c r="CEE4" s="62"/>
      <c r="CEF4" s="62"/>
      <c r="CEG4" s="62"/>
      <c r="CEH4" s="62"/>
      <c r="CEI4" s="62"/>
      <c r="CEJ4" s="62"/>
      <c r="CEK4" s="62"/>
      <c r="CEL4" s="62"/>
      <c r="CEM4" s="62"/>
      <c r="CEN4" s="62"/>
      <c r="CEO4" s="62"/>
      <c r="CEP4" s="62"/>
      <c r="CEQ4" s="62"/>
      <c r="CER4" s="62"/>
      <c r="CES4" s="62"/>
      <c r="CET4" s="62"/>
      <c r="CEU4" s="62"/>
      <c r="CEV4" s="62"/>
      <c r="CEW4" s="62"/>
      <c r="CEX4" s="62"/>
      <c r="CEY4" s="62"/>
      <c r="CEZ4" s="62"/>
      <c r="CFA4" s="62"/>
      <c r="CFB4" s="62"/>
      <c r="CFC4" s="62"/>
      <c r="CFD4" s="62"/>
      <c r="CFE4" s="62"/>
      <c r="CFF4" s="62"/>
      <c r="CFG4" s="62"/>
      <c r="CFH4" s="62"/>
      <c r="CFI4" s="62"/>
      <c r="CFJ4" s="62"/>
      <c r="CFK4" s="62"/>
      <c r="CFL4" s="62"/>
      <c r="CFM4" s="62"/>
      <c r="CFN4" s="62"/>
      <c r="CFO4" s="62"/>
      <c r="CFP4" s="62"/>
      <c r="CFQ4" s="62"/>
      <c r="CFR4" s="62"/>
      <c r="CFS4" s="62"/>
      <c r="CFT4" s="62"/>
      <c r="CFU4" s="62"/>
      <c r="CFV4" s="62"/>
      <c r="CFW4" s="62"/>
      <c r="CFX4" s="62"/>
      <c r="CFY4" s="62"/>
      <c r="CFZ4" s="62"/>
      <c r="CGA4" s="62"/>
      <c r="CGB4" s="62"/>
      <c r="CGC4" s="62"/>
      <c r="CGD4" s="62"/>
      <c r="CGE4" s="62"/>
      <c r="CGF4" s="62"/>
      <c r="CGG4" s="62"/>
      <c r="CGH4" s="62"/>
      <c r="CGI4" s="62"/>
      <c r="CGJ4" s="62"/>
      <c r="CGK4" s="62"/>
      <c r="CGL4" s="62"/>
      <c r="CGM4" s="62"/>
      <c r="CGN4" s="62"/>
      <c r="CGO4" s="62"/>
      <c r="CGP4" s="62"/>
      <c r="CGQ4" s="62"/>
      <c r="CGR4" s="62"/>
      <c r="CGS4" s="62"/>
      <c r="CGT4" s="62"/>
      <c r="CGU4" s="62"/>
      <c r="CGV4" s="62"/>
      <c r="CGW4" s="62"/>
      <c r="CGX4" s="62"/>
      <c r="CGY4" s="62"/>
      <c r="CGZ4" s="62"/>
      <c r="CHA4" s="62"/>
      <c r="CHB4" s="62"/>
      <c r="CHC4" s="62"/>
      <c r="CHD4" s="62"/>
      <c r="CHE4" s="62"/>
      <c r="CHF4" s="62"/>
      <c r="CHG4" s="62"/>
      <c r="CHH4" s="62"/>
      <c r="CHI4" s="62"/>
      <c r="CHJ4" s="62"/>
      <c r="CHK4" s="62"/>
      <c r="CHL4" s="62"/>
      <c r="CHM4" s="62"/>
      <c r="CHN4" s="62"/>
      <c r="CHO4" s="62"/>
      <c r="CHP4" s="62"/>
      <c r="CHQ4" s="62"/>
      <c r="CHR4" s="62"/>
      <c r="CHS4" s="62"/>
      <c r="CHT4" s="62"/>
      <c r="CHU4" s="62"/>
      <c r="CHV4" s="62"/>
      <c r="CHW4" s="62"/>
      <c r="CHX4" s="62"/>
      <c r="CHY4" s="62"/>
      <c r="CHZ4" s="62"/>
      <c r="CIA4" s="62"/>
      <c r="CIB4" s="62"/>
      <c r="CIC4" s="62"/>
      <c r="CID4" s="62"/>
      <c r="CIE4" s="62"/>
      <c r="CIF4" s="62"/>
      <c r="CIG4" s="62"/>
      <c r="CIH4" s="62"/>
      <c r="CII4" s="62"/>
      <c r="CIJ4" s="62"/>
      <c r="CIK4" s="62"/>
      <c r="CIL4" s="62"/>
      <c r="CIM4" s="62"/>
      <c r="CIN4" s="62"/>
      <c r="CIO4" s="62"/>
      <c r="CIP4" s="62"/>
      <c r="CIQ4" s="62"/>
      <c r="CIR4" s="62"/>
      <c r="CIS4" s="62"/>
      <c r="CIT4" s="62"/>
      <c r="CIU4" s="62"/>
      <c r="CIV4" s="62"/>
      <c r="CIW4" s="62"/>
      <c r="CIX4" s="62"/>
      <c r="CIY4" s="62"/>
      <c r="CIZ4" s="62"/>
      <c r="CJA4" s="62"/>
      <c r="CJB4" s="62"/>
      <c r="CJC4" s="62"/>
      <c r="CJD4" s="62"/>
      <c r="CJE4" s="62"/>
      <c r="CJF4" s="62"/>
      <c r="CJG4" s="62"/>
      <c r="CJH4" s="62"/>
      <c r="CJI4" s="62"/>
      <c r="CJJ4" s="62"/>
      <c r="CJK4" s="62"/>
      <c r="CJL4" s="62"/>
      <c r="CJM4" s="62"/>
      <c r="CJN4" s="62"/>
      <c r="CJO4" s="62"/>
      <c r="CJP4" s="62"/>
      <c r="CJQ4" s="62"/>
      <c r="CJR4" s="62"/>
      <c r="CJS4" s="62"/>
      <c r="CJT4" s="62"/>
      <c r="CJU4" s="62"/>
      <c r="CJV4" s="62"/>
      <c r="CJW4" s="62"/>
      <c r="CJX4" s="62"/>
      <c r="CJY4" s="62"/>
      <c r="CJZ4" s="62"/>
      <c r="CKA4" s="62"/>
      <c r="CKB4" s="62"/>
      <c r="CKC4" s="62"/>
      <c r="CKD4" s="62"/>
      <c r="CKE4" s="62"/>
      <c r="CKF4" s="62"/>
      <c r="CKG4" s="62"/>
      <c r="CKH4" s="62"/>
      <c r="CKI4" s="62"/>
      <c r="CKJ4" s="62"/>
      <c r="CKK4" s="62"/>
      <c r="CKL4" s="62"/>
      <c r="CKM4" s="62"/>
      <c r="CKN4" s="62"/>
      <c r="CKO4" s="62"/>
      <c r="CKP4" s="62"/>
      <c r="CKQ4" s="62"/>
      <c r="CKR4" s="62"/>
      <c r="CKS4" s="62"/>
      <c r="CKT4" s="62"/>
      <c r="CKU4" s="62"/>
      <c r="CKV4" s="62"/>
      <c r="CKW4" s="62"/>
      <c r="CKX4" s="62"/>
      <c r="CKY4" s="62"/>
      <c r="CKZ4" s="62"/>
      <c r="CLA4" s="62"/>
      <c r="CLB4" s="62"/>
      <c r="CLC4" s="62"/>
      <c r="CLD4" s="62"/>
      <c r="CLE4" s="62"/>
      <c r="CLF4" s="62"/>
      <c r="CLG4" s="62"/>
      <c r="CLH4" s="62"/>
      <c r="CLI4" s="62"/>
      <c r="CLJ4" s="62"/>
      <c r="CLK4" s="62"/>
      <c r="CLL4" s="62"/>
      <c r="CLM4" s="62"/>
      <c r="CLN4" s="62"/>
      <c r="CLO4" s="62"/>
      <c r="CLP4" s="62"/>
      <c r="CLQ4" s="62"/>
      <c r="CLR4" s="62"/>
      <c r="CLS4" s="62"/>
      <c r="CLT4" s="62"/>
      <c r="CLU4" s="62"/>
      <c r="CLV4" s="62"/>
      <c r="CLW4" s="62"/>
      <c r="CLX4" s="62"/>
      <c r="CLY4" s="62"/>
      <c r="CLZ4" s="62"/>
      <c r="CMA4" s="62"/>
      <c r="CMB4" s="62"/>
      <c r="CMC4" s="62"/>
      <c r="CMD4" s="62"/>
      <c r="CME4" s="62"/>
      <c r="CMF4" s="62"/>
      <c r="CMG4" s="62"/>
      <c r="CMH4" s="62"/>
      <c r="CMI4" s="62"/>
      <c r="CMJ4" s="62"/>
      <c r="CMK4" s="62"/>
      <c r="CML4" s="62"/>
      <c r="CMM4" s="62"/>
      <c r="CMN4" s="62"/>
      <c r="CMO4" s="62"/>
      <c r="CMP4" s="62"/>
      <c r="CMQ4" s="62"/>
      <c r="CMR4" s="62"/>
      <c r="CMS4" s="62"/>
      <c r="CMT4" s="62"/>
      <c r="CMU4" s="62"/>
      <c r="CMV4" s="62"/>
      <c r="CMW4" s="62"/>
      <c r="CMX4" s="62"/>
      <c r="CMY4" s="62"/>
      <c r="CMZ4" s="62"/>
      <c r="CNA4" s="62"/>
      <c r="CNB4" s="62"/>
      <c r="CNC4" s="62"/>
      <c r="CND4" s="62"/>
      <c r="CNE4" s="62"/>
      <c r="CNF4" s="62"/>
      <c r="CNG4" s="62"/>
      <c r="CNH4" s="62"/>
      <c r="CNI4" s="62"/>
      <c r="CNJ4" s="62"/>
      <c r="CNK4" s="62"/>
      <c r="CNL4" s="62"/>
      <c r="CNM4" s="62"/>
      <c r="CNN4" s="62"/>
      <c r="CNO4" s="62"/>
      <c r="CNP4" s="62"/>
      <c r="CNQ4" s="62"/>
      <c r="CNR4" s="62"/>
      <c r="CNS4" s="62"/>
      <c r="CNT4" s="62"/>
      <c r="CNU4" s="62"/>
      <c r="CNV4" s="62"/>
      <c r="CNW4" s="62"/>
      <c r="CNX4" s="62"/>
      <c r="CNY4" s="62"/>
      <c r="CNZ4" s="62"/>
      <c r="COA4" s="62"/>
      <c r="COB4" s="62"/>
      <c r="COC4" s="62"/>
      <c r="COD4" s="62"/>
      <c r="COE4" s="62"/>
      <c r="COF4" s="62"/>
      <c r="COG4" s="62"/>
      <c r="COH4" s="62"/>
      <c r="COI4" s="62"/>
      <c r="COJ4" s="62"/>
      <c r="COK4" s="62"/>
      <c r="COL4" s="62"/>
      <c r="COM4" s="62"/>
      <c r="CON4" s="62"/>
      <c r="COO4" s="62"/>
      <c r="COP4" s="62"/>
      <c r="COQ4" s="62"/>
      <c r="COR4" s="62"/>
      <c r="COS4" s="62"/>
      <c r="COT4" s="62"/>
      <c r="COU4" s="62"/>
      <c r="COV4" s="62"/>
      <c r="COW4" s="62"/>
      <c r="COX4" s="62"/>
      <c r="COY4" s="62"/>
      <c r="COZ4" s="62"/>
      <c r="CPA4" s="62"/>
      <c r="CPB4" s="62"/>
      <c r="CPC4" s="62"/>
      <c r="CPD4" s="62"/>
      <c r="CPE4" s="62"/>
      <c r="CPF4" s="62"/>
      <c r="CPG4" s="62"/>
      <c r="CPH4" s="62"/>
      <c r="CPI4" s="62"/>
      <c r="CPJ4" s="62"/>
      <c r="CPK4" s="62"/>
      <c r="CPL4" s="62"/>
      <c r="CPM4" s="62"/>
      <c r="CPN4" s="62"/>
      <c r="CPO4" s="62"/>
      <c r="CPP4" s="62"/>
      <c r="CPQ4" s="62"/>
      <c r="CPR4" s="62"/>
      <c r="CPS4" s="62"/>
      <c r="CPT4" s="62"/>
      <c r="CPU4" s="62"/>
      <c r="CPV4" s="62"/>
      <c r="CPW4" s="62"/>
      <c r="CPX4" s="62"/>
      <c r="CPY4" s="62"/>
      <c r="CPZ4" s="62"/>
      <c r="CQA4" s="62"/>
      <c r="CQB4" s="62"/>
      <c r="CQC4" s="62"/>
      <c r="CQD4" s="62"/>
      <c r="CQE4" s="62"/>
      <c r="CQF4" s="62"/>
      <c r="CQG4" s="62"/>
      <c r="CQH4" s="62"/>
      <c r="CQI4" s="62"/>
      <c r="CQJ4" s="62"/>
      <c r="CQK4" s="62"/>
      <c r="CQL4" s="62"/>
      <c r="CQM4" s="62"/>
      <c r="CQN4" s="62"/>
      <c r="CQO4" s="62"/>
      <c r="CQP4" s="62"/>
      <c r="CQQ4" s="62"/>
      <c r="CQR4" s="62"/>
      <c r="CQS4" s="62"/>
      <c r="CQT4" s="62"/>
      <c r="CQU4" s="62"/>
      <c r="CQV4" s="62"/>
      <c r="CQW4" s="62"/>
      <c r="CQX4" s="62"/>
      <c r="CQY4" s="62"/>
      <c r="CQZ4" s="62"/>
      <c r="CRA4" s="62"/>
      <c r="CRB4" s="62"/>
      <c r="CRC4" s="62"/>
      <c r="CRD4" s="62"/>
      <c r="CRE4" s="62"/>
      <c r="CRF4" s="62"/>
      <c r="CRG4" s="62"/>
      <c r="CRH4" s="62"/>
      <c r="CRI4" s="62"/>
      <c r="CRJ4" s="62"/>
      <c r="CRK4" s="62"/>
      <c r="CRL4" s="62"/>
      <c r="CRM4" s="62"/>
      <c r="CRN4" s="62"/>
      <c r="CRO4" s="62"/>
      <c r="CRP4" s="62"/>
      <c r="CRQ4" s="62"/>
      <c r="CRR4" s="62"/>
      <c r="CRS4" s="62"/>
      <c r="CRT4" s="62"/>
      <c r="CRU4" s="62"/>
      <c r="CRV4" s="62"/>
      <c r="CRW4" s="62"/>
      <c r="CRX4" s="62"/>
      <c r="CRY4" s="62"/>
      <c r="CRZ4" s="62"/>
      <c r="CSA4" s="62"/>
      <c r="CSB4" s="62"/>
      <c r="CSC4" s="62"/>
      <c r="CSD4" s="62"/>
      <c r="CSE4" s="62"/>
      <c r="CSF4" s="62"/>
      <c r="CSG4" s="62"/>
      <c r="CSH4" s="62"/>
      <c r="CSI4" s="62"/>
      <c r="CSJ4" s="62"/>
      <c r="CSK4" s="62"/>
      <c r="CSL4" s="62"/>
      <c r="CSM4" s="62"/>
      <c r="CSN4" s="62"/>
      <c r="CSO4" s="62"/>
      <c r="CSP4" s="62"/>
      <c r="CSQ4" s="62"/>
      <c r="CSR4" s="62"/>
      <c r="CSS4" s="62"/>
      <c r="CST4" s="62"/>
      <c r="CSU4" s="62"/>
      <c r="CSV4" s="62"/>
      <c r="CSW4" s="62"/>
      <c r="CSX4" s="62"/>
      <c r="CSY4" s="62"/>
      <c r="CSZ4" s="62"/>
      <c r="CTA4" s="62"/>
      <c r="CTB4" s="62"/>
      <c r="CTC4" s="62"/>
      <c r="CTD4" s="62"/>
      <c r="CTE4" s="62"/>
      <c r="CTF4" s="62"/>
      <c r="CTG4" s="62"/>
      <c r="CTH4" s="62"/>
      <c r="CTI4" s="62"/>
      <c r="CTJ4" s="62"/>
      <c r="CTK4" s="62"/>
      <c r="CTL4" s="62"/>
      <c r="CTM4" s="62"/>
      <c r="CTN4" s="62"/>
      <c r="CTO4" s="62"/>
      <c r="CTP4" s="62"/>
      <c r="CTQ4" s="62"/>
      <c r="CTR4" s="62"/>
      <c r="CTS4" s="62"/>
      <c r="CTT4" s="62"/>
      <c r="CTU4" s="62"/>
      <c r="CTV4" s="62"/>
      <c r="CTW4" s="62"/>
      <c r="CTX4" s="62"/>
      <c r="CTY4" s="62"/>
      <c r="CTZ4" s="62"/>
      <c r="CUA4" s="62"/>
      <c r="CUB4" s="62"/>
      <c r="CUC4" s="62"/>
      <c r="CUD4" s="62"/>
      <c r="CUE4" s="62"/>
      <c r="CUF4" s="62"/>
      <c r="CUG4" s="62"/>
      <c r="CUH4" s="62"/>
      <c r="CUI4" s="62"/>
      <c r="CUJ4" s="62"/>
      <c r="CUK4" s="62"/>
      <c r="CUL4" s="62"/>
      <c r="CUM4" s="62"/>
      <c r="CUN4" s="62"/>
      <c r="CUO4" s="62"/>
      <c r="CUP4" s="62"/>
      <c r="CUQ4" s="62"/>
      <c r="CUR4" s="62"/>
      <c r="CUS4" s="62"/>
      <c r="CUT4" s="62"/>
      <c r="CUU4" s="62"/>
      <c r="CUV4" s="62"/>
      <c r="CUW4" s="62"/>
      <c r="CUX4" s="62"/>
      <c r="CUY4" s="62"/>
      <c r="CUZ4" s="62"/>
      <c r="CVA4" s="62"/>
      <c r="CVB4" s="62"/>
      <c r="CVC4" s="62"/>
      <c r="CVD4" s="62"/>
      <c r="CVE4" s="62"/>
      <c r="CVF4" s="62"/>
      <c r="CVG4" s="62"/>
      <c r="CVH4" s="62"/>
      <c r="CVI4" s="62"/>
      <c r="CVJ4" s="62"/>
      <c r="CVK4" s="62"/>
      <c r="CVL4" s="62"/>
      <c r="CVM4" s="62"/>
      <c r="CVN4" s="62"/>
      <c r="CVO4" s="62"/>
      <c r="CVP4" s="62"/>
      <c r="CVQ4" s="62"/>
      <c r="CVR4" s="62"/>
      <c r="CVS4" s="62"/>
      <c r="CVT4" s="62"/>
      <c r="CVU4" s="62"/>
      <c r="CVV4" s="62"/>
      <c r="CVW4" s="62"/>
      <c r="CVX4" s="62"/>
      <c r="CVY4" s="62"/>
      <c r="CVZ4" s="62"/>
      <c r="CWA4" s="62"/>
      <c r="CWB4" s="62"/>
      <c r="CWC4" s="62"/>
      <c r="CWD4" s="62"/>
      <c r="CWE4" s="62"/>
      <c r="CWF4" s="62"/>
      <c r="CWG4" s="62"/>
      <c r="CWH4" s="62"/>
      <c r="CWI4" s="62"/>
      <c r="CWJ4" s="62"/>
      <c r="CWK4" s="62"/>
      <c r="CWL4" s="62"/>
      <c r="CWM4" s="62"/>
      <c r="CWN4" s="62"/>
      <c r="CWO4" s="62"/>
      <c r="CWP4" s="62"/>
      <c r="CWQ4" s="62"/>
      <c r="CWR4" s="62"/>
      <c r="CWS4" s="62"/>
      <c r="CWT4" s="62"/>
      <c r="CWU4" s="62"/>
      <c r="CWV4" s="62"/>
      <c r="CWW4" s="62"/>
      <c r="CWX4" s="62"/>
      <c r="CWY4" s="62"/>
      <c r="CWZ4" s="62"/>
      <c r="CXA4" s="62"/>
      <c r="CXB4" s="62"/>
      <c r="CXC4" s="62"/>
      <c r="CXD4" s="62"/>
      <c r="CXE4" s="62"/>
      <c r="CXF4" s="62"/>
      <c r="CXG4" s="62"/>
      <c r="CXH4" s="62"/>
      <c r="CXI4" s="62"/>
      <c r="CXJ4" s="62"/>
      <c r="CXK4" s="62"/>
      <c r="CXL4" s="62"/>
      <c r="CXM4" s="62"/>
      <c r="CXN4" s="62"/>
      <c r="CXO4" s="62"/>
      <c r="CXP4" s="62"/>
      <c r="CXQ4" s="62"/>
      <c r="CXR4" s="62"/>
      <c r="CXS4" s="62"/>
      <c r="CXT4" s="62"/>
      <c r="CXU4" s="62"/>
      <c r="CXV4" s="62"/>
      <c r="CXW4" s="62"/>
      <c r="CXX4" s="62"/>
      <c r="CXY4" s="62"/>
      <c r="CXZ4" s="62"/>
      <c r="CYA4" s="62"/>
      <c r="CYB4" s="62"/>
      <c r="CYC4" s="62"/>
      <c r="CYD4" s="62"/>
      <c r="CYE4" s="62"/>
      <c r="CYF4" s="62"/>
      <c r="CYG4" s="62"/>
      <c r="CYH4" s="62"/>
      <c r="CYI4" s="62"/>
      <c r="CYJ4" s="62"/>
      <c r="CYK4" s="62"/>
      <c r="CYL4" s="62"/>
      <c r="CYM4" s="62"/>
      <c r="CYN4" s="62"/>
      <c r="CYO4" s="62"/>
      <c r="CYP4" s="62"/>
      <c r="CYQ4" s="62"/>
      <c r="CYR4" s="62"/>
      <c r="CYS4" s="62"/>
      <c r="CYT4" s="62"/>
      <c r="CYU4" s="62"/>
      <c r="CYV4" s="62"/>
      <c r="CYW4" s="62"/>
      <c r="CYX4" s="62"/>
      <c r="CYY4" s="62"/>
      <c r="CYZ4" s="62"/>
      <c r="CZA4" s="62"/>
      <c r="CZB4" s="62"/>
      <c r="CZC4" s="62"/>
      <c r="CZD4" s="62"/>
      <c r="CZE4" s="62"/>
      <c r="CZF4" s="62"/>
      <c r="CZG4" s="62"/>
      <c r="CZH4" s="62"/>
      <c r="CZI4" s="62"/>
      <c r="CZJ4" s="62"/>
      <c r="CZK4" s="62"/>
      <c r="CZL4" s="62"/>
      <c r="CZM4" s="62"/>
      <c r="CZN4" s="62"/>
      <c r="CZO4" s="62"/>
      <c r="CZP4" s="62"/>
      <c r="CZQ4" s="62"/>
      <c r="CZR4" s="62"/>
      <c r="CZS4" s="62"/>
      <c r="CZT4" s="62"/>
      <c r="CZU4" s="62"/>
      <c r="CZV4" s="62"/>
      <c r="CZW4" s="62"/>
      <c r="CZX4" s="62"/>
      <c r="CZY4" s="62"/>
      <c r="CZZ4" s="62"/>
      <c r="DAA4" s="62"/>
      <c r="DAB4" s="62"/>
      <c r="DAC4" s="62"/>
      <c r="DAD4" s="62"/>
      <c r="DAE4" s="62"/>
      <c r="DAF4" s="62"/>
      <c r="DAG4" s="62"/>
      <c r="DAH4" s="62"/>
      <c r="DAI4" s="62"/>
      <c r="DAJ4" s="62"/>
      <c r="DAK4" s="62"/>
      <c r="DAL4" s="62"/>
      <c r="DAM4" s="62"/>
      <c r="DAN4" s="62"/>
      <c r="DAO4" s="62"/>
      <c r="DAP4" s="62"/>
      <c r="DAQ4" s="62"/>
      <c r="DAR4" s="62"/>
      <c r="DAS4" s="62"/>
      <c r="DAT4" s="62"/>
      <c r="DAU4" s="62"/>
      <c r="DAV4" s="62"/>
      <c r="DAW4" s="62"/>
      <c r="DAX4" s="62"/>
      <c r="DAY4" s="62"/>
      <c r="DAZ4" s="62"/>
      <c r="DBA4" s="62"/>
      <c r="DBB4" s="62"/>
      <c r="DBC4" s="62"/>
      <c r="DBD4" s="62"/>
      <c r="DBE4" s="62"/>
      <c r="DBF4" s="62"/>
      <c r="DBG4" s="62"/>
      <c r="DBH4" s="62"/>
      <c r="DBI4" s="62"/>
      <c r="DBJ4" s="62"/>
      <c r="DBK4" s="62"/>
      <c r="DBL4" s="62"/>
      <c r="DBM4" s="62"/>
      <c r="DBN4" s="62"/>
      <c r="DBO4" s="62"/>
      <c r="DBP4" s="62"/>
      <c r="DBQ4" s="62"/>
      <c r="DBR4" s="62"/>
      <c r="DBS4" s="62"/>
      <c r="DBT4" s="62"/>
      <c r="DBU4" s="62"/>
      <c r="DBV4" s="62"/>
      <c r="DBW4" s="62"/>
      <c r="DBX4" s="62"/>
      <c r="DBY4" s="62"/>
      <c r="DBZ4" s="62"/>
      <c r="DCA4" s="62"/>
      <c r="DCB4" s="62"/>
      <c r="DCC4" s="62"/>
      <c r="DCD4" s="62"/>
      <c r="DCE4" s="62"/>
      <c r="DCF4" s="62"/>
      <c r="DCG4" s="62"/>
      <c r="DCH4" s="62"/>
      <c r="DCI4" s="62"/>
      <c r="DCJ4" s="62"/>
      <c r="DCK4" s="62"/>
      <c r="DCL4" s="62"/>
      <c r="DCM4" s="62"/>
      <c r="DCN4" s="62"/>
      <c r="DCO4" s="62"/>
      <c r="DCP4" s="62"/>
      <c r="DCQ4" s="62"/>
      <c r="DCR4" s="62"/>
      <c r="DCS4" s="62"/>
      <c r="DCT4" s="62"/>
      <c r="DCU4" s="62"/>
      <c r="DCV4" s="62"/>
      <c r="DCW4" s="62"/>
      <c r="DCX4" s="62"/>
      <c r="DCY4" s="62"/>
      <c r="DCZ4" s="62"/>
      <c r="DDA4" s="62"/>
      <c r="DDB4" s="62"/>
      <c r="DDC4" s="62"/>
      <c r="DDD4" s="62"/>
      <c r="DDE4" s="62"/>
      <c r="DDF4" s="62"/>
      <c r="DDG4" s="62"/>
      <c r="DDH4" s="62"/>
      <c r="DDI4" s="62"/>
      <c r="DDJ4" s="62"/>
      <c r="DDK4" s="62"/>
      <c r="DDL4" s="62"/>
      <c r="DDM4" s="62"/>
      <c r="DDN4" s="62"/>
      <c r="DDO4" s="62"/>
      <c r="DDP4" s="62"/>
      <c r="DDQ4" s="62"/>
      <c r="DDR4" s="62"/>
      <c r="DDS4" s="62"/>
      <c r="DDT4" s="62"/>
      <c r="DDU4" s="62"/>
      <c r="DDV4" s="62"/>
      <c r="DDW4" s="62"/>
      <c r="DDX4" s="62"/>
      <c r="DDY4" s="62"/>
      <c r="DDZ4" s="62"/>
      <c r="DEA4" s="62"/>
      <c r="DEB4" s="62"/>
      <c r="DEC4" s="62"/>
      <c r="DED4" s="62"/>
      <c r="DEE4" s="62"/>
      <c r="DEF4" s="62"/>
      <c r="DEG4" s="62"/>
      <c r="DEH4" s="62"/>
      <c r="DEI4" s="62"/>
      <c r="DEJ4" s="62"/>
      <c r="DEK4" s="62"/>
      <c r="DEL4" s="62"/>
      <c r="DEM4" s="62"/>
      <c r="DEN4" s="62"/>
      <c r="DEO4" s="62"/>
      <c r="DEP4" s="62"/>
      <c r="DEQ4" s="62"/>
      <c r="DER4" s="62"/>
      <c r="DES4" s="62"/>
      <c r="DET4" s="62"/>
      <c r="DEU4" s="62"/>
      <c r="DEV4" s="62"/>
      <c r="DEW4" s="62"/>
      <c r="DEX4" s="62"/>
      <c r="DEY4" s="62"/>
      <c r="DEZ4" s="62"/>
      <c r="DFA4" s="62"/>
      <c r="DFB4" s="62"/>
      <c r="DFC4" s="62"/>
      <c r="DFD4" s="62"/>
      <c r="DFE4" s="62"/>
      <c r="DFF4" s="62"/>
      <c r="DFG4" s="62"/>
      <c r="DFH4" s="62"/>
      <c r="DFI4" s="62"/>
      <c r="DFJ4" s="62"/>
      <c r="DFK4" s="62"/>
      <c r="DFL4" s="62"/>
      <c r="DFM4" s="62"/>
      <c r="DFN4" s="62"/>
      <c r="DFO4" s="62"/>
      <c r="DFP4" s="62"/>
      <c r="DFQ4" s="62"/>
      <c r="DFR4" s="62"/>
      <c r="DFS4" s="62"/>
      <c r="DFT4" s="62"/>
      <c r="DFU4" s="62"/>
      <c r="DFV4" s="62"/>
      <c r="DFW4" s="62"/>
      <c r="DFX4" s="62"/>
      <c r="DFY4" s="62"/>
      <c r="DFZ4" s="62"/>
      <c r="DGA4" s="62"/>
      <c r="DGB4" s="62"/>
      <c r="DGC4" s="62"/>
      <c r="DGD4" s="62"/>
      <c r="DGE4" s="62"/>
      <c r="DGF4" s="62"/>
      <c r="DGG4" s="62"/>
      <c r="DGH4" s="62"/>
      <c r="DGI4" s="62"/>
      <c r="DGJ4" s="62"/>
      <c r="DGK4" s="62"/>
      <c r="DGL4" s="62"/>
      <c r="DGM4" s="62"/>
      <c r="DGN4" s="62"/>
      <c r="DGO4" s="62"/>
      <c r="DGP4" s="62"/>
      <c r="DGQ4" s="62"/>
      <c r="DGR4" s="62"/>
      <c r="DGS4" s="62"/>
      <c r="DGT4" s="62"/>
      <c r="DGU4" s="62"/>
      <c r="DGV4" s="62"/>
      <c r="DGW4" s="62"/>
      <c r="DGX4" s="62"/>
      <c r="DGY4" s="62"/>
      <c r="DGZ4" s="62"/>
      <c r="DHA4" s="62"/>
      <c r="DHB4" s="62"/>
      <c r="DHC4" s="62"/>
      <c r="DHD4" s="62"/>
      <c r="DHE4" s="62"/>
      <c r="DHF4" s="62"/>
      <c r="DHG4" s="62"/>
      <c r="DHH4" s="62"/>
      <c r="DHI4" s="62"/>
      <c r="DHJ4" s="62"/>
      <c r="DHK4" s="62"/>
      <c r="DHL4" s="62"/>
      <c r="DHM4" s="62"/>
      <c r="DHN4" s="62"/>
      <c r="DHO4" s="62"/>
      <c r="DHP4" s="62"/>
      <c r="DHQ4" s="62"/>
      <c r="DHR4" s="62"/>
      <c r="DHS4" s="62"/>
      <c r="DHT4" s="62"/>
      <c r="DHU4" s="62"/>
      <c r="DHV4" s="62"/>
      <c r="DHW4" s="62"/>
      <c r="DHX4" s="62"/>
      <c r="DHY4" s="62"/>
      <c r="DHZ4" s="62"/>
      <c r="DIA4" s="62"/>
      <c r="DIB4" s="62"/>
      <c r="DIC4" s="62"/>
      <c r="DID4" s="62"/>
      <c r="DIE4" s="62"/>
      <c r="DIF4" s="62"/>
      <c r="DIG4" s="62"/>
      <c r="DIH4" s="62"/>
      <c r="DII4" s="62"/>
      <c r="DIJ4" s="62"/>
      <c r="DIK4" s="62"/>
      <c r="DIL4" s="62"/>
      <c r="DIM4" s="62"/>
      <c r="DIN4" s="62"/>
      <c r="DIO4" s="62"/>
      <c r="DIP4" s="62"/>
      <c r="DIQ4" s="62"/>
      <c r="DIR4" s="62"/>
      <c r="DIS4" s="62"/>
      <c r="DIT4" s="62"/>
      <c r="DIU4" s="62"/>
      <c r="DIV4" s="62"/>
      <c r="DIW4" s="62"/>
      <c r="DIX4" s="62"/>
      <c r="DIY4" s="62"/>
      <c r="DIZ4" s="62"/>
      <c r="DJA4" s="62"/>
      <c r="DJB4" s="62"/>
      <c r="DJC4" s="62"/>
      <c r="DJD4" s="62"/>
      <c r="DJE4" s="62"/>
      <c r="DJF4" s="62"/>
      <c r="DJG4" s="62"/>
      <c r="DJH4" s="62"/>
      <c r="DJI4" s="62"/>
      <c r="DJJ4" s="62"/>
      <c r="DJK4" s="62"/>
      <c r="DJL4" s="62"/>
      <c r="DJM4" s="62"/>
      <c r="DJN4" s="62"/>
      <c r="DJO4" s="62"/>
      <c r="DJP4" s="62"/>
      <c r="DJQ4" s="62"/>
      <c r="DJR4" s="62"/>
      <c r="DJS4" s="62"/>
      <c r="DJT4" s="62"/>
      <c r="DJU4" s="62"/>
      <c r="DJV4" s="62"/>
      <c r="DJW4" s="62"/>
      <c r="DJX4" s="62"/>
      <c r="DJY4" s="62"/>
      <c r="DJZ4" s="62"/>
      <c r="DKA4" s="62"/>
      <c r="DKB4" s="62"/>
      <c r="DKC4" s="62"/>
      <c r="DKD4" s="62"/>
      <c r="DKE4" s="62"/>
      <c r="DKF4" s="62"/>
      <c r="DKG4" s="62"/>
      <c r="DKH4" s="62"/>
      <c r="DKI4" s="62"/>
      <c r="DKJ4" s="62"/>
      <c r="DKK4" s="62"/>
      <c r="DKL4" s="62"/>
      <c r="DKM4" s="62"/>
      <c r="DKN4" s="62"/>
      <c r="DKO4" s="62"/>
      <c r="DKP4" s="62"/>
      <c r="DKQ4" s="62"/>
      <c r="DKR4" s="62"/>
      <c r="DKS4" s="62"/>
      <c r="DKT4" s="62"/>
      <c r="DKU4" s="62"/>
      <c r="DKV4" s="62"/>
      <c r="DKW4" s="62"/>
      <c r="DKX4" s="62"/>
      <c r="DKY4" s="62"/>
      <c r="DKZ4" s="62"/>
      <c r="DLA4" s="62"/>
      <c r="DLB4" s="62"/>
      <c r="DLC4" s="62"/>
      <c r="DLD4" s="62"/>
      <c r="DLE4" s="62"/>
      <c r="DLF4" s="62"/>
      <c r="DLG4" s="62"/>
      <c r="DLH4" s="62"/>
      <c r="DLI4" s="62"/>
      <c r="DLJ4" s="62"/>
      <c r="DLK4" s="62"/>
      <c r="DLL4" s="62"/>
      <c r="DLM4" s="62"/>
      <c r="DLN4" s="62"/>
      <c r="DLO4" s="62"/>
      <c r="DLP4" s="62"/>
      <c r="DLQ4" s="62"/>
      <c r="DLR4" s="62"/>
      <c r="DLS4" s="62"/>
      <c r="DLT4" s="62"/>
      <c r="DLU4" s="62"/>
      <c r="DLV4" s="62"/>
      <c r="DLW4" s="62"/>
      <c r="DLX4" s="62"/>
      <c r="DLY4" s="62"/>
      <c r="DLZ4" s="62"/>
      <c r="DMA4" s="62"/>
      <c r="DMB4" s="62"/>
      <c r="DMC4" s="62"/>
      <c r="DMD4" s="62"/>
      <c r="DME4" s="62"/>
      <c r="DMF4" s="62"/>
      <c r="DMG4" s="62"/>
      <c r="DMH4" s="62"/>
      <c r="DMI4" s="62"/>
      <c r="DMJ4" s="62"/>
      <c r="DMK4" s="62"/>
      <c r="DML4" s="62"/>
      <c r="DMM4" s="62"/>
      <c r="DMN4" s="62"/>
      <c r="DMO4" s="62"/>
      <c r="DMP4" s="62"/>
      <c r="DMQ4" s="62"/>
      <c r="DMR4" s="62"/>
      <c r="DMS4" s="62"/>
      <c r="DMT4" s="62"/>
      <c r="DMU4" s="62"/>
      <c r="DMV4" s="62"/>
      <c r="DMW4" s="62"/>
      <c r="DMX4" s="62"/>
      <c r="DMY4" s="62"/>
      <c r="DMZ4" s="62"/>
      <c r="DNA4" s="62"/>
      <c r="DNB4" s="62"/>
      <c r="DNC4" s="62"/>
      <c r="DND4" s="62"/>
      <c r="DNE4" s="62"/>
      <c r="DNF4" s="62"/>
      <c r="DNG4" s="62"/>
      <c r="DNH4" s="62"/>
      <c r="DNI4" s="62"/>
      <c r="DNJ4" s="62"/>
      <c r="DNK4" s="62"/>
      <c r="DNL4" s="62"/>
      <c r="DNM4" s="62"/>
      <c r="DNN4" s="62"/>
      <c r="DNO4" s="62"/>
      <c r="DNP4" s="62"/>
      <c r="DNQ4" s="62"/>
      <c r="DNR4" s="62"/>
      <c r="DNS4" s="62"/>
      <c r="DNT4" s="62"/>
      <c r="DNU4" s="62"/>
      <c r="DNV4" s="62"/>
      <c r="DNW4" s="62"/>
      <c r="DNX4" s="62"/>
      <c r="DNY4" s="62"/>
      <c r="DNZ4" s="62"/>
      <c r="DOA4" s="62"/>
      <c r="DOB4" s="62"/>
      <c r="DOC4" s="62"/>
      <c r="DOD4" s="62"/>
      <c r="DOE4" s="62"/>
      <c r="DOF4" s="62"/>
      <c r="DOG4" s="62"/>
      <c r="DOH4" s="62"/>
      <c r="DOI4" s="62"/>
      <c r="DOJ4" s="62"/>
      <c r="DOK4" s="62"/>
      <c r="DOL4" s="62"/>
      <c r="DOM4" s="62"/>
      <c r="DON4" s="62"/>
      <c r="DOO4" s="62"/>
      <c r="DOP4" s="62"/>
      <c r="DOQ4" s="62"/>
      <c r="DOR4" s="62"/>
      <c r="DOS4" s="62"/>
      <c r="DOT4" s="62"/>
      <c r="DOU4" s="62"/>
      <c r="DOV4" s="62"/>
      <c r="DOW4" s="62"/>
      <c r="DOX4" s="62"/>
      <c r="DOY4" s="62"/>
      <c r="DOZ4" s="62"/>
      <c r="DPA4" s="62"/>
      <c r="DPB4" s="62"/>
      <c r="DPC4" s="62"/>
      <c r="DPD4" s="62"/>
      <c r="DPE4" s="62"/>
      <c r="DPF4" s="62"/>
      <c r="DPG4" s="62"/>
      <c r="DPH4" s="62"/>
      <c r="DPI4" s="62"/>
      <c r="DPJ4" s="62"/>
      <c r="DPK4" s="62"/>
      <c r="DPL4" s="62"/>
      <c r="DPM4" s="62"/>
      <c r="DPN4" s="62"/>
      <c r="DPO4" s="62"/>
      <c r="DPP4" s="62"/>
      <c r="DPQ4" s="62"/>
      <c r="DPR4" s="62"/>
      <c r="DPS4" s="62"/>
      <c r="DPT4" s="62"/>
      <c r="DPU4" s="62"/>
      <c r="DPV4" s="62"/>
      <c r="DPW4" s="62"/>
      <c r="DPX4" s="62"/>
      <c r="DPY4" s="62"/>
      <c r="DPZ4" s="62"/>
      <c r="DQA4" s="62"/>
      <c r="DQB4" s="62"/>
      <c r="DQC4" s="62"/>
      <c r="DQD4" s="62"/>
      <c r="DQE4" s="62"/>
      <c r="DQF4" s="62"/>
      <c r="DQG4" s="62"/>
      <c r="DQH4" s="62"/>
      <c r="DQI4" s="62"/>
      <c r="DQJ4" s="62"/>
      <c r="DQK4" s="62"/>
      <c r="DQL4" s="62"/>
      <c r="DQM4" s="62"/>
      <c r="DQN4" s="62"/>
      <c r="DQO4" s="62"/>
      <c r="DQP4" s="62"/>
      <c r="DQQ4" s="62"/>
      <c r="DQR4" s="62"/>
      <c r="DQS4" s="62"/>
      <c r="DQT4" s="62"/>
      <c r="DQU4" s="62"/>
      <c r="DQV4" s="62"/>
      <c r="DQW4" s="62"/>
      <c r="DQX4" s="62"/>
      <c r="DQY4" s="62"/>
      <c r="DQZ4" s="62"/>
      <c r="DRA4" s="62"/>
      <c r="DRB4" s="62"/>
      <c r="DRC4" s="62"/>
      <c r="DRD4" s="62"/>
      <c r="DRE4" s="62"/>
      <c r="DRF4" s="62"/>
      <c r="DRG4" s="62"/>
      <c r="DRH4" s="62"/>
      <c r="DRI4" s="62"/>
      <c r="DRJ4" s="62"/>
      <c r="DRK4" s="62"/>
      <c r="DRL4" s="62"/>
      <c r="DRM4" s="62"/>
      <c r="DRN4" s="62"/>
      <c r="DRO4" s="62"/>
      <c r="DRP4" s="62"/>
      <c r="DRQ4" s="62"/>
      <c r="DRR4" s="62"/>
      <c r="DRS4" s="62"/>
      <c r="DRT4" s="62"/>
      <c r="DRU4" s="62"/>
      <c r="DRV4" s="62"/>
      <c r="DRW4" s="62"/>
      <c r="DRX4" s="62"/>
      <c r="DRY4" s="62"/>
      <c r="DRZ4" s="62"/>
      <c r="DSA4" s="62"/>
      <c r="DSB4" s="62"/>
      <c r="DSC4" s="62"/>
      <c r="DSD4" s="62"/>
      <c r="DSE4" s="62"/>
      <c r="DSF4" s="62"/>
      <c r="DSG4" s="62"/>
      <c r="DSH4" s="62"/>
      <c r="DSI4" s="62"/>
      <c r="DSJ4" s="62"/>
      <c r="DSK4" s="62"/>
      <c r="DSL4" s="62"/>
      <c r="DSM4" s="62"/>
      <c r="DSN4" s="62"/>
      <c r="DSO4" s="62"/>
      <c r="DSP4" s="62"/>
      <c r="DSQ4" s="62"/>
      <c r="DSR4" s="62"/>
      <c r="DSS4" s="62"/>
      <c r="DST4" s="62"/>
      <c r="DSU4" s="62"/>
      <c r="DSV4" s="62"/>
      <c r="DSW4" s="62"/>
      <c r="DSX4" s="62"/>
      <c r="DSY4" s="62"/>
      <c r="DSZ4" s="62"/>
      <c r="DTA4" s="62"/>
      <c r="DTB4" s="62"/>
      <c r="DTC4" s="62"/>
      <c r="DTD4" s="62"/>
      <c r="DTE4" s="62"/>
      <c r="DTF4" s="62"/>
      <c r="DTG4" s="62"/>
      <c r="DTH4" s="62"/>
      <c r="DTI4" s="62"/>
      <c r="DTJ4" s="62"/>
      <c r="DTK4" s="62"/>
      <c r="DTL4" s="62"/>
      <c r="DTM4" s="62"/>
      <c r="DTN4" s="62"/>
      <c r="DTO4" s="62"/>
      <c r="DTP4" s="62"/>
      <c r="DTQ4" s="62"/>
      <c r="DTR4" s="62"/>
      <c r="DTS4" s="62"/>
      <c r="DTT4" s="62"/>
      <c r="DTU4" s="62"/>
      <c r="DTV4" s="62"/>
      <c r="DTW4" s="62"/>
      <c r="DTX4" s="62"/>
      <c r="DTY4" s="62"/>
      <c r="DTZ4" s="62"/>
      <c r="DUA4" s="62"/>
      <c r="DUB4" s="62"/>
      <c r="DUC4" s="62"/>
      <c r="DUD4" s="62"/>
      <c r="DUE4" s="62"/>
      <c r="DUF4" s="62"/>
      <c r="DUG4" s="62"/>
      <c r="DUH4" s="62"/>
      <c r="DUI4" s="62"/>
      <c r="DUJ4" s="62"/>
      <c r="DUK4" s="62"/>
      <c r="DUL4" s="62"/>
      <c r="DUM4" s="62"/>
      <c r="DUN4" s="62"/>
      <c r="DUO4" s="62"/>
      <c r="DUP4" s="62"/>
      <c r="DUQ4" s="62"/>
      <c r="DUR4" s="62"/>
      <c r="DUS4" s="62"/>
      <c r="DUT4" s="62"/>
      <c r="DUU4" s="62"/>
      <c r="DUV4" s="62"/>
      <c r="DUW4" s="62"/>
      <c r="DUX4" s="62"/>
      <c r="DUY4" s="62"/>
      <c r="DUZ4" s="62"/>
      <c r="DVA4" s="62"/>
      <c r="DVB4" s="62"/>
      <c r="DVC4" s="62"/>
      <c r="DVD4" s="62"/>
      <c r="DVE4" s="62"/>
      <c r="DVF4" s="62"/>
      <c r="DVG4" s="62"/>
      <c r="DVH4" s="62"/>
      <c r="DVI4" s="62"/>
      <c r="DVJ4" s="62"/>
      <c r="DVK4" s="62"/>
      <c r="DVL4" s="62"/>
      <c r="DVM4" s="62"/>
      <c r="DVN4" s="62"/>
      <c r="DVO4" s="62"/>
      <c r="DVP4" s="62"/>
      <c r="DVQ4" s="62"/>
      <c r="DVR4" s="62"/>
      <c r="DVS4" s="62"/>
      <c r="DVT4" s="62"/>
      <c r="DVU4" s="62"/>
      <c r="DVV4" s="62"/>
      <c r="DVW4" s="62"/>
      <c r="DVX4" s="62"/>
      <c r="DVY4" s="62"/>
      <c r="DVZ4" s="62"/>
      <c r="DWA4" s="62"/>
      <c r="DWB4" s="62"/>
      <c r="DWC4" s="62"/>
      <c r="DWD4" s="62"/>
      <c r="DWE4" s="62"/>
      <c r="DWF4" s="62"/>
      <c r="DWG4" s="62"/>
      <c r="DWH4" s="62"/>
      <c r="DWI4" s="62"/>
      <c r="DWJ4" s="62"/>
      <c r="DWK4" s="62"/>
      <c r="DWL4" s="62"/>
      <c r="DWM4" s="62"/>
      <c r="DWN4" s="62"/>
      <c r="DWO4" s="62"/>
      <c r="DWP4" s="62"/>
      <c r="DWQ4" s="62"/>
      <c r="DWR4" s="62"/>
      <c r="DWS4" s="62"/>
      <c r="DWT4" s="62"/>
      <c r="DWU4" s="62"/>
      <c r="DWV4" s="62"/>
      <c r="DWW4" s="62"/>
      <c r="DWX4" s="62"/>
      <c r="DWY4" s="62"/>
      <c r="DWZ4" s="62"/>
      <c r="DXA4" s="62"/>
      <c r="DXB4" s="62"/>
      <c r="DXC4" s="62"/>
      <c r="DXD4" s="62"/>
      <c r="DXE4" s="62"/>
      <c r="DXF4" s="62"/>
      <c r="DXG4" s="62"/>
      <c r="DXH4" s="62"/>
      <c r="DXI4" s="62"/>
      <c r="DXJ4" s="62"/>
      <c r="DXK4" s="62"/>
      <c r="DXL4" s="62"/>
      <c r="DXM4" s="62"/>
      <c r="DXN4" s="62"/>
      <c r="DXO4" s="62"/>
      <c r="DXP4" s="62"/>
      <c r="DXQ4" s="62"/>
      <c r="DXR4" s="62"/>
      <c r="DXS4" s="62"/>
      <c r="DXT4" s="62"/>
      <c r="DXU4" s="62"/>
      <c r="DXV4" s="62"/>
      <c r="DXW4" s="62"/>
      <c r="DXX4" s="62"/>
      <c r="DXY4" s="62"/>
      <c r="DXZ4" s="62"/>
      <c r="DYA4" s="62"/>
      <c r="DYB4" s="62"/>
      <c r="DYC4" s="62"/>
      <c r="DYD4" s="62"/>
      <c r="DYE4" s="62"/>
      <c r="DYF4" s="62"/>
      <c r="DYG4" s="62"/>
      <c r="DYH4" s="62"/>
      <c r="DYI4" s="62"/>
      <c r="DYJ4" s="62"/>
      <c r="DYK4" s="62"/>
      <c r="DYL4" s="62"/>
      <c r="DYM4" s="62"/>
      <c r="DYN4" s="62"/>
      <c r="DYO4" s="62"/>
      <c r="DYP4" s="62"/>
      <c r="DYQ4" s="62"/>
      <c r="DYR4" s="62"/>
      <c r="DYS4" s="62"/>
      <c r="DYT4" s="62"/>
      <c r="DYU4" s="62"/>
      <c r="DYV4" s="62"/>
      <c r="DYW4" s="62"/>
      <c r="DYX4" s="62"/>
      <c r="DYY4" s="62"/>
      <c r="DYZ4" s="62"/>
      <c r="DZA4" s="62"/>
      <c r="DZB4" s="62"/>
      <c r="DZC4" s="62"/>
      <c r="DZD4" s="62"/>
      <c r="DZE4" s="62"/>
      <c r="DZF4" s="62"/>
      <c r="DZG4" s="62"/>
      <c r="DZH4" s="62"/>
      <c r="DZI4" s="62"/>
      <c r="DZJ4" s="62"/>
      <c r="DZK4" s="62"/>
      <c r="DZL4" s="62"/>
      <c r="DZM4" s="62"/>
      <c r="DZN4" s="62"/>
      <c r="DZO4" s="62"/>
      <c r="DZP4" s="62"/>
      <c r="DZQ4" s="62"/>
      <c r="DZR4" s="62"/>
      <c r="DZS4" s="62"/>
      <c r="DZT4" s="62"/>
      <c r="DZU4" s="62"/>
      <c r="DZV4" s="62"/>
      <c r="DZW4" s="62"/>
      <c r="DZX4" s="62"/>
      <c r="DZY4" s="62"/>
      <c r="DZZ4" s="62"/>
      <c r="EAA4" s="62"/>
      <c r="EAB4" s="62"/>
      <c r="EAC4" s="62"/>
      <c r="EAD4" s="62"/>
      <c r="EAE4" s="62"/>
      <c r="EAF4" s="62"/>
      <c r="EAG4" s="62"/>
      <c r="EAH4" s="62"/>
      <c r="EAI4" s="62"/>
      <c r="EAJ4" s="62"/>
      <c r="EAK4" s="62"/>
      <c r="EAL4" s="62"/>
      <c r="EAM4" s="62"/>
      <c r="EAN4" s="62"/>
      <c r="EAO4" s="62"/>
      <c r="EAP4" s="62"/>
      <c r="EAQ4" s="62"/>
      <c r="EAR4" s="62"/>
      <c r="EAS4" s="62"/>
      <c r="EAT4" s="62"/>
      <c r="EAU4" s="62"/>
      <c r="EAV4" s="62"/>
      <c r="EAW4" s="62"/>
      <c r="EAX4" s="62"/>
      <c r="EAY4" s="62"/>
      <c r="EAZ4" s="62"/>
      <c r="EBA4" s="62"/>
      <c r="EBB4" s="62"/>
      <c r="EBC4" s="62"/>
      <c r="EBD4" s="62"/>
      <c r="EBE4" s="62"/>
      <c r="EBF4" s="62"/>
      <c r="EBG4" s="62"/>
      <c r="EBH4" s="62"/>
      <c r="EBI4" s="62"/>
      <c r="EBJ4" s="62"/>
      <c r="EBK4" s="62"/>
      <c r="EBL4" s="62"/>
      <c r="EBM4" s="62"/>
      <c r="EBN4" s="62"/>
      <c r="EBO4" s="62"/>
      <c r="EBP4" s="62"/>
      <c r="EBQ4" s="62"/>
      <c r="EBR4" s="62"/>
      <c r="EBS4" s="62"/>
      <c r="EBT4" s="62"/>
      <c r="EBU4" s="62"/>
      <c r="EBV4" s="62"/>
      <c r="EBW4" s="62"/>
      <c r="EBX4" s="62"/>
      <c r="EBY4" s="62"/>
      <c r="EBZ4" s="62"/>
      <c r="ECA4" s="62"/>
      <c r="ECB4" s="62"/>
      <c r="ECC4" s="62"/>
      <c r="ECD4" s="62"/>
      <c r="ECE4" s="62"/>
      <c r="ECF4" s="62"/>
      <c r="ECG4" s="62"/>
      <c r="ECH4" s="62"/>
      <c r="ECI4" s="62"/>
      <c r="ECJ4" s="62"/>
      <c r="ECK4" s="62"/>
      <c r="ECL4" s="62"/>
      <c r="ECM4" s="62"/>
      <c r="ECN4" s="62"/>
      <c r="ECO4" s="62"/>
      <c r="ECP4" s="62"/>
      <c r="ECQ4" s="62"/>
      <c r="ECR4" s="62"/>
      <c r="ECS4" s="62"/>
      <c r="ECT4" s="62"/>
      <c r="ECU4" s="62"/>
      <c r="ECV4" s="62"/>
      <c r="ECW4" s="62"/>
      <c r="ECX4" s="62"/>
      <c r="ECY4" s="62"/>
      <c r="ECZ4" s="62"/>
      <c r="EDA4" s="62"/>
      <c r="EDB4" s="62"/>
      <c r="EDC4" s="62"/>
      <c r="EDD4" s="62"/>
      <c r="EDE4" s="62"/>
      <c r="EDF4" s="62"/>
      <c r="EDG4" s="62"/>
      <c r="EDH4" s="62"/>
      <c r="EDI4" s="62"/>
      <c r="EDJ4" s="62"/>
      <c r="EDK4" s="62"/>
      <c r="EDL4" s="62"/>
      <c r="EDM4" s="62"/>
      <c r="EDN4" s="62"/>
      <c r="EDO4" s="62"/>
      <c r="EDP4" s="62"/>
      <c r="EDQ4" s="62"/>
      <c r="EDR4" s="62"/>
      <c r="EDS4" s="62"/>
      <c r="EDT4" s="62"/>
      <c r="EDU4" s="62"/>
      <c r="EDV4" s="62"/>
      <c r="EDW4" s="62"/>
      <c r="EDX4" s="62"/>
      <c r="EDY4" s="62"/>
      <c r="EDZ4" s="62"/>
      <c r="EEA4" s="62"/>
      <c r="EEB4" s="62"/>
      <c r="EEC4" s="62"/>
      <c r="EED4" s="62"/>
      <c r="EEE4" s="62"/>
      <c r="EEF4" s="62"/>
      <c r="EEG4" s="62"/>
      <c r="EEH4" s="62"/>
      <c r="EEI4" s="62"/>
      <c r="EEJ4" s="62"/>
      <c r="EEK4" s="62"/>
      <c r="EEL4" s="62"/>
      <c r="EEM4" s="62"/>
      <c r="EEN4" s="62"/>
      <c r="EEO4" s="62"/>
      <c r="EEP4" s="62"/>
      <c r="EEQ4" s="62"/>
      <c r="EER4" s="62"/>
      <c r="EES4" s="62"/>
      <c r="EET4" s="62"/>
      <c r="EEU4" s="62"/>
      <c r="EEV4" s="62"/>
      <c r="EEW4" s="62"/>
      <c r="EEX4" s="62"/>
      <c r="EEY4" s="62"/>
      <c r="EEZ4" s="62"/>
      <c r="EFA4" s="62"/>
      <c r="EFB4" s="62"/>
      <c r="EFC4" s="62"/>
      <c r="EFD4" s="62"/>
      <c r="EFE4" s="62"/>
      <c r="EFF4" s="62"/>
      <c r="EFG4" s="62"/>
      <c r="EFH4" s="62"/>
      <c r="EFI4" s="62"/>
      <c r="EFJ4" s="62"/>
      <c r="EFK4" s="62"/>
      <c r="EFL4" s="62"/>
      <c r="EFM4" s="62"/>
      <c r="EFN4" s="62"/>
      <c r="EFO4" s="62"/>
      <c r="EFP4" s="62"/>
      <c r="EFQ4" s="62"/>
      <c r="EFR4" s="62"/>
      <c r="EFS4" s="62"/>
      <c r="EFT4" s="62"/>
      <c r="EFU4" s="62"/>
      <c r="EFV4" s="62"/>
      <c r="EFW4" s="62"/>
      <c r="EFX4" s="62"/>
      <c r="EFY4" s="62"/>
      <c r="EFZ4" s="62"/>
      <c r="EGA4" s="62"/>
      <c r="EGB4" s="62"/>
      <c r="EGC4" s="62"/>
      <c r="EGD4" s="62"/>
      <c r="EGE4" s="62"/>
      <c r="EGF4" s="62"/>
      <c r="EGG4" s="62"/>
      <c r="EGH4" s="62"/>
      <c r="EGI4" s="62"/>
      <c r="EGJ4" s="62"/>
      <c r="EGK4" s="62"/>
      <c r="EGL4" s="62"/>
      <c r="EGM4" s="62"/>
      <c r="EGN4" s="62"/>
      <c r="EGO4" s="62"/>
      <c r="EGP4" s="62"/>
      <c r="EGQ4" s="62"/>
      <c r="EGR4" s="62"/>
      <c r="EGS4" s="62"/>
      <c r="EGT4" s="62"/>
      <c r="EGU4" s="62"/>
      <c r="EGV4" s="62"/>
      <c r="EGW4" s="62"/>
      <c r="EGX4" s="62"/>
      <c r="EGY4" s="62"/>
      <c r="EGZ4" s="62"/>
      <c r="EHA4" s="62"/>
      <c r="EHB4" s="62"/>
      <c r="EHC4" s="62"/>
      <c r="EHD4" s="62"/>
      <c r="EHE4" s="62"/>
      <c r="EHF4" s="62"/>
      <c r="EHG4" s="62"/>
      <c r="EHH4" s="62"/>
      <c r="EHI4" s="62"/>
      <c r="EHJ4" s="62"/>
      <c r="EHK4" s="62"/>
      <c r="EHL4" s="62"/>
      <c r="EHM4" s="62"/>
      <c r="EHN4" s="62"/>
      <c r="EHO4" s="62"/>
      <c r="EHP4" s="62"/>
      <c r="EHQ4" s="62"/>
      <c r="EHR4" s="62"/>
      <c r="EHS4" s="62"/>
      <c r="EHT4" s="62"/>
      <c r="EHU4" s="62"/>
      <c r="EHV4" s="62"/>
      <c r="EHW4" s="62"/>
      <c r="EHX4" s="62"/>
      <c r="EHY4" s="62"/>
      <c r="EHZ4" s="62"/>
      <c r="EIA4" s="62"/>
      <c r="EIB4" s="62"/>
      <c r="EIC4" s="62"/>
      <c r="EID4" s="62"/>
      <c r="EIE4" s="62"/>
      <c r="EIF4" s="62"/>
      <c r="EIG4" s="62"/>
      <c r="EIH4" s="62"/>
      <c r="EII4" s="62"/>
      <c r="EIJ4" s="62"/>
      <c r="EIK4" s="62"/>
      <c r="EIL4" s="62"/>
      <c r="EIM4" s="62"/>
      <c r="EIN4" s="62"/>
      <c r="EIO4" s="62"/>
      <c r="EIP4" s="62"/>
      <c r="EIQ4" s="62"/>
      <c r="EIR4" s="62"/>
      <c r="EIS4" s="62"/>
      <c r="EIT4" s="62"/>
      <c r="EIU4" s="62"/>
      <c r="EIV4" s="62"/>
      <c r="EIW4" s="62"/>
      <c r="EIX4" s="62"/>
      <c r="EIY4" s="62"/>
      <c r="EIZ4" s="62"/>
      <c r="EJA4" s="62"/>
      <c r="EJB4" s="62"/>
      <c r="EJC4" s="62"/>
      <c r="EJD4" s="62"/>
      <c r="EJE4" s="62"/>
      <c r="EJF4" s="62"/>
      <c r="EJG4" s="62"/>
      <c r="EJH4" s="62"/>
      <c r="EJI4" s="62"/>
      <c r="EJJ4" s="62"/>
      <c r="EJK4" s="62"/>
      <c r="EJL4" s="62"/>
      <c r="EJM4" s="62"/>
      <c r="EJN4" s="62"/>
      <c r="EJO4" s="62"/>
      <c r="EJP4" s="62"/>
      <c r="EJQ4" s="62"/>
      <c r="EJR4" s="62"/>
      <c r="EJS4" s="62"/>
      <c r="EJT4" s="62"/>
      <c r="EJU4" s="62"/>
      <c r="EJV4" s="62"/>
      <c r="EJW4" s="62"/>
      <c r="EJX4" s="62"/>
      <c r="EJY4" s="62"/>
      <c r="EJZ4" s="62"/>
      <c r="EKA4" s="62"/>
      <c r="EKB4" s="62"/>
      <c r="EKC4" s="62"/>
      <c r="EKD4" s="62"/>
      <c r="EKE4" s="62"/>
      <c r="EKF4" s="62"/>
      <c r="EKG4" s="62"/>
      <c r="EKH4" s="62"/>
      <c r="EKI4" s="62"/>
      <c r="EKJ4" s="62"/>
      <c r="EKK4" s="62"/>
      <c r="EKL4" s="62"/>
      <c r="EKM4" s="62"/>
      <c r="EKN4" s="62"/>
      <c r="EKO4" s="62"/>
      <c r="EKP4" s="62"/>
      <c r="EKQ4" s="62"/>
      <c r="EKR4" s="62"/>
      <c r="EKS4" s="62"/>
      <c r="EKT4" s="62"/>
      <c r="EKU4" s="62"/>
      <c r="EKV4" s="62"/>
      <c r="EKW4" s="62"/>
      <c r="EKX4" s="62"/>
      <c r="EKY4" s="62"/>
      <c r="EKZ4" s="62"/>
      <c r="ELA4" s="62"/>
      <c r="ELB4" s="62"/>
      <c r="ELC4" s="62"/>
      <c r="ELD4" s="62"/>
      <c r="ELE4" s="62"/>
      <c r="ELF4" s="62"/>
      <c r="ELG4" s="62"/>
      <c r="ELH4" s="62"/>
      <c r="ELI4" s="62"/>
      <c r="ELJ4" s="62"/>
      <c r="ELK4" s="62"/>
      <c r="ELL4" s="62"/>
      <c r="ELM4" s="62"/>
      <c r="ELN4" s="62"/>
      <c r="ELO4" s="62"/>
      <c r="ELP4" s="62"/>
      <c r="ELQ4" s="62"/>
      <c r="ELR4" s="62"/>
      <c r="ELS4" s="62"/>
      <c r="ELT4" s="62"/>
      <c r="ELU4" s="62"/>
      <c r="ELV4" s="62"/>
      <c r="ELW4" s="62"/>
      <c r="ELX4" s="62"/>
      <c r="ELY4" s="62"/>
      <c r="ELZ4" s="62"/>
      <c r="EMA4" s="62"/>
      <c r="EMB4" s="62"/>
      <c r="EMC4" s="62"/>
      <c r="EMD4" s="62"/>
      <c r="EME4" s="62"/>
      <c r="EMF4" s="62"/>
      <c r="EMG4" s="62"/>
      <c r="EMH4" s="62"/>
      <c r="EMI4" s="62"/>
      <c r="EMJ4" s="62"/>
      <c r="EMK4" s="62"/>
      <c r="EML4" s="62"/>
      <c r="EMM4" s="62"/>
      <c r="EMN4" s="62"/>
      <c r="EMO4" s="62"/>
      <c r="EMP4" s="62"/>
      <c r="EMQ4" s="62"/>
      <c r="EMR4" s="62"/>
      <c r="EMS4" s="62"/>
      <c r="EMT4" s="62"/>
      <c r="EMU4" s="62"/>
      <c r="EMV4" s="62"/>
      <c r="EMW4" s="62"/>
      <c r="EMX4" s="62"/>
      <c r="EMY4" s="62"/>
      <c r="EMZ4" s="62"/>
      <c r="ENA4" s="62"/>
      <c r="ENB4" s="62"/>
      <c r="ENC4" s="62"/>
      <c r="END4" s="62"/>
      <c r="ENE4" s="62"/>
      <c r="ENF4" s="62"/>
      <c r="ENG4" s="62"/>
      <c r="ENH4" s="62"/>
      <c r="ENI4" s="62"/>
      <c r="ENJ4" s="62"/>
      <c r="ENK4" s="62"/>
      <c r="ENL4" s="62"/>
      <c r="ENM4" s="62"/>
      <c r="ENN4" s="62"/>
      <c r="ENO4" s="62"/>
      <c r="ENP4" s="62"/>
      <c r="ENQ4" s="62"/>
      <c r="ENR4" s="62"/>
      <c r="ENS4" s="62"/>
      <c r="ENT4" s="62"/>
      <c r="ENU4" s="62"/>
      <c r="ENV4" s="62"/>
      <c r="ENW4" s="62"/>
      <c r="ENX4" s="62"/>
      <c r="ENY4" s="62"/>
      <c r="ENZ4" s="62"/>
      <c r="EOA4" s="62"/>
      <c r="EOB4" s="62"/>
      <c r="EOC4" s="62"/>
      <c r="EOD4" s="62"/>
      <c r="EOE4" s="62"/>
      <c r="EOF4" s="62"/>
      <c r="EOG4" s="62"/>
      <c r="EOH4" s="62"/>
      <c r="EOI4" s="62"/>
      <c r="EOJ4" s="62"/>
      <c r="EOK4" s="62"/>
      <c r="EOL4" s="62"/>
      <c r="EOM4" s="62"/>
      <c r="EON4" s="62"/>
      <c r="EOO4" s="62"/>
      <c r="EOP4" s="62"/>
      <c r="EOQ4" s="62"/>
      <c r="EOR4" s="62"/>
      <c r="EOS4" s="62"/>
      <c r="EOT4" s="62"/>
      <c r="EOU4" s="62"/>
      <c r="EOV4" s="62"/>
      <c r="EOW4" s="62"/>
      <c r="EOX4" s="62"/>
      <c r="EOY4" s="62"/>
      <c r="EOZ4" s="62"/>
      <c r="EPA4" s="62"/>
      <c r="EPB4" s="62"/>
      <c r="EPC4" s="62"/>
      <c r="EPD4" s="62"/>
      <c r="EPE4" s="62"/>
      <c r="EPF4" s="62"/>
      <c r="EPG4" s="62"/>
      <c r="EPH4" s="62"/>
      <c r="EPI4" s="62"/>
      <c r="EPJ4" s="62"/>
      <c r="EPK4" s="62"/>
      <c r="EPL4" s="62"/>
      <c r="EPM4" s="62"/>
      <c r="EPN4" s="62"/>
      <c r="EPO4" s="62"/>
      <c r="EPP4" s="62"/>
      <c r="EPQ4" s="62"/>
      <c r="EPR4" s="62"/>
      <c r="EPS4" s="62"/>
      <c r="EPT4" s="62"/>
      <c r="EPU4" s="62"/>
      <c r="EPV4" s="62"/>
      <c r="EPW4" s="62"/>
      <c r="EPX4" s="62"/>
      <c r="EPY4" s="62"/>
      <c r="EPZ4" s="62"/>
      <c r="EQA4" s="62"/>
      <c r="EQB4" s="62"/>
      <c r="EQC4" s="62"/>
      <c r="EQD4" s="62"/>
      <c r="EQE4" s="62"/>
      <c r="EQF4" s="62"/>
      <c r="EQG4" s="62"/>
      <c r="EQH4" s="62"/>
      <c r="EQI4" s="62"/>
      <c r="EQJ4" s="62"/>
      <c r="EQK4" s="62"/>
      <c r="EQL4" s="62"/>
      <c r="EQM4" s="62"/>
      <c r="EQN4" s="62"/>
      <c r="EQO4" s="62"/>
      <c r="EQP4" s="62"/>
      <c r="EQQ4" s="62"/>
      <c r="EQR4" s="62"/>
      <c r="EQS4" s="62"/>
      <c r="EQT4" s="62"/>
      <c r="EQU4" s="62"/>
      <c r="EQV4" s="62"/>
      <c r="EQW4" s="62"/>
      <c r="EQX4" s="62"/>
      <c r="EQY4" s="62"/>
      <c r="EQZ4" s="62"/>
      <c r="ERA4" s="62"/>
      <c r="ERB4" s="62"/>
      <c r="ERC4" s="62"/>
      <c r="ERD4" s="62"/>
      <c r="ERE4" s="62"/>
      <c r="ERF4" s="62"/>
      <c r="ERG4" s="62"/>
      <c r="ERH4" s="62"/>
      <c r="ERI4" s="62"/>
      <c r="ERJ4" s="62"/>
      <c r="ERK4" s="62"/>
      <c r="ERL4" s="62"/>
      <c r="ERM4" s="62"/>
      <c r="ERN4" s="62"/>
      <c r="ERO4" s="62"/>
      <c r="ERP4" s="62"/>
      <c r="ERQ4" s="62"/>
      <c r="ERR4" s="62"/>
      <c r="ERS4" s="62"/>
      <c r="ERT4" s="62"/>
      <c r="ERU4" s="62"/>
      <c r="ERV4" s="62"/>
      <c r="ERW4" s="62"/>
      <c r="ERX4" s="62"/>
      <c r="ERY4" s="62"/>
      <c r="ERZ4" s="62"/>
      <c r="ESA4" s="62"/>
      <c r="ESB4" s="62"/>
      <c r="ESC4" s="62"/>
      <c r="ESD4" s="62"/>
      <c r="ESE4" s="62"/>
      <c r="ESF4" s="62"/>
      <c r="ESG4" s="62"/>
      <c r="ESH4" s="62"/>
      <c r="ESI4" s="62"/>
      <c r="ESJ4" s="62"/>
      <c r="ESK4" s="62"/>
      <c r="ESL4" s="62"/>
      <c r="ESM4" s="62"/>
      <c r="ESN4" s="62"/>
      <c r="ESO4" s="62"/>
      <c r="ESP4" s="62"/>
      <c r="ESQ4" s="62"/>
      <c r="ESR4" s="62"/>
      <c r="ESS4" s="62"/>
      <c r="EST4" s="62"/>
      <c r="ESU4" s="62"/>
      <c r="ESV4" s="62"/>
      <c r="ESW4" s="62"/>
      <c r="ESX4" s="62"/>
      <c r="ESY4" s="62"/>
      <c r="ESZ4" s="62"/>
      <c r="ETA4" s="62"/>
      <c r="ETB4" s="62"/>
      <c r="ETC4" s="62"/>
      <c r="ETD4" s="62"/>
      <c r="ETE4" s="62"/>
      <c r="ETF4" s="62"/>
      <c r="ETG4" s="62"/>
      <c r="ETH4" s="62"/>
      <c r="ETI4" s="62"/>
      <c r="ETJ4" s="62"/>
      <c r="ETK4" s="62"/>
      <c r="ETL4" s="62"/>
      <c r="ETM4" s="62"/>
      <c r="ETN4" s="62"/>
      <c r="ETO4" s="62"/>
      <c r="ETP4" s="62"/>
      <c r="ETQ4" s="62"/>
      <c r="ETR4" s="62"/>
      <c r="ETS4" s="62"/>
      <c r="ETT4" s="62"/>
      <c r="ETU4" s="62"/>
      <c r="ETV4" s="62"/>
      <c r="ETW4" s="62"/>
      <c r="ETX4" s="62"/>
      <c r="ETY4" s="62"/>
      <c r="ETZ4" s="62"/>
      <c r="EUA4" s="62"/>
      <c r="EUB4" s="62"/>
      <c r="EUC4" s="62"/>
      <c r="EUD4" s="62"/>
      <c r="EUE4" s="62"/>
      <c r="EUF4" s="62"/>
      <c r="EUG4" s="62"/>
      <c r="EUH4" s="62"/>
      <c r="EUI4" s="62"/>
      <c r="EUJ4" s="62"/>
      <c r="EUK4" s="62"/>
      <c r="EUL4" s="62"/>
      <c r="EUM4" s="62"/>
      <c r="EUN4" s="62"/>
      <c r="EUO4" s="62"/>
      <c r="EUP4" s="62"/>
      <c r="EUQ4" s="62"/>
      <c r="EUR4" s="62"/>
      <c r="EUS4" s="62"/>
      <c r="EUT4" s="62"/>
      <c r="EUU4" s="62"/>
      <c r="EUV4" s="62"/>
      <c r="EUW4" s="62"/>
      <c r="EUX4" s="62"/>
      <c r="EUY4" s="62"/>
      <c r="EUZ4" s="62"/>
      <c r="EVA4" s="62"/>
      <c r="EVB4" s="62"/>
      <c r="EVC4" s="62"/>
      <c r="EVD4" s="62"/>
      <c r="EVE4" s="62"/>
      <c r="EVF4" s="62"/>
      <c r="EVG4" s="62"/>
      <c r="EVH4" s="62"/>
      <c r="EVI4" s="62"/>
      <c r="EVJ4" s="62"/>
      <c r="EVK4" s="62"/>
      <c r="EVL4" s="62"/>
      <c r="EVM4" s="62"/>
      <c r="EVN4" s="62"/>
      <c r="EVO4" s="62"/>
      <c r="EVP4" s="62"/>
      <c r="EVQ4" s="62"/>
      <c r="EVR4" s="62"/>
      <c r="EVS4" s="62"/>
      <c r="EVT4" s="62"/>
      <c r="EVU4" s="62"/>
      <c r="EVV4" s="62"/>
      <c r="EVW4" s="62"/>
      <c r="EVX4" s="62"/>
      <c r="EVY4" s="62"/>
      <c r="EVZ4" s="62"/>
      <c r="EWA4" s="62"/>
      <c r="EWB4" s="62"/>
      <c r="EWC4" s="62"/>
      <c r="EWD4" s="62"/>
      <c r="EWE4" s="62"/>
      <c r="EWF4" s="62"/>
      <c r="EWG4" s="62"/>
      <c r="EWH4" s="62"/>
      <c r="EWI4" s="62"/>
      <c r="EWJ4" s="62"/>
      <c r="EWK4" s="62"/>
      <c r="EWL4" s="62"/>
      <c r="EWM4" s="62"/>
      <c r="EWN4" s="62"/>
      <c r="EWO4" s="62"/>
      <c r="EWP4" s="62"/>
      <c r="EWQ4" s="62"/>
      <c r="EWR4" s="62"/>
      <c r="EWS4" s="62"/>
      <c r="EWT4" s="62"/>
      <c r="EWU4" s="62"/>
      <c r="EWV4" s="62"/>
      <c r="EWW4" s="62"/>
      <c r="EWX4" s="62"/>
      <c r="EWY4" s="62"/>
      <c r="EWZ4" s="62"/>
      <c r="EXA4" s="62"/>
      <c r="EXB4" s="62"/>
      <c r="EXC4" s="62"/>
      <c r="EXD4" s="62"/>
      <c r="EXE4" s="62"/>
      <c r="EXF4" s="62"/>
      <c r="EXG4" s="62"/>
      <c r="EXH4" s="62"/>
      <c r="EXI4" s="62"/>
      <c r="EXJ4" s="62"/>
      <c r="EXK4" s="62"/>
      <c r="EXL4" s="62"/>
      <c r="EXM4" s="62"/>
      <c r="EXN4" s="62"/>
      <c r="EXO4" s="62"/>
      <c r="EXP4" s="62"/>
      <c r="EXQ4" s="62"/>
      <c r="EXR4" s="62"/>
      <c r="EXS4" s="62"/>
      <c r="EXT4" s="62"/>
      <c r="EXU4" s="62"/>
      <c r="EXV4" s="62"/>
      <c r="EXW4" s="62"/>
      <c r="EXX4" s="62"/>
      <c r="EXY4" s="62"/>
      <c r="EXZ4" s="62"/>
      <c r="EYA4" s="62"/>
      <c r="EYB4" s="62"/>
      <c r="EYC4" s="62"/>
      <c r="EYD4" s="62"/>
      <c r="EYE4" s="62"/>
      <c r="EYF4" s="62"/>
      <c r="EYG4" s="62"/>
      <c r="EYH4" s="62"/>
      <c r="EYI4" s="62"/>
      <c r="EYJ4" s="62"/>
      <c r="EYK4" s="62"/>
      <c r="EYL4" s="62"/>
      <c r="EYM4" s="62"/>
      <c r="EYN4" s="62"/>
      <c r="EYO4" s="62"/>
      <c r="EYP4" s="62"/>
      <c r="EYQ4" s="62"/>
      <c r="EYR4" s="62"/>
      <c r="EYS4" s="62"/>
      <c r="EYT4" s="62"/>
      <c r="EYU4" s="62"/>
      <c r="EYV4" s="62"/>
      <c r="EYW4" s="62"/>
      <c r="EYX4" s="62"/>
      <c r="EYY4" s="62"/>
      <c r="EYZ4" s="62"/>
      <c r="EZA4" s="62"/>
      <c r="EZB4" s="62"/>
      <c r="EZC4" s="62"/>
      <c r="EZD4" s="62"/>
      <c r="EZE4" s="62"/>
      <c r="EZF4" s="62"/>
      <c r="EZG4" s="62"/>
      <c r="EZH4" s="62"/>
      <c r="EZI4" s="62"/>
      <c r="EZJ4" s="62"/>
      <c r="EZK4" s="62"/>
      <c r="EZL4" s="62"/>
      <c r="EZM4" s="62"/>
      <c r="EZN4" s="62"/>
      <c r="EZO4" s="62"/>
      <c r="EZP4" s="62"/>
      <c r="EZQ4" s="62"/>
      <c r="EZR4" s="62"/>
      <c r="EZS4" s="62"/>
      <c r="EZT4" s="62"/>
      <c r="EZU4" s="62"/>
      <c r="EZV4" s="62"/>
      <c r="EZW4" s="62"/>
      <c r="EZX4" s="62"/>
      <c r="EZY4" s="62"/>
      <c r="EZZ4" s="62"/>
      <c r="FAA4" s="62"/>
      <c r="FAB4" s="62"/>
      <c r="FAC4" s="62"/>
      <c r="FAD4" s="62"/>
      <c r="FAE4" s="62"/>
      <c r="FAF4" s="62"/>
      <c r="FAG4" s="62"/>
      <c r="FAH4" s="62"/>
      <c r="FAI4" s="62"/>
      <c r="FAJ4" s="62"/>
      <c r="FAK4" s="62"/>
      <c r="FAL4" s="62"/>
      <c r="FAM4" s="62"/>
      <c r="FAN4" s="62"/>
      <c r="FAO4" s="62"/>
      <c r="FAP4" s="62"/>
      <c r="FAQ4" s="62"/>
      <c r="FAR4" s="62"/>
      <c r="FAS4" s="62"/>
      <c r="FAT4" s="62"/>
      <c r="FAU4" s="62"/>
      <c r="FAV4" s="62"/>
      <c r="FAW4" s="62"/>
      <c r="FAX4" s="62"/>
      <c r="FAY4" s="62"/>
      <c r="FAZ4" s="62"/>
      <c r="FBA4" s="62"/>
      <c r="FBB4" s="62"/>
      <c r="FBC4" s="62"/>
      <c r="FBD4" s="62"/>
      <c r="FBE4" s="62"/>
      <c r="FBF4" s="62"/>
      <c r="FBG4" s="62"/>
      <c r="FBH4" s="62"/>
      <c r="FBI4" s="62"/>
      <c r="FBJ4" s="62"/>
      <c r="FBK4" s="62"/>
      <c r="FBL4" s="62"/>
      <c r="FBM4" s="62"/>
      <c r="FBN4" s="62"/>
      <c r="FBO4" s="62"/>
      <c r="FBP4" s="62"/>
      <c r="FBQ4" s="62"/>
      <c r="FBR4" s="62"/>
      <c r="FBS4" s="62"/>
      <c r="FBT4" s="62"/>
      <c r="FBU4" s="62"/>
      <c r="FBV4" s="62"/>
      <c r="FBW4" s="62"/>
      <c r="FBX4" s="62"/>
      <c r="FBY4" s="62"/>
      <c r="FBZ4" s="62"/>
      <c r="FCA4" s="62"/>
      <c r="FCB4" s="62"/>
      <c r="FCC4" s="62"/>
      <c r="FCD4" s="62"/>
      <c r="FCE4" s="62"/>
      <c r="FCF4" s="62"/>
      <c r="FCG4" s="62"/>
      <c r="FCH4" s="62"/>
      <c r="FCI4" s="62"/>
      <c r="FCJ4" s="62"/>
      <c r="FCK4" s="62"/>
      <c r="FCL4" s="62"/>
      <c r="FCM4" s="62"/>
      <c r="FCN4" s="62"/>
      <c r="FCO4" s="62"/>
      <c r="FCP4" s="62"/>
      <c r="FCQ4" s="62"/>
      <c r="FCR4" s="62"/>
      <c r="FCS4" s="62"/>
      <c r="FCT4" s="62"/>
      <c r="FCU4" s="62"/>
      <c r="FCV4" s="62"/>
      <c r="FCW4" s="62"/>
      <c r="FCX4" s="62"/>
      <c r="FCY4" s="62"/>
      <c r="FCZ4" s="62"/>
      <c r="FDA4" s="62"/>
      <c r="FDB4" s="62"/>
      <c r="FDC4" s="62"/>
      <c r="FDD4" s="62"/>
      <c r="FDE4" s="62"/>
      <c r="FDF4" s="62"/>
      <c r="FDG4" s="62"/>
      <c r="FDH4" s="62"/>
      <c r="FDI4" s="62"/>
      <c r="FDJ4" s="62"/>
      <c r="FDK4" s="62"/>
      <c r="FDL4" s="62"/>
      <c r="FDM4" s="62"/>
      <c r="FDN4" s="62"/>
      <c r="FDO4" s="62"/>
      <c r="FDP4" s="62"/>
      <c r="FDQ4" s="62"/>
      <c r="FDR4" s="62"/>
      <c r="FDS4" s="62"/>
      <c r="FDT4" s="62"/>
      <c r="FDU4" s="62"/>
      <c r="FDV4" s="62"/>
      <c r="FDW4" s="62"/>
      <c r="FDX4" s="62"/>
      <c r="FDY4" s="62"/>
      <c r="FDZ4" s="62"/>
      <c r="FEA4" s="62"/>
      <c r="FEB4" s="62"/>
      <c r="FEC4" s="62"/>
      <c r="FED4" s="62"/>
      <c r="FEE4" s="62"/>
      <c r="FEF4" s="62"/>
      <c r="FEG4" s="62"/>
      <c r="FEH4" s="62"/>
      <c r="FEI4" s="62"/>
      <c r="FEJ4" s="62"/>
      <c r="FEK4" s="62"/>
      <c r="FEL4" s="62"/>
      <c r="FEM4" s="62"/>
      <c r="FEN4" s="62"/>
      <c r="FEO4" s="62"/>
      <c r="FEP4" s="62"/>
      <c r="FEQ4" s="62"/>
      <c r="FER4" s="62"/>
      <c r="FES4" s="62"/>
      <c r="FET4" s="62"/>
      <c r="FEU4" s="62"/>
      <c r="FEV4" s="62"/>
      <c r="FEW4" s="62"/>
      <c r="FEX4" s="62"/>
      <c r="FEY4" s="62"/>
      <c r="FEZ4" s="62"/>
      <c r="FFA4" s="62"/>
      <c r="FFB4" s="62"/>
      <c r="FFC4" s="62"/>
      <c r="FFD4" s="62"/>
      <c r="FFE4" s="62"/>
      <c r="FFF4" s="62"/>
      <c r="FFG4" s="62"/>
      <c r="FFH4" s="62"/>
      <c r="FFI4" s="62"/>
      <c r="FFJ4" s="62"/>
      <c r="FFK4" s="62"/>
      <c r="FFL4" s="62"/>
      <c r="FFM4" s="62"/>
      <c r="FFN4" s="62"/>
      <c r="FFO4" s="62"/>
      <c r="FFP4" s="62"/>
      <c r="FFQ4" s="62"/>
      <c r="FFR4" s="62"/>
      <c r="FFS4" s="62"/>
      <c r="FFT4" s="62"/>
      <c r="FFU4" s="62"/>
      <c r="FFV4" s="62"/>
      <c r="FFW4" s="62"/>
      <c r="FFX4" s="62"/>
      <c r="FFY4" s="62"/>
      <c r="FFZ4" s="62"/>
      <c r="FGA4" s="62"/>
      <c r="FGB4" s="62"/>
      <c r="FGC4" s="62"/>
      <c r="FGD4" s="62"/>
      <c r="FGE4" s="62"/>
      <c r="FGF4" s="62"/>
      <c r="FGG4" s="62"/>
      <c r="FGH4" s="62"/>
      <c r="FGI4" s="62"/>
      <c r="FGJ4" s="62"/>
      <c r="FGK4" s="62"/>
      <c r="FGL4" s="62"/>
      <c r="FGM4" s="62"/>
      <c r="FGN4" s="62"/>
      <c r="FGO4" s="62"/>
      <c r="FGP4" s="62"/>
      <c r="FGQ4" s="62"/>
      <c r="FGR4" s="62"/>
      <c r="FGS4" s="62"/>
      <c r="FGT4" s="62"/>
      <c r="FGU4" s="62"/>
      <c r="FGV4" s="62"/>
      <c r="FGW4" s="62"/>
      <c r="FGX4" s="62"/>
      <c r="FGY4" s="62"/>
      <c r="FGZ4" s="62"/>
      <c r="FHA4" s="62"/>
      <c r="FHB4" s="62"/>
      <c r="FHC4" s="62"/>
      <c r="FHD4" s="62"/>
      <c r="FHE4" s="62"/>
      <c r="FHF4" s="62"/>
      <c r="FHG4" s="62"/>
      <c r="FHH4" s="62"/>
      <c r="FHI4" s="62"/>
      <c r="FHJ4" s="62"/>
      <c r="FHK4" s="62"/>
      <c r="FHL4" s="62"/>
      <c r="FHM4" s="62"/>
      <c r="FHN4" s="62"/>
      <c r="FHO4" s="62"/>
      <c r="FHP4" s="62"/>
      <c r="FHQ4" s="62"/>
      <c r="FHR4" s="62"/>
      <c r="FHS4" s="62"/>
      <c r="FHT4" s="62"/>
      <c r="FHU4" s="62"/>
      <c r="FHV4" s="62"/>
      <c r="FHW4" s="62"/>
      <c r="FHX4" s="62"/>
      <c r="FHY4" s="62"/>
      <c r="FHZ4" s="62"/>
      <c r="FIA4" s="62"/>
      <c r="FIB4" s="62"/>
      <c r="FIC4" s="62"/>
      <c r="FID4" s="62"/>
      <c r="FIE4" s="62"/>
      <c r="FIF4" s="62"/>
      <c r="FIG4" s="62"/>
      <c r="FIH4" s="62"/>
      <c r="FII4" s="62"/>
      <c r="FIJ4" s="62"/>
      <c r="FIK4" s="62"/>
      <c r="FIL4" s="62"/>
      <c r="FIM4" s="62"/>
      <c r="FIN4" s="62"/>
      <c r="FIO4" s="62"/>
      <c r="FIP4" s="62"/>
      <c r="FIQ4" s="62"/>
      <c r="FIR4" s="62"/>
      <c r="FIS4" s="62"/>
      <c r="FIT4" s="62"/>
      <c r="FIU4" s="62"/>
      <c r="FIV4" s="62"/>
      <c r="FIW4" s="62"/>
      <c r="FIX4" s="62"/>
      <c r="FIY4" s="62"/>
      <c r="FIZ4" s="62"/>
      <c r="FJA4" s="62"/>
      <c r="FJB4" s="62"/>
      <c r="FJC4" s="62"/>
      <c r="FJD4" s="62"/>
      <c r="FJE4" s="62"/>
      <c r="FJF4" s="62"/>
      <c r="FJG4" s="62"/>
      <c r="FJH4" s="62"/>
      <c r="FJI4" s="62"/>
      <c r="FJJ4" s="62"/>
      <c r="FJK4" s="62"/>
      <c r="FJL4" s="62"/>
      <c r="FJM4" s="62"/>
      <c r="FJN4" s="62"/>
      <c r="FJO4" s="62"/>
      <c r="FJP4" s="62"/>
      <c r="FJQ4" s="62"/>
      <c r="FJR4" s="62"/>
      <c r="FJS4" s="62"/>
      <c r="FJT4" s="62"/>
      <c r="FJU4" s="62"/>
      <c r="FJV4" s="62"/>
      <c r="FJW4" s="62"/>
      <c r="FJX4" s="62"/>
      <c r="FJY4" s="62"/>
      <c r="FJZ4" s="62"/>
      <c r="FKA4" s="62"/>
      <c r="FKB4" s="62"/>
      <c r="FKC4" s="62"/>
      <c r="FKD4" s="62"/>
      <c r="FKE4" s="62"/>
      <c r="FKF4" s="62"/>
      <c r="FKG4" s="62"/>
      <c r="FKH4" s="62"/>
      <c r="FKI4" s="62"/>
      <c r="FKJ4" s="62"/>
      <c r="FKK4" s="62"/>
      <c r="FKL4" s="62"/>
      <c r="FKM4" s="62"/>
      <c r="FKN4" s="62"/>
      <c r="FKO4" s="62"/>
      <c r="FKP4" s="62"/>
      <c r="FKQ4" s="62"/>
      <c r="FKR4" s="62"/>
      <c r="FKS4" s="62"/>
      <c r="FKT4" s="62"/>
      <c r="FKU4" s="62"/>
      <c r="FKV4" s="62"/>
      <c r="FKW4" s="62"/>
      <c r="FKX4" s="62"/>
      <c r="FKY4" s="62"/>
      <c r="FKZ4" s="62"/>
      <c r="FLA4" s="62"/>
      <c r="FLB4" s="62"/>
      <c r="FLC4" s="62"/>
      <c r="FLD4" s="62"/>
      <c r="FLE4" s="62"/>
      <c r="FLF4" s="62"/>
      <c r="FLG4" s="62"/>
      <c r="FLH4" s="62"/>
      <c r="FLI4" s="62"/>
      <c r="FLJ4" s="62"/>
      <c r="FLK4" s="62"/>
      <c r="FLL4" s="62"/>
      <c r="FLM4" s="62"/>
      <c r="FLN4" s="62"/>
      <c r="FLO4" s="62"/>
      <c r="FLP4" s="62"/>
      <c r="FLQ4" s="62"/>
      <c r="FLR4" s="62"/>
      <c r="FLS4" s="62"/>
      <c r="FLT4" s="62"/>
      <c r="FLU4" s="62"/>
      <c r="FLV4" s="62"/>
      <c r="FLW4" s="62"/>
      <c r="FLX4" s="62"/>
      <c r="FLY4" s="62"/>
      <c r="FLZ4" s="62"/>
      <c r="FMA4" s="62"/>
      <c r="FMB4" s="62"/>
      <c r="FMC4" s="62"/>
      <c r="FMD4" s="62"/>
      <c r="FME4" s="62"/>
      <c r="FMF4" s="62"/>
      <c r="FMG4" s="62"/>
      <c r="FMH4" s="62"/>
      <c r="FMI4" s="62"/>
      <c r="FMJ4" s="62"/>
      <c r="FMK4" s="62"/>
      <c r="FML4" s="62"/>
      <c r="FMM4" s="62"/>
      <c r="FMN4" s="62"/>
      <c r="FMO4" s="62"/>
      <c r="FMP4" s="62"/>
      <c r="FMQ4" s="62"/>
      <c r="FMR4" s="62"/>
      <c r="FMS4" s="62"/>
      <c r="FMT4" s="62"/>
      <c r="FMU4" s="62"/>
      <c r="FMV4" s="62"/>
      <c r="FMW4" s="62"/>
      <c r="FMX4" s="62"/>
      <c r="FMY4" s="62"/>
      <c r="FMZ4" s="62"/>
      <c r="FNA4" s="62"/>
      <c r="FNB4" s="62"/>
      <c r="FNC4" s="62"/>
      <c r="FND4" s="62"/>
      <c r="FNE4" s="62"/>
      <c r="FNF4" s="62"/>
      <c r="FNG4" s="62"/>
      <c r="FNH4" s="62"/>
      <c r="FNI4" s="62"/>
      <c r="FNJ4" s="62"/>
      <c r="FNK4" s="62"/>
      <c r="FNL4" s="62"/>
      <c r="FNM4" s="62"/>
      <c r="FNN4" s="62"/>
      <c r="FNO4" s="62"/>
      <c r="FNP4" s="62"/>
      <c r="FNQ4" s="62"/>
      <c r="FNR4" s="62"/>
      <c r="FNS4" s="62"/>
      <c r="FNT4" s="62"/>
      <c r="FNU4" s="62"/>
      <c r="FNV4" s="62"/>
      <c r="FNW4" s="62"/>
      <c r="FNX4" s="62"/>
      <c r="FNY4" s="62"/>
      <c r="FNZ4" s="62"/>
      <c r="FOA4" s="62"/>
      <c r="FOB4" s="62"/>
      <c r="FOC4" s="62"/>
      <c r="FOD4" s="62"/>
      <c r="FOE4" s="62"/>
      <c r="FOF4" s="62"/>
      <c r="FOG4" s="62"/>
      <c r="FOH4" s="62"/>
      <c r="FOI4" s="62"/>
      <c r="FOJ4" s="62"/>
      <c r="FOK4" s="62"/>
      <c r="FOL4" s="62"/>
      <c r="FOM4" s="62"/>
      <c r="FON4" s="62"/>
      <c r="FOO4" s="62"/>
      <c r="FOP4" s="62"/>
      <c r="FOQ4" s="62"/>
      <c r="FOR4" s="62"/>
      <c r="FOS4" s="62"/>
      <c r="FOT4" s="62"/>
      <c r="FOU4" s="62"/>
      <c r="FOV4" s="62"/>
      <c r="FOW4" s="62"/>
      <c r="FOX4" s="62"/>
      <c r="FOY4" s="62"/>
      <c r="FOZ4" s="62"/>
      <c r="FPA4" s="62"/>
      <c r="FPB4" s="62"/>
      <c r="FPC4" s="62"/>
      <c r="FPD4" s="62"/>
      <c r="FPE4" s="62"/>
      <c r="FPF4" s="62"/>
      <c r="FPG4" s="62"/>
      <c r="FPH4" s="62"/>
      <c r="FPI4" s="62"/>
      <c r="FPJ4" s="62"/>
      <c r="FPK4" s="62"/>
      <c r="FPL4" s="62"/>
      <c r="FPM4" s="62"/>
      <c r="FPN4" s="62"/>
      <c r="FPO4" s="62"/>
      <c r="FPP4" s="62"/>
      <c r="FPQ4" s="62"/>
      <c r="FPR4" s="62"/>
      <c r="FPS4" s="62"/>
      <c r="FPT4" s="62"/>
      <c r="FPU4" s="62"/>
      <c r="FPV4" s="62"/>
      <c r="FPW4" s="62"/>
      <c r="FPX4" s="62"/>
      <c r="FPY4" s="62"/>
      <c r="FPZ4" s="62"/>
      <c r="FQA4" s="62"/>
      <c r="FQB4" s="62"/>
      <c r="FQC4" s="62"/>
      <c r="FQD4" s="62"/>
      <c r="FQE4" s="62"/>
      <c r="FQF4" s="62"/>
      <c r="FQG4" s="62"/>
      <c r="FQH4" s="62"/>
      <c r="FQI4" s="62"/>
      <c r="FQJ4" s="62"/>
      <c r="FQK4" s="62"/>
      <c r="FQL4" s="62"/>
      <c r="FQM4" s="62"/>
      <c r="FQN4" s="62"/>
      <c r="FQO4" s="62"/>
      <c r="FQP4" s="62"/>
      <c r="FQQ4" s="62"/>
      <c r="FQR4" s="62"/>
      <c r="FQS4" s="62"/>
      <c r="FQT4" s="62"/>
      <c r="FQU4" s="62"/>
      <c r="FQV4" s="62"/>
      <c r="FQW4" s="62"/>
      <c r="FQX4" s="62"/>
      <c r="FQY4" s="62"/>
      <c r="FQZ4" s="62"/>
      <c r="FRA4" s="62"/>
      <c r="FRB4" s="62"/>
      <c r="FRC4" s="62"/>
      <c r="FRD4" s="62"/>
      <c r="FRE4" s="62"/>
      <c r="FRF4" s="62"/>
      <c r="FRG4" s="62"/>
      <c r="FRH4" s="62"/>
      <c r="FRI4" s="62"/>
      <c r="FRJ4" s="62"/>
      <c r="FRK4" s="62"/>
      <c r="FRL4" s="62"/>
      <c r="FRM4" s="62"/>
      <c r="FRN4" s="62"/>
      <c r="FRO4" s="62"/>
      <c r="FRP4" s="62"/>
      <c r="FRQ4" s="62"/>
      <c r="FRR4" s="62"/>
      <c r="FRS4" s="62"/>
      <c r="FRT4" s="62"/>
      <c r="FRU4" s="62"/>
      <c r="FRV4" s="62"/>
      <c r="FRW4" s="62"/>
      <c r="FRX4" s="62"/>
      <c r="FRY4" s="62"/>
      <c r="FRZ4" s="62"/>
      <c r="FSA4" s="62"/>
      <c r="FSB4" s="62"/>
      <c r="FSC4" s="62"/>
      <c r="FSD4" s="62"/>
      <c r="FSE4" s="62"/>
      <c r="FSF4" s="62"/>
      <c r="FSG4" s="62"/>
      <c r="FSH4" s="62"/>
      <c r="FSI4" s="62"/>
      <c r="FSJ4" s="62"/>
      <c r="FSK4" s="62"/>
      <c r="FSL4" s="62"/>
      <c r="FSM4" s="62"/>
      <c r="FSN4" s="62"/>
      <c r="FSO4" s="62"/>
      <c r="FSP4" s="62"/>
      <c r="FSQ4" s="62"/>
      <c r="FSR4" s="62"/>
      <c r="FSS4" s="62"/>
      <c r="FST4" s="62"/>
      <c r="FSU4" s="62"/>
      <c r="FSV4" s="62"/>
      <c r="FSW4" s="62"/>
      <c r="FSX4" s="62"/>
      <c r="FSY4" s="62"/>
      <c r="FSZ4" s="62"/>
      <c r="FTA4" s="62"/>
      <c r="FTB4" s="62"/>
      <c r="FTC4" s="62"/>
      <c r="FTD4" s="62"/>
      <c r="FTE4" s="62"/>
      <c r="FTF4" s="62"/>
      <c r="FTG4" s="62"/>
      <c r="FTH4" s="62"/>
      <c r="FTI4" s="62"/>
      <c r="FTJ4" s="62"/>
      <c r="FTK4" s="62"/>
      <c r="FTL4" s="62"/>
      <c r="FTM4" s="62"/>
      <c r="FTN4" s="62"/>
      <c r="FTO4" s="62"/>
      <c r="FTP4" s="62"/>
      <c r="FTQ4" s="62"/>
      <c r="FTR4" s="62"/>
      <c r="FTS4" s="62"/>
      <c r="FTT4" s="62"/>
      <c r="FTU4" s="62"/>
      <c r="FTV4" s="62"/>
      <c r="FTW4" s="62"/>
      <c r="FTX4" s="62"/>
      <c r="FTY4" s="62"/>
      <c r="FTZ4" s="62"/>
      <c r="FUA4" s="62"/>
      <c r="FUB4" s="62"/>
      <c r="FUC4" s="62"/>
      <c r="FUD4" s="62"/>
      <c r="FUE4" s="62"/>
      <c r="FUF4" s="62"/>
      <c r="FUG4" s="62"/>
      <c r="FUH4" s="62"/>
      <c r="FUI4" s="62"/>
      <c r="FUJ4" s="62"/>
      <c r="FUK4" s="62"/>
      <c r="FUL4" s="62"/>
      <c r="FUM4" s="62"/>
      <c r="FUN4" s="62"/>
      <c r="FUO4" s="62"/>
      <c r="FUP4" s="62"/>
      <c r="FUQ4" s="62"/>
      <c r="FUR4" s="62"/>
      <c r="FUS4" s="62"/>
      <c r="FUT4" s="62"/>
      <c r="FUU4" s="62"/>
      <c r="FUV4" s="62"/>
      <c r="FUW4" s="62"/>
      <c r="FUX4" s="62"/>
      <c r="FUY4" s="62"/>
      <c r="FUZ4" s="62"/>
      <c r="FVA4" s="62"/>
      <c r="FVB4" s="62"/>
      <c r="FVC4" s="62"/>
      <c r="FVD4" s="62"/>
      <c r="FVE4" s="62"/>
      <c r="FVF4" s="62"/>
      <c r="FVG4" s="62"/>
      <c r="FVH4" s="62"/>
      <c r="FVI4" s="62"/>
      <c r="FVJ4" s="62"/>
      <c r="FVK4" s="62"/>
      <c r="FVL4" s="62"/>
      <c r="FVM4" s="62"/>
      <c r="FVN4" s="62"/>
      <c r="FVO4" s="62"/>
      <c r="FVP4" s="62"/>
      <c r="FVQ4" s="62"/>
      <c r="FVR4" s="62"/>
      <c r="FVS4" s="62"/>
      <c r="FVT4" s="62"/>
      <c r="FVU4" s="62"/>
      <c r="FVV4" s="62"/>
      <c r="FVW4" s="62"/>
      <c r="FVX4" s="62"/>
      <c r="FVY4" s="62"/>
      <c r="FVZ4" s="62"/>
      <c r="FWA4" s="62"/>
      <c r="FWB4" s="62"/>
      <c r="FWC4" s="62"/>
      <c r="FWD4" s="62"/>
      <c r="FWE4" s="62"/>
      <c r="FWF4" s="62"/>
      <c r="FWG4" s="62"/>
      <c r="FWH4" s="62"/>
      <c r="FWI4" s="62"/>
      <c r="FWJ4" s="62"/>
      <c r="FWK4" s="62"/>
      <c r="FWL4" s="62"/>
      <c r="FWM4" s="62"/>
      <c r="FWN4" s="62"/>
      <c r="FWO4" s="62"/>
      <c r="FWP4" s="62"/>
      <c r="FWQ4" s="62"/>
      <c r="FWR4" s="62"/>
      <c r="FWS4" s="62"/>
      <c r="FWT4" s="62"/>
      <c r="FWU4" s="62"/>
      <c r="FWV4" s="62"/>
      <c r="FWW4" s="62"/>
      <c r="FWX4" s="62"/>
      <c r="FWY4" s="62"/>
      <c r="FWZ4" s="62"/>
      <c r="FXA4" s="62"/>
      <c r="FXB4" s="62"/>
      <c r="FXC4" s="62"/>
      <c r="FXD4" s="62"/>
      <c r="FXE4" s="62"/>
      <c r="FXF4" s="62"/>
      <c r="FXG4" s="62"/>
      <c r="FXH4" s="62"/>
      <c r="FXI4" s="62"/>
      <c r="FXJ4" s="62"/>
      <c r="FXK4" s="62"/>
      <c r="FXL4" s="62"/>
      <c r="FXM4" s="62"/>
      <c r="FXN4" s="62"/>
      <c r="FXO4" s="62"/>
      <c r="FXP4" s="62"/>
      <c r="FXQ4" s="62"/>
      <c r="FXR4" s="62"/>
      <c r="FXS4" s="62"/>
      <c r="FXT4" s="62"/>
      <c r="FXU4" s="62"/>
      <c r="FXV4" s="62"/>
      <c r="FXW4" s="62"/>
      <c r="FXX4" s="62"/>
      <c r="FXY4" s="62"/>
      <c r="FXZ4" s="62"/>
      <c r="FYA4" s="62"/>
      <c r="FYB4" s="62"/>
      <c r="FYC4" s="62"/>
      <c r="FYD4" s="62"/>
      <c r="FYE4" s="62"/>
      <c r="FYF4" s="62"/>
      <c r="FYG4" s="62"/>
      <c r="FYH4" s="62"/>
      <c r="FYI4" s="62"/>
      <c r="FYJ4" s="62"/>
      <c r="FYK4" s="62"/>
      <c r="FYL4" s="62"/>
      <c r="FYM4" s="62"/>
      <c r="FYN4" s="62"/>
      <c r="FYO4" s="62"/>
      <c r="FYP4" s="62"/>
      <c r="FYQ4" s="62"/>
      <c r="FYR4" s="62"/>
      <c r="FYS4" s="62"/>
      <c r="FYT4" s="62"/>
      <c r="FYU4" s="62"/>
      <c r="FYV4" s="62"/>
      <c r="FYW4" s="62"/>
      <c r="FYX4" s="62"/>
      <c r="FYY4" s="62"/>
      <c r="FYZ4" s="62"/>
      <c r="FZA4" s="62"/>
      <c r="FZB4" s="62"/>
      <c r="FZC4" s="62"/>
      <c r="FZD4" s="62"/>
      <c r="FZE4" s="62"/>
      <c r="FZF4" s="62"/>
      <c r="FZG4" s="62"/>
      <c r="FZH4" s="62"/>
      <c r="FZI4" s="62"/>
      <c r="FZJ4" s="62"/>
      <c r="FZK4" s="62"/>
      <c r="FZL4" s="62"/>
      <c r="FZM4" s="62"/>
      <c r="FZN4" s="62"/>
      <c r="FZO4" s="62"/>
      <c r="FZP4" s="62"/>
      <c r="FZQ4" s="62"/>
      <c r="FZR4" s="62"/>
      <c r="FZS4" s="62"/>
      <c r="FZT4" s="62"/>
      <c r="FZU4" s="62"/>
      <c r="FZV4" s="62"/>
      <c r="FZW4" s="62"/>
      <c r="FZX4" s="62"/>
      <c r="FZY4" s="62"/>
      <c r="FZZ4" s="62"/>
      <c r="GAA4" s="62"/>
      <c r="GAB4" s="62"/>
      <c r="GAC4" s="62"/>
      <c r="GAD4" s="62"/>
      <c r="GAE4" s="62"/>
      <c r="GAF4" s="62"/>
      <c r="GAG4" s="62"/>
      <c r="GAH4" s="62"/>
      <c r="GAI4" s="62"/>
      <c r="GAJ4" s="62"/>
      <c r="GAK4" s="62"/>
      <c r="GAL4" s="62"/>
      <c r="GAM4" s="62"/>
      <c r="GAN4" s="62"/>
      <c r="GAO4" s="62"/>
      <c r="GAP4" s="62"/>
      <c r="GAQ4" s="62"/>
      <c r="GAR4" s="62"/>
      <c r="GAS4" s="62"/>
      <c r="GAT4" s="62"/>
      <c r="GAU4" s="62"/>
      <c r="GAV4" s="62"/>
      <c r="GAW4" s="62"/>
      <c r="GAX4" s="62"/>
      <c r="GAY4" s="62"/>
      <c r="GAZ4" s="62"/>
      <c r="GBA4" s="62"/>
      <c r="GBB4" s="62"/>
      <c r="GBC4" s="62"/>
      <c r="GBD4" s="62"/>
      <c r="GBE4" s="62"/>
      <c r="GBF4" s="62"/>
      <c r="GBG4" s="62"/>
      <c r="GBH4" s="62"/>
      <c r="GBI4" s="62"/>
      <c r="GBJ4" s="62"/>
      <c r="GBK4" s="62"/>
      <c r="GBL4" s="62"/>
      <c r="GBM4" s="62"/>
      <c r="GBN4" s="62"/>
      <c r="GBO4" s="62"/>
      <c r="GBP4" s="62"/>
      <c r="GBQ4" s="62"/>
      <c r="GBR4" s="62"/>
      <c r="GBS4" s="62"/>
      <c r="GBT4" s="62"/>
      <c r="GBU4" s="62"/>
      <c r="GBV4" s="62"/>
      <c r="GBW4" s="62"/>
      <c r="GBX4" s="62"/>
      <c r="GBY4" s="62"/>
      <c r="GBZ4" s="62"/>
      <c r="GCA4" s="62"/>
      <c r="GCB4" s="62"/>
      <c r="GCC4" s="62"/>
      <c r="GCD4" s="62"/>
      <c r="GCE4" s="62"/>
      <c r="GCF4" s="62"/>
      <c r="GCG4" s="62"/>
      <c r="GCH4" s="62"/>
      <c r="GCI4" s="62"/>
      <c r="GCJ4" s="62"/>
      <c r="GCK4" s="62"/>
      <c r="GCL4" s="62"/>
      <c r="GCM4" s="62"/>
      <c r="GCN4" s="62"/>
      <c r="GCO4" s="62"/>
      <c r="GCP4" s="62"/>
      <c r="GCQ4" s="62"/>
      <c r="GCR4" s="62"/>
      <c r="GCS4" s="62"/>
      <c r="GCT4" s="62"/>
      <c r="GCU4" s="62"/>
      <c r="GCV4" s="62"/>
      <c r="GCW4" s="62"/>
      <c r="GCX4" s="62"/>
      <c r="GCY4" s="62"/>
      <c r="GCZ4" s="62"/>
      <c r="GDA4" s="62"/>
      <c r="GDB4" s="62"/>
      <c r="GDC4" s="62"/>
      <c r="GDD4" s="62"/>
      <c r="GDE4" s="62"/>
      <c r="GDF4" s="62"/>
      <c r="GDG4" s="62"/>
      <c r="GDH4" s="62"/>
      <c r="GDI4" s="62"/>
      <c r="GDJ4" s="62"/>
      <c r="GDK4" s="62"/>
      <c r="GDL4" s="62"/>
      <c r="GDM4" s="62"/>
      <c r="GDN4" s="62"/>
      <c r="GDO4" s="62"/>
      <c r="GDP4" s="62"/>
      <c r="GDQ4" s="62"/>
      <c r="GDR4" s="62"/>
      <c r="GDS4" s="62"/>
      <c r="GDT4" s="62"/>
      <c r="GDU4" s="62"/>
      <c r="GDV4" s="62"/>
      <c r="GDW4" s="62"/>
      <c r="GDX4" s="62"/>
      <c r="GDY4" s="62"/>
      <c r="GDZ4" s="62"/>
      <c r="GEA4" s="62"/>
      <c r="GEB4" s="62"/>
      <c r="GEC4" s="62"/>
      <c r="GED4" s="62"/>
      <c r="GEE4" s="62"/>
      <c r="GEF4" s="62"/>
      <c r="GEG4" s="62"/>
      <c r="GEH4" s="62"/>
      <c r="GEI4" s="62"/>
      <c r="GEJ4" s="62"/>
      <c r="GEK4" s="62"/>
      <c r="GEL4" s="62"/>
      <c r="GEM4" s="62"/>
      <c r="GEN4" s="62"/>
      <c r="GEO4" s="62"/>
      <c r="GEP4" s="62"/>
      <c r="GEQ4" s="62"/>
      <c r="GER4" s="62"/>
      <c r="GES4" s="62"/>
      <c r="GET4" s="62"/>
      <c r="GEU4" s="62"/>
      <c r="GEV4" s="62"/>
      <c r="GEW4" s="62"/>
      <c r="GEX4" s="62"/>
      <c r="GEY4" s="62"/>
      <c r="GEZ4" s="62"/>
      <c r="GFA4" s="62"/>
      <c r="GFB4" s="62"/>
      <c r="GFC4" s="62"/>
      <c r="GFD4" s="62"/>
      <c r="GFE4" s="62"/>
      <c r="GFF4" s="62"/>
      <c r="GFG4" s="62"/>
      <c r="GFH4" s="62"/>
      <c r="GFI4" s="62"/>
      <c r="GFJ4" s="62"/>
      <c r="GFK4" s="62"/>
      <c r="GFL4" s="62"/>
      <c r="GFM4" s="62"/>
      <c r="GFN4" s="62"/>
      <c r="GFO4" s="62"/>
      <c r="GFP4" s="62"/>
      <c r="GFQ4" s="62"/>
      <c r="GFR4" s="62"/>
      <c r="GFS4" s="62"/>
      <c r="GFT4" s="62"/>
      <c r="GFU4" s="62"/>
      <c r="GFV4" s="62"/>
      <c r="GFW4" s="62"/>
      <c r="GFX4" s="62"/>
      <c r="GFY4" s="62"/>
      <c r="GFZ4" s="62"/>
      <c r="GGA4" s="62"/>
      <c r="GGB4" s="62"/>
      <c r="GGC4" s="62"/>
      <c r="GGD4" s="62"/>
      <c r="GGE4" s="62"/>
      <c r="GGF4" s="62"/>
      <c r="GGG4" s="62"/>
      <c r="GGH4" s="62"/>
      <c r="GGI4" s="62"/>
      <c r="GGJ4" s="62"/>
      <c r="GGK4" s="62"/>
      <c r="GGL4" s="62"/>
      <c r="GGM4" s="62"/>
      <c r="GGN4" s="62"/>
      <c r="GGO4" s="62"/>
      <c r="GGP4" s="62"/>
      <c r="GGQ4" s="62"/>
      <c r="GGR4" s="62"/>
      <c r="GGS4" s="62"/>
      <c r="GGT4" s="62"/>
      <c r="GGU4" s="62"/>
      <c r="GGV4" s="62"/>
      <c r="GGW4" s="62"/>
      <c r="GGX4" s="62"/>
      <c r="GGY4" s="62"/>
      <c r="GGZ4" s="62"/>
      <c r="GHA4" s="62"/>
      <c r="GHB4" s="62"/>
      <c r="GHC4" s="62"/>
      <c r="GHD4" s="62"/>
      <c r="GHE4" s="62"/>
      <c r="GHF4" s="62"/>
      <c r="GHG4" s="62"/>
      <c r="GHH4" s="62"/>
      <c r="GHI4" s="62"/>
      <c r="GHJ4" s="62"/>
      <c r="GHK4" s="62"/>
      <c r="GHL4" s="62"/>
      <c r="GHM4" s="62"/>
      <c r="GHN4" s="62"/>
      <c r="GHO4" s="62"/>
      <c r="GHP4" s="62"/>
      <c r="GHQ4" s="62"/>
      <c r="GHR4" s="62"/>
      <c r="GHS4" s="62"/>
      <c r="GHT4" s="62"/>
      <c r="GHU4" s="62"/>
      <c r="GHV4" s="62"/>
      <c r="GHW4" s="62"/>
      <c r="GHX4" s="62"/>
      <c r="GHY4" s="62"/>
      <c r="GHZ4" s="62"/>
      <c r="GIA4" s="62"/>
      <c r="GIB4" s="62"/>
      <c r="GIC4" s="62"/>
      <c r="GID4" s="62"/>
      <c r="GIE4" s="62"/>
      <c r="GIF4" s="62"/>
      <c r="GIG4" s="62"/>
      <c r="GIH4" s="62"/>
      <c r="GII4" s="62"/>
      <c r="GIJ4" s="62"/>
      <c r="GIK4" s="62"/>
      <c r="GIL4" s="62"/>
      <c r="GIM4" s="62"/>
      <c r="GIN4" s="62"/>
      <c r="GIO4" s="62"/>
      <c r="GIP4" s="62"/>
      <c r="GIQ4" s="62"/>
      <c r="GIR4" s="62"/>
      <c r="GIS4" s="62"/>
      <c r="GIT4" s="62"/>
      <c r="GIU4" s="62"/>
      <c r="GIV4" s="62"/>
      <c r="GIW4" s="62"/>
      <c r="GIX4" s="62"/>
      <c r="GIY4" s="62"/>
      <c r="GIZ4" s="62"/>
      <c r="GJA4" s="62"/>
      <c r="GJB4" s="62"/>
      <c r="GJC4" s="62"/>
      <c r="GJD4" s="62"/>
      <c r="GJE4" s="62"/>
      <c r="GJF4" s="62"/>
      <c r="GJG4" s="62"/>
      <c r="GJH4" s="62"/>
      <c r="GJI4" s="62"/>
      <c r="GJJ4" s="62"/>
      <c r="GJK4" s="62"/>
      <c r="GJL4" s="62"/>
      <c r="GJM4" s="62"/>
      <c r="GJN4" s="62"/>
      <c r="GJO4" s="62"/>
      <c r="GJP4" s="62"/>
      <c r="GJQ4" s="62"/>
      <c r="GJR4" s="62"/>
      <c r="GJS4" s="62"/>
      <c r="GJT4" s="62"/>
      <c r="GJU4" s="62"/>
      <c r="GJV4" s="62"/>
      <c r="GJW4" s="62"/>
      <c r="GJX4" s="62"/>
      <c r="GJY4" s="62"/>
      <c r="GJZ4" s="62"/>
      <c r="GKA4" s="62"/>
      <c r="GKB4" s="62"/>
      <c r="GKC4" s="62"/>
      <c r="GKD4" s="62"/>
      <c r="GKE4" s="62"/>
      <c r="GKF4" s="62"/>
      <c r="GKG4" s="62"/>
      <c r="GKH4" s="62"/>
      <c r="GKI4" s="62"/>
      <c r="GKJ4" s="62"/>
      <c r="GKK4" s="62"/>
      <c r="GKL4" s="62"/>
      <c r="GKM4" s="62"/>
      <c r="GKN4" s="62"/>
      <c r="GKO4" s="62"/>
      <c r="GKP4" s="62"/>
      <c r="GKQ4" s="62"/>
      <c r="GKR4" s="62"/>
      <c r="GKS4" s="62"/>
      <c r="GKT4" s="62"/>
      <c r="GKU4" s="62"/>
      <c r="GKV4" s="62"/>
      <c r="GKW4" s="62"/>
      <c r="GKX4" s="62"/>
      <c r="GKY4" s="62"/>
      <c r="GKZ4" s="62"/>
      <c r="GLA4" s="62"/>
      <c r="GLB4" s="62"/>
      <c r="GLC4" s="62"/>
      <c r="GLD4" s="62"/>
      <c r="GLE4" s="62"/>
      <c r="GLF4" s="62"/>
      <c r="GLG4" s="62"/>
      <c r="GLH4" s="62"/>
      <c r="GLI4" s="62"/>
      <c r="GLJ4" s="62"/>
      <c r="GLK4" s="62"/>
      <c r="GLL4" s="62"/>
      <c r="GLM4" s="62"/>
      <c r="GLN4" s="62"/>
      <c r="GLO4" s="62"/>
      <c r="GLP4" s="62"/>
      <c r="GLQ4" s="62"/>
      <c r="GLR4" s="62"/>
      <c r="GLS4" s="62"/>
      <c r="GLT4" s="62"/>
      <c r="GLU4" s="62"/>
      <c r="GLV4" s="62"/>
      <c r="GLW4" s="62"/>
      <c r="GLX4" s="62"/>
      <c r="GLY4" s="62"/>
      <c r="GLZ4" s="62"/>
      <c r="GMA4" s="62"/>
      <c r="GMB4" s="62"/>
      <c r="GMC4" s="62"/>
      <c r="GMD4" s="62"/>
      <c r="GME4" s="62"/>
      <c r="GMF4" s="62"/>
      <c r="GMG4" s="62"/>
      <c r="GMH4" s="62"/>
      <c r="GMI4" s="62"/>
      <c r="GMJ4" s="62"/>
      <c r="GMK4" s="62"/>
      <c r="GML4" s="62"/>
      <c r="GMM4" s="62"/>
      <c r="GMN4" s="62"/>
      <c r="GMO4" s="62"/>
      <c r="GMP4" s="62"/>
      <c r="GMQ4" s="62"/>
      <c r="GMR4" s="62"/>
      <c r="GMS4" s="62"/>
      <c r="GMT4" s="62"/>
      <c r="GMU4" s="62"/>
      <c r="GMV4" s="62"/>
      <c r="GMW4" s="62"/>
      <c r="GMX4" s="62"/>
      <c r="GMY4" s="62"/>
      <c r="GMZ4" s="62"/>
      <c r="GNA4" s="62"/>
      <c r="GNB4" s="62"/>
      <c r="GNC4" s="62"/>
      <c r="GND4" s="62"/>
      <c r="GNE4" s="62"/>
      <c r="GNF4" s="62"/>
      <c r="GNG4" s="62"/>
      <c r="GNH4" s="62"/>
      <c r="GNI4" s="62"/>
      <c r="GNJ4" s="62"/>
      <c r="GNK4" s="62"/>
      <c r="GNL4" s="62"/>
      <c r="GNM4" s="62"/>
      <c r="GNN4" s="62"/>
      <c r="GNO4" s="62"/>
      <c r="GNP4" s="62"/>
      <c r="GNQ4" s="62"/>
      <c r="GNR4" s="62"/>
      <c r="GNS4" s="62"/>
      <c r="GNT4" s="62"/>
      <c r="GNU4" s="62"/>
      <c r="GNV4" s="62"/>
      <c r="GNW4" s="62"/>
      <c r="GNX4" s="62"/>
      <c r="GNY4" s="62"/>
      <c r="GNZ4" s="62"/>
      <c r="GOA4" s="62"/>
      <c r="GOB4" s="62"/>
      <c r="GOC4" s="62"/>
      <c r="GOD4" s="62"/>
      <c r="GOE4" s="62"/>
      <c r="GOF4" s="62"/>
      <c r="GOG4" s="62"/>
      <c r="GOH4" s="62"/>
      <c r="GOI4" s="62"/>
      <c r="GOJ4" s="62"/>
      <c r="GOK4" s="62"/>
      <c r="GOL4" s="62"/>
      <c r="GOM4" s="62"/>
      <c r="GON4" s="62"/>
      <c r="GOO4" s="62"/>
      <c r="GOP4" s="62"/>
      <c r="GOQ4" s="62"/>
      <c r="GOR4" s="62"/>
      <c r="GOS4" s="62"/>
      <c r="GOT4" s="62"/>
      <c r="GOU4" s="62"/>
      <c r="GOV4" s="62"/>
      <c r="GOW4" s="62"/>
      <c r="GOX4" s="62"/>
      <c r="GOY4" s="62"/>
      <c r="GOZ4" s="62"/>
      <c r="GPA4" s="62"/>
      <c r="GPB4" s="62"/>
      <c r="GPC4" s="62"/>
      <c r="GPD4" s="62"/>
      <c r="GPE4" s="62"/>
      <c r="GPF4" s="62"/>
      <c r="GPG4" s="62"/>
      <c r="GPH4" s="62"/>
      <c r="GPI4" s="62"/>
      <c r="GPJ4" s="62"/>
      <c r="GPK4" s="62"/>
      <c r="GPL4" s="62"/>
      <c r="GPM4" s="62"/>
      <c r="GPN4" s="62"/>
      <c r="GPO4" s="62"/>
      <c r="GPP4" s="62"/>
      <c r="GPQ4" s="62"/>
      <c r="GPR4" s="62"/>
      <c r="GPS4" s="62"/>
      <c r="GPT4" s="62"/>
      <c r="GPU4" s="62"/>
      <c r="GPV4" s="62"/>
      <c r="GPW4" s="62"/>
      <c r="GPX4" s="62"/>
      <c r="GPY4" s="62"/>
      <c r="GPZ4" s="62"/>
      <c r="GQA4" s="62"/>
      <c r="GQB4" s="62"/>
      <c r="GQC4" s="62"/>
      <c r="GQD4" s="62"/>
      <c r="GQE4" s="62"/>
      <c r="GQF4" s="62"/>
      <c r="GQG4" s="62"/>
      <c r="GQH4" s="62"/>
      <c r="GQI4" s="62"/>
      <c r="GQJ4" s="62"/>
      <c r="GQK4" s="62"/>
      <c r="GQL4" s="62"/>
      <c r="GQM4" s="62"/>
      <c r="GQN4" s="62"/>
      <c r="GQO4" s="62"/>
      <c r="GQP4" s="62"/>
      <c r="GQQ4" s="62"/>
      <c r="GQR4" s="62"/>
      <c r="GQS4" s="62"/>
      <c r="GQT4" s="62"/>
      <c r="GQU4" s="62"/>
      <c r="GQV4" s="62"/>
      <c r="GQW4" s="62"/>
      <c r="GQX4" s="62"/>
      <c r="GQY4" s="62"/>
      <c r="GQZ4" s="62"/>
      <c r="GRA4" s="62"/>
      <c r="GRB4" s="62"/>
      <c r="GRC4" s="62"/>
      <c r="GRD4" s="62"/>
      <c r="GRE4" s="62"/>
      <c r="GRF4" s="62"/>
      <c r="GRG4" s="62"/>
      <c r="GRH4" s="62"/>
      <c r="GRI4" s="62"/>
      <c r="GRJ4" s="62"/>
      <c r="GRK4" s="62"/>
      <c r="GRL4" s="62"/>
      <c r="GRM4" s="62"/>
      <c r="GRN4" s="62"/>
      <c r="GRO4" s="62"/>
      <c r="GRP4" s="62"/>
      <c r="GRQ4" s="62"/>
      <c r="GRR4" s="62"/>
      <c r="GRS4" s="62"/>
      <c r="GRT4" s="62"/>
      <c r="GRU4" s="62"/>
      <c r="GRV4" s="62"/>
      <c r="GRW4" s="62"/>
      <c r="GRX4" s="62"/>
      <c r="GRY4" s="62"/>
      <c r="GRZ4" s="62"/>
      <c r="GSA4" s="62"/>
      <c r="GSB4" s="62"/>
      <c r="GSC4" s="62"/>
      <c r="GSD4" s="62"/>
      <c r="GSE4" s="62"/>
      <c r="GSF4" s="62"/>
      <c r="GSG4" s="62"/>
      <c r="GSH4" s="62"/>
      <c r="GSI4" s="62"/>
      <c r="GSJ4" s="62"/>
      <c r="GSK4" s="62"/>
      <c r="GSL4" s="62"/>
      <c r="GSM4" s="62"/>
      <c r="GSN4" s="62"/>
      <c r="GSO4" s="62"/>
      <c r="GSP4" s="62"/>
      <c r="GSQ4" s="62"/>
      <c r="GSR4" s="62"/>
      <c r="GSS4" s="62"/>
      <c r="GST4" s="62"/>
      <c r="GSU4" s="62"/>
      <c r="GSV4" s="62"/>
      <c r="GSW4" s="62"/>
      <c r="GSX4" s="62"/>
      <c r="GSY4" s="62"/>
      <c r="GSZ4" s="62"/>
      <c r="GTA4" s="62"/>
      <c r="GTB4" s="62"/>
      <c r="GTC4" s="62"/>
      <c r="GTD4" s="62"/>
      <c r="GTE4" s="62"/>
      <c r="GTF4" s="62"/>
      <c r="GTG4" s="62"/>
      <c r="GTH4" s="62"/>
      <c r="GTI4" s="62"/>
      <c r="GTJ4" s="62"/>
      <c r="GTK4" s="62"/>
      <c r="GTL4" s="62"/>
      <c r="GTM4" s="62"/>
      <c r="GTN4" s="62"/>
      <c r="GTO4" s="62"/>
      <c r="GTP4" s="62"/>
      <c r="GTQ4" s="62"/>
      <c r="GTR4" s="62"/>
      <c r="GTS4" s="62"/>
      <c r="GTT4" s="62"/>
      <c r="GTU4" s="62"/>
      <c r="GTV4" s="62"/>
      <c r="GTW4" s="62"/>
      <c r="GTX4" s="62"/>
      <c r="GTY4" s="62"/>
      <c r="GTZ4" s="62"/>
      <c r="GUA4" s="62"/>
      <c r="GUB4" s="62"/>
      <c r="GUC4" s="62"/>
      <c r="GUD4" s="62"/>
      <c r="GUE4" s="62"/>
      <c r="GUF4" s="62"/>
      <c r="GUG4" s="62"/>
      <c r="GUH4" s="62"/>
      <c r="GUI4" s="62"/>
      <c r="GUJ4" s="62"/>
      <c r="GUK4" s="62"/>
      <c r="GUL4" s="62"/>
      <c r="GUM4" s="62"/>
      <c r="GUN4" s="62"/>
      <c r="GUO4" s="62"/>
      <c r="GUP4" s="62"/>
      <c r="GUQ4" s="62"/>
      <c r="GUR4" s="62"/>
      <c r="GUS4" s="62"/>
      <c r="GUT4" s="62"/>
      <c r="GUU4" s="62"/>
      <c r="GUV4" s="62"/>
      <c r="GUW4" s="62"/>
      <c r="GUX4" s="62"/>
      <c r="GUY4" s="62"/>
      <c r="GUZ4" s="62"/>
      <c r="GVA4" s="62"/>
      <c r="GVB4" s="62"/>
      <c r="GVC4" s="62"/>
      <c r="GVD4" s="62"/>
      <c r="GVE4" s="62"/>
      <c r="GVF4" s="62"/>
      <c r="GVG4" s="62"/>
      <c r="GVH4" s="62"/>
      <c r="GVI4" s="62"/>
      <c r="GVJ4" s="62"/>
      <c r="GVK4" s="62"/>
      <c r="GVL4" s="62"/>
      <c r="GVM4" s="62"/>
      <c r="GVN4" s="62"/>
      <c r="GVO4" s="62"/>
      <c r="GVP4" s="62"/>
      <c r="GVQ4" s="62"/>
      <c r="GVR4" s="62"/>
      <c r="GVS4" s="62"/>
      <c r="GVT4" s="62"/>
      <c r="GVU4" s="62"/>
      <c r="GVV4" s="62"/>
      <c r="GVW4" s="62"/>
      <c r="GVX4" s="62"/>
      <c r="GVY4" s="62"/>
      <c r="GVZ4" s="62"/>
      <c r="GWA4" s="62"/>
      <c r="GWB4" s="62"/>
      <c r="GWC4" s="62"/>
      <c r="GWD4" s="62"/>
      <c r="GWE4" s="62"/>
      <c r="GWF4" s="62"/>
      <c r="GWG4" s="62"/>
      <c r="GWH4" s="62"/>
      <c r="GWI4" s="62"/>
      <c r="GWJ4" s="62"/>
      <c r="GWK4" s="62"/>
      <c r="GWL4" s="62"/>
      <c r="GWM4" s="62"/>
      <c r="GWN4" s="62"/>
      <c r="GWO4" s="62"/>
      <c r="GWP4" s="62"/>
      <c r="GWQ4" s="62"/>
      <c r="GWR4" s="62"/>
      <c r="GWS4" s="62"/>
      <c r="GWT4" s="62"/>
      <c r="GWU4" s="62"/>
      <c r="GWV4" s="62"/>
      <c r="GWW4" s="62"/>
      <c r="GWX4" s="62"/>
      <c r="GWY4" s="62"/>
      <c r="GWZ4" s="62"/>
      <c r="GXA4" s="62"/>
      <c r="GXB4" s="62"/>
      <c r="GXC4" s="62"/>
      <c r="GXD4" s="62"/>
      <c r="GXE4" s="62"/>
      <c r="GXF4" s="62"/>
      <c r="GXG4" s="62"/>
      <c r="GXH4" s="62"/>
      <c r="GXI4" s="62"/>
      <c r="GXJ4" s="62"/>
      <c r="GXK4" s="62"/>
      <c r="GXL4" s="62"/>
      <c r="GXM4" s="62"/>
      <c r="GXN4" s="62"/>
      <c r="GXO4" s="62"/>
      <c r="GXP4" s="62"/>
      <c r="GXQ4" s="62"/>
      <c r="GXR4" s="62"/>
      <c r="GXS4" s="62"/>
      <c r="GXT4" s="62"/>
      <c r="GXU4" s="62"/>
      <c r="GXV4" s="62"/>
      <c r="GXW4" s="62"/>
      <c r="GXX4" s="62"/>
      <c r="GXY4" s="62"/>
      <c r="GXZ4" s="62"/>
      <c r="GYA4" s="62"/>
      <c r="GYB4" s="62"/>
      <c r="GYC4" s="62"/>
      <c r="GYD4" s="62"/>
      <c r="GYE4" s="62"/>
      <c r="GYF4" s="62"/>
      <c r="GYG4" s="62"/>
      <c r="GYH4" s="62"/>
      <c r="GYI4" s="62"/>
      <c r="GYJ4" s="62"/>
      <c r="GYK4" s="62"/>
      <c r="GYL4" s="62"/>
      <c r="GYM4" s="62"/>
      <c r="GYN4" s="62"/>
      <c r="GYO4" s="62"/>
      <c r="GYP4" s="62"/>
      <c r="GYQ4" s="62"/>
      <c r="GYR4" s="62"/>
      <c r="GYS4" s="62"/>
      <c r="GYT4" s="62"/>
      <c r="GYU4" s="62"/>
      <c r="GYV4" s="62"/>
      <c r="GYW4" s="62"/>
      <c r="GYX4" s="62"/>
      <c r="GYY4" s="62"/>
      <c r="GYZ4" s="62"/>
      <c r="GZA4" s="62"/>
      <c r="GZB4" s="62"/>
      <c r="GZC4" s="62"/>
      <c r="GZD4" s="62"/>
      <c r="GZE4" s="62"/>
      <c r="GZF4" s="62"/>
      <c r="GZG4" s="62"/>
      <c r="GZH4" s="62"/>
      <c r="GZI4" s="62"/>
      <c r="GZJ4" s="62"/>
      <c r="GZK4" s="62"/>
      <c r="GZL4" s="62"/>
      <c r="GZM4" s="62"/>
      <c r="GZN4" s="62"/>
      <c r="GZO4" s="62"/>
      <c r="GZP4" s="62"/>
      <c r="GZQ4" s="62"/>
      <c r="GZR4" s="62"/>
      <c r="GZS4" s="62"/>
      <c r="GZT4" s="62"/>
      <c r="GZU4" s="62"/>
      <c r="GZV4" s="62"/>
      <c r="GZW4" s="62"/>
      <c r="GZX4" s="62"/>
      <c r="GZY4" s="62"/>
      <c r="GZZ4" s="62"/>
      <c r="HAA4" s="62"/>
      <c r="HAB4" s="62"/>
      <c r="HAC4" s="62"/>
      <c r="HAD4" s="62"/>
      <c r="HAE4" s="62"/>
      <c r="HAF4" s="62"/>
      <c r="HAG4" s="62"/>
      <c r="HAH4" s="62"/>
      <c r="HAI4" s="62"/>
      <c r="HAJ4" s="62"/>
      <c r="HAK4" s="62"/>
      <c r="HAL4" s="62"/>
      <c r="HAM4" s="62"/>
      <c r="HAN4" s="62"/>
      <c r="HAO4" s="62"/>
      <c r="HAP4" s="62"/>
      <c r="HAQ4" s="62"/>
      <c r="HAR4" s="62"/>
      <c r="HAS4" s="62"/>
      <c r="HAT4" s="62"/>
      <c r="HAU4" s="62"/>
      <c r="HAV4" s="62"/>
      <c r="HAW4" s="62"/>
      <c r="HAX4" s="62"/>
      <c r="HAY4" s="62"/>
      <c r="HAZ4" s="62"/>
      <c r="HBA4" s="62"/>
      <c r="HBB4" s="62"/>
      <c r="HBC4" s="62"/>
      <c r="HBD4" s="62"/>
      <c r="HBE4" s="62"/>
      <c r="HBF4" s="62"/>
      <c r="HBG4" s="62"/>
      <c r="HBH4" s="62"/>
      <c r="HBI4" s="62"/>
      <c r="HBJ4" s="62"/>
      <c r="HBK4" s="62"/>
      <c r="HBL4" s="62"/>
      <c r="HBM4" s="62"/>
      <c r="HBN4" s="62"/>
      <c r="HBO4" s="62"/>
      <c r="HBP4" s="62"/>
      <c r="HBQ4" s="62"/>
      <c r="HBR4" s="62"/>
      <c r="HBS4" s="62"/>
      <c r="HBT4" s="62"/>
      <c r="HBU4" s="62"/>
      <c r="HBV4" s="62"/>
      <c r="HBW4" s="62"/>
      <c r="HBX4" s="62"/>
      <c r="HBY4" s="62"/>
      <c r="HBZ4" s="62"/>
      <c r="HCA4" s="62"/>
      <c r="HCB4" s="62"/>
      <c r="HCC4" s="62"/>
      <c r="HCD4" s="62"/>
      <c r="HCE4" s="62"/>
      <c r="HCF4" s="62"/>
      <c r="HCG4" s="62"/>
      <c r="HCH4" s="62"/>
      <c r="HCI4" s="62"/>
      <c r="HCJ4" s="62"/>
      <c r="HCK4" s="62"/>
      <c r="HCL4" s="62"/>
      <c r="HCM4" s="62"/>
      <c r="HCN4" s="62"/>
      <c r="HCO4" s="62"/>
      <c r="HCP4" s="62"/>
      <c r="HCQ4" s="62"/>
      <c r="HCR4" s="62"/>
      <c r="HCS4" s="62"/>
      <c r="HCT4" s="62"/>
      <c r="HCU4" s="62"/>
      <c r="HCV4" s="62"/>
      <c r="HCW4" s="62"/>
      <c r="HCX4" s="62"/>
      <c r="HCY4" s="62"/>
      <c r="HCZ4" s="62"/>
      <c r="HDA4" s="62"/>
      <c r="HDB4" s="62"/>
      <c r="HDC4" s="62"/>
      <c r="HDD4" s="62"/>
      <c r="HDE4" s="62"/>
      <c r="HDF4" s="62"/>
      <c r="HDG4" s="62"/>
      <c r="HDH4" s="62"/>
      <c r="HDI4" s="62"/>
      <c r="HDJ4" s="62"/>
      <c r="HDK4" s="62"/>
      <c r="HDL4" s="62"/>
      <c r="HDM4" s="62"/>
      <c r="HDN4" s="62"/>
      <c r="HDO4" s="62"/>
      <c r="HDP4" s="62"/>
      <c r="HDQ4" s="62"/>
      <c r="HDR4" s="62"/>
      <c r="HDS4" s="62"/>
      <c r="HDT4" s="62"/>
      <c r="HDU4" s="62"/>
      <c r="HDV4" s="62"/>
      <c r="HDW4" s="62"/>
      <c r="HDX4" s="62"/>
      <c r="HDY4" s="62"/>
      <c r="HDZ4" s="62"/>
      <c r="HEA4" s="62"/>
      <c r="HEB4" s="62"/>
      <c r="HEC4" s="62"/>
      <c r="HED4" s="62"/>
      <c r="HEE4" s="62"/>
      <c r="HEF4" s="62"/>
      <c r="HEG4" s="62"/>
      <c r="HEH4" s="62"/>
      <c r="HEI4" s="62"/>
      <c r="HEJ4" s="62"/>
      <c r="HEK4" s="62"/>
      <c r="HEL4" s="62"/>
      <c r="HEM4" s="62"/>
      <c r="HEN4" s="62"/>
      <c r="HEO4" s="62"/>
      <c r="HEP4" s="62"/>
      <c r="HEQ4" s="62"/>
      <c r="HER4" s="62"/>
      <c r="HES4" s="62"/>
      <c r="HET4" s="62"/>
      <c r="HEU4" s="62"/>
      <c r="HEV4" s="62"/>
      <c r="HEW4" s="62"/>
      <c r="HEX4" s="62"/>
      <c r="HEY4" s="62"/>
      <c r="HEZ4" s="62"/>
      <c r="HFA4" s="62"/>
      <c r="HFB4" s="62"/>
      <c r="HFC4" s="62"/>
      <c r="HFD4" s="62"/>
      <c r="HFE4" s="62"/>
      <c r="HFF4" s="62"/>
      <c r="HFG4" s="62"/>
      <c r="HFH4" s="62"/>
      <c r="HFI4" s="62"/>
      <c r="HFJ4" s="62"/>
      <c r="HFK4" s="62"/>
      <c r="HFL4" s="62"/>
      <c r="HFM4" s="62"/>
      <c r="HFN4" s="62"/>
      <c r="HFO4" s="62"/>
      <c r="HFP4" s="62"/>
      <c r="HFQ4" s="62"/>
      <c r="HFR4" s="62"/>
      <c r="HFS4" s="62"/>
      <c r="HFT4" s="62"/>
      <c r="HFU4" s="62"/>
      <c r="HFV4" s="62"/>
      <c r="HFW4" s="62"/>
      <c r="HFX4" s="62"/>
      <c r="HFY4" s="62"/>
      <c r="HFZ4" s="62"/>
      <c r="HGA4" s="62"/>
      <c r="HGB4" s="62"/>
      <c r="HGC4" s="62"/>
      <c r="HGD4" s="62"/>
      <c r="HGE4" s="62"/>
      <c r="HGF4" s="62"/>
      <c r="HGG4" s="62"/>
      <c r="HGH4" s="62"/>
      <c r="HGI4" s="62"/>
      <c r="HGJ4" s="62"/>
      <c r="HGK4" s="62"/>
      <c r="HGL4" s="62"/>
      <c r="HGM4" s="62"/>
      <c r="HGN4" s="62"/>
      <c r="HGO4" s="62"/>
      <c r="HGP4" s="62"/>
      <c r="HGQ4" s="62"/>
      <c r="HGR4" s="62"/>
      <c r="HGS4" s="62"/>
      <c r="HGT4" s="62"/>
      <c r="HGU4" s="62"/>
      <c r="HGV4" s="62"/>
      <c r="HGW4" s="62"/>
      <c r="HGX4" s="62"/>
      <c r="HGY4" s="62"/>
      <c r="HGZ4" s="62"/>
      <c r="HHA4" s="62"/>
      <c r="HHB4" s="62"/>
      <c r="HHC4" s="62"/>
      <c r="HHD4" s="62"/>
      <c r="HHE4" s="62"/>
      <c r="HHF4" s="62"/>
      <c r="HHG4" s="62"/>
      <c r="HHH4" s="62"/>
      <c r="HHI4" s="62"/>
      <c r="HHJ4" s="62"/>
      <c r="HHK4" s="62"/>
      <c r="HHL4" s="62"/>
      <c r="HHM4" s="62"/>
      <c r="HHN4" s="62"/>
      <c r="HHO4" s="62"/>
      <c r="HHP4" s="62"/>
      <c r="HHQ4" s="62"/>
      <c r="HHR4" s="62"/>
      <c r="HHS4" s="62"/>
      <c r="HHT4" s="62"/>
      <c r="HHU4" s="62"/>
      <c r="HHV4" s="62"/>
      <c r="HHW4" s="62"/>
      <c r="HHX4" s="62"/>
      <c r="HHY4" s="62"/>
      <c r="HHZ4" s="62"/>
      <c r="HIA4" s="62"/>
      <c r="HIB4" s="62"/>
      <c r="HIC4" s="62"/>
      <c r="HID4" s="62"/>
      <c r="HIE4" s="62"/>
      <c r="HIF4" s="62"/>
      <c r="HIG4" s="62"/>
      <c r="HIH4" s="62"/>
      <c r="HII4" s="62"/>
      <c r="HIJ4" s="62"/>
      <c r="HIK4" s="62"/>
      <c r="HIL4" s="62"/>
      <c r="HIM4" s="62"/>
      <c r="HIN4" s="62"/>
      <c r="HIO4" s="62"/>
      <c r="HIP4" s="62"/>
      <c r="HIQ4" s="62"/>
      <c r="HIR4" s="62"/>
      <c r="HIS4" s="62"/>
      <c r="HIT4" s="62"/>
      <c r="HIU4" s="62"/>
      <c r="HIV4" s="62"/>
      <c r="HIW4" s="62"/>
      <c r="HIX4" s="62"/>
      <c r="HIY4" s="62"/>
      <c r="HIZ4" s="62"/>
      <c r="HJA4" s="62"/>
      <c r="HJB4" s="62"/>
      <c r="HJC4" s="62"/>
      <c r="HJD4" s="62"/>
      <c r="HJE4" s="62"/>
      <c r="HJF4" s="62"/>
      <c r="HJG4" s="62"/>
      <c r="HJH4" s="62"/>
      <c r="HJI4" s="62"/>
      <c r="HJJ4" s="62"/>
      <c r="HJK4" s="62"/>
      <c r="HJL4" s="62"/>
      <c r="HJM4" s="62"/>
      <c r="HJN4" s="62"/>
      <c r="HJO4" s="62"/>
      <c r="HJP4" s="62"/>
      <c r="HJQ4" s="62"/>
      <c r="HJR4" s="62"/>
      <c r="HJS4" s="62"/>
      <c r="HJT4" s="62"/>
      <c r="HJU4" s="62"/>
      <c r="HJV4" s="62"/>
      <c r="HJW4" s="62"/>
      <c r="HJX4" s="62"/>
      <c r="HJY4" s="62"/>
      <c r="HJZ4" s="62"/>
      <c r="HKA4" s="62"/>
      <c r="HKB4" s="62"/>
      <c r="HKC4" s="62"/>
      <c r="HKD4" s="62"/>
      <c r="HKE4" s="62"/>
      <c r="HKF4" s="62"/>
      <c r="HKG4" s="62"/>
      <c r="HKH4" s="62"/>
      <c r="HKI4" s="62"/>
      <c r="HKJ4" s="62"/>
      <c r="HKK4" s="62"/>
      <c r="HKL4" s="62"/>
      <c r="HKM4" s="62"/>
      <c r="HKN4" s="62"/>
      <c r="HKO4" s="62"/>
      <c r="HKP4" s="62"/>
      <c r="HKQ4" s="62"/>
      <c r="HKR4" s="62"/>
      <c r="HKS4" s="62"/>
      <c r="HKT4" s="62"/>
      <c r="HKU4" s="62"/>
      <c r="HKV4" s="62"/>
      <c r="HKW4" s="62"/>
      <c r="HKX4" s="62"/>
      <c r="HKY4" s="62"/>
      <c r="HKZ4" s="62"/>
      <c r="HLA4" s="62"/>
      <c r="HLB4" s="62"/>
      <c r="HLC4" s="62"/>
      <c r="HLD4" s="62"/>
      <c r="HLE4" s="62"/>
      <c r="HLF4" s="62"/>
      <c r="HLG4" s="62"/>
      <c r="HLH4" s="62"/>
      <c r="HLI4" s="62"/>
      <c r="HLJ4" s="62"/>
      <c r="HLK4" s="62"/>
      <c r="HLL4" s="62"/>
      <c r="HLM4" s="62"/>
      <c r="HLN4" s="62"/>
      <c r="HLO4" s="62"/>
      <c r="HLP4" s="62"/>
      <c r="HLQ4" s="62"/>
      <c r="HLR4" s="62"/>
      <c r="HLS4" s="62"/>
      <c r="HLT4" s="62"/>
      <c r="HLU4" s="62"/>
      <c r="HLV4" s="62"/>
      <c r="HLW4" s="62"/>
      <c r="HLX4" s="62"/>
      <c r="HLY4" s="62"/>
      <c r="HLZ4" s="62"/>
      <c r="HMA4" s="62"/>
      <c r="HMB4" s="62"/>
      <c r="HMC4" s="62"/>
      <c r="HMD4" s="62"/>
      <c r="HME4" s="62"/>
      <c r="HMF4" s="62"/>
      <c r="HMG4" s="62"/>
      <c r="HMH4" s="62"/>
      <c r="HMI4" s="62"/>
      <c r="HMJ4" s="62"/>
      <c r="HMK4" s="62"/>
      <c r="HML4" s="62"/>
      <c r="HMM4" s="62"/>
      <c r="HMN4" s="62"/>
      <c r="HMO4" s="62"/>
      <c r="HMP4" s="62"/>
      <c r="HMQ4" s="62"/>
      <c r="HMR4" s="62"/>
      <c r="HMS4" s="62"/>
      <c r="HMT4" s="62"/>
      <c r="HMU4" s="62"/>
      <c r="HMV4" s="62"/>
      <c r="HMW4" s="62"/>
      <c r="HMX4" s="62"/>
      <c r="HMY4" s="62"/>
      <c r="HMZ4" s="62"/>
      <c r="HNA4" s="62"/>
      <c r="HNB4" s="62"/>
      <c r="HNC4" s="62"/>
      <c r="HND4" s="62"/>
      <c r="HNE4" s="62"/>
      <c r="HNF4" s="62"/>
      <c r="HNG4" s="62"/>
      <c r="HNH4" s="62"/>
      <c r="HNI4" s="62"/>
      <c r="HNJ4" s="62"/>
      <c r="HNK4" s="62"/>
      <c r="HNL4" s="62"/>
      <c r="HNM4" s="62"/>
      <c r="HNN4" s="62"/>
      <c r="HNO4" s="62"/>
      <c r="HNP4" s="62"/>
      <c r="HNQ4" s="62"/>
      <c r="HNR4" s="62"/>
      <c r="HNS4" s="62"/>
      <c r="HNT4" s="62"/>
      <c r="HNU4" s="62"/>
      <c r="HNV4" s="62"/>
      <c r="HNW4" s="62"/>
      <c r="HNX4" s="62"/>
      <c r="HNY4" s="62"/>
      <c r="HNZ4" s="62"/>
      <c r="HOA4" s="62"/>
      <c r="HOB4" s="62"/>
      <c r="HOC4" s="62"/>
      <c r="HOD4" s="62"/>
      <c r="HOE4" s="62"/>
      <c r="HOF4" s="62"/>
      <c r="HOG4" s="62"/>
      <c r="HOH4" s="62"/>
      <c r="HOI4" s="62"/>
      <c r="HOJ4" s="62"/>
      <c r="HOK4" s="62"/>
      <c r="HOL4" s="62"/>
      <c r="HOM4" s="62"/>
      <c r="HON4" s="62"/>
      <c r="HOO4" s="62"/>
      <c r="HOP4" s="62"/>
      <c r="HOQ4" s="62"/>
      <c r="HOR4" s="62"/>
      <c r="HOS4" s="62"/>
      <c r="HOT4" s="62"/>
      <c r="HOU4" s="62"/>
      <c r="HOV4" s="62"/>
      <c r="HOW4" s="62"/>
      <c r="HOX4" s="62"/>
      <c r="HOY4" s="62"/>
      <c r="HOZ4" s="62"/>
      <c r="HPA4" s="62"/>
      <c r="HPB4" s="62"/>
      <c r="HPC4" s="62"/>
      <c r="HPD4" s="62"/>
      <c r="HPE4" s="62"/>
      <c r="HPF4" s="62"/>
      <c r="HPG4" s="62"/>
      <c r="HPH4" s="62"/>
      <c r="HPI4" s="62"/>
      <c r="HPJ4" s="62"/>
      <c r="HPK4" s="62"/>
      <c r="HPL4" s="62"/>
      <c r="HPM4" s="62"/>
      <c r="HPN4" s="62"/>
      <c r="HPO4" s="62"/>
      <c r="HPP4" s="62"/>
      <c r="HPQ4" s="62"/>
      <c r="HPR4" s="62"/>
      <c r="HPS4" s="62"/>
      <c r="HPT4" s="62"/>
      <c r="HPU4" s="62"/>
      <c r="HPV4" s="62"/>
      <c r="HPW4" s="62"/>
      <c r="HPX4" s="62"/>
      <c r="HPY4" s="62"/>
      <c r="HPZ4" s="62"/>
      <c r="HQA4" s="62"/>
      <c r="HQB4" s="62"/>
      <c r="HQC4" s="62"/>
      <c r="HQD4" s="62"/>
      <c r="HQE4" s="62"/>
      <c r="HQF4" s="62"/>
      <c r="HQG4" s="62"/>
      <c r="HQH4" s="62"/>
      <c r="HQI4" s="62"/>
      <c r="HQJ4" s="62"/>
      <c r="HQK4" s="62"/>
      <c r="HQL4" s="62"/>
      <c r="HQM4" s="62"/>
      <c r="HQN4" s="62"/>
      <c r="HQO4" s="62"/>
      <c r="HQP4" s="62"/>
      <c r="HQQ4" s="62"/>
      <c r="HQR4" s="62"/>
      <c r="HQS4" s="62"/>
      <c r="HQT4" s="62"/>
      <c r="HQU4" s="62"/>
      <c r="HQV4" s="62"/>
      <c r="HQW4" s="62"/>
      <c r="HQX4" s="62"/>
      <c r="HQY4" s="62"/>
      <c r="HQZ4" s="62"/>
      <c r="HRA4" s="62"/>
      <c r="HRB4" s="62"/>
      <c r="HRC4" s="62"/>
      <c r="HRD4" s="62"/>
      <c r="HRE4" s="62"/>
      <c r="HRF4" s="62"/>
      <c r="HRG4" s="62"/>
      <c r="HRH4" s="62"/>
      <c r="HRI4" s="62"/>
      <c r="HRJ4" s="62"/>
      <c r="HRK4" s="62"/>
      <c r="HRL4" s="62"/>
      <c r="HRM4" s="62"/>
      <c r="HRN4" s="62"/>
      <c r="HRO4" s="62"/>
      <c r="HRP4" s="62"/>
      <c r="HRQ4" s="62"/>
      <c r="HRR4" s="62"/>
      <c r="HRS4" s="62"/>
      <c r="HRT4" s="62"/>
      <c r="HRU4" s="62"/>
      <c r="HRV4" s="62"/>
      <c r="HRW4" s="62"/>
      <c r="HRX4" s="62"/>
      <c r="HRY4" s="62"/>
      <c r="HRZ4" s="62"/>
      <c r="HSA4" s="62"/>
      <c r="HSB4" s="62"/>
      <c r="HSC4" s="62"/>
      <c r="HSD4" s="62"/>
      <c r="HSE4" s="62"/>
      <c r="HSF4" s="62"/>
      <c r="HSG4" s="62"/>
      <c r="HSH4" s="62"/>
      <c r="HSI4" s="62"/>
      <c r="HSJ4" s="62"/>
      <c r="HSK4" s="62"/>
      <c r="HSL4" s="62"/>
      <c r="HSM4" s="62"/>
      <c r="HSN4" s="62"/>
      <c r="HSO4" s="62"/>
      <c r="HSP4" s="62"/>
      <c r="HSQ4" s="62"/>
      <c r="HSR4" s="62"/>
      <c r="HSS4" s="62"/>
      <c r="HST4" s="62"/>
      <c r="HSU4" s="62"/>
      <c r="HSV4" s="62"/>
      <c r="HSW4" s="62"/>
      <c r="HSX4" s="62"/>
      <c r="HSY4" s="62"/>
      <c r="HSZ4" s="62"/>
      <c r="HTA4" s="62"/>
      <c r="HTB4" s="62"/>
      <c r="HTC4" s="62"/>
      <c r="HTD4" s="62"/>
      <c r="HTE4" s="62"/>
      <c r="HTF4" s="62"/>
      <c r="HTG4" s="62"/>
      <c r="HTH4" s="62"/>
      <c r="HTI4" s="62"/>
      <c r="HTJ4" s="62"/>
      <c r="HTK4" s="62"/>
      <c r="HTL4" s="62"/>
      <c r="HTM4" s="62"/>
      <c r="HTN4" s="62"/>
      <c r="HTO4" s="62"/>
      <c r="HTP4" s="62"/>
      <c r="HTQ4" s="62"/>
      <c r="HTR4" s="62"/>
      <c r="HTS4" s="62"/>
      <c r="HTT4" s="62"/>
      <c r="HTU4" s="62"/>
      <c r="HTV4" s="62"/>
      <c r="HTW4" s="62"/>
      <c r="HTX4" s="62"/>
      <c r="HTY4" s="62"/>
      <c r="HTZ4" s="62"/>
      <c r="HUA4" s="62"/>
      <c r="HUB4" s="62"/>
      <c r="HUC4" s="62"/>
      <c r="HUD4" s="62"/>
      <c r="HUE4" s="62"/>
      <c r="HUF4" s="62"/>
      <c r="HUG4" s="62"/>
      <c r="HUH4" s="62"/>
      <c r="HUI4" s="62"/>
      <c r="HUJ4" s="62"/>
      <c r="HUK4" s="62"/>
      <c r="HUL4" s="62"/>
      <c r="HUM4" s="62"/>
      <c r="HUN4" s="62"/>
      <c r="HUO4" s="62"/>
      <c r="HUP4" s="62"/>
      <c r="HUQ4" s="62"/>
      <c r="HUR4" s="62"/>
      <c r="HUS4" s="62"/>
      <c r="HUT4" s="62"/>
      <c r="HUU4" s="62"/>
      <c r="HUV4" s="62"/>
      <c r="HUW4" s="62"/>
      <c r="HUX4" s="62"/>
      <c r="HUY4" s="62"/>
      <c r="HUZ4" s="62"/>
      <c r="HVA4" s="62"/>
      <c r="HVB4" s="62"/>
      <c r="HVC4" s="62"/>
      <c r="HVD4" s="62"/>
      <c r="HVE4" s="62"/>
      <c r="HVF4" s="62"/>
      <c r="HVG4" s="62"/>
      <c r="HVH4" s="62"/>
      <c r="HVI4" s="62"/>
      <c r="HVJ4" s="62"/>
      <c r="HVK4" s="62"/>
      <c r="HVL4" s="62"/>
      <c r="HVM4" s="62"/>
      <c r="HVN4" s="62"/>
      <c r="HVO4" s="62"/>
      <c r="HVP4" s="62"/>
      <c r="HVQ4" s="62"/>
      <c r="HVR4" s="62"/>
      <c r="HVS4" s="62"/>
      <c r="HVT4" s="62"/>
      <c r="HVU4" s="62"/>
      <c r="HVV4" s="62"/>
      <c r="HVW4" s="62"/>
      <c r="HVX4" s="62"/>
      <c r="HVY4" s="62"/>
      <c r="HVZ4" s="62"/>
      <c r="HWA4" s="62"/>
      <c r="HWB4" s="62"/>
      <c r="HWC4" s="62"/>
      <c r="HWD4" s="62"/>
      <c r="HWE4" s="62"/>
      <c r="HWF4" s="62"/>
      <c r="HWG4" s="62"/>
      <c r="HWH4" s="62"/>
      <c r="HWI4" s="62"/>
      <c r="HWJ4" s="62"/>
      <c r="HWK4" s="62"/>
      <c r="HWL4" s="62"/>
      <c r="HWM4" s="62"/>
      <c r="HWN4" s="62"/>
      <c r="HWO4" s="62"/>
      <c r="HWP4" s="62"/>
      <c r="HWQ4" s="62"/>
      <c r="HWR4" s="62"/>
      <c r="HWS4" s="62"/>
      <c r="HWT4" s="62"/>
      <c r="HWU4" s="62"/>
      <c r="HWV4" s="62"/>
      <c r="HWW4" s="62"/>
      <c r="HWX4" s="62"/>
      <c r="HWY4" s="62"/>
      <c r="HWZ4" s="62"/>
      <c r="HXA4" s="62"/>
      <c r="HXB4" s="62"/>
      <c r="HXC4" s="62"/>
      <c r="HXD4" s="62"/>
      <c r="HXE4" s="62"/>
      <c r="HXF4" s="62"/>
      <c r="HXG4" s="62"/>
      <c r="HXH4" s="62"/>
      <c r="HXI4" s="62"/>
      <c r="HXJ4" s="62"/>
      <c r="HXK4" s="62"/>
      <c r="HXL4" s="62"/>
      <c r="HXM4" s="62"/>
      <c r="HXN4" s="62"/>
      <c r="HXO4" s="62"/>
      <c r="HXP4" s="62"/>
      <c r="HXQ4" s="62"/>
      <c r="HXR4" s="62"/>
      <c r="HXS4" s="62"/>
      <c r="HXT4" s="62"/>
      <c r="HXU4" s="62"/>
      <c r="HXV4" s="62"/>
      <c r="HXW4" s="62"/>
      <c r="HXX4" s="62"/>
      <c r="HXY4" s="62"/>
      <c r="HXZ4" s="62"/>
      <c r="HYA4" s="62"/>
      <c r="HYB4" s="62"/>
      <c r="HYC4" s="62"/>
      <c r="HYD4" s="62"/>
      <c r="HYE4" s="62"/>
      <c r="HYF4" s="62"/>
      <c r="HYG4" s="62"/>
      <c r="HYH4" s="62"/>
      <c r="HYI4" s="62"/>
      <c r="HYJ4" s="62"/>
      <c r="HYK4" s="62"/>
      <c r="HYL4" s="62"/>
      <c r="HYM4" s="62"/>
      <c r="HYN4" s="62"/>
      <c r="HYO4" s="62"/>
      <c r="HYP4" s="62"/>
      <c r="HYQ4" s="62"/>
      <c r="HYR4" s="62"/>
      <c r="HYS4" s="62"/>
      <c r="HYT4" s="62"/>
      <c r="HYU4" s="62"/>
      <c r="HYV4" s="62"/>
      <c r="HYW4" s="62"/>
      <c r="HYX4" s="62"/>
      <c r="HYY4" s="62"/>
      <c r="HYZ4" s="62"/>
      <c r="HZA4" s="62"/>
      <c r="HZB4" s="62"/>
      <c r="HZC4" s="62"/>
      <c r="HZD4" s="62"/>
      <c r="HZE4" s="62"/>
      <c r="HZF4" s="62"/>
      <c r="HZG4" s="62"/>
      <c r="HZH4" s="62"/>
      <c r="HZI4" s="62"/>
      <c r="HZJ4" s="62"/>
      <c r="HZK4" s="62"/>
      <c r="HZL4" s="62"/>
      <c r="HZM4" s="62"/>
      <c r="HZN4" s="62"/>
      <c r="HZO4" s="62"/>
      <c r="HZP4" s="62"/>
      <c r="HZQ4" s="62"/>
      <c r="HZR4" s="62"/>
      <c r="HZS4" s="62"/>
      <c r="HZT4" s="62"/>
      <c r="HZU4" s="62"/>
      <c r="HZV4" s="62"/>
      <c r="HZW4" s="62"/>
      <c r="HZX4" s="62"/>
      <c r="HZY4" s="62"/>
      <c r="HZZ4" s="62"/>
      <c r="IAA4" s="62"/>
      <c r="IAB4" s="62"/>
      <c r="IAC4" s="62"/>
      <c r="IAD4" s="62"/>
      <c r="IAE4" s="62"/>
      <c r="IAF4" s="62"/>
      <c r="IAG4" s="62"/>
      <c r="IAH4" s="62"/>
      <c r="IAI4" s="62"/>
      <c r="IAJ4" s="62"/>
      <c r="IAK4" s="62"/>
      <c r="IAL4" s="62"/>
      <c r="IAM4" s="62"/>
      <c r="IAN4" s="62"/>
      <c r="IAO4" s="62"/>
      <c r="IAP4" s="62"/>
      <c r="IAQ4" s="62"/>
      <c r="IAR4" s="62"/>
      <c r="IAS4" s="62"/>
      <c r="IAT4" s="62"/>
      <c r="IAU4" s="62"/>
      <c r="IAV4" s="62"/>
      <c r="IAW4" s="62"/>
      <c r="IAX4" s="62"/>
      <c r="IAY4" s="62"/>
      <c r="IAZ4" s="62"/>
      <c r="IBA4" s="62"/>
      <c r="IBB4" s="62"/>
      <c r="IBC4" s="62"/>
      <c r="IBD4" s="62"/>
      <c r="IBE4" s="62"/>
      <c r="IBF4" s="62"/>
      <c r="IBG4" s="62"/>
      <c r="IBH4" s="62"/>
      <c r="IBI4" s="62"/>
      <c r="IBJ4" s="62"/>
      <c r="IBK4" s="62"/>
      <c r="IBL4" s="62"/>
      <c r="IBM4" s="62"/>
      <c r="IBN4" s="62"/>
      <c r="IBO4" s="62"/>
      <c r="IBP4" s="62"/>
      <c r="IBQ4" s="62"/>
      <c r="IBR4" s="62"/>
      <c r="IBS4" s="62"/>
      <c r="IBT4" s="62"/>
      <c r="IBU4" s="62"/>
      <c r="IBV4" s="62"/>
      <c r="IBW4" s="62"/>
      <c r="IBX4" s="62"/>
      <c r="IBY4" s="62"/>
      <c r="IBZ4" s="62"/>
      <c r="ICA4" s="62"/>
      <c r="ICB4" s="62"/>
      <c r="ICC4" s="62"/>
      <c r="ICD4" s="62"/>
      <c r="ICE4" s="62"/>
      <c r="ICF4" s="62"/>
      <c r="ICG4" s="62"/>
      <c r="ICH4" s="62"/>
      <c r="ICI4" s="62"/>
      <c r="ICJ4" s="62"/>
      <c r="ICK4" s="62"/>
      <c r="ICL4" s="62"/>
      <c r="ICM4" s="62"/>
      <c r="ICN4" s="62"/>
      <c r="ICO4" s="62"/>
      <c r="ICP4" s="62"/>
      <c r="ICQ4" s="62"/>
      <c r="ICR4" s="62"/>
      <c r="ICS4" s="62"/>
      <c r="ICT4" s="62"/>
      <c r="ICU4" s="62"/>
      <c r="ICV4" s="62"/>
      <c r="ICW4" s="62"/>
      <c r="ICX4" s="62"/>
      <c r="ICY4" s="62"/>
      <c r="ICZ4" s="62"/>
      <c r="IDA4" s="62"/>
      <c r="IDB4" s="62"/>
      <c r="IDC4" s="62"/>
      <c r="IDD4" s="62"/>
      <c r="IDE4" s="62"/>
      <c r="IDF4" s="62"/>
      <c r="IDG4" s="62"/>
      <c r="IDH4" s="62"/>
      <c r="IDI4" s="62"/>
      <c r="IDJ4" s="62"/>
      <c r="IDK4" s="62"/>
      <c r="IDL4" s="62"/>
      <c r="IDM4" s="62"/>
      <c r="IDN4" s="62"/>
      <c r="IDO4" s="62"/>
      <c r="IDP4" s="62"/>
      <c r="IDQ4" s="62"/>
      <c r="IDR4" s="62"/>
      <c r="IDS4" s="62"/>
      <c r="IDT4" s="62"/>
      <c r="IDU4" s="62"/>
      <c r="IDV4" s="62"/>
      <c r="IDW4" s="62"/>
      <c r="IDX4" s="62"/>
      <c r="IDY4" s="62"/>
      <c r="IDZ4" s="62"/>
      <c r="IEA4" s="62"/>
      <c r="IEB4" s="62"/>
      <c r="IEC4" s="62"/>
      <c r="IED4" s="62"/>
      <c r="IEE4" s="62"/>
      <c r="IEF4" s="62"/>
      <c r="IEG4" s="62"/>
      <c r="IEH4" s="62"/>
      <c r="IEI4" s="62"/>
      <c r="IEJ4" s="62"/>
      <c r="IEK4" s="62"/>
      <c r="IEL4" s="62"/>
      <c r="IEM4" s="62"/>
      <c r="IEN4" s="62"/>
      <c r="IEO4" s="62"/>
      <c r="IEP4" s="62"/>
      <c r="IEQ4" s="62"/>
      <c r="IER4" s="62"/>
      <c r="IES4" s="62"/>
      <c r="IET4" s="62"/>
      <c r="IEU4" s="62"/>
      <c r="IEV4" s="62"/>
      <c r="IEW4" s="62"/>
      <c r="IEX4" s="62"/>
      <c r="IEY4" s="62"/>
      <c r="IEZ4" s="62"/>
      <c r="IFA4" s="62"/>
      <c r="IFB4" s="62"/>
      <c r="IFC4" s="62"/>
      <c r="IFD4" s="62"/>
      <c r="IFE4" s="62"/>
      <c r="IFF4" s="62"/>
      <c r="IFG4" s="62"/>
      <c r="IFH4" s="62"/>
      <c r="IFI4" s="62"/>
      <c r="IFJ4" s="62"/>
      <c r="IFK4" s="62"/>
      <c r="IFL4" s="62"/>
      <c r="IFM4" s="62"/>
      <c r="IFN4" s="62"/>
      <c r="IFO4" s="62"/>
      <c r="IFP4" s="62"/>
      <c r="IFQ4" s="62"/>
      <c r="IFR4" s="62"/>
      <c r="IFS4" s="62"/>
      <c r="IFT4" s="62"/>
      <c r="IFU4" s="62"/>
      <c r="IFV4" s="62"/>
      <c r="IFW4" s="62"/>
      <c r="IFX4" s="62"/>
      <c r="IFY4" s="62"/>
      <c r="IFZ4" s="62"/>
      <c r="IGA4" s="62"/>
      <c r="IGB4" s="62"/>
      <c r="IGC4" s="62"/>
      <c r="IGD4" s="62"/>
      <c r="IGE4" s="62"/>
      <c r="IGF4" s="62"/>
      <c r="IGG4" s="62"/>
      <c r="IGH4" s="62"/>
      <c r="IGI4" s="62"/>
      <c r="IGJ4" s="62"/>
      <c r="IGK4" s="62"/>
      <c r="IGL4" s="62"/>
      <c r="IGM4" s="62"/>
      <c r="IGN4" s="62"/>
      <c r="IGO4" s="62"/>
      <c r="IGP4" s="62"/>
      <c r="IGQ4" s="62"/>
      <c r="IGR4" s="62"/>
      <c r="IGS4" s="62"/>
      <c r="IGT4" s="62"/>
      <c r="IGU4" s="62"/>
      <c r="IGV4" s="62"/>
      <c r="IGW4" s="62"/>
      <c r="IGX4" s="62"/>
      <c r="IGY4" s="62"/>
      <c r="IGZ4" s="62"/>
      <c r="IHA4" s="62"/>
      <c r="IHB4" s="62"/>
      <c r="IHC4" s="62"/>
      <c r="IHD4" s="62"/>
      <c r="IHE4" s="62"/>
      <c r="IHF4" s="62"/>
      <c r="IHG4" s="62"/>
      <c r="IHH4" s="62"/>
      <c r="IHI4" s="62"/>
      <c r="IHJ4" s="62"/>
      <c r="IHK4" s="62"/>
      <c r="IHL4" s="62"/>
      <c r="IHM4" s="62"/>
      <c r="IHN4" s="62"/>
      <c r="IHO4" s="62"/>
      <c r="IHP4" s="62"/>
      <c r="IHQ4" s="62"/>
      <c r="IHR4" s="62"/>
      <c r="IHS4" s="62"/>
      <c r="IHT4" s="62"/>
      <c r="IHU4" s="62"/>
      <c r="IHV4" s="62"/>
      <c r="IHW4" s="62"/>
      <c r="IHX4" s="62"/>
      <c r="IHY4" s="62"/>
      <c r="IHZ4" s="62"/>
      <c r="IIA4" s="62"/>
      <c r="IIB4" s="62"/>
      <c r="IIC4" s="62"/>
      <c r="IID4" s="62"/>
      <c r="IIE4" s="62"/>
      <c r="IIF4" s="62"/>
      <c r="IIG4" s="62"/>
      <c r="IIH4" s="62"/>
      <c r="III4" s="62"/>
      <c r="IIJ4" s="62"/>
      <c r="IIK4" s="62"/>
      <c r="IIL4" s="62"/>
      <c r="IIM4" s="62"/>
      <c r="IIN4" s="62"/>
      <c r="IIO4" s="62"/>
      <c r="IIP4" s="62"/>
      <c r="IIQ4" s="62"/>
      <c r="IIR4" s="62"/>
      <c r="IIS4" s="62"/>
      <c r="IIT4" s="62"/>
      <c r="IIU4" s="62"/>
      <c r="IIV4" s="62"/>
      <c r="IIW4" s="62"/>
      <c r="IIX4" s="62"/>
      <c r="IIY4" s="62"/>
      <c r="IIZ4" s="62"/>
      <c r="IJA4" s="62"/>
      <c r="IJB4" s="62"/>
      <c r="IJC4" s="62"/>
      <c r="IJD4" s="62"/>
      <c r="IJE4" s="62"/>
      <c r="IJF4" s="62"/>
      <c r="IJG4" s="62"/>
      <c r="IJH4" s="62"/>
      <c r="IJI4" s="62"/>
      <c r="IJJ4" s="62"/>
      <c r="IJK4" s="62"/>
      <c r="IJL4" s="62"/>
      <c r="IJM4" s="62"/>
      <c r="IJN4" s="62"/>
      <c r="IJO4" s="62"/>
      <c r="IJP4" s="62"/>
      <c r="IJQ4" s="62"/>
      <c r="IJR4" s="62"/>
      <c r="IJS4" s="62"/>
      <c r="IJT4" s="62"/>
      <c r="IJU4" s="62"/>
      <c r="IJV4" s="62"/>
      <c r="IJW4" s="62"/>
      <c r="IJX4" s="62"/>
      <c r="IJY4" s="62"/>
      <c r="IJZ4" s="62"/>
      <c r="IKA4" s="62"/>
      <c r="IKB4" s="62"/>
      <c r="IKC4" s="62"/>
      <c r="IKD4" s="62"/>
      <c r="IKE4" s="62"/>
      <c r="IKF4" s="62"/>
      <c r="IKG4" s="62"/>
      <c r="IKH4" s="62"/>
      <c r="IKI4" s="62"/>
      <c r="IKJ4" s="62"/>
      <c r="IKK4" s="62"/>
      <c r="IKL4" s="62"/>
      <c r="IKM4" s="62"/>
      <c r="IKN4" s="62"/>
      <c r="IKO4" s="62"/>
      <c r="IKP4" s="62"/>
      <c r="IKQ4" s="62"/>
      <c r="IKR4" s="62"/>
      <c r="IKS4" s="62"/>
      <c r="IKT4" s="62"/>
      <c r="IKU4" s="62"/>
      <c r="IKV4" s="62"/>
      <c r="IKW4" s="62"/>
      <c r="IKX4" s="62"/>
      <c r="IKY4" s="62"/>
      <c r="IKZ4" s="62"/>
      <c r="ILA4" s="62"/>
      <c r="ILB4" s="62"/>
      <c r="ILC4" s="62"/>
      <c r="ILD4" s="62"/>
      <c r="ILE4" s="62"/>
      <c r="ILF4" s="62"/>
      <c r="ILG4" s="62"/>
      <c r="ILH4" s="62"/>
      <c r="ILI4" s="62"/>
      <c r="ILJ4" s="62"/>
      <c r="ILK4" s="62"/>
      <c r="ILL4" s="62"/>
      <c r="ILM4" s="62"/>
      <c r="ILN4" s="62"/>
      <c r="ILO4" s="62"/>
      <c r="ILP4" s="62"/>
      <c r="ILQ4" s="62"/>
      <c r="ILR4" s="62"/>
      <c r="ILS4" s="62"/>
      <c r="ILT4" s="62"/>
      <c r="ILU4" s="62"/>
      <c r="ILV4" s="62"/>
      <c r="ILW4" s="62"/>
      <c r="ILX4" s="62"/>
      <c r="ILY4" s="62"/>
      <c r="ILZ4" s="62"/>
      <c r="IMA4" s="62"/>
      <c r="IMB4" s="62"/>
      <c r="IMC4" s="62"/>
      <c r="IMD4" s="62"/>
      <c r="IME4" s="62"/>
      <c r="IMF4" s="62"/>
      <c r="IMG4" s="62"/>
      <c r="IMH4" s="62"/>
      <c r="IMI4" s="62"/>
      <c r="IMJ4" s="62"/>
      <c r="IMK4" s="62"/>
      <c r="IML4" s="62"/>
      <c r="IMM4" s="62"/>
      <c r="IMN4" s="62"/>
      <c r="IMO4" s="62"/>
      <c r="IMP4" s="62"/>
      <c r="IMQ4" s="62"/>
      <c r="IMR4" s="62"/>
      <c r="IMS4" s="62"/>
      <c r="IMT4" s="62"/>
      <c r="IMU4" s="62"/>
      <c r="IMV4" s="62"/>
      <c r="IMW4" s="62"/>
      <c r="IMX4" s="62"/>
      <c r="IMY4" s="62"/>
      <c r="IMZ4" s="62"/>
      <c r="INA4" s="62"/>
      <c r="INB4" s="62"/>
      <c r="INC4" s="62"/>
      <c r="IND4" s="62"/>
      <c r="INE4" s="62"/>
      <c r="INF4" s="62"/>
      <c r="ING4" s="62"/>
      <c r="INH4" s="62"/>
      <c r="INI4" s="62"/>
      <c r="INJ4" s="62"/>
      <c r="INK4" s="62"/>
      <c r="INL4" s="62"/>
      <c r="INM4" s="62"/>
      <c r="INN4" s="62"/>
      <c r="INO4" s="62"/>
      <c r="INP4" s="62"/>
      <c r="INQ4" s="62"/>
      <c r="INR4" s="62"/>
      <c r="INS4" s="62"/>
      <c r="INT4" s="62"/>
      <c r="INU4" s="62"/>
      <c r="INV4" s="62"/>
      <c r="INW4" s="62"/>
      <c r="INX4" s="62"/>
      <c r="INY4" s="62"/>
      <c r="INZ4" s="62"/>
      <c r="IOA4" s="62"/>
      <c r="IOB4" s="62"/>
      <c r="IOC4" s="62"/>
      <c r="IOD4" s="62"/>
      <c r="IOE4" s="62"/>
      <c r="IOF4" s="62"/>
      <c r="IOG4" s="62"/>
      <c r="IOH4" s="62"/>
      <c r="IOI4" s="62"/>
      <c r="IOJ4" s="62"/>
      <c r="IOK4" s="62"/>
      <c r="IOL4" s="62"/>
      <c r="IOM4" s="62"/>
      <c r="ION4" s="62"/>
      <c r="IOO4" s="62"/>
      <c r="IOP4" s="62"/>
      <c r="IOQ4" s="62"/>
      <c r="IOR4" s="62"/>
      <c r="IOS4" s="62"/>
      <c r="IOT4" s="62"/>
      <c r="IOU4" s="62"/>
      <c r="IOV4" s="62"/>
      <c r="IOW4" s="62"/>
      <c r="IOX4" s="62"/>
      <c r="IOY4" s="62"/>
      <c r="IOZ4" s="62"/>
      <c r="IPA4" s="62"/>
      <c r="IPB4" s="62"/>
      <c r="IPC4" s="62"/>
      <c r="IPD4" s="62"/>
      <c r="IPE4" s="62"/>
      <c r="IPF4" s="62"/>
      <c r="IPG4" s="62"/>
      <c r="IPH4" s="62"/>
      <c r="IPI4" s="62"/>
      <c r="IPJ4" s="62"/>
      <c r="IPK4" s="62"/>
      <c r="IPL4" s="62"/>
      <c r="IPM4" s="62"/>
      <c r="IPN4" s="62"/>
      <c r="IPO4" s="62"/>
      <c r="IPP4" s="62"/>
      <c r="IPQ4" s="62"/>
      <c r="IPR4" s="62"/>
      <c r="IPS4" s="62"/>
      <c r="IPT4" s="62"/>
      <c r="IPU4" s="62"/>
      <c r="IPV4" s="62"/>
      <c r="IPW4" s="62"/>
      <c r="IPX4" s="62"/>
      <c r="IPY4" s="62"/>
      <c r="IPZ4" s="62"/>
      <c r="IQA4" s="62"/>
      <c r="IQB4" s="62"/>
      <c r="IQC4" s="62"/>
      <c r="IQD4" s="62"/>
      <c r="IQE4" s="62"/>
      <c r="IQF4" s="62"/>
      <c r="IQG4" s="62"/>
      <c r="IQH4" s="62"/>
      <c r="IQI4" s="62"/>
      <c r="IQJ4" s="62"/>
      <c r="IQK4" s="62"/>
      <c r="IQL4" s="62"/>
      <c r="IQM4" s="62"/>
      <c r="IQN4" s="62"/>
      <c r="IQO4" s="62"/>
      <c r="IQP4" s="62"/>
      <c r="IQQ4" s="62"/>
      <c r="IQR4" s="62"/>
      <c r="IQS4" s="62"/>
      <c r="IQT4" s="62"/>
      <c r="IQU4" s="62"/>
      <c r="IQV4" s="62"/>
      <c r="IQW4" s="62"/>
      <c r="IQX4" s="62"/>
      <c r="IQY4" s="62"/>
      <c r="IQZ4" s="62"/>
      <c r="IRA4" s="62"/>
      <c r="IRB4" s="62"/>
      <c r="IRC4" s="62"/>
      <c r="IRD4" s="62"/>
      <c r="IRE4" s="62"/>
      <c r="IRF4" s="62"/>
      <c r="IRG4" s="62"/>
      <c r="IRH4" s="62"/>
      <c r="IRI4" s="62"/>
      <c r="IRJ4" s="62"/>
      <c r="IRK4" s="62"/>
      <c r="IRL4" s="62"/>
      <c r="IRM4" s="62"/>
      <c r="IRN4" s="62"/>
      <c r="IRO4" s="62"/>
      <c r="IRP4" s="62"/>
      <c r="IRQ4" s="62"/>
      <c r="IRR4" s="62"/>
      <c r="IRS4" s="62"/>
      <c r="IRT4" s="62"/>
      <c r="IRU4" s="62"/>
      <c r="IRV4" s="62"/>
      <c r="IRW4" s="62"/>
      <c r="IRX4" s="62"/>
      <c r="IRY4" s="62"/>
      <c r="IRZ4" s="62"/>
      <c r="ISA4" s="62"/>
      <c r="ISB4" s="62"/>
      <c r="ISC4" s="62"/>
      <c r="ISD4" s="62"/>
      <c r="ISE4" s="62"/>
      <c r="ISF4" s="62"/>
      <c r="ISG4" s="62"/>
      <c r="ISH4" s="62"/>
      <c r="ISI4" s="62"/>
      <c r="ISJ4" s="62"/>
      <c r="ISK4" s="62"/>
      <c r="ISL4" s="62"/>
      <c r="ISM4" s="62"/>
      <c r="ISN4" s="62"/>
      <c r="ISO4" s="62"/>
      <c r="ISP4" s="62"/>
      <c r="ISQ4" s="62"/>
      <c r="ISR4" s="62"/>
      <c r="ISS4" s="62"/>
      <c r="IST4" s="62"/>
      <c r="ISU4" s="62"/>
      <c r="ISV4" s="62"/>
      <c r="ISW4" s="62"/>
      <c r="ISX4" s="62"/>
      <c r="ISY4" s="62"/>
      <c r="ISZ4" s="62"/>
      <c r="ITA4" s="62"/>
      <c r="ITB4" s="62"/>
      <c r="ITC4" s="62"/>
      <c r="ITD4" s="62"/>
      <c r="ITE4" s="62"/>
      <c r="ITF4" s="62"/>
      <c r="ITG4" s="62"/>
      <c r="ITH4" s="62"/>
      <c r="ITI4" s="62"/>
      <c r="ITJ4" s="62"/>
      <c r="ITK4" s="62"/>
      <c r="ITL4" s="62"/>
      <c r="ITM4" s="62"/>
      <c r="ITN4" s="62"/>
      <c r="ITO4" s="62"/>
      <c r="ITP4" s="62"/>
      <c r="ITQ4" s="62"/>
      <c r="ITR4" s="62"/>
      <c r="ITS4" s="62"/>
      <c r="ITT4" s="62"/>
      <c r="ITU4" s="62"/>
      <c r="ITV4" s="62"/>
      <c r="ITW4" s="62"/>
      <c r="ITX4" s="62"/>
      <c r="ITY4" s="62"/>
      <c r="ITZ4" s="62"/>
      <c r="IUA4" s="62"/>
      <c r="IUB4" s="62"/>
      <c r="IUC4" s="62"/>
      <c r="IUD4" s="62"/>
      <c r="IUE4" s="62"/>
      <c r="IUF4" s="62"/>
      <c r="IUG4" s="62"/>
      <c r="IUH4" s="62"/>
      <c r="IUI4" s="62"/>
      <c r="IUJ4" s="62"/>
      <c r="IUK4" s="62"/>
      <c r="IUL4" s="62"/>
      <c r="IUM4" s="62"/>
      <c r="IUN4" s="62"/>
      <c r="IUO4" s="62"/>
      <c r="IUP4" s="62"/>
      <c r="IUQ4" s="62"/>
      <c r="IUR4" s="62"/>
      <c r="IUS4" s="62"/>
      <c r="IUT4" s="62"/>
      <c r="IUU4" s="62"/>
      <c r="IUV4" s="62"/>
      <c r="IUW4" s="62"/>
      <c r="IUX4" s="62"/>
      <c r="IUY4" s="62"/>
      <c r="IUZ4" s="62"/>
      <c r="IVA4" s="62"/>
      <c r="IVB4" s="62"/>
      <c r="IVC4" s="62"/>
      <c r="IVD4" s="62"/>
      <c r="IVE4" s="62"/>
      <c r="IVF4" s="62"/>
      <c r="IVG4" s="62"/>
      <c r="IVH4" s="62"/>
      <c r="IVI4" s="62"/>
      <c r="IVJ4" s="62"/>
      <c r="IVK4" s="62"/>
      <c r="IVL4" s="62"/>
      <c r="IVM4" s="62"/>
      <c r="IVN4" s="62"/>
      <c r="IVO4" s="62"/>
      <c r="IVP4" s="62"/>
      <c r="IVQ4" s="62"/>
      <c r="IVR4" s="62"/>
      <c r="IVS4" s="62"/>
      <c r="IVT4" s="62"/>
      <c r="IVU4" s="62"/>
      <c r="IVV4" s="62"/>
      <c r="IVW4" s="62"/>
      <c r="IVX4" s="62"/>
      <c r="IVY4" s="62"/>
      <c r="IVZ4" s="62"/>
      <c r="IWA4" s="62"/>
      <c r="IWB4" s="62"/>
      <c r="IWC4" s="62"/>
      <c r="IWD4" s="62"/>
      <c r="IWE4" s="62"/>
      <c r="IWF4" s="62"/>
      <c r="IWG4" s="62"/>
      <c r="IWH4" s="62"/>
      <c r="IWI4" s="62"/>
      <c r="IWJ4" s="62"/>
      <c r="IWK4" s="62"/>
      <c r="IWL4" s="62"/>
      <c r="IWM4" s="62"/>
      <c r="IWN4" s="62"/>
      <c r="IWO4" s="62"/>
      <c r="IWP4" s="62"/>
      <c r="IWQ4" s="62"/>
      <c r="IWR4" s="62"/>
      <c r="IWS4" s="62"/>
      <c r="IWT4" s="62"/>
      <c r="IWU4" s="62"/>
      <c r="IWV4" s="62"/>
      <c r="IWW4" s="62"/>
      <c r="IWX4" s="62"/>
      <c r="IWY4" s="62"/>
      <c r="IWZ4" s="62"/>
      <c r="IXA4" s="62"/>
      <c r="IXB4" s="62"/>
      <c r="IXC4" s="62"/>
      <c r="IXD4" s="62"/>
      <c r="IXE4" s="62"/>
      <c r="IXF4" s="62"/>
      <c r="IXG4" s="62"/>
      <c r="IXH4" s="62"/>
      <c r="IXI4" s="62"/>
      <c r="IXJ4" s="62"/>
      <c r="IXK4" s="62"/>
      <c r="IXL4" s="62"/>
      <c r="IXM4" s="62"/>
      <c r="IXN4" s="62"/>
      <c r="IXO4" s="62"/>
      <c r="IXP4" s="62"/>
      <c r="IXQ4" s="62"/>
      <c r="IXR4" s="62"/>
      <c r="IXS4" s="62"/>
      <c r="IXT4" s="62"/>
      <c r="IXU4" s="62"/>
      <c r="IXV4" s="62"/>
      <c r="IXW4" s="62"/>
      <c r="IXX4" s="62"/>
      <c r="IXY4" s="62"/>
      <c r="IXZ4" s="62"/>
      <c r="IYA4" s="62"/>
      <c r="IYB4" s="62"/>
      <c r="IYC4" s="62"/>
      <c r="IYD4" s="62"/>
      <c r="IYE4" s="62"/>
      <c r="IYF4" s="62"/>
      <c r="IYG4" s="62"/>
      <c r="IYH4" s="62"/>
      <c r="IYI4" s="62"/>
      <c r="IYJ4" s="62"/>
      <c r="IYK4" s="62"/>
      <c r="IYL4" s="62"/>
      <c r="IYM4" s="62"/>
      <c r="IYN4" s="62"/>
      <c r="IYO4" s="62"/>
      <c r="IYP4" s="62"/>
      <c r="IYQ4" s="62"/>
      <c r="IYR4" s="62"/>
      <c r="IYS4" s="62"/>
      <c r="IYT4" s="62"/>
      <c r="IYU4" s="62"/>
      <c r="IYV4" s="62"/>
      <c r="IYW4" s="62"/>
      <c r="IYX4" s="62"/>
      <c r="IYY4" s="62"/>
      <c r="IYZ4" s="62"/>
      <c r="IZA4" s="62"/>
      <c r="IZB4" s="62"/>
      <c r="IZC4" s="62"/>
      <c r="IZD4" s="62"/>
      <c r="IZE4" s="62"/>
      <c r="IZF4" s="62"/>
      <c r="IZG4" s="62"/>
      <c r="IZH4" s="62"/>
      <c r="IZI4" s="62"/>
      <c r="IZJ4" s="62"/>
      <c r="IZK4" s="62"/>
      <c r="IZL4" s="62"/>
      <c r="IZM4" s="62"/>
      <c r="IZN4" s="62"/>
      <c r="IZO4" s="62"/>
      <c r="IZP4" s="62"/>
      <c r="IZQ4" s="62"/>
      <c r="IZR4" s="62"/>
      <c r="IZS4" s="62"/>
      <c r="IZT4" s="62"/>
      <c r="IZU4" s="62"/>
      <c r="IZV4" s="62"/>
      <c r="IZW4" s="62"/>
      <c r="IZX4" s="62"/>
      <c r="IZY4" s="62"/>
      <c r="IZZ4" s="62"/>
      <c r="JAA4" s="62"/>
      <c r="JAB4" s="62"/>
      <c r="JAC4" s="62"/>
      <c r="JAD4" s="62"/>
      <c r="JAE4" s="62"/>
      <c r="JAF4" s="62"/>
      <c r="JAG4" s="62"/>
      <c r="JAH4" s="62"/>
      <c r="JAI4" s="62"/>
      <c r="JAJ4" s="62"/>
      <c r="JAK4" s="62"/>
      <c r="JAL4" s="62"/>
      <c r="JAM4" s="62"/>
      <c r="JAN4" s="62"/>
      <c r="JAO4" s="62"/>
      <c r="JAP4" s="62"/>
      <c r="JAQ4" s="62"/>
      <c r="JAR4" s="62"/>
      <c r="JAS4" s="62"/>
      <c r="JAT4" s="62"/>
      <c r="JAU4" s="62"/>
      <c r="JAV4" s="62"/>
      <c r="JAW4" s="62"/>
      <c r="JAX4" s="62"/>
      <c r="JAY4" s="62"/>
      <c r="JAZ4" s="62"/>
      <c r="JBA4" s="62"/>
      <c r="JBB4" s="62"/>
      <c r="JBC4" s="62"/>
      <c r="JBD4" s="62"/>
      <c r="JBE4" s="62"/>
      <c r="JBF4" s="62"/>
      <c r="JBG4" s="62"/>
      <c r="JBH4" s="62"/>
      <c r="JBI4" s="62"/>
      <c r="JBJ4" s="62"/>
      <c r="JBK4" s="62"/>
      <c r="JBL4" s="62"/>
      <c r="JBM4" s="62"/>
      <c r="JBN4" s="62"/>
      <c r="JBO4" s="62"/>
      <c r="JBP4" s="62"/>
      <c r="JBQ4" s="62"/>
      <c r="JBR4" s="62"/>
      <c r="JBS4" s="62"/>
      <c r="JBT4" s="62"/>
      <c r="JBU4" s="62"/>
      <c r="JBV4" s="62"/>
      <c r="JBW4" s="62"/>
      <c r="JBX4" s="62"/>
      <c r="JBY4" s="62"/>
      <c r="JBZ4" s="62"/>
      <c r="JCA4" s="62"/>
      <c r="JCB4" s="62"/>
      <c r="JCC4" s="62"/>
      <c r="JCD4" s="62"/>
      <c r="JCE4" s="62"/>
      <c r="JCF4" s="62"/>
      <c r="JCG4" s="62"/>
      <c r="JCH4" s="62"/>
      <c r="JCI4" s="62"/>
      <c r="JCJ4" s="62"/>
      <c r="JCK4" s="62"/>
      <c r="JCL4" s="62"/>
      <c r="JCM4" s="62"/>
      <c r="JCN4" s="62"/>
      <c r="JCO4" s="62"/>
      <c r="JCP4" s="62"/>
      <c r="JCQ4" s="62"/>
      <c r="JCR4" s="62"/>
      <c r="JCS4" s="62"/>
      <c r="JCT4" s="62"/>
      <c r="JCU4" s="62"/>
      <c r="JCV4" s="62"/>
      <c r="JCW4" s="62"/>
      <c r="JCX4" s="62"/>
      <c r="JCY4" s="62"/>
      <c r="JCZ4" s="62"/>
      <c r="JDA4" s="62"/>
      <c r="JDB4" s="62"/>
      <c r="JDC4" s="62"/>
      <c r="JDD4" s="62"/>
      <c r="JDE4" s="62"/>
      <c r="JDF4" s="62"/>
      <c r="JDG4" s="62"/>
      <c r="JDH4" s="62"/>
      <c r="JDI4" s="62"/>
      <c r="JDJ4" s="62"/>
      <c r="JDK4" s="62"/>
      <c r="JDL4" s="62"/>
      <c r="JDM4" s="62"/>
      <c r="JDN4" s="62"/>
      <c r="JDO4" s="62"/>
      <c r="JDP4" s="62"/>
      <c r="JDQ4" s="62"/>
      <c r="JDR4" s="62"/>
      <c r="JDS4" s="62"/>
      <c r="JDT4" s="62"/>
      <c r="JDU4" s="62"/>
      <c r="JDV4" s="62"/>
      <c r="JDW4" s="62"/>
      <c r="JDX4" s="62"/>
      <c r="JDY4" s="62"/>
      <c r="JDZ4" s="62"/>
      <c r="JEA4" s="62"/>
      <c r="JEB4" s="62"/>
      <c r="JEC4" s="62"/>
      <c r="JED4" s="62"/>
      <c r="JEE4" s="62"/>
      <c r="JEF4" s="62"/>
      <c r="JEG4" s="62"/>
      <c r="JEH4" s="62"/>
      <c r="JEI4" s="62"/>
      <c r="JEJ4" s="62"/>
      <c r="JEK4" s="62"/>
      <c r="JEL4" s="62"/>
      <c r="JEM4" s="62"/>
      <c r="JEN4" s="62"/>
      <c r="JEO4" s="62"/>
      <c r="JEP4" s="62"/>
      <c r="JEQ4" s="62"/>
      <c r="JER4" s="62"/>
      <c r="JES4" s="62"/>
      <c r="JET4" s="62"/>
      <c r="JEU4" s="62"/>
      <c r="JEV4" s="62"/>
      <c r="JEW4" s="62"/>
      <c r="JEX4" s="62"/>
      <c r="JEY4" s="62"/>
      <c r="JEZ4" s="62"/>
      <c r="JFA4" s="62"/>
      <c r="JFB4" s="62"/>
      <c r="JFC4" s="62"/>
      <c r="JFD4" s="62"/>
      <c r="JFE4" s="62"/>
      <c r="JFF4" s="62"/>
      <c r="JFG4" s="62"/>
      <c r="JFH4" s="62"/>
      <c r="JFI4" s="62"/>
      <c r="JFJ4" s="62"/>
      <c r="JFK4" s="62"/>
      <c r="JFL4" s="62"/>
      <c r="JFM4" s="62"/>
      <c r="JFN4" s="62"/>
      <c r="JFO4" s="62"/>
      <c r="JFP4" s="62"/>
      <c r="JFQ4" s="62"/>
      <c r="JFR4" s="62"/>
      <c r="JFS4" s="62"/>
      <c r="JFT4" s="62"/>
      <c r="JFU4" s="62"/>
      <c r="JFV4" s="62"/>
      <c r="JFW4" s="62"/>
      <c r="JFX4" s="62"/>
      <c r="JFY4" s="62"/>
      <c r="JFZ4" s="62"/>
      <c r="JGA4" s="62"/>
      <c r="JGB4" s="62"/>
      <c r="JGC4" s="62"/>
      <c r="JGD4" s="62"/>
      <c r="JGE4" s="62"/>
      <c r="JGF4" s="62"/>
      <c r="JGG4" s="62"/>
      <c r="JGH4" s="62"/>
      <c r="JGI4" s="62"/>
      <c r="JGJ4" s="62"/>
      <c r="JGK4" s="62"/>
      <c r="JGL4" s="62"/>
      <c r="JGM4" s="62"/>
      <c r="JGN4" s="62"/>
      <c r="JGO4" s="62"/>
      <c r="JGP4" s="62"/>
      <c r="JGQ4" s="62"/>
      <c r="JGR4" s="62"/>
      <c r="JGS4" s="62"/>
      <c r="JGT4" s="62"/>
      <c r="JGU4" s="62"/>
      <c r="JGV4" s="62"/>
      <c r="JGW4" s="62"/>
      <c r="JGX4" s="62"/>
      <c r="JGY4" s="62"/>
      <c r="JGZ4" s="62"/>
      <c r="JHA4" s="62"/>
      <c r="JHB4" s="62"/>
      <c r="JHC4" s="62"/>
      <c r="JHD4" s="62"/>
      <c r="JHE4" s="62"/>
      <c r="JHF4" s="62"/>
      <c r="JHG4" s="62"/>
      <c r="JHH4" s="62"/>
      <c r="JHI4" s="62"/>
      <c r="JHJ4" s="62"/>
      <c r="JHK4" s="62"/>
      <c r="JHL4" s="62"/>
      <c r="JHM4" s="62"/>
      <c r="JHN4" s="62"/>
      <c r="JHO4" s="62"/>
      <c r="JHP4" s="62"/>
      <c r="JHQ4" s="62"/>
      <c r="JHR4" s="62"/>
      <c r="JHS4" s="62"/>
      <c r="JHT4" s="62"/>
      <c r="JHU4" s="62"/>
      <c r="JHV4" s="62"/>
      <c r="JHW4" s="62"/>
      <c r="JHX4" s="62"/>
      <c r="JHY4" s="62"/>
      <c r="JHZ4" s="62"/>
      <c r="JIA4" s="62"/>
      <c r="JIB4" s="62"/>
      <c r="JIC4" s="62"/>
      <c r="JID4" s="62"/>
      <c r="JIE4" s="62"/>
      <c r="JIF4" s="62"/>
      <c r="JIG4" s="62"/>
      <c r="JIH4" s="62"/>
      <c r="JII4" s="62"/>
      <c r="JIJ4" s="62"/>
      <c r="JIK4" s="62"/>
      <c r="JIL4" s="62"/>
      <c r="JIM4" s="62"/>
      <c r="JIN4" s="62"/>
      <c r="JIO4" s="62"/>
      <c r="JIP4" s="62"/>
      <c r="JIQ4" s="62"/>
      <c r="JIR4" s="62"/>
      <c r="JIS4" s="62"/>
      <c r="JIT4" s="62"/>
      <c r="JIU4" s="62"/>
      <c r="JIV4" s="62"/>
      <c r="JIW4" s="62"/>
      <c r="JIX4" s="62"/>
      <c r="JIY4" s="62"/>
      <c r="JIZ4" s="62"/>
      <c r="JJA4" s="62"/>
      <c r="JJB4" s="62"/>
      <c r="JJC4" s="62"/>
      <c r="JJD4" s="62"/>
      <c r="JJE4" s="62"/>
      <c r="JJF4" s="62"/>
      <c r="JJG4" s="62"/>
      <c r="JJH4" s="62"/>
      <c r="JJI4" s="62"/>
      <c r="JJJ4" s="62"/>
      <c r="JJK4" s="62"/>
      <c r="JJL4" s="62"/>
      <c r="JJM4" s="62"/>
      <c r="JJN4" s="62"/>
      <c r="JJO4" s="62"/>
      <c r="JJP4" s="62"/>
      <c r="JJQ4" s="62"/>
      <c r="JJR4" s="62"/>
      <c r="JJS4" s="62"/>
      <c r="JJT4" s="62"/>
      <c r="JJU4" s="62"/>
      <c r="JJV4" s="62"/>
      <c r="JJW4" s="62"/>
      <c r="JJX4" s="62"/>
      <c r="JJY4" s="62"/>
      <c r="JJZ4" s="62"/>
      <c r="JKA4" s="62"/>
      <c r="JKB4" s="62"/>
      <c r="JKC4" s="62"/>
      <c r="JKD4" s="62"/>
      <c r="JKE4" s="62"/>
      <c r="JKF4" s="62"/>
      <c r="JKG4" s="62"/>
      <c r="JKH4" s="62"/>
      <c r="JKI4" s="62"/>
      <c r="JKJ4" s="62"/>
      <c r="JKK4" s="62"/>
      <c r="JKL4" s="62"/>
      <c r="JKM4" s="62"/>
      <c r="JKN4" s="62"/>
      <c r="JKO4" s="62"/>
      <c r="JKP4" s="62"/>
      <c r="JKQ4" s="62"/>
      <c r="JKR4" s="62"/>
      <c r="JKS4" s="62"/>
      <c r="JKT4" s="62"/>
      <c r="JKU4" s="62"/>
      <c r="JKV4" s="62"/>
      <c r="JKW4" s="62"/>
      <c r="JKX4" s="62"/>
      <c r="JKY4" s="62"/>
      <c r="JKZ4" s="62"/>
      <c r="JLA4" s="62"/>
      <c r="JLB4" s="62"/>
      <c r="JLC4" s="62"/>
      <c r="JLD4" s="62"/>
      <c r="JLE4" s="62"/>
      <c r="JLF4" s="62"/>
      <c r="JLG4" s="62"/>
      <c r="JLH4" s="62"/>
      <c r="JLI4" s="62"/>
      <c r="JLJ4" s="62"/>
      <c r="JLK4" s="62"/>
      <c r="JLL4" s="62"/>
      <c r="JLM4" s="62"/>
      <c r="JLN4" s="62"/>
      <c r="JLO4" s="62"/>
      <c r="JLP4" s="62"/>
      <c r="JLQ4" s="62"/>
      <c r="JLR4" s="62"/>
      <c r="JLS4" s="62"/>
      <c r="JLT4" s="62"/>
      <c r="JLU4" s="62"/>
      <c r="JLV4" s="62"/>
      <c r="JLW4" s="62"/>
      <c r="JLX4" s="62"/>
      <c r="JLY4" s="62"/>
      <c r="JLZ4" s="62"/>
      <c r="JMA4" s="62"/>
      <c r="JMB4" s="62"/>
      <c r="JMC4" s="62"/>
      <c r="JMD4" s="62"/>
      <c r="JME4" s="62"/>
      <c r="JMF4" s="62"/>
      <c r="JMG4" s="62"/>
      <c r="JMH4" s="62"/>
      <c r="JMI4" s="62"/>
      <c r="JMJ4" s="62"/>
      <c r="JMK4" s="62"/>
      <c r="JML4" s="62"/>
      <c r="JMM4" s="62"/>
      <c r="JMN4" s="62"/>
      <c r="JMO4" s="62"/>
      <c r="JMP4" s="62"/>
      <c r="JMQ4" s="62"/>
      <c r="JMR4" s="62"/>
      <c r="JMS4" s="62"/>
      <c r="JMT4" s="62"/>
      <c r="JMU4" s="62"/>
      <c r="JMV4" s="62"/>
      <c r="JMW4" s="62"/>
      <c r="JMX4" s="62"/>
      <c r="JMY4" s="62"/>
      <c r="JMZ4" s="62"/>
      <c r="JNA4" s="62"/>
      <c r="JNB4" s="62"/>
      <c r="JNC4" s="62"/>
      <c r="JND4" s="62"/>
      <c r="JNE4" s="62"/>
      <c r="JNF4" s="62"/>
      <c r="JNG4" s="62"/>
      <c r="JNH4" s="62"/>
      <c r="JNI4" s="62"/>
      <c r="JNJ4" s="62"/>
      <c r="JNK4" s="62"/>
      <c r="JNL4" s="62"/>
      <c r="JNM4" s="62"/>
      <c r="JNN4" s="62"/>
      <c r="JNO4" s="62"/>
      <c r="JNP4" s="62"/>
      <c r="JNQ4" s="62"/>
      <c r="JNR4" s="62"/>
      <c r="JNS4" s="62"/>
      <c r="JNT4" s="62"/>
      <c r="JNU4" s="62"/>
      <c r="JNV4" s="62"/>
      <c r="JNW4" s="62"/>
      <c r="JNX4" s="62"/>
      <c r="JNY4" s="62"/>
      <c r="JNZ4" s="62"/>
      <c r="JOA4" s="62"/>
      <c r="JOB4" s="62"/>
      <c r="JOC4" s="62"/>
      <c r="JOD4" s="62"/>
      <c r="JOE4" s="62"/>
      <c r="JOF4" s="62"/>
      <c r="JOG4" s="62"/>
      <c r="JOH4" s="62"/>
      <c r="JOI4" s="62"/>
      <c r="JOJ4" s="62"/>
      <c r="JOK4" s="62"/>
      <c r="JOL4" s="62"/>
      <c r="JOM4" s="62"/>
      <c r="JON4" s="62"/>
      <c r="JOO4" s="62"/>
      <c r="JOP4" s="62"/>
      <c r="JOQ4" s="62"/>
      <c r="JOR4" s="62"/>
      <c r="JOS4" s="62"/>
      <c r="JOT4" s="62"/>
      <c r="JOU4" s="62"/>
      <c r="JOV4" s="62"/>
      <c r="JOW4" s="62"/>
      <c r="JOX4" s="62"/>
      <c r="JOY4" s="62"/>
      <c r="JOZ4" s="62"/>
      <c r="JPA4" s="62"/>
      <c r="JPB4" s="62"/>
      <c r="JPC4" s="62"/>
      <c r="JPD4" s="62"/>
      <c r="JPE4" s="62"/>
      <c r="JPF4" s="62"/>
      <c r="JPG4" s="62"/>
      <c r="JPH4" s="62"/>
      <c r="JPI4" s="62"/>
      <c r="JPJ4" s="62"/>
      <c r="JPK4" s="62"/>
      <c r="JPL4" s="62"/>
      <c r="JPM4" s="62"/>
      <c r="JPN4" s="62"/>
      <c r="JPO4" s="62"/>
      <c r="JPP4" s="62"/>
      <c r="JPQ4" s="62"/>
      <c r="JPR4" s="62"/>
      <c r="JPS4" s="62"/>
      <c r="JPT4" s="62"/>
      <c r="JPU4" s="62"/>
      <c r="JPV4" s="62"/>
      <c r="JPW4" s="62"/>
      <c r="JPX4" s="62"/>
      <c r="JPY4" s="62"/>
      <c r="JPZ4" s="62"/>
      <c r="JQA4" s="62"/>
      <c r="JQB4" s="62"/>
      <c r="JQC4" s="62"/>
      <c r="JQD4" s="62"/>
      <c r="JQE4" s="62"/>
      <c r="JQF4" s="62"/>
      <c r="JQG4" s="62"/>
      <c r="JQH4" s="62"/>
      <c r="JQI4" s="62"/>
      <c r="JQJ4" s="62"/>
      <c r="JQK4" s="62"/>
      <c r="JQL4" s="62"/>
      <c r="JQM4" s="62"/>
      <c r="JQN4" s="62"/>
      <c r="JQO4" s="62"/>
      <c r="JQP4" s="62"/>
      <c r="JQQ4" s="62"/>
      <c r="JQR4" s="62"/>
      <c r="JQS4" s="62"/>
      <c r="JQT4" s="62"/>
      <c r="JQU4" s="62"/>
      <c r="JQV4" s="62"/>
      <c r="JQW4" s="62"/>
      <c r="JQX4" s="62"/>
      <c r="JQY4" s="62"/>
      <c r="JQZ4" s="62"/>
      <c r="JRA4" s="62"/>
      <c r="JRB4" s="62"/>
      <c r="JRC4" s="62"/>
      <c r="JRD4" s="62"/>
      <c r="JRE4" s="62"/>
      <c r="JRF4" s="62"/>
      <c r="JRG4" s="62"/>
      <c r="JRH4" s="62"/>
      <c r="JRI4" s="62"/>
      <c r="JRJ4" s="62"/>
      <c r="JRK4" s="62"/>
      <c r="JRL4" s="62"/>
      <c r="JRM4" s="62"/>
      <c r="JRN4" s="62"/>
      <c r="JRO4" s="62"/>
      <c r="JRP4" s="62"/>
      <c r="JRQ4" s="62"/>
      <c r="JRR4" s="62"/>
      <c r="JRS4" s="62"/>
      <c r="JRT4" s="62"/>
      <c r="JRU4" s="62"/>
      <c r="JRV4" s="62"/>
      <c r="JRW4" s="62"/>
      <c r="JRX4" s="62"/>
      <c r="JRY4" s="62"/>
      <c r="JRZ4" s="62"/>
      <c r="JSA4" s="62"/>
      <c r="JSB4" s="62"/>
      <c r="JSC4" s="62"/>
      <c r="JSD4" s="62"/>
      <c r="JSE4" s="62"/>
      <c r="JSF4" s="62"/>
      <c r="JSG4" s="62"/>
      <c r="JSH4" s="62"/>
      <c r="JSI4" s="62"/>
      <c r="JSJ4" s="62"/>
      <c r="JSK4" s="62"/>
      <c r="JSL4" s="62"/>
      <c r="JSM4" s="62"/>
      <c r="JSN4" s="62"/>
      <c r="JSO4" s="62"/>
      <c r="JSP4" s="62"/>
      <c r="JSQ4" s="62"/>
      <c r="JSR4" s="62"/>
      <c r="JSS4" s="62"/>
      <c r="JST4" s="62"/>
      <c r="JSU4" s="62"/>
      <c r="JSV4" s="62"/>
      <c r="JSW4" s="62"/>
      <c r="JSX4" s="62"/>
      <c r="JSY4" s="62"/>
      <c r="JSZ4" s="62"/>
      <c r="JTA4" s="62"/>
      <c r="JTB4" s="62"/>
      <c r="JTC4" s="62"/>
      <c r="JTD4" s="62"/>
      <c r="JTE4" s="62"/>
      <c r="JTF4" s="62"/>
      <c r="JTG4" s="62"/>
      <c r="JTH4" s="62"/>
      <c r="JTI4" s="62"/>
      <c r="JTJ4" s="62"/>
      <c r="JTK4" s="62"/>
      <c r="JTL4" s="62"/>
      <c r="JTM4" s="62"/>
      <c r="JTN4" s="62"/>
      <c r="JTO4" s="62"/>
      <c r="JTP4" s="62"/>
      <c r="JTQ4" s="62"/>
      <c r="JTR4" s="62"/>
      <c r="JTS4" s="62"/>
      <c r="JTT4" s="62"/>
      <c r="JTU4" s="62"/>
      <c r="JTV4" s="62"/>
      <c r="JTW4" s="62"/>
      <c r="JTX4" s="62"/>
      <c r="JTY4" s="62"/>
      <c r="JTZ4" s="62"/>
      <c r="JUA4" s="62"/>
      <c r="JUB4" s="62"/>
      <c r="JUC4" s="62"/>
      <c r="JUD4" s="62"/>
      <c r="JUE4" s="62"/>
      <c r="JUF4" s="62"/>
      <c r="JUG4" s="62"/>
      <c r="JUH4" s="62"/>
      <c r="JUI4" s="62"/>
      <c r="JUJ4" s="62"/>
      <c r="JUK4" s="62"/>
      <c r="JUL4" s="62"/>
      <c r="JUM4" s="62"/>
      <c r="JUN4" s="62"/>
      <c r="JUO4" s="62"/>
      <c r="JUP4" s="62"/>
      <c r="JUQ4" s="62"/>
      <c r="JUR4" s="62"/>
      <c r="JUS4" s="62"/>
      <c r="JUT4" s="62"/>
      <c r="JUU4" s="62"/>
      <c r="JUV4" s="62"/>
      <c r="JUW4" s="62"/>
      <c r="JUX4" s="62"/>
      <c r="JUY4" s="62"/>
      <c r="JUZ4" s="62"/>
      <c r="JVA4" s="62"/>
      <c r="JVB4" s="62"/>
      <c r="JVC4" s="62"/>
      <c r="JVD4" s="62"/>
      <c r="JVE4" s="62"/>
      <c r="JVF4" s="62"/>
      <c r="JVG4" s="62"/>
      <c r="JVH4" s="62"/>
      <c r="JVI4" s="62"/>
      <c r="JVJ4" s="62"/>
      <c r="JVK4" s="62"/>
      <c r="JVL4" s="62"/>
      <c r="JVM4" s="62"/>
      <c r="JVN4" s="62"/>
      <c r="JVO4" s="62"/>
      <c r="JVP4" s="62"/>
      <c r="JVQ4" s="62"/>
      <c r="JVR4" s="62"/>
      <c r="JVS4" s="62"/>
      <c r="JVT4" s="62"/>
      <c r="JVU4" s="62"/>
      <c r="JVV4" s="62"/>
      <c r="JVW4" s="62"/>
      <c r="JVX4" s="62"/>
      <c r="JVY4" s="62"/>
      <c r="JVZ4" s="62"/>
      <c r="JWA4" s="62"/>
      <c r="JWB4" s="62"/>
      <c r="JWC4" s="62"/>
      <c r="JWD4" s="62"/>
      <c r="JWE4" s="62"/>
      <c r="JWF4" s="62"/>
      <c r="JWG4" s="62"/>
      <c r="JWH4" s="62"/>
      <c r="JWI4" s="62"/>
      <c r="JWJ4" s="62"/>
      <c r="JWK4" s="62"/>
      <c r="JWL4" s="62"/>
      <c r="JWM4" s="62"/>
      <c r="JWN4" s="62"/>
      <c r="JWO4" s="62"/>
      <c r="JWP4" s="62"/>
      <c r="JWQ4" s="62"/>
      <c r="JWR4" s="62"/>
      <c r="JWS4" s="62"/>
      <c r="JWT4" s="62"/>
      <c r="JWU4" s="62"/>
      <c r="JWV4" s="62"/>
      <c r="JWW4" s="62"/>
      <c r="JWX4" s="62"/>
      <c r="JWY4" s="62"/>
      <c r="JWZ4" s="62"/>
      <c r="JXA4" s="62"/>
      <c r="JXB4" s="62"/>
      <c r="JXC4" s="62"/>
      <c r="JXD4" s="62"/>
      <c r="JXE4" s="62"/>
      <c r="JXF4" s="62"/>
      <c r="JXG4" s="62"/>
      <c r="JXH4" s="62"/>
      <c r="JXI4" s="62"/>
      <c r="JXJ4" s="62"/>
      <c r="JXK4" s="62"/>
      <c r="JXL4" s="62"/>
      <c r="JXM4" s="62"/>
      <c r="JXN4" s="62"/>
      <c r="JXO4" s="62"/>
      <c r="JXP4" s="62"/>
      <c r="JXQ4" s="62"/>
      <c r="JXR4" s="62"/>
      <c r="JXS4" s="62"/>
      <c r="JXT4" s="62"/>
      <c r="JXU4" s="62"/>
      <c r="JXV4" s="62"/>
      <c r="JXW4" s="62"/>
      <c r="JXX4" s="62"/>
      <c r="JXY4" s="62"/>
      <c r="JXZ4" s="62"/>
      <c r="JYA4" s="62"/>
      <c r="JYB4" s="62"/>
      <c r="JYC4" s="62"/>
      <c r="JYD4" s="62"/>
      <c r="JYE4" s="62"/>
      <c r="JYF4" s="62"/>
      <c r="JYG4" s="62"/>
      <c r="JYH4" s="62"/>
      <c r="JYI4" s="62"/>
      <c r="JYJ4" s="62"/>
      <c r="JYK4" s="62"/>
      <c r="JYL4" s="62"/>
      <c r="JYM4" s="62"/>
      <c r="JYN4" s="62"/>
      <c r="JYO4" s="62"/>
      <c r="JYP4" s="62"/>
      <c r="JYQ4" s="62"/>
      <c r="JYR4" s="62"/>
      <c r="JYS4" s="62"/>
      <c r="JYT4" s="62"/>
      <c r="JYU4" s="62"/>
      <c r="JYV4" s="62"/>
      <c r="JYW4" s="62"/>
      <c r="JYX4" s="62"/>
      <c r="JYY4" s="62"/>
      <c r="JYZ4" s="62"/>
      <c r="JZA4" s="62"/>
      <c r="JZB4" s="62"/>
      <c r="JZC4" s="62"/>
      <c r="JZD4" s="62"/>
      <c r="JZE4" s="62"/>
      <c r="JZF4" s="62"/>
      <c r="JZG4" s="62"/>
      <c r="JZH4" s="62"/>
      <c r="JZI4" s="62"/>
      <c r="JZJ4" s="62"/>
      <c r="JZK4" s="62"/>
      <c r="JZL4" s="62"/>
      <c r="JZM4" s="62"/>
      <c r="JZN4" s="62"/>
      <c r="JZO4" s="62"/>
      <c r="JZP4" s="62"/>
      <c r="JZQ4" s="62"/>
      <c r="JZR4" s="62"/>
      <c r="JZS4" s="62"/>
      <c r="JZT4" s="62"/>
      <c r="JZU4" s="62"/>
      <c r="JZV4" s="62"/>
      <c r="JZW4" s="62"/>
      <c r="JZX4" s="62"/>
      <c r="JZY4" s="62"/>
      <c r="JZZ4" s="62"/>
      <c r="KAA4" s="62"/>
      <c r="KAB4" s="62"/>
      <c r="KAC4" s="62"/>
      <c r="KAD4" s="62"/>
      <c r="KAE4" s="62"/>
      <c r="KAF4" s="62"/>
      <c r="KAG4" s="62"/>
      <c r="KAH4" s="62"/>
      <c r="KAI4" s="62"/>
      <c r="KAJ4" s="62"/>
      <c r="KAK4" s="62"/>
      <c r="KAL4" s="62"/>
      <c r="KAM4" s="62"/>
      <c r="KAN4" s="62"/>
      <c r="KAO4" s="62"/>
      <c r="KAP4" s="62"/>
      <c r="KAQ4" s="62"/>
      <c r="KAR4" s="62"/>
      <c r="KAS4" s="62"/>
      <c r="KAT4" s="62"/>
      <c r="KAU4" s="62"/>
      <c r="KAV4" s="62"/>
      <c r="KAW4" s="62"/>
      <c r="KAX4" s="62"/>
      <c r="KAY4" s="62"/>
      <c r="KAZ4" s="62"/>
      <c r="KBA4" s="62"/>
      <c r="KBB4" s="62"/>
      <c r="KBC4" s="62"/>
      <c r="KBD4" s="62"/>
      <c r="KBE4" s="62"/>
      <c r="KBF4" s="62"/>
      <c r="KBG4" s="62"/>
      <c r="KBH4" s="62"/>
      <c r="KBI4" s="62"/>
      <c r="KBJ4" s="62"/>
      <c r="KBK4" s="62"/>
      <c r="KBL4" s="62"/>
      <c r="KBM4" s="62"/>
      <c r="KBN4" s="62"/>
      <c r="KBO4" s="62"/>
      <c r="KBP4" s="62"/>
      <c r="KBQ4" s="62"/>
      <c r="KBR4" s="62"/>
      <c r="KBS4" s="62"/>
      <c r="KBT4" s="62"/>
      <c r="KBU4" s="62"/>
      <c r="KBV4" s="62"/>
      <c r="KBW4" s="62"/>
      <c r="KBX4" s="62"/>
      <c r="KBY4" s="62"/>
      <c r="KBZ4" s="62"/>
      <c r="KCA4" s="62"/>
      <c r="KCB4" s="62"/>
      <c r="KCC4" s="62"/>
      <c r="KCD4" s="62"/>
      <c r="KCE4" s="62"/>
      <c r="KCF4" s="62"/>
      <c r="KCG4" s="62"/>
      <c r="KCH4" s="62"/>
      <c r="KCI4" s="62"/>
      <c r="KCJ4" s="62"/>
      <c r="KCK4" s="62"/>
      <c r="KCL4" s="62"/>
      <c r="KCM4" s="62"/>
      <c r="KCN4" s="62"/>
      <c r="KCO4" s="62"/>
      <c r="KCP4" s="62"/>
      <c r="KCQ4" s="62"/>
      <c r="KCR4" s="62"/>
      <c r="KCS4" s="62"/>
      <c r="KCT4" s="62"/>
      <c r="KCU4" s="62"/>
      <c r="KCV4" s="62"/>
      <c r="KCW4" s="62"/>
      <c r="KCX4" s="62"/>
      <c r="KCY4" s="62"/>
      <c r="KCZ4" s="62"/>
      <c r="KDA4" s="62"/>
      <c r="KDB4" s="62"/>
      <c r="KDC4" s="62"/>
      <c r="KDD4" s="62"/>
      <c r="KDE4" s="62"/>
      <c r="KDF4" s="62"/>
      <c r="KDG4" s="62"/>
      <c r="KDH4" s="62"/>
      <c r="KDI4" s="62"/>
      <c r="KDJ4" s="62"/>
      <c r="KDK4" s="62"/>
      <c r="KDL4" s="62"/>
      <c r="KDM4" s="62"/>
      <c r="KDN4" s="62"/>
      <c r="KDO4" s="62"/>
      <c r="KDP4" s="62"/>
      <c r="KDQ4" s="62"/>
      <c r="KDR4" s="62"/>
      <c r="KDS4" s="62"/>
      <c r="KDT4" s="62"/>
      <c r="KDU4" s="62"/>
      <c r="KDV4" s="62"/>
      <c r="KDW4" s="62"/>
      <c r="KDX4" s="62"/>
      <c r="KDY4" s="62"/>
      <c r="KDZ4" s="62"/>
      <c r="KEA4" s="62"/>
      <c r="KEB4" s="62"/>
      <c r="KEC4" s="62"/>
      <c r="KED4" s="62"/>
      <c r="KEE4" s="62"/>
      <c r="KEF4" s="62"/>
      <c r="KEG4" s="62"/>
      <c r="KEH4" s="62"/>
      <c r="KEI4" s="62"/>
      <c r="KEJ4" s="62"/>
      <c r="KEK4" s="62"/>
      <c r="KEL4" s="62"/>
      <c r="KEM4" s="62"/>
      <c r="KEN4" s="62"/>
      <c r="KEO4" s="62"/>
      <c r="KEP4" s="62"/>
      <c r="KEQ4" s="62"/>
      <c r="KER4" s="62"/>
      <c r="KES4" s="62"/>
      <c r="KET4" s="62"/>
      <c r="KEU4" s="62"/>
      <c r="KEV4" s="62"/>
      <c r="KEW4" s="62"/>
      <c r="KEX4" s="62"/>
      <c r="KEY4" s="62"/>
      <c r="KEZ4" s="62"/>
      <c r="KFA4" s="62"/>
      <c r="KFB4" s="62"/>
      <c r="KFC4" s="62"/>
      <c r="KFD4" s="62"/>
      <c r="KFE4" s="62"/>
      <c r="KFF4" s="62"/>
      <c r="KFG4" s="62"/>
      <c r="KFH4" s="62"/>
      <c r="KFI4" s="62"/>
      <c r="KFJ4" s="62"/>
      <c r="KFK4" s="62"/>
      <c r="KFL4" s="62"/>
      <c r="KFM4" s="62"/>
      <c r="KFN4" s="62"/>
      <c r="KFO4" s="62"/>
      <c r="KFP4" s="62"/>
      <c r="KFQ4" s="62"/>
      <c r="KFR4" s="62"/>
      <c r="KFS4" s="62"/>
      <c r="KFT4" s="62"/>
      <c r="KFU4" s="62"/>
      <c r="KFV4" s="62"/>
      <c r="KFW4" s="62"/>
      <c r="KFX4" s="62"/>
      <c r="KFY4" s="62"/>
      <c r="KFZ4" s="62"/>
      <c r="KGA4" s="62"/>
      <c r="KGB4" s="62"/>
      <c r="KGC4" s="62"/>
      <c r="KGD4" s="62"/>
      <c r="KGE4" s="62"/>
      <c r="KGF4" s="62"/>
      <c r="KGG4" s="62"/>
      <c r="KGH4" s="62"/>
      <c r="KGI4" s="62"/>
      <c r="KGJ4" s="62"/>
      <c r="KGK4" s="62"/>
      <c r="KGL4" s="62"/>
      <c r="KGM4" s="62"/>
      <c r="KGN4" s="62"/>
      <c r="KGO4" s="62"/>
      <c r="KGP4" s="62"/>
      <c r="KGQ4" s="62"/>
      <c r="KGR4" s="62"/>
      <c r="KGS4" s="62"/>
      <c r="KGT4" s="62"/>
      <c r="KGU4" s="62"/>
      <c r="KGV4" s="62"/>
      <c r="KGW4" s="62"/>
      <c r="KGX4" s="62"/>
      <c r="KGY4" s="62"/>
      <c r="KGZ4" s="62"/>
      <c r="KHA4" s="62"/>
      <c r="KHB4" s="62"/>
      <c r="KHC4" s="62"/>
      <c r="KHD4" s="62"/>
      <c r="KHE4" s="62"/>
      <c r="KHF4" s="62"/>
      <c r="KHG4" s="62"/>
      <c r="KHH4" s="62"/>
      <c r="KHI4" s="62"/>
      <c r="KHJ4" s="62"/>
      <c r="KHK4" s="62"/>
      <c r="KHL4" s="62"/>
      <c r="KHM4" s="62"/>
      <c r="KHN4" s="62"/>
      <c r="KHO4" s="62"/>
      <c r="KHP4" s="62"/>
      <c r="KHQ4" s="62"/>
      <c r="KHR4" s="62"/>
      <c r="KHS4" s="62"/>
      <c r="KHT4" s="62"/>
      <c r="KHU4" s="62"/>
      <c r="KHV4" s="62"/>
      <c r="KHW4" s="62"/>
      <c r="KHX4" s="62"/>
      <c r="KHY4" s="62"/>
      <c r="KHZ4" s="62"/>
      <c r="KIA4" s="62"/>
      <c r="KIB4" s="62"/>
      <c r="KIC4" s="62"/>
      <c r="KID4" s="62"/>
      <c r="KIE4" s="62"/>
      <c r="KIF4" s="62"/>
      <c r="KIG4" s="62"/>
      <c r="KIH4" s="62"/>
      <c r="KII4" s="62"/>
      <c r="KIJ4" s="62"/>
      <c r="KIK4" s="62"/>
      <c r="KIL4" s="62"/>
      <c r="KIM4" s="62"/>
      <c r="KIN4" s="62"/>
      <c r="KIO4" s="62"/>
      <c r="KIP4" s="62"/>
      <c r="KIQ4" s="62"/>
      <c r="KIR4" s="62"/>
      <c r="KIS4" s="62"/>
      <c r="KIT4" s="62"/>
      <c r="KIU4" s="62"/>
      <c r="KIV4" s="62"/>
      <c r="KIW4" s="62"/>
      <c r="KIX4" s="62"/>
      <c r="KIY4" s="62"/>
      <c r="KIZ4" s="62"/>
      <c r="KJA4" s="62"/>
      <c r="KJB4" s="62"/>
      <c r="KJC4" s="62"/>
      <c r="KJD4" s="62"/>
      <c r="KJE4" s="62"/>
      <c r="KJF4" s="62"/>
      <c r="KJG4" s="62"/>
      <c r="KJH4" s="62"/>
      <c r="KJI4" s="62"/>
      <c r="KJJ4" s="62"/>
      <c r="KJK4" s="62"/>
      <c r="KJL4" s="62"/>
      <c r="KJM4" s="62"/>
      <c r="KJN4" s="62"/>
      <c r="KJO4" s="62"/>
      <c r="KJP4" s="62"/>
      <c r="KJQ4" s="62"/>
      <c r="KJR4" s="62"/>
      <c r="KJS4" s="62"/>
      <c r="KJT4" s="62"/>
      <c r="KJU4" s="62"/>
      <c r="KJV4" s="62"/>
      <c r="KJW4" s="62"/>
      <c r="KJX4" s="62"/>
      <c r="KJY4" s="62"/>
      <c r="KJZ4" s="62"/>
      <c r="KKA4" s="62"/>
      <c r="KKB4" s="62"/>
      <c r="KKC4" s="62"/>
      <c r="KKD4" s="62"/>
      <c r="KKE4" s="62"/>
      <c r="KKF4" s="62"/>
      <c r="KKG4" s="62"/>
      <c r="KKH4" s="62"/>
      <c r="KKI4" s="62"/>
      <c r="KKJ4" s="62"/>
      <c r="KKK4" s="62"/>
      <c r="KKL4" s="62"/>
      <c r="KKM4" s="62"/>
      <c r="KKN4" s="62"/>
      <c r="KKO4" s="62"/>
      <c r="KKP4" s="62"/>
      <c r="KKQ4" s="62"/>
      <c r="KKR4" s="62"/>
      <c r="KKS4" s="62"/>
      <c r="KKT4" s="62"/>
      <c r="KKU4" s="62"/>
      <c r="KKV4" s="62"/>
      <c r="KKW4" s="62"/>
      <c r="KKX4" s="62"/>
      <c r="KKY4" s="62"/>
      <c r="KKZ4" s="62"/>
      <c r="KLA4" s="62"/>
      <c r="KLB4" s="62"/>
      <c r="KLC4" s="62"/>
      <c r="KLD4" s="62"/>
      <c r="KLE4" s="62"/>
      <c r="KLF4" s="62"/>
      <c r="KLG4" s="62"/>
      <c r="KLH4" s="62"/>
      <c r="KLI4" s="62"/>
      <c r="KLJ4" s="62"/>
      <c r="KLK4" s="62"/>
      <c r="KLL4" s="62"/>
      <c r="KLM4" s="62"/>
      <c r="KLN4" s="62"/>
      <c r="KLO4" s="62"/>
      <c r="KLP4" s="62"/>
      <c r="KLQ4" s="62"/>
      <c r="KLR4" s="62"/>
      <c r="KLS4" s="62"/>
      <c r="KLT4" s="62"/>
      <c r="KLU4" s="62"/>
      <c r="KLV4" s="62"/>
      <c r="KLW4" s="62"/>
      <c r="KLX4" s="62"/>
      <c r="KLY4" s="62"/>
      <c r="KLZ4" s="62"/>
      <c r="KMA4" s="62"/>
      <c r="KMB4" s="62"/>
      <c r="KMC4" s="62"/>
      <c r="KMD4" s="62"/>
      <c r="KME4" s="62"/>
      <c r="KMF4" s="62"/>
      <c r="KMG4" s="62"/>
      <c r="KMH4" s="62"/>
      <c r="KMI4" s="62"/>
      <c r="KMJ4" s="62"/>
      <c r="KMK4" s="62"/>
      <c r="KML4" s="62"/>
      <c r="KMM4" s="62"/>
      <c r="KMN4" s="62"/>
      <c r="KMO4" s="62"/>
      <c r="KMP4" s="62"/>
      <c r="KMQ4" s="62"/>
      <c r="KMR4" s="62"/>
      <c r="KMS4" s="62"/>
      <c r="KMT4" s="62"/>
      <c r="KMU4" s="62"/>
      <c r="KMV4" s="62"/>
      <c r="KMW4" s="62"/>
      <c r="KMX4" s="62"/>
      <c r="KMY4" s="62"/>
      <c r="KMZ4" s="62"/>
      <c r="KNA4" s="62"/>
      <c r="KNB4" s="62"/>
      <c r="KNC4" s="62"/>
      <c r="KND4" s="62"/>
      <c r="KNE4" s="62"/>
      <c r="KNF4" s="62"/>
      <c r="KNG4" s="62"/>
      <c r="KNH4" s="62"/>
      <c r="KNI4" s="62"/>
      <c r="KNJ4" s="62"/>
      <c r="KNK4" s="62"/>
      <c r="KNL4" s="62"/>
      <c r="KNM4" s="62"/>
      <c r="KNN4" s="62"/>
      <c r="KNO4" s="62"/>
      <c r="KNP4" s="62"/>
      <c r="KNQ4" s="62"/>
      <c r="KNR4" s="62"/>
      <c r="KNS4" s="62"/>
      <c r="KNT4" s="62"/>
      <c r="KNU4" s="62"/>
      <c r="KNV4" s="62"/>
      <c r="KNW4" s="62"/>
      <c r="KNX4" s="62"/>
      <c r="KNY4" s="62"/>
      <c r="KNZ4" s="62"/>
      <c r="KOA4" s="62"/>
      <c r="KOB4" s="62"/>
      <c r="KOC4" s="62"/>
      <c r="KOD4" s="62"/>
      <c r="KOE4" s="62"/>
      <c r="KOF4" s="62"/>
      <c r="KOG4" s="62"/>
      <c r="KOH4" s="62"/>
      <c r="KOI4" s="62"/>
      <c r="KOJ4" s="62"/>
      <c r="KOK4" s="62"/>
      <c r="KOL4" s="62"/>
      <c r="KOM4" s="62"/>
      <c r="KON4" s="62"/>
      <c r="KOO4" s="62"/>
      <c r="KOP4" s="62"/>
      <c r="KOQ4" s="62"/>
      <c r="KOR4" s="62"/>
      <c r="KOS4" s="62"/>
      <c r="KOT4" s="62"/>
      <c r="KOU4" s="62"/>
      <c r="KOV4" s="62"/>
      <c r="KOW4" s="62"/>
      <c r="KOX4" s="62"/>
      <c r="KOY4" s="62"/>
      <c r="KOZ4" s="62"/>
      <c r="KPA4" s="62"/>
      <c r="KPB4" s="62"/>
      <c r="KPC4" s="62"/>
      <c r="KPD4" s="62"/>
      <c r="KPE4" s="62"/>
      <c r="KPF4" s="62"/>
      <c r="KPG4" s="62"/>
      <c r="KPH4" s="62"/>
      <c r="KPI4" s="62"/>
      <c r="KPJ4" s="62"/>
      <c r="KPK4" s="62"/>
      <c r="KPL4" s="62"/>
      <c r="KPM4" s="62"/>
      <c r="KPN4" s="62"/>
      <c r="KPO4" s="62"/>
      <c r="KPP4" s="62"/>
      <c r="KPQ4" s="62"/>
      <c r="KPR4" s="62"/>
      <c r="KPS4" s="62"/>
      <c r="KPT4" s="62"/>
      <c r="KPU4" s="62"/>
      <c r="KPV4" s="62"/>
      <c r="KPW4" s="62"/>
      <c r="KPX4" s="62"/>
      <c r="KPY4" s="62"/>
      <c r="KPZ4" s="62"/>
      <c r="KQA4" s="62"/>
      <c r="KQB4" s="62"/>
      <c r="KQC4" s="62"/>
      <c r="KQD4" s="62"/>
      <c r="KQE4" s="62"/>
      <c r="KQF4" s="62"/>
      <c r="KQG4" s="62"/>
      <c r="KQH4" s="62"/>
      <c r="KQI4" s="62"/>
      <c r="KQJ4" s="62"/>
      <c r="KQK4" s="62"/>
      <c r="KQL4" s="62"/>
      <c r="KQM4" s="62"/>
      <c r="KQN4" s="62"/>
      <c r="KQO4" s="62"/>
      <c r="KQP4" s="62"/>
      <c r="KQQ4" s="62"/>
      <c r="KQR4" s="62"/>
      <c r="KQS4" s="62"/>
      <c r="KQT4" s="62"/>
      <c r="KQU4" s="62"/>
      <c r="KQV4" s="62"/>
      <c r="KQW4" s="62"/>
      <c r="KQX4" s="62"/>
      <c r="KQY4" s="62"/>
      <c r="KQZ4" s="62"/>
      <c r="KRA4" s="62"/>
      <c r="KRB4" s="62"/>
      <c r="KRC4" s="62"/>
      <c r="KRD4" s="62"/>
      <c r="KRE4" s="62"/>
      <c r="KRF4" s="62"/>
      <c r="KRG4" s="62"/>
      <c r="KRH4" s="62"/>
      <c r="KRI4" s="62"/>
      <c r="KRJ4" s="62"/>
      <c r="KRK4" s="62"/>
      <c r="KRL4" s="62"/>
      <c r="KRM4" s="62"/>
      <c r="KRN4" s="62"/>
      <c r="KRO4" s="62"/>
      <c r="KRP4" s="62"/>
      <c r="KRQ4" s="62"/>
      <c r="KRR4" s="62"/>
      <c r="KRS4" s="62"/>
      <c r="KRT4" s="62"/>
      <c r="KRU4" s="62"/>
      <c r="KRV4" s="62"/>
      <c r="KRW4" s="62"/>
      <c r="KRX4" s="62"/>
      <c r="KRY4" s="62"/>
      <c r="KRZ4" s="62"/>
      <c r="KSA4" s="62"/>
      <c r="KSB4" s="62"/>
      <c r="KSC4" s="62"/>
      <c r="KSD4" s="62"/>
      <c r="KSE4" s="62"/>
      <c r="KSF4" s="62"/>
      <c r="KSG4" s="62"/>
      <c r="KSH4" s="62"/>
      <c r="KSI4" s="62"/>
      <c r="KSJ4" s="62"/>
      <c r="KSK4" s="62"/>
      <c r="KSL4" s="62"/>
      <c r="KSM4" s="62"/>
      <c r="KSN4" s="62"/>
      <c r="KSO4" s="62"/>
      <c r="KSP4" s="62"/>
      <c r="KSQ4" s="62"/>
      <c r="KSR4" s="62"/>
      <c r="KSS4" s="62"/>
      <c r="KST4" s="62"/>
      <c r="KSU4" s="62"/>
      <c r="KSV4" s="62"/>
      <c r="KSW4" s="62"/>
      <c r="KSX4" s="62"/>
      <c r="KSY4" s="62"/>
      <c r="KSZ4" s="62"/>
      <c r="KTA4" s="62"/>
      <c r="KTB4" s="62"/>
      <c r="KTC4" s="62"/>
      <c r="KTD4" s="62"/>
      <c r="KTE4" s="62"/>
      <c r="KTF4" s="62"/>
      <c r="KTG4" s="62"/>
      <c r="KTH4" s="62"/>
      <c r="KTI4" s="62"/>
      <c r="KTJ4" s="62"/>
      <c r="KTK4" s="62"/>
      <c r="KTL4" s="62"/>
      <c r="KTM4" s="62"/>
      <c r="KTN4" s="62"/>
      <c r="KTO4" s="62"/>
      <c r="KTP4" s="62"/>
      <c r="KTQ4" s="62"/>
      <c r="KTR4" s="62"/>
      <c r="KTS4" s="62"/>
      <c r="KTT4" s="62"/>
      <c r="KTU4" s="62"/>
      <c r="KTV4" s="62"/>
      <c r="KTW4" s="62"/>
      <c r="KTX4" s="62"/>
      <c r="KTY4" s="62"/>
      <c r="KTZ4" s="62"/>
      <c r="KUA4" s="62"/>
      <c r="KUB4" s="62"/>
      <c r="KUC4" s="62"/>
      <c r="KUD4" s="62"/>
      <c r="KUE4" s="62"/>
      <c r="KUF4" s="62"/>
      <c r="KUG4" s="62"/>
      <c r="KUH4" s="62"/>
      <c r="KUI4" s="62"/>
      <c r="KUJ4" s="62"/>
      <c r="KUK4" s="62"/>
      <c r="KUL4" s="62"/>
      <c r="KUM4" s="62"/>
      <c r="KUN4" s="62"/>
      <c r="KUO4" s="62"/>
      <c r="KUP4" s="62"/>
      <c r="KUQ4" s="62"/>
      <c r="KUR4" s="62"/>
      <c r="KUS4" s="62"/>
      <c r="KUT4" s="62"/>
      <c r="KUU4" s="62"/>
      <c r="KUV4" s="62"/>
      <c r="KUW4" s="62"/>
      <c r="KUX4" s="62"/>
      <c r="KUY4" s="62"/>
      <c r="KUZ4" s="62"/>
      <c r="KVA4" s="62"/>
      <c r="KVB4" s="62"/>
      <c r="KVC4" s="62"/>
      <c r="KVD4" s="62"/>
      <c r="KVE4" s="62"/>
      <c r="KVF4" s="62"/>
      <c r="KVG4" s="62"/>
      <c r="KVH4" s="62"/>
      <c r="KVI4" s="62"/>
      <c r="KVJ4" s="62"/>
      <c r="KVK4" s="62"/>
      <c r="KVL4" s="62"/>
      <c r="KVM4" s="62"/>
      <c r="KVN4" s="62"/>
      <c r="KVO4" s="62"/>
      <c r="KVP4" s="62"/>
      <c r="KVQ4" s="62"/>
      <c r="KVR4" s="62"/>
      <c r="KVS4" s="62"/>
      <c r="KVT4" s="62"/>
      <c r="KVU4" s="62"/>
      <c r="KVV4" s="62"/>
      <c r="KVW4" s="62"/>
      <c r="KVX4" s="62"/>
      <c r="KVY4" s="62"/>
      <c r="KVZ4" s="62"/>
      <c r="KWA4" s="62"/>
      <c r="KWB4" s="62"/>
      <c r="KWC4" s="62"/>
      <c r="KWD4" s="62"/>
      <c r="KWE4" s="62"/>
      <c r="KWF4" s="62"/>
      <c r="KWG4" s="62"/>
      <c r="KWH4" s="62"/>
      <c r="KWI4" s="62"/>
      <c r="KWJ4" s="62"/>
      <c r="KWK4" s="62"/>
      <c r="KWL4" s="62"/>
      <c r="KWM4" s="62"/>
      <c r="KWN4" s="62"/>
      <c r="KWO4" s="62"/>
      <c r="KWP4" s="62"/>
      <c r="KWQ4" s="62"/>
      <c r="KWR4" s="62"/>
      <c r="KWS4" s="62"/>
      <c r="KWT4" s="62"/>
      <c r="KWU4" s="62"/>
      <c r="KWV4" s="62"/>
      <c r="KWW4" s="62"/>
      <c r="KWX4" s="62"/>
      <c r="KWY4" s="62"/>
      <c r="KWZ4" s="62"/>
      <c r="KXA4" s="62"/>
      <c r="KXB4" s="62"/>
      <c r="KXC4" s="62"/>
      <c r="KXD4" s="62"/>
      <c r="KXE4" s="62"/>
      <c r="KXF4" s="62"/>
      <c r="KXG4" s="62"/>
      <c r="KXH4" s="62"/>
      <c r="KXI4" s="62"/>
      <c r="KXJ4" s="62"/>
      <c r="KXK4" s="62"/>
      <c r="KXL4" s="62"/>
      <c r="KXM4" s="62"/>
      <c r="KXN4" s="62"/>
      <c r="KXO4" s="62"/>
      <c r="KXP4" s="62"/>
      <c r="KXQ4" s="62"/>
      <c r="KXR4" s="62"/>
      <c r="KXS4" s="62"/>
      <c r="KXT4" s="62"/>
      <c r="KXU4" s="62"/>
      <c r="KXV4" s="62"/>
      <c r="KXW4" s="62"/>
      <c r="KXX4" s="62"/>
      <c r="KXY4" s="62"/>
      <c r="KXZ4" s="62"/>
      <c r="KYA4" s="62"/>
      <c r="KYB4" s="62"/>
      <c r="KYC4" s="62"/>
      <c r="KYD4" s="62"/>
      <c r="KYE4" s="62"/>
      <c r="KYF4" s="62"/>
      <c r="KYG4" s="62"/>
      <c r="KYH4" s="62"/>
      <c r="KYI4" s="62"/>
      <c r="KYJ4" s="62"/>
      <c r="KYK4" s="62"/>
      <c r="KYL4" s="62"/>
      <c r="KYM4" s="62"/>
      <c r="KYN4" s="62"/>
      <c r="KYO4" s="62"/>
      <c r="KYP4" s="62"/>
      <c r="KYQ4" s="62"/>
      <c r="KYR4" s="62"/>
      <c r="KYS4" s="62"/>
      <c r="KYT4" s="62"/>
      <c r="KYU4" s="62"/>
      <c r="KYV4" s="62"/>
      <c r="KYW4" s="62"/>
      <c r="KYX4" s="62"/>
      <c r="KYY4" s="62"/>
      <c r="KYZ4" s="62"/>
      <c r="KZA4" s="62"/>
      <c r="KZB4" s="62"/>
      <c r="KZC4" s="62"/>
      <c r="KZD4" s="62"/>
      <c r="KZE4" s="62"/>
      <c r="KZF4" s="62"/>
      <c r="KZG4" s="62"/>
      <c r="KZH4" s="62"/>
      <c r="KZI4" s="62"/>
      <c r="KZJ4" s="62"/>
      <c r="KZK4" s="62"/>
      <c r="KZL4" s="62"/>
      <c r="KZM4" s="62"/>
      <c r="KZN4" s="62"/>
      <c r="KZO4" s="62"/>
      <c r="KZP4" s="62"/>
      <c r="KZQ4" s="62"/>
      <c r="KZR4" s="62"/>
      <c r="KZS4" s="62"/>
      <c r="KZT4" s="62"/>
      <c r="KZU4" s="62"/>
      <c r="KZV4" s="62"/>
      <c r="KZW4" s="62"/>
      <c r="KZX4" s="62"/>
      <c r="KZY4" s="62"/>
      <c r="KZZ4" s="62"/>
      <c r="LAA4" s="62"/>
      <c r="LAB4" s="62"/>
      <c r="LAC4" s="62"/>
      <c r="LAD4" s="62"/>
      <c r="LAE4" s="62"/>
      <c r="LAF4" s="62"/>
      <c r="LAG4" s="62"/>
      <c r="LAH4" s="62"/>
      <c r="LAI4" s="62"/>
      <c r="LAJ4" s="62"/>
      <c r="LAK4" s="62"/>
      <c r="LAL4" s="62"/>
      <c r="LAM4" s="62"/>
      <c r="LAN4" s="62"/>
      <c r="LAO4" s="62"/>
      <c r="LAP4" s="62"/>
      <c r="LAQ4" s="62"/>
      <c r="LAR4" s="62"/>
      <c r="LAS4" s="62"/>
      <c r="LAT4" s="62"/>
      <c r="LAU4" s="62"/>
      <c r="LAV4" s="62"/>
      <c r="LAW4" s="62"/>
      <c r="LAX4" s="62"/>
      <c r="LAY4" s="62"/>
      <c r="LAZ4" s="62"/>
      <c r="LBA4" s="62"/>
      <c r="LBB4" s="62"/>
      <c r="LBC4" s="62"/>
      <c r="LBD4" s="62"/>
      <c r="LBE4" s="62"/>
      <c r="LBF4" s="62"/>
      <c r="LBG4" s="62"/>
      <c r="LBH4" s="62"/>
      <c r="LBI4" s="62"/>
      <c r="LBJ4" s="62"/>
      <c r="LBK4" s="62"/>
      <c r="LBL4" s="62"/>
      <c r="LBM4" s="62"/>
      <c r="LBN4" s="62"/>
      <c r="LBO4" s="62"/>
      <c r="LBP4" s="62"/>
      <c r="LBQ4" s="62"/>
      <c r="LBR4" s="62"/>
      <c r="LBS4" s="62"/>
      <c r="LBT4" s="62"/>
      <c r="LBU4" s="62"/>
      <c r="LBV4" s="62"/>
      <c r="LBW4" s="62"/>
      <c r="LBX4" s="62"/>
      <c r="LBY4" s="62"/>
      <c r="LBZ4" s="62"/>
      <c r="LCA4" s="62"/>
      <c r="LCB4" s="62"/>
      <c r="LCC4" s="62"/>
      <c r="LCD4" s="62"/>
      <c r="LCE4" s="62"/>
      <c r="LCF4" s="62"/>
      <c r="LCG4" s="62"/>
      <c r="LCH4" s="62"/>
      <c r="LCI4" s="62"/>
      <c r="LCJ4" s="62"/>
      <c r="LCK4" s="62"/>
      <c r="LCL4" s="62"/>
      <c r="LCM4" s="62"/>
      <c r="LCN4" s="62"/>
      <c r="LCO4" s="62"/>
      <c r="LCP4" s="62"/>
      <c r="LCQ4" s="62"/>
      <c r="LCR4" s="62"/>
      <c r="LCS4" s="62"/>
      <c r="LCT4" s="62"/>
      <c r="LCU4" s="62"/>
      <c r="LCV4" s="62"/>
      <c r="LCW4" s="62"/>
      <c r="LCX4" s="62"/>
      <c r="LCY4" s="62"/>
      <c r="LCZ4" s="62"/>
      <c r="LDA4" s="62"/>
      <c r="LDB4" s="62"/>
      <c r="LDC4" s="62"/>
      <c r="LDD4" s="62"/>
      <c r="LDE4" s="62"/>
      <c r="LDF4" s="62"/>
      <c r="LDG4" s="62"/>
      <c r="LDH4" s="62"/>
      <c r="LDI4" s="62"/>
      <c r="LDJ4" s="62"/>
      <c r="LDK4" s="62"/>
      <c r="LDL4" s="62"/>
      <c r="LDM4" s="62"/>
      <c r="LDN4" s="62"/>
      <c r="LDO4" s="62"/>
      <c r="LDP4" s="62"/>
      <c r="LDQ4" s="62"/>
      <c r="LDR4" s="62"/>
      <c r="LDS4" s="62"/>
      <c r="LDT4" s="62"/>
      <c r="LDU4" s="62"/>
      <c r="LDV4" s="62"/>
      <c r="LDW4" s="62"/>
      <c r="LDX4" s="62"/>
      <c r="LDY4" s="62"/>
      <c r="LDZ4" s="62"/>
      <c r="LEA4" s="62"/>
      <c r="LEB4" s="62"/>
      <c r="LEC4" s="62"/>
      <c r="LED4" s="62"/>
      <c r="LEE4" s="62"/>
      <c r="LEF4" s="62"/>
      <c r="LEG4" s="62"/>
      <c r="LEH4" s="62"/>
      <c r="LEI4" s="62"/>
      <c r="LEJ4" s="62"/>
      <c r="LEK4" s="62"/>
      <c r="LEL4" s="62"/>
      <c r="LEM4" s="62"/>
      <c r="LEN4" s="62"/>
      <c r="LEO4" s="62"/>
      <c r="LEP4" s="62"/>
      <c r="LEQ4" s="62"/>
      <c r="LER4" s="62"/>
      <c r="LES4" s="62"/>
      <c r="LET4" s="62"/>
      <c r="LEU4" s="62"/>
      <c r="LEV4" s="62"/>
      <c r="LEW4" s="62"/>
      <c r="LEX4" s="62"/>
      <c r="LEY4" s="62"/>
      <c r="LEZ4" s="62"/>
      <c r="LFA4" s="62"/>
      <c r="LFB4" s="62"/>
      <c r="LFC4" s="62"/>
      <c r="LFD4" s="62"/>
      <c r="LFE4" s="62"/>
      <c r="LFF4" s="62"/>
      <c r="LFG4" s="62"/>
      <c r="LFH4" s="62"/>
      <c r="LFI4" s="62"/>
      <c r="LFJ4" s="62"/>
      <c r="LFK4" s="62"/>
      <c r="LFL4" s="62"/>
      <c r="LFM4" s="62"/>
      <c r="LFN4" s="62"/>
      <c r="LFO4" s="62"/>
      <c r="LFP4" s="62"/>
      <c r="LFQ4" s="62"/>
      <c r="LFR4" s="62"/>
      <c r="LFS4" s="62"/>
      <c r="LFT4" s="62"/>
      <c r="LFU4" s="62"/>
      <c r="LFV4" s="62"/>
      <c r="LFW4" s="62"/>
      <c r="LFX4" s="62"/>
      <c r="LFY4" s="62"/>
      <c r="LFZ4" s="62"/>
      <c r="LGA4" s="62"/>
      <c r="LGB4" s="62"/>
      <c r="LGC4" s="62"/>
      <c r="LGD4" s="62"/>
      <c r="LGE4" s="62"/>
      <c r="LGF4" s="62"/>
      <c r="LGG4" s="62"/>
      <c r="LGH4" s="62"/>
      <c r="LGI4" s="62"/>
      <c r="LGJ4" s="62"/>
      <c r="LGK4" s="62"/>
      <c r="LGL4" s="62"/>
      <c r="LGM4" s="62"/>
      <c r="LGN4" s="62"/>
      <c r="LGO4" s="62"/>
      <c r="LGP4" s="62"/>
      <c r="LGQ4" s="62"/>
      <c r="LGR4" s="62"/>
      <c r="LGS4" s="62"/>
      <c r="LGT4" s="62"/>
      <c r="LGU4" s="62"/>
      <c r="LGV4" s="62"/>
      <c r="LGW4" s="62"/>
      <c r="LGX4" s="62"/>
      <c r="LGY4" s="62"/>
      <c r="LGZ4" s="62"/>
      <c r="LHA4" s="62"/>
      <c r="LHB4" s="62"/>
      <c r="LHC4" s="62"/>
      <c r="LHD4" s="62"/>
      <c r="LHE4" s="62"/>
      <c r="LHF4" s="62"/>
      <c r="LHG4" s="62"/>
      <c r="LHH4" s="62"/>
      <c r="LHI4" s="62"/>
      <c r="LHJ4" s="62"/>
      <c r="LHK4" s="62"/>
      <c r="LHL4" s="62"/>
      <c r="LHM4" s="62"/>
      <c r="LHN4" s="62"/>
      <c r="LHO4" s="62"/>
      <c r="LHP4" s="62"/>
      <c r="LHQ4" s="62"/>
      <c r="LHR4" s="62"/>
      <c r="LHS4" s="62"/>
      <c r="LHT4" s="62"/>
      <c r="LHU4" s="62"/>
      <c r="LHV4" s="62"/>
      <c r="LHW4" s="62"/>
      <c r="LHX4" s="62"/>
      <c r="LHY4" s="62"/>
      <c r="LHZ4" s="62"/>
      <c r="LIA4" s="62"/>
      <c r="LIB4" s="62"/>
      <c r="LIC4" s="62"/>
      <c r="LID4" s="62"/>
      <c r="LIE4" s="62"/>
      <c r="LIF4" s="62"/>
      <c r="LIG4" s="62"/>
      <c r="LIH4" s="62"/>
      <c r="LII4" s="62"/>
      <c r="LIJ4" s="62"/>
      <c r="LIK4" s="62"/>
      <c r="LIL4" s="62"/>
      <c r="LIM4" s="62"/>
      <c r="LIN4" s="62"/>
      <c r="LIO4" s="62"/>
      <c r="LIP4" s="62"/>
      <c r="LIQ4" s="62"/>
      <c r="LIR4" s="62"/>
      <c r="LIS4" s="62"/>
      <c r="LIT4" s="62"/>
      <c r="LIU4" s="62"/>
      <c r="LIV4" s="62"/>
      <c r="LIW4" s="62"/>
      <c r="LIX4" s="62"/>
      <c r="LIY4" s="62"/>
      <c r="LIZ4" s="62"/>
      <c r="LJA4" s="62"/>
      <c r="LJB4" s="62"/>
      <c r="LJC4" s="62"/>
      <c r="LJD4" s="62"/>
      <c r="LJE4" s="62"/>
      <c r="LJF4" s="62"/>
      <c r="LJG4" s="62"/>
      <c r="LJH4" s="62"/>
      <c r="LJI4" s="62"/>
      <c r="LJJ4" s="62"/>
      <c r="LJK4" s="62"/>
      <c r="LJL4" s="62"/>
      <c r="LJM4" s="62"/>
      <c r="LJN4" s="62"/>
      <c r="LJO4" s="62"/>
      <c r="LJP4" s="62"/>
      <c r="LJQ4" s="62"/>
      <c r="LJR4" s="62"/>
      <c r="LJS4" s="62"/>
      <c r="LJT4" s="62"/>
      <c r="LJU4" s="62"/>
      <c r="LJV4" s="62"/>
      <c r="LJW4" s="62"/>
      <c r="LJX4" s="62"/>
      <c r="LJY4" s="62"/>
      <c r="LJZ4" s="62"/>
      <c r="LKA4" s="62"/>
      <c r="LKB4" s="62"/>
      <c r="LKC4" s="62"/>
      <c r="LKD4" s="62"/>
      <c r="LKE4" s="62"/>
      <c r="LKF4" s="62"/>
      <c r="LKG4" s="62"/>
      <c r="LKH4" s="62"/>
      <c r="LKI4" s="62"/>
      <c r="LKJ4" s="62"/>
      <c r="LKK4" s="62"/>
      <c r="LKL4" s="62"/>
      <c r="LKM4" s="62"/>
      <c r="LKN4" s="62"/>
      <c r="LKO4" s="62"/>
      <c r="LKP4" s="62"/>
      <c r="LKQ4" s="62"/>
      <c r="LKR4" s="62"/>
      <c r="LKS4" s="62"/>
      <c r="LKT4" s="62"/>
      <c r="LKU4" s="62"/>
      <c r="LKV4" s="62"/>
      <c r="LKW4" s="62"/>
      <c r="LKX4" s="62"/>
      <c r="LKY4" s="62"/>
      <c r="LKZ4" s="62"/>
      <c r="LLA4" s="62"/>
      <c r="LLB4" s="62"/>
      <c r="LLC4" s="62"/>
      <c r="LLD4" s="62"/>
      <c r="LLE4" s="62"/>
      <c r="LLF4" s="62"/>
      <c r="LLG4" s="62"/>
      <c r="LLH4" s="62"/>
      <c r="LLI4" s="62"/>
      <c r="LLJ4" s="62"/>
      <c r="LLK4" s="62"/>
      <c r="LLL4" s="62"/>
      <c r="LLM4" s="62"/>
      <c r="LLN4" s="62"/>
      <c r="LLO4" s="62"/>
      <c r="LLP4" s="62"/>
      <c r="LLQ4" s="62"/>
      <c r="LLR4" s="62"/>
      <c r="LLS4" s="62"/>
      <c r="LLT4" s="62"/>
      <c r="LLU4" s="62"/>
      <c r="LLV4" s="62"/>
      <c r="LLW4" s="62"/>
      <c r="LLX4" s="62"/>
      <c r="LLY4" s="62"/>
      <c r="LLZ4" s="62"/>
      <c r="LMA4" s="62"/>
      <c r="LMB4" s="62"/>
      <c r="LMC4" s="62"/>
      <c r="LMD4" s="62"/>
      <c r="LME4" s="62"/>
      <c r="LMF4" s="62"/>
      <c r="LMG4" s="62"/>
      <c r="LMH4" s="62"/>
      <c r="LMI4" s="62"/>
      <c r="LMJ4" s="62"/>
      <c r="LMK4" s="62"/>
      <c r="LML4" s="62"/>
      <c r="LMM4" s="62"/>
      <c r="LMN4" s="62"/>
      <c r="LMO4" s="62"/>
      <c r="LMP4" s="62"/>
      <c r="LMQ4" s="62"/>
      <c r="LMR4" s="62"/>
      <c r="LMS4" s="62"/>
      <c r="LMT4" s="62"/>
      <c r="LMU4" s="62"/>
      <c r="LMV4" s="62"/>
      <c r="LMW4" s="62"/>
      <c r="LMX4" s="62"/>
      <c r="LMY4" s="62"/>
      <c r="LMZ4" s="62"/>
      <c r="LNA4" s="62"/>
      <c r="LNB4" s="62"/>
      <c r="LNC4" s="62"/>
      <c r="LND4" s="62"/>
      <c r="LNE4" s="62"/>
      <c r="LNF4" s="62"/>
      <c r="LNG4" s="62"/>
      <c r="LNH4" s="62"/>
      <c r="LNI4" s="62"/>
      <c r="LNJ4" s="62"/>
      <c r="LNK4" s="62"/>
      <c r="LNL4" s="62"/>
      <c r="LNM4" s="62"/>
      <c r="LNN4" s="62"/>
      <c r="LNO4" s="62"/>
      <c r="LNP4" s="62"/>
      <c r="LNQ4" s="62"/>
      <c r="LNR4" s="62"/>
      <c r="LNS4" s="62"/>
      <c r="LNT4" s="62"/>
      <c r="LNU4" s="62"/>
      <c r="LNV4" s="62"/>
      <c r="LNW4" s="62"/>
      <c r="LNX4" s="62"/>
      <c r="LNY4" s="62"/>
      <c r="LNZ4" s="62"/>
      <c r="LOA4" s="62"/>
      <c r="LOB4" s="62"/>
      <c r="LOC4" s="62"/>
      <c r="LOD4" s="62"/>
      <c r="LOE4" s="62"/>
      <c r="LOF4" s="62"/>
      <c r="LOG4" s="62"/>
      <c r="LOH4" s="62"/>
      <c r="LOI4" s="62"/>
      <c r="LOJ4" s="62"/>
      <c r="LOK4" s="62"/>
      <c r="LOL4" s="62"/>
      <c r="LOM4" s="62"/>
      <c r="LON4" s="62"/>
      <c r="LOO4" s="62"/>
      <c r="LOP4" s="62"/>
      <c r="LOQ4" s="62"/>
      <c r="LOR4" s="62"/>
      <c r="LOS4" s="62"/>
      <c r="LOT4" s="62"/>
      <c r="LOU4" s="62"/>
      <c r="LOV4" s="62"/>
      <c r="LOW4" s="62"/>
      <c r="LOX4" s="62"/>
      <c r="LOY4" s="62"/>
      <c r="LOZ4" s="62"/>
      <c r="LPA4" s="62"/>
      <c r="LPB4" s="62"/>
      <c r="LPC4" s="62"/>
      <c r="LPD4" s="62"/>
      <c r="LPE4" s="62"/>
      <c r="LPF4" s="62"/>
      <c r="LPG4" s="62"/>
      <c r="LPH4" s="62"/>
      <c r="LPI4" s="62"/>
      <c r="LPJ4" s="62"/>
      <c r="LPK4" s="62"/>
      <c r="LPL4" s="62"/>
      <c r="LPM4" s="62"/>
      <c r="LPN4" s="62"/>
      <c r="LPO4" s="62"/>
      <c r="LPP4" s="62"/>
      <c r="LPQ4" s="62"/>
      <c r="LPR4" s="62"/>
      <c r="LPS4" s="62"/>
      <c r="LPT4" s="62"/>
      <c r="LPU4" s="62"/>
      <c r="LPV4" s="62"/>
      <c r="LPW4" s="62"/>
      <c r="LPX4" s="62"/>
      <c r="LPY4" s="62"/>
      <c r="LPZ4" s="62"/>
      <c r="LQA4" s="62"/>
      <c r="LQB4" s="62"/>
      <c r="LQC4" s="62"/>
      <c r="LQD4" s="62"/>
      <c r="LQE4" s="62"/>
      <c r="LQF4" s="62"/>
      <c r="LQG4" s="62"/>
      <c r="LQH4" s="62"/>
      <c r="LQI4" s="62"/>
      <c r="LQJ4" s="62"/>
      <c r="LQK4" s="62"/>
      <c r="LQL4" s="62"/>
      <c r="LQM4" s="62"/>
      <c r="LQN4" s="62"/>
      <c r="LQO4" s="62"/>
      <c r="LQP4" s="62"/>
      <c r="LQQ4" s="62"/>
      <c r="LQR4" s="62"/>
      <c r="LQS4" s="62"/>
      <c r="LQT4" s="62"/>
      <c r="LQU4" s="62"/>
      <c r="LQV4" s="62"/>
      <c r="LQW4" s="62"/>
      <c r="LQX4" s="62"/>
      <c r="LQY4" s="62"/>
      <c r="LQZ4" s="62"/>
      <c r="LRA4" s="62"/>
      <c r="LRB4" s="62"/>
      <c r="LRC4" s="62"/>
      <c r="LRD4" s="62"/>
      <c r="LRE4" s="62"/>
      <c r="LRF4" s="62"/>
      <c r="LRG4" s="62"/>
      <c r="LRH4" s="62"/>
      <c r="LRI4" s="62"/>
      <c r="LRJ4" s="62"/>
      <c r="LRK4" s="62"/>
      <c r="LRL4" s="62"/>
      <c r="LRM4" s="62"/>
      <c r="LRN4" s="62"/>
      <c r="LRO4" s="62"/>
      <c r="LRP4" s="62"/>
      <c r="LRQ4" s="62"/>
      <c r="LRR4" s="62"/>
      <c r="LRS4" s="62"/>
      <c r="LRT4" s="62"/>
      <c r="LRU4" s="62"/>
      <c r="LRV4" s="62"/>
      <c r="LRW4" s="62"/>
      <c r="LRX4" s="62"/>
      <c r="LRY4" s="62"/>
      <c r="LRZ4" s="62"/>
      <c r="LSA4" s="62"/>
      <c r="LSB4" s="62"/>
      <c r="LSC4" s="62"/>
      <c r="LSD4" s="62"/>
      <c r="LSE4" s="62"/>
      <c r="LSF4" s="62"/>
      <c r="LSG4" s="62"/>
      <c r="LSH4" s="62"/>
      <c r="LSI4" s="62"/>
      <c r="LSJ4" s="62"/>
      <c r="LSK4" s="62"/>
      <c r="LSL4" s="62"/>
      <c r="LSM4" s="62"/>
      <c r="LSN4" s="62"/>
      <c r="LSO4" s="62"/>
      <c r="LSP4" s="62"/>
      <c r="LSQ4" s="62"/>
      <c r="LSR4" s="62"/>
      <c r="LSS4" s="62"/>
      <c r="LST4" s="62"/>
      <c r="LSU4" s="62"/>
      <c r="LSV4" s="62"/>
      <c r="LSW4" s="62"/>
      <c r="LSX4" s="62"/>
      <c r="LSY4" s="62"/>
      <c r="LSZ4" s="62"/>
      <c r="LTA4" s="62"/>
      <c r="LTB4" s="62"/>
      <c r="LTC4" s="62"/>
      <c r="LTD4" s="62"/>
      <c r="LTE4" s="62"/>
      <c r="LTF4" s="62"/>
      <c r="LTG4" s="62"/>
      <c r="LTH4" s="62"/>
      <c r="LTI4" s="62"/>
      <c r="LTJ4" s="62"/>
      <c r="LTK4" s="62"/>
      <c r="LTL4" s="62"/>
      <c r="LTM4" s="62"/>
      <c r="LTN4" s="62"/>
      <c r="LTO4" s="62"/>
      <c r="LTP4" s="62"/>
      <c r="LTQ4" s="62"/>
      <c r="LTR4" s="62"/>
      <c r="LTS4" s="62"/>
      <c r="LTT4" s="62"/>
      <c r="LTU4" s="62"/>
      <c r="LTV4" s="62"/>
      <c r="LTW4" s="62"/>
      <c r="LTX4" s="62"/>
      <c r="LTY4" s="62"/>
      <c r="LTZ4" s="62"/>
      <c r="LUA4" s="62"/>
      <c r="LUB4" s="62"/>
      <c r="LUC4" s="62"/>
      <c r="LUD4" s="62"/>
      <c r="LUE4" s="62"/>
      <c r="LUF4" s="62"/>
      <c r="LUG4" s="62"/>
      <c r="LUH4" s="62"/>
      <c r="LUI4" s="62"/>
      <c r="LUJ4" s="62"/>
      <c r="LUK4" s="62"/>
      <c r="LUL4" s="62"/>
      <c r="LUM4" s="62"/>
      <c r="LUN4" s="62"/>
      <c r="LUO4" s="62"/>
      <c r="LUP4" s="62"/>
      <c r="LUQ4" s="62"/>
      <c r="LUR4" s="62"/>
      <c r="LUS4" s="62"/>
      <c r="LUT4" s="62"/>
      <c r="LUU4" s="62"/>
      <c r="LUV4" s="62"/>
      <c r="LUW4" s="62"/>
      <c r="LUX4" s="62"/>
      <c r="LUY4" s="62"/>
      <c r="LUZ4" s="62"/>
      <c r="LVA4" s="62"/>
      <c r="LVB4" s="62"/>
      <c r="LVC4" s="62"/>
      <c r="LVD4" s="62"/>
      <c r="LVE4" s="62"/>
      <c r="LVF4" s="62"/>
      <c r="LVG4" s="62"/>
      <c r="LVH4" s="62"/>
      <c r="LVI4" s="62"/>
      <c r="LVJ4" s="62"/>
      <c r="LVK4" s="62"/>
      <c r="LVL4" s="62"/>
      <c r="LVM4" s="62"/>
      <c r="LVN4" s="62"/>
      <c r="LVO4" s="62"/>
      <c r="LVP4" s="62"/>
      <c r="LVQ4" s="62"/>
      <c r="LVR4" s="62"/>
      <c r="LVS4" s="62"/>
      <c r="LVT4" s="62"/>
      <c r="LVU4" s="62"/>
      <c r="LVV4" s="62"/>
      <c r="LVW4" s="62"/>
      <c r="LVX4" s="62"/>
      <c r="LVY4" s="62"/>
      <c r="LVZ4" s="62"/>
      <c r="LWA4" s="62"/>
      <c r="LWB4" s="62"/>
      <c r="LWC4" s="62"/>
      <c r="LWD4" s="62"/>
      <c r="LWE4" s="62"/>
      <c r="LWF4" s="62"/>
      <c r="LWG4" s="62"/>
      <c r="LWH4" s="62"/>
      <c r="LWI4" s="62"/>
      <c r="LWJ4" s="62"/>
      <c r="LWK4" s="62"/>
      <c r="LWL4" s="62"/>
      <c r="LWM4" s="62"/>
      <c r="LWN4" s="62"/>
      <c r="LWO4" s="62"/>
      <c r="LWP4" s="62"/>
      <c r="LWQ4" s="62"/>
      <c r="LWR4" s="62"/>
      <c r="LWS4" s="62"/>
      <c r="LWT4" s="62"/>
      <c r="LWU4" s="62"/>
      <c r="LWV4" s="62"/>
      <c r="LWW4" s="62"/>
      <c r="LWX4" s="62"/>
      <c r="LWY4" s="62"/>
      <c r="LWZ4" s="62"/>
      <c r="LXA4" s="62"/>
      <c r="LXB4" s="62"/>
      <c r="LXC4" s="62"/>
      <c r="LXD4" s="62"/>
      <c r="LXE4" s="62"/>
      <c r="LXF4" s="62"/>
      <c r="LXG4" s="62"/>
      <c r="LXH4" s="62"/>
      <c r="LXI4" s="62"/>
      <c r="LXJ4" s="62"/>
      <c r="LXK4" s="62"/>
      <c r="LXL4" s="62"/>
      <c r="LXM4" s="62"/>
      <c r="LXN4" s="62"/>
      <c r="LXO4" s="62"/>
      <c r="LXP4" s="62"/>
      <c r="LXQ4" s="62"/>
      <c r="LXR4" s="62"/>
      <c r="LXS4" s="62"/>
      <c r="LXT4" s="62"/>
      <c r="LXU4" s="62"/>
      <c r="LXV4" s="62"/>
      <c r="LXW4" s="62"/>
      <c r="LXX4" s="62"/>
      <c r="LXY4" s="62"/>
      <c r="LXZ4" s="62"/>
      <c r="LYA4" s="62"/>
      <c r="LYB4" s="62"/>
      <c r="LYC4" s="62"/>
      <c r="LYD4" s="62"/>
      <c r="LYE4" s="62"/>
      <c r="LYF4" s="62"/>
      <c r="LYG4" s="62"/>
      <c r="LYH4" s="62"/>
      <c r="LYI4" s="62"/>
      <c r="LYJ4" s="62"/>
      <c r="LYK4" s="62"/>
      <c r="LYL4" s="62"/>
      <c r="LYM4" s="62"/>
      <c r="LYN4" s="62"/>
      <c r="LYO4" s="62"/>
      <c r="LYP4" s="62"/>
      <c r="LYQ4" s="62"/>
      <c r="LYR4" s="62"/>
      <c r="LYS4" s="62"/>
      <c r="LYT4" s="62"/>
      <c r="LYU4" s="62"/>
      <c r="LYV4" s="62"/>
      <c r="LYW4" s="62"/>
      <c r="LYX4" s="62"/>
      <c r="LYY4" s="62"/>
      <c r="LYZ4" s="62"/>
      <c r="LZA4" s="62"/>
      <c r="LZB4" s="62"/>
      <c r="LZC4" s="62"/>
      <c r="LZD4" s="62"/>
      <c r="LZE4" s="62"/>
      <c r="LZF4" s="62"/>
      <c r="LZG4" s="62"/>
      <c r="LZH4" s="62"/>
      <c r="LZI4" s="62"/>
      <c r="LZJ4" s="62"/>
      <c r="LZK4" s="62"/>
      <c r="LZL4" s="62"/>
      <c r="LZM4" s="62"/>
      <c r="LZN4" s="62"/>
      <c r="LZO4" s="62"/>
      <c r="LZP4" s="62"/>
      <c r="LZQ4" s="62"/>
      <c r="LZR4" s="62"/>
      <c r="LZS4" s="62"/>
      <c r="LZT4" s="62"/>
      <c r="LZU4" s="62"/>
      <c r="LZV4" s="62"/>
      <c r="LZW4" s="62"/>
      <c r="LZX4" s="62"/>
      <c r="LZY4" s="62"/>
      <c r="LZZ4" s="62"/>
      <c r="MAA4" s="62"/>
      <c r="MAB4" s="62"/>
      <c r="MAC4" s="62"/>
      <c r="MAD4" s="62"/>
      <c r="MAE4" s="62"/>
      <c r="MAF4" s="62"/>
      <c r="MAG4" s="62"/>
      <c r="MAH4" s="62"/>
      <c r="MAI4" s="62"/>
      <c r="MAJ4" s="62"/>
      <c r="MAK4" s="62"/>
      <c r="MAL4" s="62"/>
      <c r="MAM4" s="62"/>
      <c r="MAN4" s="62"/>
      <c r="MAO4" s="62"/>
      <c r="MAP4" s="62"/>
      <c r="MAQ4" s="62"/>
      <c r="MAR4" s="62"/>
      <c r="MAS4" s="62"/>
      <c r="MAT4" s="62"/>
      <c r="MAU4" s="62"/>
      <c r="MAV4" s="62"/>
      <c r="MAW4" s="62"/>
      <c r="MAX4" s="62"/>
      <c r="MAY4" s="62"/>
      <c r="MAZ4" s="62"/>
      <c r="MBA4" s="62"/>
      <c r="MBB4" s="62"/>
      <c r="MBC4" s="62"/>
      <c r="MBD4" s="62"/>
      <c r="MBE4" s="62"/>
      <c r="MBF4" s="62"/>
      <c r="MBG4" s="62"/>
      <c r="MBH4" s="62"/>
      <c r="MBI4" s="62"/>
      <c r="MBJ4" s="62"/>
      <c r="MBK4" s="62"/>
      <c r="MBL4" s="62"/>
      <c r="MBM4" s="62"/>
      <c r="MBN4" s="62"/>
      <c r="MBO4" s="62"/>
      <c r="MBP4" s="62"/>
      <c r="MBQ4" s="62"/>
      <c r="MBR4" s="62"/>
      <c r="MBS4" s="62"/>
      <c r="MBT4" s="62"/>
      <c r="MBU4" s="62"/>
      <c r="MBV4" s="62"/>
      <c r="MBW4" s="62"/>
      <c r="MBX4" s="62"/>
      <c r="MBY4" s="62"/>
      <c r="MBZ4" s="62"/>
      <c r="MCA4" s="62"/>
      <c r="MCB4" s="62"/>
      <c r="MCC4" s="62"/>
      <c r="MCD4" s="62"/>
      <c r="MCE4" s="62"/>
      <c r="MCF4" s="62"/>
      <c r="MCG4" s="62"/>
      <c r="MCH4" s="62"/>
      <c r="MCI4" s="62"/>
      <c r="MCJ4" s="62"/>
      <c r="MCK4" s="62"/>
      <c r="MCL4" s="62"/>
      <c r="MCM4" s="62"/>
      <c r="MCN4" s="62"/>
      <c r="MCO4" s="62"/>
      <c r="MCP4" s="62"/>
      <c r="MCQ4" s="62"/>
      <c r="MCR4" s="62"/>
      <c r="MCS4" s="62"/>
      <c r="MCT4" s="62"/>
      <c r="MCU4" s="62"/>
      <c r="MCV4" s="62"/>
      <c r="MCW4" s="62"/>
      <c r="MCX4" s="62"/>
      <c r="MCY4" s="62"/>
      <c r="MCZ4" s="62"/>
      <c r="MDA4" s="62"/>
      <c r="MDB4" s="62"/>
      <c r="MDC4" s="62"/>
      <c r="MDD4" s="62"/>
      <c r="MDE4" s="62"/>
      <c r="MDF4" s="62"/>
      <c r="MDG4" s="62"/>
      <c r="MDH4" s="62"/>
      <c r="MDI4" s="62"/>
      <c r="MDJ4" s="62"/>
      <c r="MDK4" s="62"/>
      <c r="MDL4" s="62"/>
      <c r="MDM4" s="62"/>
      <c r="MDN4" s="62"/>
      <c r="MDO4" s="62"/>
      <c r="MDP4" s="62"/>
      <c r="MDQ4" s="62"/>
      <c r="MDR4" s="62"/>
      <c r="MDS4" s="62"/>
      <c r="MDT4" s="62"/>
      <c r="MDU4" s="62"/>
      <c r="MDV4" s="62"/>
      <c r="MDW4" s="62"/>
      <c r="MDX4" s="62"/>
      <c r="MDY4" s="62"/>
      <c r="MDZ4" s="62"/>
      <c r="MEA4" s="62"/>
      <c r="MEB4" s="62"/>
      <c r="MEC4" s="62"/>
      <c r="MED4" s="62"/>
      <c r="MEE4" s="62"/>
      <c r="MEF4" s="62"/>
      <c r="MEG4" s="62"/>
      <c r="MEH4" s="62"/>
      <c r="MEI4" s="62"/>
      <c r="MEJ4" s="62"/>
      <c r="MEK4" s="62"/>
      <c r="MEL4" s="62"/>
      <c r="MEM4" s="62"/>
      <c r="MEN4" s="62"/>
      <c r="MEO4" s="62"/>
      <c r="MEP4" s="62"/>
      <c r="MEQ4" s="62"/>
      <c r="MER4" s="62"/>
      <c r="MES4" s="62"/>
      <c r="MET4" s="62"/>
      <c r="MEU4" s="62"/>
      <c r="MEV4" s="62"/>
      <c r="MEW4" s="62"/>
      <c r="MEX4" s="62"/>
      <c r="MEY4" s="62"/>
      <c r="MEZ4" s="62"/>
      <c r="MFA4" s="62"/>
      <c r="MFB4" s="62"/>
      <c r="MFC4" s="62"/>
      <c r="MFD4" s="62"/>
      <c r="MFE4" s="62"/>
      <c r="MFF4" s="62"/>
      <c r="MFG4" s="62"/>
      <c r="MFH4" s="62"/>
      <c r="MFI4" s="62"/>
      <c r="MFJ4" s="62"/>
      <c r="MFK4" s="62"/>
      <c r="MFL4" s="62"/>
      <c r="MFM4" s="62"/>
      <c r="MFN4" s="62"/>
      <c r="MFO4" s="62"/>
      <c r="MFP4" s="62"/>
      <c r="MFQ4" s="62"/>
      <c r="MFR4" s="62"/>
      <c r="MFS4" s="62"/>
      <c r="MFT4" s="62"/>
      <c r="MFU4" s="62"/>
      <c r="MFV4" s="62"/>
      <c r="MFW4" s="62"/>
      <c r="MFX4" s="62"/>
      <c r="MFY4" s="62"/>
      <c r="MFZ4" s="62"/>
      <c r="MGA4" s="62"/>
      <c r="MGB4" s="62"/>
      <c r="MGC4" s="62"/>
      <c r="MGD4" s="62"/>
      <c r="MGE4" s="62"/>
      <c r="MGF4" s="62"/>
      <c r="MGG4" s="62"/>
      <c r="MGH4" s="62"/>
      <c r="MGI4" s="62"/>
      <c r="MGJ4" s="62"/>
      <c r="MGK4" s="62"/>
      <c r="MGL4" s="62"/>
      <c r="MGM4" s="62"/>
      <c r="MGN4" s="62"/>
      <c r="MGO4" s="62"/>
      <c r="MGP4" s="62"/>
      <c r="MGQ4" s="62"/>
      <c r="MGR4" s="62"/>
      <c r="MGS4" s="62"/>
      <c r="MGT4" s="62"/>
      <c r="MGU4" s="62"/>
      <c r="MGV4" s="62"/>
      <c r="MGW4" s="62"/>
      <c r="MGX4" s="62"/>
      <c r="MGY4" s="62"/>
      <c r="MGZ4" s="62"/>
      <c r="MHA4" s="62"/>
      <c r="MHB4" s="62"/>
      <c r="MHC4" s="62"/>
      <c r="MHD4" s="62"/>
      <c r="MHE4" s="62"/>
      <c r="MHF4" s="62"/>
      <c r="MHG4" s="62"/>
      <c r="MHH4" s="62"/>
      <c r="MHI4" s="62"/>
      <c r="MHJ4" s="62"/>
      <c r="MHK4" s="62"/>
      <c r="MHL4" s="62"/>
      <c r="MHM4" s="62"/>
      <c r="MHN4" s="62"/>
      <c r="MHO4" s="62"/>
      <c r="MHP4" s="62"/>
      <c r="MHQ4" s="62"/>
      <c r="MHR4" s="62"/>
      <c r="MHS4" s="62"/>
      <c r="MHT4" s="62"/>
      <c r="MHU4" s="62"/>
      <c r="MHV4" s="62"/>
      <c r="MHW4" s="62"/>
      <c r="MHX4" s="62"/>
      <c r="MHY4" s="62"/>
      <c r="MHZ4" s="62"/>
      <c r="MIA4" s="62"/>
      <c r="MIB4" s="62"/>
      <c r="MIC4" s="62"/>
      <c r="MID4" s="62"/>
      <c r="MIE4" s="62"/>
      <c r="MIF4" s="62"/>
      <c r="MIG4" s="62"/>
      <c r="MIH4" s="62"/>
      <c r="MII4" s="62"/>
      <c r="MIJ4" s="62"/>
      <c r="MIK4" s="62"/>
      <c r="MIL4" s="62"/>
      <c r="MIM4" s="62"/>
      <c r="MIN4" s="62"/>
      <c r="MIO4" s="62"/>
      <c r="MIP4" s="62"/>
      <c r="MIQ4" s="62"/>
      <c r="MIR4" s="62"/>
      <c r="MIS4" s="62"/>
      <c r="MIT4" s="62"/>
      <c r="MIU4" s="62"/>
      <c r="MIV4" s="62"/>
      <c r="MIW4" s="62"/>
      <c r="MIX4" s="62"/>
      <c r="MIY4" s="62"/>
      <c r="MIZ4" s="62"/>
      <c r="MJA4" s="62"/>
      <c r="MJB4" s="62"/>
      <c r="MJC4" s="62"/>
      <c r="MJD4" s="62"/>
      <c r="MJE4" s="62"/>
      <c r="MJF4" s="62"/>
      <c r="MJG4" s="62"/>
      <c r="MJH4" s="62"/>
      <c r="MJI4" s="62"/>
      <c r="MJJ4" s="62"/>
      <c r="MJK4" s="62"/>
      <c r="MJL4" s="62"/>
      <c r="MJM4" s="62"/>
      <c r="MJN4" s="62"/>
      <c r="MJO4" s="62"/>
      <c r="MJP4" s="62"/>
      <c r="MJQ4" s="62"/>
      <c r="MJR4" s="62"/>
      <c r="MJS4" s="62"/>
      <c r="MJT4" s="62"/>
      <c r="MJU4" s="62"/>
      <c r="MJV4" s="62"/>
      <c r="MJW4" s="62"/>
      <c r="MJX4" s="62"/>
      <c r="MJY4" s="62"/>
      <c r="MJZ4" s="62"/>
      <c r="MKA4" s="62"/>
      <c r="MKB4" s="62"/>
      <c r="MKC4" s="62"/>
      <c r="MKD4" s="62"/>
      <c r="MKE4" s="62"/>
      <c r="MKF4" s="62"/>
      <c r="MKG4" s="62"/>
      <c r="MKH4" s="62"/>
      <c r="MKI4" s="62"/>
      <c r="MKJ4" s="62"/>
      <c r="MKK4" s="62"/>
      <c r="MKL4" s="62"/>
      <c r="MKM4" s="62"/>
      <c r="MKN4" s="62"/>
      <c r="MKO4" s="62"/>
      <c r="MKP4" s="62"/>
      <c r="MKQ4" s="62"/>
      <c r="MKR4" s="62"/>
      <c r="MKS4" s="62"/>
      <c r="MKT4" s="62"/>
      <c r="MKU4" s="62"/>
      <c r="MKV4" s="62"/>
      <c r="MKW4" s="62"/>
      <c r="MKX4" s="62"/>
      <c r="MKY4" s="62"/>
      <c r="MKZ4" s="62"/>
      <c r="MLA4" s="62"/>
      <c r="MLB4" s="62"/>
      <c r="MLC4" s="62"/>
      <c r="MLD4" s="62"/>
      <c r="MLE4" s="62"/>
      <c r="MLF4" s="62"/>
      <c r="MLG4" s="62"/>
      <c r="MLH4" s="62"/>
      <c r="MLI4" s="62"/>
      <c r="MLJ4" s="62"/>
      <c r="MLK4" s="62"/>
      <c r="MLL4" s="62"/>
      <c r="MLM4" s="62"/>
      <c r="MLN4" s="62"/>
      <c r="MLO4" s="62"/>
      <c r="MLP4" s="62"/>
      <c r="MLQ4" s="62"/>
      <c r="MLR4" s="62"/>
      <c r="MLS4" s="62"/>
      <c r="MLT4" s="62"/>
      <c r="MLU4" s="62"/>
      <c r="MLV4" s="62"/>
      <c r="MLW4" s="62"/>
      <c r="MLX4" s="62"/>
      <c r="MLY4" s="62"/>
      <c r="MLZ4" s="62"/>
      <c r="MMA4" s="62"/>
      <c r="MMB4" s="62"/>
      <c r="MMC4" s="62"/>
      <c r="MMD4" s="62"/>
      <c r="MME4" s="62"/>
      <c r="MMF4" s="62"/>
      <c r="MMG4" s="62"/>
      <c r="MMH4" s="62"/>
      <c r="MMI4" s="62"/>
      <c r="MMJ4" s="62"/>
      <c r="MMK4" s="62"/>
      <c r="MML4" s="62"/>
      <c r="MMM4" s="62"/>
      <c r="MMN4" s="62"/>
      <c r="MMO4" s="62"/>
      <c r="MMP4" s="62"/>
      <c r="MMQ4" s="62"/>
      <c r="MMR4" s="62"/>
      <c r="MMS4" s="62"/>
      <c r="MMT4" s="62"/>
      <c r="MMU4" s="62"/>
      <c r="MMV4" s="62"/>
      <c r="MMW4" s="62"/>
      <c r="MMX4" s="62"/>
      <c r="MMY4" s="62"/>
      <c r="MMZ4" s="62"/>
      <c r="MNA4" s="62"/>
      <c r="MNB4" s="62"/>
      <c r="MNC4" s="62"/>
      <c r="MND4" s="62"/>
      <c r="MNE4" s="62"/>
      <c r="MNF4" s="62"/>
      <c r="MNG4" s="62"/>
      <c r="MNH4" s="62"/>
      <c r="MNI4" s="62"/>
      <c r="MNJ4" s="62"/>
      <c r="MNK4" s="62"/>
      <c r="MNL4" s="62"/>
      <c r="MNM4" s="62"/>
      <c r="MNN4" s="62"/>
      <c r="MNO4" s="62"/>
      <c r="MNP4" s="62"/>
      <c r="MNQ4" s="62"/>
      <c r="MNR4" s="62"/>
      <c r="MNS4" s="62"/>
      <c r="MNT4" s="62"/>
      <c r="MNU4" s="62"/>
      <c r="MNV4" s="62"/>
      <c r="MNW4" s="62"/>
      <c r="MNX4" s="62"/>
      <c r="MNY4" s="62"/>
      <c r="MNZ4" s="62"/>
      <c r="MOA4" s="62"/>
      <c r="MOB4" s="62"/>
      <c r="MOC4" s="62"/>
      <c r="MOD4" s="62"/>
      <c r="MOE4" s="62"/>
      <c r="MOF4" s="62"/>
      <c r="MOG4" s="62"/>
      <c r="MOH4" s="62"/>
      <c r="MOI4" s="62"/>
      <c r="MOJ4" s="62"/>
      <c r="MOK4" s="62"/>
      <c r="MOL4" s="62"/>
      <c r="MOM4" s="62"/>
      <c r="MON4" s="62"/>
      <c r="MOO4" s="62"/>
      <c r="MOP4" s="62"/>
      <c r="MOQ4" s="62"/>
      <c r="MOR4" s="62"/>
      <c r="MOS4" s="62"/>
      <c r="MOT4" s="62"/>
      <c r="MOU4" s="62"/>
      <c r="MOV4" s="62"/>
      <c r="MOW4" s="62"/>
      <c r="MOX4" s="62"/>
      <c r="MOY4" s="62"/>
      <c r="MOZ4" s="62"/>
      <c r="MPA4" s="62"/>
      <c r="MPB4" s="62"/>
      <c r="MPC4" s="62"/>
      <c r="MPD4" s="62"/>
      <c r="MPE4" s="62"/>
      <c r="MPF4" s="62"/>
      <c r="MPG4" s="62"/>
      <c r="MPH4" s="62"/>
      <c r="MPI4" s="62"/>
      <c r="MPJ4" s="62"/>
      <c r="MPK4" s="62"/>
      <c r="MPL4" s="62"/>
      <c r="MPM4" s="62"/>
      <c r="MPN4" s="62"/>
      <c r="MPO4" s="62"/>
      <c r="MPP4" s="62"/>
      <c r="MPQ4" s="62"/>
      <c r="MPR4" s="62"/>
      <c r="MPS4" s="62"/>
      <c r="MPT4" s="62"/>
      <c r="MPU4" s="62"/>
      <c r="MPV4" s="62"/>
      <c r="MPW4" s="62"/>
      <c r="MPX4" s="62"/>
      <c r="MPY4" s="62"/>
      <c r="MPZ4" s="62"/>
      <c r="MQA4" s="62"/>
      <c r="MQB4" s="62"/>
      <c r="MQC4" s="62"/>
      <c r="MQD4" s="62"/>
      <c r="MQE4" s="62"/>
      <c r="MQF4" s="62"/>
      <c r="MQG4" s="62"/>
      <c r="MQH4" s="62"/>
      <c r="MQI4" s="62"/>
      <c r="MQJ4" s="62"/>
      <c r="MQK4" s="62"/>
      <c r="MQL4" s="62"/>
      <c r="MQM4" s="62"/>
      <c r="MQN4" s="62"/>
      <c r="MQO4" s="62"/>
      <c r="MQP4" s="62"/>
      <c r="MQQ4" s="62"/>
      <c r="MQR4" s="62"/>
      <c r="MQS4" s="62"/>
      <c r="MQT4" s="62"/>
      <c r="MQU4" s="62"/>
      <c r="MQV4" s="62"/>
      <c r="MQW4" s="62"/>
      <c r="MQX4" s="62"/>
      <c r="MQY4" s="62"/>
      <c r="MQZ4" s="62"/>
      <c r="MRA4" s="62"/>
      <c r="MRB4" s="62"/>
      <c r="MRC4" s="62"/>
      <c r="MRD4" s="62"/>
      <c r="MRE4" s="62"/>
      <c r="MRF4" s="62"/>
      <c r="MRG4" s="62"/>
      <c r="MRH4" s="62"/>
      <c r="MRI4" s="62"/>
      <c r="MRJ4" s="62"/>
      <c r="MRK4" s="62"/>
      <c r="MRL4" s="62"/>
      <c r="MRM4" s="62"/>
      <c r="MRN4" s="62"/>
      <c r="MRO4" s="62"/>
      <c r="MRP4" s="62"/>
      <c r="MRQ4" s="62"/>
      <c r="MRR4" s="62"/>
      <c r="MRS4" s="62"/>
      <c r="MRT4" s="62"/>
      <c r="MRU4" s="62"/>
      <c r="MRV4" s="62"/>
      <c r="MRW4" s="62"/>
      <c r="MRX4" s="62"/>
      <c r="MRY4" s="62"/>
      <c r="MRZ4" s="62"/>
      <c r="MSA4" s="62"/>
      <c r="MSB4" s="62"/>
      <c r="MSC4" s="62"/>
      <c r="MSD4" s="62"/>
      <c r="MSE4" s="62"/>
      <c r="MSF4" s="62"/>
      <c r="MSG4" s="62"/>
      <c r="MSH4" s="62"/>
      <c r="MSI4" s="62"/>
      <c r="MSJ4" s="62"/>
      <c r="MSK4" s="62"/>
      <c r="MSL4" s="62"/>
      <c r="MSM4" s="62"/>
      <c r="MSN4" s="62"/>
      <c r="MSO4" s="62"/>
      <c r="MSP4" s="62"/>
      <c r="MSQ4" s="62"/>
      <c r="MSR4" s="62"/>
      <c r="MSS4" s="62"/>
      <c r="MST4" s="62"/>
      <c r="MSU4" s="62"/>
      <c r="MSV4" s="62"/>
      <c r="MSW4" s="62"/>
      <c r="MSX4" s="62"/>
      <c r="MSY4" s="62"/>
      <c r="MSZ4" s="62"/>
      <c r="MTA4" s="62"/>
      <c r="MTB4" s="62"/>
      <c r="MTC4" s="62"/>
      <c r="MTD4" s="62"/>
      <c r="MTE4" s="62"/>
      <c r="MTF4" s="62"/>
      <c r="MTG4" s="62"/>
      <c r="MTH4" s="62"/>
      <c r="MTI4" s="62"/>
      <c r="MTJ4" s="62"/>
      <c r="MTK4" s="62"/>
      <c r="MTL4" s="62"/>
      <c r="MTM4" s="62"/>
      <c r="MTN4" s="62"/>
      <c r="MTO4" s="62"/>
      <c r="MTP4" s="62"/>
      <c r="MTQ4" s="62"/>
      <c r="MTR4" s="62"/>
      <c r="MTS4" s="62"/>
      <c r="MTT4" s="62"/>
      <c r="MTU4" s="62"/>
      <c r="MTV4" s="62"/>
      <c r="MTW4" s="62"/>
      <c r="MTX4" s="62"/>
      <c r="MTY4" s="62"/>
      <c r="MTZ4" s="62"/>
      <c r="MUA4" s="62"/>
      <c r="MUB4" s="62"/>
      <c r="MUC4" s="62"/>
      <c r="MUD4" s="62"/>
      <c r="MUE4" s="62"/>
      <c r="MUF4" s="62"/>
      <c r="MUG4" s="62"/>
      <c r="MUH4" s="62"/>
      <c r="MUI4" s="62"/>
      <c r="MUJ4" s="62"/>
      <c r="MUK4" s="62"/>
      <c r="MUL4" s="62"/>
      <c r="MUM4" s="62"/>
      <c r="MUN4" s="62"/>
      <c r="MUO4" s="62"/>
      <c r="MUP4" s="62"/>
      <c r="MUQ4" s="62"/>
      <c r="MUR4" s="62"/>
      <c r="MUS4" s="62"/>
      <c r="MUT4" s="62"/>
      <c r="MUU4" s="62"/>
      <c r="MUV4" s="62"/>
      <c r="MUW4" s="62"/>
      <c r="MUX4" s="62"/>
      <c r="MUY4" s="62"/>
      <c r="MUZ4" s="62"/>
      <c r="MVA4" s="62"/>
      <c r="MVB4" s="62"/>
      <c r="MVC4" s="62"/>
      <c r="MVD4" s="62"/>
      <c r="MVE4" s="62"/>
      <c r="MVF4" s="62"/>
      <c r="MVG4" s="62"/>
      <c r="MVH4" s="62"/>
      <c r="MVI4" s="62"/>
      <c r="MVJ4" s="62"/>
      <c r="MVK4" s="62"/>
      <c r="MVL4" s="62"/>
      <c r="MVM4" s="62"/>
      <c r="MVN4" s="62"/>
      <c r="MVO4" s="62"/>
      <c r="MVP4" s="62"/>
      <c r="MVQ4" s="62"/>
      <c r="MVR4" s="62"/>
      <c r="MVS4" s="62"/>
      <c r="MVT4" s="62"/>
      <c r="MVU4" s="62"/>
      <c r="MVV4" s="62"/>
      <c r="MVW4" s="62"/>
      <c r="MVX4" s="62"/>
      <c r="MVY4" s="62"/>
      <c r="MVZ4" s="62"/>
      <c r="MWA4" s="62"/>
      <c r="MWB4" s="62"/>
      <c r="MWC4" s="62"/>
      <c r="MWD4" s="62"/>
      <c r="MWE4" s="62"/>
      <c r="MWF4" s="62"/>
      <c r="MWG4" s="62"/>
      <c r="MWH4" s="62"/>
      <c r="MWI4" s="62"/>
      <c r="MWJ4" s="62"/>
      <c r="MWK4" s="62"/>
      <c r="MWL4" s="62"/>
      <c r="MWM4" s="62"/>
      <c r="MWN4" s="62"/>
      <c r="MWO4" s="62"/>
      <c r="MWP4" s="62"/>
      <c r="MWQ4" s="62"/>
      <c r="MWR4" s="62"/>
      <c r="MWS4" s="62"/>
      <c r="MWT4" s="62"/>
      <c r="MWU4" s="62"/>
      <c r="MWV4" s="62"/>
      <c r="MWW4" s="62"/>
      <c r="MWX4" s="62"/>
      <c r="MWY4" s="62"/>
      <c r="MWZ4" s="62"/>
      <c r="MXA4" s="62"/>
      <c r="MXB4" s="62"/>
      <c r="MXC4" s="62"/>
      <c r="MXD4" s="62"/>
      <c r="MXE4" s="62"/>
      <c r="MXF4" s="62"/>
      <c r="MXG4" s="62"/>
      <c r="MXH4" s="62"/>
      <c r="MXI4" s="62"/>
      <c r="MXJ4" s="62"/>
      <c r="MXK4" s="62"/>
      <c r="MXL4" s="62"/>
      <c r="MXM4" s="62"/>
      <c r="MXN4" s="62"/>
      <c r="MXO4" s="62"/>
      <c r="MXP4" s="62"/>
      <c r="MXQ4" s="62"/>
      <c r="MXR4" s="62"/>
      <c r="MXS4" s="62"/>
      <c r="MXT4" s="62"/>
      <c r="MXU4" s="62"/>
      <c r="MXV4" s="62"/>
      <c r="MXW4" s="62"/>
      <c r="MXX4" s="62"/>
      <c r="MXY4" s="62"/>
      <c r="MXZ4" s="62"/>
      <c r="MYA4" s="62"/>
      <c r="MYB4" s="62"/>
      <c r="MYC4" s="62"/>
      <c r="MYD4" s="62"/>
      <c r="MYE4" s="62"/>
      <c r="MYF4" s="62"/>
      <c r="MYG4" s="62"/>
      <c r="MYH4" s="62"/>
      <c r="MYI4" s="62"/>
      <c r="MYJ4" s="62"/>
      <c r="MYK4" s="62"/>
      <c r="MYL4" s="62"/>
      <c r="MYM4" s="62"/>
      <c r="MYN4" s="62"/>
      <c r="MYO4" s="62"/>
      <c r="MYP4" s="62"/>
      <c r="MYQ4" s="62"/>
      <c r="MYR4" s="62"/>
      <c r="MYS4" s="62"/>
      <c r="MYT4" s="62"/>
      <c r="MYU4" s="62"/>
      <c r="MYV4" s="62"/>
      <c r="MYW4" s="62"/>
      <c r="MYX4" s="62"/>
      <c r="MYY4" s="62"/>
      <c r="MYZ4" s="62"/>
      <c r="MZA4" s="62"/>
      <c r="MZB4" s="62"/>
      <c r="MZC4" s="62"/>
      <c r="MZD4" s="62"/>
      <c r="MZE4" s="62"/>
      <c r="MZF4" s="62"/>
      <c r="MZG4" s="62"/>
      <c r="MZH4" s="62"/>
      <c r="MZI4" s="62"/>
      <c r="MZJ4" s="62"/>
      <c r="MZK4" s="62"/>
      <c r="MZL4" s="62"/>
      <c r="MZM4" s="62"/>
      <c r="MZN4" s="62"/>
      <c r="MZO4" s="62"/>
      <c r="MZP4" s="62"/>
      <c r="MZQ4" s="62"/>
      <c r="MZR4" s="62"/>
      <c r="MZS4" s="62"/>
      <c r="MZT4" s="62"/>
      <c r="MZU4" s="62"/>
      <c r="MZV4" s="62"/>
      <c r="MZW4" s="62"/>
      <c r="MZX4" s="62"/>
      <c r="MZY4" s="62"/>
      <c r="MZZ4" s="62"/>
      <c r="NAA4" s="62"/>
      <c r="NAB4" s="62"/>
      <c r="NAC4" s="62"/>
      <c r="NAD4" s="62"/>
      <c r="NAE4" s="62"/>
      <c r="NAF4" s="62"/>
      <c r="NAG4" s="62"/>
      <c r="NAH4" s="62"/>
      <c r="NAI4" s="62"/>
      <c r="NAJ4" s="62"/>
      <c r="NAK4" s="62"/>
      <c r="NAL4" s="62"/>
      <c r="NAM4" s="62"/>
      <c r="NAN4" s="62"/>
      <c r="NAO4" s="62"/>
      <c r="NAP4" s="62"/>
      <c r="NAQ4" s="62"/>
      <c r="NAR4" s="62"/>
      <c r="NAS4" s="62"/>
      <c r="NAT4" s="62"/>
      <c r="NAU4" s="62"/>
      <c r="NAV4" s="62"/>
      <c r="NAW4" s="62"/>
      <c r="NAX4" s="62"/>
      <c r="NAY4" s="62"/>
      <c r="NAZ4" s="62"/>
      <c r="NBA4" s="62"/>
      <c r="NBB4" s="62"/>
      <c r="NBC4" s="62"/>
      <c r="NBD4" s="62"/>
      <c r="NBE4" s="62"/>
      <c r="NBF4" s="62"/>
      <c r="NBG4" s="62"/>
      <c r="NBH4" s="62"/>
      <c r="NBI4" s="62"/>
      <c r="NBJ4" s="62"/>
      <c r="NBK4" s="62"/>
      <c r="NBL4" s="62"/>
      <c r="NBM4" s="62"/>
      <c r="NBN4" s="62"/>
      <c r="NBO4" s="62"/>
      <c r="NBP4" s="62"/>
      <c r="NBQ4" s="62"/>
      <c r="NBR4" s="62"/>
      <c r="NBS4" s="62"/>
      <c r="NBT4" s="62"/>
      <c r="NBU4" s="62"/>
      <c r="NBV4" s="62"/>
      <c r="NBW4" s="62"/>
      <c r="NBX4" s="62"/>
      <c r="NBY4" s="62"/>
      <c r="NBZ4" s="62"/>
      <c r="NCA4" s="62"/>
      <c r="NCB4" s="62"/>
      <c r="NCC4" s="62"/>
      <c r="NCD4" s="62"/>
      <c r="NCE4" s="62"/>
      <c r="NCF4" s="62"/>
      <c r="NCG4" s="62"/>
      <c r="NCH4" s="62"/>
      <c r="NCI4" s="62"/>
      <c r="NCJ4" s="62"/>
      <c r="NCK4" s="62"/>
      <c r="NCL4" s="62"/>
      <c r="NCM4" s="62"/>
      <c r="NCN4" s="62"/>
      <c r="NCO4" s="62"/>
      <c r="NCP4" s="62"/>
      <c r="NCQ4" s="62"/>
      <c r="NCR4" s="62"/>
      <c r="NCS4" s="62"/>
      <c r="NCT4" s="62"/>
      <c r="NCU4" s="62"/>
      <c r="NCV4" s="62"/>
      <c r="NCW4" s="62"/>
      <c r="NCX4" s="62"/>
      <c r="NCY4" s="62"/>
      <c r="NCZ4" s="62"/>
      <c r="NDA4" s="62"/>
      <c r="NDB4" s="62"/>
      <c r="NDC4" s="62"/>
      <c r="NDD4" s="62"/>
      <c r="NDE4" s="62"/>
      <c r="NDF4" s="62"/>
      <c r="NDG4" s="62"/>
      <c r="NDH4" s="62"/>
      <c r="NDI4" s="62"/>
      <c r="NDJ4" s="62"/>
      <c r="NDK4" s="62"/>
      <c r="NDL4" s="62"/>
      <c r="NDM4" s="62"/>
      <c r="NDN4" s="62"/>
      <c r="NDO4" s="62"/>
      <c r="NDP4" s="62"/>
      <c r="NDQ4" s="62"/>
      <c r="NDR4" s="62"/>
      <c r="NDS4" s="62"/>
      <c r="NDT4" s="62"/>
      <c r="NDU4" s="62"/>
      <c r="NDV4" s="62"/>
      <c r="NDW4" s="62"/>
      <c r="NDX4" s="62"/>
      <c r="NDY4" s="62"/>
      <c r="NDZ4" s="62"/>
      <c r="NEA4" s="62"/>
      <c r="NEB4" s="62"/>
      <c r="NEC4" s="62"/>
      <c r="NED4" s="62"/>
      <c r="NEE4" s="62"/>
      <c r="NEF4" s="62"/>
      <c r="NEG4" s="62"/>
      <c r="NEH4" s="62"/>
      <c r="NEI4" s="62"/>
      <c r="NEJ4" s="62"/>
      <c r="NEK4" s="62"/>
      <c r="NEL4" s="62"/>
      <c r="NEM4" s="62"/>
      <c r="NEN4" s="62"/>
      <c r="NEO4" s="62"/>
      <c r="NEP4" s="62"/>
      <c r="NEQ4" s="62"/>
      <c r="NER4" s="62"/>
      <c r="NES4" s="62"/>
      <c r="NET4" s="62"/>
      <c r="NEU4" s="62"/>
      <c r="NEV4" s="62"/>
      <c r="NEW4" s="62"/>
      <c r="NEX4" s="62"/>
      <c r="NEY4" s="62"/>
      <c r="NEZ4" s="62"/>
      <c r="NFA4" s="62"/>
      <c r="NFB4" s="62"/>
      <c r="NFC4" s="62"/>
      <c r="NFD4" s="62"/>
      <c r="NFE4" s="62"/>
      <c r="NFF4" s="62"/>
      <c r="NFG4" s="62"/>
      <c r="NFH4" s="62"/>
      <c r="NFI4" s="62"/>
      <c r="NFJ4" s="62"/>
      <c r="NFK4" s="62"/>
      <c r="NFL4" s="62"/>
      <c r="NFM4" s="62"/>
      <c r="NFN4" s="62"/>
      <c r="NFO4" s="62"/>
      <c r="NFP4" s="62"/>
      <c r="NFQ4" s="62"/>
      <c r="NFR4" s="62"/>
      <c r="NFS4" s="62"/>
      <c r="NFT4" s="62"/>
      <c r="NFU4" s="62"/>
      <c r="NFV4" s="62"/>
      <c r="NFW4" s="62"/>
      <c r="NFX4" s="62"/>
      <c r="NFY4" s="62"/>
      <c r="NFZ4" s="62"/>
      <c r="NGA4" s="62"/>
      <c r="NGB4" s="62"/>
      <c r="NGC4" s="62"/>
      <c r="NGD4" s="62"/>
      <c r="NGE4" s="62"/>
      <c r="NGF4" s="62"/>
      <c r="NGG4" s="62"/>
      <c r="NGH4" s="62"/>
      <c r="NGI4" s="62"/>
      <c r="NGJ4" s="62"/>
      <c r="NGK4" s="62"/>
      <c r="NGL4" s="62"/>
      <c r="NGM4" s="62"/>
      <c r="NGN4" s="62"/>
      <c r="NGO4" s="62"/>
      <c r="NGP4" s="62"/>
      <c r="NGQ4" s="62"/>
      <c r="NGR4" s="62"/>
      <c r="NGS4" s="62"/>
      <c r="NGT4" s="62"/>
      <c r="NGU4" s="62"/>
      <c r="NGV4" s="62"/>
      <c r="NGW4" s="62"/>
      <c r="NGX4" s="62"/>
      <c r="NGY4" s="62"/>
      <c r="NGZ4" s="62"/>
      <c r="NHA4" s="62"/>
      <c r="NHB4" s="62"/>
      <c r="NHC4" s="62"/>
      <c r="NHD4" s="62"/>
      <c r="NHE4" s="62"/>
      <c r="NHF4" s="62"/>
      <c r="NHG4" s="62"/>
      <c r="NHH4" s="62"/>
      <c r="NHI4" s="62"/>
      <c r="NHJ4" s="62"/>
      <c r="NHK4" s="62"/>
      <c r="NHL4" s="62"/>
      <c r="NHM4" s="62"/>
      <c r="NHN4" s="62"/>
      <c r="NHO4" s="62"/>
      <c r="NHP4" s="62"/>
      <c r="NHQ4" s="62"/>
      <c r="NHR4" s="62"/>
      <c r="NHS4" s="62"/>
      <c r="NHT4" s="62"/>
      <c r="NHU4" s="62"/>
      <c r="NHV4" s="62"/>
      <c r="NHW4" s="62"/>
      <c r="NHX4" s="62"/>
      <c r="NHY4" s="62"/>
      <c r="NHZ4" s="62"/>
      <c r="NIA4" s="62"/>
      <c r="NIB4" s="62"/>
      <c r="NIC4" s="62"/>
      <c r="NID4" s="62"/>
      <c r="NIE4" s="62"/>
      <c r="NIF4" s="62"/>
      <c r="NIG4" s="62"/>
      <c r="NIH4" s="62"/>
      <c r="NII4" s="62"/>
      <c r="NIJ4" s="62"/>
      <c r="NIK4" s="62"/>
      <c r="NIL4" s="62"/>
      <c r="NIM4" s="62"/>
      <c r="NIN4" s="62"/>
      <c r="NIO4" s="62"/>
      <c r="NIP4" s="62"/>
      <c r="NIQ4" s="62"/>
      <c r="NIR4" s="62"/>
      <c r="NIS4" s="62"/>
      <c r="NIT4" s="62"/>
      <c r="NIU4" s="62"/>
      <c r="NIV4" s="62"/>
      <c r="NIW4" s="62"/>
      <c r="NIX4" s="62"/>
      <c r="NIY4" s="62"/>
      <c r="NIZ4" s="62"/>
      <c r="NJA4" s="62"/>
      <c r="NJB4" s="62"/>
      <c r="NJC4" s="62"/>
      <c r="NJD4" s="62"/>
      <c r="NJE4" s="62"/>
      <c r="NJF4" s="62"/>
      <c r="NJG4" s="62"/>
      <c r="NJH4" s="62"/>
      <c r="NJI4" s="62"/>
      <c r="NJJ4" s="62"/>
      <c r="NJK4" s="62"/>
      <c r="NJL4" s="62"/>
      <c r="NJM4" s="62"/>
      <c r="NJN4" s="62"/>
      <c r="NJO4" s="62"/>
      <c r="NJP4" s="62"/>
      <c r="NJQ4" s="62"/>
      <c r="NJR4" s="62"/>
      <c r="NJS4" s="62"/>
      <c r="NJT4" s="62"/>
      <c r="NJU4" s="62"/>
      <c r="NJV4" s="62"/>
      <c r="NJW4" s="62"/>
      <c r="NJX4" s="62"/>
      <c r="NJY4" s="62"/>
      <c r="NJZ4" s="62"/>
      <c r="NKA4" s="62"/>
      <c r="NKB4" s="62"/>
      <c r="NKC4" s="62"/>
      <c r="NKD4" s="62"/>
      <c r="NKE4" s="62"/>
      <c r="NKF4" s="62"/>
      <c r="NKG4" s="62"/>
      <c r="NKH4" s="62"/>
      <c r="NKI4" s="62"/>
      <c r="NKJ4" s="62"/>
      <c r="NKK4" s="62"/>
      <c r="NKL4" s="62"/>
      <c r="NKM4" s="62"/>
      <c r="NKN4" s="62"/>
      <c r="NKO4" s="62"/>
      <c r="NKP4" s="62"/>
      <c r="NKQ4" s="62"/>
      <c r="NKR4" s="62"/>
      <c r="NKS4" s="62"/>
      <c r="NKT4" s="62"/>
      <c r="NKU4" s="62"/>
      <c r="NKV4" s="62"/>
      <c r="NKW4" s="62"/>
      <c r="NKX4" s="62"/>
      <c r="NKY4" s="62"/>
      <c r="NKZ4" s="62"/>
      <c r="NLA4" s="62"/>
      <c r="NLB4" s="62"/>
      <c r="NLC4" s="62"/>
      <c r="NLD4" s="62"/>
      <c r="NLE4" s="62"/>
      <c r="NLF4" s="62"/>
      <c r="NLG4" s="62"/>
      <c r="NLH4" s="62"/>
      <c r="NLI4" s="62"/>
      <c r="NLJ4" s="62"/>
      <c r="NLK4" s="62"/>
      <c r="NLL4" s="62"/>
      <c r="NLM4" s="62"/>
      <c r="NLN4" s="62"/>
      <c r="NLO4" s="62"/>
      <c r="NLP4" s="62"/>
      <c r="NLQ4" s="62"/>
      <c r="NLR4" s="62"/>
      <c r="NLS4" s="62"/>
      <c r="NLT4" s="62"/>
      <c r="NLU4" s="62"/>
      <c r="NLV4" s="62"/>
      <c r="NLW4" s="62"/>
      <c r="NLX4" s="62"/>
      <c r="NLY4" s="62"/>
      <c r="NLZ4" s="62"/>
      <c r="NMA4" s="62"/>
      <c r="NMB4" s="62"/>
      <c r="NMC4" s="62"/>
      <c r="NMD4" s="62"/>
      <c r="NME4" s="62"/>
      <c r="NMF4" s="62"/>
      <c r="NMG4" s="62"/>
      <c r="NMH4" s="62"/>
      <c r="NMI4" s="62"/>
      <c r="NMJ4" s="62"/>
      <c r="NMK4" s="62"/>
      <c r="NML4" s="62"/>
      <c r="NMM4" s="62"/>
      <c r="NMN4" s="62"/>
      <c r="NMO4" s="62"/>
      <c r="NMP4" s="62"/>
      <c r="NMQ4" s="62"/>
      <c r="NMR4" s="62"/>
      <c r="NMS4" s="62"/>
      <c r="NMT4" s="62"/>
      <c r="NMU4" s="62"/>
      <c r="NMV4" s="62"/>
      <c r="NMW4" s="62"/>
      <c r="NMX4" s="62"/>
      <c r="NMY4" s="62"/>
      <c r="NMZ4" s="62"/>
      <c r="NNA4" s="62"/>
      <c r="NNB4" s="62"/>
      <c r="NNC4" s="62"/>
      <c r="NND4" s="62"/>
      <c r="NNE4" s="62"/>
      <c r="NNF4" s="62"/>
      <c r="NNG4" s="62"/>
      <c r="NNH4" s="62"/>
      <c r="NNI4" s="62"/>
      <c r="NNJ4" s="62"/>
      <c r="NNK4" s="62"/>
      <c r="NNL4" s="62"/>
      <c r="NNM4" s="62"/>
      <c r="NNN4" s="62"/>
      <c r="NNO4" s="62"/>
      <c r="NNP4" s="62"/>
      <c r="NNQ4" s="62"/>
      <c r="NNR4" s="62"/>
      <c r="NNS4" s="62"/>
      <c r="NNT4" s="62"/>
      <c r="NNU4" s="62"/>
      <c r="NNV4" s="62"/>
      <c r="NNW4" s="62"/>
      <c r="NNX4" s="62"/>
      <c r="NNY4" s="62"/>
      <c r="NNZ4" s="62"/>
      <c r="NOA4" s="62"/>
      <c r="NOB4" s="62"/>
      <c r="NOC4" s="62"/>
      <c r="NOD4" s="62"/>
      <c r="NOE4" s="62"/>
      <c r="NOF4" s="62"/>
      <c r="NOG4" s="62"/>
      <c r="NOH4" s="62"/>
      <c r="NOI4" s="62"/>
      <c r="NOJ4" s="62"/>
      <c r="NOK4" s="62"/>
      <c r="NOL4" s="62"/>
      <c r="NOM4" s="62"/>
      <c r="NON4" s="62"/>
      <c r="NOO4" s="62"/>
      <c r="NOP4" s="62"/>
      <c r="NOQ4" s="62"/>
      <c r="NOR4" s="62"/>
      <c r="NOS4" s="62"/>
      <c r="NOT4" s="62"/>
      <c r="NOU4" s="62"/>
      <c r="NOV4" s="62"/>
      <c r="NOW4" s="62"/>
      <c r="NOX4" s="62"/>
      <c r="NOY4" s="62"/>
      <c r="NOZ4" s="62"/>
      <c r="NPA4" s="62"/>
      <c r="NPB4" s="62"/>
      <c r="NPC4" s="62"/>
      <c r="NPD4" s="62"/>
      <c r="NPE4" s="62"/>
      <c r="NPF4" s="62"/>
      <c r="NPG4" s="62"/>
      <c r="NPH4" s="62"/>
      <c r="NPI4" s="62"/>
      <c r="NPJ4" s="62"/>
      <c r="NPK4" s="62"/>
      <c r="NPL4" s="62"/>
      <c r="NPM4" s="62"/>
      <c r="NPN4" s="62"/>
      <c r="NPO4" s="62"/>
      <c r="NPP4" s="62"/>
      <c r="NPQ4" s="62"/>
      <c r="NPR4" s="62"/>
      <c r="NPS4" s="62"/>
      <c r="NPT4" s="62"/>
      <c r="NPU4" s="62"/>
      <c r="NPV4" s="62"/>
      <c r="NPW4" s="62"/>
      <c r="NPX4" s="62"/>
      <c r="NPY4" s="62"/>
      <c r="NPZ4" s="62"/>
      <c r="NQA4" s="62"/>
      <c r="NQB4" s="62"/>
      <c r="NQC4" s="62"/>
      <c r="NQD4" s="62"/>
      <c r="NQE4" s="62"/>
      <c r="NQF4" s="62"/>
      <c r="NQG4" s="62"/>
      <c r="NQH4" s="62"/>
      <c r="NQI4" s="62"/>
      <c r="NQJ4" s="62"/>
      <c r="NQK4" s="62"/>
      <c r="NQL4" s="62"/>
      <c r="NQM4" s="62"/>
      <c r="NQN4" s="62"/>
      <c r="NQO4" s="62"/>
      <c r="NQP4" s="62"/>
      <c r="NQQ4" s="62"/>
      <c r="NQR4" s="62"/>
      <c r="NQS4" s="62"/>
      <c r="NQT4" s="62"/>
      <c r="NQU4" s="62"/>
      <c r="NQV4" s="62"/>
      <c r="NQW4" s="62"/>
      <c r="NQX4" s="62"/>
      <c r="NQY4" s="62"/>
      <c r="NQZ4" s="62"/>
      <c r="NRA4" s="62"/>
      <c r="NRB4" s="62"/>
      <c r="NRC4" s="62"/>
      <c r="NRD4" s="62"/>
      <c r="NRE4" s="62"/>
      <c r="NRF4" s="62"/>
      <c r="NRG4" s="62"/>
      <c r="NRH4" s="62"/>
      <c r="NRI4" s="62"/>
      <c r="NRJ4" s="62"/>
      <c r="NRK4" s="62"/>
      <c r="NRL4" s="62"/>
      <c r="NRM4" s="62"/>
      <c r="NRN4" s="62"/>
      <c r="NRO4" s="62"/>
      <c r="NRP4" s="62"/>
      <c r="NRQ4" s="62"/>
      <c r="NRR4" s="62"/>
      <c r="NRS4" s="62"/>
      <c r="NRT4" s="62"/>
      <c r="NRU4" s="62"/>
      <c r="NRV4" s="62"/>
      <c r="NRW4" s="62"/>
      <c r="NRX4" s="62"/>
      <c r="NRY4" s="62"/>
      <c r="NRZ4" s="62"/>
      <c r="NSA4" s="62"/>
      <c r="NSB4" s="62"/>
      <c r="NSC4" s="62"/>
      <c r="NSD4" s="62"/>
      <c r="NSE4" s="62"/>
      <c r="NSF4" s="62"/>
      <c r="NSG4" s="62"/>
      <c r="NSH4" s="62"/>
      <c r="NSI4" s="62"/>
      <c r="NSJ4" s="62"/>
      <c r="NSK4" s="62"/>
      <c r="NSL4" s="62"/>
      <c r="NSM4" s="62"/>
      <c r="NSN4" s="62"/>
      <c r="NSO4" s="62"/>
      <c r="NSP4" s="62"/>
      <c r="NSQ4" s="62"/>
      <c r="NSR4" s="62"/>
      <c r="NSS4" s="62"/>
      <c r="NST4" s="62"/>
      <c r="NSU4" s="62"/>
      <c r="NSV4" s="62"/>
      <c r="NSW4" s="62"/>
      <c r="NSX4" s="62"/>
      <c r="NSY4" s="62"/>
      <c r="NSZ4" s="62"/>
      <c r="NTA4" s="62"/>
      <c r="NTB4" s="62"/>
      <c r="NTC4" s="62"/>
      <c r="NTD4" s="62"/>
      <c r="NTE4" s="62"/>
      <c r="NTF4" s="62"/>
      <c r="NTG4" s="62"/>
      <c r="NTH4" s="62"/>
      <c r="NTI4" s="62"/>
      <c r="NTJ4" s="62"/>
      <c r="NTK4" s="62"/>
      <c r="NTL4" s="62"/>
      <c r="NTM4" s="62"/>
      <c r="NTN4" s="62"/>
      <c r="NTO4" s="62"/>
      <c r="NTP4" s="62"/>
      <c r="NTQ4" s="62"/>
      <c r="NTR4" s="62"/>
      <c r="NTS4" s="62"/>
      <c r="NTT4" s="62"/>
      <c r="NTU4" s="62"/>
      <c r="NTV4" s="62"/>
      <c r="NTW4" s="62"/>
      <c r="NTX4" s="62"/>
      <c r="NTY4" s="62"/>
      <c r="NTZ4" s="62"/>
      <c r="NUA4" s="62"/>
      <c r="NUB4" s="62"/>
      <c r="NUC4" s="62"/>
      <c r="NUD4" s="62"/>
      <c r="NUE4" s="62"/>
      <c r="NUF4" s="62"/>
      <c r="NUG4" s="62"/>
      <c r="NUH4" s="62"/>
      <c r="NUI4" s="62"/>
      <c r="NUJ4" s="62"/>
      <c r="NUK4" s="62"/>
      <c r="NUL4" s="62"/>
      <c r="NUM4" s="62"/>
      <c r="NUN4" s="62"/>
      <c r="NUO4" s="62"/>
      <c r="NUP4" s="62"/>
      <c r="NUQ4" s="62"/>
      <c r="NUR4" s="62"/>
      <c r="NUS4" s="62"/>
      <c r="NUT4" s="62"/>
      <c r="NUU4" s="62"/>
      <c r="NUV4" s="62"/>
      <c r="NUW4" s="62"/>
      <c r="NUX4" s="62"/>
      <c r="NUY4" s="62"/>
      <c r="NUZ4" s="62"/>
      <c r="NVA4" s="62"/>
      <c r="NVB4" s="62"/>
      <c r="NVC4" s="62"/>
      <c r="NVD4" s="62"/>
      <c r="NVE4" s="62"/>
      <c r="NVF4" s="62"/>
      <c r="NVG4" s="62"/>
      <c r="NVH4" s="62"/>
      <c r="NVI4" s="62"/>
      <c r="NVJ4" s="62"/>
      <c r="NVK4" s="62"/>
      <c r="NVL4" s="62"/>
      <c r="NVM4" s="62"/>
      <c r="NVN4" s="62"/>
      <c r="NVO4" s="62"/>
      <c r="NVP4" s="62"/>
      <c r="NVQ4" s="62"/>
      <c r="NVR4" s="62"/>
      <c r="NVS4" s="62"/>
      <c r="NVT4" s="62"/>
      <c r="NVU4" s="62"/>
      <c r="NVV4" s="62"/>
      <c r="NVW4" s="62"/>
      <c r="NVX4" s="62"/>
      <c r="NVY4" s="62"/>
      <c r="NVZ4" s="62"/>
      <c r="NWA4" s="62"/>
      <c r="NWB4" s="62"/>
      <c r="NWC4" s="62"/>
      <c r="NWD4" s="62"/>
      <c r="NWE4" s="62"/>
      <c r="NWF4" s="62"/>
      <c r="NWG4" s="62"/>
      <c r="NWH4" s="62"/>
      <c r="NWI4" s="62"/>
      <c r="NWJ4" s="62"/>
      <c r="NWK4" s="62"/>
      <c r="NWL4" s="62"/>
      <c r="NWM4" s="62"/>
      <c r="NWN4" s="62"/>
      <c r="NWO4" s="62"/>
      <c r="NWP4" s="62"/>
      <c r="NWQ4" s="62"/>
      <c r="NWR4" s="62"/>
      <c r="NWS4" s="62"/>
      <c r="NWT4" s="62"/>
      <c r="NWU4" s="62"/>
      <c r="NWV4" s="62"/>
      <c r="NWW4" s="62"/>
      <c r="NWX4" s="62"/>
      <c r="NWY4" s="62"/>
      <c r="NWZ4" s="62"/>
      <c r="NXA4" s="62"/>
      <c r="NXB4" s="62"/>
      <c r="NXC4" s="62"/>
      <c r="NXD4" s="62"/>
      <c r="NXE4" s="62"/>
      <c r="NXF4" s="62"/>
      <c r="NXG4" s="62"/>
      <c r="NXH4" s="62"/>
      <c r="NXI4" s="62"/>
      <c r="NXJ4" s="62"/>
      <c r="NXK4" s="62"/>
      <c r="NXL4" s="62"/>
      <c r="NXM4" s="62"/>
      <c r="NXN4" s="62"/>
      <c r="NXO4" s="62"/>
      <c r="NXP4" s="62"/>
      <c r="NXQ4" s="62"/>
      <c r="NXR4" s="62"/>
      <c r="NXS4" s="62"/>
      <c r="NXT4" s="62"/>
      <c r="NXU4" s="62"/>
      <c r="NXV4" s="62"/>
      <c r="NXW4" s="62"/>
      <c r="NXX4" s="62"/>
      <c r="NXY4" s="62"/>
      <c r="NXZ4" s="62"/>
      <c r="NYA4" s="62"/>
      <c r="NYB4" s="62"/>
      <c r="NYC4" s="62"/>
      <c r="NYD4" s="62"/>
      <c r="NYE4" s="62"/>
      <c r="NYF4" s="62"/>
      <c r="NYG4" s="62"/>
      <c r="NYH4" s="62"/>
      <c r="NYI4" s="62"/>
      <c r="NYJ4" s="62"/>
      <c r="NYK4" s="62"/>
      <c r="NYL4" s="62"/>
      <c r="NYM4" s="62"/>
      <c r="NYN4" s="62"/>
      <c r="NYO4" s="62"/>
      <c r="NYP4" s="62"/>
      <c r="NYQ4" s="62"/>
      <c r="NYR4" s="62"/>
      <c r="NYS4" s="62"/>
      <c r="NYT4" s="62"/>
      <c r="NYU4" s="62"/>
      <c r="NYV4" s="62"/>
      <c r="NYW4" s="62"/>
      <c r="NYX4" s="62"/>
      <c r="NYY4" s="62"/>
      <c r="NYZ4" s="62"/>
      <c r="NZA4" s="62"/>
      <c r="NZB4" s="62"/>
      <c r="NZC4" s="62"/>
      <c r="NZD4" s="62"/>
      <c r="NZE4" s="62"/>
      <c r="NZF4" s="62"/>
      <c r="NZG4" s="62"/>
      <c r="NZH4" s="62"/>
      <c r="NZI4" s="62"/>
      <c r="NZJ4" s="62"/>
      <c r="NZK4" s="62"/>
      <c r="NZL4" s="62"/>
      <c r="NZM4" s="62"/>
      <c r="NZN4" s="62"/>
      <c r="NZO4" s="62"/>
      <c r="NZP4" s="62"/>
      <c r="NZQ4" s="62"/>
      <c r="NZR4" s="62"/>
      <c r="NZS4" s="62"/>
      <c r="NZT4" s="62"/>
      <c r="NZU4" s="62"/>
      <c r="NZV4" s="62"/>
      <c r="NZW4" s="62"/>
      <c r="NZX4" s="62"/>
      <c r="NZY4" s="62"/>
      <c r="NZZ4" s="62"/>
      <c r="OAA4" s="62"/>
      <c r="OAB4" s="62"/>
      <c r="OAC4" s="62"/>
      <c r="OAD4" s="62"/>
      <c r="OAE4" s="62"/>
      <c r="OAF4" s="62"/>
      <c r="OAG4" s="62"/>
      <c r="OAH4" s="62"/>
      <c r="OAI4" s="62"/>
      <c r="OAJ4" s="62"/>
      <c r="OAK4" s="62"/>
      <c r="OAL4" s="62"/>
      <c r="OAM4" s="62"/>
      <c r="OAN4" s="62"/>
      <c r="OAO4" s="62"/>
      <c r="OAP4" s="62"/>
      <c r="OAQ4" s="62"/>
      <c r="OAR4" s="62"/>
      <c r="OAS4" s="62"/>
      <c r="OAT4" s="62"/>
      <c r="OAU4" s="62"/>
      <c r="OAV4" s="62"/>
      <c r="OAW4" s="62"/>
      <c r="OAX4" s="62"/>
      <c r="OAY4" s="62"/>
      <c r="OAZ4" s="62"/>
      <c r="OBA4" s="62"/>
      <c r="OBB4" s="62"/>
      <c r="OBC4" s="62"/>
      <c r="OBD4" s="62"/>
      <c r="OBE4" s="62"/>
      <c r="OBF4" s="62"/>
      <c r="OBG4" s="62"/>
      <c r="OBH4" s="62"/>
      <c r="OBI4" s="62"/>
      <c r="OBJ4" s="62"/>
      <c r="OBK4" s="62"/>
      <c r="OBL4" s="62"/>
      <c r="OBM4" s="62"/>
      <c r="OBN4" s="62"/>
      <c r="OBO4" s="62"/>
      <c r="OBP4" s="62"/>
      <c r="OBQ4" s="62"/>
      <c r="OBR4" s="62"/>
      <c r="OBS4" s="62"/>
      <c r="OBT4" s="62"/>
      <c r="OBU4" s="62"/>
      <c r="OBV4" s="62"/>
      <c r="OBW4" s="62"/>
      <c r="OBX4" s="62"/>
      <c r="OBY4" s="62"/>
      <c r="OBZ4" s="62"/>
      <c r="OCA4" s="62"/>
      <c r="OCB4" s="62"/>
      <c r="OCC4" s="62"/>
      <c r="OCD4" s="62"/>
      <c r="OCE4" s="62"/>
      <c r="OCF4" s="62"/>
      <c r="OCG4" s="62"/>
      <c r="OCH4" s="62"/>
      <c r="OCI4" s="62"/>
      <c r="OCJ4" s="62"/>
      <c r="OCK4" s="62"/>
      <c r="OCL4" s="62"/>
      <c r="OCM4" s="62"/>
      <c r="OCN4" s="62"/>
      <c r="OCO4" s="62"/>
      <c r="OCP4" s="62"/>
      <c r="OCQ4" s="62"/>
      <c r="OCR4" s="62"/>
      <c r="OCS4" s="62"/>
      <c r="OCT4" s="62"/>
      <c r="OCU4" s="62"/>
      <c r="OCV4" s="62"/>
      <c r="OCW4" s="62"/>
      <c r="OCX4" s="62"/>
      <c r="OCY4" s="62"/>
      <c r="OCZ4" s="62"/>
      <c r="ODA4" s="62"/>
      <c r="ODB4" s="62"/>
      <c r="ODC4" s="62"/>
      <c r="ODD4" s="62"/>
      <c r="ODE4" s="62"/>
      <c r="ODF4" s="62"/>
      <c r="ODG4" s="62"/>
      <c r="ODH4" s="62"/>
      <c r="ODI4" s="62"/>
      <c r="ODJ4" s="62"/>
      <c r="ODK4" s="62"/>
      <c r="ODL4" s="62"/>
      <c r="ODM4" s="62"/>
      <c r="ODN4" s="62"/>
      <c r="ODO4" s="62"/>
      <c r="ODP4" s="62"/>
      <c r="ODQ4" s="62"/>
      <c r="ODR4" s="62"/>
      <c r="ODS4" s="62"/>
      <c r="ODT4" s="62"/>
      <c r="ODU4" s="62"/>
      <c r="ODV4" s="62"/>
      <c r="ODW4" s="62"/>
      <c r="ODX4" s="62"/>
      <c r="ODY4" s="62"/>
      <c r="ODZ4" s="62"/>
      <c r="OEA4" s="62"/>
      <c r="OEB4" s="62"/>
      <c r="OEC4" s="62"/>
      <c r="OED4" s="62"/>
      <c r="OEE4" s="62"/>
      <c r="OEF4" s="62"/>
      <c r="OEG4" s="62"/>
      <c r="OEH4" s="62"/>
      <c r="OEI4" s="62"/>
      <c r="OEJ4" s="62"/>
      <c r="OEK4" s="62"/>
      <c r="OEL4" s="62"/>
      <c r="OEM4" s="62"/>
      <c r="OEN4" s="62"/>
      <c r="OEO4" s="62"/>
      <c r="OEP4" s="62"/>
      <c r="OEQ4" s="62"/>
      <c r="OER4" s="62"/>
      <c r="OES4" s="62"/>
      <c r="OET4" s="62"/>
      <c r="OEU4" s="62"/>
      <c r="OEV4" s="62"/>
      <c r="OEW4" s="62"/>
      <c r="OEX4" s="62"/>
      <c r="OEY4" s="62"/>
      <c r="OEZ4" s="62"/>
      <c r="OFA4" s="62"/>
      <c r="OFB4" s="62"/>
      <c r="OFC4" s="62"/>
      <c r="OFD4" s="62"/>
      <c r="OFE4" s="62"/>
      <c r="OFF4" s="62"/>
      <c r="OFG4" s="62"/>
      <c r="OFH4" s="62"/>
      <c r="OFI4" s="62"/>
      <c r="OFJ4" s="62"/>
      <c r="OFK4" s="62"/>
      <c r="OFL4" s="62"/>
      <c r="OFM4" s="62"/>
      <c r="OFN4" s="62"/>
      <c r="OFO4" s="62"/>
      <c r="OFP4" s="62"/>
      <c r="OFQ4" s="62"/>
      <c r="OFR4" s="62"/>
      <c r="OFS4" s="62"/>
      <c r="OFT4" s="62"/>
      <c r="OFU4" s="62"/>
      <c r="OFV4" s="62"/>
      <c r="OFW4" s="62"/>
      <c r="OFX4" s="62"/>
      <c r="OFY4" s="62"/>
      <c r="OFZ4" s="62"/>
      <c r="OGA4" s="62"/>
      <c r="OGB4" s="62"/>
      <c r="OGC4" s="62"/>
      <c r="OGD4" s="62"/>
      <c r="OGE4" s="62"/>
      <c r="OGF4" s="62"/>
      <c r="OGG4" s="62"/>
      <c r="OGH4" s="62"/>
      <c r="OGI4" s="62"/>
      <c r="OGJ4" s="62"/>
      <c r="OGK4" s="62"/>
      <c r="OGL4" s="62"/>
      <c r="OGM4" s="62"/>
      <c r="OGN4" s="62"/>
      <c r="OGO4" s="62"/>
      <c r="OGP4" s="62"/>
      <c r="OGQ4" s="62"/>
      <c r="OGR4" s="62"/>
      <c r="OGS4" s="62"/>
      <c r="OGT4" s="62"/>
      <c r="OGU4" s="62"/>
      <c r="OGV4" s="62"/>
      <c r="OGW4" s="62"/>
      <c r="OGX4" s="62"/>
      <c r="OGY4" s="62"/>
      <c r="OGZ4" s="62"/>
      <c r="OHA4" s="62"/>
      <c r="OHB4" s="62"/>
      <c r="OHC4" s="62"/>
      <c r="OHD4" s="62"/>
      <c r="OHE4" s="62"/>
      <c r="OHF4" s="62"/>
      <c r="OHG4" s="62"/>
      <c r="OHH4" s="62"/>
      <c r="OHI4" s="62"/>
      <c r="OHJ4" s="62"/>
      <c r="OHK4" s="62"/>
      <c r="OHL4" s="62"/>
      <c r="OHM4" s="62"/>
      <c r="OHN4" s="62"/>
      <c r="OHO4" s="62"/>
      <c r="OHP4" s="62"/>
      <c r="OHQ4" s="62"/>
      <c r="OHR4" s="62"/>
      <c r="OHS4" s="62"/>
      <c r="OHT4" s="62"/>
      <c r="OHU4" s="62"/>
      <c r="OHV4" s="62"/>
      <c r="OHW4" s="62"/>
      <c r="OHX4" s="62"/>
      <c r="OHY4" s="62"/>
      <c r="OHZ4" s="62"/>
      <c r="OIA4" s="62"/>
      <c r="OIB4" s="62"/>
      <c r="OIC4" s="62"/>
      <c r="OID4" s="62"/>
      <c r="OIE4" s="62"/>
      <c r="OIF4" s="62"/>
      <c r="OIG4" s="62"/>
      <c r="OIH4" s="62"/>
      <c r="OII4" s="62"/>
      <c r="OIJ4" s="62"/>
      <c r="OIK4" s="62"/>
      <c r="OIL4" s="62"/>
      <c r="OIM4" s="62"/>
      <c r="OIN4" s="62"/>
      <c r="OIO4" s="62"/>
      <c r="OIP4" s="62"/>
      <c r="OIQ4" s="62"/>
      <c r="OIR4" s="62"/>
      <c r="OIS4" s="62"/>
      <c r="OIT4" s="62"/>
      <c r="OIU4" s="62"/>
      <c r="OIV4" s="62"/>
      <c r="OIW4" s="62"/>
      <c r="OIX4" s="62"/>
      <c r="OIY4" s="62"/>
      <c r="OIZ4" s="62"/>
      <c r="OJA4" s="62"/>
      <c r="OJB4" s="62"/>
      <c r="OJC4" s="62"/>
      <c r="OJD4" s="62"/>
      <c r="OJE4" s="62"/>
      <c r="OJF4" s="62"/>
      <c r="OJG4" s="62"/>
      <c r="OJH4" s="62"/>
      <c r="OJI4" s="62"/>
      <c r="OJJ4" s="62"/>
      <c r="OJK4" s="62"/>
      <c r="OJL4" s="62"/>
      <c r="OJM4" s="62"/>
      <c r="OJN4" s="62"/>
      <c r="OJO4" s="62"/>
      <c r="OJP4" s="62"/>
      <c r="OJQ4" s="62"/>
      <c r="OJR4" s="62"/>
      <c r="OJS4" s="62"/>
      <c r="OJT4" s="62"/>
      <c r="OJU4" s="62"/>
      <c r="OJV4" s="62"/>
      <c r="OJW4" s="62"/>
      <c r="OJX4" s="62"/>
      <c r="OJY4" s="62"/>
      <c r="OJZ4" s="62"/>
      <c r="OKA4" s="62"/>
      <c r="OKB4" s="62"/>
      <c r="OKC4" s="62"/>
      <c r="OKD4" s="62"/>
      <c r="OKE4" s="62"/>
      <c r="OKF4" s="62"/>
      <c r="OKG4" s="62"/>
      <c r="OKH4" s="62"/>
      <c r="OKI4" s="62"/>
      <c r="OKJ4" s="62"/>
      <c r="OKK4" s="62"/>
      <c r="OKL4" s="62"/>
      <c r="OKM4" s="62"/>
      <c r="OKN4" s="62"/>
      <c r="OKO4" s="62"/>
      <c r="OKP4" s="62"/>
      <c r="OKQ4" s="62"/>
      <c r="OKR4" s="62"/>
      <c r="OKS4" s="62"/>
      <c r="OKT4" s="62"/>
      <c r="OKU4" s="62"/>
      <c r="OKV4" s="62"/>
      <c r="OKW4" s="62"/>
      <c r="OKX4" s="62"/>
      <c r="OKY4" s="62"/>
      <c r="OKZ4" s="62"/>
      <c r="OLA4" s="62"/>
      <c r="OLB4" s="62"/>
      <c r="OLC4" s="62"/>
      <c r="OLD4" s="62"/>
      <c r="OLE4" s="62"/>
      <c r="OLF4" s="62"/>
      <c r="OLG4" s="62"/>
      <c r="OLH4" s="62"/>
      <c r="OLI4" s="62"/>
      <c r="OLJ4" s="62"/>
      <c r="OLK4" s="62"/>
      <c r="OLL4" s="62"/>
      <c r="OLM4" s="62"/>
      <c r="OLN4" s="62"/>
      <c r="OLO4" s="62"/>
      <c r="OLP4" s="62"/>
      <c r="OLQ4" s="62"/>
      <c r="OLR4" s="62"/>
      <c r="OLS4" s="62"/>
      <c r="OLT4" s="62"/>
      <c r="OLU4" s="62"/>
      <c r="OLV4" s="62"/>
      <c r="OLW4" s="62"/>
      <c r="OLX4" s="62"/>
      <c r="OLY4" s="62"/>
      <c r="OLZ4" s="62"/>
      <c r="OMA4" s="62"/>
      <c r="OMB4" s="62"/>
      <c r="OMC4" s="62"/>
      <c r="OMD4" s="62"/>
      <c r="OME4" s="62"/>
      <c r="OMF4" s="62"/>
      <c r="OMG4" s="62"/>
      <c r="OMH4" s="62"/>
      <c r="OMI4" s="62"/>
      <c r="OMJ4" s="62"/>
      <c r="OMK4" s="62"/>
      <c r="OML4" s="62"/>
      <c r="OMM4" s="62"/>
      <c r="OMN4" s="62"/>
      <c r="OMO4" s="62"/>
      <c r="OMP4" s="62"/>
      <c r="OMQ4" s="62"/>
      <c r="OMR4" s="62"/>
      <c r="OMS4" s="62"/>
      <c r="OMT4" s="62"/>
      <c r="OMU4" s="62"/>
      <c r="OMV4" s="62"/>
      <c r="OMW4" s="62"/>
      <c r="OMX4" s="62"/>
      <c r="OMY4" s="62"/>
      <c r="OMZ4" s="62"/>
      <c r="ONA4" s="62"/>
      <c r="ONB4" s="62"/>
      <c r="ONC4" s="62"/>
      <c r="OND4" s="62"/>
      <c r="ONE4" s="62"/>
      <c r="ONF4" s="62"/>
      <c r="ONG4" s="62"/>
      <c r="ONH4" s="62"/>
      <c r="ONI4" s="62"/>
      <c r="ONJ4" s="62"/>
      <c r="ONK4" s="62"/>
      <c r="ONL4" s="62"/>
      <c r="ONM4" s="62"/>
      <c r="ONN4" s="62"/>
      <c r="ONO4" s="62"/>
      <c r="ONP4" s="62"/>
      <c r="ONQ4" s="62"/>
      <c r="ONR4" s="62"/>
      <c r="ONS4" s="62"/>
      <c r="ONT4" s="62"/>
      <c r="ONU4" s="62"/>
      <c r="ONV4" s="62"/>
      <c r="ONW4" s="62"/>
      <c r="ONX4" s="62"/>
      <c r="ONY4" s="62"/>
      <c r="ONZ4" s="62"/>
      <c r="OOA4" s="62"/>
      <c r="OOB4" s="62"/>
      <c r="OOC4" s="62"/>
      <c r="OOD4" s="62"/>
      <c r="OOE4" s="62"/>
      <c r="OOF4" s="62"/>
      <c r="OOG4" s="62"/>
      <c r="OOH4" s="62"/>
      <c r="OOI4" s="62"/>
      <c r="OOJ4" s="62"/>
      <c r="OOK4" s="62"/>
      <c r="OOL4" s="62"/>
      <c r="OOM4" s="62"/>
      <c r="OON4" s="62"/>
      <c r="OOO4" s="62"/>
      <c r="OOP4" s="62"/>
      <c r="OOQ4" s="62"/>
      <c r="OOR4" s="62"/>
      <c r="OOS4" s="62"/>
      <c r="OOT4" s="62"/>
      <c r="OOU4" s="62"/>
      <c r="OOV4" s="62"/>
      <c r="OOW4" s="62"/>
      <c r="OOX4" s="62"/>
      <c r="OOY4" s="62"/>
      <c r="OOZ4" s="62"/>
      <c r="OPA4" s="62"/>
      <c r="OPB4" s="62"/>
      <c r="OPC4" s="62"/>
      <c r="OPD4" s="62"/>
      <c r="OPE4" s="62"/>
      <c r="OPF4" s="62"/>
      <c r="OPG4" s="62"/>
      <c r="OPH4" s="62"/>
      <c r="OPI4" s="62"/>
      <c r="OPJ4" s="62"/>
      <c r="OPK4" s="62"/>
      <c r="OPL4" s="62"/>
      <c r="OPM4" s="62"/>
      <c r="OPN4" s="62"/>
      <c r="OPO4" s="62"/>
      <c r="OPP4" s="62"/>
      <c r="OPQ4" s="62"/>
      <c r="OPR4" s="62"/>
      <c r="OPS4" s="62"/>
      <c r="OPT4" s="62"/>
      <c r="OPU4" s="62"/>
      <c r="OPV4" s="62"/>
      <c r="OPW4" s="62"/>
      <c r="OPX4" s="62"/>
      <c r="OPY4" s="62"/>
      <c r="OPZ4" s="62"/>
      <c r="OQA4" s="62"/>
      <c r="OQB4" s="62"/>
      <c r="OQC4" s="62"/>
      <c r="OQD4" s="62"/>
      <c r="OQE4" s="62"/>
      <c r="OQF4" s="62"/>
      <c r="OQG4" s="62"/>
      <c r="OQH4" s="62"/>
      <c r="OQI4" s="62"/>
      <c r="OQJ4" s="62"/>
      <c r="OQK4" s="62"/>
      <c r="OQL4" s="62"/>
      <c r="OQM4" s="62"/>
      <c r="OQN4" s="62"/>
      <c r="OQO4" s="62"/>
      <c r="OQP4" s="62"/>
      <c r="OQQ4" s="62"/>
      <c r="OQR4" s="62"/>
      <c r="OQS4" s="62"/>
      <c r="OQT4" s="62"/>
      <c r="OQU4" s="62"/>
      <c r="OQV4" s="62"/>
      <c r="OQW4" s="62"/>
      <c r="OQX4" s="62"/>
      <c r="OQY4" s="62"/>
      <c r="OQZ4" s="62"/>
      <c r="ORA4" s="62"/>
      <c r="ORB4" s="62"/>
      <c r="ORC4" s="62"/>
      <c r="ORD4" s="62"/>
      <c r="ORE4" s="62"/>
      <c r="ORF4" s="62"/>
      <c r="ORG4" s="62"/>
      <c r="ORH4" s="62"/>
      <c r="ORI4" s="62"/>
      <c r="ORJ4" s="62"/>
      <c r="ORK4" s="62"/>
      <c r="ORL4" s="62"/>
      <c r="ORM4" s="62"/>
      <c r="ORN4" s="62"/>
      <c r="ORO4" s="62"/>
      <c r="ORP4" s="62"/>
      <c r="ORQ4" s="62"/>
      <c r="ORR4" s="62"/>
      <c r="ORS4" s="62"/>
      <c r="ORT4" s="62"/>
      <c r="ORU4" s="62"/>
      <c r="ORV4" s="62"/>
      <c r="ORW4" s="62"/>
      <c r="ORX4" s="62"/>
      <c r="ORY4" s="62"/>
      <c r="ORZ4" s="62"/>
      <c r="OSA4" s="62"/>
      <c r="OSB4" s="62"/>
      <c r="OSC4" s="62"/>
      <c r="OSD4" s="62"/>
      <c r="OSE4" s="62"/>
      <c r="OSF4" s="62"/>
      <c r="OSG4" s="62"/>
      <c r="OSH4" s="62"/>
      <c r="OSI4" s="62"/>
      <c r="OSJ4" s="62"/>
      <c r="OSK4" s="62"/>
      <c r="OSL4" s="62"/>
      <c r="OSM4" s="62"/>
      <c r="OSN4" s="62"/>
      <c r="OSO4" s="62"/>
      <c r="OSP4" s="62"/>
      <c r="OSQ4" s="62"/>
      <c r="OSR4" s="62"/>
      <c r="OSS4" s="62"/>
      <c r="OST4" s="62"/>
      <c r="OSU4" s="62"/>
      <c r="OSV4" s="62"/>
      <c r="OSW4" s="62"/>
      <c r="OSX4" s="62"/>
      <c r="OSY4" s="62"/>
      <c r="OSZ4" s="62"/>
      <c r="OTA4" s="62"/>
      <c r="OTB4" s="62"/>
      <c r="OTC4" s="62"/>
      <c r="OTD4" s="62"/>
      <c r="OTE4" s="62"/>
      <c r="OTF4" s="62"/>
      <c r="OTG4" s="62"/>
      <c r="OTH4" s="62"/>
      <c r="OTI4" s="62"/>
      <c r="OTJ4" s="62"/>
      <c r="OTK4" s="62"/>
      <c r="OTL4" s="62"/>
      <c r="OTM4" s="62"/>
      <c r="OTN4" s="62"/>
      <c r="OTO4" s="62"/>
      <c r="OTP4" s="62"/>
      <c r="OTQ4" s="62"/>
      <c r="OTR4" s="62"/>
      <c r="OTS4" s="62"/>
      <c r="OTT4" s="62"/>
      <c r="OTU4" s="62"/>
      <c r="OTV4" s="62"/>
      <c r="OTW4" s="62"/>
      <c r="OTX4" s="62"/>
      <c r="OTY4" s="62"/>
      <c r="OTZ4" s="62"/>
      <c r="OUA4" s="62"/>
      <c r="OUB4" s="62"/>
      <c r="OUC4" s="62"/>
      <c r="OUD4" s="62"/>
      <c r="OUE4" s="62"/>
      <c r="OUF4" s="62"/>
      <c r="OUG4" s="62"/>
      <c r="OUH4" s="62"/>
      <c r="OUI4" s="62"/>
      <c r="OUJ4" s="62"/>
      <c r="OUK4" s="62"/>
      <c r="OUL4" s="62"/>
      <c r="OUM4" s="62"/>
      <c r="OUN4" s="62"/>
      <c r="OUO4" s="62"/>
      <c r="OUP4" s="62"/>
      <c r="OUQ4" s="62"/>
      <c r="OUR4" s="62"/>
      <c r="OUS4" s="62"/>
      <c r="OUT4" s="62"/>
      <c r="OUU4" s="62"/>
      <c r="OUV4" s="62"/>
      <c r="OUW4" s="62"/>
      <c r="OUX4" s="62"/>
      <c r="OUY4" s="62"/>
      <c r="OUZ4" s="62"/>
      <c r="OVA4" s="62"/>
      <c r="OVB4" s="62"/>
      <c r="OVC4" s="62"/>
      <c r="OVD4" s="62"/>
      <c r="OVE4" s="62"/>
      <c r="OVF4" s="62"/>
      <c r="OVG4" s="62"/>
      <c r="OVH4" s="62"/>
      <c r="OVI4" s="62"/>
      <c r="OVJ4" s="62"/>
      <c r="OVK4" s="62"/>
      <c r="OVL4" s="62"/>
      <c r="OVM4" s="62"/>
      <c r="OVN4" s="62"/>
      <c r="OVO4" s="62"/>
      <c r="OVP4" s="62"/>
      <c r="OVQ4" s="62"/>
      <c r="OVR4" s="62"/>
      <c r="OVS4" s="62"/>
      <c r="OVT4" s="62"/>
      <c r="OVU4" s="62"/>
      <c r="OVV4" s="62"/>
      <c r="OVW4" s="62"/>
      <c r="OVX4" s="62"/>
      <c r="OVY4" s="62"/>
      <c r="OVZ4" s="62"/>
      <c r="OWA4" s="62"/>
      <c r="OWB4" s="62"/>
      <c r="OWC4" s="62"/>
      <c r="OWD4" s="62"/>
      <c r="OWE4" s="62"/>
      <c r="OWF4" s="62"/>
      <c r="OWG4" s="62"/>
      <c r="OWH4" s="62"/>
      <c r="OWI4" s="62"/>
      <c r="OWJ4" s="62"/>
      <c r="OWK4" s="62"/>
      <c r="OWL4" s="62"/>
      <c r="OWM4" s="62"/>
      <c r="OWN4" s="62"/>
      <c r="OWO4" s="62"/>
      <c r="OWP4" s="62"/>
      <c r="OWQ4" s="62"/>
      <c r="OWR4" s="62"/>
      <c r="OWS4" s="62"/>
      <c r="OWT4" s="62"/>
      <c r="OWU4" s="62"/>
      <c r="OWV4" s="62"/>
      <c r="OWW4" s="62"/>
      <c r="OWX4" s="62"/>
      <c r="OWY4" s="62"/>
      <c r="OWZ4" s="62"/>
      <c r="OXA4" s="62"/>
      <c r="OXB4" s="62"/>
      <c r="OXC4" s="62"/>
      <c r="OXD4" s="62"/>
      <c r="OXE4" s="62"/>
      <c r="OXF4" s="62"/>
      <c r="OXG4" s="62"/>
      <c r="OXH4" s="62"/>
      <c r="OXI4" s="62"/>
      <c r="OXJ4" s="62"/>
      <c r="OXK4" s="62"/>
      <c r="OXL4" s="62"/>
      <c r="OXM4" s="62"/>
      <c r="OXN4" s="62"/>
      <c r="OXO4" s="62"/>
      <c r="OXP4" s="62"/>
      <c r="OXQ4" s="62"/>
      <c r="OXR4" s="62"/>
      <c r="OXS4" s="62"/>
      <c r="OXT4" s="62"/>
      <c r="OXU4" s="62"/>
      <c r="OXV4" s="62"/>
      <c r="OXW4" s="62"/>
      <c r="OXX4" s="62"/>
      <c r="OXY4" s="62"/>
      <c r="OXZ4" s="62"/>
      <c r="OYA4" s="62"/>
      <c r="OYB4" s="62"/>
      <c r="OYC4" s="62"/>
      <c r="OYD4" s="62"/>
      <c r="OYE4" s="62"/>
      <c r="OYF4" s="62"/>
      <c r="OYG4" s="62"/>
      <c r="OYH4" s="62"/>
      <c r="OYI4" s="62"/>
      <c r="OYJ4" s="62"/>
      <c r="OYK4" s="62"/>
      <c r="OYL4" s="62"/>
      <c r="OYM4" s="62"/>
      <c r="OYN4" s="62"/>
      <c r="OYO4" s="62"/>
      <c r="OYP4" s="62"/>
      <c r="OYQ4" s="62"/>
      <c r="OYR4" s="62"/>
      <c r="OYS4" s="62"/>
      <c r="OYT4" s="62"/>
      <c r="OYU4" s="62"/>
      <c r="OYV4" s="62"/>
      <c r="OYW4" s="62"/>
      <c r="OYX4" s="62"/>
      <c r="OYY4" s="62"/>
      <c r="OYZ4" s="62"/>
      <c r="OZA4" s="62"/>
      <c r="OZB4" s="62"/>
      <c r="OZC4" s="62"/>
      <c r="OZD4" s="62"/>
      <c r="OZE4" s="62"/>
      <c r="OZF4" s="62"/>
      <c r="OZG4" s="62"/>
      <c r="OZH4" s="62"/>
      <c r="OZI4" s="62"/>
      <c r="OZJ4" s="62"/>
      <c r="OZK4" s="62"/>
      <c r="OZL4" s="62"/>
      <c r="OZM4" s="62"/>
      <c r="OZN4" s="62"/>
      <c r="OZO4" s="62"/>
      <c r="OZP4" s="62"/>
      <c r="OZQ4" s="62"/>
      <c r="OZR4" s="62"/>
      <c r="OZS4" s="62"/>
      <c r="OZT4" s="62"/>
      <c r="OZU4" s="62"/>
      <c r="OZV4" s="62"/>
      <c r="OZW4" s="62"/>
      <c r="OZX4" s="62"/>
      <c r="OZY4" s="62"/>
      <c r="OZZ4" s="62"/>
      <c r="PAA4" s="62"/>
      <c r="PAB4" s="62"/>
      <c r="PAC4" s="62"/>
      <c r="PAD4" s="62"/>
      <c r="PAE4" s="62"/>
      <c r="PAF4" s="62"/>
      <c r="PAG4" s="62"/>
      <c r="PAH4" s="62"/>
      <c r="PAI4" s="62"/>
      <c r="PAJ4" s="62"/>
      <c r="PAK4" s="62"/>
      <c r="PAL4" s="62"/>
      <c r="PAM4" s="62"/>
      <c r="PAN4" s="62"/>
      <c r="PAO4" s="62"/>
      <c r="PAP4" s="62"/>
      <c r="PAQ4" s="62"/>
      <c r="PAR4" s="62"/>
      <c r="PAS4" s="62"/>
      <c r="PAT4" s="62"/>
      <c r="PAU4" s="62"/>
      <c r="PAV4" s="62"/>
      <c r="PAW4" s="62"/>
      <c r="PAX4" s="62"/>
      <c r="PAY4" s="62"/>
      <c r="PAZ4" s="62"/>
      <c r="PBA4" s="62"/>
      <c r="PBB4" s="62"/>
      <c r="PBC4" s="62"/>
      <c r="PBD4" s="62"/>
      <c r="PBE4" s="62"/>
      <c r="PBF4" s="62"/>
      <c r="PBG4" s="62"/>
      <c r="PBH4" s="62"/>
      <c r="PBI4" s="62"/>
      <c r="PBJ4" s="62"/>
      <c r="PBK4" s="62"/>
      <c r="PBL4" s="62"/>
      <c r="PBM4" s="62"/>
      <c r="PBN4" s="62"/>
      <c r="PBO4" s="62"/>
      <c r="PBP4" s="62"/>
      <c r="PBQ4" s="62"/>
      <c r="PBR4" s="62"/>
      <c r="PBS4" s="62"/>
      <c r="PBT4" s="62"/>
      <c r="PBU4" s="62"/>
      <c r="PBV4" s="62"/>
      <c r="PBW4" s="62"/>
      <c r="PBX4" s="62"/>
      <c r="PBY4" s="62"/>
      <c r="PBZ4" s="62"/>
      <c r="PCA4" s="62"/>
      <c r="PCB4" s="62"/>
      <c r="PCC4" s="62"/>
      <c r="PCD4" s="62"/>
      <c r="PCE4" s="62"/>
      <c r="PCF4" s="62"/>
      <c r="PCG4" s="62"/>
      <c r="PCH4" s="62"/>
      <c r="PCI4" s="62"/>
      <c r="PCJ4" s="62"/>
      <c r="PCK4" s="62"/>
      <c r="PCL4" s="62"/>
      <c r="PCM4" s="62"/>
      <c r="PCN4" s="62"/>
      <c r="PCO4" s="62"/>
      <c r="PCP4" s="62"/>
      <c r="PCQ4" s="62"/>
      <c r="PCR4" s="62"/>
      <c r="PCS4" s="62"/>
      <c r="PCT4" s="62"/>
      <c r="PCU4" s="62"/>
      <c r="PCV4" s="62"/>
      <c r="PCW4" s="62"/>
      <c r="PCX4" s="62"/>
      <c r="PCY4" s="62"/>
      <c r="PCZ4" s="62"/>
      <c r="PDA4" s="62"/>
      <c r="PDB4" s="62"/>
      <c r="PDC4" s="62"/>
      <c r="PDD4" s="62"/>
      <c r="PDE4" s="62"/>
      <c r="PDF4" s="62"/>
      <c r="PDG4" s="62"/>
      <c r="PDH4" s="62"/>
      <c r="PDI4" s="62"/>
      <c r="PDJ4" s="62"/>
      <c r="PDK4" s="62"/>
      <c r="PDL4" s="62"/>
      <c r="PDM4" s="62"/>
      <c r="PDN4" s="62"/>
      <c r="PDO4" s="62"/>
      <c r="PDP4" s="62"/>
      <c r="PDQ4" s="62"/>
      <c r="PDR4" s="62"/>
      <c r="PDS4" s="62"/>
      <c r="PDT4" s="62"/>
      <c r="PDU4" s="62"/>
      <c r="PDV4" s="62"/>
      <c r="PDW4" s="62"/>
      <c r="PDX4" s="62"/>
      <c r="PDY4" s="62"/>
      <c r="PDZ4" s="62"/>
      <c r="PEA4" s="62"/>
      <c r="PEB4" s="62"/>
      <c r="PEC4" s="62"/>
      <c r="PED4" s="62"/>
      <c r="PEE4" s="62"/>
      <c r="PEF4" s="62"/>
      <c r="PEG4" s="62"/>
      <c r="PEH4" s="62"/>
      <c r="PEI4" s="62"/>
      <c r="PEJ4" s="62"/>
      <c r="PEK4" s="62"/>
      <c r="PEL4" s="62"/>
      <c r="PEM4" s="62"/>
      <c r="PEN4" s="62"/>
      <c r="PEO4" s="62"/>
      <c r="PEP4" s="62"/>
      <c r="PEQ4" s="62"/>
      <c r="PER4" s="62"/>
      <c r="PES4" s="62"/>
      <c r="PET4" s="62"/>
      <c r="PEU4" s="62"/>
      <c r="PEV4" s="62"/>
      <c r="PEW4" s="62"/>
      <c r="PEX4" s="62"/>
      <c r="PEY4" s="62"/>
      <c r="PEZ4" s="62"/>
      <c r="PFA4" s="62"/>
      <c r="PFB4" s="62"/>
      <c r="PFC4" s="62"/>
      <c r="PFD4" s="62"/>
      <c r="PFE4" s="62"/>
      <c r="PFF4" s="62"/>
      <c r="PFG4" s="62"/>
      <c r="PFH4" s="62"/>
      <c r="PFI4" s="62"/>
      <c r="PFJ4" s="62"/>
      <c r="PFK4" s="62"/>
      <c r="PFL4" s="62"/>
      <c r="PFM4" s="62"/>
      <c r="PFN4" s="62"/>
      <c r="PFO4" s="62"/>
      <c r="PFP4" s="62"/>
      <c r="PFQ4" s="62"/>
      <c r="PFR4" s="62"/>
      <c r="PFS4" s="62"/>
      <c r="PFT4" s="62"/>
      <c r="PFU4" s="62"/>
      <c r="PFV4" s="62"/>
      <c r="PFW4" s="62"/>
      <c r="PFX4" s="62"/>
      <c r="PFY4" s="62"/>
      <c r="PFZ4" s="62"/>
      <c r="PGA4" s="62"/>
      <c r="PGB4" s="62"/>
      <c r="PGC4" s="62"/>
      <c r="PGD4" s="62"/>
      <c r="PGE4" s="62"/>
      <c r="PGF4" s="62"/>
      <c r="PGG4" s="62"/>
      <c r="PGH4" s="62"/>
      <c r="PGI4" s="62"/>
      <c r="PGJ4" s="62"/>
      <c r="PGK4" s="62"/>
      <c r="PGL4" s="62"/>
      <c r="PGM4" s="62"/>
      <c r="PGN4" s="62"/>
      <c r="PGO4" s="62"/>
      <c r="PGP4" s="62"/>
      <c r="PGQ4" s="62"/>
      <c r="PGR4" s="62"/>
      <c r="PGS4" s="62"/>
      <c r="PGT4" s="62"/>
      <c r="PGU4" s="62"/>
      <c r="PGV4" s="62"/>
      <c r="PGW4" s="62"/>
      <c r="PGX4" s="62"/>
      <c r="PGY4" s="62"/>
      <c r="PGZ4" s="62"/>
      <c r="PHA4" s="62"/>
      <c r="PHB4" s="62"/>
      <c r="PHC4" s="62"/>
      <c r="PHD4" s="62"/>
      <c r="PHE4" s="62"/>
      <c r="PHF4" s="62"/>
      <c r="PHG4" s="62"/>
      <c r="PHH4" s="62"/>
      <c r="PHI4" s="62"/>
      <c r="PHJ4" s="62"/>
      <c r="PHK4" s="62"/>
      <c r="PHL4" s="62"/>
      <c r="PHM4" s="62"/>
      <c r="PHN4" s="62"/>
      <c r="PHO4" s="62"/>
      <c r="PHP4" s="62"/>
      <c r="PHQ4" s="62"/>
      <c r="PHR4" s="62"/>
      <c r="PHS4" s="62"/>
      <c r="PHT4" s="62"/>
      <c r="PHU4" s="62"/>
      <c r="PHV4" s="62"/>
      <c r="PHW4" s="62"/>
      <c r="PHX4" s="62"/>
      <c r="PHY4" s="62"/>
      <c r="PHZ4" s="62"/>
      <c r="PIA4" s="62"/>
      <c r="PIB4" s="62"/>
      <c r="PIC4" s="62"/>
      <c r="PID4" s="62"/>
      <c r="PIE4" s="62"/>
      <c r="PIF4" s="62"/>
      <c r="PIG4" s="62"/>
      <c r="PIH4" s="62"/>
      <c r="PII4" s="62"/>
      <c r="PIJ4" s="62"/>
      <c r="PIK4" s="62"/>
      <c r="PIL4" s="62"/>
      <c r="PIM4" s="62"/>
      <c r="PIN4" s="62"/>
      <c r="PIO4" s="62"/>
      <c r="PIP4" s="62"/>
      <c r="PIQ4" s="62"/>
      <c r="PIR4" s="62"/>
      <c r="PIS4" s="62"/>
      <c r="PIT4" s="62"/>
      <c r="PIU4" s="62"/>
      <c r="PIV4" s="62"/>
      <c r="PIW4" s="62"/>
      <c r="PIX4" s="62"/>
      <c r="PIY4" s="62"/>
      <c r="PIZ4" s="62"/>
      <c r="PJA4" s="62"/>
      <c r="PJB4" s="62"/>
      <c r="PJC4" s="62"/>
      <c r="PJD4" s="62"/>
      <c r="PJE4" s="62"/>
      <c r="PJF4" s="62"/>
      <c r="PJG4" s="62"/>
      <c r="PJH4" s="62"/>
      <c r="PJI4" s="62"/>
      <c r="PJJ4" s="62"/>
      <c r="PJK4" s="62"/>
      <c r="PJL4" s="62"/>
      <c r="PJM4" s="62"/>
      <c r="PJN4" s="62"/>
      <c r="PJO4" s="62"/>
      <c r="PJP4" s="62"/>
      <c r="PJQ4" s="62"/>
      <c r="PJR4" s="62"/>
      <c r="PJS4" s="62"/>
      <c r="PJT4" s="62"/>
      <c r="PJU4" s="62"/>
      <c r="PJV4" s="62"/>
      <c r="PJW4" s="62"/>
      <c r="PJX4" s="62"/>
      <c r="PJY4" s="62"/>
      <c r="PJZ4" s="62"/>
      <c r="PKA4" s="62"/>
      <c r="PKB4" s="62"/>
      <c r="PKC4" s="62"/>
      <c r="PKD4" s="62"/>
      <c r="PKE4" s="62"/>
      <c r="PKF4" s="62"/>
      <c r="PKG4" s="62"/>
      <c r="PKH4" s="62"/>
      <c r="PKI4" s="62"/>
      <c r="PKJ4" s="62"/>
      <c r="PKK4" s="62"/>
      <c r="PKL4" s="62"/>
      <c r="PKM4" s="62"/>
      <c r="PKN4" s="62"/>
      <c r="PKO4" s="62"/>
      <c r="PKP4" s="62"/>
      <c r="PKQ4" s="62"/>
      <c r="PKR4" s="62"/>
      <c r="PKS4" s="62"/>
      <c r="PKT4" s="62"/>
      <c r="PKU4" s="62"/>
      <c r="PKV4" s="62"/>
      <c r="PKW4" s="62"/>
      <c r="PKX4" s="62"/>
      <c r="PKY4" s="62"/>
      <c r="PKZ4" s="62"/>
      <c r="PLA4" s="62"/>
      <c r="PLB4" s="62"/>
      <c r="PLC4" s="62"/>
      <c r="PLD4" s="62"/>
      <c r="PLE4" s="62"/>
      <c r="PLF4" s="62"/>
      <c r="PLG4" s="62"/>
      <c r="PLH4" s="62"/>
      <c r="PLI4" s="62"/>
      <c r="PLJ4" s="62"/>
      <c r="PLK4" s="62"/>
      <c r="PLL4" s="62"/>
      <c r="PLM4" s="62"/>
      <c r="PLN4" s="62"/>
      <c r="PLO4" s="62"/>
      <c r="PLP4" s="62"/>
      <c r="PLQ4" s="62"/>
      <c r="PLR4" s="62"/>
      <c r="PLS4" s="62"/>
      <c r="PLT4" s="62"/>
      <c r="PLU4" s="62"/>
      <c r="PLV4" s="62"/>
      <c r="PLW4" s="62"/>
      <c r="PLX4" s="62"/>
      <c r="PLY4" s="62"/>
      <c r="PLZ4" s="62"/>
      <c r="PMA4" s="62"/>
      <c r="PMB4" s="62"/>
      <c r="PMC4" s="62"/>
      <c r="PMD4" s="62"/>
      <c r="PME4" s="62"/>
      <c r="PMF4" s="62"/>
      <c r="PMG4" s="62"/>
      <c r="PMH4" s="62"/>
      <c r="PMI4" s="62"/>
      <c r="PMJ4" s="62"/>
      <c r="PMK4" s="62"/>
      <c r="PML4" s="62"/>
      <c r="PMM4" s="62"/>
      <c r="PMN4" s="62"/>
      <c r="PMO4" s="62"/>
      <c r="PMP4" s="62"/>
      <c r="PMQ4" s="62"/>
      <c r="PMR4" s="62"/>
      <c r="PMS4" s="62"/>
      <c r="PMT4" s="62"/>
      <c r="PMU4" s="62"/>
      <c r="PMV4" s="62"/>
      <c r="PMW4" s="62"/>
      <c r="PMX4" s="62"/>
      <c r="PMY4" s="62"/>
      <c r="PMZ4" s="62"/>
      <c r="PNA4" s="62"/>
      <c r="PNB4" s="62"/>
      <c r="PNC4" s="62"/>
      <c r="PND4" s="62"/>
      <c r="PNE4" s="62"/>
      <c r="PNF4" s="62"/>
      <c r="PNG4" s="62"/>
      <c r="PNH4" s="62"/>
      <c r="PNI4" s="62"/>
      <c r="PNJ4" s="62"/>
      <c r="PNK4" s="62"/>
      <c r="PNL4" s="62"/>
      <c r="PNM4" s="62"/>
      <c r="PNN4" s="62"/>
      <c r="PNO4" s="62"/>
      <c r="PNP4" s="62"/>
      <c r="PNQ4" s="62"/>
      <c r="PNR4" s="62"/>
      <c r="PNS4" s="62"/>
      <c r="PNT4" s="62"/>
      <c r="PNU4" s="62"/>
      <c r="PNV4" s="62"/>
      <c r="PNW4" s="62"/>
      <c r="PNX4" s="62"/>
      <c r="PNY4" s="62"/>
      <c r="PNZ4" s="62"/>
      <c r="POA4" s="62"/>
      <c r="POB4" s="62"/>
      <c r="POC4" s="62"/>
      <c r="POD4" s="62"/>
      <c r="POE4" s="62"/>
      <c r="POF4" s="62"/>
      <c r="POG4" s="62"/>
      <c r="POH4" s="62"/>
      <c r="POI4" s="62"/>
      <c r="POJ4" s="62"/>
      <c r="POK4" s="62"/>
      <c r="POL4" s="62"/>
      <c r="POM4" s="62"/>
      <c r="PON4" s="62"/>
      <c r="POO4" s="62"/>
      <c r="POP4" s="62"/>
      <c r="POQ4" s="62"/>
      <c r="POR4" s="62"/>
      <c r="POS4" s="62"/>
      <c r="POT4" s="62"/>
      <c r="POU4" s="62"/>
      <c r="POV4" s="62"/>
      <c r="POW4" s="62"/>
      <c r="POX4" s="62"/>
      <c r="POY4" s="62"/>
      <c r="POZ4" s="62"/>
      <c r="PPA4" s="62"/>
      <c r="PPB4" s="62"/>
      <c r="PPC4" s="62"/>
      <c r="PPD4" s="62"/>
      <c r="PPE4" s="62"/>
      <c r="PPF4" s="62"/>
      <c r="PPG4" s="62"/>
      <c r="PPH4" s="62"/>
      <c r="PPI4" s="62"/>
      <c r="PPJ4" s="62"/>
      <c r="PPK4" s="62"/>
      <c r="PPL4" s="62"/>
      <c r="PPM4" s="62"/>
      <c r="PPN4" s="62"/>
      <c r="PPO4" s="62"/>
      <c r="PPP4" s="62"/>
      <c r="PPQ4" s="62"/>
      <c r="PPR4" s="62"/>
      <c r="PPS4" s="62"/>
      <c r="PPT4" s="62"/>
      <c r="PPU4" s="62"/>
      <c r="PPV4" s="62"/>
      <c r="PPW4" s="62"/>
      <c r="PPX4" s="62"/>
      <c r="PPY4" s="62"/>
      <c r="PPZ4" s="62"/>
      <c r="PQA4" s="62"/>
      <c r="PQB4" s="62"/>
      <c r="PQC4" s="62"/>
      <c r="PQD4" s="62"/>
      <c r="PQE4" s="62"/>
      <c r="PQF4" s="62"/>
      <c r="PQG4" s="62"/>
      <c r="PQH4" s="62"/>
      <c r="PQI4" s="62"/>
      <c r="PQJ4" s="62"/>
      <c r="PQK4" s="62"/>
      <c r="PQL4" s="62"/>
      <c r="PQM4" s="62"/>
      <c r="PQN4" s="62"/>
      <c r="PQO4" s="62"/>
      <c r="PQP4" s="62"/>
      <c r="PQQ4" s="62"/>
      <c r="PQR4" s="62"/>
      <c r="PQS4" s="62"/>
      <c r="PQT4" s="62"/>
      <c r="PQU4" s="62"/>
      <c r="PQV4" s="62"/>
      <c r="PQW4" s="62"/>
      <c r="PQX4" s="62"/>
      <c r="PQY4" s="62"/>
      <c r="PQZ4" s="62"/>
      <c r="PRA4" s="62"/>
      <c r="PRB4" s="62"/>
      <c r="PRC4" s="62"/>
      <c r="PRD4" s="62"/>
      <c r="PRE4" s="62"/>
      <c r="PRF4" s="62"/>
      <c r="PRG4" s="62"/>
      <c r="PRH4" s="62"/>
      <c r="PRI4" s="62"/>
      <c r="PRJ4" s="62"/>
      <c r="PRK4" s="62"/>
      <c r="PRL4" s="62"/>
      <c r="PRM4" s="62"/>
      <c r="PRN4" s="62"/>
      <c r="PRO4" s="62"/>
      <c r="PRP4" s="62"/>
      <c r="PRQ4" s="62"/>
      <c r="PRR4" s="62"/>
      <c r="PRS4" s="62"/>
      <c r="PRT4" s="62"/>
      <c r="PRU4" s="62"/>
      <c r="PRV4" s="62"/>
      <c r="PRW4" s="62"/>
      <c r="PRX4" s="62"/>
      <c r="PRY4" s="62"/>
      <c r="PRZ4" s="62"/>
      <c r="PSA4" s="62"/>
      <c r="PSB4" s="62"/>
      <c r="PSC4" s="62"/>
      <c r="PSD4" s="62"/>
      <c r="PSE4" s="62"/>
      <c r="PSF4" s="62"/>
      <c r="PSG4" s="62"/>
      <c r="PSH4" s="62"/>
      <c r="PSI4" s="62"/>
      <c r="PSJ4" s="62"/>
      <c r="PSK4" s="62"/>
      <c r="PSL4" s="62"/>
      <c r="PSM4" s="62"/>
      <c r="PSN4" s="62"/>
      <c r="PSO4" s="62"/>
      <c r="PSP4" s="62"/>
      <c r="PSQ4" s="62"/>
      <c r="PSR4" s="62"/>
      <c r="PSS4" s="62"/>
      <c r="PST4" s="62"/>
      <c r="PSU4" s="62"/>
      <c r="PSV4" s="62"/>
      <c r="PSW4" s="62"/>
      <c r="PSX4" s="62"/>
      <c r="PSY4" s="62"/>
      <c r="PSZ4" s="62"/>
      <c r="PTA4" s="62"/>
      <c r="PTB4" s="62"/>
      <c r="PTC4" s="62"/>
      <c r="PTD4" s="62"/>
      <c r="PTE4" s="62"/>
      <c r="PTF4" s="62"/>
      <c r="PTG4" s="62"/>
      <c r="PTH4" s="62"/>
      <c r="PTI4" s="62"/>
      <c r="PTJ4" s="62"/>
      <c r="PTK4" s="62"/>
      <c r="PTL4" s="62"/>
      <c r="PTM4" s="62"/>
      <c r="PTN4" s="62"/>
      <c r="PTO4" s="62"/>
      <c r="PTP4" s="62"/>
      <c r="PTQ4" s="62"/>
      <c r="PTR4" s="62"/>
      <c r="PTS4" s="62"/>
      <c r="PTT4" s="62"/>
      <c r="PTU4" s="62"/>
      <c r="PTV4" s="62"/>
      <c r="PTW4" s="62"/>
      <c r="PTX4" s="62"/>
      <c r="PTY4" s="62"/>
      <c r="PTZ4" s="62"/>
      <c r="PUA4" s="62"/>
      <c r="PUB4" s="62"/>
      <c r="PUC4" s="62"/>
      <c r="PUD4" s="62"/>
      <c r="PUE4" s="62"/>
      <c r="PUF4" s="62"/>
      <c r="PUG4" s="62"/>
      <c r="PUH4" s="62"/>
      <c r="PUI4" s="62"/>
      <c r="PUJ4" s="62"/>
      <c r="PUK4" s="62"/>
      <c r="PUL4" s="62"/>
      <c r="PUM4" s="62"/>
      <c r="PUN4" s="62"/>
      <c r="PUO4" s="62"/>
      <c r="PUP4" s="62"/>
      <c r="PUQ4" s="62"/>
      <c r="PUR4" s="62"/>
      <c r="PUS4" s="62"/>
      <c r="PUT4" s="62"/>
      <c r="PUU4" s="62"/>
      <c r="PUV4" s="62"/>
      <c r="PUW4" s="62"/>
      <c r="PUX4" s="62"/>
      <c r="PUY4" s="62"/>
      <c r="PUZ4" s="62"/>
      <c r="PVA4" s="62"/>
      <c r="PVB4" s="62"/>
      <c r="PVC4" s="62"/>
      <c r="PVD4" s="62"/>
      <c r="PVE4" s="62"/>
      <c r="PVF4" s="62"/>
      <c r="PVG4" s="62"/>
      <c r="PVH4" s="62"/>
      <c r="PVI4" s="62"/>
      <c r="PVJ4" s="62"/>
      <c r="PVK4" s="62"/>
      <c r="PVL4" s="62"/>
      <c r="PVM4" s="62"/>
      <c r="PVN4" s="62"/>
      <c r="PVO4" s="62"/>
      <c r="PVP4" s="62"/>
      <c r="PVQ4" s="62"/>
      <c r="PVR4" s="62"/>
      <c r="PVS4" s="62"/>
      <c r="PVT4" s="62"/>
      <c r="PVU4" s="62"/>
      <c r="PVV4" s="62"/>
      <c r="PVW4" s="62"/>
      <c r="PVX4" s="62"/>
      <c r="PVY4" s="62"/>
      <c r="PVZ4" s="62"/>
      <c r="PWA4" s="62"/>
      <c r="PWB4" s="62"/>
      <c r="PWC4" s="62"/>
      <c r="PWD4" s="62"/>
      <c r="PWE4" s="62"/>
      <c r="PWF4" s="62"/>
      <c r="PWG4" s="62"/>
      <c r="PWH4" s="62"/>
      <c r="PWI4" s="62"/>
      <c r="PWJ4" s="62"/>
      <c r="PWK4" s="62"/>
      <c r="PWL4" s="62"/>
      <c r="PWM4" s="62"/>
      <c r="PWN4" s="62"/>
      <c r="PWO4" s="62"/>
      <c r="PWP4" s="62"/>
      <c r="PWQ4" s="62"/>
      <c r="PWR4" s="62"/>
      <c r="PWS4" s="62"/>
      <c r="PWT4" s="62"/>
      <c r="PWU4" s="62"/>
      <c r="PWV4" s="62"/>
      <c r="PWW4" s="62"/>
      <c r="PWX4" s="62"/>
      <c r="PWY4" s="62"/>
      <c r="PWZ4" s="62"/>
      <c r="PXA4" s="62"/>
      <c r="PXB4" s="62"/>
      <c r="PXC4" s="62"/>
      <c r="PXD4" s="62"/>
      <c r="PXE4" s="62"/>
      <c r="PXF4" s="62"/>
      <c r="PXG4" s="62"/>
      <c r="PXH4" s="62"/>
      <c r="PXI4" s="62"/>
      <c r="PXJ4" s="62"/>
      <c r="PXK4" s="62"/>
      <c r="PXL4" s="62"/>
      <c r="PXM4" s="62"/>
      <c r="PXN4" s="62"/>
      <c r="PXO4" s="62"/>
      <c r="PXP4" s="62"/>
      <c r="PXQ4" s="62"/>
      <c r="PXR4" s="62"/>
      <c r="PXS4" s="62"/>
      <c r="PXT4" s="62"/>
      <c r="PXU4" s="62"/>
      <c r="PXV4" s="62"/>
      <c r="PXW4" s="62"/>
      <c r="PXX4" s="62"/>
      <c r="PXY4" s="62"/>
      <c r="PXZ4" s="62"/>
      <c r="PYA4" s="62"/>
      <c r="PYB4" s="62"/>
      <c r="PYC4" s="62"/>
      <c r="PYD4" s="62"/>
      <c r="PYE4" s="62"/>
      <c r="PYF4" s="62"/>
      <c r="PYG4" s="62"/>
      <c r="PYH4" s="62"/>
      <c r="PYI4" s="62"/>
      <c r="PYJ4" s="62"/>
      <c r="PYK4" s="62"/>
      <c r="PYL4" s="62"/>
      <c r="PYM4" s="62"/>
      <c r="PYN4" s="62"/>
      <c r="PYO4" s="62"/>
      <c r="PYP4" s="62"/>
      <c r="PYQ4" s="62"/>
      <c r="PYR4" s="62"/>
      <c r="PYS4" s="62"/>
      <c r="PYT4" s="62"/>
      <c r="PYU4" s="62"/>
      <c r="PYV4" s="62"/>
      <c r="PYW4" s="62"/>
      <c r="PYX4" s="62"/>
      <c r="PYY4" s="62"/>
      <c r="PYZ4" s="62"/>
      <c r="PZA4" s="62"/>
      <c r="PZB4" s="62"/>
      <c r="PZC4" s="62"/>
      <c r="PZD4" s="62"/>
      <c r="PZE4" s="62"/>
      <c r="PZF4" s="62"/>
      <c r="PZG4" s="62"/>
      <c r="PZH4" s="62"/>
      <c r="PZI4" s="62"/>
      <c r="PZJ4" s="62"/>
      <c r="PZK4" s="62"/>
      <c r="PZL4" s="62"/>
      <c r="PZM4" s="62"/>
      <c r="PZN4" s="62"/>
      <c r="PZO4" s="62"/>
      <c r="PZP4" s="62"/>
      <c r="PZQ4" s="62"/>
      <c r="PZR4" s="62"/>
      <c r="PZS4" s="62"/>
      <c r="PZT4" s="62"/>
      <c r="PZU4" s="62"/>
      <c r="PZV4" s="62"/>
      <c r="PZW4" s="62"/>
      <c r="PZX4" s="62"/>
      <c r="PZY4" s="62"/>
      <c r="PZZ4" s="62"/>
      <c r="QAA4" s="62"/>
      <c r="QAB4" s="62"/>
      <c r="QAC4" s="62"/>
      <c r="QAD4" s="62"/>
      <c r="QAE4" s="62"/>
      <c r="QAF4" s="62"/>
      <c r="QAG4" s="62"/>
      <c r="QAH4" s="62"/>
      <c r="QAI4" s="62"/>
      <c r="QAJ4" s="62"/>
      <c r="QAK4" s="62"/>
      <c r="QAL4" s="62"/>
      <c r="QAM4" s="62"/>
      <c r="QAN4" s="62"/>
      <c r="QAO4" s="62"/>
      <c r="QAP4" s="62"/>
      <c r="QAQ4" s="62"/>
      <c r="QAR4" s="62"/>
      <c r="QAS4" s="62"/>
      <c r="QAT4" s="62"/>
      <c r="QAU4" s="62"/>
      <c r="QAV4" s="62"/>
      <c r="QAW4" s="62"/>
      <c r="QAX4" s="62"/>
      <c r="QAY4" s="62"/>
      <c r="QAZ4" s="62"/>
      <c r="QBA4" s="62"/>
      <c r="QBB4" s="62"/>
      <c r="QBC4" s="62"/>
      <c r="QBD4" s="62"/>
      <c r="QBE4" s="62"/>
      <c r="QBF4" s="62"/>
      <c r="QBG4" s="62"/>
      <c r="QBH4" s="62"/>
      <c r="QBI4" s="62"/>
      <c r="QBJ4" s="62"/>
      <c r="QBK4" s="62"/>
      <c r="QBL4" s="62"/>
      <c r="QBM4" s="62"/>
      <c r="QBN4" s="62"/>
      <c r="QBO4" s="62"/>
      <c r="QBP4" s="62"/>
      <c r="QBQ4" s="62"/>
      <c r="QBR4" s="62"/>
      <c r="QBS4" s="62"/>
      <c r="QBT4" s="62"/>
      <c r="QBU4" s="62"/>
      <c r="QBV4" s="62"/>
      <c r="QBW4" s="62"/>
      <c r="QBX4" s="62"/>
      <c r="QBY4" s="62"/>
      <c r="QBZ4" s="62"/>
      <c r="QCA4" s="62"/>
      <c r="QCB4" s="62"/>
      <c r="QCC4" s="62"/>
      <c r="QCD4" s="62"/>
      <c r="QCE4" s="62"/>
      <c r="QCF4" s="62"/>
      <c r="QCG4" s="62"/>
      <c r="QCH4" s="62"/>
      <c r="QCI4" s="62"/>
      <c r="QCJ4" s="62"/>
      <c r="QCK4" s="62"/>
      <c r="QCL4" s="62"/>
      <c r="QCM4" s="62"/>
      <c r="QCN4" s="62"/>
      <c r="QCO4" s="62"/>
      <c r="QCP4" s="62"/>
      <c r="QCQ4" s="62"/>
      <c r="QCR4" s="62"/>
      <c r="QCS4" s="62"/>
      <c r="QCT4" s="62"/>
      <c r="QCU4" s="62"/>
      <c r="QCV4" s="62"/>
      <c r="QCW4" s="62"/>
      <c r="QCX4" s="62"/>
      <c r="QCY4" s="62"/>
      <c r="QCZ4" s="62"/>
      <c r="QDA4" s="62"/>
      <c r="QDB4" s="62"/>
      <c r="QDC4" s="62"/>
      <c r="QDD4" s="62"/>
      <c r="QDE4" s="62"/>
      <c r="QDF4" s="62"/>
      <c r="QDG4" s="62"/>
      <c r="QDH4" s="62"/>
      <c r="QDI4" s="62"/>
      <c r="QDJ4" s="62"/>
      <c r="QDK4" s="62"/>
      <c r="QDL4" s="62"/>
      <c r="QDM4" s="62"/>
      <c r="QDN4" s="62"/>
      <c r="QDO4" s="62"/>
      <c r="QDP4" s="62"/>
      <c r="QDQ4" s="62"/>
      <c r="QDR4" s="62"/>
      <c r="QDS4" s="62"/>
      <c r="QDT4" s="62"/>
      <c r="QDU4" s="62"/>
      <c r="QDV4" s="62"/>
      <c r="QDW4" s="62"/>
      <c r="QDX4" s="62"/>
      <c r="QDY4" s="62"/>
      <c r="QDZ4" s="62"/>
      <c r="QEA4" s="62"/>
      <c r="QEB4" s="62"/>
      <c r="QEC4" s="62"/>
      <c r="QED4" s="62"/>
      <c r="QEE4" s="62"/>
      <c r="QEF4" s="62"/>
      <c r="QEG4" s="62"/>
      <c r="QEH4" s="62"/>
      <c r="QEI4" s="62"/>
      <c r="QEJ4" s="62"/>
      <c r="QEK4" s="62"/>
      <c r="QEL4" s="62"/>
      <c r="QEM4" s="62"/>
      <c r="QEN4" s="62"/>
      <c r="QEO4" s="62"/>
      <c r="QEP4" s="62"/>
      <c r="QEQ4" s="62"/>
      <c r="QER4" s="62"/>
      <c r="QES4" s="62"/>
      <c r="QET4" s="62"/>
      <c r="QEU4" s="62"/>
      <c r="QEV4" s="62"/>
      <c r="QEW4" s="62"/>
      <c r="QEX4" s="62"/>
      <c r="QEY4" s="62"/>
      <c r="QEZ4" s="62"/>
      <c r="QFA4" s="62"/>
      <c r="QFB4" s="62"/>
      <c r="QFC4" s="62"/>
      <c r="QFD4" s="62"/>
      <c r="QFE4" s="62"/>
      <c r="QFF4" s="62"/>
      <c r="QFG4" s="62"/>
      <c r="QFH4" s="62"/>
      <c r="QFI4" s="62"/>
      <c r="QFJ4" s="62"/>
      <c r="QFK4" s="62"/>
      <c r="QFL4" s="62"/>
      <c r="QFM4" s="62"/>
      <c r="QFN4" s="62"/>
      <c r="QFO4" s="62"/>
      <c r="QFP4" s="62"/>
      <c r="QFQ4" s="62"/>
      <c r="QFR4" s="62"/>
      <c r="QFS4" s="62"/>
      <c r="QFT4" s="62"/>
      <c r="QFU4" s="62"/>
      <c r="QFV4" s="62"/>
      <c r="QFW4" s="62"/>
      <c r="QFX4" s="62"/>
      <c r="QFY4" s="62"/>
      <c r="QFZ4" s="62"/>
      <c r="QGA4" s="62"/>
      <c r="QGB4" s="62"/>
      <c r="QGC4" s="62"/>
      <c r="QGD4" s="62"/>
      <c r="QGE4" s="62"/>
      <c r="QGF4" s="62"/>
      <c r="QGG4" s="62"/>
      <c r="QGH4" s="62"/>
      <c r="QGI4" s="62"/>
      <c r="QGJ4" s="62"/>
      <c r="QGK4" s="62"/>
      <c r="QGL4" s="62"/>
      <c r="QGM4" s="62"/>
      <c r="QGN4" s="62"/>
      <c r="QGO4" s="62"/>
      <c r="QGP4" s="62"/>
      <c r="QGQ4" s="62"/>
      <c r="QGR4" s="62"/>
      <c r="QGS4" s="62"/>
      <c r="QGT4" s="62"/>
      <c r="QGU4" s="62"/>
      <c r="QGV4" s="62"/>
      <c r="QGW4" s="62"/>
      <c r="QGX4" s="62"/>
      <c r="QGY4" s="62"/>
      <c r="QGZ4" s="62"/>
      <c r="QHA4" s="62"/>
      <c r="QHB4" s="62"/>
      <c r="QHC4" s="62"/>
      <c r="QHD4" s="62"/>
      <c r="QHE4" s="62"/>
      <c r="QHF4" s="62"/>
      <c r="QHG4" s="62"/>
      <c r="QHH4" s="62"/>
      <c r="QHI4" s="62"/>
      <c r="QHJ4" s="62"/>
      <c r="QHK4" s="62"/>
      <c r="QHL4" s="62"/>
      <c r="QHM4" s="62"/>
      <c r="QHN4" s="62"/>
      <c r="QHO4" s="62"/>
      <c r="QHP4" s="62"/>
      <c r="QHQ4" s="62"/>
      <c r="QHR4" s="62"/>
      <c r="QHS4" s="62"/>
      <c r="QHT4" s="62"/>
      <c r="QHU4" s="62"/>
      <c r="QHV4" s="62"/>
      <c r="QHW4" s="62"/>
      <c r="QHX4" s="62"/>
      <c r="QHY4" s="62"/>
      <c r="QHZ4" s="62"/>
      <c r="QIA4" s="62"/>
      <c r="QIB4" s="62"/>
      <c r="QIC4" s="62"/>
      <c r="QID4" s="62"/>
      <c r="QIE4" s="62"/>
      <c r="QIF4" s="62"/>
      <c r="QIG4" s="62"/>
      <c r="QIH4" s="62"/>
      <c r="QII4" s="62"/>
      <c r="QIJ4" s="62"/>
      <c r="QIK4" s="62"/>
      <c r="QIL4" s="62"/>
      <c r="QIM4" s="62"/>
      <c r="QIN4" s="62"/>
      <c r="QIO4" s="62"/>
      <c r="QIP4" s="62"/>
      <c r="QIQ4" s="62"/>
      <c r="QIR4" s="62"/>
      <c r="QIS4" s="62"/>
      <c r="QIT4" s="62"/>
      <c r="QIU4" s="62"/>
      <c r="QIV4" s="62"/>
      <c r="QIW4" s="62"/>
      <c r="QIX4" s="62"/>
      <c r="QIY4" s="62"/>
      <c r="QIZ4" s="62"/>
      <c r="QJA4" s="62"/>
      <c r="QJB4" s="62"/>
      <c r="QJC4" s="62"/>
      <c r="QJD4" s="62"/>
      <c r="QJE4" s="62"/>
      <c r="QJF4" s="62"/>
      <c r="QJG4" s="62"/>
      <c r="QJH4" s="62"/>
      <c r="QJI4" s="62"/>
      <c r="QJJ4" s="62"/>
      <c r="QJK4" s="62"/>
      <c r="QJL4" s="62"/>
      <c r="QJM4" s="62"/>
      <c r="QJN4" s="62"/>
      <c r="QJO4" s="62"/>
      <c r="QJP4" s="62"/>
      <c r="QJQ4" s="62"/>
      <c r="QJR4" s="62"/>
      <c r="QJS4" s="62"/>
      <c r="QJT4" s="62"/>
      <c r="QJU4" s="62"/>
      <c r="QJV4" s="62"/>
      <c r="QJW4" s="62"/>
      <c r="QJX4" s="62"/>
      <c r="QJY4" s="62"/>
      <c r="QJZ4" s="62"/>
      <c r="QKA4" s="62"/>
      <c r="QKB4" s="62"/>
      <c r="QKC4" s="62"/>
      <c r="QKD4" s="62"/>
      <c r="QKE4" s="62"/>
      <c r="QKF4" s="62"/>
      <c r="QKG4" s="62"/>
      <c r="QKH4" s="62"/>
      <c r="QKI4" s="62"/>
      <c r="QKJ4" s="62"/>
      <c r="QKK4" s="62"/>
      <c r="QKL4" s="62"/>
      <c r="QKM4" s="62"/>
      <c r="QKN4" s="62"/>
      <c r="QKO4" s="62"/>
      <c r="QKP4" s="62"/>
      <c r="QKQ4" s="62"/>
      <c r="QKR4" s="62"/>
      <c r="QKS4" s="62"/>
      <c r="QKT4" s="62"/>
      <c r="QKU4" s="62"/>
      <c r="QKV4" s="62"/>
      <c r="QKW4" s="62"/>
      <c r="QKX4" s="62"/>
      <c r="QKY4" s="62"/>
      <c r="QKZ4" s="62"/>
      <c r="QLA4" s="62"/>
      <c r="QLB4" s="62"/>
      <c r="QLC4" s="62"/>
      <c r="QLD4" s="62"/>
      <c r="QLE4" s="62"/>
      <c r="QLF4" s="62"/>
      <c r="QLG4" s="62"/>
      <c r="QLH4" s="62"/>
      <c r="QLI4" s="62"/>
      <c r="QLJ4" s="62"/>
      <c r="QLK4" s="62"/>
      <c r="QLL4" s="62"/>
      <c r="QLM4" s="62"/>
      <c r="QLN4" s="62"/>
      <c r="QLO4" s="62"/>
      <c r="QLP4" s="62"/>
      <c r="QLQ4" s="62"/>
      <c r="QLR4" s="62"/>
      <c r="QLS4" s="62"/>
      <c r="QLT4" s="62"/>
      <c r="QLU4" s="62"/>
      <c r="QLV4" s="62"/>
      <c r="QLW4" s="62"/>
      <c r="QLX4" s="62"/>
      <c r="QLY4" s="62"/>
      <c r="QLZ4" s="62"/>
      <c r="QMA4" s="62"/>
      <c r="QMB4" s="62"/>
      <c r="QMC4" s="62"/>
      <c r="QMD4" s="62"/>
      <c r="QME4" s="62"/>
      <c r="QMF4" s="62"/>
      <c r="QMG4" s="62"/>
      <c r="QMH4" s="62"/>
      <c r="QMI4" s="62"/>
      <c r="QMJ4" s="62"/>
      <c r="QMK4" s="62"/>
      <c r="QML4" s="62"/>
      <c r="QMM4" s="62"/>
      <c r="QMN4" s="62"/>
      <c r="QMO4" s="62"/>
      <c r="QMP4" s="62"/>
      <c r="QMQ4" s="62"/>
      <c r="QMR4" s="62"/>
      <c r="QMS4" s="62"/>
      <c r="QMT4" s="62"/>
      <c r="QMU4" s="62"/>
      <c r="QMV4" s="62"/>
      <c r="QMW4" s="62"/>
      <c r="QMX4" s="62"/>
      <c r="QMY4" s="62"/>
      <c r="QMZ4" s="62"/>
      <c r="QNA4" s="62"/>
      <c r="QNB4" s="62"/>
      <c r="QNC4" s="62"/>
      <c r="QND4" s="62"/>
      <c r="QNE4" s="62"/>
      <c r="QNF4" s="62"/>
      <c r="QNG4" s="62"/>
      <c r="QNH4" s="62"/>
      <c r="QNI4" s="62"/>
      <c r="QNJ4" s="62"/>
      <c r="QNK4" s="62"/>
      <c r="QNL4" s="62"/>
      <c r="QNM4" s="62"/>
      <c r="QNN4" s="62"/>
      <c r="QNO4" s="62"/>
      <c r="QNP4" s="62"/>
      <c r="QNQ4" s="62"/>
      <c r="QNR4" s="62"/>
      <c r="QNS4" s="62"/>
      <c r="QNT4" s="62"/>
      <c r="QNU4" s="62"/>
      <c r="QNV4" s="62"/>
      <c r="QNW4" s="62"/>
      <c r="QNX4" s="62"/>
      <c r="QNY4" s="62"/>
      <c r="QNZ4" s="62"/>
      <c r="QOA4" s="62"/>
      <c r="QOB4" s="62"/>
      <c r="QOC4" s="62"/>
      <c r="QOD4" s="62"/>
      <c r="QOE4" s="62"/>
      <c r="QOF4" s="62"/>
      <c r="QOG4" s="62"/>
      <c r="QOH4" s="62"/>
      <c r="QOI4" s="62"/>
      <c r="QOJ4" s="62"/>
      <c r="QOK4" s="62"/>
      <c r="QOL4" s="62"/>
      <c r="QOM4" s="62"/>
      <c r="QON4" s="62"/>
      <c r="QOO4" s="62"/>
      <c r="QOP4" s="62"/>
      <c r="QOQ4" s="62"/>
      <c r="QOR4" s="62"/>
      <c r="QOS4" s="62"/>
      <c r="QOT4" s="62"/>
      <c r="QOU4" s="62"/>
      <c r="QOV4" s="62"/>
      <c r="QOW4" s="62"/>
      <c r="QOX4" s="62"/>
      <c r="QOY4" s="62"/>
      <c r="QOZ4" s="62"/>
      <c r="QPA4" s="62"/>
      <c r="QPB4" s="62"/>
      <c r="QPC4" s="62"/>
      <c r="QPD4" s="62"/>
      <c r="QPE4" s="62"/>
      <c r="QPF4" s="62"/>
      <c r="QPG4" s="62"/>
      <c r="QPH4" s="62"/>
      <c r="QPI4" s="62"/>
      <c r="QPJ4" s="62"/>
      <c r="QPK4" s="62"/>
      <c r="QPL4" s="62"/>
      <c r="QPM4" s="62"/>
      <c r="QPN4" s="62"/>
      <c r="QPO4" s="62"/>
      <c r="QPP4" s="62"/>
      <c r="QPQ4" s="62"/>
      <c r="QPR4" s="62"/>
      <c r="QPS4" s="62"/>
      <c r="QPT4" s="62"/>
      <c r="QPU4" s="62"/>
      <c r="QPV4" s="62"/>
      <c r="QPW4" s="62"/>
      <c r="QPX4" s="62"/>
      <c r="QPY4" s="62"/>
      <c r="QPZ4" s="62"/>
      <c r="QQA4" s="62"/>
      <c r="QQB4" s="62"/>
      <c r="QQC4" s="62"/>
      <c r="QQD4" s="62"/>
      <c r="QQE4" s="62"/>
      <c r="QQF4" s="62"/>
      <c r="QQG4" s="62"/>
      <c r="QQH4" s="62"/>
      <c r="QQI4" s="62"/>
      <c r="QQJ4" s="62"/>
      <c r="QQK4" s="62"/>
      <c r="QQL4" s="62"/>
      <c r="QQM4" s="62"/>
      <c r="QQN4" s="62"/>
      <c r="QQO4" s="62"/>
      <c r="QQP4" s="62"/>
      <c r="QQQ4" s="62"/>
      <c r="QQR4" s="62"/>
      <c r="QQS4" s="62"/>
      <c r="QQT4" s="62"/>
      <c r="QQU4" s="62"/>
      <c r="QQV4" s="62"/>
      <c r="QQW4" s="62"/>
      <c r="QQX4" s="62"/>
      <c r="QQY4" s="62"/>
      <c r="QQZ4" s="62"/>
      <c r="QRA4" s="62"/>
      <c r="QRB4" s="62"/>
      <c r="QRC4" s="62"/>
      <c r="QRD4" s="62"/>
      <c r="QRE4" s="62"/>
      <c r="QRF4" s="62"/>
      <c r="QRG4" s="62"/>
      <c r="QRH4" s="62"/>
      <c r="QRI4" s="62"/>
      <c r="QRJ4" s="62"/>
      <c r="QRK4" s="62"/>
      <c r="QRL4" s="62"/>
      <c r="QRM4" s="62"/>
      <c r="QRN4" s="62"/>
      <c r="QRO4" s="62"/>
      <c r="QRP4" s="62"/>
      <c r="QRQ4" s="62"/>
      <c r="QRR4" s="62"/>
      <c r="QRS4" s="62"/>
      <c r="QRT4" s="62"/>
      <c r="QRU4" s="62"/>
      <c r="QRV4" s="62"/>
      <c r="QRW4" s="62"/>
      <c r="QRX4" s="62"/>
      <c r="QRY4" s="62"/>
      <c r="QRZ4" s="62"/>
      <c r="QSA4" s="62"/>
      <c r="QSB4" s="62"/>
      <c r="QSC4" s="62"/>
      <c r="QSD4" s="62"/>
      <c r="QSE4" s="62"/>
      <c r="QSF4" s="62"/>
      <c r="QSG4" s="62"/>
      <c r="QSH4" s="62"/>
      <c r="QSI4" s="62"/>
      <c r="QSJ4" s="62"/>
      <c r="QSK4" s="62"/>
      <c r="QSL4" s="62"/>
      <c r="QSM4" s="62"/>
      <c r="QSN4" s="62"/>
      <c r="QSO4" s="62"/>
      <c r="QSP4" s="62"/>
      <c r="QSQ4" s="62"/>
      <c r="QSR4" s="62"/>
      <c r="QSS4" s="62"/>
      <c r="QST4" s="62"/>
      <c r="QSU4" s="62"/>
      <c r="QSV4" s="62"/>
      <c r="QSW4" s="62"/>
      <c r="QSX4" s="62"/>
      <c r="QSY4" s="62"/>
      <c r="QSZ4" s="62"/>
      <c r="QTA4" s="62"/>
      <c r="QTB4" s="62"/>
      <c r="QTC4" s="62"/>
      <c r="QTD4" s="62"/>
      <c r="QTE4" s="62"/>
      <c r="QTF4" s="62"/>
      <c r="QTG4" s="62"/>
      <c r="QTH4" s="62"/>
      <c r="QTI4" s="62"/>
      <c r="QTJ4" s="62"/>
      <c r="QTK4" s="62"/>
      <c r="QTL4" s="62"/>
      <c r="QTM4" s="62"/>
      <c r="QTN4" s="62"/>
      <c r="QTO4" s="62"/>
      <c r="QTP4" s="62"/>
      <c r="QTQ4" s="62"/>
      <c r="QTR4" s="62"/>
      <c r="QTS4" s="62"/>
      <c r="QTT4" s="62"/>
      <c r="QTU4" s="62"/>
      <c r="QTV4" s="62"/>
      <c r="QTW4" s="62"/>
      <c r="QTX4" s="62"/>
      <c r="QTY4" s="62"/>
      <c r="QTZ4" s="62"/>
      <c r="QUA4" s="62"/>
      <c r="QUB4" s="62"/>
      <c r="QUC4" s="62"/>
      <c r="QUD4" s="62"/>
      <c r="QUE4" s="62"/>
      <c r="QUF4" s="62"/>
      <c r="QUG4" s="62"/>
      <c r="QUH4" s="62"/>
      <c r="QUI4" s="62"/>
      <c r="QUJ4" s="62"/>
      <c r="QUK4" s="62"/>
      <c r="QUL4" s="62"/>
      <c r="QUM4" s="62"/>
      <c r="QUN4" s="62"/>
      <c r="QUO4" s="62"/>
      <c r="QUP4" s="62"/>
      <c r="QUQ4" s="62"/>
      <c r="QUR4" s="62"/>
      <c r="QUS4" s="62"/>
      <c r="QUT4" s="62"/>
      <c r="QUU4" s="62"/>
      <c r="QUV4" s="62"/>
      <c r="QUW4" s="62"/>
      <c r="QUX4" s="62"/>
      <c r="QUY4" s="62"/>
      <c r="QUZ4" s="62"/>
      <c r="QVA4" s="62"/>
      <c r="QVB4" s="62"/>
      <c r="QVC4" s="62"/>
      <c r="QVD4" s="62"/>
      <c r="QVE4" s="62"/>
      <c r="QVF4" s="62"/>
      <c r="QVG4" s="62"/>
      <c r="QVH4" s="62"/>
      <c r="QVI4" s="62"/>
      <c r="QVJ4" s="62"/>
      <c r="QVK4" s="62"/>
      <c r="QVL4" s="62"/>
      <c r="QVM4" s="62"/>
      <c r="QVN4" s="62"/>
      <c r="QVO4" s="62"/>
      <c r="QVP4" s="62"/>
      <c r="QVQ4" s="62"/>
      <c r="QVR4" s="62"/>
      <c r="QVS4" s="62"/>
      <c r="QVT4" s="62"/>
      <c r="QVU4" s="62"/>
      <c r="QVV4" s="62"/>
      <c r="QVW4" s="62"/>
      <c r="QVX4" s="62"/>
      <c r="QVY4" s="62"/>
      <c r="QVZ4" s="62"/>
      <c r="QWA4" s="62"/>
      <c r="QWB4" s="62"/>
      <c r="QWC4" s="62"/>
      <c r="QWD4" s="62"/>
      <c r="QWE4" s="62"/>
      <c r="QWF4" s="62"/>
      <c r="QWG4" s="62"/>
      <c r="QWH4" s="62"/>
      <c r="QWI4" s="62"/>
      <c r="QWJ4" s="62"/>
      <c r="QWK4" s="62"/>
      <c r="QWL4" s="62"/>
      <c r="QWM4" s="62"/>
      <c r="QWN4" s="62"/>
      <c r="QWO4" s="62"/>
      <c r="QWP4" s="62"/>
      <c r="QWQ4" s="62"/>
      <c r="QWR4" s="62"/>
      <c r="QWS4" s="62"/>
      <c r="QWT4" s="62"/>
      <c r="QWU4" s="62"/>
      <c r="QWV4" s="62"/>
      <c r="QWW4" s="62"/>
      <c r="QWX4" s="62"/>
      <c r="QWY4" s="62"/>
      <c r="QWZ4" s="62"/>
      <c r="QXA4" s="62"/>
      <c r="QXB4" s="62"/>
      <c r="QXC4" s="62"/>
      <c r="QXD4" s="62"/>
      <c r="QXE4" s="62"/>
      <c r="QXF4" s="62"/>
      <c r="QXG4" s="62"/>
      <c r="QXH4" s="62"/>
      <c r="QXI4" s="62"/>
      <c r="QXJ4" s="62"/>
      <c r="QXK4" s="62"/>
      <c r="QXL4" s="62"/>
      <c r="QXM4" s="62"/>
      <c r="QXN4" s="62"/>
      <c r="QXO4" s="62"/>
      <c r="QXP4" s="62"/>
      <c r="QXQ4" s="62"/>
      <c r="QXR4" s="62"/>
      <c r="QXS4" s="62"/>
      <c r="QXT4" s="62"/>
      <c r="QXU4" s="62"/>
      <c r="QXV4" s="62"/>
      <c r="QXW4" s="62"/>
      <c r="QXX4" s="62"/>
      <c r="QXY4" s="62"/>
      <c r="QXZ4" s="62"/>
      <c r="QYA4" s="62"/>
      <c r="QYB4" s="62"/>
      <c r="QYC4" s="62"/>
      <c r="QYD4" s="62"/>
      <c r="QYE4" s="62"/>
      <c r="QYF4" s="62"/>
      <c r="QYG4" s="62"/>
      <c r="QYH4" s="62"/>
      <c r="QYI4" s="62"/>
      <c r="QYJ4" s="62"/>
      <c r="QYK4" s="62"/>
      <c r="QYL4" s="62"/>
      <c r="QYM4" s="62"/>
      <c r="QYN4" s="62"/>
      <c r="QYO4" s="62"/>
      <c r="QYP4" s="62"/>
      <c r="QYQ4" s="62"/>
      <c r="QYR4" s="62"/>
      <c r="QYS4" s="62"/>
      <c r="QYT4" s="62"/>
      <c r="QYU4" s="62"/>
      <c r="QYV4" s="62"/>
      <c r="QYW4" s="62"/>
      <c r="QYX4" s="62"/>
      <c r="QYY4" s="62"/>
      <c r="QYZ4" s="62"/>
      <c r="QZA4" s="62"/>
      <c r="QZB4" s="62"/>
      <c r="QZC4" s="62"/>
      <c r="QZD4" s="62"/>
      <c r="QZE4" s="62"/>
      <c r="QZF4" s="62"/>
      <c r="QZG4" s="62"/>
      <c r="QZH4" s="62"/>
      <c r="QZI4" s="62"/>
      <c r="QZJ4" s="62"/>
      <c r="QZK4" s="62"/>
      <c r="QZL4" s="62"/>
      <c r="QZM4" s="62"/>
      <c r="QZN4" s="62"/>
      <c r="QZO4" s="62"/>
      <c r="QZP4" s="62"/>
      <c r="QZQ4" s="62"/>
      <c r="QZR4" s="62"/>
      <c r="QZS4" s="62"/>
      <c r="QZT4" s="62"/>
      <c r="QZU4" s="62"/>
      <c r="QZV4" s="62"/>
      <c r="QZW4" s="62"/>
      <c r="QZX4" s="62"/>
      <c r="QZY4" s="62"/>
      <c r="QZZ4" s="62"/>
      <c r="RAA4" s="62"/>
      <c r="RAB4" s="62"/>
      <c r="RAC4" s="62"/>
      <c r="RAD4" s="62"/>
      <c r="RAE4" s="62"/>
      <c r="RAF4" s="62"/>
      <c r="RAG4" s="62"/>
      <c r="RAH4" s="62"/>
      <c r="RAI4" s="62"/>
      <c r="RAJ4" s="62"/>
      <c r="RAK4" s="62"/>
      <c r="RAL4" s="62"/>
      <c r="RAM4" s="62"/>
      <c r="RAN4" s="62"/>
      <c r="RAO4" s="62"/>
      <c r="RAP4" s="62"/>
      <c r="RAQ4" s="62"/>
      <c r="RAR4" s="62"/>
      <c r="RAS4" s="62"/>
      <c r="RAT4" s="62"/>
      <c r="RAU4" s="62"/>
      <c r="RAV4" s="62"/>
      <c r="RAW4" s="62"/>
      <c r="RAX4" s="62"/>
      <c r="RAY4" s="62"/>
      <c r="RAZ4" s="62"/>
      <c r="RBA4" s="62"/>
      <c r="RBB4" s="62"/>
      <c r="RBC4" s="62"/>
      <c r="RBD4" s="62"/>
      <c r="RBE4" s="62"/>
      <c r="RBF4" s="62"/>
      <c r="RBG4" s="62"/>
      <c r="RBH4" s="62"/>
      <c r="RBI4" s="62"/>
      <c r="RBJ4" s="62"/>
      <c r="RBK4" s="62"/>
      <c r="RBL4" s="62"/>
      <c r="RBM4" s="62"/>
      <c r="RBN4" s="62"/>
      <c r="RBO4" s="62"/>
      <c r="RBP4" s="62"/>
      <c r="RBQ4" s="62"/>
      <c r="RBR4" s="62"/>
      <c r="RBS4" s="62"/>
      <c r="RBT4" s="62"/>
      <c r="RBU4" s="62"/>
      <c r="RBV4" s="62"/>
      <c r="RBW4" s="62"/>
      <c r="RBX4" s="62"/>
      <c r="RBY4" s="62"/>
      <c r="RBZ4" s="62"/>
      <c r="RCA4" s="62"/>
      <c r="RCB4" s="62"/>
      <c r="RCC4" s="62"/>
      <c r="RCD4" s="62"/>
      <c r="RCE4" s="62"/>
      <c r="RCF4" s="62"/>
      <c r="RCG4" s="62"/>
      <c r="RCH4" s="62"/>
      <c r="RCI4" s="62"/>
      <c r="RCJ4" s="62"/>
      <c r="RCK4" s="62"/>
      <c r="RCL4" s="62"/>
      <c r="RCM4" s="62"/>
      <c r="RCN4" s="62"/>
      <c r="RCO4" s="62"/>
      <c r="RCP4" s="62"/>
      <c r="RCQ4" s="62"/>
      <c r="RCR4" s="62"/>
      <c r="RCS4" s="62"/>
      <c r="RCT4" s="62"/>
      <c r="RCU4" s="62"/>
      <c r="RCV4" s="62"/>
      <c r="RCW4" s="62"/>
      <c r="RCX4" s="62"/>
      <c r="RCY4" s="62"/>
      <c r="RCZ4" s="62"/>
      <c r="RDA4" s="62"/>
      <c r="RDB4" s="62"/>
      <c r="RDC4" s="62"/>
      <c r="RDD4" s="62"/>
      <c r="RDE4" s="62"/>
      <c r="RDF4" s="62"/>
      <c r="RDG4" s="62"/>
      <c r="RDH4" s="62"/>
      <c r="RDI4" s="62"/>
      <c r="RDJ4" s="62"/>
      <c r="RDK4" s="62"/>
      <c r="RDL4" s="62"/>
      <c r="RDM4" s="62"/>
      <c r="RDN4" s="62"/>
      <c r="RDO4" s="62"/>
      <c r="RDP4" s="62"/>
      <c r="RDQ4" s="62"/>
      <c r="RDR4" s="62"/>
      <c r="RDS4" s="62"/>
      <c r="RDT4" s="62"/>
      <c r="RDU4" s="62"/>
      <c r="RDV4" s="62"/>
      <c r="RDW4" s="62"/>
      <c r="RDX4" s="62"/>
      <c r="RDY4" s="62"/>
      <c r="RDZ4" s="62"/>
      <c r="REA4" s="62"/>
      <c r="REB4" s="62"/>
      <c r="REC4" s="62"/>
      <c r="RED4" s="62"/>
      <c r="REE4" s="62"/>
      <c r="REF4" s="62"/>
      <c r="REG4" s="62"/>
      <c r="REH4" s="62"/>
      <c r="REI4" s="62"/>
      <c r="REJ4" s="62"/>
      <c r="REK4" s="62"/>
      <c r="REL4" s="62"/>
      <c r="REM4" s="62"/>
      <c r="REN4" s="62"/>
      <c r="REO4" s="62"/>
      <c r="REP4" s="62"/>
      <c r="REQ4" s="62"/>
      <c r="RER4" s="62"/>
      <c r="RES4" s="62"/>
      <c r="RET4" s="62"/>
      <c r="REU4" s="62"/>
      <c r="REV4" s="62"/>
      <c r="REW4" s="62"/>
      <c r="REX4" s="62"/>
      <c r="REY4" s="62"/>
      <c r="REZ4" s="62"/>
      <c r="RFA4" s="62"/>
      <c r="RFB4" s="62"/>
      <c r="RFC4" s="62"/>
      <c r="RFD4" s="62"/>
      <c r="RFE4" s="62"/>
      <c r="RFF4" s="62"/>
      <c r="RFG4" s="62"/>
      <c r="RFH4" s="62"/>
      <c r="RFI4" s="62"/>
      <c r="RFJ4" s="62"/>
      <c r="RFK4" s="62"/>
      <c r="RFL4" s="62"/>
      <c r="RFM4" s="62"/>
      <c r="RFN4" s="62"/>
      <c r="RFO4" s="62"/>
      <c r="RFP4" s="62"/>
      <c r="RFQ4" s="62"/>
      <c r="RFR4" s="62"/>
      <c r="RFS4" s="62"/>
      <c r="RFT4" s="62"/>
      <c r="RFU4" s="62"/>
      <c r="RFV4" s="62"/>
      <c r="RFW4" s="62"/>
      <c r="RFX4" s="62"/>
      <c r="RFY4" s="62"/>
      <c r="RFZ4" s="62"/>
      <c r="RGA4" s="62"/>
      <c r="RGB4" s="62"/>
      <c r="RGC4" s="62"/>
      <c r="RGD4" s="62"/>
      <c r="RGE4" s="62"/>
      <c r="RGF4" s="62"/>
      <c r="RGG4" s="62"/>
      <c r="RGH4" s="62"/>
      <c r="RGI4" s="62"/>
      <c r="RGJ4" s="62"/>
      <c r="RGK4" s="62"/>
      <c r="RGL4" s="62"/>
      <c r="RGM4" s="62"/>
      <c r="RGN4" s="62"/>
      <c r="RGO4" s="62"/>
      <c r="RGP4" s="62"/>
      <c r="RGQ4" s="62"/>
      <c r="RGR4" s="62"/>
      <c r="RGS4" s="62"/>
      <c r="RGT4" s="62"/>
      <c r="RGU4" s="62"/>
      <c r="RGV4" s="62"/>
      <c r="RGW4" s="62"/>
      <c r="RGX4" s="62"/>
      <c r="RGY4" s="62"/>
      <c r="RGZ4" s="62"/>
      <c r="RHA4" s="62"/>
      <c r="RHB4" s="62"/>
      <c r="RHC4" s="62"/>
      <c r="RHD4" s="62"/>
      <c r="RHE4" s="62"/>
      <c r="RHF4" s="62"/>
      <c r="RHG4" s="62"/>
      <c r="RHH4" s="62"/>
      <c r="RHI4" s="62"/>
      <c r="RHJ4" s="62"/>
      <c r="RHK4" s="62"/>
      <c r="RHL4" s="62"/>
      <c r="RHM4" s="62"/>
      <c r="RHN4" s="62"/>
      <c r="RHO4" s="62"/>
      <c r="RHP4" s="62"/>
      <c r="RHQ4" s="62"/>
      <c r="RHR4" s="62"/>
      <c r="RHS4" s="62"/>
      <c r="RHT4" s="62"/>
      <c r="RHU4" s="62"/>
      <c r="RHV4" s="62"/>
      <c r="RHW4" s="62"/>
      <c r="RHX4" s="62"/>
      <c r="RHY4" s="62"/>
      <c r="RHZ4" s="62"/>
      <c r="RIA4" s="62"/>
      <c r="RIB4" s="62"/>
      <c r="RIC4" s="62"/>
      <c r="RID4" s="62"/>
      <c r="RIE4" s="62"/>
      <c r="RIF4" s="62"/>
      <c r="RIG4" s="62"/>
      <c r="RIH4" s="62"/>
      <c r="RII4" s="62"/>
      <c r="RIJ4" s="62"/>
      <c r="RIK4" s="62"/>
      <c r="RIL4" s="62"/>
      <c r="RIM4" s="62"/>
      <c r="RIN4" s="62"/>
      <c r="RIO4" s="62"/>
      <c r="RIP4" s="62"/>
      <c r="RIQ4" s="62"/>
      <c r="RIR4" s="62"/>
      <c r="RIS4" s="62"/>
      <c r="RIT4" s="62"/>
      <c r="RIU4" s="62"/>
      <c r="RIV4" s="62"/>
      <c r="RIW4" s="62"/>
      <c r="RIX4" s="62"/>
      <c r="RIY4" s="62"/>
      <c r="RIZ4" s="62"/>
      <c r="RJA4" s="62"/>
      <c r="RJB4" s="62"/>
      <c r="RJC4" s="62"/>
      <c r="RJD4" s="62"/>
      <c r="RJE4" s="62"/>
      <c r="RJF4" s="62"/>
      <c r="RJG4" s="62"/>
      <c r="RJH4" s="62"/>
      <c r="RJI4" s="62"/>
      <c r="RJJ4" s="62"/>
      <c r="RJK4" s="62"/>
      <c r="RJL4" s="62"/>
      <c r="RJM4" s="62"/>
      <c r="RJN4" s="62"/>
      <c r="RJO4" s="62"/>
      <c r="RJP4" s="62"/>
      <c r="RJQ4" s="62"/>
      <c r="RJR4" s="62"/>
      <c r="RJS4" s="62"/>
      <c r="RJT4" s="62"/>
      <c r="RJU4" s="62"/>
      <c r="RJV4" s="62"/>
      <c r="RJW4" s="62"/>
      <c r="RJX4" s="62"/>
      <c r="RJY4" s="62"/>
      <c r="RJZ4" s="62"/>
      <c r="RKA4" s="62"/>
      <c r="RKB4" s="62"/>
      <c r="RKC4" s="62"/>
      <c r="RKD4" s="62"/>
      <c r="RKE4" s="62"/>
      <c r="RKF4" s="62"/>
      <c r="RKG4" s="62"/>
      <c r="RKH4" s="62"/>
      <c r="RKI4" s="62"/>
      <c r="RKJ4" s="62"/>
      <c r="RKK4" s="62"/>
      <c r="RKL4" s="62"/>
      <c r="RKM4" s="62"/>
      <c r="RKN4" s="62"/>
      <c r="RKO4" s="62"/>
      <c r="RKP4" s="62"/>
      <c r="RKQ4" s="62"/>
      <c r="RKR4" s="62"/>
      <c r="RKS4" s="62"/>
      <c r="RKT4" s="62"/>
      <c r="RKU4" s="62"/>
      <c r="RKV4" s="62"/>
      <c r="RKW4" s="62"/>
      <c r="RKX4" s="62"/>
      <c r="RKY4" s="62"/>
      <c r="RKZ4" s="62"/>
      <c r="RLA4" s="62"/>
      <c r="RLB4" s="62"/>
      <c r="RLC4" s="62"/>
      <c r="RLD4" s="62"/>
      <c r="RLE4" s="62"/>
      <c r="RLF4" s="62"/>
      <c r="RLG4" s="62"/>
      <c r="RLH4" s="62"/>
      <c r="RLI4" s="62"/>
      <c r="RLJ4" s="62"/>
      <c r="RLK4" s="62"/>
      <c r="RLL4" s="62"/>
      <c r="RLM4" s="62"/>
      <c r="RLN4" s="62"/>
      <c r="RLO4" s="62"/>
      <c r="RLP4" s="62"/>
      <c r="RLQ4" s="62"/>
      <c r="RLR4" s="62"/>
      <c r="RLS4" s="62"/>
      <c r="RLT4" s="62"/>
      <c r="RLU4" s="62"/>
      <c r="RLV4" s="62"/>
      <c r="RLW4" s="62"/>
      <c r="RLX4" s="62"/>
      <c r="RLY4" s="62"/>
      <c r="RLZ4" s="62"/>
      <c r="RMA4" s="62"/>
      <c r="RMB4" s="62"/>
      <c r="RMC4" s="62"/>
      <c r="RMD4" s="62"/>
      <c r="RME4" s="62"/>
      <c r="RMF4" s="62"/>
      <c r="RMG4" s="62"/>
      <c r="RMH4" s="62"/>
      <c r="RMI4" s="62"/>
      <c r="RMJ4" s="62"/>
      <c r="RMK4" s="62"/>
      <c r="RML4" s="62"/>
      <c r="RMM4" s="62"/>
      <c r="RMN4" s="62"/>
      <c r="RMO4" s="62"/>
      <c r="RMP4" s="62"/>
      <c r="RMQ4" s="62"/>
      <c r="RMR4" s="62"/>
      <c r="RMS4" s="62"/>
      <c r="RMT4" s="62"/>
      <c r="RMU4" s="62"/>
      <c r="RMV4" s="62"/>
      <c r="RMW4" s="62"/>
      <c r="RMX4" s="62"/>
      <c r="RMY4" s="62"/>
      <c r="RMZ4" s="62"/>
      <c r="RNA4" s="62"/>
      <c r="RNB4" s="62"/>
      <c r="RNC4" s="62"/>
      <c r="RND4" s="62"/>
      <c r="RNE4" s="62"/>
      <c r="RNF4" s="62"/>
      <c r="RNG4" s="62"/>
      <c r="RNH4" s="62"/>
      <c r="RNI4" s="62"/>
      <c r="RNJ4" s="62"/>
      <c r="RNK4" s="62"/>
      <c r="RNL4" s="62"/>
      <c r="RNM4" s="62"/>
      <c r="RNN4" s="62"/>
      <c r="RNO4" s="62"/>
      <c r="RNP4" s="62"/>
      <c r="RNQ4" s="62"/>
      <c r="RNR4" s="62"/>
      <c r="RNS4" s="62"/>
      <c r="RNT4" s="62"/>
      <c r="RNU4" s="62"/>
      <c r="RNV4" s="62"/>
      <c r="RNW4" s="62"/>
      <c r="RNX4" s="62"/>
      <c r="RNY4" s="62"/>
      <c r="RNZ4" s="62"/>
      <c r="ROA4" s="62"/>
      <c r="ROB4" s="62"/>
      <c r="ROC4" s="62"/>
      <c r="ROD4" s="62"/>
      <c r="ROE4" s="62"/>
      <c r="ROF4" s="62"/>
      <c r="ROG4" s="62"/>
      <c r="ROH4" s="62"/>
      <c r="ROI4" s="62"/>
      <c r="ROJ4" s="62"/>
      <c r="ROK4" s="62"/>
      <c r="ROL4" s="62"/>
      <c r="ROM4" s="62"/>
      <c r="RON4" s="62"/>
      <c r="ROO4" s="62"/>
      <c r="ROP4" s="62"/>
      <c r="ROQ4" s="62"/>
      <c r="ROR4" s="62"/>
      <c r="ROS4" s="62"/>
      <c r="ROT4" s="62"/>
      <c r="ROU4" s="62"/>
      <c r="ROV4" s="62"/>
      <c r="ROW4" s="62"/>
      <c r="ROX4" s="62"/>
      <c r="ROY4" s="62"/>
      <c r="ROZ4" s="62"/>
      <c r="RPA4" s="62"/>
      <c r="RPB4" s="62"/>
      <c r="RPC4" s="62"/>
      <c r="RPD4" s="62"/>
      <c r="RPE4" s="62"/>
      <c r="RPF4" s="62"/>
      <c r="RPG4" s="62"/>
      <c r="RPH4" s="62"/>
      <c r="RPI4" s="62"/>
      <c r="RPJ4" s="62"/>
      <c r="RPK4" s="62"/>
      <c r="RPL4" s="62"/>
      <c r="RPM4" s="62"/>
      <c r="RPN4" s="62"/>
      <c r="RPO4" s="62"/>
      <c r="RPP4" s="62"/>
      <c r="RPQ4" s="62"/>
      <c r="RPR4" s="62"/>
      <c r="RPS4" s="62"/>
      <c r="RPT4" s="62"/>
      <c r="RPU4" s="62"/>
      <c r="RPV4" s="62"/>
      <c r="RPW4" s="62"/>
      <c r="RPX4" s="62"/>
      <c r="RPY4" s="62"/>
      <c r="RPZ4" s="62"/>
      <c r="RQA4" s="62"/>
      <c r="RQB4" s="62"/>
      <c r="RQC4" s="62"/>
      <c r="RQD4" s="62"/>
      <c r="RQE4" s="62"/>
      <c r="RQF4" s="62"/>
      <c r="RQG4" s="62"/>
      <c r="RQH4" s="62"/>
      <c r="RQI4" s="62"/>
      <c r="RQJ4" s="62"/>
      <c r="RQK4" s="62"/>
      <c r="RQL4" s="62"/>
      <c r="RQM4" s="62"/>
      <c r="RQN4" s="62"/>
      <c r="RQO4" s="62"/>
      <c r="RQP4" s="62"/>
      <c r="RQQ4" s="62"/>
      <c r="RQR4" s="62"/>
      <c r="RQS4" s="62"/>
      <c r="RQT4" s="62"/>
      <c r="RQU4" s="62"/>
      <c r="RQV4" s="62"/>
      <c r="RQW4" s="62"/>
      <c r="RQX4" s="62"/>
      <c r="RQY4" s="62"/>
      <c r="RQZ4" s="62"/>
      <c r="RRA4" s="62"/>
      <c r="RRB4" s="62"/>
      <c r="RRC4" s="62"/>
      <c r="RRD4" s="62"/>
      <c r="RRE4" s="62"/>
      <c r="RRF4" s="62"/>
      <c r="RRG4" s="62"/>
      <c r="RRH4" s="62"/>
      <c r="RRI4" s="62"/>
      <c r="RRJ4" s="62"/>
      <c r="RRK4" s="62"/>
      <c r="RRL4" s="62"/>
      <c r="RRM4" s="62"/>
      <c r="RRN4" s="62"/>
      <c r="RRO4" s="62"/>
      <c r="RRP4" s="62"/>
      <c r="RRQ4" s="62"/>
      <c r="RRR4" s="62"/>
      <c r="RRS4" s="62"/>
      <c r="RRT4" s="62"/>
      <c r="RRU4" s="62"/>
      <c r="RRV4" s="62"/>
      <c r="RRW4" s="62"/>
      <c r="RRX4" s="62"/>
      <c r="RRY4" s="62"/>
      <c r="RRZ4" s="62"/>
      <c r="RSA4" s="62"/>
      <c r="RSB4" s="62"/>
      <c r="RSC4" s="62"/>
      <c r="RSD4" s="62"/>
      <c r="RSE4" s="62"/>
      <c r="RSF4" s="62"/>
      <c r="RSG4" s="62"/>
      <c r="RSH4" s="62"/>
      <c r="RSI4" s="62"/>
      <c r="RSJ4" s="62"/>
      <c r="RSK4" s="62"/>
      <c r="RSL4" s="62"/>
      <c r="RSM4" s="62"/>
      <c r="RSN4" s="62"/>
      <c r="RSO4" s="62"/>
      <c r="RSP4" s="62"/>
      <c r="RSQ4" s="62"/>
      <c r="RSR4" s="62"/>
      <c r="RSS4" s="62"/>
      <c r="RST4" s="62"/>
      <c r="RSU4" s="62"/>
      <c r="RSV4" s="62"/>
      <c r="RSW4" s="62"/>
      <c r="RSX4" s="62"/>
      <c r="RSY4" s="62"/>
      <c r="RSZ4" s="62"/>
      <c r="RTA4" s="62"/>
      <c r="RTB4" s="62"/>
      <c r="RTC4" s="62"/>
      <c r="RTD4" s="62"/>
      <c r="RTE4" s="62"/>
      <c r="RTF4" s="62"/>
      <c r="RTG4" s="62"/>
      <c r="RTH4" s="62"/>
      <c r="RTI4" s="62"/>
      <c r="RTJ4" s="62"/>
      <c r="RTK4" s="62"/>
      <c r="RTL4" s="62"/>
      <c r="RTM4" s="62"/>
      <c r="RTN4" s="62"/>
      <c r="RTO4" s="62"/>
      <c r="RTP4" s="62"/>
      <c r="RTQ4" s="62"/>
      <c r="RTR4" s="62"/>
      <c r="RTS4" s="62"/>
      <c r="RTT4" s="62"/>
      <c r="RTU4" s="62"/>
      <c r="RTV4" s="62"/>
      <c r="RTW4" s="62"/>
      <c r="RTX4" s="62"/>
      <c r="RTY4" s="62"/>
      <c r="RTZ4" s="62"/>
      <c r="RUA4" s="62"/>
      <c r="RUB4" s="62"/>
      <c r="RUC4" s="62"/>
      <c r="RUD4" s="62"/>
      <c r="RUE4" s="62"/>
      <c r="RUF4" s="62"/>
      <c r="RUG4" s="62"/>
      <c r="RUH4" s="62"/>
      <c r="RUI4" s="62"/>
      <c r="RUJ4" s="62"/>
      <c r="RUK4" s="62"/>
      <c r="RUL4" s="62"/>
      <c r="RUM4" s="62"/>
      <c r="RUN4" s="62"/>
      <c r="RUO4" s="62"/>
      <c r="RUP4" s="62"/>
      <c r="RUQ4" s="62"/>
      <c r="RUR4" s="62"/>
      <c r="RUS4" s="62"/>
      <c r="RUT4" s="62"/>
      <c r="RUU4" s="62"/>
      <c r="RUV4" s="62"/>
      <c r="RUW4" s="62"/>
      <c r="RUX4" s="62"/>
      <c r="RUY4" s="62"/>
      <c r="RUZ4" s="62"/>
      <c r="RVA4" s="62"/>
      <c r="RVB4" s="62"/>
      <c r="RVC4" s="62"/>
      <c r="RVD4" s="62"/>
      <c r="RVE4" s="62"/>
      <c r="RVF4" s="62"/>
      <c r="RVG4" s="62"/>
      <c r="RVH4" s="62"/>
      <c r="RVI4" s="62"/>
      <c r="RVJ4" s="62"/>
      <c r="RVK4" s="62"/>
      <c r="RVL4" s="62"/>
      <c r="RVM4" s="62"/>
      <c r="RVN4" s="62"/>
      <c r="RVO4" s="62"/>
      <c r="RVP4" s="62"/>
      <c r="RVQ4" s="62"/>
      <c r="RVR4" s="62"/>
      <c r="RVS4" s="62"/>
      <c r="RVT4" s="62"/>
      <c r="RVU4" s="62"/>
      <c r="RVV4" s="62"/>
      <c r="RVW4" s="62"/>
      <c r="RVX4" s="62"/>
      <c r="RVY4" s="62"/>
      <c r="RVZ4" s="62"/>
      <c r="RWA4" s="62"/>
      <c r="RWB4" s="62"/>
      <c r="RWC4" s="62"/>
      <c r="RWD4" s="62"/>
      <c r="RWE4" s="62"/>
      <c r="RWF4" s="62"/>
      <c r="RWG4" s="62"/>
      <c r="RWH4" s="62"/>
      <c r="RWI4" s="62"/>
      <c r="RWJ4" s="62"/>
      <c r="RWK4" s="62"/>
      <c r="RWL4" s="62"/>
      <c r="RWM4" s="62"/>
      <c r="RWN4" s="62"/>
      <c r="RWO4" s="62"/>
      <c r="RWP4" s="62"/>
      <c r="RWQ4" s="62"/>
      <c r="RWR4" s="62"/>
      <c r="RWS4" s="62"/>
      <c r="RWT4" s="62"/>
      <c r="RWU4" s="62"/>
      <c r="RWV4" s="62"/>
      <c r="RWW4" s="62"/>
      <c r="RWX4" s="62"/>
      <c r="RWY4" s="62"/>
      <c r="RWZ4" s="62"/>
      <c r="RXA4" s="62"/>
      <c r="RXB4" s="62"/>
      <c r="RXC4" s="62"/>
      <c r="RXD4" s="62"/>
      <c r="RXE4" s="62"/>
      <c r="RXF4" s="62"/>
      <c r="RXG4" s="62"/>
      <c r="RXH4" s="62"/>
      <c r="RXI4" s="62"/>
      <c r="RXJ4" s="62"/>
      <c r="RXK4" s="62"/>
      <c r="RXL4" s="62"/>
      <c r="RXM4" s="62"/>
      <c r="RXN4" s="62"/>
      <c r="RXO4" s="62"/>
      <c r="RXP4" s="62"/>
      <c r="RXQ4" s="62"/>
      <c r="RXR4" s="62"/>
      <c r="RXS4" s="62"/>
      <c r="RXT4" s="62"/>
      <c r="RXU4" s="62"/>
      <c r="RXV4" s="62"/>
      <c r="RXW4" s="62"/>
      <c r="RXX4" s="62"/>
      <c r="RXY4" s="62"/>
      <c r="RXZ4" s="62"/>
      <c r="RYA4" s="62"/>
      <c r="RYB4" s="62"/>
      <c r="RYC4" s="62"/>
      <c r="RYD4" s="62"/>
      <c r="RYE4" s="62"/>
      <c r="RYF4" s="62"/>
      <c r="RYG4" s="62"/>
      <c r="RYH4" s="62"/>
      <c r="RYI4" s="62"/>
      <c r="RYJ4" s="62"/>
      <c r="RYK4" s="62"/>
      <c r="RYL4" s="62"/>
      <c r="RYM4" s="62"/>
      <c r="RYN4" s="62"/>
      <c r="RYO4" s="62"/>
      <c r="RYP4" s="62"/>
      <c r="RYQ4" s="62"/>
      <c r="RYR4" s="62"/>
      <c r="RYS4" s="62"/>
      <c r="RYT4" s="62"/>
      <c r="RYU4" s="62"/>
      <c r="RYV4" s="62"/>
      <c r="RYW4" s="62"/>
      <c r="RYX4" s="62"/>
      <c r="RYY4" s="62"/>
      <c r="RYZ4" s="62"/>
      <c r="RZA4" s="62"/>
      <c r="RZB4" s="62"/>
      <c r="RZC4" s="62"/>
      <c r="RZD4" s="62"/>
      <c r="RZE4" s="62"/>
      <c r="RZF4" s="62"/>
      <c r="RZG4" s="62"/>
      <c r="RZH4" s="62"/>
      <c r="RZI4" s="62"/>
      <c r="RZJ4" s="62"/>
      <c r="RZK4" s="62"/>
      <c r="RZL4" s="62"/>
      <c r="RZM4" s="62"/>
      <c r="RZN4" s="62"/>
      <c r="RZO4" s="62"/>
      <c r="RZP4" s="62"/>
      <c r="RZQ4" s="62"/>
      <c r="RZR4" s="62"/>
      <c r="RZS4" s="62"/>
      <c r="RZT4" s="62"/>
      <c r="RZU4" s="62"/>
      <c r="RZV4" s="62"/>
      <c r="RZW4" s="62"/>
      <c r="RZX4" s="62"/>
      <c r="RZY4" s="62"/>
      <c r="RZZ4" s="62"/>
      <c r="SAA4" s="62"/>
      <c r="SAB4" s="62"/>
      <c r="SAC4" s="62"/>
      <c r="SAD4" s="62"/>
      <c r="SAE4" s="62"/>
      <c r="SAF4" s="62"/>
      <c r="SAG4" s="62"/>
      <c r="SAH4" s="62"/>
      <c r="SAI4" s="62"/>
      <c r="SAJ4" s="62"/>
      <c r="SAK4" s="62"/>
      <c r="SAL4" s="62"/>
      <c r="SAM4" s="62"/>
      <c r="SAN4" s="62"/>
      <c r="SAO4" s="62"/>
      <c r="SAP4" s="62"/>
      <c r="SAQ4" s="62"/>
      <c r="SAR4" s="62"/>
      <c r="SAS4" s="62"/>
      <c r="SAT4" s="62"/>
      <c r="SAU4" s="62"/>
      <c r="SAV4" s="62"/>
      <c r="SAW4" s="62"/>
      <c r="SAX4" s="62"/>
      <c r="SAY4" s="62"/>
      <c r="SAZ4" s="62"/>
      <c r="SBA4" s="62"/>
      <c r="SBB4" s="62"/>
      <c r="SBC4" s="62"/>
      <c r="SBD4" s="62"/>
      <c r="SBE4" s="62"/>
      <c r="SBF4" s="62"/>
      <c r="SBG4" s="62"/>
      <c r="SBH4" s="62"/>
      <c r="SBI4" s="62"/>
      <c r="SBJ4" s="62"/>
      <c r="SBK4" s="62"/>
      <c r="SBL4" s="62"/>
      <c r="SBM4" s="62"/>
      <c r="SBN4" s="62"/>
      <c r="SBO4" s="62"/>
      <c r="SBP4" s="62"/>
      <c r="SBQ4" s="62"/>
      <c r="SBR4" s="62"/>
      <c r="SBS4" s="62"/>
      <c r="SBT4" s="62"/>
      <c r="SBU4" s="62"/>
      <c r="SBV4" s="62"/>
      <c r="SBW4" s="62"/>
      <c r="SBX4" s="62"/>
      <c r="SBY4" s="62"/>
      <c r="SBZ4" s="62"/>
      <c r="SCA4" s="62"/>
      <c r="SCB4" s="62"/>
      <c r="SCC4" s="62"/>
      <c r="SCD4" s="62"/>
      <c r="SCE4" s="62"/>
      <c r="SCF4" s="62"/>
      <c r="SCG4" s="62"/>
      <c r="SCH4" s="62"/>
      <c r="SCI4" s="62"/>
      <c r="SCJ4" s="62"/>
      <c r="SCK4" s="62"/>
      <c r="SCL4" s="62"/>
      <c r="SCM4" s="62"/>
      <c r="SCN4" s="62"/>
      <c r="SCO4" s="62"/>
      <c r="SCP4" s="62"/>
      <c r="SCQ4" s="62"/>
      <c r="SCR4" s="62"/>
      <c r="SCS4" s="62"/>
      <c r="SCT4" s="62"/>
      <c r="SCU4" s="62"/>
      <c r="SCV4" s="62"/>
      <c r="SCW4" s="62"/>
      <c r="SCX4" s="62"/>
      <c r="SCY4" s="62"/>
      <c r="SCZ4" s="62"/>
      <c r="SDA4" s="62"/>
      <c r="SDB4" s="62"/>
      <c r="SDC4" s="62"/>
      <c r="SDD4" s="62"/>
      <c r="SDE4" s="62"/>
      <c r="SDF4" s="62"/>
      <c r="SDG4" s="62"/>
      <c r="SDH4" s="62"/>
      <c r="SDI4" s="62"/>
      <c r="SDJ4" s="62"/>
      <c r="SDK4" s="62"/>
      <c r="SDL4" s="62"/>
      <c r="SDM4" s="62"/>
      <c r="SDN4" s="62"/>
      <c r="SDO4" s="62"/>
      <c r="SDP4" s="62"/>
      <c r="SDQ4" s="62"/>
      <c r="SDR4" s="62"/>
      <c r="SDS4" s="62"/>
      <c r="SDT4" s="62"/>
      <c r="SDU4" s="62"/>
      <c r="SDV4" s="62"/>
      <c r="SDW4" s="62"/>
      <c r="SDX4" s="62"/>
      <c r="SDY4" s="62"/>
      <c r="SDZ4" s="62"/>
      <c r="SEA4" s="62"/>
      <c r="SEB4" s="62"/>
      <c r="SEC4" s="62"/>
      <c r="SED4" s="62"/>
      <c r="SEE4" s="62"/>
      <c r="SEF4" s="62"/>
      <c r="SEG4" s="62"/>
      <c r="SEH4" s="62"/>
      <c r="SEI4" s="62"/>
      <c r="SEJ4" s="62"/>
      <c r="SEK4" s="62"/>
      <c r="SEL4" s="62"/>
      <c r="SEM4" s="62"/>
      <c r="SEN4" s="62"/>
      <c r="SEO4" s="62"/>
      <c r="SEP4" s="62"/>
      <c r="SEQ4" s="62"/>
      <c r="SER4" s="62"/>
      <c r="SES4" s="62"/>
      <c r="SET4" s="62"/>
      <c r="SEU4" s="62"/>
      <c r="SEV4" s="62"/>
      <c r="SEW4" s="62"/>
      <c r="SEX4" s="62"/>
      <c r="SEY4" s="62"/>
      <c r="SEZ4" s="62"/>
      <c r="SFA4" s="62"/>
      <c r="SFB4" s="62"/>
      <c r="SFC4" s="62"/>
      <c r="SFD4" s="62"/>
      <c r="SFE4" s="62"/>
      <c r="SFF4" s="62"/>
      <c r="SFG4" s="62"/>
      <c r="SFH4" s="62"/>
      <c r="SFI4" s="62"/>
      <c r="SFJ4" s="62"/>
      <c r="SFK4" s="62"/>
      <c r="SFL4" s="62"/>
      <c r="SFM4" s="62"/>
      <c r="SFN4" s="62"/>
      <c r="SFO4" s="62"/>
      <c r="SFP4" s="62"/>
      <c r="SFQ4" s="62"/>
      <c r="SFR4" s="62"/>
      <c r="SFS4" s="62"/>
      <c r="SFT4" s="62"/>
      <c r="SFU4" s="62"/>
      <c r="SFV4" s="62"/>
      <c r="SFW4" s="62"/>
      <c r="SFX4" s="62"/>
      <c r="SFY4" s="62"/>
      <c r="SFZ4" s="62"/>
      <c r="SGA4" s="62"/>
      <c r="SGB4" s="62"/>
      <c r="SGC4" s="62"/>
      <c r="SGD4" s="62"/>
      <c r="SGE4" s="62"/>
      <c r="SGF4" s="62"/>
      <c r="SGG4" s="62"/>
      <c r="SGH4" s="62"/>
      <c r="SGI4" s="62"/>
      <c r="SGJ4" s="62"/>
      <c r="SGK4" s="62"/>
      <c r="SGL4" s="62"/>
      <c r="SGM4" s="62"/>
      <c r="SGN4" s="62"/>
      <c r="SGO4" s="62"/>
      <c r="SGP4" s="62"/>
      <c r="SGQ4" s="62"/>
      <c r="SGR4" s="62"/>
      <c r="SGS4" s="62"/>
      <c r="SGT4" s="62"/>
      <c r="SGU4" s="62"/>
      <c r="SGV4" s="62"/>
      <c r="SGW4" s="62"/>
      <c r="SGX4" s="62"/>
      <c r="SGY4" s="62"/>
      <c r="SGZ4" s="62"/>
      <c r="SHA4" s="62"/>
      <c r="SHB4" s="62"/>
      <c r="SHC4" s="62"/>
      <c r="SHD4" s="62"/>
      <c r="SHE4" s="62"/>
      <c r="SHF4" s="62"/>
      <c r="SHG4" s="62"/>
      <c r="SHH4" s="62"/>
      <c r="SHI4" s="62"/>
      <c r="SHJ4" s="62"/>
      <c r="SHK4" s="62"/>
      <c r="SHL4" s="62"/>
      <c r="SHM4" s="62"/>
      <c r="SHN4" s="62"/>
      <c r="SHO4" s="62"/>
      <c r="SHP4" s="62"/>
      <c r="SHQ4" s="62"/>
      <c r="SHR4" s="62"/>
      <c r="SHS4" s="62"/>
      <c r="SHT4" s="62"/>
      <c r="SHU4" s="62"/>
      <c r="SHV4" s="62"/>
      <c r="SHW4" s="62"/>
      <c r="SHX4" s="62"/>
      <c r="SHY4" s="62"/>
      <c r="SHZ4" s="62"/>
      <c r="SIA4" s="62"/>
      <c r="SIB4" s="62"/>
      <c r="SIC4" s="62"/>
      <c r="SID4" s="62"/>
      <c r="SIE4" s="62"/>
      <c r="SIF4" s="62"/>
      <c r="SIG4" s="62"/>
      <c r="SIH4" s="62"/>
      <c r="SII4" s="62"/>
      <c r="SIJ4" s="62"/>
      <c r="SIK4" s="62"/>
      <c r="SIL4" s="62"/>
      <c r="SIM4" s="62"/>
      <c r="SIN4" s="62"/>
      <c r="SIO4" s="62"/>
      <c r="SIP4" s="62"/>
      <c r="SIQ4" s="62"/>
      <c r="SIR4" s="62"/>
      <c r="SIS4" s="62"/>
      <c r="SIT4" s="62"/>
      <c r="SIU4" s="62"/>
      <c r="SIV4" s="62"/>
      <c r="SIW4" s="62"/>
      <c r="SIX4" s="62"/>
      <c r="SIY4" s="62"/>
      <c r="SIZ4" s="62"/>
      <c r="SJA4" s="62"/>
      <c r="SJB4" s="62"/>
      <c r="SJC4" s="62"/>
      <c r="SJD4" s="62"/>
      <c r="SJE4" s="62"/>
      <c r="SJF4" s="62"/>
      <c r="SJG4" s="62"/>
      <c r="SJH4" s="62"/>
      <c r="SJI4" s="62"/>
      <c r="SJJ4" s="62"/>
      <c r="SJK4" s="62"/>
      <c r="SJL4" s="62"/>
      <c r="SJM4" s="62"/>
      <c r="SJN4" s="62"/>
      <c r="SJO4" s="62"/>
      <c r="SJP4" s="62"/>
      <c r="SJQ4" s="62"/>
      <c r="SJR4" s="62"/>
      <c r="SJS4" s="62"/>
      <c r="SJT4" s="62"/>
      <c r="SJU4" s="62"/>
      <c r="SJV4" s="62"/>
      <c r="SJW4" s="62"/>
      <c r="SJX4" s="62"/>
      <c r="SJY4" s="62"/>
      <c r="SJZ4" s="62"/>
      <c r="SKA4" s="62"/>
      <c r="SKB4" s="62"/>
      <c r="SKC4" s="62"/>
      <c r="SKD4" s="62"/>
      <c r="SKE4" s="62"/>
      <c r="SKF4" s="62"/>
      <c r="SKG4" s="62"/>
      <c r="SKH4" s="62"/>
      <c r="SKI4" s="62"/>
      <c r="SKJ4" s="62"/>
      <c r="SKK4" s="62"/>
      <c r="SKL4" s="62"/>
      <c r="SKM4" s="62"/>
      <c r="SKN4" s="62"/>
      <c r="SKO4" s="62"/>
      <c r="SKP4" s="62"/>
      <c r="SKQ4" s="62"/>
      <c r="SKR4" s="62"/>
      <c r="SKS4" s="62"/>
      <c r="SKT4" s="62"/>
      <c r="SKU4" s="62"/>
      <c r="SKV4" s="62"/>
      <c r="SKW4" s="62"/>
      <c r="SKX4" s="62"/>
      <c r="SKY4" s="62"/>
      <c r="SKZ4" s="62"/>
      <c r="SLA4" s="62"/>
      <c r="SLB4" s="62"/>
      <c r="SLC4" s="62"/>
      <c r="SLD4" s="62"/>
      <c r="SLE4" s="62"/>
      <c r="SLF4" s="62"/>
      <c r="SLG4" s="62"/>
      <c r="SLH4" s="62"/>
      <c r="SLI4" s="62"/>
      <c r="SLJ4" s="62"/>
      <c r="SLK4" s="62"/>
      <c r="SLL4" s="62"/>
      <c r="SLM4" s="62"/>
      <c r="SLN4" s="62"/>
      <c r="SLO4" s="62"/>
      <c r="SLP4" s="62"/>
      <c r="SLQ4" s="62"/>
      <c r="SLR4" s="62"/>
      <c r="SLS4" s="62"/>
      <c r="SLT4" s="62"/>
      <c r="SLU4" s="62"/>
      <c r="SLV4" s="62"/>
      <c r="SLW4" s="62"/>
      <c r="SLX4" s="62"/>
      <c r="SLY4" s="62"/>
      <c r="SLZ4" s="62"/>
      <c r="SMA4" s="62"/>
      <c r="SMB4" s="62"/>
      <c r="SMC4" s="62"/>
      <c r="SMD4" s="62"/>
      <c r="SME4" s="62"/>
      <c r="SMF4" s="62"/>
      <c r="SMG4" s="62"/>
      <c r="SMH4" s="62"/>
      <c r="SMI4" s="62"/>
      <c r="SMJ4" s="62"/>
      <c r="SMK4" s="62"/>
      <c r="SML4" s="62"/>
      <c r="SMM4" s="62"/>
      <c r="SMN4" s="62"/>
      <c r="SMO4" s="62"/>
      <c r="SMP4" s="62"/>
      <c r="SMQ4" s="62"/>
      <c r="SMR4" s="62"/>
      <c r="SMS4" s="62"/>
      <c r="SMT4" s="62"/>
      <c r="SMU4" s="62"/>
      <c r="SMV4" s="62"/>
      <c r="SMW4" s="62"/>
      <c r="SMX4" s="62"/>
      <c r="SMY4" s="62"/>
      <c r="SMZ4" s="62"/>
      <c r="SNA4" s="62"/>
      <c r="SNB4" s="62"/>
      <c r="SNC4" s="62"/>
      <c r="SND4" s="62"/>
      <c r="SNE4" s="62"/>
      <c r="SNF4" s="62"/>
      <c r="SNG4" s="62"/>
      <c r="SNH4" s="62"/>
      <c r="SNI4" s="62"/>
      <c r="SNJ4" s="62"/>
      <c r="SNK4" s="62"/>
      <c r="SNL4" s="62"/>
      <c r="SNM4" s="62"/>
      <c r="SNN4" s="62"/>
      <c r="SNO4" s="62"/>
      <c r="SNP4" s="62"/>
      <c r="SNQ4" s="62"/>
      <c r="SNR4" s="62"/>
      <c r="SNS4" s="62"/>
      <c r="SNT4" s="62"/>
      <c r="SNU4" s="62"/>
      <c r="SNV4" s="62"/>
      <c r="SNW4" s="62"/>
      <c r="SNX4" s="62"/>
      <c r="SNY4" s="62"/>
      <c r="SNZ4" s="62"/>
      <c r="SOA4" s="62"/>
      <c r="SOB4" s="62"/>
      <c r="SOC4" s="62"/>
      <c r="SOD4" s="62"/>
      <c r="SOE4" s="62"/>
      <c r="SOF4" s="62"/>
      <c r="SOG4" s="62"/>
      <c r="SOH4" s="62"/>
      <c r="SOI4" s="62"/>
      <c r="SOJ4" s="62"/>
      <c r="SOK4" s="62"/>
      <c r="SOL4" s="62"/>
      <c r="SOM4" s="62"/>
      <c r="SON4" s="62"/>
      <c r="SOO4" s="62"/>
      <c r="SOP4" s="62"/>
      <c r="SOQ4" s="62"/>
      <c r="SOR4" s="62"/>
      <c r="SOS4" s="62"/>
      <c r="SOT4" s="62"/>
      <c r="SOU4" s="62"/>
      <c r="SOV4" s="62"/>
      <c r="SOW4" s="62"/>
      <c r="SOX4" s="62"/>
      <c r="SOY4" s="62"/>
      <c r="SOZ4" s="62"/>
      <c r="SPA4" s="62"/>
      <c r="SPB4" s="62"/>
      <c r="SPC4" s="62"/>
      <c r="SPD4" s="62"/>
      <c r="SPE4" s="62"/>
      <c r="SPF4" s="62"/>
      <c r="SPG4" s="62"/>
      <c r="SPH4" s="62"/>
      <c r="SPI4" s="62"/>
      <c r="SPJ4" s="62"/>
      <c r="SPK4" s="62"/>
      <c r="SPL4" s="62"/>
      <c r="SPM4" s="62"/>
      <c r="SPN4" s="62"/>
      <c r="SPO4" s="62"/>
      <c r="SPP4" s="62"/>
      <c r="SPQ4" s="62"/>
      <c r="SPR4" s="62"/>
      <c r="SPS4" s="62"/>
      <c r="SPT4" s="62"/>
      <c r="SPU4" s="62"/>
      <c r="SPV4" s="62"/>
      <c r="SPW4" s="62"/>
      <c r="SPX4" s="62"/>
      <c r="SPY4" s="62"/>
      <c r="SPZ4" s="62"/>
      <c r="SQA4" s="62"/>
      <c r="SQB4" s="62"/>
      <c r="SQC4" s="62"/>
      <c r="SQD4" s="62"/>
      <c r="SQE4" s="62"/>
      <c r="SQF4" s="62"/>
      <c r="SQG4" s="62"/>
      <c r="SQH4" s="62"/>
      <c r="SQI4" s="62"/>
      <c r="SQJ4" s="62"/>
      <c r="SQK4" s="62"/>
      <c r="SQL4" s="62"/>
      <c r="SQM4" s="62"/>
      <c r="SQN4" s="62"/>
      <c r="SQO4" s="62"/>
      <c r="SQP4" s="62"/>
      <c r="SQQ4" s="62"/>
      <c r="SQR4" s="62"/>
      <c r="SQS4" s="62"/>
      <c r="SQT4" s="62"/>
      <c r="SQU4" s="62"/>
      <c r="SQV4" s="62"/>
      <c r="SQW4" s="62"/>
      <c r="SQX4" s="62"/>
      <c r="SQY4" s="62"/>
      <c r="SQZ4" s="62"/>
      <c r="SRA4" s="62"/>
      <c r="SRB4" s="62"/>
      <c r="SRC4" s="62"/>
      <c r="SRD4" s="62"/>
      <c r="SRE4" s="62"/>
      <c r="SRF4" s="62"/>
      <c r="SRG4" s="62"/>
      <c r="SRH4" s="62"/>
      <c r="SRI4" s="62"/>
      <c r="SRJ4" s="62"/>
      <c r="SRK4" s="62"/>
      <c r="SRL4" s="62"/>
      <c r="SRM4" s="62"/>
      <c r="SRN4" s="62"/>
      <c r="SRO4" s="62"/>
      <c r="SRP4" s="62"/>
      <c r="SRQ4" s="62"/>
      <c r="SRR4" s="62"/>
      <c r="SRS4" s="62"/>
      <c r="SRT4" s="62"/>
      <c r="SRU4" s="62"/>
      <c r="SRV4" s="62"/>
      <c r="SRW4" s="62"/>
      <c r="SRX4" s="62"/>
      <c r="SRY4" s="62"/>
      <c r="SRZ4" s="62"/>
      <c r="SSA4" s="62"/>
      <c r="SSB4" s="62"/>
      <c r="SSC4" s="62"/>
      <c r="SSD4" s="62"/>
      <c r="SSE4" s="62"/>
      <c r="SSF4" s="62"/>
      <c r="SSG4" s="62"/>
      <c r="SSH4" s="62"/>
      <c r="SSI4" s="62"/>
      <c r="SSJ4" s="62"/>
      <c r="SSK4" s="62"/>
      <c r="SSL4" s="62"/>
      <c r="SSM4" s="62"/>
      <c r="SSN4" s="62"/>
      <c r="SSO4" s="62"/>
      <c r="SSP4" s="62"/>
      <c r="SSQ4" s="62"/>
      <c r="SSR4" s="62"/>
      <c r="SSS4" s="62"/>
      <c r="SST4" s="62"/>
      <c r="SSU4" s="62"/>
      <c r="SSV4" s="62"/>
      <c r="SSW4" s="62"/>
      <c r="SSX4" s="62"/>
      <c r="SSY4" s="62"/>
      <c r="SSZ4" s="62"/>
      <c r="STA4" s="62"/>
      <c r="STB4" s="62"/>
      <c r="STC4" s="62"/>
      <c r="STD4" s="62"/>
      <c r="STE4" s="62"/>
      <c r="STF4" s="62"/>
      <c r="STG4" s="62"/>
      <c r="STH4" s="62"/>
      <c r="STI4" s="62"/>
      <c r="STJ4" s="62"/>
      <c r="STK4" s="62"/>
      <c r="STL4" s="62"/>
      <c r="STM4" s="62"/>
      <c r="STN4" s="62"/>
      <c r="STO4" s="62"/>
      <c r="STP4" s="62"/>
      <c r="STQ4" s="62"/>
      <c r="STR4" s="62"/>
      <c r="STS4" s="62"/>
      <c r="STT4" s="62"/>
      <c r="STU4" s="62"/>
      <c r="STV4" s="62"/>
      <c r="STW4" s="62"/>
      <c r="STX4" s="62"/>
      <c r="STY4" s="62"/>
      <c r="STZ4" s="62"/>
      <c r="SUA4" s="62"/>
      <c r="SUB4" s="62"/>
      <c r="SUC4" s="62"/>
      <c r="SUD4" s="62"/>
      <c r="SUE4" s="62"/>
      <c r="SUF4" s="62"/>
      <c r="SUG4" s="62"/>
      <c r="SUH4" s="62"/>
      <c r="SUI4" s="62"/>
      <c r="SUJ4" s="62"/>
      <c r="SUK4" s="62"/>
      <c r="SUL4" s="62"/>
      <c r="SUM4" s="62"/>
      <c r="SUN4" s="62"/>
      <c r="SUO4" s="62"/>
      <c r="SUP4" s="62"/>
      <c r="SUQ4" s="62"/>
      <c r="SUR4" s="62"/>
      <c r="SUS4" s="62"/>
      <c r="SUT4" s="62"/>
      <c r="SUU4" s="62"/>
      <c r="SUV4" s="62"/>
      <c r="SUW4" s="62"/>
      <c r="SUX4" s="62"/>
      <c r="SUY4" s="62"/>
      <c r="SUZ4" s="62"/>
      <c r="SVA4" s="62"/>
      <c r="SVB4" s="62"/>
      <c r="SVC4" s="62"/>
      <c r="SVD4" s="62"/>
      <c r="SVE4" s="62"/>
      <c r="SVF4" s="62"/>
      <c r="SVG4" s="62"/>
      <c r="SVH4" s="62"/>
      <c r="SVI4" s="62"/>
      <c r="SVJ4" s="62"/>
      <c r="SVK4" s="62"/>
      <c r="SVL4" s="62"/>
      <c r="SVM4" s="62"/>
      <c r="SVN4" s="62"/>
      <c r="SVO4" s="62"/>
      <c r="SVP4" s="62"/>
      <c r="SVQ4" s="62"/>
      <c r="SVR4" s="62"/>
      <c r="SVS4" s="62"/>
      <c r="SVT4" s="62"/>
      <c r="SVU4" s="62"/>
      <c r="SVV4" s="62"/>
      <c r="SVW4" s="62"/>
      <c r="SVX4" s="62"/>
      <c r="SVY4" s="62"/>
      <c r="SVZ4" s="62"/>
      <c r="SWA4" s="62"/>
      <c r="SWB4" s="62"/>
      <c r="SWC4" s="62"/>
      <c r="SWD4" s="62"/>
      <c r="SWE4" s="62"/>
      <c r="SWF4" s="62"/>
      <c r="SWG4" s="62"/>
      <c r="SWH4" s="62"/>
      <c r="SWI4" s="62"/>
      <c r="SWJ4" s="62"/>
      <c r="SWK4" s="62"/>
      <c r="SWL4" s="62"/>
      <c r="SWM4" s="62"/>
      <c r="SWN4" s="62"/>
      <c r="SWO4" s="62"/>
      <c r="SWP4" s="62"/>
      <c r="SWQ4" s="62"/>
      <c r="SWR4" s="62"/>
      <c r="SWS4" s="62"/>
      <c r="SWT4" s="62"/>
      <c r="SWU4" s="62"/>
      <c r="SWV4" s="62"/>
      <c r="SWW4" s="62"/>
      <c r="SWX4" s="62"/>
      <c r="SWY4" s="62"/>
      <c r="SWZ4" s="62"/>
      <c r="SXA4" s="62"/>
      <c r="SXB4" s="62"/>
      <c r="SXC4" s="62"/>
      <c r="SXD4" s="62"/>
      <c r="SXE4" s="62"/>
      <c r="SXF4" s="62"/>
      <c r="SXG4" s="62"/>
      <c r="SXH4" s="62"/>
      <c r="SXI4" s="62"/>
      <c r="SXJ4" s="62"/>
      <c r="SXK4" s="62"/>
      <c r="SXL4" s="62"/>
      <c r="SXM4" s="62"/>
      <c r="SXN4" s="62"/>
      <c r="SXO4" s="62"/>
      <c r="SXP4" s="62"/>
      <c r="SXQ4" s="62"/>
      <c r="SXR4" s="62"/>
      <c r="SXS4" s="62"/>
      <c r="SXT4" s="62"/>
      <c r="SXU4" s="62"/>
      <c r="SXV4" s="62"/>
      <c r="SXW4" s="62"/>
      <c r="SXX4" s="62"/>
      <c r="SXY4" s="62"/>
      <c r="SXZ4" s="62"/>
      <c r="SYA4" s="62"/>
      <c r="SYB4" s="62"/>
      <c r="SYC4" s="62"/>
      <c r="SYD4" s="62"/>
      <c r="SYE4" s="62"/>
      <c r="SYF4" s="62"/>
      <c r="SYG4" s="62"/>
      <c r="SYH4" s="62"/>
      <c r="SYI4" s="62"/>
      <c r="SYJ4" s="62"/>
      <c r="SYK4" s="62"/>
      <c r="SYL4" s="62"/>
      <c r="SYM4" s="62"/>
      <c r="SYN4" s="62"/>
      <c r="SYO4" s="62"/>
      <c r="SYP4" s="62"/>
      <c r="SYQ4" s="62"/>
      <c r="SYR4" s="62"/>
      <c r="SYS4" s="62"/>
      <c r="SYT4" s="62"/>
      <c r="SYU4" s="62"/>
      <c r="SYV4" s="62"/>
      <c r="SYW4" s="62"/>
      <c r="SYX4" s="62"/>
      <c r="SYY4" s="62"/>
      <c r="SYZ4" s="62"/>
      <c r="SZA4" s="62"/>
      <c r="SZB4" s="62"/>
      <c r="SZC4" s="62"/>
      <c r="SZD4" s="62"/>
      <c r="SZE4" s="62"/>
      <c r="SZF4" s="62"/>
      <c r="SZG4" s="62"/>
      <c r="SZH4" s="62"/>
      <c r="SZI4" s="62"/>
      <c r="SZJ4" s="62"/>
      <c r="SZK4" s="62"/>
      <c r="SZL4" s="62"/>
      <c r="SZM4" s="62"/>
      <c r="SZN4" s="62"/>
      <c r="SZO4" s="62"/>
      <c r="SZP4" s="62"/>
      <c r="SZQ4" s="62"/>
      <c r="SZR4" s="62"/>
      <c r="SZS4" s="62"/>
      <c r="SZT4" s="62"/>
      <c r="SZU4" s="62"/>
      <c r="SZV4" s="62"/>
      <c r="SZW4" s="62"/>
      <c r="SZX4" s="62"/>
      <c r="SZY4" s="62"/>
      <c r="SZZ4" s="62"/>
      <c r="TAA4" s="62"/>
      <c r="TAB4" s="62"/>
      <c r="TAC4" s="62"/>
      <c r="TAD4" s="62"/>
      <c r="TAE4" s="62"/>
      <c r="TAF4" s="62"/>
      <c r="TAG4" s="62"/>
      <c r="TAH4" s="62"/>
      <c r="TAI4" s="62"/>
      <c r="TAJ4" s="62"/>
      <c r="TAK4" s="62"/>
      <c r="TAL4" s="62"/>
      <c r="TAM4" s="62"/>
      <c r="TAN4" s="62"/>
      <c r="TAO4" s="62"/>
      <c r="TAP4" s="62"/>
      <c r="TAQ4" s="62"/>
      <c r="TAR4" s="62"/>
      <c r="TAS4" s="62"/>
      <c r="TAT4" s="62"/>
      <c r="TAU4" s="62"/>
      <c r="TAV4" s="62"/>
      <c r="TAW4" s="62"/>
      <c r="TAX4" s="62"/>
      <c r="TAY4" s="62"/>
      <c r="TAZ4" s="62"/>
      <c r="TBA4" s="62"/>
      <c r="TBB4" s="62"/>
      <c r="TBC4" s="62"/>
      <c r="TBD4" s="62"/>
      <c r="TBE4" s="62"/>
      <c r="TBF4" s="62"/>
      <c r="TBG4" s="62"/>
      <c r="TBH4" s="62"/>
      <c r="TBI4" s="62"/>
      <c r="TBJ4" s="62"/>
      <c r="TBK4" s="62"/>
      <c r="TBL4" s="62"/>
      <c r="TBM4" s="62"/>
      <c r="TBN4" s="62"/>
      <c r="TBO4" s="62"/>
      <c r="TBP4" s="62"/>
      <c r="TBQ4" s="62"/>
      <c r="TBR4" s="62"/>
      <c r="TBS4" s="62"/>
      <c r="TBT4" s="62"/>
      <c r="TBU4" s="62"/>
      <c r="TBV4" s="62"/>
      <c r="TBW4" s="62"/>
      <c r="TBX4" s="62"/>
      <c r="TBY4" s="62"/>
      <c r="TBZ4" s="62"/>
      <c r="TCA4" s="62"/>
      <c r="TCB4" s="62"/>
      <c r="TCC4" s="62"/>
      <c r="TCD4" s="62"/>
      <c r="TCE4" s="62"/>
      <c r="TCF4" s="62"/>
      <c r="TCG4" s="62"/>
      <c r="TCH4" s="62"/>
      <c r="TCI4" s="62"/>
      <c r="TCJ4" s="62"/>
      <c r="TCK4" s="62"/>
      <c r="TCL4" s="62"/>
      <c r="TCM4" s="62"/>
      <c r="TCN4" s="62"/>
      <c r="TCO4" s="62"/>
      <c r="TCP4" s="62"/>
      <c r="TCQ4" s="62"/>
      <c r="TCR4" s="62"/>
      <c r="TCS4" s="62"/>
      <c r="TCT4" s="62"/>
      <c r="TCU4" s="62"/>
      <c r="TCV4" s="62"/>
      <c r="TCW4" s="62"/>
      <c r="TCX4" s="62"/>
      <c r="TCY4" s="62"/>
      <c r="TCZ4" s="62"/>
      <c r="TDA4" s="62"/>
      <c r="TDB4" s="62"/>
      <c r="TDC4" s="62"/>
      <c r="TDD4" s="62"/>
      <c r="TDE4" s="62"/>
      <c r="TDF4" s="62"/>
      <c r="TDG4" s="62"/>
      <c r="TDH4" s="62"/>
      <c r="TDI4" s="62"/>
      <c r="TDJ4" s="62"/>
      <c r="TDK4" s="62"/>
      <c r="TDL4" s="62"/>
      <c r="TDM4" s="62"/>
      <c r="TDN4" s="62"/>
      <c r="TDO4" s="62"/>
      <c r="TDP4" s="62"/>
      <c r="TDQ4" s="62"/>
      <c r="TDR4" s="62"/>
      <c r="TDS4" s="62"/>
      <c r="TDT4" s="62"/>
      <c r="TDU4" s="62"/>
      <c r="TDV4" s="62"/>
      <c r="TDW4" s="62"/>
      <c r="TDX4" s="62"/>
      <c r="TDY4" s="62"/>
      <c r="TDZ4" s="62"/>
      <c r="TEA4" s="62"/>
      <c r="TEB4" s="62"/>
      <c r="TEC4" s="62"/>
      <c r="TED4" s="62"/>
      <c r="TEE4" s="62"/>
      <c r="TEF4" s="62"/>
      <c r="TEG4" s="62"/>
      <c r="TEH4" s="62"/>
      <c r="TEI4" s="62"/>
      <c r="TEJ4" s="62"/>
      <c r="TEK4" s="62"/>
      <c r="TEL4" s="62"/>
      <c r="TEM4" s="62"/>
      <c r="TEN4" s="62"/>
      <c r="TEO4" s="62"/>
      <c r="TEP4" s="62"/>
      <c r="TEQ4" s="62"/>
      <c r="TER4" s="62"/>
      <c r="TES4" s="62"/>
      <c r="TET4" s="62"/>
      <c r="TEU4" s="62"/>
      <c r="TEV4" s="62"/>
      <c r="TEW4" s="62"/>
      <c r="TEX4" s="62"/>
      <c r="TEY4" s="62"/>
      <c r="TEZ4" s="62"/>
      <c r="TFA4" s="62"/>
      <c r="TFB4" s="62"/>
      <c r="TFC4" s="62"/>
      <c r="TFD4" s="62"/>
      <c r="TFE4" s="62"/>
      <c r="TFF4" s="62"/>
      <c r="TFG4" s="62"/>
      <c r="TFH4" s="62"/>
      <c r="TFI4" s="62"/>
      <c r="TFJ4" s="62"/>
      <c r="TFK4" s="62"/>
      <c r="TFL4" s="62"/>
      <c r="TFM4" s="62"/>
      <c r="TFN4" s="62"/>
      <c r="TFO4" s="62"/>
      <c r="TFP4" s="62"/>
      <c r="TFQ4" s="62"/>
      <c r="TFR4" s="62"/>
      <c r="TFS4" s="62"/>
      <c r="TFT4" s="62"/>
      <c r="TFU4" s="62"/>
      <c r="TFV4" s="62"/>
      <c r="TFW4" s="62"/>
      <c r="TFX4" s="62"/>
      <c r="TFY4" s="62"/>
      <c r="TFZ4" s="62"/>
      <c r="TGA4" s="62"/>
      <c r="TGB4" s="62"/>
      <c r="TGC4" s="62"/>
      <c r="TGD4" s="62"/>
      <c r="TGE4" s="62"/>
      <c r="TGF4" s="62"/>
      <c r="TGG4" s="62"/>
      <c r="TGH4" s="62"/>
      <c r="TGI4" s="62"/>
      <c r="TGJ4" s="62"/>
      <c r="TGK4" s="62"/>
      <c r="TGL4" s="62"/>
      <c r="TGM4" s="62"/>
      <c r="TGN4" s="62"/>
      <c r="TGO4" s="62"/>
      <c r="TGP4" s="62"/>
      <c r="TGQ4" s="62"/>
      <c r="TGR4" s="62"/>
      <c r="TGS4" s="62"/>
      <c r="TGT4" s="62"/>
      <c r="TGU4" s="62"/>
      <c r="TGV4" s="62"/>
      <c r="TGW4" s="62"/>
      <c r="TGX4" s="62"/>
      <c r="TGY4" s="62"/>
      <c r="TGZ4" s="62"/>
      <c r="THA4" s="62"/>
      <c r="THB4" s="62"/>
      <c r="THC4" s="62"/>
      <c r="THD4" s="62"/>
      <c r="THE4" s="62"/>
      <c r="THF4" s="62"/>
      <c r="THG4" s="62"/>
      <c r="THH4" s="62"/>
      <c r="THI4" s="62"/>
      <c r="THJ4" s="62"/>
      <c r="THK4" s="62"/>
      <c r="THL4" s="62"/>
      <c r="THM4" s="62"/>
      <c r="THN4" s="62"/>
      <c r="THO4" s="62"/>
      <c r="THP4" s="62"/>
      <c r="THQ4" s="62"/>
      <c r="THR4" s="62"/>
      <c r="THS4" s="62"/>
      <c r="THT4" s="62"/>
      <c r="THU4" s="62"/>
      <c r="THV4" s="62"/>
      <c r="THW4" s="62"/>
      <c r="THX4" s="62"/>
      <c r="THY4" s="62"/>
      <c r="THZ4" s="62"/>
      <c r="TIA4" s="62"/>
      <c r="TIB4" s="62"/>
      <c r="TIC4" s="62"/>
      <c r="TID4" s="62"/>
      <c r="TIE4" s="62"/>
      <c r="TIF4" s="62"/>
      <c r="TIG4" s="62"/>
      <c r="TIH4" s="62"/>
      <c r="TII4" s="62"/>
      <c r="TIJ4" s="62"/>
      <c r="TIK4" s="62"/>
      <c r="TIL4" s="62"/>
      <c r="TIM4" s="62"/>
      <c r="TIN4" s="62"/>
      <c r="TIO4" s="62"/>
      <c r="TIP4" s="62"/>
      <c r="TIQ4" s="62"/>
      <c r="TIR4" s="62"/>
      <c r="TIS4" s="62"/>
      <c r="TIT4" s="62"/>
      <c r="TIU4" s="62"/>
      <c r="TIV4" s="62"/>
      <c r="TIW4" s="62"/>
      <c r="TIX4" s="62"/>
      <c r="TIY4" s="62"/>
      <c r="TIZ4" s="62"/>
      <c r="TJA4" s="62"/>
      <c r="TJB4" s="62"/>
      <c r="TJC4" s="62"/>
      <c r="TJD4" s="62"/>
      <c r="TJE4" s="62"/>
      <c r="TJF4" s="62"/>
      <c r="TJG4" s="62"/>
      <c r="TJH4" s="62"/>
      <c r="TJI4" s="62"/>
      <c r="TJJ4" s="62"/>
      <c r="TJK4" s="62"/>
      <c r="TJL4" s="62"/>
      <c r="TJM4" s="62"/>
      <c r="TJN4" s="62"/>
      <c r="TJO4" s="62"/>
      <c r="TJP4" s="62"/>
      <c r="TJQ4" s="62"/>
      <c r="TJR4" s="62"/>
      <c r="TJS4" s="62"/>
      <c r="TJT4" s="62"/>
      <c r="TJU4" s="62"/>
      <c r="TJV4" s="62"/>
      <c r="TJW4" s="62"/>
      <c r="TJX4" s="62"/>
      <c r="TJY4" s="62"/>
      <c r="TJZ4" s="62"/>
      <c r="TKA4" s="62"/>
      <c r="TKB4" s="62"/>
      <c r="TKC4" s="62"/>
      <c r="TKD4" s="62"/>
      <c r="TKE4" s="62"/>
      <c r="TKF4" s="62"/>
      <c r="TKG4" s="62"/>
      <c r="TKH4" s="62"/>
      <c r="TKI4" s="62"/>
      <c r="TKJ4" s="62"/>
      <c r="TKK4" s="62"/>
      <c r="TKL4" s="62"/>
      <c r="TKM4" s="62"/>
      <c r="TKN4" s="62"/>
      <c r="TKO4" s="62"/>
      <c r="TKP4" s="62"/>
      <c r="TKQ4" s="62"/>
      <c r="TKR4" s="62"/>
      <c r="TKS4" s="62"/>
      <c r="TKT4" s="62"/>
      <c r="TKU4" s="62"/>
      <c r="TKV4" s="62"/>
      <c r="TKW4" s="62"/>
      <c r="TKX4" s="62"/>
      <c r="TKY4" s="62"/>
      <c r="TKZ4" s="62"/>
      <c r="TLA4" s="62"/>
      <c r="TLB4" s="62"/>
      <c r="TLC4" s="62"/>
      <c r="TLD4" s="62"/>
      <c r="TLE4" s="62"/>
      <c r="TLF4" s="62"/>
      <c r="TLG4" s="62"/>
      <c r="TLH4" s="62"/>
      <c r="TLI4" s="62"/>
      <c r="TLJ4" s="62"/>
      <c r="TLK4" s="62"/>
      <c r="TLL4" s="62"/>
      <c r="TLM4" s="62"/>
      <c r="TLN4" s="62"/>
      <c r="TLO4" s="62"/>
      <c r="TLP4" s="62"/>
      <c r="TLQ4" s="62"/>
      <c r="TLR4" s="62"/>
      <c r="TLS4" s="62"/>
      <c r="TLT4" s="62"/>
      <c r="TLU4" s="62"/>
      <c r="TLV4" s="62"/>
      <c r="TLW4" s="62"/>
      <c r="TLX4" s="62"/>
      <c r="TLY4" s="62"/>
      <c r="TLZ4" s="62"/>
      <c r="TMA4" s="62"/>
      <c r="TMB4" s="62"/>
      <c r="TMC4" s="62"/>
      <c r="TMD4" s="62"/>
      <c r="TME4" s="62"/>
      <c r="TMF4" s="62"/>
      <c r="TMG4" s="62"/>
      <c r="TMH4" s="62"/>
      <c r="TMI4" s="62"/>
      <c r="TMJ4" s="62"/>
      <c r="TMK4" s="62"/>
      <c r="TML4" s="62"/>
      <c r="TMM4" s="62"/>
      <c r="TMN4" s="62"/>
      <c r="TMO4" s="62"/>
      <c r="TMP4" s="62"/>
      <c r="TMQ4" s="62"/>
      <c r="TMR4" s="62"/>
      <c r="TMS4" s="62"/>
      <c r="TMT4" s="62"/>
      <c r="TMU4" s="62"/>
      <c r="TMV4" s="62"/>
      <c r="TMW4" s="62"/>
      <c r="TMX4" s="62"/>
      <c r="TMY4" s="62"/>
      <c r="TMZ4" s="62"/>
      <c r="TNA4" s="62"/>
      <c r="TNB4" s="62"/>
      <c r="TNC4" s="62"/>
      <c r="TND4" s="62"/>
      <c r="TNE4" s="62"/>
      <c r="TNF4" s="62"/>
      <c r="TNG4" s="62"/>
      <c r="TNH4" s="62"/>
      <c r="TNI4" s="62"/>
      <c r="TNJ4" s="62"/>
      <c r="TNK4" s="62"/>
      <c r="TNL4" s="62"/>
      <c r="TNM4" s="62"/>
      <c r="TNN4" s="62"/>
      <c r="TNO4" s="62"/>
      <c r="TNP4" s="62"/>
      <c r="TNQ4" s="62"/>
      <c r="TNR4" s="62"/>
      <c r="TNS4" s="62"/>
      <c r="TNT4" s="62"/>
      <c r="TNU4" s="62"/>
      <c r="TNV4" s="62"/>
      <c r="TNW4" s="62"/>
      <c r="TNX4" s="62"/>
      <c r="TNY4" s="62"/>
      <c r="TNZ4" s="62"/>
      <c r="TOA4" s="62"/>
      <c r="TOB4" s="62"/>
      <c r="TOC4" s="62"/>
      <c r="TOD4" s="62"/>
      <c r="TOE4" s="62"/>
      <c r="TOF4" s="62"/>
      <c r="TOG4" s="62"/>
      <c r="TOH4" s="62"/>
      <c r="TOI4" s="62"/>
      <c r="TOJ4" s="62"/>
      <c r="TOK4" s="62"/>
      <c r="TOL4" s="62"/>
      <c r="TOM4" s="62"/>
      <c r="TON4" s="62"/>
      <c r="TOO4" s="62"/>
      <c r="TOP4" s="62"/>
      <c r="TOQ4" s="62"/>
      <c r="TOR4" s="62"/>
      <c r="TOS4" s="62"/>
      <c r="TOT4" s="62"/>
      <c r="TOU4" s="62"/>
      <c r="TOV4" s="62"/>
      <c r="TOW4" s="62"/>
      <c r="TOX4" s="62"/>
      <c r="TOY4" s="62"/>
      <c r="TOZ4" s="62"/>
      <c r="TPA4" s="62"/>
      <c r="TPB4" s="62"/>
      <c r="TPC4" s="62"/>
      <c r="TPD4" s="62"/>
      <c r="TPE4" s="62"/>
      <c r="TPF4" s="62"/>
      <c r="TPG4" s="62"/>
      <c r="TPH4" s="62"/>
      <c r="TPI4" s="62"/>
      <c r="TPJ4" s="62"/>
      <c r="TPK4" s="62"/>
      <c r="TPL4" s="62"/>
      <c r="TPM4" s="62"/>
      <c r="TPN4" s="62"/>
      <c r="TPO4" s="62"/>
      <c r="TPP4" s="62"/>
      <c r="TPQ4" s="62"/>
      <c r="TPR4" s="62"/>
      <c r="TPS4" s="62"/>
      <c r="TPT4" s="62"/>
      <c r="TPU4" s="62"/>
      <c r="TPV4" s="62"/>
      <c r="TPW4" s="62"/>
      <c r="TPX4" s="62"/>
      <c r="TPY4" s="62"/>
      <c r="TPZ4" s="62"/>
      <c r="TQA4" s="62"/>
      <c r="TQB4" s="62"/>
      <c r="TQC4" s="62"/>
      <c r="TQD4" s="62"/>
      <c r="TQE4" s="62"/>
      <c r="TQF4" s="62"/>
      <c r="TQG4" s="62"/>
      <c r="TQH4" s="62"/>
      <c r="TQI4" s="62"/>
      <c r="TQJ4" s="62"/>
      <c r="TQK4" s="62"/>
      <c r="TQL4" s="62"/>
      <c r="TQM4" s="62"/>
      <c r="TQN4" s="62"/>
      <c r="TQO4" s="62"/>
      <c r="TQP4" s="62"/>
      <c r="TQQ4" s="62"/>
      <c r="TQR4" s="62"/>
      <c r="TQS4" s="62"/>
      <c r="TQT4" s="62"/>
      <c r="TQU4" s="62"/>
      <c r="TQV4" s="62"/>
      <c r="TQW4" s="62"/>
      <c r="TQX4" s="62"/>
      <c r="TQY4" s="62"/>
      <c r="TQZ4" s="62"/>
      <c r="TRA4" s="62"/>
      <c r="TRB4" s="62"/>
      <c r="TRC4" s="62"/>
      <c r="TRD4" s="62"/>
      <c r="TRE4" s="62"/>
      <c r="TRF4" s="62"/>
      <c r="TRG4" s="62"/>
      <c r="TRH4" s="62"/>
      <c r="TRI4" s="62"/>
      <c r="TRJ4" s="62"/>
      <c r="TRK4" s="62"/>
      <c r="TRL4" s="62"/>
      <c r="TRM4" s="62"/>
      <c r="TRN4" s="62"/>
      <c r="TRO4" s="62"/>
      <c r="TRP4" s="62"/>
      <c r="TRQ4" s="62"/>
      <c r="TRR4" s="62"/>
      <c r="TRS4" s="62"/>
      <c r="TRT4" s="62"/>
      <c r="TRU4" s="62"/>
      <c r="TRV4" s="62"/>
      <c r="TRW4" s="62"/>
      <c r="TRX4" s="62"/>
      <c r="TRY4" s="62"/>
      <c r="TRZ4" s="62"/>
      <c r="TSA4" s="62"/>
      <c r="TSB4" s="62"/>
      <c r="TSC4" s="62"/>
      <c r="TSD4" s="62"/>
      <c r="TSE4" s="62"/>
      <c r="TSF4" s="62"/>
      <c r="TSG4" s="62"/>
      <c r="TSH4" s="62"/>
      <c r="TSI4" s="62"/>
      <c r="TSJ4" s="62"/>
      <c r="TSK4" s="62"/>
      <c r="TSL4" s="62"/>
      <c r="TSM4" s="62"/>
      <c r="TSN4" s="62"/>
      <c r="TSO4" s="62"/>
      <c r="TSP4" s="62"/>
      <c r="TSQ4" s="62"/>
      <c r="TSR4" s="62"/>
      <c r="TSS4" s="62"/>
      <c r="TST4" s="62"/>
      <c r="TSU4" s="62"/>
      <c r="TSV4" s="62"/>
      <c r="TSW4" s="62"/>
      <c r="TSX4" s="62"/>
      <c r="TSY4" s="62"/>
      <c r="TSZ4" s="62"/>
      <c r="TTA4" s="62"/>
      <c r="TTB4" s="62"/>
      <c r="TTC4" s="62"/>
      <c r="TTD4" s="62"/>
      <c r="TTE4" s="62"/>
      <c r="TTF4" s="62"/>
      <c r="TTG4" s="62"/>
      <c r="TTH4" s="62"/>
      <c r="TTI4" s="62"/>
      <c r="TTJ4" s="62"/>
      <c r="TTK4" s="62"/>
      <c r="TTL4" s="62"/>
      <c r="TTM4" s="62"/>
      <c r="TTN4" s="62"/>
      <c r="TTO4" s="62"/>
      <c r="TTP4" s="62"/>
      <c r="TTQ4" s="62"/>
      <c r="TTR4" s="62"/>
      <c r="TTS4" s="62"/>
      <c r="TTT4" s="62"/>
      <c r="TTU4" s="62"/>
      <c r="TTV4" s="62"/>
      <c r="TTW4" s="62"/>
      <c r="TTX4" s="62"/>
      <c r="TTY4" s="62"/>
      <c r="TTZ4" s="62"/>
      <c r="TUA4" s="62"/>
      <c r="TUB4" s="62"/>
      <c r="TUC4" s="62"/>
      <c r="TUD4" s="62"/>
      <c r="TUE4" s="62"/>
      <c r="TUF4" s="62"/>
      <c r="TUG4" s="62"/>
      <c r="TUH4" s="62"/>
      <c r="TUI4" s="62"/>
      <c r="TUJ4" s="62"/>
      <c r="TUK4" s="62"/>
      <c r="TUL4" s="62"/>
      <c r="TUM4" s="62"/>
      <c r="TUN4" s="62"/>
      <c r="TUO4" s="62"/>
      <c r="TUP4" s="62"/>
      <c r="TUQ4" s="62"/>
      <c r="TUR4" s="62"/>
      <c r="TUS4" s="62"/>
      <c r="TUT4" s="62"/>
      <c r="TUU4" s="62"/>
      <c r="TUV4" s="62"/>
      <c r="TUW4" s="62"/>
      <c r="TUX4" s="62"/>
      <c r="TUY4" s="62"/>
      <c r="TUZ4" s="62"/>
      <c r="TVA4" s="62"/>
      <c r="TVB4" s="62"/>
      <c r="TVC4" s="62"/>
      <c r="TVD4" s="62"/>
      <c r="TVE4" s="62"/>
      <c r="TVF4" s="62"/>
      <c r="TVG4" s="62"/>
      <c r="TVH4" s="62"/>
      <c r="TVI4" s="62"/>
      <c r="TVJ4" s="62"/>
      <c r="TVK4" s="62"/>
      <c r="TVL4" s="62"/>
      <c r="TVM4" s="62"/>
      <c r="TVN4" s="62"/>
      <c r="TVO4" s="62"/>
      <c r="TVP4" s="62"/>
      <c r="TVQ4" s="62"/>
      <c r="TVR4" s="62"/>
      <c r="TVS4" s="62"/>
      <c r="TVT4" s="62"/>
      <c r="TVU4" s="62"/>
      <c r="TVV4" s="62"/>
      <c r="TVW4" s="62"/>
      <c r="TVX4" s="62"/>
      <c r="TVY4" s="62"/>
      <c r="TVZ4" s="62"/>
      <c r="TWA4" s="62"/>
      <c r="TWB4" s="62"/>
      <c r="TWC4" s="62"/>
      <c r="TWD4" s="62"/>
      <c r="TWE4" s="62"/>
      <c r="TWF4" s="62"/>
      <c r="TWG4" s="62"/>
      <c r="TWH4" s="62"/>
      <c r="TWI4" s="62"/>
      <c r="TWJ4" s="62"/>
      <c r="TWK4" s="62"/>
      <c r="TWL4" s="62"/>
      <c r="TWM4" s="62"/>
      <c r="TWN4" s="62"/>
      <c r="TWO4" s="62"/>
      <c r="TWP4" s="62"/>
      <c r="TWQ4" s="62"/>
      <c r="TWR4" s="62"/>
      <c r="TWS4" s="62"/>
      <c r="TWT4" s="62"/>
      <c r="TWU4" s="62"/>
      <c r="TWV4" s="62"/>
      <c r="TWW4" s="62"/>
      <c r="TWX4" s="62"/>
      <c r="TWY4" s="62"/>
      <c r="TWZ4" s="62"/>
      <c r="TXA4" s="62"/>
      <c r="TXB4" s="62"/>
      <c r="TXC4" s="62"/>
      <c r="TXD4" s="62"/>
      <c r="TXE4" s="62"/>
      <c r="TXF4" s="62"/>
      <c r="TXG4" s="62"/>
      <c r="TXH4" s="62"/>
      <c r="TXI4" s="62"/>
      <c r="TXJ4" s="62"/>
      <c r="TXK4" s="62"/>
      <c r="TXL4" s="62"/>
      <c r="TXM4" s="62"/>
      <c r="TXN4" s="62"/>
      <c r="TXO4" s="62"/>
      <c r="TXP4" s="62"/>
      <c r="TXQ4" s="62"/>
      <c r="TXR4" s="62"/>
      <c r="TXS4" s="62"/>
      <c r="TXT4" s="62"/>
      <c r="TXU4" s="62"/>
      <c r="TXV4" s="62"/>
      <c r="TXW4" s="62"/>
      <c r="TXX4" s="62"/>
      <c r="TXY4" s="62"/>
      <c r="TXZ4" s="62"/>
      <c r="TYA4" s="62"/>
      <c r="TYB4" s="62"/>
      <c r="TYC4" s="62"/>
      <c r="TYD4" s="62"/>
      <c r="TYE4" s="62"/>
      <c r="TYF4" s="62"/>
      <c r="TYG4" s="62"/>
      <c r="TYH4" s="62"/>
      <c r="TYI4" s="62"/>
      <c r="TYJ4" s="62"/>
      <c r="TYK4" s="62"/>
      <c r="TYL4" s="62"/>
      <c r="TYM4" s="62"/>
      <c r="TYN4" s="62"/>
      <c r="TYO4" s="62"/>
      <c r="TYP4" s="62"/>
      <c r="TYQ4" s="62"/>
      <c r="TYR4" s="62"/>
      <c r="TYS4" s="62"/>
      <c r="TYT4" s="62"/>
      <c r="TYU4" s="62"/>
      <c r="TYV4" s="62"/>
      <c r="TYW4" s="62"/>
      <c r="TYX4" s="62"/>
      <c r="TYY4" s="62"/>
      <c r="TYZ4" s="62"/>
      <c r="TZA4" s="62"/>
      <c r="TZB4" s="62"/>
      <c r="TZC4" s="62"/>
      <c r="TZD4" s="62"/>
      <c r="TZE4" s="62"/>
      <c r="TZF4" s="62"/>
      <c r="TZG4" s="62"/>
      <c r="TZH4" s="62"/>
      <c r="TZI4" s="62"/>
      <c r="TZJ4" s="62"/>
      <c r="TZK4" s="62"/>
      <c r="TZL4" s="62"/>
      <c r="TZM4" s="62"/>
      <c r="TZN4" s="62"/>
      <c r="TZO4" s="62"/>
      <c r="TZP4" s="62"/>
      <c r="TZQ4" s="62"/>
      <c r="TZR4" s="62"/>
      <c r="TZS4" s="62"/>
      <c r="TZT4" s="62"/>
      <c r="TZU4" s="62"/>
      <c r="TZV4" s="62"/>
      <c r="TZW4" s="62"/>
      <c r="TZX4" s="62"/>
      <c r="TZY4" s="62"/>
      <c r="TZZ4" s="62"/>
      <c r="UAA4" s="62"/>
      <c r="UAB4" s="62"/>
      <c r="UAC4" s="62"/>
      <c r="UAD4" s="62"/>
      <c r="UAE4" s="62"/>
      <c r="UAF4" s="62"/>
      <c r="UAG4" s="62"/>
      <c r="UAH4" s="62"/>
      <c r="UAI4" s="62"/>
      <c r="UAJ4" s="62"/>
      <c r="UAK4" s="62"/>
      <c r="UAL4" s="62"/>
      <c r="UAM4" s="62"/>
      <c r="UAN4" s="62"/>
      <c r="UAO4" s="62"/>
      <c r="UAP4" s="62"/>
      <c r="UAQ4" s="62"/>
      <c r="UAR4" s="62"/>
      <c r="UAS4" s="62"/>
      <c r="UAT4" s="62"/>
      <c r="UAU4" s="62"/>
      <c r="UAV4" s="62"/>
      <c r="UAW4" s="62"/>
      <c r="UAX4" s="62"/>
      <c r="UAY4" s="62"/>
      <c r="UAZ4" s="62"/>
      <c r="UBA4" s="62"/>
      <c r="UBB4" s="62"/>
      <c r="UBC4" s="62"/>
      <c r="UBD4" s="62"/>
      <c r="UBE4" s="62"/>
      <c r="UBF4" s="62"/>
      <c r="UBG4" s="62"/>
      <c r="UBH4" s="62"/>
      <c r="UBI4" s="62"/>
      <c r="UBJ4" s="62"/>
      <c r="UBK4" s="62"/>
      <c r="UBL4" s="62"/>
      <c r="UBM4" s="62"/>
      <c r="UBN4" s="62"/>
      <c r="UBO4" s="62"/>
      <c r="UBP4" s="62"/>
      <c r="UBQ4" s="62"/>
      <c r="UBR4" s="62"/>
      <c r="UBS4" s="62"/>
      <c r="UBT4" s="62"/>
      <c r="UBU4" s="62"/>
      <c r="UBV4" s="62"/>
      <c r="UBW4" s="62"/>
      <c r="UBX4" s="62"/>
      <c r="UBY4" s="62"/>
      <c r="UBZ4" s="62"/>
      <c r="UCA4" s="62"/>
      <c r="UCB4" s="62"/>
      <c r="UCC4" s="62"/>
      <c r="UCD4" s="62"/>
      <c r="UCE4" s="62"/>
      <c r="UCF4" s="62"/>
      <c r="UCG4" s="62"/>
      <c r="UCH4" s="62"/>
      <c r="UCI4" s="62"/>
      <c r="UCJ4" s="62"/>
      <c r="UCK4" s="62"/>
      <c r="UCL4" s="62"/>
      <c r="UCM4" s="62"/>
      <c r="UCN4" s="62"/>
      <c r="UCO4" s="62"/>
      <c r="UCP4" s="62"/>
      <c r="UCQ4" s="62"/>
      <c r="UCR4" s="62"/>
      <c r="UCS4" s="62"/>
      <c r="UCT4" s="62"/>
      <c r="UCU4" s="62"/>
      <c r="UCV4" s="62"/>
      <c r="UCW4" s="62"/>
      <c r="UCX4" s="62"/>
      <c r="UCY4" s="62"/>
      <c r="UCZ4" s="62"/>
      <c r="UDA4" s="62"/>
      <c r="UDB4" s="62"/>
      <c r="UDC4" s="62"/>
      <c r="UDD4" s="62"/>
      <c r="UDE4" s="62"/>
      <c r="UDF4" s="62"/>
      <c r="UDG4" s="62"/>
      <c r="UDH4" s="62"/>
      <c r="UDI4" s="62"/>
      <c r="UDJ4" s="62"/>
      <c r="UDK4" s="62"/>
      <c r="UDL4" s="62"/>
      <c r="UDM4" s="62"/>
      <c r="UDN4" s="62"/>
      <c r="UDO4" s="62"/>
      <c r="UDP4" s="62"/>
      <c r="UDQ4" s="62"/>
      <c r="UDR4" s="62"/>
      <c r="UDS4" s="62"/>
      <c r="UDT4" s="62"/>
      <c r="UDU4" s="62"/>
      <c r="UDV4" s="62"/>
      <c r="UDW4" s="62"/>
      <c r="UDX4" s="62"/>
      <c r="UDY4" s="62"/>
      <c r="UDZ4" s="62"/>
      <c r="UEA4" s="62"/>
      <c r="UEB4" s="62"/>
      <c r="UEC4" s="62"/>
      <c r="UED4" s="62"/>
      <c r="UEE4" s="62"/>
      <c r="UEF4" s="62"/>
      <c r="UEG4" s="62"/>
      <c r="UEH4" s="62"/>
      <c r="UEI4" s="62"/>
      <c r="UEJ4" s="62"/>
      <c r="UEK4" s="62"/>
      <c r="UEL4" s="62"/>
      <c r="UEM4" s="62"/>
      <c r="UEN4" s="62"/>
      <c r="UEO4" s="62"/>
      <c r="UEP4" s="62"/>
      <c r="UEQ4" s="62"/>
      <c r="UER4" s="62"/>
      <c r="UES4" s="62"/>
      <c r="UET4" s="62"/>
      <c r="UEU4" s="62"/>
      <c r="UEV4" s="62"/>
      <c r="UEW4" s="62"/>
      <c r="UEX4" s="62"/>
      <c r="UEY4" s="62"/>
      <c r="UEZ4" s="62"/>
      <c r="UFA4" s="62"/>
      <c r="UFB4" s="62"/>
      <c r="UFC4" s="62"/>
      <c r="UFD4" s="62"/>
      <c r="UFE4" s="62"/>
      <c r="UFF4" s="62"/>
      <c r="UFG4" s="62"/>
      <c r="UFH4" s="62"/>
      <c r="UFI4" s="62"/>
      <c r="UFJ4" s="62"/>
      <c r="UFK4" s="62"/>
      <c r="UFL4" s="62"/>
      <c r="UFM4" s="62"/>
      <c r="UFN4" s="62"/>
      <c r="UFO4" s="62"/>
      <c r="UFP4" s="62"/>
      <c r="UFQ4" s="62"/>
      <c r="UFR4" s="62"/>
      <c r="UFS4" s="62"/>
      <c r="UFT4" s="62"/>
      <c r="UFU4" s="62"/>
      <c r="UFV4" s="62"/>
      <c r="UFW4" s="62"/>
      <c r="UFX4" s="62"/>
      <c r="UFY4" s="62"/>
      <c r="UFZ4" s="62"/>
      <c r="UGA4" s="62"/>
      <c r="UGB4" s="62"/>
      <c r="UGC4" s="62"/>
      <c r="UGD4" s="62"/>
      <c r="UGE4" s="62"/>
      <c r="UGF4" s="62"/>
      <c r="UGG4" s="62"/>
      <c r="UGH4" s="62"/>
      <c r="UGI4" s="62"/>
      <c r="UGJ4" s="62"/>
      <c r="UGK4" s="62"/>
      <c r="UGL4" s="62"/>
      <c r="UGM4" s="62"/>
      <c r="UGN4" s="62"/>
      <c r="UGO4" s="62"/>
      <c r="UGP4" s="62"/>
      <c r="UGQ4" s="62"/>
      <c r="UGR4" s="62"/>
      <c r="UGS4" s="62"/>
      <c r="UGT4" s="62"/>
      <c r="UGU4" s="62"/>
      <c r="UGV4" s="62"/>
      <c r="UGW4" s="62"/>
      <c r="UGX4" s="62"/>
      <c r="UGY4" s="62"/>
      <c r="UGZ4" s="62"/>
      <c r="UHA4" s="62"/>
      <c r="UHB4" s="62"/>
      <c r="UHC4" s="62"/>
      <c r="UHD4" s="62"/>
      <c r="UHE4" s="62"/>
      <c r="UHF4" s="62"/>
      <c r="UHG4" s="62"/>
      <c r="UHH4" s="62"/>
      <c r="UHI4" s="62"/>
      <c r="UHJ4" s="62"/>
      <c r="UHK4" s="62"/>
      <c r="UHL4" s="62"/>
      <c r="UHM4" s="62"/>
      <c r="UHN4" s="62"/>
      <c r="UHO4" s="62"/>
      <c r="UHP4" s="62"/>
      <c r="UHQ4" s="62"/>
      <c r="UHR4" s="62"/>
      <c r="UHS4" s="62"/>
      <c r="UHT4" s="62"/>
      <c r="UHU4" s="62"/>
      <c r="UHV4" s="62"/>
      <c r="UHW4" s="62"/>
      <c r="UHX4" s="62"/>
      <c r="UHY4" s="62"/>
      <c r="UHZ4" s="62"/>
      <c r="UIA4" s="62"/>
      <c r="UIB4" s="62"/>
      <c r="UIC4" s="62"/>
      <c r="UID4" s="62"/>
      <c r="UIE4" s="62"/>
      <c r="UIF4" s="62"/>
      <c r="UIG4" s="62"/>
      <c r="UIH4" s="62"/>
      <c r="UII4" s="62"/>
      <c r="UIJ4" s="62"/>
      <c r="UIK4" s="62"/>
      <c r="UIL4" s="62"/>
      <c r="UIM4" s="62"/>
      <c r="UIN4" s="62"/>
      <c r="UIO4" s="62"/>
      <c r="UIP4" s="62"/>
      <c r="UIQ4" s="62"/>
      <c r="UIR4" s="62"/>
      <c r="UIS4" s="62"/>
      <c r="UIT4" s="62"/>
      <c r="UIU4" s="62"/>
      <c r="UIV4" s="62"/>
      <c r="UIW4" s="62"/>
      <c r="UIX4" s="62"/>
      <c r="UIY4" s="62"/>
      <c r="UIZ4" s="62"/>
      <c r="UJA4" s="62"/>
      <c r="UJB4" s="62"/>
      <c r="UJC4" s="62"/>
      <c r="UJD4" s="62"/>
      <c r="UJE4" s="62"/>
      <c r="UJF4" s="62"/>
      <c r="UJG4" s="62"/>
      <c r="UJH4" s="62"/>
      <c r="UJI4" s="62"/>
      <c r="UJJ4" s="62"/>
      <c r="UJK4" s="62"/>
      <c r="UJL4" s="62"/>
      <c r="UJM4" s="62"/>
      <c r="UJN4" s="62"/>
      <c r="UJO4" s="62"/>
      <c r="UJP4" s="62"/>
      <c r="UJQ4" s="62"/>
      <c r="UJR4" s="62"/>
      <c r="UJS4" s="62"/>
      <c r="UJT4" s="62"/>
      <c r="UJU4" s="62"/>
      <c r="UJV4" s="62"/>
      <c r="UJW4" s="62"/>
      <c r="UJX4" s="62"/>
      <c r="UJY4" s="62"/>
      <c r="UJZ4" s="62"/>
      <c r="UKA4" s="62"/>
      <c r="UKB4" s="62"/>
      <c r="UKC4" s="62"/>
      <c r="UKD4" s="62"/>
      <c r="UKE4" s="62"/>
      <c r="UKF4" s="62"/>
      <c r="UKG4" s="62"/>
      <c r="UKH4" s="62"/>
      <c r="UKI4" s="62"/>
      <c r="UKJ4" s="62"/>
      <c r="UKK4" s="62"/>
      <c r="UKL4" s="62"/>
      <c r="UKM4" s="62"/>
      <c r="UKN4" s="62"/>
      <c r="UKO4" s="62"/>
      <c r="UKP4" s="62"/>
      <c r="UKQ4" s="62"/>
      <c r="UKR4" s="62"/>
      <c r="UKS4" s="62"/>
      <c r="UKT4" s="62"/>
      <c r="UKU4" s="62"/>
      <c r="UKV4" s="62"/>
      <c r="UKW4" s="62"/>
      <c r="UKX4" s="62"/>
      <c r="UKY4" s="62"/>
      <c r="UKZ4" s="62"/>
      <c r="ULA4" s="62"/>
      <c r="ULB4" s="62"/>
      <c r="ULC4" s="62"/>
      <c r="ULD4" s="62"/>
      <c r="ULE4" s="62"/>
      <c r="ULF4" s="62"/>
      <c r="ULG4" s="62"/>
      <c r="ULH4" s="62"/>
      <c r="ULI4" s="62"/>
      <c r="ULJ4" s="62"/>
      <c r="ULK4" s="62"/>
      <c r="ULL4" s="62"/>
      <c r="ULM4" s="62"/>
      <c r="ULN4" s="62"/>
      <c r="ULO4" s="62"/>
      <c r="ULP4" s="62"/>
      <c r="ULQ4" s="62"/>
      <c r="ULR4" s="62"/>
      <c r="ULS4" s="62"/>
      <c r="ULT4" s="62"/>
      <c r="ULU4" s="62"/>
      <c r="ULV4" s="62"/>
      <c r="ULW4" s="62"/>
      <c r="ULX4" s="62"/>
      <c r="ULY4" s="62"/>
      <c r="ULZ4" s="62"/>
      <c r="UMA4" s="62"/>
      <c r="UMB4" s="62"/>
      <c r="UMC4" s="62"/>
      <c r="UMD4" s="62"/>
      <c r="UME4" s="62"/>
      <c r="UMF4" s="62"/>
      <c r="UMG4" s="62"/>
      <c r="UMH4" s="62"/>
      <c r="UMI4" s="62"/>
      <c r="UMJ4" s="62"/>
      <c r="UMK4" s="62"/>
      <c r="UML4" s="62"/>
      <c r="UMM4" s="62"/>
      <c r="UMN4" s="62"/>
      <c r="UMO4" s="62"/>
      <c r="UMP4" s="62"/>
      <c r="UMQ4" s="62"/>
      <c r="UMR4" s="62"/>
      <c r="UMS4" s="62"/>
      <c r="UMT4" s="62"/>
      <c r="UMU4" s="62"/>
      <c r="UMV4" s="62"/>
      <c r="UMW4" s="62"/>
      <c r="UMX4" s="62"/>
      <c r="UMY4" s="62"/>
      <c r="UMZ4" s="62"/>
      <c r="UNA4" s="62"/>
      <c r="UNB4" s="62"/>
      <c r="UNC4" s="62"/>
      <c r="UND4" s="62"/>
      <c r="UNE4" s="62"/>
      <c r="UNF4" s="62"/>
      <c r="UNG4" s="62"/>
      <c r="UNH4" s="62"/>
      <c r="UNI4" s="62"/>
      <c r="UNJ4" s="62"/>
      <c r="UNK4" s="62"/>
      <c r="UNL4" s="62"/>
      <c r="UNM4" s="62"/>
      <c r="UNN4" s="62"/>
      <c r="UNO4" s="62"/>
      <c r="UNP4" s="62"/>
      <c r="UNQ4" s="62"/>
      <c r="UNR4" s="62"/>
      <c r="UNS4" s="62"/>
      <c r="UNT4" s="62"/>
      <c r="UNU4" s="62"/>
      <c r="UNV4" s="62"/>
      <c r="UNW4" s="62"/>
      <c r="UNX4" s="62"/>
      <c r="UNY4" s="62"/>
      <c r="UNZ4" s="62"/>
      <c r="UOA4" s="62"/>
      <c r="UOB4" s="62"/>
      <c r="UOC4" s="62"/>
      <c r="UOD4" s="62"/>
      <c r="UOE4" s="62"/>
      <c r="UOF4" s="62"/>
      <c r="UOG4" s="62"/>
      <c r="UOH4" s="62"/>
      <c r="UOI4" s="62"/>
      <c r="UOJ4" s="62"/>
      <c r="UOK4" s="62"/>
      <c r="UOL4" s="62"/>
      <c r="UOM4" s="62"/>
      <c r="UON4" s="62"/>
      <c r="UOO4" s="62"/>
      <c r="UOP4" s="62"/>
      <c r="UOQ4" s="62"/>
      <c r="UOR4" s="62"/>
      <c r="UOS4" s="62"/>
      <c r="UOT4" s="62"/>
      <c r="UOU4" s="62"/>
      <c r="UOV4" s="62"/>
      <c r="UOW4" s="62"/>
      <c r="UOX4" s="62"/>
      <c r="UOY4" s="62"/>
      <c r="UOZ4" s="62"/>
      <c r="UPA4" s="62"/>
      <c r="UPB4" s="62"/>
      <c r="UPC4" s="62"/>
      <c r="UPD4" s="62"/>
      <c r="UPE4" s="62"/>
      <c r="UPF4" s="62"/>
      <c r="UPG4" s="62"/>
      <c r="UPH4" s="62"/>
      <c r="UPI4" s="62"/>
      <c r="UPJ4" s="62"/>
      <c r="UPK4" s="62"/>
      <c r="UPL4" s="62"/>
      <c r="UPM4" s="62"/>
      <c r="UPN4" s="62"/>
      <c r="UPO4" s="62"/>
      <c r="UPP4" s="62"/>
      <c r="UPQ4" s="62"/>
      <c r="UPR4" s="62"/>
      <c r="UPS4" s="62"/>
      <c r="UPT4" s="62"/>
      <c r="UPU4" s="62"/>
      <c r="UPV4" s="62"/>
      <c r="UPW4" s="62"/>
      <c r="UPX4" s="62"/>
      <c r="UPY4" s="62"/>
      <c r="UPZ4" s="62"/>
      <c r="UQA4" s="62"/>
      <c r="UQB4" s="62"/>
      <c r="UQC4" s="62"/>
      <c r="UQD4" s="62"/>
      <c r="UQE4" s="62"/>
      <c r="UQF4" s="62"/>
      <c r="UQG4" s="62"/>
      <c r="UQH4" s="62"/>
      <c r="UQI4" s="62"/>
      <c r="UQJ4" s="62"/>
      <c r="UQK4" s="62"/>
      <c r="UQL4" s="62"/>
      <c r="UQM4" s="62"/>
      <c r="UQN4" s="62"/>
      <c r="UQO4" s="62"/>
      <c r="UQP4" s="62"/>
      <c r="UQQ4" s="62"/>
      <c r="UQR4" s="62"/>
      <c r="UQS4" s="62"/>
      <c r="UQT4" s="62"/>
      <c r="UQU4" s="62"/>
      <c r="UQV4" s="62"/>
      <c r="UQW4" s="62"/>
      <c r="UQX4" s="62"/>
      <c r="UQY4" s="62"/>
      <c r="UQZ4" s="62"/>
      <c r="URA4" s="62"/>
      <c r="URB4" s="62"/>
      <c r="URC4" s="62"/>
      <c r="URD4" s="62"/>
      <c r="URE4" s="62"/>
      <c r="URF4" s="62"/>
      <c r="URG4" s="62"/>
      <c r="URH4" s="62"/>
      <c r="URI4" s="62"/>
      <c r="URJ4" s="62"/>
      <c r="URK4" s="62"/>
      <c r="URL4" s="62"/>
      <c r="URM4" s="62"/>
      <c r="URN4" s="62"/>
      <c r="URO4" s="62"/>
      <c r="URP4" s="62"/>
      <c r="URQ4" s="62"/>
      <c r="URR4" s="62"/>
      <c r="URS4" s="62"/>
      <c r="URT4" s="62"/>
      <c r="URU4" s="62"/>
      <c r="URV4" s="62"/>
      <c r="URW4" s="62"/>
      <c r="URX4" s="62"/>
      <c r="URY4" s="62"/>
      <c r="URZ4" s="62"/>
      <c r="USA4" s="62"/>
      <c r="USB4" s="62"/>
      <c r="USC4" s="62"/>
      <c r="USD4" s="62"/>
      <c r="USE4" s="62"/>
      <c r="USF4" s="62"/>
      <c r="USG4" s="62"/>
      <c r="USH4" s="62"/>
      <c r="USI4" s="62"/>
      <c r="USJ4" s="62"/>
      <c r="USK4" s="62"/>
      <c r="USL4" s="62"/>
      <c r="USM4" s="62"/>
      <c r="USN4" s="62"/>
      <c r="USO4" s="62"/>
      <c r="USP4" s="62"/>
      <c r="USQ4" s="62"/>
      <c r="USR4" s="62"/>
      <c r="USS4" s="62"/>
      <c r="UST4" s="62"/>
      <c r="USU4" s="62"/>
      <c r="USV4" s="62"/>
      <c r="USW4" s="62"/>
      <c r="USX4" s="62"/>
      <c r="USY4" s="62"/>
      <c r="USZ4" s="62"/>
      <c r="UTA4" s="62"/>
      <c r="UTB4" s="62"/>
      <c r="UTC4" s="62"/>
      <c r="UTD4" s="62"/>
      <c r="UTE4" s="62"/>
      <c r="UTF4" s="62"/>
      <c r="UTG4" s="62"/>
      <c r="UTH4" s="62"/>
      <c r="UTI4" s="62"/>
      <c r="UTJ4" s="62"/>
      <c r="UTK4" s="62"/>
      <c r="UTL4" s="62"/>
      <c r="UTM4" s="62"/>
      <c r="UTN4" s="62"/>
      <c r="UTO4" s="62"/>
      <c r="UTP4" s="62"/>
      <c r="UTQ4" s="62"/>
      <c r="UTR4" s="62"/>
      <c r="UTS4" s="62"/>
      <c r="UTT4" s="62"/>
      <c r="UTU4" s="62"/>
      <c r="UTV4" s="62"/>
      <c r="UTW4" s="62"/>
      <c r="UTX4" s="62"/>
      <c r="UTY4" s="62"/>
      <c r="UTZ4" s="62"/>
      <c r="UUA4" s="62"/>
      <c r="UUB4" s="62"/>
      <c r="UUC4" s="62"/>
      <c r="UUD4" s="62"/>
      <c r="UUE4" s="62"/>
      <c r="UUF4" s="62"/>
      <c r="UUG4" s="62"/>
      <c r="UUH4" s="62"/>
      <c r="UUI4" s="62"/>
      <c r="UUJ4" s="62"/>
      <c r="UUK4" s="62"/>
      <c r="UUL4" s="62"/>
      <c r="UUM4" s="62"/>
      <c r="UUN4" s="62"/>
      <c r="UUO4" s="62"/>
      <c r="UUP4" s="62"/>
      <c r="UUQ4" s="62"/>
      <c r="UUR4" s="62"/>
      <c r="UUS4" s="62"/>
      <c r="UUT4" s="62"/>
      <c r="UUU4" s="62"/>
      <c r="UUV4" s="62"/>
      <c r="UUW4" s="62"/>
      <c r="UUX4" s="62"/>
      <c r="UUY4" s="62"/>
      <c r="UUZ4" s="62"/>
      <c r="UVA4" s="62"/>
      <c r="UVB4" s="62"/>
      <c r="UVC4" s="62"/>
      <c r="UVD4" s="62"/>
      <c r="UVE4" s="62"/>
      <c r="UVF4" s="62"/>
      <c r="UVG4" s="62"/>
      <c r="UVH4" s="62"/>
      <c r="UVI4" s="62"/>
      <c r="UVJ4" s="62"/>
      <c r="UVK4" s="62"/>
      <c r="UVL4" s="62"/>
      <c r="UVM4" s="62"/>
      <c r="UVN4" s="62"/>
      <c r="UVO4" s="62"/>
      <c r="UVP4" s="62"/>
      <c r="UVQ4" s="62"/>
      <c r="UVR4" s="62"/>
      <c r="UVS4" s="62"/>
      <c r="UVT4" s="62"/>
      <c r="UVU4" s="62"/>
      <c r="UVV4" s="62"/>
      <c r="UVW4" s="62"/>
      <c r="UVX4" s="62"/>
      <c r="UVY4" s="62"/>
      <c r="UVZ4" s="62"/>
      <c r="UWA4" s="62"/>
      <c r="UWB4" s="62"/>
      <c r="UWC4" s="62"/>
      <c r="UWD4" s="62"/>
      <c r="UWE4" s="62"/>
      <c r="UWF4" s="62"/>
      <c r="UWG4" s="62"/>
      <c r="UWH4" s="62"/>
      <c r="UWI4" s="62"/>
      <c r="UWJ4" s="62"/>
      <c r="UWK4" s="62"/>
      <c r="UWL4" s="62"/>
      <c r="UWM4" s="62"/>
      <c r="UWN4" s="62"/>
      <c r="UWO4" s="62"/>
      <c r="UWP4" s="62"/>
      <c r="UWQ4" s="62"/>
      <c r="UWR4" s="62"/>
      <c r="UWS4" s="62"/>
      <c r="UWT4" s="62"/>
      <c r="UWU4" s="62"/>
      <c r="UWV4" s="62"/>
      <c r="UWW4" s="62"/>
      <c r="UWX4" s="62"/>
      <c r="UWY4" s="62"/>
      <c r="UWZ4" s="62"/>
      <c r="UXA4" s="62"/>
      <c r="UXB4" s="62"/>
      <c r="UXC4" s="62"/>
      <c r="UXD4" s="62"/>
      <c r="UXE4" s="62"/>
      <c r="UXF4" s="62"/>
      <c r="UXG4" s="62"/>
      <c r="UXH4" s="62"/>
      <c r="UXI4" s="62"/>
      <c r="UXJ4" s="62"/>
      <c r="UXK4" s="62"/>
      <c r="UXL4" s="62"/>
      <c r="UXM4" s="62"/>
      <c r="UXN4" s="62"/>
      <c r="UXO4" s="62"/>
      <c r="UXP4" s="62"/>
      <c r="UXQ4" s="62"/>
      <c r="UXR4" s="62"/>
      <c r="UXS4" s="62"/>
      <c r="UXT4" s="62"/>
      <c r="UXU4" s="62"/>
      <c r="UXV4" s="62"/>
      <c r="UXW4" s="62"/>
      <c r="UXX4" s="62"/>
      <c r="UXY4" s="62"/>
      <c r="UXZ4" s="62"/>
      <c r="UYA4" s="62"/>
      <c r="UYB4" s="62"/>
      <c r="UYC4" s="62"/>
      <c r="UYD4" s="62"/>
      <c r="UYE4" s="62"/>
      <c r="UYF4" s="62"/>
      <c r="UYG4" s="62"/>
      <c r="UYH4" s="62"/>
      <c r="UYI4" s="62"/>
      <c r="UYJ4" s="62"/>
      <c r="UYK4" s="62"/>
      <c r="UYL4" s="62"/>
      <c r="UYM4" s="62"/>
      <c r="UYN4" s="62"/>
      <c r="UYO4" s="62"/>
      <c r="UYP4" s="62"/>
      <c r="UYQ4" s="62"/>
      <c r="UYR4" s="62"/>
      <c r="UYS4" s="62"/>
      <c r="UYT4" s="62"/>
      <c r="UYU4" s="62"/>
      <c r="UYV4" s="62"/>
      <c r="UYW4" s="62"/>
      <c r="UYX4" s="62"/>
      <c r="UYY4" s="62"/>
      <c r="UYZ4" s="62"/>
      <c r="UZA4" s="62"/>
      <c r="UZB4" s="62"/>
      <c r="UZC4" s="62"/>
      <c r="UZD4" s="62"/>
      <c r="UZE4" s="62"/>
      <c r="UZF4" s="62"/>
      <c r="UZG4" s="62"/>
      <c r="UZH4" s="62"/>
      <c r="UZI4" s="62"/>
      <c r="UZJ4" s="62"/>
      <c r="UZK4" s="62"/>
      <c r="UZL4" s="62"/>
      <c r="UZM4" s="62"/>
      <c r="UZN4" s="62"/>
      <c r="UZO4" s="62"/>
      <c r="UZP4" s="62"/>
      <c r="UZQ4" s="62"/>
      <c r="UZR4" s="62"/>
      <c r="UZS4" s="62"/>
      <c r="UZT4" s="62"/>
      <c r="UZU4" s="62"/>
      <c r="UZV4" s="62"/>
      <c r="UZW4" s="62"/>
      <c r="UZX4" s="62"/>
      <c r="UZY4" s="62"/>
      <c r="UZZ4" s="62"/>
      <c r="VAA4" s="62"/>
      <c r="VAB4" s="62"/>
      <c r="VAC4" s="62"/>
      <c r="VAD4" s="62"/>
      <c r="VAE4" s="62"/>
      <c r="VAF4" s="62"/>
      <c r="VAG4" s="62"/>
      <c r="VAH4" s="62"/>
      <c r="VAI4" s="62"/>
      <c r="VAJ4" s="62"/>
      <c r="VAK4" s="62"/>
      <c r="VAL4" s="62"/>
      <c r="VAM4" s="62"/>
      <c r="VAN4" s="62"/>
      <c r="VAO4" s="62"/>
      <c r="VAP4" s="62"/>
      <c r="VAQ4" s="62"/>
      <c r="VAR4" s="62"/>
      <c r="VAS4" s="62"/>
      <c r="VAT4" s="62"/>
      <c r="VAU4" s="62"/>
      <c r="VAV4" s="62"/>
      <c r="VAW4" s="62"/>
      <c r="VAX4" s="62"/>
      <c r="VAY4" s="62"/>
      <c r="VAZ4" s="62"/>
      <c r="VBA4" s="62"/>
      <c r="VBB4" s="62"/>
      <c r="VBC4" s="62"/>
      <c r="VBD4" s="62"/>
      <c r="VBE4" s="62"/>
      <c r="VBF4" s="62"/>
      <c r="VBG4" s="62"/>
      <c r="VBH4" s="62"/>
      <c r="VBI4" s="62"/>
      <c r="VBJ4" s="62"/>
      <c r="VBK4" s="62"/>
      <c r="VBL4" s="62"/>
      <c r="VBM4" s="62"/>
      <c r="VBN4" s="62"/>
      <c r="VBO4" s="62"/>
      <c r="VBP4" s="62"/>
      <c r="VBQ4" s="62"/>
      <c r="VBR4" s="62"/>
      <c r="VBS4" s="62"/>
      <c r="VBT4" s="62"/>
      <c r="VBU4" s="62"/>
      <c r="VBV4" s="62"/>
      <c r="VBW4" s="62"/>
      <c r="VBX4" s="62"/>
      <c r="VBY4" s="62"/>
      <c r="VBZ4" s="62"/>
      <c r="VCA4" s="62"/>
      <c r="VCB4" s="62"/>
      <c r="VCC4" s="62"/>
      <c r="VCD4" s="62"/>
      <c r="VCE4" s="62"/>
      <c r="VCF4" s="62"/>
      <c r="VCG4" s="62"/>
      <c r="VCH4" s="62"/>
      <c r="VCI4" s="62"/>
      <c r="VCJ4" s="62"/>
      <c r="VCK4" s="62"/>
      <c r="VCL4" s="62"/>
      <c r="VCM4" s="62"/>
      <c r="VCN4" s="62"/>
      <c r="VCO4" s="62"/>
      <c r="VCP4" s="62"/>
      <c r="VCQ4" s="62"/>
      <c r="VCR4" s="62"/>
      <c r="VCS4" s="62"/>
      <c r="VCT4" s="62"/>
      <c r="VCU4" s="62"/>
      <c r="VCV4" s="62"/>
      <c r="VCW4" s="62"/>
      <c r="VCX4" s="62"/>
      <c r="VCY4" s="62"/>
      <c r="VCZ4" s="62"/>
      <c r="VDA4" s="62"/>
      <c r="VDB4" s="62"/>
      <c r="VDC4" s="62"/>
      <c r="VDD4" s="62"/>
      <c r="VDE4" s="62"/>
      <c r="VDF4" s="62"/>
      <c r="VDG4" s="62"/>
      <c r="VDH4" s="62"/>
      <c r="VDI4" s="62"/>
      <c r="VDJ4" s="62"/>
      <c r="VDK4" s="62"/>
      <c r="VDL4" s="62"/>
      <c r="VDM4" s="62"/>
      <c r="VDN4" s="62"/>
      <c r="VDO4" s="62"/>
      <c r="VDP4" s="62"/>
      <c r="VDQ4" s="62"/>
      <c r="VDR4" s="62"/>
      <c r="VDS4" s="62"/>
      <c r="VDT4" s="62"/>
      <c r="VDU4" s="62"/>
      <c r="VDV4" s="62"/>
      <c r="VDW4" s="62"/>
      <c r="VDX4" s="62"/>
      <c r="VDY4" s="62"/>
      <c r="VDZ4" s="62"/>
      <c r="VEA4" s="62"/>
      <c r="VEB4" s="62"/>
      <c r="VEC4" s="62"/>
      <c r="VED4" s="62"/>
      <c r="VEE4" s="62"/>
      <c r="VEF4" s="62"/>
      <c r="VEG4" s="62"/>
      <c r="VEH4" s="62"/>
      <c r="VEI4" s="62"/>
      <c r="VEJ4" s="62"/>
      <c r="VEK4" s="62"/>
      <c r="VEL4" s="62"/>
      <c r="VEM4" s="62"/>
      <c r="VEN4" s="62"/>
      <c r="VEO4" s="62"/>
      <c r="VEP4" s="62"/>
      <c r="VEQ4" s="62"/>
      <c r="VER4" s="62"/>
      <c r="VES4" s="62"/>
      <c r="VET4" s="62"/>
      <c r="VEU4" s="62"/>
      <c r="VEV4" s="62"/>
      <c r="VEW4" s="62"/>
      <c r="VEX4" s="62"/>
      <c r="VEY4" s="62"/>
      <c r="VEZ4" s="62"/>
      <c r="VFA4" s="62"/>
      <c r="VFB4" s="62"/>
      <c r="VFC4" s="62"/>
      <c r="VFD4" s="62"/>
      <c r="VFE4" s="62"/>
      <c r="VFF4" s="62"/>
      <c r="VFG4" s="62"/>
      <c r="VFH4" s="62"/>
      <c r="VFI4" s="62"/>
      <c r="VFJ4" s="62"/>
      <c r="VFK4" s="62"/>
      <c r="VFL4" s="62"/>
      <c r="VFM4" s="62"/>
      <c r="VFN4" s="62"/>
      <c r="VFO4" s="62"/>
      <c r="VFP4" s="62"/>
      <c r="VFQ4" s="62"/>
      <c r="VFR4" s="62"/>
      <c r="VFS4" s="62"/>
      <c r="VFT4" s="62"/>
      <c r="VFU4" s="62"/>
      <c r="VFV4" s="62"/>
      <c r="VFW4" s="62"/>
      <c r="VFX4" s="62"/>
      <c r="VFY4" s="62"/>
      <c r="VFZ4" s="62"/>
      <c r="VGA4" s="62"/>
      <c r="VGB4" s="62"/>
      <c r="VGC4" s="62"/>
      <c r="VGD4" s="62"/>
      <c r="VGE4" s="62"/>
      <c r="VGF4" s="62"/>
      <c r="VGG4" s="62"/>
      <c r="VGH4" s="62"/>
      <c r="VGI4" s="62"/>
      <c r="VGJ4" s="62"/>
      <c r="VGK4" s="62"/>
      <c r="VGL4" s="62"/>
      <c r="VGM4" s="62"/>
      <c r="VGN4" s="62"/>
      <c r="VGO4" s="62"/>
      <c r="VGP4" s="62"/>
      <c r="VGQ4" s="62"/>
      <c r="VGR4" s="62"/>
      <c r="VGS4" s="62"/>
      <c r="VGT4" s="62"/>
      <c r="VGU4" s="62"/>
      <c r="VGV4" s="62"/>
      <c r="VGW4" s="62"/>
      <c r="VGX4" s="62"/>
      <c r="VGY4" s="62"/>
      <c r="VGZ4" s="62"/>
      <c r="VHA4" s="62"/>
      <c r="VHB4" s="62"/>
      <c r="VHC4" s="62"/>
      <c r="VHD4" s="62"/>
      <c r="VHE4" s="62"/>
      <c r="VHF4" s="62"/>
      <c r="VHG4" s="62"/>
      <c r="VHH4" s="62"/>
      <c r="VHI4" s="62"/>
      <c r="VHJ4" s="62"/>
      <c r="VHK4" s="62"/>
      <c r="VHL4" s="62"/>
      <c r="VHM4" s="62"/>
      <c r="VHN4" s="62"/>
      <c r="VHO4" s="62"/>
      <c r="VHP4" s="62"/>
      <c r="VHQ4" s="62"/>
      <c r="VHR4" s="62"/>
      <c r="VHS4" s="62"/>
      <c r="VHT4" s="62"/>
      <c r="VHU4" s="62"/>
      <c r="VHV4" s="62"/>
      <c r="VHW4" s="62"/>
      <c r="VHX4" s="62"/>
      <c r="VHY4" s="62"/>
      <c r="VHZ4" s="62"/>
      <c r="VIA4" s="62"/>
      <c r="VIB4" s="62"/>
      <c r="VIC4" s="62"/>
      <c r="VID4" s="62"/>
      <c r="VIE4" s="62"/>
      <c r="VIF4" s="62"/>
      <c r="VIG4" s="62"/>
      <c r="VIH4" s="62"/>
      <c r="VII4" s="62"/>
      <c r="VIJ4" s="62"/>
      <c r="VIK4" s="62"/>
      <c r="VIL4" s="62"/>
      <c r="VIM4" s="62"/>
      <c r="VIN4" s="62"/>
      <c r="VIO4" s="62"/>
      <c r="VIP4" s="62"/>
      <c r="VIQ4" s="62"/>
      <c r="VIR4" s="62"/>
      <c r="VIS4" s="62"/>
      <c r="VIT4" s="62"/>
      <c r="VIU4" s="62"/>
      <c r="VIV4" s="62"/>
      <c r="VIW4" s="62"/>
      <c r="VIX4" s="62"/>
      <c r="VIY4" s="62"/>
      <c r="VIZ4" s="62"/>
      <c r="VJA4" s="62"/>
      <c r="VJB4" s="62"/>
      <c r="VJC4" s="62"/>
      <c r="VJD4" s="62"/>
      <c r="VJE4" s="62"/>
      <c r="VJF4" s="62"/>
      <c r="VJG4" s="62"/>
      <c r="VJH4" s="62"/>
      <c r="VJI4" s="62"/>
      <c r="VJJ4" s="62"/>
      <c r="VJK4" s="62"/>
      <c r="VJL4" s="62"/>
      <c r="VJM4" s="62"/>
      <c r="VJN4" s="62"/>
      <c r="VJO4" s="62"/>
      <c r="VJP4" s="62"/>
      <c r="VJQ4" s="62"/>
      <c r="VJR4" s="62"/>
      <c r="VJS4" s="62"/>
      <c r="VJT4" s="62"/>
      <c r="VJU4" s="62"/>
      <c r="VJV4" s="62"/>
      <c r="VJW4" s="62"/>
      <c r="VJX4" s="62"/>
      <c r="VJY4" s="62"/>
      <c r="VJZ4" s="62"/>
      <c r="VKA4" s="62"/>
      <c r="VKB4" s="62"/>
      <c r="VKC4" s="62"/>
      <c r="VKD4" s="62"/>
      <c r="VKE4" s="62"/>
      <c r="VKF4" s="62"/>
      <c r="VKG4" s="62"/>
      <c r="VKH4" s="62"/>
      <c r="VKI4" s="62"/>
      <c r="VKJ4" s="62"/>
      <c r="VKK4" s="62"/>
      <c r="VKL4" s="62"/>
      <c r="VKM4" s="62"/>
      <c r="VKN4" s="62"/>
      <c r="VKO4" s="62"/>
      <c r="VKP4" s="62"/>
      <c r="VKQ4" s="62"/>
      <c r="VKR4" s="62"/>
      <c r="VKS4" s="62"/>
      <c r="VKT4" s="62"/>
      <c r="VKU4" s="62"/>
      <c r="VKV4" s="62"/>
      <c r="VKW4" s="62"/>
      <c r="VKX4" s="62"/>
      <c r="VKY4" s="62"/>
      <c r="VKZ4" s="62"/>
      <c r="VLA4" s="62"/>
      <c r="VLB4" s="62"/>
      <c r="VLC4" s="62"/>
      <c r="VLD4" s="62"/>
      <c r="VLE4" s="62"/>
      <c r="VLF4" s="62"/>
      <c r="VLG4" s="62"/>
      <c r="VLH4" s="62"/>
      <c r="VLI4" s="62"/>
      <c r="VLJ4" s="62"/>
      <c r="VLK4" s="62"/>
      <c r="VLL4" s="62"/>
      <c r="VLM4" s="62"/>
      <c r="VLN4" s="62"/>
      <c r="VLO4" s="62"/>
      <c r="VLP4" s="62"/>
      <c r="VLQ4" s="62"/>
      <c r="VLR4" s="62"/>
      <c r="VLS4" s="62"/>
      <c r="VLT4" s="62"/>
      <c r="VLU4" s="62"/>
      <c r="VLV4" s="62"/>
      <c r="VLW4" s="62"/>
      <c r="VLX4" s="62"/>
      <c r="VLY4" s="62"/>
      <c r="VLZ4" s="62"/>
      <c r="VMA4" s="62"/>
      <c r="VMB4" s="62"/>
      <c r="VMC4" s="62"/>
      <c r="VMD4" s="62"/>
      <c r="VME4" s="62"/>
      <c r="VMF4" s="62"/>
      <c r="VMG4" s="62"/>
      <c r="VMH4" s="62"/>
      <c r="VMI4" s="62"/>
      <c r="VMJ4" s="62"/>
      <c r="VMK4" s="62"/>
      <c r="VML4" s="62"/>
      <c r="VMM4" s="62"/>
      <c r="VMN4" s="62"/>
      <c r="VMO4" s="62"/>
      <c r="VMP4" s="62"/>
      <c r="VMQ4" s="62"/>
      <c r="VMR4" s="62"/>
      <c r="VMS4" s="62"/>
      <c r="VMT4" s="62"/>
      <c r="VMU4" s="62"/>
      <c r="VMV4" s="62"/>
      <c r="VMW4" s="62"/>
      <c r="VMX4" s="62"/>
      <c r="VMY4" s="62"/>
      <c r="VMZ4" s="62"/>
      <c r="VNA4" s="62"/>
      <c r="VNB4" s="62"/>
      <c r="VNC4" s="62"/>
      <c r="VND4" s="62"/>
      <c r="VNE4" s="62"/>
      <c r="VNF4" s="62"/>
      <c r="VNG4" s="62"/>
      <c r="VNH4" s="62"/>
      <c r="VNI4" s="62"/>
      <c r="VNJ4" s="62"/>
      <c r="VNK4" s="62"/>
      <c r="VNL4" s="62"/>
      <c r="VNM4" s="62"/>
      <c r="VNN4" s="62"/>
      <c r="VNO4" s="62"/>
      <c r="VNP4" s="62"/>
      <c r="VNQ4" s="62"/>
      <c r="VNR4" s="62"/>
      <c r="VNS4" s="62"/>
      <c r="VNT4" s="62"/>
      <c r="VNU4" s="62"/>
      <c r="VNV4" s="62"/>
      <c r="VNW4" s="62"/>
      <c r="VNX4" s="62"/>
      <c r="VNY4" s="62"/>
      <c r="VNZ4" s="62"/>
      <c r="VOA4" s="62"/>
      <c r="VOB4" s="62"/>
      <c r="VOC4" s="62"/>
      <c r="VOD4" s="62"/>
      <c r="VOE4" s="62"/>
      <c r="VOF4" s="62"/>
      <c r="VOG4" s="62"/>
      <c r="VOH4" s="62"/>
      <c r="VOI4" s="62"/>
      <c r="VOJ4" s="62"/>
      <c r="VOK4" s="62"/>
      <c r="VOL4" s="62"/>
      <c r="VOM4" s="62"/>
      <c r="VON4" s="62"/>
      <c r="VOO4" s="62"/>
      <c r="VOP4" s="62"/>
      <c r="VOQ4" s="62"/>
      <c r="VOR4" s="62"/>
      <c r="VOS4" s="62"/>
      <c r="VOT4" s="62"/>
      <c r="VOU4" s="62"/>
      <c r="VOV4" s="62"/>
      <c r="VOW4" s="62"/>
      <c r="VOX4" s="62"/>
      <c r="VOY4" s="62"/>
      <c r="VOZ4" s="62"/>
      <c r="VPA4" s="62"/>
      <c r="VPB4" s="62"/>
      <c r="VPC4" s="62"/>
      <c r="VPD4" s="62"/>
      <c r="VPE4" s="62"/>
      <c r="VPF4" s="62"/>
      <c r="VPG4" s="62"/>
      <c r="VPH4" s="62"/>
      <c r="VPI4" s="62"/>
      <c r="VPJ4" s="62"/>
      <c r="VPK4" s="62"/>
      <c r="VPL4" s="62"/>
      <c r="VPM4" s="62"/>
      <c r="VPN4" s="62"/>
      <c r="VPO4" s="62"/>
      <c r="VPP4" s="62"/>
      <c r="VPQ4" s="62"/>
      <c r="VPR4" s="62"/>
      <c r="VPS4" s="62"/>
      <c r="VPT4" s="62"/>
      <c r="VPU4" s="62"/>
      <c r="VPV4" s="62"/>
      <c r="VPW4" s="62"/>
      <c r="VPX4" s="62"/>
      <c r="VPY4" s="62"/>
      <c r="VPZ4" s="62"/>
      <c r="VQA4" s="62"/>
      <c r="VQB4" s="62"/>
      <c r="VQC4" s="62"/>
      <c r="VQD4" s="62"/>
      <c r="VQE4" s="62"/>
      <c r="VQF4" s="62"/>
      <c r="VQG4" s="62"/>
      <c r="VQH4" s="62"/>
      <c r="VQI4" s="62"/>
      <c r="VQJ4" s="62"/>
      <c r="VQK4" s="62"/>
      <c r="VQL4" s="62"/>
      <c r="VQM4" s="62"/>
      <c r="VQN4" s="62"/>
      <c r="VQO4" s="62"/>
      <c r="VQP4" s="62"/>
      <c r="VQQ4" s="62"/>
      <c r="VQR4" s="62"/>
      <c r="VQS4" s="62"/>
      <c r="VQT4" s="62"/>
      <c r="VQU4" s="62"/>
      <c r="VQV4" s="62"/>
      <c r="VQW4" s="62"/>
      <c r="VQX4" s="62"/>
      <c r="VQY4" s="62"/>
      <c r="VQZ4" s="62"/>
      <c r="VRA4" s="62"/>
      <c r="VRB4" s="62"/>
      <c r="VRC4" s="62"/>
      <c r="VRD4" s="62"/>
      <c r="VRE4" s="62"/>
      <c r="VRF4" s="62"/>
      <c r="VRG4" s="62"/>
      <c r="VRH4" s="62"/>
      <c r="VRI4" s="62"/>
      <c r="VRJ4" s="62"/>
      <c r="VRK4" s="62"/>
      <c r="VRL4" s="62"/>
      <c r="VRM4" s="62"/>
      <c r="VRN4" s="62"/>
      <c r="VRO4" s="62"/>
      <c r="VRP4" s="62"/>
      <c r="VRQ4" s="62"/>
      <c r="VRR4" s="62"/>
      <c r="VRS4" s="62"/>
      <c r="VRT4" s="62"/>
      <c r="VRU4" s="62"/>
      <c r="VRV4" s="62"/>
      <c r="VRW4" s="62"/>
      <c r="VRX4" s="62"/>
      <c r="VRY4" s="62"/>
      <c r="VRZ4" s="62"/>
      <c r="VSA4" s="62"/>
      <c r="VSB4" s="62"/>
      <c r="VSC4" s="62"/>
      <c r="VSD4" s="62"/>
      <c r="VSE4" s="62"/>
      <c r="VSF4" s="62"/>
      <c r="VSG4" s="62"/>
      <c r="VSH4" s="62"/>
      <c r="VSI4" s="62"/>
      <c r="VSJ4" s="62"/>
      <c r="VSK4" s="62"/>
      <c r="VSL4" s="62"/>
      <c r="VSM4" s="62"/>
      <c r="VSN4" s="62"/>
      <c r="VSO4" s="62"/>
      <c r="VSP4" s="62"/>
      <c r="VSQ4" s="62"/>
      <c r="VSR4" s="62"/>
      <c r="VSS4" s="62"/>
      <c r="VST4" s="62"/>
      <c r="VSU4" s="62"/>
      <c r="VSV4" s="62"/>
      <c r="VSW4" s="62"/>
      <c r="VSX4" s="62"/>
      <c r="VSY4" s="62"/>
      <c r="VSZ4" s="62"/>
      <c r="VTA4" s="62"/>
      <c r="VTB4" s="62"/>
      <c r="VTC4" s="62"/>
      <c r="VTD4" s="62"/>
      <c r="VTE4" s="62"/>
      <c r="VTF4" s="62"/>
      <c r="VTG4" s="62"/>
      <c r="VTH4" s="62"/>
      <c r="VTI4" s="62"/>
      <c r="VTJ4" s="62"/>
      <c r="VTK4" s="62"/>
      <c r="VTL4" s="62"/>
      <c r="VTM4" s="62"/>
      <c r="VTN4" s="62"/>
      <c r="VTO4" s="62"/>
      <c r="VTP4" s="62"/>
      <c r="VTQ4" s="62"/>
      <c r="VTR4" s="62"/>
      <c r="VTS4" s="62"/>
      <c r="VTT4" s="62"/>
      <c r="VTU4" s="62"/>
      <c r="VTV4" s="62"/>
      <c r="VTW4" s="62"/>
      <c r="VTX4" s="62"/>
      <c r="VTY4" s="62"/>
      <c r="VTZ4" s="62"/>
      <c r="VUA4" s="62"/>
      <c r="VUB4" s="62"/>
      <c r="VUC4" s="62"/>
      <c r="VUD4" s="62"/>
      <c r="VUE4" s="62"/>
      <c r="VUF4" s="62"/>
      <c r="VUG4" s="62"/>
      <c r="VUH4" s="62"/>
      <c r="VUI4" s="62"/>
      <c r="VUJ4" s="62"/>
      <c r="VUK4" s="62"/>
      <c r="VUL4" s="62"/>
      <c r="VUM4" s="62"/>
      <c r="VUN4" s="62"/>
      <c r="VUO4" s="62"/>
      <c r="VUP4" s="62"/>
      <c r="VUQ4" s="62"/>
      <c r="VUR4" s="62"/>
      <c r="VUS4" s="62"/>
      <c r="VUT4" s="62"/>
      <c r="VUU4" s="62"/>
      <c r="VUV4" s="62"/>
      <c r="VUW4" s="62"/>
      <c r="VUX4" s="62"/>
      <c r="VUY4" s="62"/>
      <c r="VUZ4" s="62"/>
      <c r="VVA4" s="62"/>
      <c r="VVB4" s="62"/>
      <c r="VVC4" s="62"/>
      <c r="VVD4" s="62"/>
      <c r="VVE4" s="62"/>
      <c r="VVF4" s="62"/>
      <c r="VVG4" s="62"/>
      <c r="VVH4" s="62"/>
      <c r="VVI4" s="62"/>
      <c r="VVJ4" s="62"/>
      <c r="VVK4" s="62"/>
      <c r="VVL4" s="62"/>
      <c r="VVM4" s="62"/>
      <c r="VVN4" s="62"/>
      <c r="VVO4" s="62"/>
      <c r="VVP4" s="62"/>
      <c r="VVQ4" s="62"/>
      <c r="VVR4" s="62"/>
      <c r="VVS4" s="62"/>
      <c r="VVT4" s="62"/>
      <c r="VVU4" s="62"/>
      <c r="VVV4" s="62"/>
      <c r="VVW4" s="62"/>
      <c r="VVX4" s="62"/>
      <c r="VVY4" s="62"/>
      <c r="VVZ4" s="62"/>
      <c r="VWA4" s="62"/>
      <c r="VWB4" s="62"/>
      <c r="VWC4" s="62"/>
      <c r="VWD4" s="62"/>
      <c r="VWE4" s="62"/>
      <c r="VWF4" s="62"/>
      <c r="VWG4" s="62"/>
      <c r="VWH4" s="62"/>
      <c r="VWI4" s="62"/>
      <c r="VWJ4" s="62"/>
      <c r="VWK4" s="62"/>
      <c r="VWL4" s="62"/>
      <c r="VWM4" s="62"/>
      <c r="VWN4" s="62"/>
      <c r="VWO4" s="62"/>
      <c r="VWP4" s="62"/>
      <c r="VWQ4" s="62"/>
      <c r="VWR4" s="62"/>
      <c r="VWS4" s="62"/>
      <c r="VWT4" s="62"/>
      <c r="VWU4" s="62"/>
      <c r="VWV4" s="62"/>
      <c r="VWW4" s="62"/>
      <c r="VWX4" s="62"/>
      <c r="VWY4" s="62"/>
      <c r="VWZ4" s="62"/>
      <c r="VXA4" s="62"/>
      <c r="VXB4" s="62"/>
      <c r="VXC4" s="62"/>
      <c r="VXD4" s="62"/>
      <c r="VXE4" s="62"/>
      <c r="VXF4" s="62"/>
      <c r="VXG4" s="62"/>
      <c r="VXH4" s="62"/>
      <c r="VXI4" s="62"/>
      <c r="VXJ4" s="62"/>
      <c r="VXK4" s="62"/>
      <c r="VXL4" s="62"/>
      <c r="VXM4" s="62"/>
      <c r="VXN4" s="62"/>
      <c r="VXO4" s="62"/>
      <c r="VXP4" s="62"/>
      <c r="VXQ4" s="62"/>
      <c r="VXR4" s="62"/>
      <c r="VXS4" s="62"/>
      <c r="VXT4" s="62"/>
      <c r="VXU4" s="62"/>
      <c r="VXV4" s="62"/>
      <c r="VXW4" s="62"/>
      <c r="VXX4" s="62"/>
      <c r="VXY4" s="62"/>
      <c r="VXZ4" s="62"/>
      <c r="VYA4" s="62"/>
      <c r="VYB4" s="62"/>
      <c r="VYC4" s="62"/>
      <c r="VYD4" s="62"/>
      <c r="VYE4" s="62"/>
      <c r="VYF4" s="62"/>
      <c r="VYG4" s="62"/>
      <c r="VYH4" s="62"/>
      <c r="VYI4" s="62"/>
      <c r="VYJ4" s="62"/>
      <c r="VYK4" s="62"/>
      <c r="VYL4" s="62"/>
      <c r="VYM4" s="62"/>
      <c r="VYN4" s="62"/>
      <c r="VYO4" s="62"/>
      <c r="VYP4" s="62"/>
      <c r="VYQ4" s="62"/>
      <c r="VYR4" s="62"/>
      <c r="VYS4" s="62"/>
      <c r="VYT4" s="62"/>
      <c r="VYU4" s="62"/>
      <c r="VYV4" s="62"/>
      <c r="VYW4" s="62"/>
      <c r="VYX4" s="62"/>
      <c r="VYY4" s="62"/>
      <c r="VYZ4" s="62"/>
      <c r="VZA4" s="62"/>
      <c r="VZB4" s="62"/>
      <c r="VZC4" s="62"/>
      <c r="VZD4" s="62"/>
      <c r="VZE4" s="62"/>
      <c r="VZF4" s="62"/>
      <c r="VZG4" s="62"/>
      <c r="VZH4" s="62"/>
      <c r="VZI4" s="62"/>
      <c r="VZJ4" s="62"/>
      <c r="VZK4" s="62"/>
      <c r="VZL4" s="62"/>
      <c r="VZM4" s="62"/>
      <c r="VZN4" s="62"/>
      <c r="VZO4" s="62"/>
      <c r="VZP4" s="62"/>
      <c r="VZQ4" s="62"/>
      <c r="VZR4" s="62"/>
      <c r="VZS4" s="62"/>
      <c r="VZT4" s="62"/>
      <c r="VZU4" s="62"/>
      <c r="VZV4" s="62"/>
      <c r="VZW4" s="62"/>
      <c r="VZX4" s="62"/>
      <c r="VZY4" s="62"/>
      <c r="VZZ4" s="62"/>
      <c r="WAA4" s="62"/>
      <c r="WAB4" s="62"/>
      <c r="WAC4" s="62"/>
      <c r="WAD4" s="62"/>
      <c r="WAE4" s="62"/>
      <c r="WAF4" s="62"/>
      <c r="WAG4" s="62"/>
      <c r="WAH4" s="62"/>
      <c r="WAI4" s="62"/>
      <c r="WAJ4" s="62"/>
      <c r="WAK4" s="62"/>
      <c r="WAL4" s="62"/>
      <c r="WAM4" s="62"/>
      <c r="WAN4" s="62"/>
      <c r="WAO4" s="62"/>
      <c r="WAP4" s="62"/>
      <c r="WAQ4" s="62"/>
      <c r="WAR4" s="62"/>
      <c r="WAS4" s="62"/>
      <c r="WAT4" s="62"/>
      <c r="WAU4" s="62"/>
      <c r="WAV4" s="62"/>
      <c r="WAW4" s="62"/>
      <c r="WAX4" s="62"/>
      <c r="WAY4" s="62"/>
      <c r="WAZ4" s="62"/>
      <c r="WBA4" s="62"/>
      <c r="WBB4" s="62"/>
      <c r="WBC4" s="62"/>
      <c r="WBD4" s="62"/>
      <c r="WBE4" s="62"/>
      <c r="WBF4" s="62"/>
      <c r="WBG4" s="62"/>
      <c r="WBH4" s="62"/>
      <c r="WBI4" s="62"/>
      <c r="WBJ4" s="62"/>
      <c r="WBK4" s="62"/>
      <c r="WBL4" s="62"/>
      <c r="WBM4" s="62"/>
      <c r="WBN4" s="62"/>
      <c r="WBO4" s="62"/>
      <c r="WBP4" s="62"/>
      <c r="WBQ4" s="62"/>
      <c r="WBR4" s="62"/>
      <c r="WBS4" s="62"/>
      <c r="WBT4" s="62"/>
      <c r="WBU4" s="62"/>
      <c r="WBV4" s="62"/>
      <c r="WBW4" s="62"/>
      <c r="WBX4" s="62"/>
      <c r="WBY4" s="62"/>
      <c r="WBZ4" s="62"/>
      <c r="WCA4" s="62"/>
      <c r="WCB4" s="62"/>
      <c r="WCC4" s="62"/>
      <c r="WCD4" s="62"/>
      <c r="WCE4" s="62"/>
      <c r="WCF4" s="62"/>
      <c r="WCG4" s="62"/>
      <c r="WCH4" s="62"/>
      <c r="WCI4" s="62"/>
      <c r="WCJ4" s="62"/>
      <c r="WCK4" s="62"/>
      <c r="WCL4" s="62"/>
      <c r="WCM4" s="62"/>
      <c r="WCN4" s="62"/>
      <c r="WCO4" s="62"/>
      <c r="WCP4" s="62"/>
      <c r="WCQ4" s="62"/>
      <c r="WCR4" s="62"/>
      <c r="WCS4" s="62"/>
      <c r="WCT4" s="62"/>
      <c r="WCU4" s="62"/>
      <c r="WCV4" s="62"/>
      <c r="WCW4" s="62"/>
      <c r="WCX4" s="62"/>
      <c r="WCY4" s="62"/>
      <c r="WCZ4" s="62"/>
      <c r="WDA4" s="62"/>
      <c r="WDB4" s="62"/>
      <c r="WDC4" s="62"/>
      <c r="WDD4" s="62"/>
      <c r="WDE4" s="62"/>
      <c r="WDF4" s="62"/>
      <c r="WDG4" s="62"/>
      <c r="WDH4" s="62"/>
      <c r="WDI4" s="62"/>
      <c r="WDJ4" s="62"/>
      <c r="WDK4" s="62"/>
      <c r="WDL4" s="62"/>
      <c r="WDM4" s="62"/>
      <c r="WDN4" s="62"/>
      <c r="WDO4" s="62"/>
      <c r="WDP4" s="62"/>
      <c r="WDQ4" s="62"/>
      <c r="WDR4" s="62"/>
      <c r="WDS4" s="62"/>
      <c r="WDT4" s="62"/>
      <c r="WDU4" s="62"/>
      <c r="WDV4" s="62"/>
      <c r="WDW4" s="62"/>
      <c r="WDX4" s="62"/>
      <c r="WDY4" s="62"/>
      <c r="WDZ4" s="62"/>
      <c r="WEA4" s="62"/>
      <c r="WEB4" s="62"/>
      <c r="WEC4" s="62"/>
      <c r="WED4" s="62"/>
      <c r="WEE4" s="62"/>
      <c r="WEF4" s="62"/>
      <c r="WEG4" s="62"/>
      <c r="WEH4" s="62"/>
      <c r="WEI4" s="62"/>
      <c r="WEJ4" s="62"/>
      <c r="WEK4" s="62"/>
      <c r="WEL4" s="62"/>
      <c r="WEM4" s="62"/>
      <c r="WEN4" s="62"/>
      <c r="WEO4" s="62"/>
      <c r="WEP4" s="62"/>
      <c r="WEQ4" s="62"/>
      <c r="WER4" s="62"/>
      <c r="WES4" s="62"/>
      <c r="WET4" s="62"/>
      <c r="WEU4" s="62"/>
      <c r="WEV4" s="62"/>
      <c r="WEW4" s="62"/>
      <c r="WEX4" s="62"/>
      <c r="WEY4" s="62"/>
      <c r="WEZ4" s="62"/>
      <c r="WFA4" s="62"/>
      <c r="WFB4" s="62"/>
      <c r="WFC4" s="62"/>
      <c r="WFD4" s="62"/>
      <c r="WFE4" s="62"/>
      <c r="WFF4" s="62"/>
      <c r="WFG4" s="62"/>
      <c r="WFH4" s="62"/>
      <c r="WFI4" s="62"/>
      <c r="WFJ4" s="62"/>
      <c r="WFK4" s="62"/>
      <c r="WFL4" s="62"/>
      <c r="WFM4" s="62"/>
      <c r="WFN4" s="62"/>
      <c r="WFO4" s="62"/>
      <c r="WFP4" s="62"/>
      <c r="WFQ4" s="62"/>
      <c r="WFR4" s="62"/>
      <c r="WFS4" s="62"/>
      <c r="WFT4" s="62"/>
      <c r="WFU4" s="62"/>
      <c r="WFV4" s="62"/>
      <c r="WFW4" s="62"/>
      <c r="WFX4" s="62"/>
      <c r="WFY4" s="62"/>
      <c r="WFZ4" s="62"/>
      <c r="WGA4" s="62"/>
      <c r="WGB4" s="62"/>
      <c r="WGC4" s="62"/>
      <c r="WGD4" s="62"/>
      <c r="WGE4" s="62"/>
      <c r="WGF4" s="62"/>
      <c r="WGG4" s="62"/>
      <c r="WGH4" s="62"/>
      <c r="WGI4" s="62"/>
      <c r="WGJ4" s="62"/>
      <c r="WGK4" s="62"/>
      <c r="WGL4" s="62"/>
      <c r="WGM4" s="62"/>
      <c r="WGN4" s="62"/>
      <c r="WGO4" s="62"/>
      <c r="WGP4" s="62"/>
      <c r="WGQ4" s="62"/>
      <c r="WGR4" s="62"/>
      <c r="WGS4" s="62"/>
      <c r="WGT4" s="62"/>
      <c r="WGU4" s="62"/>
      <c r="WGV4" s="62"/>
      <c r="WGW4" s="62"/>
      <c r="WGX4" s="62"/>
      <c r="WGY4" s="62"/>
      <c r="WGZ4" s="62"/>
      <c r="WHA4" s="62"/>
      <c r="WHB4" s="62"/>
      <c r="WHC4" s="62"/>
      <c r="WHD4" s="62"/>
      <c r="WHE4" s="62"/>
      <c r="WHF4" s="62"/>
      <c r="WHG4" s="62"/>
      <c r="WHH4" s="62"/>
      <c r="WHI4" s="62"/>
      <c r="WHJ4" s="62"/>
      <c r="WHK4" s="62"/>
      <c r="WHL4" s="62"/>
      <c r="WHM4" s="62"/>
      <c r="WHN4" s="62"/>
      <c r="WHO4" s="62"/>
      <c r="WHP4" s="62"/>
      <c r="WHQ4" s="62"/>
      <c r="WHR4" s="62"/>
      <c r="WHS4" s="62"/>
      <c r="WHT4" s="62"/>
      <c r="WHU4" s="62"/>
      <c r="WHV4" s="62"/>
      <c r="WHW4" s="62"/>
      <c r="WHX4" s="62"/>
      <c r="WHY4" s="62"/>
      <c r="WHZ4" s="62"/>
      <c r="WIA4" s="62"/>
      <c r="WIB4" s="62"/>
      <c r="WIC4" s="62"/>
      <c r="WID4" s="62"/>
      <c r="WIE4" s="62"/>
      <c r="WIF4" s="62"/>
      <c r="WIG4" s="62"/>
      <c r="WIH4" s="62"/>
      <c r="WII4" s="62"/>
      <c r="WIJ4" s="62"/>
      <c r="WIK4" s="62"/>
      <c r="WIL4" s="62"/>
      <c r="WIM4" s="62"/>
      <c r="WIN4" s="62"/>
      <c r="WIO4" s="62"/>
      <c r="WIP4" s="62"/>
      <c r="WIQ4" s="62"/>
      <c r="WIR4" s="62"/>
      <c r="WIS4" s="62"/>
      <c r="WIT4" s="62"/>
      <c r="WIU4" s="62"/>
      <c r="WIV4" s="62"/>
      <c r="WIW4" s="62"/>
      <c r="WIX4" s="62"/>
      <c r="WIY4" s="62"/>
      <c r="WIZ4" s="62"/>
      <c r="WJA4" s="62"/>
      <c r="WJB4" s="62"/>
      <c r="WJC4" s="62"/>
      <c r="WJD4" s="62"/>
      <c r="WJE4" s="62"/>
      <c r="WJF4" s="62"/>
      <c r="WJG4" s="62"/>
      <c r="WJH4" s="62"/>
      <c r="WJI4" s="62"/>
      <c r="WJJ4" s="62"/>
      <c r="WJK4" s="62"/>
      <c r="WJL4" s="62"/>
      <c r="WJM4" s="62"/>
      <c r="WJN4" s="62"/>
      <c r="WJO4" s="62"/>
      <c r="WJP4" s="62"/>
      <c r="WJQ4" s="62"/>
      <c r="WJR4" s="62"/>
      <c r="WJS4" s="62"/>
      <c r="WJT4" s="62"/>
      <c r="WJU4" s="62"/>
      <c r="WJV4" s="62"/>
      <c r="WJW4" s="62"/>
      <c r="WJX4" s="62"/>
      <c r="WJY4" s="62"/>
      <c r="WJZ4" s="62"/>
      <c r="WKA4" s="62"/>
      <c r="WKB4" s="62"/>
      <c r="WKC4" s="62"/>
      <c r="WKD4" s="62"/>
      <c r="WKE4" s="62"/>
      <c r="WKF4" s="62"/>
      <c r="WKG4" s="62"/>
      <c r="WKH4" s="62"/>
      <c r="WKI4" s="62"/>
      <c r="WKJ4" s="62"/>
      <c r="WKK4" s="62"/>
      <c r="WKL4" s="62"/>
      <c r="WKM4" s="62"/>
      <c r="WKN4" s="62"/>
      <c r="WKO4" s="62"/>
      <c r="WKP4" s="62"/>
      <c r="WKQ4" s="62"/>
      <c r="WKR4" s="62"/>
      <c r="WKS4" s="62"/>
      <c r="WKT4" s="62"/>
      <c r="WKU4" s="62"/>
      <c r="WKV4" s="62"/>
      <c r="WKW4" s="62"/>
      <c r="WKX4" s="62"/>
      <c r="WKY4" s="62"/>
      <c r="WKZ4" s="62"/>
      <c r="WLA4" s="62"/>
      <c r="WLB4" s="62"/>
      <c r="WLC4" s="62"/>
      <c r="WLD4" s="62"/>
      <c r="WLE4" s="62"/>
      <c r="WLF4" s="62"/>
      <c r="WLG4" s="62"/>
      <c r="WLH4" s="62"/>
      <c r="WLI4" s="62"/>
      <c r="WLJ4" s="62"/>
      <c r="WLK4" s="62"/>
      <c r="WLL4" s="62"/>
      <c r="WLM4" s="62"/>
      <c r="WLN4" s="62"/>
      <c r="WLO4" s="62"/>
      <c r="WLP4" s="62"/>
      <c r="WLQ4" s="62"/>
      <c r="WLR4" s="62"/>
      <c r="WLS4" s="62"/>
      <c r="WLT4" s="62"/>
      <c r="WLU4" s="62"/>
      <c r="WLV4" s="62"/>
      <c r="WLW4" s="62"/>
      <c r="WLX4" s="62"/>
      <c r="WLY4" s="62"/>
      <c r="WLZ4" s="62"/>
      <c r="WMA4" s="62"/>
      <c r="WMB4" s="62"/>
      <c r="WMC4" s="62"/>
      <c r="WMD4" s="62"/>
      <c r="WME4" s="62"/>
      <c r="WMF4" s="62"/>
      <c r="WMG4" s="62"/>
      <c r="WMH4" s="62"/>
      <c r="WMI4" s="62"/>
      <c r="WMJ4" s="62"/>
      <c r="WMK4" s="62"/>
      <c r="WML4" s="62"/>
      <c r="WMM4" s="62"/>
      <c r="WMN4" s="62"/>
      <c r="WMO4" s="62"/>
      <c r="WMP4" s="62"/>
      <c r="WMQ4" s="62"/>
      <c r="WMR4" s="62"/>
      <c r="WMS4" s="62"/>
      <c r="WMT4" s="62"/>
      <c r="WMU4" s="62"/>
      <c r="WMV4" s="62"/>
      <c r="WMW4" s="62"/>
      <c r="WMX4" s="62"/>
      <c r="WMY4" s="62"/>
      <c r="WMZ4" s="62"/>
      <c r="WNA4" s="62"/>
      <c r="WNB4" s="62"/>
      <c r="WNC4" s="62"/>
      <c r="WND4" s="62"/>
      <c r="WNE4" s="62"/>
      <c r="WNF4" s="62"/>
      <c r="WNG4" s="62"/>
      <c r="WNH4" s="62"/>
      <c r="WNI4" s="62"/>
      <c r="WNJ4" s="62"/>
      <c r="WNK4" s="62"/>
      <c r="WNL4" s="62"/>
      <c r="WNM4" s="62"/>
      <c r="WNN4" s="62"/>
      <c r="WNO4" s="62"/>
      <c r="WNP4" s="62"/>
      <c r="WNQ4" s="62"/>
      <c r="WNR4" s="62"/>
      <c r="WNS4" s="62"/>
      <c r="WNT4" s="62"/>
      <c r="WNU4" s="62"/>
      <c r="WNV4" s="62"/>
      <c r="WNW4" s="62"/>
      <c r="WNX4" s="62"/>
      <c r="WNY4" s="62"/>
      <c r="WNZ4" s="62"/>
      <c r="WOA4" s="62"/>
      <c r="WOB4" s="62"/>
      <c r="WOC4" s="62"/>
      <c r="WOD4" s="62"/>
      <c r="WOE4" s="62"/>
      <c r="WOF4" s="62"/>
      <c r="WOG4" s="62"/>
      <c r="WOH4" s="62"/>
      <c r="WOI4" s="62"/>
      <c r="WOJ4" s="62"/>
      <c r="WOK4" s="62"/>
      <c r="WOL4" s="62"/>
      <c r="WOM4" s="62"/>
      <c r="WON4" s="62"/>
      <c r="WOO4" s="62"/>
      <c r="WOP4" s="62"/>
      <c r="WOQ4" s="62"/>
      <c r="WOR4" s="62"/>
      <c r="WOS4" s="62"/>
      <c r="WOT4" s="62"/>
      <c r="WOU4" s="62"/>
      <c r="WOV4" s="62"/>
      <c r="WOW4" s="62"/>
      <c r="WOX4" s="62"/>
      <c r="WOY4" s="62"/>
      <c r="WOZ4" s="62"/>
      <c r="WPA4" s="62"/>
      <c r="WPB4" s="62"/>
      <c r="WPC4" s="62"/>
      <c r="WPD4" s="62"/>
      <c r="WPE4" s="62"/>
      <c r="WPF4" s="62"/>
      <c r="WPG4" s="62"/>
      <c r="WPH4" s="62"/>
      <c r="WPI4" s="62"/>
      <c r="WPJ4" s="62"/>
      <c r="WPK4" s="62"/>
      <c r="WPL4" s="62"/>
      <c r="WPM4" s="62"/>
      <c r="WPN4" s="62"/>
      <c r="WPO4" s="62"/>
      <c r="WPP4" s="62"/>
      <c r="WPQ4" s="62"/>
      <c r="WPR4" s="62"/>
      <c r="WPS4" s="62"/>
      <c r="WPT4" s="62"/>
      <c r="WPU4" s="62"/>
      <c r="WPV4" s="62"/>
      <c r="WPW4" s="62"/>
      <c r="WPX4" s="62"/>
      <c r="WPY4" s="62"/>
      <c r="WPZ4" s="62"/>
      <c r="WQA4" s="62"/>
      <c r="WQB4" s="62"/>
      <c r="WQC4" s="62"/>
      <c r="WQD4" s="62"/>
      <c r="WQE4" s="62"/>
      <c r="WQF4" s="62"/>
      <c r="WQG4" s="62"/>
      <c r="WQH4" s="62"/>
      <c r="WQI4" s="62"/>
      <c r="WQJ4" s="62"/>
      <c r="WQK4" s="62"/>
      <c r="WQL4" s="62"/>
      <c r="WQM4" s="62"/>
      <c r="WQN4" s="62"/>
      <c r="WQO4" s="62"/>
      <c r="WQP4" s="62"/>
      <c r="WQQ4" s="62"/>
      <c r="WQR4" s="62"/>
      <c r="WQS4" s="62"/>
      <c r="WQT4" s="62"/>
      <c r="WQU4" s="62"/>
      <c r="WQV4" s="62"/>
      <c r="WQW4" s="62"/>
      <c r="WQX4" s="62"/>
      <c r="WQY4" s="62"/>
      <c r="WQZ4" s="62"/>
      <c r="WRA4" s="62"/>
      <c r="WRB4" s="62"/>
      <c r="WRC4" s="62"/>
      <c r="WRD4" s="62"/>
      <c r="WRE4" s="62"/>
      <c r="WRF4" s="62"/>
      <c r="WRG4" s="62"/>
      <c r="WRH4" s="62"/>
      <c r="WRI4" s="62"/>
      <c r="WRJ4" s="62"/>
      <c r="WRK4" s="62"/>
      <c r="WRL4" s="62"/>
      <c r="WRM4" s="62"/>
      <c r="WRN4" s="62"/>
      <c r="WRO4" s="62"/>
      <c r="WRP4" s="62"/>
      <c r="WRQ4" s="62"/>
      <c r="WRR4" s="62"/>
      <c r="WRS4" s="62"/>
      <c r="WRT4" s="62"/>
      <c r="WRU4" s="62"/>
      <c r="WRV4" s="62"/>
      <c r="WRW4" s="62"/>
      <c r="WRX4" s="62"/>
      <c r="WRY4" s="62"/>
      <c r="WRZ4" s="62"/>
      <c r="WSA4" s="62"/>
      <c r="WSB4" s="62"/>
      <c r="WSC4" s="62"/>
      <c r="WSD4" s="62"/>
      <c r="WSE4" s="62"/>
      <c r="WSF4" s="62"/>
      <c r="WSG4" s="62"/>
      <c r="WSH4" s="62"/>
      <c r="WSI4" s="62"/>
      <c r="WSJ4" s="62"/>
      <c r="WSK4" s="62"/>
      <c r="WSL4" s="62"/>
      <c r="WSM4" s="62"/>
      <c r="WSN4" s="62"/>
      <c r="WSO4" s="62"/>
      <c r="WSP4" s="62"/>
      <c r="WSQ4" s="62"/>
      <c r="WSR4" s="62"/>
      <c r="WSS4" s="62"/>
      <c r="WST4" s="62"/>
      <c r="WSU4" s="62"/>
      <c r="WSV4" s="62"/>
      <c r="WSW4" s="62"/>
      <c r="WSX4" s="62"/>
      <c r="WSY4" s="62"/>
      <c r="WSZ4" s="62"/>
      <c r="WTA4" s="62"/>
      <c r="WTB4" s="62"/>
      <c r="WTC4" s="62"/>
      <c r="WTD4" s="62"/>
      <c r="WTE4" s="62"/>
      <c r="WTF4" s="62"/>
      <c r="WTG4" s="62"/>
      <c r="WTH4" s="62"/>
      <c r="WTI4" s="62"/>
      <c r="WTJ4" s="62"/>
      <c r="WTK4" s="62"/>
      <c r="WTL4" s="62"/>
      <c r="WTM4" s="62"/>
      <c r="WTN4" s="62"/>
      <c r="WTO4" s="62"/>
      <c r="WTP4" s="62"/>
      <c r="WTQ4" s="62"/>
      <c r="WTR4" s="62"/>
      <c r="WTS4" s="62"/>
      <c r="WTT4" s="62"/>
      <c r="WTU4" s="62"/>
      <c r="WTV4" s="62"/>
      <c r="WTW4" s="62"/>
      <c r="WTX4" s="62"/>
      <c r="WTY4" s="62"/>
      <c r="WTZ4" s="62"/>
      <c r="WUA4" s="62"/>
      <c r="WUB4" s="62"/>
      <c r="WUC4" s="62"/>
      <c r="WUD4" s="62"/>
      <c r="WUE4" s="62"/>
      <c r="WUF4" s="62"/>
      <c r="WUG4" s="62"/>
      <c r="WUH4" s="62"/>
      <c r="WUI4" s="62"/>
      <c r="WUJ4" s="62"/>
      <c r="WUK4" s="62"/>
      <c r="WUL4" s="62"/>
      <c r="WUM4" s="62"/>
      <c r="WUN4" s="62"/>
      <c r="WUO4" s="62"/>
      <c r="WUP4" s="62"/>
      <c r="WUQ4" s="62"/>
      <c r="WUR4" s="62"/>
      <c r="WUS4" s="62"/>
      <c r="WUT4" s="62"/>
      <c r="WUU4" s="62"/>
      <c r="WUV4" s="62"/>
      <c r="WUW4" s="62"/>
      <c r="WUX4" s="62"/>
      <c r="WUY4" s="62"/>
      <c r="WUZ4" s="62"/>
      <c r="WVA4" s="62"/>
      <c r="WVB4" s="62"/>
      <c r="WVC4" s="62"/>
      <c r="WVD4" s="62"/>
      <c r="WVE4" s="62"/>
      <c r="WVF4" s="62"/>
      <c r="WVG4" s="62"/>
      <c r="WVH4" s="62"/>
      <c r="WVI4" s="62"/>
      <c r="WVJ4" s="62"/>
      <c r="WVK4" s="62"/>
      <c r="WVL4" s="62"/>
      <c r="WVM4" s="62"/>
      <c r="WVN4" s="62"/>
      <c r="WVO4" s="62"/>
      <c r="WVP4" s="62"/>
      <c r="WVQ4" s="62"/>
      <c r="WVR4" s="62"/>
      <c r="WVS4" s="62"/>
      <c r="WVT4" s="62"/>
      <c r="WVU4" s="62"/>
      <c r="WVV4" s="62"/>
      <c r="WVW4" s="62"/>
      <c r="WVX4" s="62"/>
      <c r="WVY4" s="62"/>
      <c r="WVZ4" s="62"/>
      <c r="WWA4" s="62"/>
      <c r="WWB4" s="62"/>
      <c r="WWC4" s="62"/>
      <c r="WWD4" s="62"/>
      <c r="WWE4" s="62"/>
      <c r="WWF4" s="62"/>
      <c r="WWG4" s="62"/>
      <c r="WWH4" s="62"/>
      <c r="WWI4" s="62"/>
      <c r="WWJ4" s="62"/>
      <c r="WWK4" s="62"/>
      <c r="WWL4" s="62"/>
      <c r="WWM4" s="62"/>
      <c r="WWN4" s="62"/>
      <c r="WWO4" s="62"/>
      <c r="WWP4" s="62"/>
      <c r="WWQ4" s="62"/>
      <c r="WWR4" s="62"/>
      <c r="WWS4" s="62"/>
      <c r="WWT4" s="62"/>
      <c r="WWU4" s="62"/>
      <c r="WWV4" s="62"/>
      <c r="WWW4" s="62"/>
      <c r="WWX4" s="62"/>
      <c r="WWY4" s="62"/>
      <c r="WWZ4" s="62"/>
      <c r="WXA4" s="62"/>
      <c r="WXB4" s="62"/>
      <c r="WXC4" s="62"/>
      <c r="WXD4" s="62"/>
      <c r="WXE4" s="62"/>
      <c r="WXF4" s="62"/>
      <c r="WXG4" s="62"/>
      <c r="WXH4" s="62"/>
      <c r="WXI4" s="62"/>
      <c r="WXJ4" s="62"/>
      <c r="WXK4" s="62"/>
      <c r="WXL4" s="62"/>
      <c r="WXM4" s="62"/>
      <c r="WXN4" s="62"/>
      <c r="WXO4" s="62"/>
      <c r="WXP4" s="62"/>
      <c r="WXQ4" s="62"/>
      <c r="WXR4" s="62"/>
      <c r="WXS4" s="62"/>
      <c r="WXT4" s="62"/>
      <c r="WXU4" s="62"/>
      <c r="WXV4" s="62"/>
      <c r="WXW4" s="62"/>
      <c r="WXX4" s="62"/>
      <c r="WXY4" s="62"/>
      <c r="WXZ4" s="62"/>
      <c r="WYA4" s="62"/>
      <c r="WYB4" s="62"/>
      <c r="WYC4" s="62"/>
      <c r="WYD4" s="62"/>
      <c r="WYE4" s="62"/>
      <c r="WYF4" s="62"/>
      <c r="WYG4" s="62"/>
      <c r="WYH4" s="62"/>
      <c r="WYI4" s="62"/>
      <c r="WYJ4" s="62"/>
      <c r="WYK4" s="62"/>
      <c r="WYL4" s="62"/>
      <c r="WYM4" s="62"/>
      <c r="WYN4" s="62"/>
      <c r="WYO4" s="62"/>
      <c r="WYP4" s="62"/>
      <c r="WYQ4" s="62"/>
      <c r="WYR4" s="62"/>
      <c r="WYS4" s="62"/>
      <c r="WYT4" s="62"/>
      <c r="WYU4" s="62"/>
      <c r="WYV4" s="62"/>
      <c r="WYW4" s="62"/>
      <c r="WYX4" s="62"/>
      <c r="WYY4" s="62"/>
      <c r="WYZ4" s="62"/>
      <c r="WZA4" s="62"/>
      <c r="WZB4" s="62"/>
      <c r="WZC4" s="62"/>
      <c r="WZD4" s="62"/>
      <c r="WZE4" s="62"/>
      <c r="WZF4" s="62"/>
      <c r="WZG4" s="62"/>
      <c r="WZH4" s="62"/>
      <c r="WZI4" s="62"/>
      <c r="WZJ4" s="62"/>
      <c r="WZK4" s="62"/>
      <c r="WZL4" s="62"/>
      <c r="WZM4" s="62"/>
      <c r="WZN4" s="62"/>
      <c r="WZO4" s="62"/>
      <c r="WZP4" s="62"/>
      <c r="WZQ4" s="62"/>
      <c r="WZR4" s="62"/>
      <c r="WZS4" s="62"/>
      <c r="WZT4" s="62"/>
      <c r="WZU4" s="62"/>
      <c r="WZV4" s="62"/>
      <c r="WZW4" s="62"/>
      <c r="WZX4" s="62"/>
      <c r="WZY4" s="62"/>
      <c r="WZZ4" s="62"/>
      <c r="XAA4" s="62"/>
      <c r="XAB4" s="62"/>
      <c r="XAC4" s="62"/>
      <c r="XAD4" s="62"/>
      <c r="XAE4" s="62"/>
      <c r="XAF4" s="62"/>
      <c r="XAG4" s="62"/>
      <c r="XAH4" s="62"/>
      <c r="XAI4" s="62"/>
      <c r="XAJ4" s="62"/>
      <c r="XAK4" s="62"/>
      <c r="XAL4" s="62"/>
      <c r="XAM4" s="62"/>
      <c r="XAN4" s="62"/>
      <c r="XAO4" s="62"/>
      <c r="XAP4" s="62"/>
      <c r="XAQ4" s="62"/>
      <c r="XAR4" s="62"/>
      <c r="XAS4" s="62"/>
      <c r="XAT4" s="62"/>
      <c r="XAU4" s="62"/>
      <c r="XAV4" s="62"/>
      <c r="XAW4" s="62"/>
      <c r="XAX4" s="62"/>
      <c r="XAY4" s="62"/>
      <c r="XAZ4" s="62"/>
      <c r="XBA4" s="62"/>
      <c r="XBB4" s="62"/>
      <c r="XBC4" s="62"/>
      <c r="XBD4" s="62"/>
      <c r="XBE4" s="62"/>
      <c r="XBF4" s="62"/>
      <c r="XBG4" s="62"/>
      <c r="XBH4" s="62"/>
      <c r="XBI4" s="62"/>
      <c r="XBJ4" s="62"/>
      <c r="XBK4" s="62"/>
      <c r="XBL4" s="62"/>
      <c r="XBM4" s="62"/>
      <c r="XBN4" s="62"/>
      <c r="XBO4" s="62"/>
      <c r="XBP4" s="62"/>
      <c r="XBQ4" s="62"/>
      <c r="XBR4" s="62"/>
      <c r="XBS4" s="62"/>
      <c r="XBT4" s="62"/>
      <c r="XBU4" s="62"/>
      <c r="XBV4" s="62"/>
      <c r="XBW4" s="62"/>
      <c r="XBX4" s="62"/>
      <c r="XBY4" s="62"/>
      <c r="XBZ4" s="62"/>
      <c r="XCA4" s="62"/>
      <c r="XCB4" s="62"/>
      <c r="XCC4" s="62"/>
      <c r="XCD4" s="62"/>
      <c r="XCE4" s="62"/>
      <c r="XCF4" s="62"/>
      <c r="XCG4" s="62"/>
      <c r="XCH4" s="62"/>
      <c r="XCI4" s="62"/>
      <c r="XCJ4" s="62"/>
      <c r="XCK4" s="62"/>
      <c r="XCL4" s="62"/>
      <c r="XCM4" s="62"/>
      <c r="XCN4" s="62"/>
      <c r="XCO4" s="62"/>
      <c r="XCP4" s="62"/>
      <c r="XCQ4" s="62"/>
      <c r="XCR4" s="62"/>
      <c r="XCS4" s="62"/>
      <c r="XCT4" s="62"/>
      <c r="XCU4" s="62"/>
      <c r="XCV4" s="62"/>
      <c r="XCW4" s="62"/>
      <c r="XCX4" s="62"/>
      <c r="XCY4" s="62"/>
      <c r="XCZ4" s="62"/>
      <c r="XDA4" s="62"/>
      <c r="XDB4" s="62"/>
      <c r="XDC4" s="62"/>
      <c r="XDD4" s="62"/>
      <c r="XDE4" s="62"/>
      <c r="XDF4" s="62"/>
      <c r="XDG4" s="62"/>
      <c r="XDH4" s="62"/>
      <c r="XDI4" s="62"/>
      <c r="XDJ4" s="62"/>
      <c r="XDK4" s="62"/>
      <c r="XDL4" s="62"/>
      <c r="XDM4" s="62"/>
      <c r="XDN4" s="62"/>
      <c r="XDO4" s="62"/>
      <c r="XDP4" s="62"/>
      <c r="XDQ4" s="62"/>
      <c r="XDR4" s="62"/>
      <c r="XDS4" s="62"/>
      <c r="XDT4" s="62"/>
      <c r="XDU4" s="62"/>
      <c r="XDV4" s="62"/>
      <c r="XDW4" s="62"/>
      <c r="XDX4" s="62"/>
      <c r="XDY4" s="62"/>
      <c r="XDZ4" s="62"/>
      <c r="XEA4" s="62"/>
      <c r="XEB4" s="62"/>
      <c r="XEC4" s="62"/>
      <c r="XED4" s="62"/>
      <c r="XEE4" s="62"/>
      <c r="XEF4" s="62"/>
      <c r="XEG4" s="62"/>
      <c r="XEH4" s="62"/>
      <c r="XEI4" s="62"/>
      <c r="XEJ4" s="62"/>
      <c r="XEK4" s="62"/>
      <c r="XEL4" s="62"/>
      <c r="XEM4" s="62"/>
      <c r="XEN4" s="62"/>
      <c r="XEO4" s="62"/>
      <c r="XEP4" s="62"/>
      <c r="XEQ4" s="62"/>
      <c r="XER4" s="62"/>
      <c r="XES4" s="62"/>
      <c r="XET4" s="62"/>
      <c r="XEU4" s="62"/>
      <c r="XEV4" s="62"/>
      <c r="XEW4" s="62"/>
      <c r="XEX4" s="62"/>
      <c r="XEY4" s="62"/>
      <c r="XEZ4" s="62"/>
      <c r="XFA4" s="62"/>
      <c r="XFB4" s="62"/>
      <c r="XFC4" s="62"/>
    </row>
    <row r="5" spans="1:16384" s="69" customFormat="1" x14ac:dyDescent="0.3">
      <c r="A5" s="9"/>
      <c r="B5" s="10"/>
      <c r="C5" s="10"/>
      <c r="D5" s="10"/>
      <c r="E5" s="8"/>
      <c r="F5" s="6" t="s">
        <v>1</v>
      </c>
      <c r="G5" s="6" t="s">
        <v>31</v>
      </c>
      <c r="H5" s="63"/>
      <c r="I5" s="63"/>
      <c r="XFD5" s="63"/>
    </row>
    <row r="6" spans="1:16384" s="61" customFormat="1" x14ac:dyDescent="0.3">
      <c r="A6" s="9"/>
      <c r="B6" s="9"/>
      <c r="C6" s="9"/>
      <c r="D6" s="9"/>
      <c r="F6" s="22" t="s">
        <v>5</v>
      </c>
      <c r="G6" s="23">
        <v>45005</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c r="MK6" s="62"/>
      <c r="ML6" s="62"/>
      <c r="MM6" s="62"/>
      <c r="MN6" s="62"/>
      <c r="MO6" s="62"/>
      <c r="MP6" s="62"/>
      <c r="MQ6" s="62"/>
      <c r="MR6" s="62"/>
      <c r="MS6" s="62"/>
      <c r="MT6" s="62"/>
      <c r="MU6" s="62"/>
      <c r="MV6" s="62"/>
      <c r="MW6" s="62"/>
      <c r="MX6" s="62"/>
      <c r="MY6" s="62"/>
      <c r="MZ6" s="62"/>
      <c r="NA6" s="62"/>
      <c r="NB6" s="62"/>
      <c r="NC6" s="62"/>
      <c r="ND6" s="62"/>
      <c r="NE6" s="62"/>
      <c r="NF6" s="62"/>
      <c r="NG6" s="62"/>
      <c r="NH6" s="62"/>
      <c r="NI6" s="62"/>
      <c r="NJ6" s="62"/>
      <c r="NK6" s="62"/>
      <c r="NL6" s="62"/>
      <c r="NM6" s="62"/>
      <c r="NN6" s="62"/>
      <c r="NO6" s="62"/>
      <c r="NP6" s="62"/>
      <c r="NQ6" s="62"/>
      <c r="NR6" s="62"/>
      <c r="NS6" s="62"/>
      <c r="NT6" s="62"/>
      <c r="NU6" s="62"/>
      <c r="NV6" s="62"/>
      <c r="NW6" s="62"/>
      <c r="NX6" s="62"/>
      <c r="NY6" s="62"/>
      <c r="NZ6" s="62"/>
      <c r="OA6" s="62"/>
      <c r="OB6" s="62"/>
      <c r="OC6" s="62"/>
      <c r="OD6" s="62"/>
      <c r="OE6" s="62"/>
      <c r="OF6" s="62"/>
      <c r="OG6" s="62"/>
      <c r="OH6" s="62"/>
      <c r="OI6" s="62"/>
      <c r="OJ6" s="62"/>
      <c r="OK6" s="62"/>
      <c r="OL6" s="62"/>
      <c r="OM6" s="62"/>
      <c r="ON6" s="62"/>
      <c r="OO6" s="62"/>
      <c r="OP6" s="62"/>
      <c r="OQ6" s="62"/>
      <c r="OR6" s="62"/>
      <c r="OS6" s="62"/>
      <c r="OT6" s="62"/>
      <c r="OU6" s="62"/>
      <c r="OV6" s="62"/>
      <c r="OW6" s="62"/>
      <c r="OX6" s="62"/>
      <c r="OY6" s="62"/>
      <c r="OZ6" s="62"/>
      <c r="PA6" s="62"/>
      <c r="PB6" s="62"/>
      <c r="PC6" s="62"/>
      <c r="PD6" s="62"/>
      <c r="PE6" s="62"/>
      <c r="PF6" s="62"/>
      <c r="PG6" s="62"/>
      <c r="PH6" s="62"/>
      <c r="PI6" s="62"/>
      <c r="PJ6" s="62"/>
      <c r="PK6" s="62"/>
      <c r="PL6" s="62"/>
      <c r="PM6" s="62"/>
      <c r="PN6" s="62"/>
      <c r="PO6" s="62"/>
      <c r="PP6" s="62"/>
      <c r="PQ6" s="62"/>
      <c r="PR6" s="62"/>
      <c r="PS6" s="62"/>
      <c r="PT6" s="62"/>
      <c r="PU6" s="62"/>
      <c r="PV6" s="62"/>
      <c r="PW6" s="62"/>
      <c r="PX6" s="62"/>
      <c r="PY6" s="62"/>
      <c r="PZ6" s="62"/>
      <c r="QA6" s="62"/>
      <c r="QB6" s="62"/>
      <c r="QC6" s="62"/>
      <c r="QD6" s="62"/>
      <c r="QE6" s="62"/>
      <c r="QF6" s="62"/>
      <c r="QG6" s="62"/>
      <c r="QH6" s="62"/>
      <c r="QI6" s="62"/>
      <c r="QJ6" s="62"/>
      <c r="QK6" s="62"/>
      <c r="QL6" s="62"/>
      <c r="QM6" s="62"/>
      <c r="QN6" s="62"/>
      <c r="QO6" s="62"/>
      <c r="QP6" s="62"/>
      <c r="QQ6" s="62"/>
      <c r="QR6" s="62"/>
      <c r="QS6" s="62"/>
      <c r="QT6" s="62"/>
      <c r="QU6" s="62"/>
      <c r="QV6" s="62"/>
      <c r="QW6" s="62"/>
      <c r="QX6" s="62"/>
      <c r="QY6" s="62"/>
      <c r="QZ6" s="62"/>
      <c r="RA6" s="62"/>
      <c r="RB6" s="62"/>
      <c r="RC6" s="62"/>
      <c r="RD6" s="62"/>
      <c r="RE6" s="62"/>
      <c r="RF6" s="62"/>
      <c r="RG6" s="62"/>
      <c r="RH6" s="62"/>
      <c r="RI6" s="62"/>
      <c r="RJ6" s="62"/>
      <c r="RK6" s="62"/>
      <c r="RL6" s="62"/>
      <c r="RM6" s="62"/>
      <c r="RN6" s="62"/>
      <c r="RO6" s="62"/>
      <c r="RP6" s="62"/>
      <c r="RQ6" s="62"/>
      <c r="RR6" s="62"/>
      <c r="RS6" s="62"/>
      <c r="RT6" s="62"/>
      <c r="RU6" s="62"/>
      <c r="RV6" s="62"/>
      <c r="RW6" s="62"/>
      <c r="RX6" s="62"/>
      <c r="RY6" s="62"/>
      <c r="RZ6" s="62"/>
      <c r="SA6" s="62"/>
      <c r="SB6" s="62"/>
      <c r="SC6" s="62"/>
      <c r="SD6" s="62"/>
      <c r="SE6" s="62"/>
      <c r="SF6" s="62"/>
      <c r="SG6" s="62"/>
      <c r="SH6" s="62"/>
      <c r="SI6" s="62"/>
      <c r="SJ6" s="62"/>
      <c r="SK6" s="62"/>
      <c r="SL6" s="62"/>
      <c r="SM6" s="62"/>
      <c r="SN6" s="62"/>
      <c r="SO6" s="62"/>
      <c r="SP6" s="62"/>
      <c r="SQ6" s="62"/>
      <c r="SR6" s="62"/>
      <c r="SS6" s="62"/>
      <c r="ST6" s="62"/>
      <c r="SU6" s="62"/>
      <c r="SV6" s="62"/>
      <c r="SW6" s="62"/>
      <c r="SX6" s="62"/>
      <c r="SY6" s="62"/>
      <c r="SZ6" s="62"/>
      <c r="TA6" s="62"/>
      <c r="TB6" s="62"/>
      <c r="TC6" s="62"/>
      <c r="TD6" s="62"/>
      <c r="TE6" s="62"/>
      <c r="TF6" s="62"/>
      <c r="TG6" s="62"/>
      <c r="TH6" s="62"/>
      <c r="TI6" s="62"/>
      <c r="TJ6" s="62"/>
      <c r="TK6" s="62"/>
      <c r="TL6" s="62"/>
      <c r="TM6" s="62"/>
      <c r="TN6" s="62"/>
      <c r="TO6" s="62"/>
      <c r="TP6" s="62"/>
      <c r="TQ6" s="62"/>
      <c r="TR6" s="62"/>
      <c r="TS6" s="62"/>
      <c r="TT6" s="62"/>
      <c r="TU6" s="62"/>
      <c r="TV6" s="62"/>
      <c r="TW6" s="62"/>
      <c r="TX6" s="62"/>
      <c r="TY6" s="62"/>
      <c r="TZ6" s="62"/>
      <c r="UA6" s="62"/>
      <c r="UB6" s="62"/>
      <c r="UC6" s="62"/>
      <c r="UD6" s="62"/>
      <c r="UE6" s="62"/>
      <c r="UF6" s="62"/>
      <c r="UG6" s="62"/>
      <c r="UH6" s="62"/>
      <c r="UI6" s="62"/>
      <c r="UJ6" s="62"/>
      <c r="UK6" s="62"/>
      <c r="UL6" s="62"/>
      <c r="UM6" s="62"/>
      <c r="UN6" s="62"/>
      <c r="UO6" s="62"/>
      <c r="UP6" s="62"/>
      <c r="UQ6" s="62"/>
      <c r="UR6" s="62"/>
      <c r="US6" s="62"/>
      <c r="UT6" s="62"/>
      <c r="UU6" s="62"/>
      <c r="UV6" s="62"/>
      <c r="UW6" s="62"/>
      <c r="UX6" s="62"/>
      <c r="UY6" s="62"/>
      <c r="UZ6" s="62"/>
      <c r="VA6" s="62"/>
      <c r="VB6" s="62"/>
      <c r="VC6" s="62"/>
      <c r="VD6" s="62"/>
      <c r="VE6" s="62"/>
      <c r="VF6" s="62"/>
      <c r="VG6" s="62"/>
      <c r="VH6" s="62"/>
      <c r="VI6" s="62"/>
      <c r="VJ6" s="62"/>
      <c r="VK6" s="62"/>
      <c r="VL6" s="62"/>
      <c r="VM6" s="62"/>
      <c r="VN6" s="62"/>
      <c r="VO6" s="62"/>
      <c r="VP6" s="62"/>
      <c r="VQ6" s="62"/>
      <c r="VR6" s="62"/>
      <c r="VS6" s="62"/>
      <c r="VT6" s="62"/>
      <c r="VU6" s="62"/>
      <c r="VV6" s="62"/>
      <c r="VW6" s="62"/>
      <c r="VX6" s="62"/>
      <c r="VY6" s="62"/>
      <c r="VZ6" s="62"/>
      <c r="WA6" s="62"/>
      <c r="WB6" s="62"/>
      <c r="WC6" s="62"/>
      <c r="WD6" s="62"/>
      <c r="WE6" s="62"/>
      <c r="WF6" s="62"/>
      <c r="WG6" s="62"/>
      <c r="WH6" s="62"/>
      <c r="WI6" s="62"/>
      <c r="WJ6" s="62"/>
      <c r="WK6" s="62"/>
      <c r="WL6" s="62"/>
      <c r="WM6" s="62"/>
      <c r="WN6" s="62"/>
      <c r="WO6" s="62"/>
      <c r="WP6" s="62"/>
      <c r="WQ6" s="62"/>
      <c r="WR6" s="62"/>
      <c r="WS6" s="62"/>
      <c r="WT6" s="62"/>
      <c r="WU6" s="62"/>
      <c r="WV6" s="62"/>
      <c r="WW6" s="62"/>
      <c r="WX6" s="62"/>
      <c r="WY6" s="62"/>
      <c r="WZ6" s="62"/>
      <c r="XA6" s="62"/>
      <c r="XB6" s="62"/>
      <c r="XC6" s="62"/>
      <c r="XD6" s="62"/>
      <c r="XE6" s="62"/>
      <c r="XF6" s="62"/>
      <c r="XG6" s="62"/>
      <c r="XH6" s="62"/>
      <c r="XI6" s="62"/>
      <c r="XJ6" s="62"/>
      <c r="XK6" s="62"/>
      <c r="XL6" s="62"/>
      <c r="XM6" s="62"/>
      <c r="XN6" s="62"/>
      <c r="XO6" s="62"/>
      <c r="XP6" s="62"/>
      <c r="XQ6" s="62"/>
      <c r="XR6" s="62"/>
      <c r="XS6" s="62"/>
      <c r="XT6" s="62"/>
      <c r="XU6" s="62"/>
      <c r="XV6" s="62"/>
      <c r="XW6" s="62"/>
      <c r="XX6" s="62"/>
      <c r="XY6" s="62"/>
      <c r="XZ6" s="62"/>
      <c r="YA6" s="62"/>
      <c r="YB6" s="62"/>
      <c r="YC6" s="62"/>
      <c r="YD6" s="62"/>
      <c r="YE6" s="62"/>
      <c r="YF6" s="62"/>
      <c r="YG6" s="62"/>
      <c r="YH6" s="62"/>
      <c r="YI6" s="62"/>
      <c r="YJ6" s="62"/>
      <c r="YK6" s="62"/>
      <c r="YL6" s="62"/>
      <c r="YM6" s="62"/>
      <c r="YN6" s="62"/>
      <c r="YO6" s="62"/>
      <c r="YP6" s="62"/>
      <c r="YQ6" s="62"/>
      <c r="YR6" s="62"/>
      <c r="YS6" s="62"/>
      <c r="YT6" s="62"/>
      <c r="YU6" s="62"/>
      <c r="YV6" s="62"/>
      <c r="YW6" s="62"/>
      <c r="YX6" s="62"/>
      <c r="YY6" s="62"/>
      <c r="YZ6" s="62"/>
      <c r="ZA6" s="62"/>
      <c r="ZB6" s="62"/>
      <c r="ZC6" s="62"/>
      <c r="ZD6" s="62"/>
      <c r="ZE6" s="62"/>
      <c r="ZF6" s="62"/>
      <c r="ZG6" s="62"/>
      <c r="ZH6" s="62"/>
      <c r="ZI6" s="62"/>
      <c r="ZJ6" s="62"/>
      <c r="ZK6" s="62"/>
      <c r="ZL6" s="62"/>
      <c r="ZM6" s="62"/>
      <c r="ZN6" s="62"/>
      <c r="ZO6" s="62"/>
      <c r="ZP6" s="62"/>
      <c r="ZQ6" s="62"/>
      <c r="ZR6" s="62"/>
      <c r="ZS6" s="62"/>
      <c r="ZT6" s="62"/>
      <c r="ZU6" s="62"/>
      <c r="ZV6" s="62"/>
      <c r="ZW6" s="62"/>
      <c r="ZX6" s="62"/>
      <c r="ZY6" s="62"/>
      <c r="ZZ6" s="62"/>
      <c r="AAA6" s="62"/>
      <c r="AAB6" s="62"/>
      <c r="AAC6" s="62"/>
      <c r="AAD6" s="62"/>
      <c r="AAE6" s="62"/>
      <c r="AAF6" s="62"/>
      <c r="AAG6" s="62"/>
      <c r="AAH6" s="62"/>
      <c r="AAI6" s="62"/>
      <c r="AAJ6" s="62"/>
      <c r="AAK6" s="62"/>
      <c r="AAL6" s="62"/>
      <c r="AAM6" s="62"/>
      <c r="AAN6" s="62"/>
      <c r="AAO6" s="62"/>
      <c r="AAP6" s="62"/>
      <c r="AAQ6" s="62"/>
      <c r="AAR6" s="62"/>
      <c r="AAS6" s="62"/>
      <c r="AAT6" s="62"/>
      <c r="AAU6" s="62"/>
      <c r="AAV6" s="62"/>
      <c r="AAW6" s="62"/>
      <c r="AAX6" s="62"/>
      <c r="AAY6" s="62"/>
      <c r="AAZ6" s="62"/>
      <c r="ABA6" s="62"/>
      <c r="ABB6" s="62"/>
      <c r="ABC6" s="62"/>
      <c r="ABD6" s="62"/>
      <c r="ABE6" s="62"/>
      <c r="ABF6" s="62"/>
      <c r="ABG6" s="62"/>
      <c r="ABH6" s="62"/>
      <c r="ABI6" s="62"/>
      <c r="ABJ6" s="62"/>
      <c r="ABK6" s="62"/>
      <c r="ABL6" s="62"/>
      <c r="ABM6" s="62"/>
      <c r="ABN6" s="62"/>
      <c r="ABO6" s="62"/>
      <c r="ABP6" s="62"/>
      <c r="ABQ6" s="62"/>
      <c r="ABR6" s="62"/>
      <c r="ABS6" s="62"/>
      <c r="ABT6" s="62"/>
      <c r="ABU6" s="62"/>
      <c r="ABV6" s="62"/>
      <c r="ABW6" s="62"/>
      <c r="ABX6" s="62"/>
      <c r="ABY6" s="62"/>
      <c r="ABZ6" s="62"/>
      <c r="ACA6" s="62"/>
      <c r="ACB6" s="62"/>
      <c r="ACC6" s="62"/>
      <c r="ACD6" s="62"/>
      <c r="ACE6" s="62"/>
      <c r="ACF6" s="62"/>
      <c r="ACG6" s="62"/>
      <c r="ACH6" s="62"/>
      <c r="ACI6" s="62"/>
      <c r="ACJ6" s="62"/>
      <c r="ACK6" s="62"/>
      <c r="ACL6" s="62"/>
      <c r="ACM6" s="62"/>
      <c r="ACN6" s="62"/>
      <c r="ACO6" s="62"/>
      <c r="ACP6" s="62"/>
      <c r="ACQ6" s="62"/>
      <c r="ACR6" s="62"/>
      <c r="ACS6" s="62"/>
      <c r="ACT6" s="62"/>
      <c r="ACU6" s="62"/>
      <c r="ACV6" s="62"/>
      <c r="ACW6" s="62"/>
      <c r="ACX6" s="62"/>
      <c r="ACY6" s="62"/>
      <c r="ACZ6" s="62"/>
      <c r="ADA6" s="62"/>
      <c r="ADB6" s="62"/>
      <c r="ADC6" s="62"/>
      <c r="ADD6" s="62"/>
      <c r="ADE6" s="62"/>
      <c r="ADF6" s="62"/>
      <c r="ADG6" s="62"/>
      <c r="ADH6" s="62"/>
      <c r="ADI6" s="62"/>
      <c r="ADJ6" s="62"/>
      <c r="ADK6" s="62"/>
      <c r="ADL6" s="62"/>
      <c r="ADM6" s="62"/>
      <c r="ADN6" s="62"/>
      <c r="ADO6" s="62"/>
      <c r="ADP6" s="62"/>
      <c r="ADQ6" s="62"/>
      <c r="ADR6" s="62"/>
      <c r="ADS6" s="62"/>
      <c r="ADT6" s="62"/>
      <c r="ADU6" s="62"/>
      <c r="ADV6" s="62"/>
      <c r="ADW6" s="62"/>
      <c r="ADX6" s="62"/>
      <c r="ADY6" s="62"/>
      <c r="ADZ6" s="62"/>
      <c r="AEA6" s="62"/>
      <c r="AEB6" s="62"/>
      <c r="AEC6" s="62"/>
      <c r="AED6" s="62"/>
      <c r="AEE6" s="62"/>
      <c r="AEF6" s="62"/>
      <c r="AEG6" s="62"/>
      <c r="AEH6" s="62"/>
      <c r="AEI6" s="62"/>
      <c r="AEJ6" s="62"/>
      <c r="AEK6" s="62"/>
      <c r="AEL6" s="62"/>
      <c r="AEM6" s="62"/>
      <c r="AEN6" s="62"/>
      <c r="AEO6" s="62"/>
      <c r="AEP6" s="62"/>
      <c r="AEQ6" s="62"/>
      <c r="AER6" s="62"/>
      <c r="AES6" s="62"/>
      <c r="AET6" s="62"/>
      <c r="AEU6" s="62"/>
      <c r="AEV6" s="62"/>
      <c r="AEW6" s="62"/>
      <c r="AEX6" s="62"/>
      <c r="AEY6" s="62"/>
      <c r="AEZ6" s="62"/>
      <c r="AFA6" s="62"/>
      <c r="AFB6" s="62"/>
      <c r="AFC6" s="62"/>
      <c r="AFD6" s="62"/>
      <c r="AFE6" s="62"/>
      <c r="AFF6" s="62"/>
      <c r="AFG6" s="62"/>
      <c r="AFH6" s="62"/>
      <c r="AFI6" s="62"/>
      <c r="AFJ6" s="62"/>
      <c r="AFK6" s="62"/>
      <c r="AFL6" s="62"/>
      <c r="AFM6" s="62"/>
      <c r="AFN6" s="62"/>
      <c r="AFO6" s="62"/>
      <c r="AFP6" s="62"/>
      <c r="AFQ6" s="62"/>
      <c r="AFR6" s="62"/>
      <c r="AFS6" s="62"/>
      <c r="AFT6" s="62"/>
      <c r="AFU6" s="62"/>
      <c r="AFV6" s="62"/>
      <c r="AFW6" s="62"/>
      <c r="AFX6" s="62"/>
      <c r="AFY6" s="62"/>
      <c r="AFZ6" s="62"/>
      <c r="AGA6" s="62"/>
      <c r="AGB6" s="62"/>
      <c r="AGC6" s="62"/>
      <c r="AGD6" s="62"/>
      <c r="AGE6" s="62"/>
      <c r="AGF6" s="62"/>
      <c r="AGG6" s="62"/>
      <c r="AGH6" s="62"/>
      <c r="AGI6" s="62"/>
      <c r="AGJ6" s="62"/>
      <c r="AGK6" s="62"/>
      <c r="AGL6" s="62"/>
      <c r="AGM6" s="62"/>
      <c r="AGN6" s="62"/>
      <c r="AGO6" s="62"/>
      <c r="AGP6" s="62"/>
      <c r="AGQ6" s="62"/>
      <c r="AGR6" s="62"/>
      <c r="AGS6" s="62"/>
      <c r="AGT6" s="62"/>
      <c r="AGU6" s="62"/>
      <c r="AGV6" s="62"/>
      <c r="AGW6" s="62"/>
      <c r="AGX6" s="62"/>
      <c r="AGY6" s="62"/>
      <c r="AGZ6" s="62"/>
      <c r="AHA6" s="62"/>
      <c r="AHB6" s="62"/>
      <c r="AHC6" s="62"/>
      <c r="AHD6" s="62"/>
      <c r="AHE6" s="62"/>
      <c r="AHF6" s="62"/>
      <c r="AHG6" s="62"/>
      <c r="AHH6" s="62"/>
      <c r="AHI6" s="62"/>
      <c r="AHJ6" s="62"/>
      <c r="AHK6" s="62"/>
      <c r="AHL6" s="62"/>
      <c r="AHM6" s="62"/>
      <c r="AHN6" s="62"/>
      <c r="AHO6" s="62"/>
      <c r="AHP6" s="62"/>
      <c r="AHQ6" s="62"/>
      <c r="AHR6" s="62"/>
      <c r="AHS6" s="62"/>
      <c r="AHT6" s="62"/>
      <c r="AHU6" s="62"/>
      <c r="AHV6" s="62"/>
      <c r="AHW6" s="62"/>
      <c r="AHX6" s="62"/>
      <c r="AHY6" s="62"/>
      <c r="AHZ6" s="62"/>
      <c r="AIA6" s="62"/>
      <c r="AIB6" s="62"/>
      <c r="AIC6" s="62"/>
      <c r="AID6" s="62"/>
      <c r="AIE6" s="62"/>
      <c r="AIF6" s="62"/>
      <c r="AIG6" s="62"/>
      <c r="AIH6" s="62"/>
      <c r="AII6" s="62"/>
      <c r="AIJ6" s="62"/>
      <c r="AIK6" s="62"/>
      <c r="AIL6" s="62"/>
      <c r="AIM6" s="62"/>
      <c r="AIN6" s="62"/>
      <c r="AIO6" s="62"/>
      <c r="AIP6" s="62"/>
      <c r="AIQ6" s="62"/>
      <c r="AIR6" s="62"/>
      <c r="AIS6" s="62"/>
      <c r="AIT6" s="62"/>
      <c r="AIU6" s="62"/>
      <c r="AIV6" s="62"/>
      <c r="AIW6" s="62"/>
      <c r="AIX6" s="62"/>
      <c r="AIY6" s="62"/>
      <c r="AIZ6" s="62"/>
      <c r="AJA6" s="62"/>
      <c r="AJB6" s="62"/>
      <c r="AJC6" s="62"/>
      <c r="AJD6" s="62"/>
      <c r="AJE6" s="62"/>
      <c r="AJF6" s="62"/>
      <c r="AJG6" s="62"/>
      <c r="AJH6" s="62"/>
      <c r="AJI6" s="62"/>
      <c r="AJJ6" s="62"/>
      <c r="AJK6" s="62"/>
      <c r="AJL6" s="62"/>
      <c r="AJM6" s="62"/>
      <c r="AJN6" s="62"/>
      <c r="AJO6" s="62"/>
      <c r="AJP6" s="62"/>
      <c r="AJQ6" s="62"/>
      <c r="AJR6" s="62"/>
      <c r="AJS6" s="62"/>
      <c r="AJT6" s="62"/>
      <c r="AJU6" s="62"/>
      <c r="AJV6" s="62"/>
      <c r="AJW6" s="62"/>
      <c r="AJX6" s="62"/>
      <c r="AJY6" s="62"/>
      <c r="AJZ6" s="62"/>
      <c r="AKA6" s="62"/>
      <c r="AKB6" s="62"/>
      <c r="AKC6" s="62"/>
      <c r="AKD6" s="62"/>
      <c r="AKE6" s="62"/>
      <c r="AKF6" s="62"/>
      <c r="AKG6" s="62"/>
      <c r="AKH6" s="62"/>
      <c r="AKI6" s="62"/>
      <c r="AKJ6" s="62"/>
      <c r="AKK6" s="62"/>
      <c r="AKL6" s="62"/>
      <c r="AKM6" s="62"/>
      <c r="AKN6" s="62"/>
      <c r="AKO6" s="62"/>
      <c r="AKP6" s="62"/>
      <c r="AKQ6" s="62"/>
      <c r="AKR6" s="62"/>
      <c r="AKS6" s="62"/>
      <c r="AKT6" s="62"/>
      <c r="AKU6" s="62"/>
      <c r="AKV6" s="62"/>
      <c r="AKW6" s="62"/>
      <c r="AKX6" s="62"/>
      <c r="AKY6" s="62"/>
      <c r="AKZ6" s="62"/>
      <c r="ALA6" s="62"/>
      <c r="ALB6" s="62"/>
      <c r="ALC6" s="62"/>
      <c r="ALD6" s="62"/>
      <c r="ALE6" s="62"/>
      <c r="ALF6" s="62"/>
      <c r="ALG6" s="62"/>
      <c r="ALH6" s="62"/>
      <c r="ALI6" s="62"/>
      <c r="ALJ6" s="62"/>
      <c r="ALK6" s="62"/>
      <c r="ALL6" s="62"/>
      <c r="ALM6" s="62"/>
      <c r="ALN6" s="62"/>
      <c r="ALO6" s="62"/>
      <c r="ALP6" s="62"/>
      <c r="ALQ6" s="62"/>
      <c r="ALR6" s="62"/>
      <c r="ALS6" s="62"/>
      <c r="ALT6" s="62"/>
      <c r="ALU6" s="62"/>
      <c r="ALV6" s="62"/>
      <c r="ALW6" s="62"/>
      <c r="ALX6" s="62"/>
      <c r="ALY6" s="62"/>
      <c r="ALZ6" s="62"/>
      <c r="AMA6" s="62"/>
      <c r="AMB6" s="62"/>
      <c r="AMC6" s="62"/>
      <c r="AMD6" s="62"/>
      <c r="AME6" s="62"/>
      <c r="AMF6" s="62"/>
      <c r="AMG6" s="62"/>
      <c r="AMH6" s="62"/>
      <c r="AMI6" s="62"/>
      <c r="AMJ6" s="62"/>
      <c r="AMK6" s="62"/>
      <c r="AML6" s="62"/>
      <c r="AMM6" s="62"/>
      <c r="AMN6" s="62"/>
      <c r="AMO6" s="62"/>
      <c r="AMP6" s="62"/>
      <c r="AMQ6" s="62"/>
      <c r="AMR6" s="62"/>
      <c r="AMS6" s="62"/>
      <c r="AMT6" s="62"/>
      <c r="AMU6" s="62"/>
      <c r="AMV6" s="62"/>
      <c r="AMW6" s="62"/>
      <c r="AMX6" s="62"/>
      <c r="AMY6" s="62"/>
      <c r="AMZ6" s="62"/>
      <c r="ANA6" s="62"/>
      <c r="ANB6" s="62"/>
      <c r="ANC6" s="62"/>
      <c r="AND6" s="62"/>
      <c r="ANE6" s="62"/>
      <c r="ANF6" s="62"/>
      <c r="ANG6" s="62"/>
      <c r="ANH6" s="62"/>
      <c r="ANI6" s="62"/>
      <c r="ANJ6" s="62"/>
      <c r="ANK6" s="62"/>
      <c r="ANL6" s="62"/>
      <c r="ANM6" s="62"/>
      <c r="ANN6" s="62"/>
      <c r="ANO6" s="62"/>
      <c r="ANP6" s="62"/>
      <c r="ANQ6" s="62"/>
      <c r="ANR6" s="62"/>
      <c r="ANS6" s="62"/>
      <c r="ANT6" s="62"/>
      <c r="ANU6" s="62"/>
      <c r="ANV6" s="62"/>
      <c r="ANW6" s="62"/>
      <c r="ANX6" s="62"/>
      <c r="ANY6" s="62"/>
      <c r="ANZ6" s="62"/>
      <c r="AOA6" s="62"/>
      <c r="AOB6" s="62"/>
      <c r="AOC6" s="62"/>
      <c r="AOD6" s="62"/>
      <c r="AOE6" s="62"/>
      <c r="AOF6" s="62"/>
      <c r="AOG6" s="62"/>
      <c r="AOH6" s="62"/>
      <c r="AOI6" s="62"/>
      <c r="AOJ6" s="62"/>
      <c r="AOK6" s="62"/>
      <c r="AOL6" s="62"/>
      <c r="AOM6" s="62"/>
      <c r="AON6" s="62"/>
      <c r="AOO6" s="62"/>
      <c r="AOP6" s="62"/>
      <c r="AOQ6" s="62"/>
      <c r="AOR6" s="62"/>
      <c r="AOS6" s="62"/>
      <c r="AOT6" s="62"/>
      <c r="AOU6" s="62"/>
      <c r="AOV6" s="62"/>
      <c r="AOW6" s="62"/>
      <c r="AOX6" s="62"/>
      <c r="AOY6" s="62"/>
      <c r="AOZ6" s="62"/>
      <c r="APA6" s="62"/>
      <c r="APB6" s="62"/>
      <c r="APC6" s="62"/>
      <c r="APD6" s="62"/>
      <c r="APE6" s="62"/>
      <c r="APF6" s="62"/>
      <c r="APG6" s="62"/>
      <c r="APH6" s="62"/>
      <c r="API6" s="62"/>
      <c r="APJ6" s="62"/>
      <c r="APK6" s="62"/>
      <c r="APL6" s="62"/>
      <c r="APM6" s="62"/>
      <c r="APN6" s="62"/>
      <c r="APO6" s="62"/>
      <c r="APP6" s="62"/>
      <c r="APQ6" s="62"/>
      <c r="APR6" s="62"/>
      <c r="APS6" s="62"/>
      <c r="APT6" s="62"/>
      <c r="APU6" s="62"/>
      <c r="APV6" s="62"/>
      <c r="APW6" s="62"/>
      <c r="APX6" s="62"/>
      <c r="APY6" s="62"/>
      <c r="APZ6" s="62"/>
      <c r="AQA6" s="62"/>
      <c r="AQB6" s="62"/>
      <c r="AQC6" s="62"/>
      <c r="AQD6" s="62"/>
      <c r="AQE6" s="62"/>
      <c r="AQF6" s="62"/>
      <c r="AQG6" s="62"/>
      <c r="AQH6" s="62"/>
      <c r="AQI6" s="62"/>
      <c r="AQJ6" s="62"/>
      <c r="AQK6" s="62"/>
      <c r="AQL6" s="62"/>
      <c r="AQM6" s="62"/>
      <c r="AQN6" s="62"/>
      <c r="AQO6" s="62"/>
      <c r="AQP6" s="62"/>
      <c r="AQQ6" s="62"/>
      <c r="AQR6" s="62"/>
      <c r="AQS6" s="62"/>
      <c r="AQT6" s="62"/>
      <c r="AQU6" s="62"/>
      <c r="AQV6" s="62"/>
      <c r="AQW6" s="62"/>
      <c r="AQX6" s="62"/>
      <c r="AQY6" s="62"/>
      <c r="AQZ6" s="62"/>
      <c r="ARA6" s="62"/>
      <c r="ARB6" s="62"/>
      <c r="ARC6" s="62"/>
      <c r="ARD6" s="62"/>
      <c r="ARE6" s="62"/>
      <c r="ARF6" s="62"/>
      <c r="ARG6" s="62"/>
      <c r="ARH6" s="62"/>
      <c r="ARI6" s="62"/>
      <c r="ARJ6" s="62"/>
      <c r="ARK6" s="62"/>
      <c r="ARL6" s="62"/>
      <c r="ARM6" s="62"/>
      <c r="ARN6" s="62"/>
      <c r="ARO6" s="62"/>
      <c r="ARP6" s="62"/>
      <c r="ARQ6" s="62"/>
      <c r="ARR6" s="62"/>
      <c r="ARS6" s="62"/>
      <c r="ART6" s="62"/>
      <c r="ARU6" s="62"/>
      <c r="ARV6" s="62"/>
      <c r="ARW6" s="62"/>
      <c r="ARX6" s="62"/>
      <c r="ARY6" s="62"/>
      <c r="ARZ6" s="62"/>
      <c r="ASA6" s="62"/>
      <c r="ASB6" s="62"/>
      <c r="ASC6" s="62"/>
      <c r="ASD6" s="62"/>
      <c r="ASE6" s="62"/>
      <c r="ASF6" s="62"/>
      <c r="ASG6" s="62"/>
      <c r="ASH6" s="62"/>
      <c r="ASI6" s="62"/>
      <c r="ASJ6" s="62"/>
      <c r="ASK6" s="62"/>
      <c r="ASL6" s="62"/>
      <c r="ASM6" s="62"/>
      <c r="ASN6" s="62"/>
      <c r="ASO6" s="62"/>
      <c r="ASP6" s="62"/>
      <c r="ASQ6" s="62"/>
      <c r="ASR6" s="62"/>
      <c r="ASS6" s="62"/>
      <c r="AST6" s="62"/>
      <c r="ASU6" s="62"/>
      <c r="ASV6" s="62"/>
      <c r="ASW6" s="62"/>
      <c r="ASX6" s="62"/>
      <c r="ASY6" s="62"/>
      <c r="ASZ6" s="62"/>
      <c r="ATA6" s="62"/>
      <c r="ATB6" s="62"/>
      <c r="ATC6" s="62"/>
      <c r="ATD6" s="62"/>
      <c r="ATE6" s="62"/>
      <c r="ATF6" s="62"/>
      <c r="ATG6" s="62"/>
      <c r="ATH6" s="62"/>
      <c r="ATI6" s="62"/>
      <c r="ATJ6" s="62"/>
      <c r="ATK6" s="62"/>
      <c r="ATL6" s="62"/>
      <c r="ATM6" s="62"/>
      <c r="ATN6" s="62"/>
      <c r="ATO6" s="62"/>
      <c r="ATP6" s="62"/>
      <c r="ATQ6" s="62"/>
      <c r="ATR6" s="62"/>
      <c r="ATS6" s="62"/>
      <c r="ATT6" s="62"/>
      <c r="ATU6" s="62"/>
      <c r="ATV6" s="62"/>
      <c r="ATW6" s="62"/>
      <c r="ATX6" s="62"/>
      <c r="ATY6" s="62"/>
      <c r="ATZ6" s="62"/>
      <c r="AUA6" s="62"/>
      <c r="AUB6" s="62"/>
      <c r="AUC6" s="62"/>
      <c r="AUD6" s="62"/>
      <c r="AUE6" s="62"/>
      <c r="AUF6" s="62"/>
      <c r="AUG6" s="62"/>
      <c r="AUH6" s="62"/>
      <c r="AUI6" s="62"/>
      <c r="AUJ6" s="62"/>
      <c r="AUK6" s="62"/>
      <c r="AUL6" s="62"/>
      <c r="AUM6" s="62"/>
      <c r="AUN6" s="62"/>
      <c r="AUO6" s="62"/>
      <c r="AUP6" s="62"/>
      <c r="AUQ6" s="62"/>
      <c r="AUR6" s="62"/>
      <c r="AUS6" s="62"/>
      <c r="AUT6" s="62"/>
      <c r="AUU6" s="62"/>
      <c r="AUV6" s="62"/>
      <c r="AUW6" s="62"/>
      <c r="AUX6" s="62"/>
      <c r="AUY6" s="62"/>
      <c r="AUZ6" s="62"/>
      <c r="AVA6" s="62"/>
      <c r="AVB6" s="62"/>
      <c r="AVC6" s="62"/>
      <c r="AVD6" s="62"/>
      <c r="AVE6" s="62"/>
      <c r="AVF6" s="62"/>
      <c r="AVG6" s="62"/>
      <c r="AVH6" s="62"/>
      <c r="AVI6" s="62"/>
      <c r="AVJ6" s="62"/>
      <c r="AVK6" s="62"/>
      <c r="AVL6" s="62"/>
      <c r="AVM6" s="62"/>
      <c r="AVN6" s="62"/>
      <c r="AVO6" s="62"/>
      <c r="AVP6" s="62"/>
      <c r="AVQ6" s="62"/>
      <c r="AVR6" s="62"/>
      <c r="AVS6" s="62"/>
      <c r="AVT6" s="62"/>
      <c r="AVU6" s="62"/>
      <c r="AVV6" s="62"/>
      <c r="AVW6" s="62"/>
      <c r="AVX6" s="62"/>
      <c r="AVY6" s="62"/>
      <c r="AVZ6" s="62"/>
      <c r="AWA6" s="62"/>
      <c r="AWB6" s="62"/>
      <c r="AWC6" s="62"/>
      <c r="AWD6" s="62"/>
      <c r="AWE6" s="62"/>
      <c r="AWF6" s="62"/>
      <c r="AWG6" s="62"/>
      <c r="AWH6" s="62"/>
      <c r="AWI6" s="62"/>
      <c r="AWJ6" s="62"/>
      <c r="AWK6" s="62"/>
      <c r="AWL6" s="62"/>
      <c r="AWM6" s="62"/>
      <c r="AWN6" s="62"/>
      <c r="AWO6" s="62"/>
      <c r="AWP6" s="62"/>
      <c r="AWQ6" s="62"/>
      <c r="AWR6" s="62"/>
      <c r="AWS6" s="62"/>
      <c r="AWT6" s="62"/>
      <c r="AWU6" s="62"/>
      <c r="AWV6" s="62"/>
      <c r="AWW6" s="62"/>
      <c r="AWX6" s="62"/>
      <c r="AWY6" s="62"/>
      <c r="AWZ6" s="62"/>
      <c r="AXA6" s="62"/>
      <c r="AXB6" s="62"/>
      <c r="AXC6" s="62"/>
      <c r="AXD6" s="62"/>
      <c r="AXE6" s="62"/>
      <c r="AXF6" s="62"/>
      <c r="AXG6" s="62"/>
      <c r="AXH6" s="62"/>
      <c r="AXI6" s="62"/>
      <c r="AXJ6" s="62"/>
      <c r="AXK6" s="62"/>
      <c r="AXL6" s="62"/>
      <c r="AXM6" s="62"/>
      <c r="AXN6" s="62"/>
      <c r="AXO6" s="62"/>
      <c r="AXP6" s="62"/>
      <c r="AXQ6" s="62"/>
      <c r="AXR6" s="62"/>
      <c r="AXS6" s="62"/>
      <c r="AXT6" s="62"/>
      <c r="AXU6" s="62"/>
      <c r="AXV6" s="62"/>
      <c r="AXW6" s="62"/>
      <c r="AXX6" s="62"/>
      <c r="AXY6" s="62"/>
      <c r="AXZ6" s="62"/>
      <c r="AYA6" s="62"/>
      <c r="AYB6" s="62"/>
      <c r="AYC6" s="62"/>
      <c r="AYD6" s="62"/>
      <c r="AYE6" s="62"/>
      <c r="AYF6" s="62"/>
      <c r="AYG6" s="62"/>
      <c r="AYH6" s="62"/>
      <c r="AYI6" s="62"/>
      <c r="AYJ6" s="62"/>
      <c r="AYK6" s="62"/>
      <c r="AYL6" s="62"/>
      <c r="AYM6" s="62"/>
      <c r="AYN6" s="62"/>
      <c r="AYO6" s="62"/>
      <c r="AYP6" s="62"/>
      <c r="AYQ6" s="62"/>
      <c r="AYR6" s="62"/>
      <c r="AYS6" s="62"/>
      <c r="AYT6" s="62"/>
      <c r="AYU6" s="62"/>
      <c r="AYV6" s="62"/>
      <c r="AYW6" s="62"/>
      <c r="AYX6" s="62"/>
      <c r="AYY6" s="62"/>
      <c r="AYZ6" s="62"/>
      <c r="AZA6" s="62"/>
      <c r="AZB6" s="62"/>
      <c r="AZC6" s="62"/>
      <c r="AZD6" s="62"/>
      <c r="AZE6" s="62"/>
      <c r="AZF6" s="62"/>
      <c r="AZG6" s="62"/>
      <c r="AZH6" s="62"/>
      <c r="AZI6" s="62"/>
      <c r="AZJ6" s="62"/>
      <c r="AZK6" s="62"/>
      <c r="AZL6" s="62"/>
      <c r="AZM6" s="62"/>
      <c r="AZN6" s="62"/>
      <c r="AZO6" s="62"/>
      <c r="AZP6" s="62"/>
      <c r="AZQ6" s="62"/>
      <c r="AZR6" s="62"/>
      <c r="AZS6" s="62"/>
      <c r="AZT6" s="62"/>
      <c r="AZU6" s="62"/>
      <c r="AZV6" s="62"/>
      <c r="AZW6" s="62"/>
      <c r="AZX6" s="62"/>
      <c r="AZY6" s="62"/>
      <c r="AZZ6" s="62"/>
      <c r="BAA6" s="62"/>
      <c r="BAB6" s="62"/>
      <c r="BAC6" s="62"/>
      <c r="BAD6" s="62"/>
      <c r="BAE6" s="62"/>
      <c r="BAF6" s="62"/>
      <c r="BAG6" s="62"/>
      <c r="BAH6" s="62"/>
      <c r="BAI6" s="62"/>
      <c r="BAJ6" s="62"/>
      <c r="BAK6" s="62"/>
      <c r="BAL6" s="62"/>
      <c r="BAM6" s="62"/>
      <c r="BAN6" s="62"/>
      <c r="BAO6" s="62"/>
      <c r="BAP6" s="62"/>
      <c r="BAQ6" s="62"/>
      <c r="BAR6" s="62"/>
      <c r="BAS6" s="62"/>
      <c r="BAT6" s="62"/>
      <c r="BAU6" s="62"/>
      <c r="BAV6" s="62"/>
      <c r="BAW6" s="62"/>
      <c r="BAX6" s="62"/>
      <c r="BAY6" s="62"/>
      <c r="BAZ6" s="62"/>
      <c r="BBA6" s="62"/>
      <c r="BBB6" s="62"/>
      <c r="BBC6" s="62"/>
      <c r="BBD6" s="62"/>
      <c r="BBE6" s="62"/>
      <c r="BBF6" s="62"/>
      <c r="BBG6" s="62"/>
      <c r="BBH6" s="62"/>
      <c r="BBI6" s="62"/>
      <c r="BBJ6" s="62"/>
      <c r="BBK6" s="62"/>
      <c r="BBL6" s="62"/>
      <c r="BBM6" s="62"/>
      <c r="BBN6" s="62"/>
      <c r="BBO6" s="62"/>
      <c r="BBP6" s="62"/>
      <c r="BBQ6" s="62"/>
      <c r="BBR6" s="62"/>
      <c r="BBS6" s="62"/>
      <c r="BBT6" s="62"/>
      <c r="BBU6" s="62"/>
      <c r="BBV6" s="62"/>
      <c r="BBW6" s="62"/>
      <c r="BBX6" s="62"/>
      <c r="BBY6" s="62"/>
      <c r="BBZ6" s="62"/>
      <c r="BCA6" s="62"/>
      <c r="BCB6" s="62"/>
      <c r="BCC6" s="62"/>
      <c r="BCD6" s="62"/>
      <c r="BCE6" s="62"/>
      <c r="BCF6" s="62"/>
      <c r="BCG6" s="62"/>
      <c r="BCH6" s="62"/>
      <c r="BCI6" s="62"/>
      <c r="BCJ6" s="62"/>
      <c r="BCK6" s="62"/>
      <c r="BCL6" s="62"/>
      <c r="BCM6" s="62"/>
      <c r="BCN6" s="62"/>
      <c r="BCO6" s="62"/>
      <c r="BCP6" s="62"/>
      <c r="BCQ6" s="62"/>
      <c r="BCR6" s="62"/>
      <c r="BCS6" s="62"/>
      <c r="BCT6" s="62"/>
      <c r="BCU6" s="62"/>
      <c r="BCV6" s="62"/>
      <c r="BCW6" s="62"/>
      <c r="BCX6" s="62"/>
      <c r="BCY6" s="62"/>
      <c r="BCZ6" s="62"/>
      <c r="BDA6" s="62"/>
      <c r="BDB6" s="62"/>
      <c r="BDC6" s="62"/>
      <c r="BDD6" s="62"/>
      <c r="BDE6" s="62"/>
      <c r="BDF6" s="62"/>
      <c r="BDG6" s="62"/>
      <c r="BDH6" s="62"/>
      <c r="BDI6" s="62"/>
      <c r="BDJ6" s="62"/>
      <c r="BDK6" s="62"/>
      <c r="BDL6" s="62"/>
      <c r="BDM6" s="62"/>
      <c r="BDN6" s="62"/>
      <c r="BDO6" s="62"/>
      <c r="BDP6" s="62"/>
      <c r="BDQ6" s="62"/>
      <c r="BDR6" s="62"/>
      <c r="BDS6" s="62"/>
      <c r="BDT6" s="62"/>
      <c r="BDU6" s="62"/>
      <c r="BDV6" s="62"/>
      <c r="BDW6" s="62"/>
      <c r="BDX6" s="62"/>
      <c r="BDY6" s="62"/>
      <c r="BDZ6" s="62"/>
      <c r="BEA6" s="62"/>
      <c r="BEB6" s="62"/>
      <c r="BEC6" s="62"/>
      <c r="BED6" s="62"/>
      <c r="BEE6" s="62"/>
      <c r="BEF6" s="62"/>
      <c r="BEG6" s="62"/>
      <c r="BEH6" s="62"/>
      <c r="BEI6" s="62"/>
      <c r="BEJ6" s="62"/>
      <c r="BEK6" s="62"/>
      <c r="BEL6" s="62"/>
      <c r="BEM6" s="62"/>
      <c r="BEN6" s="62"/>
      <c r="BEO6" s="62"/>
      <c r="BEP6" s="62"/>
      <c r="BEQ6" s="62"/>
      <c r="BER6" s="62"/>
      <c r="BES6" s="62"/>
      <c r="BET6" s="62"/>
      <c r="BEU6" s="62"/>
      <c r="BEV6" s="62"/>
      <c r="BEW6" s="62"/>
      <c r="BEX6" s="62"/>
      <c r="BEY6" s="62"/>
      <c r="BEZ6" s="62"/>
      <c r="BFA6" s="62"/>
      <c r="BFB6" s="62"/>
      <c r="BFC6" s="62"/>
      <c r="BFD6" s="62"/>
      <c r="BFE6" s="62"/>
      <c r="BFF6" s="62"/>
      <c r="BFG6" s="62"/>
      <c r="BFH6" s="62"/>
      <c r="BFI6" s="62"/>
      <c r="BFJ6" s="62"/>
      <c r="BFK6" s="62"/>
      <c r="BFL6" s="62"/>
      <c r="BFM6" s="62"/>
      <c r="BFN6" s="62"/>
      <c r="BFO6" s="62"/>
      <c r="BFP6" s="62"/>
      <c r="BFQ6" s="62"/>
      <c r="BFR6" s="62"/>
      <c r="BFS6" s="62"/>
      <c r="BFT6" s="62"/>
      <c r="BFU6" s="62"/>
      <c r="BFV6" s="62"/>
      <c r="BFW6" s="62"/>
      <c r="BFX6" s="62"/>
      <c r="BFY6" s="62"/>
      <c r="BFZ6" s="62"/>
      <c r="BGA6" s="62"/>
      <c r="BGB6" s="62"/>
      <c r="BGC6" s="62"/>
      <c r="BGD6" s="62"/>
      <c r="BGE6" s="62"/>
      <c r="BGF6" s="62"/>
      <c r="BGG6" s="62"/>
      <c r="BGH6" s="62"/>
      <c r="BGI6" s="62"/>
      <c r="BGJ6" s="62"/>
      <c r="BGK6" s="62"/>
      <c r="BGL6" s="62"/>
      <c r="BGM6" s="62"/>
      <c r="BGN6" s="62"/>
      <c r="BGO6" s="62"/>
      <c r="BGP6" s="62"/>
      <c r="BGQ6" s="62"/>
      <c r="BGR6" s="62"/>
      <c r="BGS6" s="62"/>
      <c r="BGT6" s="62"/>
      <c r="BGU6" s="62"/>
      <c r="BGV6" s="62"/>
      <c r="BGW6" s="62"/>
      <c r="BGX6" s="62"/>
      <c r="BGY6" s="62"/>
      <c r="BGZ6" s="62"/>
      <c r="BHA6" s="62"/>
      <c r="BHB6" s="62"/>
      <c r="BHC6" s="62"/>
      <c r="BHD6" s="62"/>
      <c r="BHE6" s="62"/>
      <c r="BHF6" s="62"/>
      <c r="BHG6" s="62"/>
      <c r="BHH6" s="62"/>
      <c r="BHI6" s="62"/>
      <c r="BHJ6" s="62"/>
      <c r="BHK6" s="62"/>
      <c r="BHL6" s="62"/>
      <c r="BHM6" s="62"/>
      <c r="BHN6" s="62"/>
      <c r="BHO6" s="62"/>
      <c r="BHP6" s="62"/>
      <c r="BHQ6" s="62"/>
      <c r="BHR6" s="62"/>
      <c r="BHS6" s="62"/>
      <c r="BHT6" s="62"/>
      <c r="BHU6" s="62"/>
      <c r="BHV6" s="62"/>
      <c r="BHW6" s="62"/>
      <c r="BHX6" s="62"/>
      <c r="BHY6" s="62"/>
      <c r="BHZ6" s="62"/>
      <c r="BIA6" s="62"/>
      <c r="BIB6" s="62"/>
      <c r="BIC6" s="62"/>
      <c r="BID6" s="62"/>
      <c r="BIE6" s="62"/>
      <c r="BIF6" s="62"/>
      <c r="BIG6" s="62"/>
      <c r="BIH6" s="62"/>
      <c r="BII6" s="62"/>
      <c r="BIJ6" s="62"/>
      <c r="BIK6" s="62"/>
      <c r="BIL6" s="62"/>
      <c r="BIM6" s="62"/>
      <c r="BIN6" s="62"/>
      <c r="BIO6" s="62"/>
      <c r="BIP6" s="62"/>
      <c r="BIQ6" s="62"/>
      <c r="BIR6" s="62"/>
      <c r="BIS6" s="62"/>
      <c r="BIT6" s="62"/>
      <c r="BIU6" s="62"/>
      <c r="BIV6" s="62"/>
      <c r="BIW6" s="62"/>
      <c r="BIX6" s="62"/>
      <c r="BIY6" s="62"/>
      <c r="BIZ6" s="62"/>
      <c r="BJA6" s="62"/>
      <c r="BJB6" s="62"/>
      <c r="BJC6" s="62"/>
      <c r="BJD6" s="62"/>
      <c r="BJE6" s="62"/>
      <c r="BJF6" s="62"/>
      <c r="BJG6" s="62"/>
      <c r="BJH6" s="62"/>
      <c r="BJI6" s="62"/>
      <c r="BJJ6" s="62"/>
      <c r="BJK6" s="62"/>
      <c r="BJL6" s="62"/>
      <c r="BJM6" s="62"/>
      <c r="BJN6" s="62"/>
      <c r="BJO6" s="62"/>
      <c r="BJP6" s="62"/>
      <c r="BJQ6" s="62"/>
      <c r="BJR6" s="62"/>
      <c r="BJS6" s="62"/>
      <c r="BJT6" s="62"/>
      <c r="BJU6" s="62"/>
      <c r="BJV6" s="62"/>
      <c r="BJW6" s="62"/>
      <c r="BJX6" s="62"/>
      <c r="BJY6" s="62"/>
      <c r="BJZ6" s="62"/>
      <c r="BKA6" s="62"/>
      <c r="BKB6" s="62"/>
      <c r="BKC6" s="62"/>
      <c r="BKD6" s="62"/>
      <c r="BKE6" s="62"/>
      <c r="BKF6" s="62"/>
      <c r="BKG6" s="62"/>
      <c r="BKH6" s="62"/>
      <c r="BKI6" s="62"/>
      <c r="BKJ6" s="62"/>
      <c r="BKK6" s="62"/>
      <c r="BKL6" s="62"/>
      <c r="BKM6" s="62"/>
      <c r="BKN6" s="62"/>
      <c r="BKO6" s="62"/>
      <c r="BKP6" s="62"/>
      <c r="BKQ6" s="62"/>
      <c r="BKR6" s="62"/>
      <c r="BKS6" s="62"/>
      <c r="BKT6" s="62"/>
      <c r="BKU6" s="62"/>
      <c r="BKV6" s="62"/>
      <c r="BKW6" s="62"/>
      <c r="BKX6" s="62"/>
      <c r="BKY6" s="62"/>
      <c r="BKZ6" s="62"/>
      <c r="BLA6" s="62"/>
      <c r="BLB6" s="62"/>
      <c r="BLC6" s="62"/>
      <c r="BLD6" s="62"/>
      <c r="BLE6" s="62"/>
      <c r="BLF6" s="62"/>
      <c r="BLG6" s="62"/>
      <c r="BLH6" s="62"/>
      <c r="BLI6" s="62"/>
      <c r="BLJ6" s="62"/>
      <c r="BLK6" s="62"/>
      <c r="BLL6" s="62"/>
      <c r="BLM6" s="62"/>
      <c r="BLN6" s="62"/>
      <c r="BLO6" s="62"/>
      <c r="BLP6" s="62"/>
      <c r="BLQ6" s="62"/>
      <c r="BLR6" s="62"/>
      <c r="BLS6" s="62"/>
      <c r="BLT6" s="62"/>
      <c r="BLU6" s="62"/>
      <c r="BLV6" s="62"/>
      <c r="BLW6" s="62"/>
      <c r="BLX6" s="62"/>
      <c r="BLY6" s="62"/>
      <c r="BLZ6" s="62"/>
      <c r="BMA6" s="62"/>
      <c r="BMB6" s="62"/>
      <c r="BMC6" s="62"/>
      <c r="BMD6" s="62"/>
      <c r="BME6" s="62"/>
      <c r="BMF6" s="62"/>
      <c r="BMG6" s="62"/>
      <c r="BMH6" s="62"/>
      <c r="BMI6" s="62"/>
      <c r="BMJ6" s="62"/>
      <c r="BMK6" s="62"/>
      <c r="BML6" s="62"/>
      <c r="BMM6" s="62"/>
      <c r="BMN6" s="62"/>
      <c r="BMO6" s="62"/>
      <c r="BMP6" s="62"/>
      <c r="BMQ6" s="62"/>
      <c r="BMR6" s="62"/>
      <c r="BMS6" s="62"/>
      <c r="BMT6" s="62"/>
      <c r="BMU6" s="62"/>
      <c r="BMV6" s="62"/>
      <c r="BMW6" s="62"/>
      <c r="BMX6" s="62"/>
      <c r="BMY6" s="62"/>
      <c r="BMZ6" s="62"/>
      <c r="BNA6" s="62"/>
      <c r="BNB6" s="62"/>
      <c r="BNC6" s="62"/>
      <c r="BND6" s="62"/>
      <c r="BNE6" s="62"/>
      <c r="BNF6" s="62"/>
      <c r="BNG6" s="62"/>
      <c r="BNH6" s="62"/>
      <c r="BNI6" s="62"/>
      <c r="BNJ6" s="62"/>
      <c r="BNK6" s="62"/>
      <c r="BNL6" s="62"/>
      <c r="BNM6" s="62"/>
      <c r="BNN6" s="62"/>
      <c r="BNO6" s="62"/>
      <c r="BNP6" s="62"/>
      <c r="BNQ6" s="62"/>
      <c r="BNR6" s="62"/>
      <c r="BNS6" s="62"/>
      <c r="BNT6" s="62"/>
      <c r="BNU6" s="62"/>
      <c r="BNV6" s="62"/>
      <c r="BNW6" s="62"/>
      <c r="BNX6" s="62"/>
      <c r="BNY6" s="62"/>
      <c r="BNZ6" s="62"/>
      <c r="BOA6" s="62"/>
      <c r="BOB6" s="62"/>
      <c r="BOC6" s="62"/>
      <c r="BOD6" s="62"/>
      <c r="BOE6" s="62"/>
      <c r="BOF6" s="62"/>
      <c r="BOG6" s="62"/>
      <c r="BOH6" s="62"/>
      <c r="BOI6" s="62"/>
      <c r="BOJ6" s="62"/>
      <c r="BOK6" s="62"/>
      <c r="BOL6" s="62"/>
      <c r="BOM6" s="62"/>
      <c r="BON6" s="62"/>
      <c r="BOO6" s="62"/>
      <c r="BOP6" s="62"/>
      <c r="BOQ6" s="62"/>
      <c r="BOR6" s="62"/>
      <c r="BOS6" s="62"/>
      <c r="BOT6" s="62"/>
      <c r="BOU6" s="62"/>
      <c r="BOV6" s="62"/>
      <c r="BOW6" s="62"/>
      <c r="BOX6" s="62"/>
      <c r="BOY6" s="62"/>
      <c r="BOZ6" s="62"/>
      <c r="BPA6" s="62"/>
      <c r="BPB6" s="62"/>
      <c r="BPC6" s="62"/>
      <c r="BPD6" s="62"/>
      <c r="BPE6" s="62"/>
      <c r="BPF6" s="62"/>
      <c r="BPG6" s="62"/>
      <c r="BPH6" s="62"/>
      <c r="BPI6" s="62"/>
      <c r="BPJ6" s="62"/>
      <c r="BPK6" s="62"/>
      <c r="BPL6" s="62"/>
      <c r="BPM6" s="62"/>
      <c r="BPN6" s="62"/>
      <c r="BPO6" s="62"/>
      <c r="BPP6" s="62"/>
      <c r="BPQ6" s="62"/>
      <c r="BPR6" s="62"/>
      <c r="BPS6" s="62"/>
      <c r="BPT6" s="62"/>
      <c r="BPU6" s="62"/>
      <c r="BPV6" s="62"/>
      <c r="BPW6" s="62"/>
      <c r="BPX6" s="62"/>
      <c r="BPY6" s="62"/>
      <c r="BPZ6" s="62"/>
      <c r="BQA6" s="62"/>
      <c r="BQB6" s="62"/>
      <c r="BQC6" s="62"/>
      <c r="BQD6" s="62"/>
      <c r="BQE6" s="62"/>
      <c r="BQF6" s="62"/>
      <c r="BQG6" s="62"/>
      <c r="BQH6" s="62"/>
      <c r="BQI6" s="62"/>
      <c r="BQJ6" s="62"/>
      <c r="BQK6" s="62"/>
      <c r="BQL6" s="62"/>
      <c r="BQM6" s="62"/>
      <c r="BQN6" s="62"/>
      <c r="BQO6" s="62"/>
      <c r="BQP6" s="62"/>
      <c r="BQQ6" s="62"/>
      <c r="BQR6" s="62"/>
      <c r="BQS6" s="62"/>
      <c r="BQT6" s="62"/>
      <c r="BQU6" s="62"/>
      <c r="BQV6" s="62"/>
      <c r="BQW6" s="62"/>
      <c r="BQX6" s="62"/>
      <c r="BQY6" s="62"/>
      <c r="BQZ6" s="62"/>
      <c r="BRA6" s="62"/>
      <c r="BRB6" s="62"/>
      <c r="BRC6" s="62"/>
      <c r="BRD6" s="62"/>
      <c r="BRE6" s="62"/>
      <c r="BRF6" s="62"/>
      <c r="BRG6" s="62"/>
      <c r="BRH6" s="62"/>
      <c r="BRI6" s="62"/>
      <c r="BRJ6" s="62"/>
      <c r="BRK6" s="62"/>
      <c r="BRL6" s="62"/>
      <c r="BRM6" s="62"/>
      <c r="BRN6" s="62"/>
      <c r="BRO6" s="62"/>
      <c r="BRP6" s="62"/>
      <c r="BRQ6" s="62"/>
      <c r="BRR6" s="62"/>
      <c r="BRS6" s="62"/>
      <c r="BRT6" s="62"/>
      <c r="BRU6" s="62"/>
      <c r="BRV6" s="62"/>
      <c r="BRW6" s="62"/>
      <c r="BRX6" s="62"/>
      <c r="BRY6" s="62"/>
      <c r="BRZ6" s="62"/>
      <c r="BSA6" s="62"/>
      <c r="BSB6" s="62"/>
      <c r="BSC6" s="62"/>
      <c r="BSD6" s="62"/>
      <c r="BSE6" s="62"/>
      <c r="BSF6" s="62"/>
      <c r="BSG6" s="62"/>
      <c r="BSH6" s="62"/>
      <c r="BSI6" s="62"/>
      <c r="BSJ6" s="62"/>
      <c r="BSK6" s="62"/>
      <c r="BSL6" s="62"/>
      <c r="BSM6" s="62"/>
      <c r="BSN6" s="62"/>
      <c r="BSO6" s="62"/>
      <c r="BSP6" s="62"/>
      <c r="BSQ6" s="62"/>
      <c r="BSR6" s="62"/>
      <c r="BSS6" s="62"/>
      <c r="BST6" s="62"/>
      <c r="BSU6" s="62"/>
      <c r="BSV6" s="62"/>
      <c r="BSW6" s="62"/>
      <c r="BSX6" s="62"/>
      <c r="BSY6" s="62"/>
      <c r="BSZ6" s="62"/>
      <c r="BTA6" s="62"/>
      <c r="BTB6" s="62"/>
      <c r="BTC6" s="62"/>
      <c r="BTD6" s="62"/>
      <c r="BTE6" s="62"/>
      <c r="BTF6" s="62"/>
      <c r="BTG6" s="62"/>
      <c r="BTH6" s="62"/>
      <c r="BTI6" s="62"/>
      <c r="BTJ6" s="62"/>
      <c r="BTK6" s="62"/>
      <c r="BTL6" s="62"/>
      <c r="BTM6" s="62"/>
      <c r="BTN6" s="62"/>
      <c r="BTO6" s="62"/>
      <c r="BTP6" s="62"/>
      <c r="BTQ6" s="62"/>
      <c r="BTR6" s="62"/>
      <c r="BTS6" s="62"/>
      <c r="BTT6" s="62"/>
      <c r="BTU6" s="62"/>
      <c r="BTV6" s="62"/>
      <c r="BTW6" s="62"/>
      <c r="BTX6" s="62"/>
      <c r="BTY6" s="62"/>
      <c r="BTZ6" s="62"/>
      <c r="BUA6" s="62"/>
      <c r="BUB6" s="62"/>
      <c r="BUC6" s="62"/>
      <c r="BUD6" s="62"/>
      <c r="BUE6" s="62"/>
      <c r="BUF6" s="62"/>
      <c r="BUG6" s="62"/>
      <c r="BUH6" s="62"/>
      <c r="BUI6" s="62"/>
      <c r="BUJ6" s="62"/>
      <c r="BUK6" s="62"/>
      <c r="BUL6" s="62"/>
      <c r="BUM6" s="62"/>
      <c r="BUN6" s="62"/>
      <c r="BUO6" s="62"/>
      <c r="BUP6" s="62"/>
      <c r="BUQ6" s="62"/>
      <c r="BUR6" s="62"/>
      <c r="BUS6" s="62"/>
      <c r="BUT6" s="62"/>
      <c r="BUU6" s="62"/>
      <c r="BUV6" s="62"/>
      <c r="BUW6" s="62"/>
      <c r="BUX6" s="62"/>
      <c r="BUY6" s="62"/>
      <c r="BUZ6" s="62"/>
      <c r="BVA6" s="62"/>
      <c r="BVB6" s="62"/>
      <c r="BVC6" s="62"/>
      <c r="BVD6" s="62"/>
      <c r="BVE6" s="62"/>
      <c r="BVF6" s="62"/>
      <c r="BVG6" s="62"/>
      <c r="BVH6" s="62"/>
      <c r="BVI6" s="62"/>
      <c r="BVJ6" s="62"/>
      <c r="BVK6" s="62"/>
      <c r="BVL6" s="62"/>
      <c r="BVM6" s="62"/>
      <c r="BVN6" s="62"/>
      <c r="BVO6" s="62"/>
      <c r="BVP6" s="62"/>
      <c r="BVQ6" s="62"/>
      <c r="BVR6" s="62"/>
      <c r="BVS6" s="62"/>
      <c r="BVT6" s="62"/>
      <c r="BVU6" s="62"/>
      <c r="BVV6" s="62"/>
      <c r="BVW6" s="62"/>
      <c r="BVX6" s="62"/>
      <c r="BVY6" s="62"/>
      <c r="BVZ6" s="62"/>
      <c r="BWA6" s="62"/>
      <c r="BWB6" s="62"/>
      <c r="BWC6" s="62"/>
      <c r="BWD6" s="62"/>
      <c r="BWE6" s="62"/>
      <c r="BWF6" s="62"/>
      <c r="BWG6" s="62"/>
      <c r="BWH6" s="62"/>
      <c r="BWI6" s="62"/>
      <c r="BWJ6" s="62"/>
      <c r="BWK6" s="62"/>
      <c r="BWL6" s="62"/>
      <c r="BWM6" s="62"/>
      <c r="BWN6" s="62"/>
      <c r="BWO6" s="62"/>
      <c r="BWP6" s="62"/>
      <c r="BWQ6" s="62"/>
      <c r="BWR6" s="62"/>
      <c r="BWS6" s="62"/>
      <c r="BWT6" s="62"/>
      <c r="BWU6" s="62"/>
      <c r="BWV6" s="62"/>
      <c r="BWW6" s="62"/>
      <c r="BWX6" s="62"/>
      <c r="BWY6" s="62"/>
      <c r="BWZ6" s="62"/>
      <c r="BXA6" s="62"/>
      <c r="BXB6" s="62"/>
      <c r="BXC6" s="62"/>
      <c r="BXD6" s="62"/>
      <c r="BXE6" s="62"/>
      <c r="BXF6" s="62"/>
      <c r="BXG6" s="62"/>
      <c r="BXH6" s="62"/>
      <c r="BXI6" s="62"/>
      <c r="BXJ6" s="62"/>
      <c r="BXK6" s="62"/>
      <c r="BXL6" s="62"/>
      <c r="BXM6" s="62"/>
      <c r="BXN6" s="62"/>
      <c r="BXO6" s="62"/>
      <c r="BXP6" s="62"/>
      <c r="BXQ6" s="62"/>
      <c r="BXR6" s="62"/>
      <c r="BXS6" s="62"/>
      <c r="BXT6" s="62"/>
      <c r="BXU6" s="62"/>
      <c r="BXV6" s="62"/>
      <c r="BXW6" s="62"/>
      <c r="BXX6" s="62"/>
      <c r="BXY6" s="62"/>
      <c r="BXZ6" s="62"/>
      <c r="BYA6" s="62"/>
      <c r="BYB6" s="62"/>
      <c r="BYC6" s="62"/>
      <c r="BYD6" s="62"/>
      <c r="BYE6" s="62"/>
      <c r="BYF6" s="62"/>
      <c r="BYG6" s="62"/>
      <c r="BYH6" s="62"/>
      <c r="BYI6" s="62"/>
      <c r="BYJ6" s="62"/>
      <c r="BYK6" s="62"/>
      <c r="BYL6" s="62"/>
      <c r="BYM6" s="62"/>
      <c r="BYN6" s="62"/>
      <c r="BYO6" s="62"/>
      <c r="BYP6" s="62"/>
      <c r="BYQ6" s="62"/>
      <c r="BYR6" s="62"/>
      <c r="BYS6" s="62"/>
      <c r="BYT6" s="62"/>
      <c r="BYU6" s="62"/>
      <c r="BYV6" s="62"/>
      <c r="BYW6" s="62"/>
      <c r="BYX6" s="62"/>
      <c r="BYY6" s="62"/>
      <c r="BYZ6" s="62"/>
      <c r="BZA6" s="62"/>
      <c r="BZB6" s="62"/>
      <c r="BZC6" s="62"/>
      <c r="BZD6" s="62"/>
      <c r="BZE6" s="62"/>
      <c r="BZF6" s="62"/>
      <c r="BZG6" s="62"/>
      <c r="BZH6" s="62"/>
      <c r="BZI6" s="62"/>
      <c r="BZJ6" s="62"/>
      <c r="BZK6" s="62"/>
      <c r="BZL6" s="62"/>
      <c r="BZM6" s="62"/>
      <c r="BZN6" s="62"/>
      <c r="BZO6" s="62"/>
      <c r="BZP6" s="62"/>
      <c r="BZQ6" s="62"/>
      <c r="BZR6" s="62"/>
      <c r="BZS6" s="62"/>
      <c r="BZT6" s="62"/>
      <c r="BZU6" s="62"/>
      <c r="BZV6" s="62"/>
      <c r="BZW6" s="62"/>
      <c r="BZX6" s="62"/>
      <c r="BZY6" s="62"/>
      <c r="BZZ6" s="62"/>
      <c r="CAA6" s="62"/>
      <c r="CAB6" s="62"/>
      <c r="CAC6" s="62"/>
      <c r="CAD6" s="62"/>
      <c r="CAE6" s="62"/>
      <c r="CAF6" s="62"/>
      <c r="CAG6" s="62"/>
      <c r="CAH6" s="62"/>
      <c r="CAI6" s="62"/>
      <c r="CAJ6" s="62"/>
      <c r="CAK6" s="62"/>
      <c r="CAL6" s="62"/>
      <c r="CAM6" s="62"/>
      <c r="CAN6" s="62"/>
      <c r="CAO6" s="62"/>
      <c r="CAP6" s="62"/>
      <c r="CAQ6" s="62"/>
      <c r="CAR6" s="62"/>
      <c r="CAS6" s="62"/>
      <c r="CAT6" s="62"/>
      <c r="CAU6" s="62"/>
      <c r="CAV6" s="62"/>
      <c r="CAW6" s="62"/>
      <c r="CAX6" s="62"/>
      <c r="CAY6" s="62"/>
      <c r="CAZ6" s="62"/>
      <c r="CBA6" s="62"/>
      <c r="CBB6" s="62"/>
      <c r="CBC6" s="62"/>
      <c r="CBD6" s="62"/>
      <c r="CBE6" s="62"/>
      <c r="CBF6" s="62"/>
      <c r="CBG6" s="62"/>
      <c r="CBH6" s="62"/>
      <c r="CBI6" s="62"/>
      <c r="CBJ6" s="62"/>
      <c r="CBK6" s="62"/>
      <c r="CBL6" s="62"/>
      <c r="CBM6" s="62"/>
      <c r="CBN6" s="62"/>
      <c r="CBO6" s="62"/>
      <c r="CBP6" s="62"/>
      <c r="CBQ6" s="62"/>
      <c r="CBR6" s="62"/>
      <c r="CBS6" s="62"/>
      <c r="CBT6" s="62"/>
      <c r="CBU6" s="62"/>
      <c r="CBV6" s="62"/>
      <c r="CBW6" s="62"/>
      <c r="CBX6" s="62"/>
      <c r="CBY6" s="62"/>
      <c r="CBZ6" s="62"/>
      <c r="CCA6" s="62"/>
      <c r="CCB6" s="62"/>
      <c r="CCC6" s="62"/>
      <c r="CCD6" s="62"/>
      <c r="CCE6" s="62"/>
      <c r="CCF6" s="62"/>
      <c r="CCG6" s="62"/>
      <c r="CCH6" s="62"/>
      <c r="CCI6" s="62"/>
      <c r="CCJ6" s="62"/>
      <c r="CCK6" s="62"/>
      <c r="CCL6" s="62"/>
      <c r="CCM6" s="62"/>
      <c r="CCN6" s="62"/>
      <c r="CCO6" s="62"/>
      <c r="CCP6" s="62"/>
      <c r="CCQ6" s="62"/>
      <c r="CCR6" s="62"/>
      <c r="CCS6" s="62"/>
      <c r="CCT6" s="62"/>
      <c r="CCU6" s="62"/>
      <c r="CCV6" s="62"/>
      <c r="CCW6" s="62"/>
      <c r="CCX6" s="62"/>
      <c r="CCY6" s="62"/>
      <c r="CCZ6" s="62"/>
      <c r="CDA6" s="62"/>
      <c r="CDB6" s="62"/>
      <c r="CDC6" s="62"/>
      <c r="CDD6" s="62"/>
      <c r="CDE6" s="62"/>
      <c r="CDF6" s="62"/>
      <c r="CDG6" s="62"/>
      <c r="CDH6" s="62"/>
      <c r="CDI6" s="62"/>
      <c r="CDJ6" s="62"/>
      <c r="CDK6" s="62"/>
      <c r="CDL6" s="62"/>
      <c r="CDM6" s="62"/>
      <c r="CDN6" s="62"/>
      <c r="CDO6" s="62"/>
      <c r="CDP6" s="62"/>
      <c r="CDQ6" s="62"/>
      <c r="CDR6" s="62"/>
      <c r="CDS6" s="62"/>
      <c r="CDT6" s="62"/>
      <c r="CDU6" s="62"/>
      <c r="CDV6" s="62"/>
      <c r="CDW6" s="62"/>
      <c r="CDX6" s="62"/>
      <c r="CDY6" s="62"/>
      <c r="CDZ6" s="62"/>
      <c r="CEA6" s="62"/>
      <c r="CEB6" s="62"/>
      <c r="CEC6" s="62"/>
      <c r="CED6" s="62"/>
      <c r="CEE6" s="62"/>
      <c r="CEF6" s="62"/>
      <c r="CEG6" s="62"/>
      <c r="CEH6" s="62"/>
      <c r="CEI6" s="62"/>
      <c r="CEJ6" s="62"/>
      <c r="CEK6" s="62"/>
      <c r="CEL6" s="62"/>
      <c r="CEM6" s="62"/>
      <c r="CEN6" s="62"/>
      <c r="CEO6" s="62"/>
      <c r="CEP6" s="62"/>
      <c r="CEQ6" s="62"/>
      <c r="CER6" s="62"/>
      <c r="CES6" s="62"/>
      <c r="CET6" s="62"/>
      <c r="CEU6" s="62"/>
      <c r="CEV6" s="62"/>
      <c r="CEW6" s="62"/>
      <c r="CEX6" s="62"/>
      <c r="CEY6" s="62"/>
      <c r="CEZ6" s="62"/>
      <c r="CFA6" s="62"/>
      <c r="CFB6" s="62"/>
      <c r="CFC6" s="62"/>
      <c r="CFD6" s="62"/>
      <c r="CFE6" s="62"/>
      <c r="CFF6" s="62"/>
      <c r="CFG6" s="62"/>
      <c r="CFH6" s="62"/>
      <c r="CFI6" s="62"/>
      <c r="CFJ6" s="62"/>
      <c r="CFK6" s="62"/>
      <c r="CFL6" s="62"/>
      <c r="CFM6" s="62"/>
      <c r="CFN6" s="62"/>
      <c r="CFO6" s="62"/>
      <c r="CFP6" s="62"/>
      <c r="CFQ6" s="62"/>
      <c r="CFR6" s="62"/>
      <c r="CFS6" s="62"/>
      <c r="CFT6" s="62"/>
      <c r="CFU6" s="62"/>
      <c r="CFV6" s="62"/>
      <c r="CFW6" s="62"/>
      <c r="CFX6" s="62"/>
      <c r="CFY6" s="62"/>
      <c r="CFZ6" s="62"/>
      <c r="CGA6" s="62"/>
      <c r="CGB6" s="62"/>
      <c r="CGC6" s="62"/>
      <c r="CGD6" s="62"/>
      <c r="CGE6" s="62"/>
      <c r="CGF6" s="62"/>
      <c r="CGG6" s="62"/>
      <c r="CGH6" s="62"/>
      <c r="CGI6" s="62"/>
      <c r="CGJ6" s="62"/>
      <c r="CGK6" s="62"/>
      <c r="CGL6" s="62"/>
      <c r="CGM6" s="62"/>
      <c r="CGN6" s="62"/>
      <c r="CGO6" s="62"/>
      <c r="CGP6" s="62"/>
      <c r="CGQ6" s="62"/>
      <c r="CGR6" s="62"/>
      <c r="CGS6" s="62"/>
      <c r="CGT6" s="62"/>
      <c r="CGU6" s="62"/>
      <c r="CGV6" s="62"/>
      <c r="CGW6" s="62"/>
      <c r="CGX6" s="62"/>
      <c r="CGY6" s="62"/>
      <c r="CGZ6" s="62"/>
      <c r="CHA6" s="62"/>
      <c r="CHB6" s="62"/>
      <c r="CHC6" s="62"/>
      <c r="CHD6" s="62"/>
      <c r="CHE6" s="62"/>
      <c r="CHF6" s="62"/>
      <c r="CHG6" s="62"/>
      <c r="CHH6" s="62"/>
      <c r="CHI6" s="62"/>
      <c r="CHJ6" s="62"/>
      <c r="CHK6" s="62"/>
      <c r="CHL6" s="62"/>
      <c r="CHM6" s="62"/>
      <c r="CHN6" s="62"/>
      <c r="CHO6" s="62"/>
      <c r="CHP6" s="62"/>
      <c r="CHQ6" s="62"/>
      <c r="CHR6" s="62"/>
      <c r="CHS6" s="62"/>
      <c r="CHT6" s="62"/>
      <c r="CHU6" s="62"/>
      <c r="CHV6" s="62"/>
      <c r="CHW6" s="62"/>
      <c r="CHX6" s="62"/>
      <c r="CHY6" s="62"/>
      <c r="CHZ6" s="62"/>
      <c r="CIA6" s="62"/>
      <c r="CIB6" s="62"/>
      <c r="CIC6" s="62"/>
      <c r="CID6" s="62"/>
      <c r="CIE6" s="62"/>
      <c r="CIF6" s="62"/>
      <c r="CIG6" s="62"/>
      <c r="CIH6" s="62"/>
      <c r="CII6" s="62"/>
      <c r="CIJ6" s="62"/>
      <c r="CIK6" s="62"/>
      <c r="CIL6" s="62"/>
      <c r="CIM6" s="62"/>
      <c r="CIN6" s="62"/>
      <c r="CIO6" s="62"/>
      <c r="CIP6" s="62"/>
      <c r="CIQ6" s="62"/>
      <c r="CIR6" s="62"/>
      <c r="CIS6" s="62"/>
      <c r="CIT6" s="62"/>
      <c r="CIU6" s="62"/>
      <c r="CIV6" s="62"/>
      <c r="CIW6" s="62"/>
      <c r="CIX6" s="62"/>
      <c r="CIY6" s="62"/>
      <c r="CIZ6" s="62"/>
      <c r="CJA6" s="62"/>
      <c r="CJB6" s="62"/>
      <c r="CJC6" s="62"/>
      <c r="CJD6" s="62"/>
      <c r="CJE6" s="62"/>
      <c r="CJF6" s="62"/>
      <c r="CJG6" s="62"/>
      <c r="CJH6" s="62"/>
      <c r="CJI6" s="62"/>
      <c r="CJJ6" s="62"/>
      <c r="CJK6" s="62"/>
      <c r="CJL6" s="62"/>
      <c r="CJM6" s="62"/>
      <c r="CJN6" s="62"/>
      <c r="CJO6" s="62"/>
      <c r="CJP6" s="62"/>
      <c r="CJQ6" s="62"/>
      <c r="CJR6" s="62"/>
      <c r="CJS6" s="62"/>
      <c r="CJT6" s="62"/>
      <c r="CJU6" s="62"/>
      <c r="CJV6" s="62"/>
      <c r="CJW6" s="62"/>
      <c r="CJX6" s="62"/>
      <c r="CJY6" s="62"/>
      <c r="CJZ6" s="62"/>
      <c r="CKA6" s="62"/>
      <c r="CKB6" s="62"/>
      <c r="CKC6" s="62"/>
      <c r="CKD6" s="62"/>
      <c r="CKE6" s="62"/>
      <c r="CKF6" s="62"/>
      <c r="CKG6" s="62"/>
      <c r="CKH6" s="62"/>
      <c r="CKI6" s="62"/>
      <c r="CKJ6" s="62"/>
      <c r="CKK6" s="62"/>
      <c r="CKL6" s="62"/>
      <c r="CKM6" s="62"/>
      <c r="CKN6" s="62"/>
      <c r="CKO6" s="62"/>
      <c r="CKP6" s="62"/>
      <c r="CKQ6" s="62"/>
      <c r="CKR6" s="62"/>
      <c r="CKS6" s="62"/>
      <c r="CKT6" s="62"/>
      <c r="CKU6" s="62"/>
      <c r="CKV6" s="62"/>
      <c r="CKW6" s="62"/>
      <c r="CKX6" s="62"/>
      <c r="CKY6" s="62"/>
      <c r="CKZ6" s="62"/>
      <c r="CLA6" s="62"/>
      <c r="CLB6" s="62"/>
      <c r="CLC6" s="62"/>
      <c r="CLD6" s="62"/>
      <c r="CLE6" s="62"/>
      <c r="CLF6" s="62"/>
      <c r="CLG6" s="62"/>
      <c r="CLH6" s="62"/>
      <c r="CLI6" s="62"/>
      <c r="CLJ6" s="62"/>
      <c r="CLK6" s="62"/>
      <c r="CLL6" s="62"/>
      <c r="CLM6" s="62"/>
      <c r="CLN6" s="62"/>
      <c r="CLO6" s="62"/>
      <c r="CLP6" s="62"/>
      <c r="CLQ6" s="62"/>
      <c r="CLR6" s="62"/>
      <c r="CLS6" s="62"/>
      <c r="CLT6" s="62"/>
      <c r="CLU6" s="62"/>
      <c r="CLV6" s="62"/>
      <c r="CLW6" s="62"/>
      <c r="CLX6" s="62"/>
      <c r="CLY6" s="62"/>
      <c r="CLZ6" s="62"/>
      <c r="CMA6" s="62"/>
      <c r="CMB6" s="62"/>
      <c r="CMC6" s="62"/>
      <c r="CMD6" s="62"/>
      <c r="CME6" s="62"/>
      <c r="CMF6" s="62"/>
      <c r="CMG6" s="62"/>
      <c r="CMH6" s="62"/>
      <c r="CMI6" s="62"/>
      <c r="CMJ6" s="62"/>
      <c r="CMK6" s="62"/>
      <c r="CML6" s="62"/>
      <c r="CMM6" s="62"/>
      <c r="CMN6" s="62"/>
      <c r="CMO6" s="62"/>
      <c r="CMP6" s="62"/>
      <c r="CMQ6" s="62"/>
      <c r="CMR6" s="62"/>
      <c r="CMS6" s="62"/>
      <c r="CMT6" s="62"/>
      <c r="CMU6" s="62"/>
      <c r="CMV6" s="62"/>
      <c r="CMW6" s="62"/>
      <c r="CMX6" s="62"/>
      <c r="CMY6" s="62"/>
      <c r="CMZ6" s="62"/>
      <c r="CNA6" s="62"/>
      <c r="CNB6" s="62"/>
      <c r="CNC6" s="62"/>
      <c r="CND6" s="62"/>
      <c r="CNE6" s="62"/>
      <c r="CNF6" s="62"/>
      <c r="CNG6" s="62"/>
      <c r="CNH6" s="62"/>
      <c r="CNI6" s="62"/>
      <c r="CNJ6" s="62"/>
      <c r="CNK6" s="62"/>
      <c r="CNL6" s="62"/>
      <c r="CNM6" s="62"/>
      <c r="CNN6" s="62"/>
      <c r="CNO6" s="62"/>
      <c r="CNP6" s="62"/>
      <c r="CNQ6" s="62"/>
      <c r="CNR6" s="62"/>
      <c r="CNS6" s="62"/>
      <c r="CNT6" s="62"/>
      <c r="CNU6" s="62"/>
      <c r="CNV6" s="62"/>
      <c r="CNW6" s="62"/>
      <c r="CNX6" s="62"/>
      <c r="CNY6" s="62"/>
      <c r="CNZ6" s="62"/>
      <c r="COA6" s="62"/>
      <c r="COB6" s="62"/>
      <c r="COC6" s="62"/>
      <c r="COD6" s="62"/>
      <c r="COE6" s="62"/>
      <c r="COF6" s="62"/>
      <c r="COG6" s="62"/>
      <c r="COH6" s="62"/>
      <c r="COI6" s="62"/>
      <c r="COJ6" s="62"/>
      <c r="COK6" s="62"/>
      <c r="COL6" s="62"/>
      <c r="COM6" s="62"/>
      <c r="CON6" s="62"/>
      <c r="COO6" s="62"/>
      <c r="COP6" s="62"/>
      <c r="COQ6" s="62"/>
      <c r="COR6" s="62"/>
      <c r="COS6" s="62"/>
      <c r="COT6" s="62"/>
      <c r="COU6" s="62"/>
      <c r="COV6" s="62"/>
      <c r="COW6" s="62"/>
      <c r="COX6" s="62"/>
      <c r="COY6" s="62"/>
      <c r="COZ6" s="62"/>
      <c r="CPA6" s="62"/>
      <c r="CPB6" s="62"/>
      <c r="CPC6" s="62"/>
      <c r="CPD6" s="62"/>
      <c r="CPE6" s="62"/>
      <c r="CPF6" s="62"/>
      <c r="CPG6" s="62"/>
      <c r="CPH6" s="62"/>
      <c r="CPI6" s="62"/>
      <c r="CPJ6" s="62"/>
      <c r="CPK6" s="62"/>
      <c r="CPL6" s="62"/>
      <c r="CPM6" s="62"/>
      <c r="CPN6" s="62"/>
      <c r="CPO6" s="62"/>
      <c r="CPP6" s="62"/>
      <c r="CPQ6" s="62"/>
      <c r="CPR6" s="62"/>
      <c r="CPS6" s="62"/>
      <c r="CPT6" s="62"/>
      <c r="CPU6" s="62"/>
      <c r="CPV6" s="62"/>
      <c r="CPW6" s="62"/>
      <c r="CPX6" s="62"/>
      <c r="CPY6" s="62"/>
      <c r="CPZ6" s="62"/>
      <c r="CQA6" s="62"/>
      <c r="CQB6" s="62"/>
      <c r="CQC6" s="62"/>
      <c r="CQD6" s="62"/>
      <c r="CQE6" s="62"/>
      <c r="CQF6" s="62"/>
      <c r="CQG6" s="62"/>
      <c r="CQH6" s="62"/>
      <c r="CQI6" s="62"/>
      <c r="CQJ6" s="62"/>
      <c r="CQK6" s="62"/>
      <c r="CQL6" s="62"/>
      <c r="CQM6" s="62"/>
      <c r="CQN6" s="62"/>
      <c r="CQO6" s="62"/>
      <c r="CQP6" s="62"/>
      <c r="CQQ6" s="62"/>
      <c r="CQR6" s="62"/>
      <c r="CQS6" s="62"/>
      <c r="CQT6" s="62"/>
      <c r="CQU6" s="62"/>
      <c r="CQV6" s="62"/>
      <c r="CQW6" s="62"/>
      <c r="CQX6" s="62"/>
      <c r="CQY6" s="62"/>
      <c r="CQZ6" s="62"/>
      <c r="CRA6" s="62"/>
      <c r="CRB6" s="62"/>
      <c r="CRC6" s="62"/>
      <c r="CRD6" s="62"/>
      <c r="CRE6" s="62"/>
      <c r="CRF6" s="62"/>
      <c r="CRG6" s="62"/>
      <c r="CRH6" s="62"/>
      <c r="CRI6" s="62"/>
      <c r="CRJ6" s="62"/>
      <c r="CRK6" s="62"/>
      <c r="CRL6" s="62"/>
      <c r="CRM6" s="62"/>
      <c r="CRN6" s="62"/>
      <c r="CRO6" s="62"/>
      <c r="CRP6" s="62"/>
      <c r="CRQ6" s="62"/>
      <c r="CRR6" s="62"/>
      <c r="CRS6" s="62"/>
      <c r="CRT6" s="62"/>
      <c r="CRU6" s="62"/>
      <c r="CRV6" s="62"/>
      <c r="CRW6" s="62"/>
      <c r="CRX6" s="62"/>
      <c r="CRY6" s="62"/>
      <c r="CRZ6" s="62"/>
      <c r="CSA6" s="62"/>
      <c r="CSB6" s="62"/>
      <c r="CSC6" s="62"/>
      <c r="CSD6" s="62"/>
      <c r="CSE6" s="62"/>
      <c r="CSF6" s="62"/>
      <c r="CSG6" s="62"/>
      <c r="CSH6" s="62"/>
      <c r="CSI6" s="62"/>
      <c r="CSJ6" s="62"/>
      <c r="CSK6" s="62"/>
      <c r="CSL6" s="62"/>
      <c r="CSM6" s="62"/>
      <c r="CSN6" s="62"/>
      <c r="CSO6" s="62"/>
      <c r="CSP6" s="62"/>
      <c r="CSQ6" s="62"/>
      <c r="CSR6" s="62"/>
      <c r="CSS6" s="62"/>
      <c r="CST6" s="62"/>
      <c r="CSU6" s="62"/>
      <c r="CSV6" s="62"/>
      <c r="CSW6" s="62"/>
      <c r="CSX6" s="62"/>
      <c r="CSY6" s="62"/>
      <c r="CSZ6" s="62"/>
      <c r="CTA6" s="62"/>
      <c r="CTB6" s="62"/>
      <c r="CTC6" s="62"/>
      <c r="CTD6" s="62"/>
      <c r="CTE6" s="62"/>
      <c r="CTF6" s="62"/>
      <c r="CTG6" s="62"/>
      <c r="CTH6" s="62"/>
      <c r="CTI6" s="62"/>
      <c r="CTJ6" s="62"/>
      <c r="CTK6" s="62"/>
      <c r="CTL6" s="62"/>
      <c r="CTM6" s="62"/>
      <c r="CTN6" s="62"/>
      <c r="CTO6" s="62"/>
      <c r="CTP6" s="62"/>
      <c r="CTQ6" s="62"/>
      <c r="CTR6" s="62"/>
      <c r="CTS6" s="62"/>
      <c r="CTT6" s="62"/>
      <c r="CTU6" s="62"/>
      <c r="CTV6" s="62"/>
      <c r="CTW6" s="62"/>
      <c r="CTX6" s="62"/>
      <c r="CTY6" s="62"/>
      <c r="CTZ6" s="62"/>
      <c r="CUA6" s="62"/>
      <c r="CUB6" s="62"/>
      <c r="CUC6" s="62"/>
      <c r="CUD6" s="62"/>
      <c r="CUE6" s="62"/>
      <c r="CUF6" s="62"/>
      <c r="CUG6" s="62"/>
      <c r="CUH6" s="62"/>
      <c r="CUI6" s="62"/>
      <c r="CUJ6" s="62"/>
      <c r="CUK6" s="62"/>
      <c r="CUL6" s="62"/>
      <c r="CUM6" s="62"/>
      <c r="CUN6" s="62"/>
      <c r="CUO6" s="62"/>
      <c r="CUP6" s="62"/>
      <c r="CUQ6" s="62"/>
      <c r="CUR6" s="62"/>
      <c r="CUS6" s="62"/>
      <c r="CUT6" s="62"/>
      <c r="CUU6" s="62"/>
      <c r="CUV6" s="62"/>
      <c r="CUW6" s="62"/>
      <c r="CUX6" s="62"/>
      <c r="CUY6" s="62"/>
      <c r="CUZ6" s="62"/>
      <c r="CVA6" s="62"/>
      <c r="CVB6" s="62"/>
      <c r="CVC6" s="62"/>
      <c r="CVD6" s="62"/>
      <c r="CVE6" s="62"/>
      <c r="CVF6" s="62"/>
      <c r="CVG6" s="62"/>
      <c r="CVH6" s="62"/>
      <c r="CVI6" s="62"/>
      <c r="CVJ6" s="62"/>
      <c r="CVK6" s="62"/>
      <c r="CVL6" s="62"/>
      <c r="CVM6" s="62"/>
      <c r="CVN6" s="62"/>
      <c r="CVO6" s="62"/>
      <c r="CVP6" s="62"/>
      <c r="CVQ6" s="62"/>
      <c r="CVR6" s="62"/>
      <c r="CVS6" s="62"/>
      <c r="CVT6" s="62"/>
      <c r="CVU6" s="62"/>
      <c r="CVV6" s="62"/>
      <c r="CVW6" s="62"/>
      <c r="CVX6" s="62"/>
      <c r="CVY6" s="62"/>
      <c r="CVZ6" s="62"/>
      <c r="CWA6" s="62"/>
      <c r="CWB6" s="62"/>
      <c r="CWC6" s="62"/>
      <c r="CWD6" s="62"/>
      <c r="CWE6" s="62"/>
      <c r="CWF6" s="62"/>
      <c r="CWG6" s="62"/>
      <c r="CWH6" s="62"/>
      <c r="CWI6" s="62"/>
      <c r="CWJ6" s="62"/>
      <c r="CWK6" s="62"/>
      <c r="CWL6" s="62"/>
      <c r="CWM6" s="62"/>
      <c r="CWN6" s="62"/>
      <c r="CWO6" s="62"/>
      <c r="CWP6" s="62"/>
      <c r="CWQ6" s="62"/>
      <c r="CWR6" s="62"/>
      <c r="CWS6" s="62"/>
      <c r="CWT6" s="62"/>
      <c r="CWU6" s="62"/>
      <c r="CWV6" s="62"/>
      <c r="CWW6" s="62"/>
      <c r="CWX6" s="62"/>
      <c r="CWY6" s="62"/>
      <c r="CWZ6" s="62"/>
      <c r="CXA6" s="62"/>
      <c r="CXB6" s="62"/>
      <c r="CXC6" s="62"/>
      <c r="CXD6" s="62"/>
      <c r="CXE6" s="62"/>
      <c r="CXF6" s="62"/>
      <c r="CXG6" s="62"/>
      <c r="CXH6" s="62"/>
      <c r="CXI6" s="62"/>
      <c r="CXJ6" s="62"/>
      <c r="CXK6" s="62"/>
      <c r="CXL6" s="62"/>
      <c r="CXM6" s="62"/>
      <c r="CXN6" s="62"/>
      <c r="CXO6" s="62"/>
      <c r="CXP6" s="62"/>
      <c r="CXQ6" s="62"/>
      <c r="CXR6" s="62"/>
      <c r="CXS6" s="62"/>
      <c r="CXT6" s="62"/>
      <c r="CXU6" s="62"/>
      <c r="CXV6" s="62"/>
      <c r="CXW6" s="62"/>
      <c r="CXX6" s="62"/>
      <c r="CXY6" s="62"/>
      <c r="CXZ6" s="62"/>
      <c r="CYA6" s="62"/>
      <c r="CYB6" s="62"/>
      <c r="CYC6" s="62"/>
      <c r="CYD6" s="62"/>
      <c r="CYE6" s="62"/>
      <c r="CYF6" s="62"/>
      <c r="CYG6" s="62"/>
      <c r="CYH6" s="62"/>
      <c r="CYI6" s="62"/>
      <c r="CYJ6" s="62"/>
      <c r="CYK6" s="62"/>
      <c r="CYL6" s="62"/>
      <c r="CYM6" s="62"/>
      <c r="CYN6" s="62"/>
      <c r="CYO6" s="62"/>
      <c r="CYP6" s="62"/>
      <c r="CYQ6" s="62"/>
      <c r="CYR6" s="62"/>
      <c r="CYS6" s="62"/>
      <c r="CYT6" s="62"/>
      <c r="CYU6" s="62"/>
      <c r="CYV6" s="62"/>
      <c r="CYW6" s="62"/>
      <c r="CYX6" s="62"/>
      <c r="CYY6" s="62"/>
      <c r="CYZ6" s="62"/>
      <c r="CZA6" s="62"/>
      <c r="CZB6" s="62"/>
      <c r="CZC6" s="62"/>
      <c r="CZD6" s="62"/>
      <c r="CZE6" s="62"/>
      <c r="CZF6" s="62"/>
      <c r="CZG6" s="62"/>
      <c r="CZH6" s="62"/>
      <c r="CZI6" s="62"/>
      <c r="CZJ6" s="62"/>
      <c r="CZK6" s="62"/>
      <c r="CZL6" s="62"/>
      <c r="CZM6" s="62"/>
      <c r="CZN6" s="62"/>
      <c r="CZO6" s="62"/>
      <c r="CZP6" s="62"/>
      <c r="CZQ6" s="62"/>
      <c r="CZR6" s="62"/>
      <c r="CZS6" s="62"/>
      <c r="CZT6" s="62"/>
      <c r="CZU6" s="62"/>
      <c r="CZV6" s="62"/>
      <c r="CZW6" s="62"/>
      <c r="CZX6" s="62"/>
      <c r="CZY6" s="62"/>
      <c r="CZZ6" s="62"/>
      <c r="DAA6" s="62"/>
      <c r="DAB6" s="62"/>
      <c r="DAC6" s="62"/>
      <c r="DAD6" s="62"/>
      <c r="DAE6" s="62"/>
      <c r="DAF6" s="62"/>
      <c r="DAG6" s="62"/>
      <c r="DAH6" s="62"/>
      <c r="DAI6" s="62"/>
      <c r="DAJ6" s="62"/>
      <c r="DAK6" s="62"/>
      <c r="DAL6" s="62"/>
      <c r="DAM6" s="62"/>
      <c r="DAN6" s="62"/>
      <c r="DAO6" s="62"/>
      <c r="DAP6" s="62"/>
      <c r="DAQ6" s="62"/>
      <c r="DAR6" s="62"/>
      <c r="DAS6" s="62"/>
      <c r="DAT6" s="62"/>
      <c r="DAU6" s="62"/>
      <c r="DAV6" s="62"/>
      <c r="DAW6" s="62"/>
      <c r="DAX6" s="62"/>
      <c r="DAY6" s="62"/>
      <c r="DAZ6" s="62"/>
      <c r="DBA6" s="62"/>
      <c r="DBB6" s="62"/>
      <c r="DBC6" s="62"/>
      <c r="DBD6" s="62"/>
      <c r="DBE6" s="62"/>
      <c r="DBF6" s="62"/>
      <c r="DBG6" s="62"/>
      <c r="DBH6" s="62"/>
      <c r="DBI6" s="62"/>
      <c r="DBJ6" s="62"/>
      <c r="DBK6" s="62"/>
      <c r="DBL6" s="62"/>
      <c r="DBM6" s="62"/>
      <c r="DBN6" s="62"/>
      <c r="DBO6" s="62"/>
      <c r="DBP6" s="62"/>
      <c r="DBQ6" s="62"/>
      <c r="DBR6" s="62"/>
      <c r="DBS6" s="62"/>
      <c r="DBT6" s="62"/>
      <c r="DBU6" s="62"/>
      <c r="DBV6" s="62"/>
      <c r="DBW6" s="62"/>
      <c r="DBX6" s="62"/>
      <c r="DBY6" s="62"/>
      <c r="DBZ6" s="62"/>
      <c r="DCA6" s="62"/>
      <c r="DCB6" s="62"/>
      <c r="DCC6" s="62"/>
      <c r="DCD6" s="62"/>
      <c r="DCE6" s="62"/>
      <c r="DCF6" s="62"/>
      <c r="DCG6" s="62"/>
      <c r="DCH6" s="62"/>
      <c r="DCI6" s="62"/>
      <c r="DCJ6" s="62"/>
      <c r="DCK6" s="62"/>
      <c r="DCL6" s="62"/>
      <c r="DCM6" s="62"/>
      <c r="DCN6" s="62"/>
      <c r="DCO6" s="62"/>
      <c r="DCP6" s="62"/>
      <c r="DCQ6" s="62"/>
      <c r="DCR6" s="62"/>
      <c r="DCS6" s="62"/>
      <c r="DCT6" s="62"/>
      <c r="DCU6" s="62"/>
      <c r="DCV6" s="62"/>
      <c r="DCW6" s="62"/>
      <c r="DCX6" s="62"/>
      <c r="DCY6" s="62"/>
      <c r="DCZ6" s="62"/>
      <c r="DDA6" s="62"/>
      <c r="DDB6" s="62"/>
      <c r="DDC6" s="62"/>
      <c r="DDD6" s="62"/>
      <c r="DDE6" s="62"/>
      <c r="DDF6" s="62"/>
      <c r="DDG6" s="62"/>
      <c r="DDH6" s="62"/>
      <c r="DDI6" s="62"/>
      <c r="DDJ6" s="62"/>
      <c r="DDK6" s="62"/>
      <c r="DDL6" s="62"/>
      <c r="DDM6" s="62"/>
      <c r="DDN6" s="62"/>
      <c r="DDO6" s="62"/>
      <c r="DDP6" s="62"/>
      <c r="DDQ6" s="62"/>
      <c r="DDR6" s="62"/>
      <c r="DDS6" s="62"/>
      <c r="DDT6" s="62"/>
      <c r="DDU6" s="62"/>
      <c r="DDV6" s="62"/>
      <c r="DDW6" s="62"/>
      <c r="DDX6" s="62"/>
      <c r="DDY6" s="62"/>
      <c r="DDZ6" s="62"/>
      <c r="DEA6" s="62"/>
      <c r="DEB6" s="62"/>
      <c r="DEC6" s="62"/>
      <c r="DED6" s="62"/>
      <c r="DEE6" s="62"/>
      <c r="DEF6" s="62"/>
      <c r="DEG6" s="62"/>
      <c r="DEH6" s="62"/>
      <c r="DEI6" s="62"/>
      <c r="DEJ6" s="62"/>
      <c r="DEK6" s="62"/>
      <c r="DEL6" s="62"/>
      <c r="DEM6" s="62"/>
      <c r="DEN6" s="62"/>
      <c r="DEO6" s="62"/>
      <c r="DEP6" s="62"/>
      <c r="DEQ6" s="62"/>
      <c r="DER6" s="62"/>
      <c r="DES6" s="62"/>
      <c r="DET6" s="62"/>
      <c r="DEU6" s="62"/>
      <c r="DEV6" s="62"/>
      <c r="DEW6" s="62"/>
      <c r="DEX6" s="62"/>
      <c r="DEY6" s="62"/>
      <c r="DEZ6" s="62"/>
      <c r="DFA6" s="62"/>
      <c r="DFB6" s="62"/>
      <c r="DFC6" s="62"/>
      <c r="DFD6" s="62"/>
      <c r="DFE6" s="62"/>
      <c r="DFF6" s="62"/>
      <c r="DFG6" s="62"/>
      <c r="DFH6" s="62"/>
      <c r="DFI6" s="62"/>
      <c r="DFJ6" s="62"/>
      <c r="DFK6" s="62"/>
      <c r="DFL6" s="62"/>
      <c r="DFM6" s="62"/>
      <c r="DFN6" s="62"/>
      <c r="DFO6" s="62"/>
      <c r="DFP6" s="62"/>
      <c r="DFQ6" s="62"/>
      <c r="DFR6" s="62"/>
      <c r="DFS6" s="62"/>
      <c r="DFT6" s="62"/>
      <c r="DFU6" s="62"/>
      <c r="DFV6" s="62"/>
      <c r="DFW6" s="62"/>
      <c r="DFX6" s="62"/>
      <c r="DFY6" s="62"/>
      <c r="DFZ6" s="62"/>
      <c r="DGA6" s="62"/>
      <c r="DGB6" s="62"/>
      <c r="DGC6" s="62"/>
      <c r="DGD6" s="62"/>
      <c r="DGE6" s="62"/>
      <c r="DGF6" s="62"/>
      <c r="DGG6" s="62"/>
      <c r="DGH6" s="62"/>
      <c r="DGI6" s="62"/>
      <c r="DGJ6" s="62"/>
      <c r="DGK6" s="62"/>
      <c r="DGL6" s="62"/>
      <c r="DGM6" s="62"/>
      <c r="DGN6" s="62"/>
      <c r="DGO6" s="62"/>
      <c r="DGP6" s="62"/>
      <c r="DGQ6" s="62"/>
      <c r="DGR6" s="62"/>
      <c r="DGS6" s="62"/>
      <c r="DGT6" s="62"/>
      <c r="DGU6" s="62"/>
      <c r="DGV6" s="62"/>
      <c r="DGW6" s="62"/>
      <c r="DGX6" s="62"/>
      <c r="DGY6" s="62"/>
      <c r="DGZ6" s="62"/>
      <c r="DHA6" s="62"/>
      <c r="DHB6" s="62"/>
      <c r="DHC6" s="62"/>
      <c r="DHD6" s="62"/>
      <c r="DHE6" s="62"/>
      <c r="DHF6" s="62"/>
      <c r="DHG6" s="62"/>
      <c r="DHH6" s="62"/>
      <c r="DHI6" s="62"/>
      <c r="DHJ6" s="62"/>
      <c r="DHK6" s="62"/>
      <c r="DHL6" s="62"/>
      <c r="DHM6" s="62"/>
      <c r="DHN6" s="62"/>
      <c r="DHO6" s="62"/>
      <c r="DHP6" s="62"/>
      <c r="DHQ6" s="62"/>
      <c r="DHR6" s="62"/>
      <c r="DHS6" s="62"/>
      <c r="DHT6" s="62"/>
      <c r="DHU6" s="62"/>
      <c r="DHV6" s="62"/>
      <c r="DHW6" s="62"/>
      <c r="DHX6" s="62"/>
      <c r="DHY6" s="62"/>
      <c r="DHZ6" s="62"/>
      <c r="DIA6" s="62"/>
      <c r="DIB6" s="62"/>
      <c r="DIC6" s="62"/>
      <c r="DID6" s="62"/>
      <c r="DIE6" s="62"/>
      <c r="DIF6" s="62"/>
      <c r="DIG6" s="62"/>
      <c r="DIH6" s="62"/>
      <c r="DII6" s="62"/>
      <c r="DIJ6" s="62"/>
      <c r="DIK6" s="62"/>
      <c r="DIL6" s="62"/>
      <c r="DIM6" s="62"/>
      <c r="DIN6" s="62"/>
      <c r="DIO6" s="62"/>
      <c r="DIP6" s="62"/>
      <c r="DIQ6" s="62"/>
      <c r="DIR6" s="62"/>
      <c r="DIS6" s="62"/>
      <c r="DIT6" s="62"/>
      <c r="DIU6" s="62"/>
      <c r="DIV6" s="62"/>
      <c r="DIW6" s="62"/>
      <c r="DIX6" s="62"/>
      <c r="DIY6" s="62"/>
      <c r="DIZ6" s="62"/>
      <c r="DJA6" s="62"/>
      <c r="DJB6" s="62"/>
      <c r="DJC6" s="62"/>
      <c r="DJD6" s="62"/>
      <c r="DJE6" s="62"/>
      <c r="DJF6" s="62"/>
      <c r="DJG6" s="62"/>
      <c r="DJH6" s="62"/>
      <c r="DJI6" s="62"/>
      <c r="DJJ6" s="62"/>
      <c r="DJK6" s="62"/>
      <c r="DJL6" s="62"/>
      <c r="DJM6" s="62"/>
      <c r="DJN6" s="62"/>
      <c r="DJO6" s="62"/>
      <c r="DJP6" s="62"/>
      <c r="DJQ6" s="62"/>
      <c r="DJR6" s="62"/>
      <c r="DJS6" s="62"/>
      <c r="DJT6" s="62"/>
      <c r="DJU6" s="62"/>
      <c r="DJV6" s="62"/>
      <c r="DJW6" s="62"/>
      <c r="DJX6" s="62"/>
      <c r="DJY6" s="62"/>
      <c r="DJZ6" s="62"/>
      <c r="DKA6" s="62"/>
      <c r="DKB6" s="62"/>
      <c r="DKC6" s="62"/>
      <c r="DKD6" s="62"/>
      <c r="DKE6" s="62"/>
      <c r="DKF6" s="62"/>
      <c r="DKG6" s="62"/>
      <c r="DKH6" s="62"/>
      <c r="DKI6" s="62"/>
      <c r="DKJ6" s="62"/>
      <c r="DKK6" s="62"/>
      <c r="DKL6" s="62"/>
      <c r="DKM6" s="62"/>
      <c r="DKN6" s="62"/>
      <c r="DKO6" s="62"/>
      <c r="DKP6" s="62"/>
      <c r="DKQ6" s="62"/>
      <c r="DKR6" s="62"/>
      <c r="DKS6" s="62"/>
      <c r="DKT6" s="62"/>
      <c r="DKU6" s="62"/>
      <c r="DKV6" s="62"/>
      <c r="DKW6" s="62"/>
      <c r="DKX6" s="62"/>
      <c r="DKY6" s="62"/>
      <c r="DKZ6" s="62"/>
      <c r="DLA6" s="62"/>
      <c r="DLB6" s="62"/>
      <c r="DLC6" s="62"/>
      <c r="DLD6" s="62"/>
      <c r="DLE6" s="62"/>
      <c r="DLF6" s="62"/>
      <c r="DLG6" s="62"/>
      <c r="DLH6" s="62"/>
      <c r="DLI6" s="62"/>
      <c r="DLJ6" s="62"/>
      <c r="DLK6" s="62"/>
      <c r="DLL6" s="62"/>
      <c r="DLM6" s="62"/>
      <c r="DLN6" s="62"/>
      <c r="DLO6" s="62"/>
      <c r="DLP6" s="62"/>
      <c r="DLQ6" s="62"/>
      <c r="DLR6" s="62"/>
      <c r="DLS6" s="62"/>
      <c r="DLT6" s="62"/>
      <c r="DLU6" s="62"/>
      <c r="DLV6" s="62"/>
      <c r="DLW6" s="62"/>
      <c r="DLX6" s="62"/>
      <c r="DLY6" s="62"/>
      <c r="DLZ6" s="62"/>
      <c r="DMA6" s="62"/>
      <c r="DMB6" s="62"/>
      <c r="DMC6" s="62"/>
      <c r="DMD6" s="62"/>
      <c r="DME6" s="62"/>
      <c r="DMF6" s="62"/>
      <c r="DMG6" s="62"/>
      <c r="DMH6" s="62"/>
      <c r="DMI6" s="62"/>
      <c r="DMJ6" s="62"/>
      <c r="DMK6" s="62"/>
      <c r="DML6" s="62"/>
      <c r="DMM6" s="62"/>
      <c r="DMN6" s="62"/>
      <c r="DMO6" s="62"/>
      <c r="DMP6" s="62"/>
      <c r="DMQ6" s="62"/>
      <c r="DMR6" s="62"/>
      <c r="DMS6" s="62"/>
      <c r="DMT6" s="62"/>
      <c r="DMU6" s="62"/>
      <c r="DMV6" s="62"/>
      <c r="DMW6" s="62"/>
      <c r="DMX6" s="62"/>
      <c r="DMY6" s="62"/>
      <c r="DMZ6" s="62"/>
      <c r="DNA6" s="62"/>
      <c r="DNB6" s="62"/>
      <c r="DNC6" s="62"/>
      <c r="DND6" s="62"/>
      <c r="DNE6" s="62"/>
      <c r="DNF6" s="62"/>
      <c r="DNG6" s="62"/>
      <c r="DNH6" s="62"/>
      <c r="DNI6" s="62"/>
      <c r="DNJ6" s="62"/>
      <c r="DNK6" s="62"/>
      <c r="DNL6" s="62"/>
      <c r="DNM6" s="62"/>
      <c r="DNN6" s="62"/>
      <c r="DNO6" s="62"/>
      <c r="DNP6" s="62"/>
      <c r="DNQ6" s="62"/>
      <c r="DNR6" s="62"/>
      <c r="DNS6" s="62"/>
      <c r="DNT6" s="62"/>
      <c r="DNU6" s="62"/>
      <c r="DNV6" s="62"/>
      <c r="DNW6" s="62"/>
      <c r="DNX6" s="62"/>
      <c r="DNY6" s="62"/>
      <c r="DNZ6" s="62"/>
      <c r="DOA6" s="62"/>
      <c r="DOB6" s="62"/>
      <c r="DOC6" s="62"/>
      <c r="DOD6" s="62"/>
      <c r="DOE6" s="62"/>
      <c r="DOF6" s="62"/>
      <c r="DOG6" s="62"/>
      <c r="DOH6" s="62"/>
      <c r="DOI6" s="62"/>
      <c r="DOJ6" s="62"/>
      <c r="DOK6" s="62"/>
      <c r="DOL6" s="62"/>
      <c r="DOM6" s="62"/>
      <c r="DON6" s="62"/>
      <c r="DOO6" s="62"/>
      <c r="DOP6" s="62"/>
      <c r="DOQ6" s="62"/>
      <c r="DOR6" s="62"/>
      <c r="DOS6" s="62"/>
      <c r="DOT6" s="62"/>
      <c r="DOU6" s="62"/>
      <c r="DOV6" s="62"/>
      <c r="DOW6" s="62"/>
      <c r="DOX6" s="62"/>
      <c r="DOY6" s="62"/>
      <c r="DOZ6" s="62"/>
      <c r="DPA6" s="62"/>
      <c r="DPB6" s="62"/>
      <c r="DPC6" s="62"/>
      <c r="DPD6" s="62"/>
      <c r="DPE6" s="62"/>
      <c r="DPF6" s="62"/>
      <c r="DPG6" s="62"/>
      <c r="DPH6" s="62"/>
      <c r="DPI6" s="62"/>
      <c r="DPJ6" s="62"/>
      <c r="DPK6" s="62"/>
      <c r="DPL6" s="62"/>
      <c r="DPM6" s="62"/>
      <c r="DPN6" s="62"/>
      <c r="DPO6" s="62"/>
      <c r="DPP6" s="62"/>
      <c r="DPQ6" s="62"/>
      <c r="DPR6" s="62"/>
      <c r="DPS6" s="62"/>
      <c r="DPT6" s="62"/>
      <c r="DPU6" s="62"/>
      <c r="DPV6" s="62"/>
      <c r="DPW6" s="62"/>
      <c r="DPX6" s="62"/>
      <c r="DPY6" s="62"/>
      <c r="DPZ6" s="62"/>
      <c r="DQA6" s="62"/>
      <c r="DQB6" s="62"/>
      <c r="DQC6" s="62"/>
      <c r="DQD6" s="62"/>
      <c r="DQE6" s="62"/>
      <c r="DQF6" s="62"/>
      <c r="DQG6" s="62"/>
      <c r="DQH6" s="62"/>
      <c r="DQI6" s="62"/>
      <c r="DQJ6" s="62"/>
      <c r="DQK6" s="62"/>
      <c r="DQL6" s="62"/>
      <c r="DQM6" s="62"/>
      <c r="DQN6" s="62"/>
      <c r="DQO6" s="62"/>
      <c r="DQP6" s="62"/>
      <c r="DQQ6" s="62"/>
      <c r="DQR6" s="62"/>
      <c r="DQS6" s="62"/>
      <c r="DQT6" s="62"/>
      <c r="DQU6" s="62"/>
      <c r="DQV6" s="62"/>
      <c r="DQW6" s="62"/>
      <c r="DQX6" s="62"/>
      <c r="DQY6" s="62"/>
      <c r="DQZ6" s="62"/>
      <c r="DRA6" s="62"/>
      <c r="DRB6" s="62"/>
      <c r="DRC6" s="62"/>
      <c r="DRD6" s="62"/>
      <c r="DRE6" s="62"/>
      <c r="DRF6" s="62"/>
      <c r="DRG6" s="62"/>
      <c r="DRH6" s="62"/>
      <c r="DRI6" s="62"/>
      <c r="DRJ6" s="62"/>
      <c r="DRK6" s="62"/>
      <c r="DRL6" s="62"/>
      <c r="DRM6" s="62"/>
      <c r="DRN6" s="62"/>
      <c r="DRO6" s="62"/>
      <c r="DRP6" s="62"/>
      <c r="DRQ6" s="62"/>
      <c r="DRR6" s="62"/>
      <c r="DRS6" s="62"/>
      <c r="DRT6" s="62"/>
      <c r="DRU6" s="62"/>
      <c r="DRV6" s="62"/>
      <c r="DRW6" s="62"/>
      <c r="DRX6" s="62"/>
      <c r="DRY6" s="62"/>
      <c r="DRZ6" s="62"/>
      <c r="DSA6" s="62"/>
      <c r="DSB6" s="62"/>
      <c r="DSC6" s="62"/>
      <c r="DSD6" s="62"/>
      <c r="DSE6" s="62"/>
      <c r="DSF6" s="62"/>
      <c r="DSG6" s="62"/>
      <c r="DSH6" s="62"/>
      <c r="DSI6" s="62"/>
      <c r="DSJ6" s="62"/>
      <c r="DSK6" s="62"/>
      <c r="DSL6" s="62"/>
      <c r="DSM6" s="62"/>
      <c r="DSN6" s="62"/>
      <c r="DSO6" s="62"/>
      <c r="DSP6" s="62"/>
      <c r="DSQ6" s="62"/>
      <c r="DSR6" s="62"/>
      <c r="DSS6" s="62"/>
      <c r="DST6" s="62"/>
      <c r="DSU6" s="62"/>
      <c r="DSV6" s="62"/>
      <c r="DSW6" s="62"/>
      <c r="DSX6" s="62"/>
      <c r="DSY6" s="62"/>
      <c r="DSZ6" s="62"/>
      <c r="DTA6" s="62"/>
      <c r="DTB6" s="62"/>
      <c r="DTC6" s="62"/>
      <c r="DTD6" s="62"/>
      <c r="DTE6" s="62"/>
      <c r="DTF6" s="62"/>
      <c r="DTG6" s="62"/>
      <c r="DTH6" s="62"/>
      <c r="DTI6" s="62"/>
      <c r="DTJ6" s="62"/>
      <c r="DTK6" s="62"/>
      <c r="DTL6" s="62"/>
      <c r="DTM6" s="62"/>
      <c r="DTN6" s="62"/>
      <c r="DTO6" s="62"/>
      <c r="DTP6" s="62"/>
      <c r="DTQ6" s="62"/>
      <c r="DTR6" s="62"/>
      <c r="DTS6" s="62"/>
      <c r="DTT6" s="62"/>
      <c r="DTU6" s="62"/>
      <c r="DTV6" s="62"/>
      <c r="DTW6" s="62"/>
      <c r="DTX6" s="62"/>
      <c r="DTY6" s="62"/>
      <c r="DTZ6" s="62"/>
      <c r="DUA6" s="62"/>
      <c r="DUB6" s="62"/>
      <c r="DUC6" s="62"/>
      <c r="DUD6" s="62"/>
      <c r="DUE6" s="62"/>
      <c r="DUF6" s="62"/>
      <c r="DUG6" s="62"/>
      <c r="DUH6" s="62"/>
      <c r="DUI6" s="62"/>
      <c r="DUJ6" s="62"/>
      <c r="DUK6" s="62"/>
      <c r="DUL6" s="62"/>
      <c r="DUM6" s="62"/>
      <c r="DUN6" s="62"/>
      <c r="DUO6" s="62"/>
      <c r="DUP6" s="62"/>
      <c r="DUQ6" s="62"/>
      <c r="DUR6" s="62"/>
      <c r="DUS6" s="62"/>
      <c r="DUT6" s="62"/>
      <c r="DUU6" s="62"/>
      <c r="DUV6" s="62"/>
      <c r="DUW6" s="62"/>
      <c r="DUX6" s="62"/>
      <c r="DUY6" s="62"/>
      <c r="DUZ6" s="62"/>
      <c r="DVA6" s="62"/>
      <c r="DVB6" s="62"/>
      <c r="DVC6" s="62"/>
      <c r="DVD6" s="62"/>
      <c r="DVE6" s="62"/>
      <c r="DVF6" s="62"/>
      <c r="DVG6" s="62"/>
      <c r="DVH6" s="62"/>
      <c r="DVI6" s="62"/>
      <c r="DVJ6" s="62"/>
      <c r="DVK6" s="62"/>
      <c r="DVL6" s="62"/>
      <c r="DVM6" s="62"/>
      <c r="DVN6" s="62"/>
      <c r="DVO6" s="62"/>
      <c r="DVP6" s="62"/>
      <c r="DVQ6" s="62"/>
      <c r="DVR6" s="62"/>
      <c r="DVS6" s="62"/>
      <c r="DVT6" s="62"/>
      <c r="DVU6" s="62"/>
      <c r="DVV6" s="62"/>
      <c r="DVW6" s="62"/>
      <c r="DVX6" s="62"/>
      <c r="DVY6" s="62"/>
      <c r="DVZ6" s="62"/>
      <c r="DWA6" s="62"/>
      <c r="DWB6" s="62"/>
      <c r="DWC6" s="62"/>
      <c r="DWD6" s="62"/>
      <c r="DWE6" s="62"/>
      <c r="DWF6" s="62"/>
      <c r="DWG6" s="62"/>
      <c r="DWH6" s="62"/>
      <c r="DWI6" s="62"/>
      <c r="DWJ6" s="62"/>
      <c r="DWK6" s="62"/>
      <c r="DWL6" s="62"/>
      <c r="DWM6" s="62"/>
      <c r="DWN6" s="62"/>
      <c r="DWO6" s="62"/>
      <c r="DWP6" s="62"/>
      <c r="DWQ6" s="62"/>
      <c r="DWR6" s="62"/>
      <c r="DWS6" s="62"/>
      <c r="DWT6" s="62"/>
      <c r="DWU6" s="62"/>
      <c r="DWV6" s="62"/>
      <c r="DWW6" s="62"/>
      <c r="DWX6" s="62"/>
      <c r="DWY6" s="62"/>
      <c r="DWZ6" s="62"/>
      <c r="DXA6" s="62"/>
      <c r="DXB6" s="62"/>
      <c r="DXC6" s="62"/>
      <c r="DXD6" s="62"/>
      <c r="DXE6" s="62"/>
      <c r="DXF6" s="62"/>
      <c r="DXG6" s="62"/>
      <c r="DXH6" s="62"/>
      <c r="DXI6" s="62"/>
      <c r="DXJ6" s="62"/>
      <c r="DXK6" s="62"/>
      <c r="DXL6" s="62"/>
      <c r="DXM6" s="62"/>
      <c r="DXN6" s="62"/>
      <c r="DXO6" s="62"/>
      <c r="DXP6" s="62"/>
      <c r="DXQ6" s="62"/>
      <c r="DXR6" s="62"/>
      <c r="DXS6" s="62"/>
      <c r="DXT6" s="62"/>
      <c r="DXU6" s="62"/>
      <c r="DXV6" s="62"/>
      <c r="DXW6" s="62"/>
      <c r="DXX6" s="62"/>
      <c r="DXY6" s="62"/>
      <c r="DXZ6" s="62"/>
      <c r="DYA6" s="62"/>
      <c r="DYB6" s="62"/>
      <c r="DYC6" s="62"/>
      <c r="DYD6" s="62"/>
      <c r="DYE6" s="62"/>
      <c r="DYF6" s="62"/>
      <c r="DYG6" s="62"/>
      <c r="DYH6" s="62"/>
      <c r="DYI6" s="62"/>
      <c r="DYJ6" s="62"/>
      <c r="DYK6" s="62"/>
      <c r="DYL6" s="62"/>
      <c r="DYM6" s="62"/>
      <c r="DYN6" s="62"/>
      <c r="DYO6" s="62"/>
      <c r="DYP6" s="62"/>
      <c r="DYQ6" s="62"/>
      <c r="DYR6" s="62"/>
      <c r="DYS6" s="62"/>
      <c r="DYT6" s="62"/>
      <c r="DYU6" s="62"/>
      <c r="DYV6" s="62"/>
      <c r="DYW6" s="62"/>
      <c r="DYX6" s="62"/>
      <c r="DYY6" s="62"/>
      <c r="DYZ6" s="62"/>
      <c r="DZA6" s="62"/>
      <c r="DZB6" s="62"/>
      <c r="DZC6" s="62"/>
      <c r="DZD6" s="62"/>
      <c r="DZE6" s="62"/>
      <c r="DZF6" s="62"/>
      <c r="DZG6" s="62"/>
      <c r="DZH6" s="62"/>
      <c r="DZI6" s="62"/>
      <c r="DZJ6" s="62"/>
      <c r="DZK6" s="62"/>
      <c r="DZL6" s="62"/>
      <c r="DZM6" s="62"/>
      <c r="DZN6" s="62"/>
      <c r="DZO6" s="62"/>
      <c r="DZP6" s="62"/>
      <c r="DZQ6" s="62"/>
      <c r="DZR6" s="62"/>
      <c r="DZS6" s="62"/>
      <c r="DZT6" s="62"/>
      <c r="DZU6" s="62"/>
      <c r="DZV6" s="62"/>
      <c r="DZW6" s="62"/>
      <c r="DZX6" s="62"/>
      <c r="DZY6" s="62"/>
      <c r="DZZ6" s="62"/>
      <c r="EAA6" s="62"/>
      <c r="EAB6" s="62"/>
      <c r="EAC6" s="62"/>
      <c r="EAD6" s="62"/>
      <c r="EAE6" s="62"/>
      <c r="EAF6" s="62"/>
      <c r="EAG6" s="62"/>
      <c r="EAH6" s="62"/>
      <c r="EAI6" s="62"/>
      <c r="EAJ6" s="62"/>
      <c r="EAK6" s="62"/>
      <c r="EAL6" s="62"/>
      <c r="EAM6" s="62"/>
      <c r="EAN6" s="62"/>
      <c r="EAO6" s="62"/>
      <c r="EAP6" s="62"/>
      <c r="EAQ6" s="62"/>
      <c r="EAR6" s="62"/>
      <c r="EAS6" s="62"/>
      <c r="EAT6" s="62"/>
      <c r="EAU6" s="62"/>
      <c r="EAV6" s="62"/>
      <c r="EAW6" s="62"/>
      <c r="EAX6" s="62"/>
      <c r="EAY6" s="62"/>
      <c r="EAZ6" s="62"/>
      <c r="EBA6" s="62"/>
      <c r="EBB6" s="62"/>
      <c r="EBC6" s="62"/>
      <c r="EBD6" s="62"/>
      <c r="EBE6" s="62"/>
      <c r="EBF6" s="62"/>
      <c r="EBG6" s="62"/>
      <c r="EBH6" s="62"/>
      <c r="EBI6" s="62"/>
      <c r="EBJ6" s="62"/>
      <c r="EBK6" s="62"/>
      <c r="EBL6" s="62"/>
      <c r="EBM6" s="62"/>
      <c r="EBN6" s="62"/>
      <c r="EBO6" s="62"/>
      <c r="EBP6" s="62"/>
      <c r="EBQ6" s="62"/>
      <c r="EBR6" s="62"/>
      <c r="EBS6" s="62"/>
      <c r="EBT6" s="62"/>
      <c r="EBU6" s="62"/>
      <c r="EBV6" s="62"/>
      <c r="EBW6" s="62"/>
      <c r="EBX6" s="62"/>
      <c r="EBY6" s="62"/>
      <c r="EBZ6" s="62"/>
      <c r="ECA6" s="62"/>
      <c r="ECB6" s="62"/>
      <c r="ECC6" s="62"/>
      <c r="ECD6" s="62"/>
      <c r="ECE6" s="62"/>
      <c r="ECF6" s="62"/>
      <c r="ECG6" s="62"/>
      <c r="ECH6" s="62"/>
      <c r="ECI6" s="62"/>
      <c r="ECJ6" s="62"/>
      <c r="ECK6" s="62"/>
      <c r="ECL6" s="62"/>
      <c r="ECM6" s="62"/>
      <c r="ECN6" s="62"/>
      <c r="ECO6" s="62"/>
      <c r="ECP6" s="62"/>
      <c r="ECQ6" s="62"/>
      <c r="ECR6" s="62"/>
      <c r="ECS6" s="62"/>
      <c r="ECT6" s="62"/>
      <c r="ECU6" s="62"/>
      <c r="ECV6" s="62"/>
      <c r="ECW6" s="62"/>
      <c r="ECX6" s="62"/>
      <c r="ECY6" s="62"/>
      <c r="ECZ6" s="62"/>
      <c r="EDA6" s="62"/>
      <c r="EDB6" s="62"/>
      <c r="EDC6" s="62"/>
      <c r="EDD6" s="62"/>
      <c r="EDE6" s="62"/>
      <c r="EDF6" s="62"/>
      <c r="EDG6" s="62"/>
      <c r="EDH6" s="62"/>
      <c r="EDI6" s="62"/>
      <c r="EDJ6" s="62"/>
      <c r="EDK6" s="62"/>
      <c r="EDL6" s="62"/>
      <c r="EDM6" s="62"/>
      <c r="EDN6" s="62"/>
      <c r="EDO6" s="62"/>
      <c r="EDP6" s="62"/>
      <c r="EDQ6" s="62"/>
      <c r="EDR6" s="62"/>
      <c r="EDS6" s="62"/>
      <c r="EDT6" s="62"/>
      <c r="EDU6" s="62"/>
      <c r="EDV6" s="62"/>
      <c r="EDW6" s="62"/>
      <c r="EDX6" s="62"/>
      <c r="EDY6" s="62"/>
      <c r="EDZ6" s="62"/>
      <c r="EEA6" s="62"/>
      <c r="EEB6" s="62"/>
      <c r="EEC6" s="62"/>
      <c r="EED6" s="62"/>
      <c r="EEE6" s="62"/>
      <c r="EEF6" s="62"/>
      <c r="EEG6" s="62"/>
      <c r="EEH6" s="62"/>
      <c r="EEI6" s="62"/>
      <c r="EEJ6" s="62"/>
      <c r="EEK6" s="62"/>
      <c r="EEL6" s="62"/>
      <c r="EEM6" s="62"/>
      <c r="EEN6" s="62"/>
      <c r="EEO6" s="62"/>
      <c r="EEP6" s="62"/>
      <c r="EEQ6" s="62"/>
      <c r="EER6" s="62"/>
      <c r="EES6" s="62"/>
      <c r="EET6" s="62"/>
      <c r="EEU6" s="62"/>
      <c r="EEV6" s="62"/>
      <c r="EEW6" s="62"/>
      <c r="EEX6" s="62"/>
      <c r="EEY6" s="62"/>
      <c r="EEZ6" s="62"/>
      <c r="EFA6" s="62"/>
      <c r="EFB6" s="62"/>
      <c r="EFC6" s="62"/>
      <c r="EFD6" s="62"/>
      <c r="EFE6" s="62"/>
      <c r="EFF6" s="62"/>
      <c r="EFG6" s="62"/>
      <c r="EFH6" s="62"/>
      <c r="EFI6" s="62"/>
      <c r="EFJ6" s="62"/>
      <c r="EFK6" s="62"/>
      <c r="EFL6" s="62"/>
      <c r="EFM6" s="62"/>
      <c r="EFN6" s="62"/>
      <c r="EFO6" s="62"/>
      <c r="EFP6" s="62"/>
      <c r="EFQ6" s="62"/>
      <c r="EFR6" s="62"/>
      <c r="EFS6" s="62"/>
      <c r="EFT6" s="62"/>
      <c r="EFU6" s="62"/>
      <c r="EFV6" s="62"/>
      <c r="EFW6" s="62"/>
      <c r="EFX6" s="62"/>
      <c r="EFY6" s="62"/>
      <c r="EFZ6" s="62"/>
      <c r="EGA6" s="62"/>
      <c r="EGB6" s="62"/>
      <c r="EGC6" s="62"/>
      <c r="EGD6" s="62"/>
      <c r="EGE6" s="62"/>
      <c r="EGF6" s="62"/>
      <c r="EGG6" s="62"/>
      <c r="EGH6" s="62"/>
      <c r="EGI6" s="62"/>
      <c r="EGJ6" s="62"/>
      <c r="EGK6" s="62"/>
      <c r="EGL6" s="62"/>
      <c r="EGM6" s="62"/>
      <c r="EGN6" s="62"/>
      <c r="EGO6" s="62"/>
      <c r="EGP6" s="62"/>
      <c r="EGQ6" s="62"/>
      <c r="EGR6" s="62"/>
      <c r="EGS6" s="62"/>
      <c r="EGT6" s="62"/>
      <c r="EGU6" s="62"/>
      <c r="EGV6" s="62"/>
      <c r="EGW6" s="62"/>
      <c r="EGX6" s="62"/>
      <c r="EGY6" s="62"/>
      <c r="EGZ6" s="62"/>
      <c r="EHA6" s="62"/>
      <c r="EHB6" s="62"/>
      <c r="EHC6" s="62"/>
      <c r="EHD6" s="62"/>
      <c r="EHE6" s="62"/>
      <c r="EHF6" s="62"/>
      <c r="EHG6" s="62"/>
      <c r="EHH6" s="62"/>
      <c r="EHI6" s="62"/>
      <c r="EHJ6" s="62"/>
      <c r="EHK6" s="62"/>
      <c r="EHL6" s="62"/>
      <c r="EHM6" s="62"/>
      <c r="EHN6" s="62"/>
      <c r="EHO6" s="62"/>
      <c r="EHP6" s="62"/>
      <c r="EHQ6" s="62"/>
      <c r="EHR6" s="62"/>
      <c r="EHS6" s="62"/>
      <c r="EHT6" s="62"/>
      <c r="EHU6" s="62"/>
      <c r="EHV6" s="62"/>
      <c r="EHW6" s="62"/>
      <c r="EHX6" s="62"/>
      <c r="EHY6" s="62"/>
      <c r="EHZ6" s="62"/>
      <c r="EIA6" s="62"/>
      <c r="EIB6" s="62"/>
      <c r="EIC6" s="62"/>
      <c r="EID6" s="62"/>
      <c r="EIE6" s="62"/>
      <c r="EIF6" s="62"/>
      <c r="EIG6" s="62"/>
      <c r="EIH6" s="62"/>
      <c r="EII6" s="62"/>
      <c r="EIJ6" s="62"/>
      <c r="EIK6" s="62"/>
      <c r="EIL6" s="62"/>
      <c r="EIM6" s="62"/>
      <c r="EIN6" s="62"/>
      <c r="EIO6" s="62"/>
      <c r="EIP6" s="62"/>
      <c r="EIQ6" s="62"/>
      <c r="EIR6" s="62"/>
      <c r="EIS6" s="62"/>
      <c r="EIT6" s="62"/>
      <c r="EIU6" s="62"/>
      <c r="EIV6" s="62"/>
      <c r="EIW6" s="62"/>
      <c r="EIX6" s="62"/>
      <c r="EIY6" s="62"/>
      <c r="EIZ6" s="62"/>
      <c r="EJA6" s="62"/>
      <c r="EJB6" s="62"/>
      <c r="EJC6" s="62"/>
      <c r="EJD6" s="62"/>
      <c r="EJE6" s="62"/>
      <c r="EJF6" s="62"/>
      <c r="EJG6" s="62"/>
      <c r="EJH6" s="62"/>
      <c r="EJI6" s="62"/>
      <c r="EJJ6" s="62"/>
      <c r="EJK6" s="62"/>
      <c r="EJL6" s="62"/>
      <c r="EJM6" s="62"/>
      <c r="EJN6" s="62"/>
      <c r="EJO6" s="62"/>
      <c r="EJP6" s="62"/>
      <c r="EJQ6" s="62"/>
      <c r="EJR6" s="62"/>
      <c r="EJS6" s="62"/>
      <c r="EJT6" s="62"/>
      <c r="EJU6" s="62"/>
      <c r="EJV6" s="62"/>
      <c r="EJW6" s="62"/>
      <c r="EJX6" s="62"/>
      <c r="EJY6" s="62"/>
      <c r="EJZ6" s="62"/>
      <c r="EKA6" s="62"/>
      <c r="EKB6" s="62"/>
      <c r="EKC6" s="62"/>
      <c r="EKD6" s="62"/>
      <c r="EKE6" s="62"/>
      <c r="EKF6" s="62"/>
      <c r="EKG6" s="62"/>
      <c r="EKH6" s="62"/>
      <c r="EKI6" s="62"/>
      <c r="EKJ6" s="62"/>
      <c r="EKK6" s="62"/>
      <c r="EKL6" s="62"/>
      <c r="EKM6" s="62"/>
      <c r="EKN6" s="62"/>
      <c r="EKO6" s="62"/>
      <c r="EKP6" s="62"/>
      <c r="EKQ6" s="62"/>
      <c r="EKR6" s="62"/>
      <c r="EKS6" s="62"/>
      <c r="EKT6" s="62"/>
      <c r="EKU6" s="62"/>
      <c r="EKV6" s="62"/>
      <c r="EKW6" s="62"/>
      <c r="EKX6" s="62"/>
      <c r="EKY6" s="62"/>
      <c r="EKZ6" s="62"/>
      <c r="ELA6" s="62"/>
      <c r="ELB6" s="62"/>
      <c r="ELC6" s="62"/>
      <c r="ELD6" s="62"/>
      <c r="ELE6" s="62"/>
      <c r="ELF6" s="62"/>
      <c r="ELG6" s="62"/>
      <c r="ELH6" s="62"/>
      <c r="ELI6" s="62"/>
      <c r="ELJ6" s="62"/>
      <c r="ELK6" s="62"/>
      <c r="ELL6" s="62"/>
      <c r="ELM6" s="62"/>
      <c r="ELN6" s="62"/>
      <c r="ELO6" s="62"/>
      <c r="ELP6" s="62"/>
      <c r="ELQ6" s="62"/>
      <c r="ELR6" s="62"/>
      <c r="ELS6" s="62"/>
      <c r="ELT6" s="62"/>
      <c r="ELU6" s="62"/>
      <c r="ELV6" s="62"/>
      <c r="ELW6" s="62"/>
      <c r="ELX6" s="62"/>
      <c r="ELY6" s="62"/>
      <c r="ELZ6" s="62"/>
      <c r="EMA6" s="62"/>
      <c r="EMB6" s="62"/>
      <c r="EMC6" s="62"/>
      <c r="EMD6" s="62"/>
      <c r="EME6" s="62"/>
      <c r="EMF6" s="62"/>
      <c r="EMG6" s="62"/>
      <c r="EMH6" s="62"/>
      <c r="EMI6" s="62"/>
      <c r="EMJ6" s="62"/>
      <c r="EMK6" s="62"/>
      <c r="EML6" s="62"/>
      <c r="EMM6" s="62"/>
      <c r="EMN6" s="62"/>
      <c r="EMO6" s="62"/>
      <c r="EMP6" s="62"/>
      <c r="EMQ6" s="62"/>
      <c r="EMR6" s="62"/>
      <c r="EMS6" s="62"/>
      <c r="EMT6" s="62"/>
      <c r="EMU6" s="62"/>
      <c r="EMV6" s="62"/>
      <c r="EMW6" s="62"/>
      <c r="EMX6" s="62"/>
      <c r="EMY6" s="62"/>
      <c r="EMZ6" s="62"/>
      <c r="ENA6" s="62"/>
      <c r="ENB6" s="62"/>
      <c r="ENC6" s="62"/>
      <c r="END6" s="62"/>
      <c r="ENE6" s="62"/>
      <c r="ENF6" s="62"/>
      <c r="ENG6" s="62"/>
      <c r="ENH6" s="62"/>
      <c r="ENI6" s="62"/>
      <c r="ENJ6" s="62"/>
      <c r="ENK6" s="62"/>
      <c r="ENL6" s="62"/>
      <c r="ENM6" s="62"/>
      <c r="ENN6" s="62"/>
      <c r="ENO6" s="62"/>
      <c r="ENP6" s="62"/>
      <c r="ENQ6" s="62"/>
      <c r="ENR6" s="62"/>
      <c r="ENS6" s="62"/>
      <c r="ENT6" s="62"/>
      <c r="ENU6" s="62"/>
      <c r="ENV6" s="62"/>
      <c r="ENW6" s="62"/>
      <c r="ENX6" s="62"/>
      <c r="ENY6" s="62"/>
      <c r="ENZ6" s="62"/>
      <c r="EOA6" s="62"/>
      <c r="EOB6" s="62"/>
      <c r="EOC6" s="62"/>
      <c r="EOD6" s="62"/>
      <c r="EOE6" s="62"/>
      <c r="EOF6" s="62"/>
      <c r="EOG6" s="62"/>
      <c r="EOH6" s="62"/>
      <c r="EOI6" s="62"/>
      <c r="EOJ6" s="62"/>
      <c r="EOK6" s="62"/>
      <c r="EOL6" s="62"/>
      <c r="EOM6" s="62"/>
      <c r="EON6" s="62"/>
      <c r="EOO6" s="62"/>
      <c r="EOP6" s="62"/>
      <c r="EOQ6" s="62"/>
      <c r="EOR6" s="62"/>
      <c r="EOS6" s="62"/>
      <c r="EOT6" s="62"/>
      <c r="EOU6" s="62"/>
      <c r="EOV6" s="62"/>
      <c r="EOW6" s="62"/>
      <c r="EOX6" s="62"/>
      <c r="EOY6" s="62"/>
      <c r="EOZ6" s="62"/>
      <c r="EPA6" s="62"/>
      <c r="EPB6" s="62"/>
      <c r="EPC6" s="62"/>
      <c r="EPD6" s="62"/>
      <c r="EPE6" s="62"/>
      <c r="EPF6" s="62"/>
      <c r="EPG6" s="62"/>
      <c r="EPH6" s="62"/>
      <c r="EPI6" s="62"/>
      <c r="EPJ6" s="62"/>
      <c r="EPK6" s="62"/>
      <c r="EPL6" s="62"/>
      <c r="EPM6" s="62"/>
      <c r="EPN6" s="62"/>
      <c r="EPO6" s="62"/>
      <c r="EPP6" s="62"/>
      <c r="EPQ6" s="62"/>
      <c r="EPR6" s="62"/>
      <c r="EPS6" s="62"/>
      <c r="EPT6" s="62"/>
      <c r="EPU6" s="62"/>
      <c r="EPV6" s="62"/>
      <c r="EPW6" s="62"/>
      <c r="EPX6" s="62"/>
      <c r="EPY6" s="62"/>
      <c r="EPZ6" s="62"/>
      <c r="EQA6" s="62"/>
      <c r="EQB6" s="62"/>
      <c r="EQC6" s="62"/>
      <c r="EQD6" s="62"/>
      <c r="EQE6" s="62"/>
      <c r="EQF6" s="62"/>
      <c r="EQG6" s="62"/>
      <c r="EQH6" s="62"/>
      <c r="EQI6" s="62"/>
      <c r="EQJ6" s="62"/>
      <c r="EQK6" s="62"/>
      <c r="EQL6" s="62"/>
      <c r="EQM6" s="62"/>
      <c r="EQN6" s="62"/>
      <c r="EQO6" s="62"/>
      <c r="EQP6" s="62"/>
      <c r="EQQ6" s="62"/>
      <c r="EQR6" s="62"/>
      <c r="EQS6" s="62"/>
      <c r="EQT6" s="62"/>
      <c r="EQU6" s="62"/>
      <c r="EQV6" s="62"/>
      <c r="EQW6" s="62"/>
      <c r="EQX6" s="62"/>
      <c r="EQY6" s="62"/>
      <c r="EQZ6" s="62"/>
      <c r="ERA6" s="62"/>
      <c r="ERB6" s="62"/>
      <c r="ERC6" s="62"/>
      <c r="ERD6" s="62"/>
      <c r="ERE6" s="62"/>
      <c r="ERF6" s="62"/>
      <c r="ERG6" s="62"/>
      <c r="ERH6" s="62"/>
      <c r="ERI6" s="62"/>
      <c r="ERJ6" s="62"/>
      <c r="ERK6" s="62"/>
      <c r="ERL6" s="62"/>
      <c r="ERM6" s="62"/>
      <c r="ERN6" s="62"/>
      <c r="ERO6" s="62"/>
      <c r="ERP6" s="62"/>
      <c r="ERQ6" s="62"/>
      <c r="ERR6" s="62"/>
      <c r="ERS6" s="62"/>
      <c r="ERT6" s="62"/>
      <c r="ERU6" s="62"/>
      <c r="ERV6" s="62"/>
      <c r="ERW6" s="62"/>
      <c r="ERX6" s="62"/>
      <c r="ERY6" s="62"/>
      <c r="ERZ6" s="62"/>
      <c r="ESA6" s="62"/>
      <c r="ESB6" s="62"/>
      <c r="ESC6" s="62"/>
      <c r="ESD6" s="62"/>
      <c r="ESE6" s="62"/>
      <c r="ESF6" s="62"/>
      <c r="ESG6" s="62"/>
      <c r="ESH6" s="62"/>
      <c r="ESI6" s="62"/>
      <c r="ESJ6" s="62"/>
      <c r="ESK6" s="62"/>
      <c r="ESL6" s="62"/>
      <c r="ESM6" s="62"/>
      <c r="ESN6" s="62"/>
      <c r="ESO6" s="62"/>
      <c r="ESP6" s="62"/>
      <c r="ESQ6" s="62"/>
      <c r="ESR6" s="62"/>
      <c r="ESS6" s="62"/>
      <c r="EST6" s="62"/>
      <c r="ESU6" s="62"/>
      <c r="ESV6" s="62"/>
      <c r="ESW6" s="62"/>
      <c r="ESX6" s="62"/>
      <c r="ESY6" s="62"/>
      <c r="ESZ6" s="62"/>
      <c r="ETA6" s="62"/>
      <c r="ETB6" s="62"/>
      <c r="ETC6" s="62"/>
      <c r="ETD6" s="62"/>
      <c r="ETE6" s="62"/>
      <c r="ETF6" s="62"/>
      <c r="ETG6" s="62"/>
      <c r="ETH6" s="62"/>
      <c r="ETI6" s="62"/>
      <c r="ETJ6" s="62"/>
      <c r="ETK6" s="62"/>
      <c r="ETL6" s="62"/>
      <c r="ETM6" s="62"/>
      <c r="ETN6" s="62"/>
      <c r="ETO6" s="62"/>
      <c r="ETP6" s="62"/>
      <c r="ETQ6" s="62"/>
      <c r="ETR6" s="62"/>
      <c r="ETS6" s="62"/>
      <c r="ETT6" s="62"/>
      <c r="ETU6" s="62"/>
      <c r="ETV6" s="62"/>
      <c r="ETW6" s="62"/>
      <c r="ETX6" s="62"/>
      <c r="ETY6" s="62"/>
      <c r="ETZ6" s="62"/>
      <c r="EUA6" s="62"/>
      <c r="EUB6" s="62"/>
      <c r="EUC6" s="62"/>
      <c r="EUD6" s="62"/>
      <c r="EUE6" s="62"/>
      <c r="EUF6" s="62"/>
      <c r="EUG6" s="62"/>
      <c r="EUH6" s="62"/>
      <c r="EUI6" s="62"/>
      <c r="EUJ6" s="62"/>
      <c r="EUK6" s="62"/>
      <c r="EUL6" s="62"/>
      <c r="EUM6" s="62"/>
      <c r="EUN6" s="62"/>
      <c r="EUO6" s="62"/>
      <c r="EUP6" s="62"/>
      <c r="EUQ6" s="62"/>
      <c r="EUR6" s="62"/>
      <c r="EUS6" s="62"/>
      <c r="EUT6" s="62"/>
      <c r="EUU6" s="62"/>
      <c r="EUV6" s="62"/>
      <c r="EUW6" s="62"/>
      <c r="EUX6" s="62"/>
      <c r="EUY6" s="62"/>
      <c r="EUZ6" s="62"/>
      <c r="EVA6" s="62"/>
      <c r="EVB6" s="62"/>
      <c r="EVC6" s="62"/>
      <c r="EVD6" s="62"/>
      <c r="EVE6" s="62"/>
      <c r="EVF6" s="62"/>
      <c r="EVG6" s="62"/>
      <c r="EVH6" s="62"/>
      <c r="EVI6" s="62"/>
      <c r="EVJ6" s="62"/>
      <c r="EVK6" s="62"/>
      <c r="EVL6" s="62"/>
      <c r="EVM6" s="62"/>
      <c r="EVN6" s="62"/>
      <c r="EVO6" s="62"/>
      <c r="EVP6" s="62"/>
      <c r="EVQ6" s="62"/>
      <c r="EVR6" s="62"/>
      <c r="EVS6" s="62"/>
      <c r="EVT6" s="62"/>
      <c r="EVU6" s="62"/>
      <c r="EVV6" s="62"/>
      <c r="EVW6" s="62"/>
      <c r="EVX6" s="62"/>
      <c r="EVY6" s="62"/>
      <c r="EVZ6" s="62"/>
      <c r="EWA6" s="62"/>
      <c r="EWB6" s="62"/>
      <c r="EWC6" s="62"/>
      <c r="EWD6" s="62"/>
      <c r="EWE6" s="62"/>
      <c r="EWF6" s="62"/>
      <c r="EWG6" s="62"/>
      <c r="EWH6" s="62"/>
      <c r="EWI6" s="62"/>
      <c r="EWJ6" s="62"/>
      <c r="EWK6" s="62"/>
      <c r="EWL6" s="62"/>
      <c r="EWM6" s="62"/>
      <c r="EWN6" s="62"/>
      <c r="EWO6" s="62"/>
      <c r="EWP6" s="62"/>
      <c r="EWQ6" s="62"/>
      <c r="EWR6" s="62"/>
      <c r="EWS6" s="62"/>
      <c r="EWT6" s="62"/>
      <c r="EWU6" s="62"/>
      <c r="EWV6" s="62"/>
      <c r="EWW6" s="62"/>
      <c r="EWX6" s="62"/>
      <c r="EWY6" s="62"/>
      <c r="EWZ6" s="62"/>
      <c r="EXA6" s="62"/>
      <c r="EXB6" s="62"/>
      <c r="EXC6" s="62"/>
      <c r="EXD6" s="62"/>
      <c r="EXE6" s="62"/>
      <c r="EXF6" s="62"/>
      <c r="EXG6" s="62"/>
      <c r="EXH6" s="62"/>
      <c r="EXI6" s="62"/>
      <c r="EXJ6" s="62"/>
      <c r="EXK6" s="62"/>
      <c r="EXL6" s="62"/>
      <c r="EXM6" s="62"/>
      <c r="EXN6" s="62"/>
      <c r="EXO6" s="62"/>
      <c r="EXP6" s="62"/>
      <c r="EXQ6" s="62"/>
      <c r="EXR6" s="62"/>
      <c r="EXS6" s="62"/>
      <c r="EXT6" s="62"/>
      <c r="EXU6" s="62"/>
      <c r="EXV6" s="62"/>
      <c r="EXW6" s="62"/>
      <c r="EXX6" s="62"/>
      <c r="EXY6" s="62"/>
      <c r="EXZ6" s="62"/>
      <c r="EYA6" s="62"/>
      <c r="EYB6" s="62"/>
      <c r="EYC6" s="62"/>
      <c r="EYD6" s="62"/>
      <c r="EYE6" s="62"/>
      <c r="EYF6" s="62"/>
      <c r="EYG6" s="62"/>
      <c r="EYH6" s="62"/>
      <c r="EYI6" s="62"/>
      <c r="EYJ6" s="62"/>
      <c r="EYK6" s="62"/>
      <c r="EYL6" s="62"/>
      <c r="EYM6" s="62"/>
      <c r="EYN6" s="62"/>
      <c r="EYO6" s="62"/>
      <c r="EYP6" s="62"/>
      <c r="EYQ6" s="62"/>
      <c r="EYR6" s="62"/>
      <c r="EYS6" s="62"/>
      <c r="EYT6" s="62"/>
      <c r="EYU6" s="62"/>
      <c r="EYV6" s="62"/>
      <c r="EYW6" s="62"/>
      <c r="EYX6" s="62"/>
      <c r="EYY6" s="62"/>
      <c r="EYZ6" s="62"/>
      <c r="EZA6" s="62"/>
      <c r="EZB6" s="62"/>
      <c r="EZC6" s="62"/>
      <c r="EZD6" s="62"/>
      <c r="EZE6" s="62"/>
      <c r="EZF6" s="62"/>
      <c r="EZG6" s="62"/>
      <c r="EZH6" s="62"/>
      <c r="EZI6" s="62"/>
      <c r="EZJ6" s="62"/>
      <c r="EZK6" s="62"/>
      <c r="EZL6" s="62"/>
      <c r="EZM6" s="62"/>
      <c r="EZN6" s="62"/>
      <c r="EZO6" s="62"/>
      <c r="EZP6" s="62"/>
      <c r="EZQ6" s="62"/>
      <c r="EZR6" s="62"/>
      <c r="EZS6" s="62"/>
      <c r="EZT6" s="62"/>
      <c r="EZU6" s="62"/>
      <c r="EZV6" s="62"/>
      <c r="EZW6" s="62"/>
      <c r="EZX6" s="62"/>
      <c r="EZY6" s="62"/>
      <c r="EZZ6" s="62"/>
      <c r="FAA6" s="62"/>
      <c r="FAB6" s="62"/>
      <c r="FAC6" s="62"/>
      <c r="FAD6" s="62"/>
      <c r="FAE6" s="62"/>
      <c r="FAF6" s="62"/>
      <c r="FAG6" s="62"/>
      <c r="FAH6" s="62"/>
      <c r="FAI6" s="62"/>
      <c r="FAJ6" s="62"/>
      <c r="FAK6" s="62"/>
      <c r="FAL6" s="62"/>
      <c r="FAM6" s="62"/>
      <c r="FAN6" s="62"/>
      <c r="FAO6" s="62"/>
      <c r="FAP6" s="62"/>
      <c r="FAQ6" s="62"/>
      <c r="FAR6" s="62"/>
      <c r="FAS6" s="62"/>
      <c r="FAT6" s="62"/>
      <c r="FAU6" s="62"/>
      <c r="FAV6" s="62"/>
      <c r="FAW6" s="62"/>
      <c r="FAX6" s="62"/>
      <c r="FAY6" s="62"/>
      <c r="FAZ6" s="62"/>
      <c r="FBA6" s="62"/>
      <c r="FBB6" s="62"/>
      <c r="FBC6" s="62"/>
      <c r="FBD6" s="62"/>
      <c r="FBE6" s="62"/>
      <c r="FBF6" s="62"/>
      <c r="FBG6" s="62"/>
      <c r="FBH6" s="62"/>
      <c r="FBI6" s="62"/>
      <c r="FBJ6" s="62"/>
      <c r="FBK6" s="62"/>
      <c r="FBL6" s="62"/>
      <c r="FBM6" s="62"/>
      <c r="FBN6" s="62"/>
      <c r="FBO6" s="62"/>
      <c r="FBP6" s="62"/>
      <c r="FBQ6" s="62"/>
      <c r="FBR6" s="62"/>
      <c r="FBS6" s="62"/>
      <c r="FBT6" s="62"/>
      <c r="FBU6" s="62"/>
      <c r="FBV6" s="62"/>
      <c r="FBW6" s="62"/>
      <c r="FBX6" s="62"/>
      <c r="FBY6" s="62"/>
      <c r="FBZ6" s="62"/>
      <c r="FCA6" s="62"/>
      <c r="FCB6" s="62"/>
      <c r="FCC6" s="62"/>
      <c r="FCD6" s="62"/>
      <c r="FCE6" s="62"/>
      <c r="FCF6" s="62"/>
      <c r="FCG6" s="62"/>
      <c r="FCH6" s="62"/>
      <c r="FCI6" s="62"/>
      <c r="FCJ6" s="62"/>
      <c r="FCK6" s="62"/>
      <c r="FCL6" s="62"/>
      <c r="FCM6" s="62"/>
      <c r="FCN6" s="62"/>
      <c r="FCO6" s="62"/>
      <c r="FCP6" s="62"/>
      <c r="FCQ6" s="62"/>
      <c r="FCR6" s="62"/>
      <c r="FCS6" s="62"/>
      <c r="FCT6" s="62"/>
      <c r="FCU6" s="62"/>
      <c r="FCV6" s="62"/>
      <c r="FCW6" s="62"/>
      <c r="FCX6" s="62"/>
      <c r="FCY6" s="62"/>
      <c r="FCZ6" s="62"/>
      <c r="FDA6" s="62"/>
      <c r="FDB6" s="62"/>
      <c r="FDC6" s="62"/>
      <c r="FDD6" s="62"/>
      <c r="FDE6" s="62"/>
      <c r="FDF6" s="62"/>
      <c r="FDG6" s="62"/>
      <c r="FDH6" s="62"/>
      <c r="FDI6" s="62"/>
      <c r="FDJ6" s="62"/>
      <c r="FDK6" s="62"/>
      <c r="FDL6" s="62"/>
      <c r="FDM6" s="62"/>
      <c r="FDN6" s="62"/>
      <c r="FDO6" s="62"/>
      <c r="FDP6" s="62"/>
      <c r="FDQ6" s="62"/>
      <c r="FDR6" s="62"/>
      <c r="FDS6" s="62"/>
      <c r="FDT6" s="62"/>
      <c r="FDU6" s="62"/>
      <c r="FDV6" s="62"/>
      <c r="FDW6" s="62"/>
      <c r="FDX6" s="62"/>
      <c r="FDY6" s="62"/>
      <c r="FDZ6" s="62"/>
      <c r="FEA6" s="62"/>
      <c r="FEB6" s="62"/>
      <c r="FEC6" s="62"/>
      <c r="FED6" s="62"/>
      <c r="FEE6" s="62"/>
      <c r="FEF6" s="62"/>
      <c r="FEG6" s="62"/>
      <c r="FEH6" s="62"/>
      <c r="FEI6" s="62"/>
      <c r="FEJ6" s="62"/>
      <c r="FEK6" s="62"/>
      <c r="FEL6" s="62"/>
      <c r="FEM6" s="62"/>
      <c r="FEN6" s="62"/>
      <c r="FEO6" s="62"/>
      <c r="FEP6" s="62"/>
      <c r="FEQ6" s="62"/>
      <c r="FER6" s="62"/>
      <c r="FES6" s="62"/>
      <c r="FET6" s="62"/>
      <c r="FEU6" s="62"/>
      <c r="FEV6" s="62"/>
      <c r="FEW6" s="62"/>
      <c r="FEX6" s="62"/>
      <c r="FEY6" s="62"/>
      <c r="FEZ6" s="62"/>
      <c r="FFA6" s="62"/>
      <c r="FFB6" s="62"/>
      <c r="FFC6" s="62"/>
      <c r="FFD6" s="62"/>
      <c r="FFE6" s="62"/>
      <c r="FFF6" s="62"/>
      <c r="FFG6" s="62"/>
      <c r="FFH6" s="62"/>
      <c r="FFI6" s="62"/>
      <c r="FFJ6" s="62"/>
      <c r="FFK6" s="62"/>
      <c r="FFL6" s="62"/>
      <c r="FFM6" s="62"/>
      <c r="FFN6" s="62"/>
      <c r="FFO6" s="62"/>
      <c r="FFP6" s="62"/>
      <c r="FFQ6" s="62"/>
      <c r="FFR6" s="62"/>
      <c r="FFS6" s="62"/>
      <c r="FFT6" s="62"/>
      <c r="FFU6" s="62"/>
      <c r="FFV6" s="62"/>
      <c r="FFW6" s="62"/>
      <c r="FFX6" s="62"/>
      <c r="FFY6" s="62"/>
      <c r="FFZ6" s="62"/>
      <c r="FGA6" s="62"/>
      <c r="FGB6" s="62"/>
      <c r="FGC6" s="62"/>
      <c r="FGD6" s="62"/>
      <c r="FGE6" s="62"/>
      <c r="FGF6" s="62"/>
      <c r="FGG6" s="62"/>
      <c r="FGH6" s="62"/>
      <c r="FGI6" s="62"/>
      <c r="FGJ6" s="62"/>
      <c r="FGK6" s="62"/>
      <c r="FGL6" s="62"/>
      <c r="FGM6" s="62"/>
      <c r="FGN6" s="62"/>
      <c r="FGO6" s="62"/>
      <c r="FGP6" s="62"/>
      <c r="FGQ6" s="62"/>
      <c r="FGR6" s="62"/>
      <c r="FGS6" s="62"/>
      <c r="FGT6" s="62"/>
      <c r="FGU6" s="62"/>
      <c r="FGV6" s="62"/>
      <c r="FGW6" s="62"/>
      <c r="FGX6" s="62"/>
      <c r="FGY6" s="62"/>
      <c r="FGZ6" s="62"/>
      <c r="FHA6" s="62"/>
      <c r="FHB6" s="62"/>
      <c r="FHC6" s="62"/>
      <c r="FHD6" s="62"/>
      <c r="FHE6" s="62"/>
      <c r="FHF6" s="62"/>
      <c r="FHG6" s="62"/>
      <c r="FHH6" s="62"/>
      <c r="FHI6" s="62"/>
      <c r="FHJ6" s="62"/>
      <c r="FHK6" s="62"/>
      <c r="FHL6" s="62"/>
      <c r="FHM6" s="62"/>
      <c r="FHN6" s="62"/>
      <c r="FHO6" s="62"/>
      <c r="FHP6" s="62"/>
      <c r="FHQ6" s="62"/>
      <c r="FHR6" s="62"/>
      <c r="FHS6" s="62"/>
      <c r="FHT6" s="62"/>
      <c r="FHU6" s="62"/>
      <c r="FHV6" s="62"/>
      <c r="FHW6" s="62"/>
      <c r="FHX6" s="62"/>
      <c r="FHY6" s="62"/>
      <c r="FHZ6" s="62"/>
      <c r="FIA6" s="62"/>
      <c r="FIB6" s="62"/>
      <c r="FIC6" s="62"/>
      <c r="FID6" s="62"/>
      <c r="FIE6" s="62"/>
      <c r="FIF6" s="62"/>
      <c r="FIG6" s="62"/>
      <c r="FIH6" s="62"/>
      <c r="FII6" s="62"/>
      <c r="FIJ6" s="62"/>
      <c r="FIK6" s="62"/>
      <c r="FIL6" s="62"/>
      <c r="FIM6" s="62"/>
      <c r="FIN6" s="62"/>
      <c r="FIO6" s="62"/>
      <c r="FIP6" s="62"/>
      <c r="FIQ6" s="62"/>
      <c r="FIR6" s="62"/>
      <c r="FIS6" s="62"/>
      <c r="FIT6" s="62"/>
      <c r="FIU6" s="62"/>
      <c r="FIV6" s="62"/>
      <c r="FIW6" s="62"/>
      <c r="FIX6" s="62"/>
      <c r="FIY6" s="62"/>
      <c r="FIZ6" s="62"/>
      <c r="FJA6" s="62"/>
      <c r="FJB6" s="62"/>
      <c r="FJC6" s="62"/>
      <c r="FJD6" s="62"/>
      <c r="FJE6" s="62"/>
      <c r="FJF6" s="62"/>
      <c r="FJG6" s="62"/>
      <c r="FJH6" s="62"/>
      <c r="FJI6" s="62"/>
      <c r="FJJ6" s="62"/>
      <c r="FJK6" s="62"/>
      <c r="FJL6" s="62"/>
      <c r="FJM6" s="62"/>
      <c r="FJN6" s="62"/>
      <c r="FJO6" s="62"/>
      <c r="FJP6" s="62"/>
      <c r="FJQ6" s="62"/>
      <c r="FJR6" s="62"/>
      <c r="FJS6" s="62"/>
      <c r="FJT6" s="62"/>
      <c r="FJU6" s="62"/>
      <c r="FJV6" s="62"/>
      <c r="FJW6" s="62"/>
      <c r="FJX6" s="62"/>
      <c r="FJY6" s="62"/>
      <c r="FJZ6" s="62"/>
      <c r="FKA6" s="62"/>
      <c r="FKB6" s="62"/>
      <c r="FKC6" s="62"/>
      <c r="FKD6" s="62"/>
      <c r="FKE6" s="62"/>
      <c r="FKF6" s="62"/>
      <c r="FKG6" s="62"/>
      <c r="FKH6" s="62"/>
      <c r="FKI6" s="62"/>
      <c r="FKJ6" s="62"/>
      <c r="FKK6" s="62"/>
      <c r="FKL6" s="62"/>
      <c r="FKM6" s="62"/>
      <c r="FKN6" s="62"/>
      <c r="FKO6" s="62"/>
      <c r="FKP6" s="62"/>
      <c r="FKQ6" s="62"/>
      <c r="FKR6" s="62"/>
      <c r="FKS6" s="62"/>
      <c r="FKT6" s="62"/>
      <c r="FKU6" s="62"/>
      <c r="FKV6" s="62"/>
      <c r="FKW6" s="62"/>
      <c r="FKX6" s="62"/>
      <c r="FKY6" s="62"/>
      <c r="FKZ6" s="62"/>
      <c r="FLA6" s="62"/>
      <c r="FLB6" s="62"/>
      <c r="FLC6" s="62"/>
      <c r="FLD6" s="62"/>
      <c r="FLE6" s="62"/>
      <c r="FLF6" s="62"/>
      <c r="FLG6" s="62"/>
      <c r="FLH6" s="62"/>
      <c r="FLI6" s="62"/>
      <c r="FLJ6" s="62"/>
      <c r="FLK6" s="62"/>
      <c r="FLL6" s="62"/>
      <c r="FLM6" s="62"/>
      <c r="FLN6" s="62"/>
      <c r="FLO6" s="62"/>
      <c r="FLP6" s="62"/>
      <c r="FLQ6" s="62"/>
      <c r="FLR6" s="62"/>
      <c r="FLS6" s="62"/>
      <c r="FLT6" s="62"/>
      <c r="FLU6" s="62"/>
      <c r="FLV6" s="62"/>
      <c r="FLW6" s="62"/>
      <c r="FLX6" s="62"/>
      <c r="FLY6" s="62"/>
      <c r="FLZ6" s="62"/>
      <c r="FMA6" s="62"/>
      <c r="FMB6" s="62"/>
      <c r="FMC6" s="62"/>
      <c r="FMD6" s="62"/>
      <c r="FME6" s="62"/>
      <c r="FMF6" s="62"/>
      <c r="FMG6" s="62"/>
      <c r="FMH6" s="62"/>
      <c r="FMI6" s="62"/>
      <c r="FMJ6" s="62"/>
      <c r="FMK6" s="62"/>
      <c r="FML6" s="62"/>
      <c r="FMM6" s="62"/>
      <c r="FMN6" s="62"/>
      <c r="FMO6" s="62"/>
      <c r="FMP6" s="62"/>
      <c r="FMQ6" s="62"/>
      <c r="FMR6" s="62"/>
      <c r="FMS6" s="62"/>
      <c r="FMT6" s="62"/>
      <c r="FMU6" s="62"/>
      <c r="FMV6" s="62"/>
      <c r="FMW6" s="62"/>
      <c r="FMX6" s="62"/>
      <c r="FMY6" s="62"/>
      <c r="FMZ6" s="62"/>
      <c r="FNA6" s="62"/>
      <c r="FNB6" s="62"/>
      <c r="FNC6" s="62"/>
      <c r="FND6" s="62"/>
      <c r="FNE6" s="62"/>
      <c r="FNF6" s="62"/>
      <c r="FNG6" s="62"/>
      <c r="FNH6" s="62"/>
      <c r="FNI6" s="62"/>
      <c r="FNJ6" s="62"/>
      <c r="FNK6" s="62"/>
      <c r="FNL6" s="62"/>
      <c r="FNM6" s="62"/>
      <c r="FNN6" s="62"/>
      <c r="FNO6" s="62"/>
      <c r="FNP6" s="62"/>
      <c r="FNQ6" s="62"/>
      <c r="FNR6" s="62"/>
      <c r="FNS6" s="62"/>
      <c r="FNT6" s="62"/>
      <c r="FNU6" s="62"/>
      <c r="FNV6" s="62"/>
      <c r="FNW6" s="62"/>
      <c r="FNX6" s="62"/>
      <c r="FNY6" s="62"/>
      <c r="FNZ6" s="62"/>
      <c r="FOA6" s="62"/>
      <c r="FOB6" s="62"/>
      <c r="FOC6" s="62"/>
      <c r="FOD6" s="62"/>
      <c r="FOE6" s="62"/>
      <c r="FOF6" s="62"/>
      <c r="FOG6" s="62"/>
      <c r="FOH6" s="62"/>
      <c r="FOI6" s="62"/>
      <c r="FOJ6" s="62"/>
      <c r="FOK6" s="62"/>
      <c r="FOL6" s="62"/>
      <c r="FOM6" s="62"/>
      <c r="FON6" s="62"/>
      <c r="FOO6" s="62"/>
      <c r="FOP6" s="62"/>
      <c r="FOQ6" s="62"/>
      <c r="FOR6" s="62"/>
      <c r="FOS6" s="62"/>
      <c r="FOT6" s="62"/>
      <c r="FOU6" s="62"/>
      <c r="FOV6" s="62"/>
      <c r="FOW6" s="62"/>
      <c r="FOX6" s="62"/>
      <c r="FOY6" s="62"/>
      <c r="FOZ6" s="62"/>
      <c r="FPA6" s="62"/>
      <c r="FPB6" s="62"/>
      <c r="FPC6" s="62"/>
      <c r="FPD6" s="62"/>
      <c r="FPE6" s="62"/>
      <c r="FPF6" s="62"/>
      <c r="FPG6" s="62"/>
      <c r="FPH6" s="62"/>
      <c r="FPI6" s="62"/>
      <c r="FPJ6" s="62"/>
      <c r="FPK6" s="62"/>
      <c r="FPL6" s="62"/>
      <c r="FPM6" s="62"/>
      <c r="FPN6" s="62"/>
      <c r="FPO6" s="62"/>
      <c r="FPP6" s="62"/>
      <c r="FPQ6" s="62"/>
      <c r="FPR6" s="62"/>
      <c r="FPS6" s="62"/>
      <c r="FPT6" s="62"/>
      <c r="FPU6" s="62"/>
      <c r="FPV6" s="62"/>
      <c r="FPW6" s="62"/>
      <c r="FPX6" s="62"/>
      <c r="FPY6" s="62"/>
      <c r="FPZ6" s="62"/>
      <c r="FQA6" s="62"/>
      <c r="FQB6" s="62"/>
      <c r="FQC6" s="62"/>
      <c r="FQD6" s="62"/>
      <c r="FQE6" s="62"/>
      <c r="FQF6" s="62"/>
      <c r="FQG6" s="62"/>
      <c r="FQH6" s="62"/>
      <c r="FQI6" s="62"/>
      <c r="FQJ6" s="62"/>
      <c r="FQK6" s="62"/>
      <c r="FQL6" s="62"/>
      <c r="FQM6" s="62"/>
      <c r="FQN6" s="62"/>
      <c r="FQO6" s="62"/>
      <c r="FQP6" s="62"/>
      <c r="FQQ6" s="62"/>
      <c r="FQR6" s="62"/>
      <c r="FQS6" s="62"/>
      <c r="FQT6" s="62"/>
      <c r="FQU6" s="62"/>
      <c r="FQV6" s="62"/>
      <c r="FQW6" s="62"/>
      <c r="FQX6" s="62"/>
      <c r="FQY6" s="62"/>
      <c r="FQZ6" s="62"/>
      <c r="FRA6" s="62"/>
      <c r="FRB6" s="62"/>
      <c r="FRC6" s="62"/>
      <c r="FRD6" s="62"/>
      <c r="FRE6" s="62"/>
      <c r="FRF6" s="62"/>
      <c r="FRG6" s="62"/>
      <c r="FRH6" s="62"/>
      <c r="FRI6" s="62"/>
      <c r="FRJ6" s="62"/>
      <c r="FRK6" s="62"/>
      <c r="FRL6" s="62"/>
      <c r="FRM6" s="62"/>
      <c r="FRN6" s="62"/>
      <c r="FRO6" s="62"/>
      <c r="FRP6" s="62"/>
      <c r="FRQ6" s="62"/>
      <c r="FRR6" s="62"/>
      <c r="FRS6" s="62"/>
      <c r="FRT6" s="62"/>
      <c r="FRU6" s="62"/>
      <c r="FRV6" s="62"/>
      <c r="FRW6" s="62"/>
      <c r="FRX6" s="62"/>
      <c r="FRY6" s="62"/>
      <c r="FRZ6" s="62"/>
      <c r="FSA6" s="62"/>
      <c r="FSB6" s="62"/>
      <c r="FSC6" s="62"/>
      <c r="FSD6" s="62"/>
      <c r="FSE6" s="62"/>
      <c r="FSF6" s="62"/>
      <c r="FSG6" s="62"/>
      <c r="FSH6" s="62"/>
      <c r="FSI6" s="62"/>
      <c r="FSJ6" s="62"/>
      <c r="FSK6" s="62"/>
      <c r="FSL6" s="62"/>
      <c r="FSM6" s="62"/>
      <c r="FSN6" s="62"/>
      <c r="FSO6" s="62"/>
      <c r="FSP6" s="62"/>
      <c r="FSQ6" s="62"/>
      <c r="FSR6" s="62"/>
      <c r="FSS6" s="62"/>
      <c r="FST6" s="62"/>
      <c r="FSU6" s="62"/>
      <c r="FSV6" s="62"/>
      <c r="FSW6" s="62"/>
      <c r="FSX6" s="62"/>
      <c r="FSY6" s="62"/>
      <c r="FSZ6" s="62"/>
      <c r="FTA6" s="62"/>
      <c r="FTB6" s="62"/>
      <c r="FTC6" s="62"/>
      <c r="FTD6" s="62"/>
      <c r="FTE6" s="62"/>
      <c r="FTF6" s="62"/>
      <c r="FTG6" s="62"/>
      <c r="FTH6" s="62"/>
      <c r="FTI6" s="62"/>
      <c r="FTJ6" s="62"/>
      <c r="FTK6" s="62"/>
      <c r="FTL6" s="62"/>
      <c r="FTM6" s="62"/>
      <c r="FTN6" s="62"/>
      <c r="FTO6" s="62"/>
      <c r="FTP6" s="62"/>
      <c r="FTQ6" s="62"/>
      <c r="FTR6" s="62"/>
      <c r="FTS6" s="62"/>
      <c r="FTT6" s="62"/>
      <c r="FTU6" s="62"/>
      <c r="FTV6" s="62"/>
      <c r="FTW6" s="62"/>
      <c r="FTX6" s="62"/>
      <c r="FTY6" s="62"/>
      <c r="FTZ6" s="62"/>
      <c r="FUA6" s="62"/>
      <c r="FUB6" s="62"/>
      <c r="FUC6" s="62"/>
      <c r="FUD6" s="62"/>
      <c r="FUE6" s="62"/>
      <c r="FUF6" s="62"/>
      <c r="FUG6" s="62"/>
      <c r="FUH6" s="62"/>
      <c r="FUI6" s="62"/>
      <c r="FUJ6" s="62"/>
      <c r="FUK6" s="62"/>
      <c r="FUL6" s="62"/>
      <c r="FUM6" s="62"/>
      <c r="FUN6" s="62"/>
      <c r="FUO6" s="62"/>
      <c r="FUP6" s="62"/>
      <c r="FUQ6" s="62"/>
      <c r="FUR6" s="62"/>
      <c r="FUS6" s="62"/>
      <c r="FUT6" s="62"/>
      <c r="FUU6" s="62"/>
      <c r="FUV6" s="62"/>
      <c r="FUW6" s="62"/>
      <c r="FUX6" s="62"/>
      <c r="FUY6" s="62"/>
      <c r="FUZ6" s="62"/>
      <c r="FVA6" s="62"/>
      <c r="FVB6" s="62"/>
      <c r="FVC6" s="62"/>
      <c r="FVD6" s="62"/>
      <c r="FVE6" s="62"/>
      <c r="FVF6" s="62"/>
      <c r="FVG6" s="62"/>
      <c r="FVH6" s="62"/>
      <c r="FVI6" s="62"/>
      <c r="FVJ6" s="62"/>
      <c r="FVK6" s="62"/>
      <c r="FVL6" s="62"/>
      <c r="FVM6" s="62"/>
      <c r="FVN6" s="62"/>
      <c r="FVO6" s="62"/>
      <c r="FVP6" s="62"/>
      <c r="FVQ6" s="62"/>
      <c r="FVR6" s="62"/>
      <c r="FVS6" s="62"/>
      <c r="FVT6" s="62"/>
      <c r="FVU6" s="62"/>
      <c r="FVV6" s="62"/>
      <c r="FVW6" s="62"/>
      <c r="FVX6" s="62"/>
      <c r="FVY6" s="62"/>
      <c r="FVZ6" s="62"/>
      <c r="FWA6" s="62"/>
      <c r="FWB6" s="62"/>
      <c r="FWC6" s="62"/>
      <c r="FWD6" s="62"/>
      <c r="FWE6" s="62"/>
      <c r="FWF6" s="62"/>
      <c r="FWG6" s="62"/>
      <c r="FWH6" s="62"/>
      <c r="FWI6" s="62"/>
      <c r="FWJ6" s="62"/>
      <c r="FWK6" s="62"/>
      <c r="FWL6" s="62"/>
      <c r="FWM6" s="62"/>
      <c r="FWN6" s="62"/>
      <c r="FWO6" s="62"/>
      <c r="FWP6" s="62"/>
      <c r="FWQ6" s="62"/>
      <c r="FWR6" s="62"/>
      <c r="FWS6" s="62"/>
      <c r="FWT6" s="62"/>
      <c r="FWU6" s="62"/>
      <c r="FWV6" s="62"/>
      <c r="FWW6" s="62"/>
      <c r="FWX6" s="62"/>
      <c r="FWY6" s="62"/>
      <c r="FWZ6" s="62"/>
      <c r="FXA6" s="62"/>
      <c r="FXB6" s="62"/>
      <c r="FXC6" s="62"/>
      <c r="FXD6" s="62"/>
      <c r="FXE6" s="62"/>
      <c r="FXF6" s="62"/>
      <c r="FXG6" s="62"/>
      <c r="FXH6" s="62"/>
      <c r="FXI6" s="62"/>
      <c r="FXJ6" s="62"/>
      <c r="FXK6" s="62"/>
      <c r="FXL6" s="62"/>
      <c r="FXM6" s="62"/>
      <c r="FXN6" s="62"/>
      <c r="FXO6" s="62"/>
      <c r="FXP6" s="62"/>
      <c r="FXQ6" s="62"/>
      <c r="FXR6" s="62"/>
      <c r="FXS6" s="62"/>
      <c r="FXT6" s="62"/>
      <c r="FXU6" s="62"/>
      <c r="FXV6" s="62"/>
      <c r="FXW6" s="62"/>
      <c r="FXX6" s="62"/>
      <c r="FXY6" s="62"/>
      <c r="FXZ6" s="62"/>
      <c r="FYA6" s="62"/>
      <c r="FYB6" s="62"/>
      <c r="FYC6" s="62"/>
      <c r="FYD6" s="62"/>
      <c r="FYE6" s="62"/>
      <c r="FYF6" s="62"/>
      <c r="FYG6" s="62"/>
      <c r="FYH6" s="62"/>
      <c r="FYI6" s="62"/>
      <c r="FYJ6" s="62"/>
      <c r="FYK6" s="62"/>
      <c r="FYL6" s="62"/>
      <c r="FYM6" s="62"/>
      <c r="FYN6" s="62"/>
      <c r="FYO6" s="62"/>
      <c r="FYP6" s="62"/>
      <c r="FYQ6" s="62"/>
      <c r="FYR6" s="62"/>
      <c r="FYS6" s="62"/>
      <c r="FYT6" s="62"/>
      <c r="FYU6" s="62"/>
      <c r="FYV6" s="62"/>
      <c r="FYW6" s="62"/>
      <c r="FYX6" s="62"/>
      <c r="FYY6" s="62"/>
      <c r="FYZ6" s="62"/>
      <c r="FZA6" s="62"/>
      <c r="FZB6" s="62"/>
      <c r="FZC6" s="62"/>
      <c r="FZD6" s="62"/>
      <c r="FZE6" s="62"/>
      <c r="FZF6" s="62"/>
      <c r="FZG6" s="62"/>
      <c r="FZH6" s="62"/>
      <c r="FZI6" s="62"/>
      <c r="FZJ6" s="62"/>
      <c r="FZK6" s="62"/>
      <c r="FZL6" s="62"/>
      <c r="FZM6" s="62"/>
      <c r="FZN6" s="62"/>
      <c r="FZO6" s="62"/>
      <c r="FZP6" s="62"/>
      <c r="FZQ6" s="62"/>
      <c r="FZR6" s="62"/>
      <c r="FZS6" s="62"/>
      <c r="FZT6" s="62"/>
      <c r="FZU6" s="62"/>
      <c r="FZV6" s="62"/>
      <c r="FZW6" s="62"/>
      <c r="FZX6" s="62"/>
      <c r="FZY6" s="62"/>
      <c r="FZZ6" s="62"/>
      <c r="GAA6" s="62"/>
      <c r="GAB6" s="62"/>
      <c r="GAC6" s="62"/>
      <c r="GAD6" s="62"/>
      <c r="GAE6" s="62"/>
      <c r="GAF6" s="62"/>
      <c r="GAG6" s="62"/>
      <c r="GAH6" s="62"/>
      <c r="GAI6" s="62"/>
      <c r="GAJ6" s="62"/>
      <c r="GAK6" s="62"/>
      <c r="GAL6" s="62"/>
      <c r="GAM6" s="62"/>
      <c r="GAN6" s="62"/>
      <c r="GAO6" s="62"/>
      <c r="GAP6" s="62"/>
      <c r="GAQ6" s="62"/>
      <c r="GAR6" s="62"/>
      <c r="GAS6" s="62"/>
      <c r="GAT6" s="62"/>
      <c r="GAU6" s="62"/>
      <c r="GAV6" s="62"/>
      <c r="GAW6" s="62"/>
      <c r="GAX6" s="62"/>
      <c r="GAY6" s="62"/>
      <c r="GAZ6" s="62"/>
      <c r="GBA6" s="62"/>
      <c r="GBB6" s="62"/>
      <c r="GBC6" s="62"/>
      <c r="GBD6" s="62"/>
      <c r="GBE6" s="62"/>
      <c r="GBF6" s="62"/>
      <c r="GBG6" s="62"/>
      <c r="GBH6" s="62"/>
      <c r="GBI6" s="62"/>
      <c r="GBJ6" s="62"/>
      <c r="GBK6" s="62"/>
      <c r="GBL6" s="62"/>
      <c r="GBM6" s="62"/>
      <c r="GBN6" s="62"/>
      <c r="GBO6" s="62"/>
      <c r="GBP6" s="62"/>
      <c r="GBQ6" s="62"/>
      <c r="GBR6" s="62"/>
      <c r="GBS6" s="62"/>
      <c r="GBT6" s="62"/>
      <c r="GBU6" s="62"/>
      <c r="GBV6" s="62"/>
      <c r="GBW6" s="62"/>
      <c r="GBX6" s="62"/>
      <c r="GBY6" s="62"/>
      <c r="GBZ6" s="62"/>
      <c r="GCA6" s="62"/>
      <c r="GCB6" s="62"/>
      <c r="GCC6" s="62"/>
      <c r="GCD6" s="62"/>
      <c r="GCE6" s="62"/>
      <c r="GCF6" s="62"/>
      <c r="GCG6" s="62"/>
      <c r="GCH6" s="62"/>
      <c r="GCI6" s="62"/>
      <c r="GCJ6" s="62"/>
      <c r="GCK6" s="62"/>
      <c r="GCL6" s="62"/>
      <c r="GCM6" s="62"/>
      <c r="GCN6" s="62"/>
      <c r="GCO6" s="62"/>
      <c r="GCP6" s="62"/>
      <c r="GCQ6" s="62"/>
      <c r="GCR6" s="62"/>
      <c r="GCS6" s="62"/>
      <c r="GCT6" s="62"/>
      <c r="GCU6" s="62"/>
      <c r="GCV6" s="62"/>
      <c r="GCW6" s="62"/>
      <c r="GCX6" s="62"/>
      <c r="GCY6" s="62"/>
      <c r="GCZ6" s="62"/>
      <c r="GDA6" s="62"/>
      <c r="GDB6" s="62"/>
      <c r="GDC6" s="62"/>
      <c r="GDD6" s="62"/>
      <c r="GDE6" s="62"/>
      <c r="GDF6" s="62"/>
      <c r="GDG6" s="62"/>
      <c r="GDH6" s="62"/>
      <c r="GDI6" s="62"/>
      <c r="GDJ6" s="62"/>
      <c r="GDK6" s="62"/>
      <c r="GDL6" s="62"/>
      <c r="GDM6" s="62"/>
      <c r="GDN6" s="62"/>
      <c r="GDO6" s="62"/>
      <c r="GDP6" s="62"/>
      <c r="GDQ6" s="62"/>
      <c r="GDR6" s="62"/>
      <c r="GDS6" s="62"/>
      <c r="GDT6" s="62"/>
      <c r="GDU6" s="62"/>
      <c r="GDV6" s="62"/>
      <c r="GDW6" s="62"/>
      <c r="GDX6" s="62"/>
      <c r="GDY6" s="62"/>
      <c r="GDZ6" s="62"/>
      <c r="GEA6" s="62"/>
      <c r="GEB6" s="62"/>
      <c r="GEC6" s="62"/>
      <c r="GED6" s="62"/>
      <c r="GEE6" s="62"/>
      <c r="GEF6" s="62"/>
      <c r="GEG6" s="62"/>
      <c r="GEH6" s="62"/>
      <c r="GEI6" s="62"/>
      <c r="GEJ6" s="62"/>
      <c r="GEK6" s="62"/>
      <c r="GEL6" s="62"/>
      <c r="GEM6" s="62"/>
      <c r="GEN6" s="62"/>
      <c r="GEO6" s="62"/>
      <c r="GEP6" s="62"/>
      <c r="GEQ6" s="62"/>
      <c r="GER6" s="62"/>
      <c r="GES6" s="62"/>
      <c r="GET6" s="62"/>
      <c r="GEU6" s="62"/>
      <c r="GEV6" s="62"/>
      <c r="GEW6" s="62"/>
      <c r="GEX6" s="62"/>
      <c r="GEY6" s="62"/>
      <c r="GEZ6" s="62"/>
      <c r="GFA6" s="62"/>
      <c r="GFB6" s="62"/>
      <c r="GFC6" s="62"/>
      <c r="GFD6" s="62"/>
      <c r="GFE6" s="62"/>
      <c r="GFF6" s="62"/>
      <c r="GFG6" s="62"/>
      <c r="GFH6" s="62"/>
      <c r="GFI6" s="62"/>
      <c r="GFJ6" s="62"/>
      <c r="GFK6" s="62"/>
      <c r="GFL6" s="62"/>
      <c r="GFM6" s="62"/>
      <c r="GFN6" s="62"/>
      <c r="GFO6" s="62"/>
      <c r="GFP6" s="62"/>
      <c r="GFQ6" s="62"/>
      <c r="GFR6" s="62"/>
      <c r="GFS6" s="62"/>
      <c r="GFT6" s="62"/>
      <c r="GFU6" s="62"/>
      <c r="GFV6" s="62"/>
      <c r="GFW6" s="62"/>
      <c r="GFX6" s="62"/>
      <c r="GFY6" s="62"/>
      <c r="GFZ6" s="62"/>
      <c r="GGA6" s="62"/>
      <c r="GGB6" s="62"/>
      <c r="GGC6" s="62"/>
      <c r="GGD6" s="62"/>
      <c r="GGE6" s="62"/>
      <c r="GGF6" s="62"/>
      <c r="GGG6" s="62"/>
      <c r="GGH6" s="62"/>
      <c r="GGI6" s="62"/>
      <c r="GGJ6" s="62"/>
      <c r="GGK6" s="62"/>
      <c r="GGL6" s="62"/>
      <c r="GGM6" s="62"/>
      <c r="GGN6" s="62"/>
      <c r="GGO6" s="62"/>
      <c r="GGP6" s="62"/>
      <c r="GGQ6" s="62"/>
      <c r="GGR6" s="62"/>
      <c r="GGS6" s="62"/>
      <c r="GGT6" s="62"/>
      <c r="GGU6" s="62"/>
      <c r="GGV6" s="62"/>
      <c r="GGW6" s="62"/>
      <c r="GGX6" s="62"/>
      <c r="GGY6" s="62"/>
      <c r="GGZ6" s="62"/>
      <c r="GHA6" s="62"/>
      <c r="GHB6" s="62"/>
      <c r="GHC6" s="62"/>
      <c r="GHD6" s="62"/>
      <c r="GHE6" s="62"/>
      <c r="GHF6" s="62"/>
      <c r="GHG6" s="62"/>
      <c r="GHH6" s="62"/>
      <c r="GHI6" s="62"/>
      <c r="GHJ6" s="62"/>
      <c r="GHK6" s="62"/>
      <c r="GHL6" s="62"/>
      <c r="GHM6" s="62"/>
      <c r="GHN6" s="62"/>
      <c r="GHO6" s="62"/>
      <c r="GHP6" s="62"/>
      <c r="GHQ6" s="62"/>
      <c r="GHR6" s="62"/>
      <c r="GHS6" s="62"/>
      <c r="GHT6" s="62"/>
      <c r="GHU6" s="62"/>
      <c r="GHV6" s="62"/>
      <c r="GHW6" s="62"/>
      <c r="GHX6" s="62"/>
      <c r="GHY6" s="62"/>
      <c r="GHZ6" s="62"/>
      <c r="GIA6" s="62"/>
      <c r="GIB6" s="62"/>
      <c r="GIC6" s="62"/>
      <c r="GID6" s="62"/>
      <c r="GIE6" s="62"/>
      <c r="GIF6" s="62"/>
      <c r="GIG6" s="62"/>
      <c r="GIH6" s="62"/>
      <c r="GII6" s="62"/>
      <c r="GIJ6" s="62"/>
      <c r="GIK6" s="62"/>
      <c r="GIL6" s="62"/>
      <c r="GIM6" s="62"/>
      <c r="GIN6" s="62"/>
      <c r="GIO6" s="62"/>
      <c r="GIP6" s="62"/>
      <c r="GIQ6" s="62"/>
      <c r="GIR6" s="62"/>
      <c r="GIS6" s="62"/>
      <c r="GIT6" s="62"/>
      <c r="GIU6" s="62"/>
      <c r="GIV6" s="62"/>
      <c r="GIW6" s="62"/>
      <c r="GIX6" s="62"/>
      <c r="GIY6" s="62"/>
      <c r="GIZ6" s="62"/>
      <c r="GJA6" s="62"/>
      <c r="GJB6" s="62"/>
      <c r="GJC6" s="62"/>
      <c r="GJD6" s="62"/>
      <c r="GJE6" s="62"/>
      <c r="GJF6" s="62"/>
      <c r="GJG6" s="62"/>
      <c r="GJH6" s="62"/>
      <c r="GJI6" s="62"/>
      <c r="GJJ6" s="62"/>
      <c r="GJK6" s="62"/>
      <c r="GJL6" s="62"/>
      <c r="GJM6" s="62"/>
      <c r="GJN6" s="62"/>
      <c r="GJO6" s="62"/>
      <c r="GJP6" s="62"/>
      <c r="GJQ6" s="62"/>
      <c r="GJR6" s="62"/>
      <c r="GJS6" s="62"/>
      <c r="GJT6" s="62"/>
      <c r="GJU6" s="62"/>
      <c r="GJV6" s="62"/>
      <c r="GJW6" s="62"/>
      <c r="GJX6" s="62"/>
      <c r="GJY6" s="62"/>
      <c r="GJZ6" s="62"/>
      <c r="GKA6" s="62"/>
      <c r="GKB6" s="62"/>
      <c r="GKC6" s="62"/>
      <c r="GKD6" s="62"/>
      <c r="GKE6" s="62"/>
      <c r="GKF6" s="62"/>
      <c r="GKG6" s="62"/>
      <c r="GKH6" s="62"/>
      <c r="GKI6" s="62"/>
      <c r="GKJ6" s="62"/>
      <c r="GKK6" s="62"/>
      <c r="GKL6" s="62"/>
      <c r="GKM6" s="62"/>
      <c r="GKN6" s="62"/>
      <c r="GKO6" s="62"/>
      <c r="GKP6" s="62"/>
      <c r="GKQ6" s="62"/>
      <c r="GKR6" s="62"/>
      <c r="GKS6" s="62"/>
      <c r="GKT6" s="62"/>
      <c r="GKU6" s="62"/>
      <c r="GKV6" s="62"/>
      <c r="GKW6" s="62"/>
      <c r="GKX6" s="62"/>
      <c r="GKY6" s="62"/>
      <c r="GKZ6" s="62"/>
      <c r="GLA6" s="62"/>
      <c r="GLB6" s="62"/>
      <c r="GLC6" s="62"/>
      <c r="GLD6" s="62"/>
      <c r="GLE6" s="62"/>
      <c r="GLF6" s="62"/>
      <c r="GLG6" s="62"/>
      <c r="GLH6" s="62"/>
      <c r="GLI6" s="62"/>
      <c r="GLJ6" s="62"/>
      <c r="GLK6" s="62"/>
      <c r="GLL6" s="62"/>
      <c r="GLM6" s="62"/>
      <c r="GLN6" s="62"/>
      <c r="GLO6" s="62"/>
      <c r="GLP6" s="62"/>
      <c r="GLQ6" s="62"/>
      <c r="GLR6" s="62"/>
      <c r="GLS6" s="62"/>
      <c r="GLT6" s="62"/>
      <c r="GLU6" s="62"/>
      <c r="GLV6" s="62"/>
      <c r="GLW6" s="62"/>
      <c r="GLX6" s="62"/>
      <c r="GLY6" s="62"/>
      <c r="GLZ6" s="62"/>
      <c r="GMA6" s="62"/>
      <c r="GMB6" s="62"/>
      <c r="GMC6" s="62"/>
      <c r="GMD6" s="62"/>
      <c r="GME6" s="62"/>
      <c r="GMF6" s="62"/>
      <c r="GMG6" s="62"/>
      <c r="GMH6" s="62"/>
      <c r="GMI6" s="62"/>
      <c r="GMJ6" s="62"/>
      <c r="GMK6" s="62"/>
      <c r="GML6" s="62"/>
      <c r="GMM6" s="62"/>
      <c r="GMN6" s="62"/>
      <c r="GMO6" s="62"/>
      <c r="GMP6" s="62"/>
      <c r="GMQ6" s="62"/>
      <c r="GMR6" s="62"/>
      <c r="GMS6" s="62"/>
      <c r="GMT6" s="62"/>
      <c r="GMU6" s="62"/>
      <c r="GMV6" s="62"/>
      <c r="GMW6" s="62"/>
      <c r="GMX6" s="62"/>
      <c r="GMY6" s="62"/>
      <c r="GMZ6" s="62"/>
      <c r="GNA6" s="62"/>
      <c r="GNB6" s="62"/>
      <c r="GNC6" s="62"/>
      <c r="GND6" s="62"/>
      <c r="GNE6" s="62"/>
      <c r="GNF6" s="62"/>
      <c r="GNG6" s="62"/>
      <c r="GNH6" s="62"/>
      <c r="GNI6" s="62"/>
      <c r="GNJ6" s="62"/>
      <c r="GNK6" s="62"/>
      <c r="GNL6" s="62"/>
      <c r="GNM6" s="62"/>
      <c r="GNN6" s="62"/>
      <c r="GNO6" s="62"/>
      <c r="GNP6" s="62"/>
      <c r="GNQ6" s="62"/>
      <c r="GNR6" s="62"/>
      <c r="GNS6" s="62"/>
      <c r="GNT6" s="62"/>
      <c r="GNU6" s="62"/>
      <c r="GNV6" s="62"/>
      <c r="GNW6" s="62"/>
      <c r="GNX6" s="62"/>
      <c r="GNY6" s="62"/>
      <c r="GNZ6" s="62"/>
      <c r="GOA6" s="62"/>
      <c r="GOB6" s="62"/>
      <c r="GOC6" s="62"/>
      <c r="GOD6" s="62"/>
      <c r="GOE6" s="62"/>
      <c r="GOF6" s="62"/>
      <c r="GOG6" s="62"/>
      <c r="GOH6" s="62"/>
      <c r="GOI6" s="62"/>
      <c r="GOJ6" s="62"/>
      <c r="GOK6" s="62"/>
      <c r="GOL6" s="62"/>
      <c r="GOM6" s="62"/>
      <c r="GON6" s="62"/>
      <c r="GOO6" s="62"/>
      <c r="GOP6" s="62"/>
      <c r="GOQ6" s="62"/>
      <c r="GOR6" s="62"/>
      <c r="GOS6" s="62"/>
      <c r="GOT6" s="62"/>
      <c r="GOU6" s="62"/>
      <c r="GOV6" s="62"/>
      <c r="GOW6" s="62"/>
      <c r="GOX6" s="62"/>
      <c r="GOY6" s="62"/>
      <c r="GOZ6" s="62"/>
      <c r="GPA6" s="62"/>
      <c r="GPB6" s="62"/>
      <c r="GPC6" s="62"/>
      <c r="GPD6" s="62"/>
      <c r="GPE6" s="62"/>
      <c r="GPF6" s="62"/>
      <c r="GPG6" s="62"/>
      <c r="GPH6" s="62"/>
      <c r="GPI6" s="62"/>
      <c r="GPJ6" s="62"/>
      <c r="GPK6" s="62"/>
      <c r="GPL6" s="62"/>
      <c r="GPM6" s="62"/>
      <c r="GPN6" s="62"/>
      <c r="GPO6" s="62"/>
      <c r="GPP6" s="62"/>
      <c r="GPQ6" s="62"/>
      <c r="GPR6" s="62"/>
      <c r="GPS6" s="62"/>
      <c r="GPT6" s="62"/>
      <c r="GPU6" s="62"/>
      <c r="GPV6" s="62"/>
      <c r="GPW6" s="62"/>
      <c r="GPX6" s="62"/>
      <c r="GPY6" s="62"/>
      <c r="GPZ6" s="62"/>
      <c r="GQA6" s="62"/>
      <c r="GQB6" s="62"/>
      <c r="GQC6" s="62"/>
      <c r="GQD6" s="62"/>
      <c r="GQE6" s="62"/>
      <c r="GQF6" s="62"/>
      <c r="GQG6" s="62"/>
      <c r="GQH6" s="62"/>
      <c r="GQI6" s="62"/>
      <c r="GQJ6" s="62"/>
      <c r="GQK6" s="62"/>
      <c r="GQL6" s="62"/>
      <c r="GQM6" s="62"/>
      <c r="GQN6" s="62"/>
      <c r="GQO6" s="62"/>
      <c r="GQP6" s="62"/>
      <c r="GQQ6" s="62"/>
      <c r="GQR6" s="62"/>
      <c r="GQS6" s="62"/>
      <c r="GQT6" s="62"/>
      <c r="GQU6" s="62"/>
      <c r="GQV6" s="62"/>
      <c r="GQW6" s="62"/>
      <c r="GQX6" s="62"/>
      <c r="GQY6" s="62"/>
      <c r="GQZ6" s="62"/>
      <c r="GRA6" s="62"/>
      <c r="GRB6" s="62"/>
      <c r="GRC6" s="62"/>
      <c r="GRD6" s="62"/>
      <c r="GRE6" s="62"/>
      <c r="GRF6" s="62"/>
      <c r="GRG6" s="62"/>
      <c r="GRH6" s="62"/>
      <c r="GRI6" s="62"/>
      <c r="GRJ6" s="62"/>
      <c r="GRK6" s="62"/>
      <c r="GRL6" s="62"/>
      <c r="GRM6" s="62"/>
      <c r="GRN6" s="62"/>
      <c r="GRO6" s="62"/>
      <c r="GRP6" s="62"/>
      <c r="GRQ6" s="62"/>
      <c r="GRR6" s="62"/>
      <c r="GRS6" s="62"/>
      <c r="GRT6" s="62"/>
      <c r="GRU6" s="62"/>
      <c r="GRV6" s="62"/>
      <c r="GRW6" s="62"/>
      <c r="GRX6" s="62"/>
      <c r="GRY6" s="62"/>
      <c r="GRZ6" s="62"/>
      <c r="GSA6" s="62"/>
      <c r="GSB6" s="62"/>
      <c r="GSC6" s="62"/>
      <c r="GSD6" s="62"/>
      <c r="GSE6" s="62"/>
      <c r="GSF6" s="62"/>
      <c r="GSG6" s="62"/>
      <c r="GSH6" s="62"/>
      <c r="GSI6" s="62"/>
      <c r="GSJ6" s="62"/>
      <c r="GSK6" s="62"/>
      <c r="GSL6" s="62"/>
      <c r="GSM6" s="62"/>
      <c r="GSN6" s="62"/>
      <c r="GSO6" s="62"/>
      <c r="GSP6" s="62"/>
      <c r="GSQ6" s="62"/>
      <c r="GSR6" s="62"/>
      <c r="GSS6" s="62"/>
      <c r="GST6" s="62"/>
      <c r="GSU6" s="62"/>
      <c r="GSV6" s="62"/>
      <c r="GSW6" s="62"/>
      <c r="GSX6" s="62"/>
      <c r="GSY6" s="62"/>
      <c r="GSZ6" s="62"/>
      <c r="GTA6" s="62"/>
      <c r="GTB6" s="62"/>
      <c r="GTC6" s="62"/>
      <c r="GTD6" s="62"/>
      <c r="GTE6" s="62"/>
      <c r="GTF6" s="62"/>
      <c r="GTG6" s="62"/>
      <c r="GTH6" s="62"/>
      <c r="GTI6" s="62"/>
      <c r="GTJ6" s="62"/>
      <c r="GTK6" s="62"/>
      <c r="GTL6" s="62"/>
      <c r="GTM6" s="62"/>
      <c r="GTN6" s="62"/>
      <c r="GTO6" s="62"/>
      <c r="GTP6" s="62"/>
      <c r="GTQ6" s="62"/>
      <c r="GTR6" s="62"/>
      <c r="GTS6" s="62"/>
      <c r="GTT6" s="62"/>
      <c r="GTU6" s="62"/>
      <c r="GTV6" s="62"/>
      <c r="GTW6" s="62"/>
      <c r="GTX6" s="62"/>
      <c r="GTY6" s="62"/>
      <c r="GTZ6" s="62"/>
      <c r="GUA6" s="62"/>
      <c r="GUB6" s="62"/>
      <c r="GUC6" s="62"/>
      <c r="GUD6" s="62"/>
      <c r="GUE6" s="62"/>
      <c r="GUF6" s="62"/>
      <c r="GUG6" s="62"/>
      <c r="GUH6" s="62"/>
      <c r="GUI6" s="62"/>
      <c r="GUJ6" s="62"/>
      <c r="GUK6" s="62"/>
      <c r="GUL6" s="62"/>
      <c r="GUM6" s="62"/>
      <c r="GUN6" s="62"/>
      <c r="GUO6" s="62"/>
      <c r="GUP6" s="62"/>
      <c r="GUQ6" s="62"/>
      <c r="GUR6" s="62"/>
      <c r="GUS6" s="62"/>
      <c r="GUT6" s="62"/>
      <c r="GUU6" s="62"/>
      <c r="GUV6" s="62"/>
      <c r="GUW6" s="62"/>
      <c r="GUX6" s="62"/>
      <c r="GUY6" s="62"/>
      <c r="GUZ6" s="62"/>
      <c r="GVA6" s="62"/>
      <c r="GVB6" s="62"/>
      <c r="GVC6" s="62"/>
      <c r="GVD6" s="62"/>
      <c r="GVE6" s="62"/>
      <c r="GVF6" s="62"/>
      <c r="GVG6" s="62"/>
      <c r="GVH6" s="62"/>
      <c r="GVI6" s="62"/>
      <c r="GVJ6" s="62"/>
      <c r="GVK6" s="62"/>
      <c r="GVL6" s="62"/>
      <c r="GVM6" s="62"/>
      <c r="GVN6" s="62"/>
      <c r="GVO6" s="62"/>
      <c r="GVP6" s="62"/>
      <c r="GVQ6" s="62"/>
      <c r="GVR6" s="62"/>
      <c r="GVS6" s="62"/>
      <c r="GVT6" s="62"/>
      <c r="GVU6" s="62"/>
      <c r="GVV6" s="62"/>
      <c r="GVW6" s="62"/>
      <c r="GVX6" s="62"/>
      <c r="GVY6" s="62"/>
      <c r="GVZ6" s="62"/>
      <c r="GWA6" s="62"/>
      <c r="GWB6" s="62"/>
      <c r="GWC6" s="62"/>
      <c r="GWD6" s="62"/>
      <c r="GWE6" s="62"/>
      <c r="GWF6" s="62"/>
      <c r="GWG6" s="62"/>
      <c r="GWH6" s="62"/>
      <c r="GWI6" s="62"/>
      <c r="GWJ6" s="62"/>
      <c r="GWK6" s="62"/>
      <c r="GWL6" s="62"/>
      <c r="GWM6" s="62"/>
      <c r="GWN6" s="62"/>
      <c r="GWO6" s="62"/>
      <c r="GWP6" s="62"/>
      <c r="GWQ6" s="62"/>
      <c r="GWR6" s="62"/>
      <c r="GWS6" s="62"/>
      <c r="GWT6" s="62"/>
      <c r="GWU6" s="62"/>
      <c r="GWV6" s="62"/>
      <c r="GWW6" s="62"/>
      <c r="GWX6" s="62"/>
      <c r="GWY6" s="62"/>
      <c r="GWZ6" s="62"/>
      <c r="GXA6" s="62"/>
      <c r="GXB6" s="62"/>
      <c r="GXC6" s="62"/>
      <c r="GXD6" s="62"/>
      <c r="GXE6" s="62"/>
      <c r="GXF6" s="62"/>
      <c r="GXG6" s="62"/>
      <c r="GXH6" s="62"/>
      <c r="GXI6" s="62"/>
      <c r="GXJ6" s="62"/>
      <c r="GXK6" s="62"/>
      <c r="GXL6" s="62"/>
      <c r="GXM6" s="62"/>
      <c r="GXN6" s="62"/>
      <c r="GXO6" s="62"/>
      <c r="GXP6" s="62"/>
      <c r="GXQ6" s="62"/>
      <c r="GXR6" s="62"/>
      <c r="GXS6" s="62"/>
      <c r="GXT6" s="62"/>
      <c r="GXU6" s="62"/>
      <c r="GXV6" s="62"/>
      <c r="GXW6" s="62"/>
      <c r="GXX6" s="62"/>
      <c r="GXY6" s="62"/>
      <c r="GXZ6" s="62"/>
      <c r="GYA6" s="62"/>
      <c r="GYB6" s="62"/>
      <c r="GYC6" s="62"/>
      <c r="GYD6" s="62"/>
      <c r="GYE6" s="62"/>
      <c r="GYF6" s="62"/>
      <c r="GYG6" s="62"/>
      <c r="GYH6" s="62"/>
      <c r="GYI6" s="62"/>
      <c r="GYJ6" s="62"/>
      <c r="GYK6" s="62"/>
      <c r="GYL6" s="62"/>
      <c r="GYM6" s="62"/>
      <c r="GYN6" s="62"/>
      <c r="GYO6" s="62"/>
      <c r="GYP6" s="62"/>
      <c r="GYQ6" s="62"/>
      <c r="GYR6" s="62"/>
      <c r="GYS6" s="62"/>
      <c r="GYT6" s="62"/>
      <c r="GYU6" s="62"/>
      <c r="GYV6" s="62"/>
      <c r="GYW6" s="62"/>
      <c r="GYX6" s="62"/>
      <c r="GYY6" s="62"/>
      <c r="GYZ6" s="62"/>
      <c r="GZA6" s="62"/>
      <c r="GZB6" s="62"/>
      <c r="GZC6" s="62"/>
      <c r="GZD6" s="62"/>
      <c r="GZE6" s="62"/>
      <c r="GZF6" s="62"/>
      <c r="GZG6" s="62"/>
      <c r="GZH6" s="62"/>
      <c r="GZI6" s="62"/>
      <c r="GZJ6" s="62"/>
      <c r="GZK6" s="62"/>
      <c r="GZL6" s="62"/>
      <c r="GZM6" s="62"/>
      <c r="GZN6" s="62"/>
      <c r="GZO6" s="62"/>
      <c r="GZP6" s="62"/>
      <c r="GZQ6" s="62"/>
      <c r="GZR6" s="62"/>
      <c r="GZS6" s="62"/>
      <c r="GZT6" s="62"/>
      <c r="GZU6" s="62"/>
      <c r="GZV6" s="62"/>
      <c r="GZW6" s="62"/>
      <c r="GZX6" s="62"/>
      <c r="GZY6" s="62"/>
      <c r="GZZ6" s="62"/>
      <c r="HAA6" s="62"/>
      <c r="HAB6" s="62"/>
      <c r="HAC6" s="62"/>
      <c r="HAD6" s="62"/>
      <c r="HAE6" s="62"/>
      <c r="HAF6" s="62"/>
      <c r="HAG6" s="62"/>
      <c r="HAH6" s="62"/>
      <c r="HAI6" s="62"/>
      <c r="HAJ6" s="62"/>
      <c r="HAK6" s="62"/>
      <c r="HAL6" s="62"/>
      <c r="HAM6" s="62"/>
      <c r="HAN6" s="62"/>
      <c r="HAO6" s="62"/>
      <c r="HAP6" s="62"/>
      <c r="HAQ6" s="62"/>
      <c r="HAR6" s="62"/>
      <c r="HAS6" s="62"/>
      <c r="HAT6" s="62"/>
      <c r="HAU6" s="62"/>
      <c r="HAV6" s="62"/>
      <c r="HAW6" s="62"/>
      <c r="HAX6" s="62"/>
      <c r="HAY6" s="62"/>
      <c r="HAZ6" s="62"/>
      <c r="HBA6" s="62"/>
      <c r="HBB6" s="62"/>
      <c r="HBC6" s="62"/>
      <c r="HBD6" s="62"/>
      <c r="HBE6" s="62"/>
      <c r="HBF6" s="62"/>
      <c r="HBG6" s="62"/>
      <c r="HBH6" s="62"/>
      <c r="HBI6" s="62"/>
      <c r="HBJ6" s="62"/>
      <c r="HBK6" s="62"/>
      <c r="HBL6" s="62"/>
      <c r="HBM6" s="62"/>
      <c r="HBN6" s="62"/>
      <c r="HBO6" s="62"/>
      <c r="HBP6" s="62"/>
      <c r="HBQ6" s="62"/>
      <c r="HBR6" s="62"/>
      <c r="HBS6" s="62"/>
      <c r="HBT6" s="62"/>
      <c r="HBU6" s="62"/>
      <c r="HBV6" s="62"/>
      <c r="HBW6" s="62"/>
      <c r="HBX6" s="62"/>
      <c r="HBY6" s="62"/>
      <c r="HBZ6" s="62"/>
      <c r="HCA6" s="62"/>
      <c r="HCB6" s="62"/>
      <c r="HCC6" s="62"/>
      <c r="HCD6" s="62"/>
      <c r="HCE6" s="62"/>
      <c r="HCF6" s="62"/>
      <c r="HCG6" s="62"/>
      <c r="HCH6" s="62"/>
      <c r="HCI6" s="62"/>
      <c r="HCJ6" s="62"/>
      <c r="HCK6" s="62"/>
      <c r="HCL6" s="62"/>
      <c r="HCM6" s="62"/>
      <c r="HCN6" s="62"/>
      <c r="HCO6" s="62"/>
      <c r="HCP6" s="62"/>
      <c r="HCQ6" s="62"/>
      <c r="HCR6" s="62"/>
      <c r="HCS6" s="62"/>
      <c r="HCT6" s="62"/>
      <c r="HCU6" s="62"/>
      <c r="HCV6" s="62"/>
      <c r="HCW6" s="62"/>
      <c r="HCX6" s="62"/>
      <c r="HCY6" s="62"/>
      <c r="HCZ6" s="62"/>
      <c r="HDA6" s="62"/>
      <c r="HDB6" s="62"/>
      <c r="HDC6" s="62"/>
      <c r="HDD6" s="62"/>
      <c r="HDE6" s="62"/>
      <c r="HDF6" s="62"/>
      <c r="HDG6" s="62"/>
      <c r="HDH6" s="62"/>
      <c r="HDI6" s="62"/>
      <c r="HDJ6" s="62"/>
      <c r="HDK6" s="62"/>
      <c r="HDL6" s="62"/>
      <c r="HDM6" s="62"/>
      <c r="HDN6" s="62"/>
      <c r="HDO6" s="62"/>
      <c r="HDP6" s="62"/>
      <c r="HDQ6" s="62"/>
      <c r="HDR6" s="62"/>
      <c r="HDS6" s="62"/>
      <c r="HDT6" s="62"/>
      <c r="HDU6" s="62"/>
      <c r="HDV6" s="62"/>
      <c r="HDW6" s="62"/>
      <c r="HDX6" s="62"/>
      <c r="HDY6" s="62"/>
      <c r="HDZ6" s="62"/>
      <c r="HEA6" s="62"/>
      <c r="HEB6" s="62"/>
      <c r="HEC6" s="62"/>
      <c r="HED6" s="62"/>
      <c r="HEE6" s="62"/>
      <c r="HEF6" s="62"/>
      <c r="HEG6" s="62"/>
      <c r="HEH6" s="62"/>
      <c r="HEI6" s="62"/>
      <c r="HEJ6" s="62"/>
      <c r="HEK6" s="62"/>
      <c r="HEL6" s="62"/>
      <c r="HEM6" s="62"/>
      <c r="HEN6" s="62"/>
      <c r="HEO6" s="62"/>
      <c r="HEP6" s="62"/>
      <c r="HEQ6" s="62"/>
      <c r="HER6" s="62"/>
      <c r="HES6" s="62"/>
      <c r="HET6" s="62"/>
      <c r="HEU6" s="62"/>
      <c r="HEV6" s="62"/>
      <c r="HEW6" s="62"/>
      <c r="HEX6" s="62"/>
      <c r="HEY6" s="62"/>
      <c r="HEZ6" s="62"/>
      <c r="HFA6" s="62"/>
      <c r="HFB6" s="62"/>
      <c r="HFC6" s="62"/>
      <c r="HFD6" s="62"/>
      <c r="HFE6" s="62"/>
      <c r="HFF6" s="62"/>
      <c r="HFG6" s="62"/>
      <c r="HFH6" s="62"/>
      <c r="HFI6" s="62"/>
      <c r="HFJ6" s="62"/>
      <c r="HFK6" s="62"/>
      <c r="HFL6" s="62"/>
      <c r="HFM6" s="62"/>
      <c r="HFN6" s="62"/>
      <c r="HFO6" s="62"/>
      <c r="HFP6" s="62"/>
      <c r="HFQ6" s="62"/>
      <c r="HFR6" s="62"/>
      <c r="HFS6" s="62"/>
      <c r="HFT6" s="62"/>
      <c r="HFU6" s="62"/>
      <c r="HFV6" s="62"/>
      <c r="HFW6" s="62"/>
      <c r="HFX6" s="62"/>
      <c r="HFY6" s="62"/>
      <c r="HFZ6" s="62"/>
      <c r="HGA6" s="62"/>
      <c r="HGB6" s="62"/>
      <c r="HGC6" s="62"/>
      <c r="HGD6" s="62"/>
      <c r="HGE6" s="62"/>
      <c r="HGF6" s="62"/>
      <c r="HGG6" s="62"/>
      <c r="HGH6" s="62"/>
      <c r="HGI6" s="62"/>
      <c r="HGJ6" s="62"/>
      <c r="HGK6" s="62"/>
      <c r="HGL6" s="62"/>
      <c r="HGM6" s="62"/>
      <c r="HGN6" s="62"/>
      <c r="HGO6" s="62"/>
      <c r="HGP6" s="62"/>
      <c r="HGQ6" s="62"/>
      <c r="HGR6" s="62"/>
      <c r="HGS6" s="62"/>
      <c r="HGT6" s="62"/>
      <c r="HGU6" s="62"/>
      <c r="HGV6" s="62"/>
      <c r="HGW6" s="62"/>
      <c r="HGX6" s="62"/>
      <c r="HGY6" s="62"/>
      <c r="HGZ6" s="62"/>
      <c r="HHA6" s="62"/>
      <c r="HHB6" s="62"/>
      <c r="HHC6" s="62"/>
      <c r="HHD6" s="62"/>
      <c r="HHE6" s="62"/>
      <c r="HHF6" s="62"/>
      <c r="HHG6" s="62"/>
      <c r="HHH6" s="62"/>
      <c r="HHI6" s="62"/>
      <c r="HHJ6" s="62"/>
      <c r="HHK6" s="62"/>
      <c r="HHL6" s="62"/>
      <c r="HHM6" s="62"/>
      <c r="HHN6" s="62"/>
      <c r="HHO6" s="62"/>
      <c r="HHP6" s="62"/>
      <c r="HHQ6" s="62"/>
      <c r="HHR6" s="62"/>
      <c r="HHS6" s="62"/>
      <c r="HHT6" s="62"/>
      <c r="HHU6" s="62"/>
      <c r="HHV6" s="62"/>
      <c r="HHW6" s="62"/>
      <c r="HHX6" s="62"/>
      <c r="HHY6" s="62"/>
      <c r="HHZ6" s="62"/>
      <c r="HIA6" s="62"/>
      <c r="HIB6" s="62"/>
      <c r="HIC6" s="62"/>
      <c r="HID6" s="62"/>
      <c r="HIE6" s="62"/>
      <c r="HIF6" s="62"/>
      <c r="HIG6" s="62"/>
      <c r="HIH6" s="62"/>
      <c r="HII6" s="62"/>
      <c r="HIJ6" s="62"/>
      <c r="HIK6" s="62"/>
      <c r="HIL6" s="62"/>
      <c r="HIM6" s="62"/>
      <c r="HIN6" s="62"/>
      <c r="HIO6" s="62"/>
      <c r="HIP6" s="62"/>
      <c r="HIQ6" s="62"/>
      <c r="HIR6" s="62"/>
      <c r="HIS6" s="62"/>
      <c r="HIT6" s="62"/>
      <c r="HIU6" s="62"/>
      <c r="HIV6" s="62"/>
      <c r="HIW6" s="62"/>
      <c r="HIX6" s="62"/>
      <c r="HIY6" s="62"/>
      <c r="HIZ6" s="62"/>
      <c r="HJA6" s="62"/>
      <c r="HJB6" s="62"/>
      <c r="HJC6" s="62"/>
      <c r="HJD6" s="62"/>
      <c r="HJE6" s="62"/>
      <c r="HJF6" s="62"/>
      <c r="HJG6" s="62"/>
      <c r="HJH6" s="62"/>
      <c r="HJI6" s="62"/>
      <c r="HJJ6" s="62"/>
      <c r="HJK6" s="62"/>
      <c r="HJL6" s="62"/>
      <c r="HJM6" s="62"/>
      <c r="HJN6" s="62"/>
      <c r="HJO6" s="62"/>
      <c r="HJP6" s="62"/>
      <c r="HJQ6" s="62"/>
      <c r="HJR6" s="62"/>
      <c r="HJS6" s="62"/>
      <c r="HJT6" s="62"/>
      <c r="HJU6" s="62"/>
      <c r="HJV6" s="62"/>
      <c r="HJW6" s="62"/>
      <c r="HJX6" s="62"/>
      <c r="HJY6" s="62"/>
      <c r="HJZ6" s="62"/>
      <c r="HKA6" s="62"/>
      <c r="HKB6" s="62"/>
      <c r="HKC6" s="62"/>
      <c r="HKD6" s="62"/>
      <c r="HKE6" s="62"/>
      <c r="HKF6" s="62"/>
      <c r="HKG6" s="62"/>
      <c r="HKH6" s="62"/>
      <c r="HKI6" s="62"/>
      <c r="HKJ6" s="62"/>
      <c r="HKK6" s="62"/>
      <c r="HKL6" s="62"/>
      <c r="HKM6" s="62"/>
      <c r="HKN6" s="62"/>
      <c r="HKO6" s="62"/>
      <c r="HKP6" s="62"/>
      <c r="HKQ6" s="62"/>
      <c r="HKR6" s="62"/>
      <c r="HKS6" s="62"/>
      <c r="HKT6" s="62"/>
      <c r="HKU6" s="62"/>
      <c r="HKV6" s="62"/>
      <c r="HKW6" s="62"/>
      <c r="HKX6" s="62"/>
      <c r="HKY6" s="62"/>
      <c r="HKZ6" s="62"/>
      <c r="HLA6" s="62"/>
      <c r="HLB6" s="62"/>
      <c r="HLC6" s="62"/>
      <c r="HLD6" s="62"/>
      <c r="HLE6" s="62"/>
      <c r="HLF6" s="62"/>
      <c r="HLG6" s="62"/>
      <c r="HLH6" s="62"/>
      <c r="HLI6" s="62"/>
      <c r="HLJ6" s="62"/>
      <c r="HLK6" s="62"/>
      <c r="HLL6" s="62"/>
      <c r="HLM6" s="62"/>
      <c r="HLN6" s="62"/>
      <c r="HLO6" s="62"/>
      <c r="HLP6" s="62"/>
      <c r="HLQ6" s="62"/>
      <c r="HLR6" s="62"/>
      <c r="HLS6" s="62"/>
      <c r="HLT6" s="62"/>
      <c r="HLU6" s="62"/>
      <c r="HLV6" s="62"/>
      <c r="HLW6" s="62"/>
      <c r="HLX6" s="62"/>
      <c r="HLY6" s="62"/>
      <c r="HLZ6" s="62"/>
      <c r="HMA6" s="62"/>
      <c r="HMB6" s="62"/>
      <c r="HMC6" s="62"/>
      <c r="HMD6" s="62"/>
      <c r="HME6" s="62"/>
      <c r="HMF6" s="62"/>
      <c r="HMG6" s="62"/>
      <c r="HMH6" s="62"/>
      <c r="HMI6" s="62"/>
      <c r="HMJ6" s="62"/>
      <c r="HMK6" s="62"/>
      <c r="HML6" s="62"/>
      <c r="HMM6" s="62"/>
      <c r="HMN6" s="62"/>
      <c r="HMO6" s="62"/>
      <c r="HMP6" s="62"/>
      <c r="HMQ6" s="62"/>
      <c r="HMR6" s="62"/>
      <c r="HMS6" s="62"/>
      <c r="HMT6" s="62"/>
      <c r="HMU6" s="62"/>
      <c r="HMV6" s="62"/>
      <c r="HMW6" s="62"/>
      <c r="HMX6" s="62"/>
      <c r="HMY6" s="62"/>
      <c r="HMZ6" s="62"/>
      <c r="HNA6" s="62"/>
      <c r="HNB6" s="62"/>
      <c r="HNC6" s="62"/>
      <c r="HND6" s="62"/>
      <c r="HNE6" s="62"/>
      <c r="HNF6" s="62"/>
      <c r="HNG6" s="62"/>
      <c r="HNH6" s="62"/>
      <c r="HNI6" s="62"/>
      <c r="HNJ6" s="62"/>
      <c r="HNK6" s="62"/>
      <c r="HNL6" s="62"/>
      <c r="HNM6" s="62"/>
      <c r="HNN6" s="62"/>
      <c r="HNO6" s="62"/>
      <c r="HNP6" s="62"/>
      <c r="HNQ6" s="62"/>
      <c r="HNR6" s="62"/>
      <c r="HNS6" s="62"/>
      <c r="HNT6" s="62"/>
      <c r="HNU6" s="62"/>
      <c r="HNV6" s="62"/>
      <c r="HNW6" s="62"/>
      <c r="HNX6" s="62"/>
      <c r="HNY6" s="62"/>
      <c r="HNZ6" s="62"/>
      <c r="HOA6" s="62"/>
      <c r="HOB6" s="62"/>
      <c r="HOC6" s="62"/>
      <c r="HOD6" s="62"/>
      <c r="HOE6" s="62"/>
      <c r="HOF6" s="62"/>
      <c r="HOG6" s="62"/>
      <c r="HOH6" s="62"/>
      <c r="HOI6" s="62"/>
      <c r="HOJ6" s="62"/>
      <c r="HOK6" s="62"/>
      <c r="HOL6" s="62"/>
      <c r="HOM6" s="62"/>
      <c r="HON6" s="62"/>
      <c r="HOO6" s="62"/>
      <c r="HOP6" s="62"/>
      <c r="HOQ6" s="62"/>
      <c r="HOR6" s="62"/>
      <c r="HOS6" s="62"/>
      <c r="HOT6" s="62"/>
      <c r="HOU6" s="62"/>
      <c r="HOV6" s="62"/>
      <c r="HOW6" s="62"/>
      <c r="HOX6" s="62"/>
      <c r="HOY6" s="62"/>
      <c r="HOZ6" s="62"/>
      <c r="HPA6" s="62"/>
      <c r="HPB6" s="62"/>
      <c r="HPC6" s="62"/>
      <c r="HPD6" s="62"/>
      <c r="HPE6" s="62"/>
      <c r="HPF6" s="62"/>
      <c r="HPG6" s="62"/>
      <c r="HPH6" s="62"/>
      <c r="HPI6" s="62"/>
      <c r="HPJ6" s="62"/>
      <c r="HPK6" s="62"/>
      <c r="HPL6" s="62"/>
      <c r="HPM6" s="62"/>
      <c r="HPN6" s="62"/>
      <c r="HPO6" s="62"/>
      <c r="HPP6" s="62"/>
      <c r="HPQ6" s="62"/>
      <c r="HPR6" s="62"/>
      <c r="HPS6" s="62"/>
      <c r="HPT6" s="62"/>
      <c r="HPU6" s="62"/>
      <c r="HPV6" s="62"/>
      <c r="HPW6" s="62"/>
      <c r="HPX6" s="62"/>
      <c r="HPY6" s="62"/>
      <c r="HPZ6" s="62"/>
      <c r="HQA6" s="62"/>
      <c r="HQB6" s="62"/>
      <c r="HQC6" s="62"/>
      <c r="HQD6" s="62"/>
      <c r="HQE6" s="62"/>
      <c r="HQF6" s="62"/>
      <c r="HQG6" s="62"/>
      <c r="HQH6" s="62"/>
      <c r="HQI6" s="62"/>
      <c r="HQJ6" s="62"/>
      <c r="HQK6" s="62"/>
      <c r="HQL6" s="62"/>
      <c r="HQM6" s="62"/>
      <c r="HQN6" s="62"/>
      <c r="HQO6" s="62"/>
      <c r="HQP6" s="62"/>
      <c r="HQQ6" s="62"/>
      <c r="HQR6" s="62"/>
      <c r="HQS6" s="62"/>
      <c r="HQT6" s="62"/>
      <c r="HQU6" s="62"/>
      <c r="HQV6" s="62"/>
      <c r="HQW6" s="62"/>
      <c r="HQX6" s="62"/>
      <c r="HQY6" s="62"/>
      <c r="HQZ6" s="62"/>
      <c r="HRA6" s="62"/>
      <c r="HRB6" s="62"/>
      <c r="HRC6" s="62"/>
      <c r="HRD6" s="62"/>
      <c r="HRE6" s="62"/>
      <c r="HRF6" s="62"/>
      <c r="HRG6" s="62"/>
      <c r="HRH6" s="62"/>
      <c r="HRI6" s="62"/>
      <c r="HRJ6" s="62"/>
      <c r="HRK6" s="62"/>
      <c r="HRL6" s="62"/>
      <c r="HRM6" s="62"/>
      <c r="HRN6" s="62"/>
      <c r="HRO6" s="62"/>
      <c r="HRP6" s="62"/>
      <c r="HRQ6" s="62"/>
      <c r="HRR6" s="62"/>
      <c r="HRS6" s="62"/>
      <c r="HRT6" s="62"/>
      <c r="HRU6" s="62"/>
      <c r="HRV6" s="62"/>
      <c r="HRW6" s="62"/>
      <c r="HRX6" s="62"/>
      <c r="HRY6" s="62"/>
      <c r="HRZ6" s="62"/>
      <c r="HSA6" s="62"/>
      <c r="HSB6" s="62"/>
      <c r="HSC6" s="62"/>
      <c r="HSD6" s="62"/>
      <c r="HSE6" s="62"/>
      <c r="HSF6" s="62"/>
      <c r="HSG6" s="62"/>
      <c r="HSH6" s="62"/>
      <c r="HSI6" s="62"/>
      <c r="HSJ6" s="62"/>
      <c r="HSK6" s="62"/>
      <c r="HSL6" s="62"/>
      <c r="HSM6" s="62"/>
      <c r="HSN6" s="62"/>
      <c r="HSO6" s="62"/>
      <c r="HSP6" s="62"/>
      <c r="HSQ6" s="62"/>
      <c r="HSR6" s="62"/>
      <c r="HSS6" s="62"/>
      <c r="HST6" s="62"/>
      <c r="HSU6" s="62"/>
      <c r="HSV6" s="62"/>
      <c r="HSW6" s="62"/>
      <c r="HSX6" s="62"/>
      <c r="HSY6" s="62"/>
      <c r="HSZ6" s="62"/>
      <c r="HTA6" s="62"/>
      <c r="HTB6" s="62"/>
      <c r="HTC6" s="62"/>
      <c r="HTD6" s="62"/>
      <c r="HTE6" s="62"/>
      <c r="HTF6" s="62"/>
      <c r="HTG6" s="62"/>
      <c r="HTH6" s="62"/>
      <c r="HTI6" s="62"/>
      <c r="HTJ6" s="62"/>
      <c r="HTK6" s="62"/>
      <c r="HTL6" s="62"/>
      <c r="HTM6" s="62"/>
      <c r="HTN6" s="62"/>
      <c r="HTO6" s="62"/>
      <c r="HTP6" s="62"/>
      <c r="HTQ6" s="62"/>
      <c r="HTR6" s="62"/>
      <c r="HTS6" s="62"/>
      <c r="HTT6" s="62"/>
      <c r="HTU6" s="62"/>
      <c r="HTV6" s="62"/>
      <c r="HTW6" s="62"/>
      <c r="HTX6" s="62"/>
      <c r="HTY6" s="62"/>
      <c r="HTZ6" s="62"/>
      <c r="HUA6" s="62"/>
      <c r="HUB6" s="62"/>
      <c r="HUC6" s="62"/>
      <c r="HUD6" s="62"/>
      <c r="HUE6" s="62"/>
      <c r="HUF6" s="62"/>
      <c r="HUG6" s="62"/>
      <c r="HUH6" s="62"/>
      <c r="HUI6" s="62"/>
      <c r="HUJ6" s="62"/>
      <c r="HUK6" s="62"/>
      <c r="HUL6" s="62"/>
      <c r="HUM6" s="62"/>
      <c r="HUN6" s="62"/>
      <c r="HUO6" s="62"/>
      <c r="HUP6" s="62"/>
      <c r="HUQ6" s="62"/>
      <c r="HUR6" s="62"/>
      <c r="HUS6" s="62"/>
      <c r="HUT6" s="62"/>
      <c r="HUU6" s="62"/>
      <c r="HUV6" s="62"/>
      <c r="HUW6" s="62"/>
      <c r="HUX6" s="62"/>
      <c r="HUY6" s="62"/>
      <c r="HUZ6" s="62"/>
      <c r="HVA6" s="62"/>
      <c r="HVB6" s="62"/>
      <c r="HVC6" s="62"/>
      <c r="HVD6" s="62"/>
      <c r="HVE6" s="62"/>
      <c r="HVF6" s="62"/>
      <c r="HVG6" s="62"/>
      <c r="HVH6" s="62"/>
      <c r="HVI6" s="62"/>
      <c r="HVJ6" s="62"/>
      <c r="HVK6" s="62"/>
      <c r="HVL6" s="62"/>
      <c r="HVM6" s="62"/>
      <c r="HVN6" s="62"/>
      <c r="HVO6" s="62"/>
      <c r="HVP6" s="62"/>
      <c r="HVQ6" s="62"/>
      <c r="HVR6" s="62"/>
      <c r="HVS6" s="62"/>
      <c r="HVT6" s="62"/>
      <c r="HVU6" s="62"/>
      <c r="HVV6" s="62"/>
      <c r="HVW6" s="62"/>
      <c r="HVX6" s="62"/>
      <c r="HVY6" s="62"/>
      <c r="HVZ6" s="62"/>
      <c r="HWA6" s="62"/>
      <c r="HWB6" s="62"/>
      <c r="HWC6" s="62"/>
      <c r="HWD6" s="62"/>
      <c r="HWE6" s="62"/>
      <c r="HWF6" s="62"/>
      <c r="HWG6" s="62"/>
      <c r="HWH6" s="62"/>
      <c r="HWI6" s="62"/>
      <c r="HWJ6" s="62"/>
      <c r="HWK6" s="62"/>
      <c r="HWL6" s="62"/>
      <c r="HWM6" s="62"/>
      <c r="HWN6" s="62"/>
      <c r="HWO6" s="62"/>
      <c r="HWP6" s="62"/>
      <c r="HWQ6" s="62"/>
      <c r="HWR6" s="62"/>
      <c r="HWS6" s="62"/>
      <c r="HWT6" s="62"/>
      <c r="HWU6" s="62"/>
      <c r="HWV6" s="62"/>
      <c r="HWW6" s="62"/>
      <c r="HWX6" s="62"/>
      <c r="HWY6" s="62"/>
      <c r="HWZ6" s="62"/>
      <c r="HXA6" s="62"/>
      <c r="HXB6" s="62"/>
      <c r="HXC6" s="62"/>
      <c r="HXD6" s="62"/>
      <c r="HXE6" s="62"/>
      <c r="HXF6" s="62"/>
      <c r="HXG6" s="62"/>
      <c r="HXH6" s="62"/>
      <c r="HXI6" s="62"/>
      <c r="HXJ6" s="62"/>
      <c r="HXK6" s="62"/>
      <c r="HXL6" s="62"/>
      <c r="HXM6" s="62"/>
      <c r="HXN6" s="62"/>
      <c r="HXO6" s="62"/>
      <c r="HXP6" s="62"/>
      <c r="HXQ6" s="62"/>
      <c r="HXR6" s="62"/>
      <c r="HXS6" s="62"/>
      <c r="HXT6" s="62"/>
      <c r="HXU6" s="62"/>
      <c r="HXV6" s="62"/>
      <c r="HXW6" s="62"/>
      <c r="HXX6" s="62"/>
      <c r="HXY6" s="62"/>
      <c r="HXZ6" s="62"/>
      <c r="HYA6" s="62"/>
      <c r="HYB6" s="62"/>
      <c r="HYC6" s="62"/>
      <c r="HYD6" s="62"/>
      <c r="HYE6" s="62"/>
      <c r="HYF6" s="62"/>
      <c r="HYG6" s="62"/>
      <c r="HYH6" s="62"/>
      <c r="HYI6" s="62"/>
      <c r="HYJ6" s="62"/>
      <c r="HYK6" s="62"/>
      <c r="HYL6" s="62"/>
      <c r="HYM6" s="62"/>
      <c r="HYN6" s="62"/>
      <c r="HYO6" s="62"/>
      <c r="HYP6" s="62"/>
      <c r="HYQ6" s="62"/>
      <c r="HYR6" s="62"/>
      <c r="HYS6" s="62"/>
      <c r="HYT6" s="62"/>
      <c r="HYU6" s="62"/>
      <c r="HYV6" s="62"/>
      <c r="HYW6" s="62"/>
      <c r="HYX6" s="62"/>
      <c r="HYY6" s="62"/>
      <c r="HYZ6" s="62"/>
      <c r="HZA6" s="62"/>
      <c r="HZB6" s="62"/>
      <c r="HZC6" s="62"/>
      <c r="HZD6" s="62"/>
      <c r="HZE6" s="62"/>
      <c r="HZF6" s="62"/>
      <c r="HZG6" s="62"/>
      <c r="HZH6" s="62"/>
      <c r="HZI6" s="62"/>
      <c r="HZJ6" s="62"/>
      <c r="HZK6" s="62"/>
      <c r="HZL6" s="62"/>
      <c r="HZM6" s="62"/>
      <c r="HZN6" s="62"/>
      <c r="HZO6" s="62"/>
      <c r="HZP6" s="62"/>
      <c r="HZQ6" s="62"/>
      <c r="HZR6" s="62"/>
      <c r="HZS6" s="62"/>
      <c r="HZT6" s="62"/>
      <c r="HZU6" s="62"/>
      <c r="HZV6" s="62"/>
      <c r="HZW6" s="62"/>
      <c r="HZX6" s="62"/>
      <c r="HZY6" s="62"/>
      <c r="HZZ6" s="62"/>
      <c r="IAA6" s="62"/>
      <c r="IAB6" s="62"/>
      <c r="IAC6" s="62"/>
      <c r="IAD6" s="62"/>
      <c r="IAE6" s="62"/>
      <c r="IAF6" s="62"/>
      <c r="IAG6" s="62"/>
      <c r="IAH6" s="62"/>
      <c r="IAI6" s="62"/>
      <c r="IAJ6" s="62"/>
      <c r="IAK6" s="62"/>
      <c r="IAL6" s="62"/>
      <c r="IAM6" s="62"/>
      <c r="IAN6" s="62"/>
      <c r="IAO6" s="62"/>
      <c r="IAP6" s="62"/>
      <c r="IAQ6" s="62"/>
      <c r="IAR6" s="62"/>
      <c r="IAS6" s="62"/>
      <c r="IAT6" s="62"/>
      <c r="IAU6" s="62"/>
      <c r="IAV6" s="62"/>
      <c r="IAW6" s="62"/>
      <c r="IAX6" s="62"/>
      <c r="IAY6" s="62"/>
      <c r="IAZ6" s="62"/>
      <c r="IBA6" s="62"/>
      <c r="IBB6" s="62"/>
      <c r="IBC6" s="62"/>
      <c r="IBD6" s="62"/>
      <c r="IBE6" s="62"/>
      <c r="IBF6" s="62"/>
      <c r="IBG6" s="62"/>
      <c r="IBH6" s="62"/>
      <c r="IBI6" s="62"/>
      <c r="IBJ6" s="62"/>
      <c r="IBK6" s="62"/>
      <c r="IBL6" s="62"/>
      <c r="IBM6" s="62"/>
      <c r="IBN6" s="62"/>
      <c r="IBO6" s="62"/>
      <c r="IBP6" s="62"/>
      <c r="IBQ6" s="62"/>
      <c r="IBR6" s="62"/>
      <c r="IBS6" s="62"/>
      <c r="IBT6" s="62"/>
      <c r="IBU6" s="62"/>
      <c r="IBV6" s="62"/>
      <c r="IBW6" s="62"/>
      <c r="IBX6" s="62"/>
      <c r="IBY6" s="62"/>
      <c r="IBZ6" s="62"/>
      <c r="ICA6" s="62"/>
      <c r="ICB6" s="62"/>
      <c r="ICC6" s="62"/>
      <c r="ICD6" s="62"/>
      <c r="ICE6" s="62"/>
      <c r="ICF6" s="62"/>
      <c r="ICG6" s="62"/>
      <c r="ICH6" s="62"/>
      <c r="ICI6" s="62"/>
      <c r="ICJ6" s="62"/>
      <c r="ICK6" s="62"/>
      <c r="ICL6" s="62"/>
      <c r="ICM6" s="62"/>
      <c r="ICN6" s="62"/>
      <c r="ICO6" s="62"/>
      <c r="ICP6" s="62"/>
      <c r="ICQ6" s="62"/>
      <c r="ICR6" s="62"/>
      <c r="ICS6" s="62"/>
      <c r="ICT6" s="62"/>
      <c r="ICU6" s="62"/>
      <c r="ICV6" s="62"/>
      <c r="ICW6" s="62"/>
      <c r="ICX6" s="62"/>
      <c r="ICY6" s="62"/>
      <c r="ICZ6" s="62"/>
      <c r="IDA6" s="62"/>
      <c r="IDB6" s="62"/>
      <c r="IDC6" s="62"/>
      <c r="IDD6" s="62"/>
      <c r="IDE6" s="62"/>
      <c r="IDF6" s="62"/>
      <c r="IDG6" s="62"/>
      <c r="IDH6" s="62"/>
      <c r="IDI6" s="62"/>
      <c r="IDJ6" s="62"/>
      <c r="IDK6" s="62"/>
      <c r="IDL6" s="62"/>
      <c r="IDM6" s="62"/>
      <c r="IDN6" s="62"/>
      <c r="IDO6" s="62"/>
      <c r="IDP6" s="62"/>
      <c r="IDQ6" s="62"/>
      <c r="IDR6" s="62"/>
      <c r="IDS6" s="62"/>
      <c r="IDT6" s="62"/>
      <c r="IDU6" s="62"/>
      <c r="IDV6" s="62"/>
      <c r="IDW6" s="62"/>
      <c r="IDX6" s="62"/>
      <c r="IDY6" s="62"/>
      <c r="IDZ6" s="62"/>
      <c r="IEA6" s="62"/>
      <c r="IEB6" s="62"/>
      <c r="IEC6" s="62"/>
      <c r="IED6" s="62"/>
      <c r="IEE6" s="62"/>
      <c r="IEF6" s="62"/>
      <c r="IEG6" s="62"/>
      <c r="IEH6" s="62"/>
      <c r="IEI6" s="62"/>
      <c r="IEJ6" s="62"/>
      <c r="IEK6" s="62"/>
      <c r="IEL6" s="62"/>
      <c r="IEM6" s="62"/>
      <c r="IEN6" s="62"/>
      <c r="IEO6" s="62"/>
      <c r="IEP6" s="62"/>
      <c r="IEQ6" s="62"/>
      <c r="IER6" s="62"/>
      <c r="IES6" s="62"/>
      <c r="IET6" s="62"/>
      <c r="IEU6" s="62"/>
      <c r="IEV6" s="62"/>
      <c r="IEW6" s="62"/>
      <c r="IEX6" s="62"/>
      <c r="IEY6" s="62"/>
      <c r="IEZ6" s="62"/>
      <c r="IFA6" s="62"/>
      <c r="IFB6" s="62"/>
      <c r="IFC6" s="62"/>
      <c r="IFD6" s="62"/>
      <c r="IFE6" s="62"/>
      <c r="IFF6" s="62"/>
      <c r="IFG6" s="62"/>
      <c r="IFH6" s="62"/>
      <c r="IFI6" s="62"/>
      <c r="IFJ6" s="62"/>
      <c r="IFK6" s="62"/>
      <c r="IFL6" s="62"/>
      <c r="IFM6" s="62"/>
      <c r="IFN6" s="62"/>
      <c r="IFO6" s="62"/>
      <c r="IFP6" s="62"/>
      <c r="IFQ6" s="62"/>
      <c r="IFR6" s="62"/>
      <c r="IFS6" s="62"/>
      <c r="IFT6" s="62"/>
      <c r="IFU6" s="62"/>
      <c r="IFV6" s="62"/>
      <c r="IFW6" s="62"/>
      <c r="IFX6" s="62"/>
      <c r="IFY6" s="62"/>
      <c r="IFZ6" s="62"/>
      <c r="IGA6" s="62"/>
      <c r="IGB6" s="62"/>
      <c r="IGC6" s="62"/>
      <c r="IGD6" s="62"/>
      <c r="IGE6" s="62"/>
      <c r="IGF6" s="62"/>
      <c r="IGG6" s="62"/>
      <c r="IGH6" s="62"/>
      <c r="IGI6" s="62"/>
      <c r="IGJ6" s="62"/>
      <c r="IGK6" s="62"/>
      <c r="IGL6" s="62"/>
      <c r="IGM6" s="62"/>
      <c r="IGN6" s="62"/>
      <c r="IGO6" s="62"/>
      <c r="IGP6" s="62"/>
      <c r="IGQ6" s="62"/>
      <c r="IGR6" s="62"/>
      <c r="IGS6" s="62"/>
      <c r="IGT6" s="62"/>
      <c r="IGU6" s="62"/>
      <c r="IGV6" s="62"/>
      <c r="IGW6" s="62"/>
      <c r="IGX6" s="62"/>
      <c r="IGY6" s="62"/>
      <c r="IGZ6" s="62"/>
      <c r="IHA6" s="62"/>
      <c r="IHB6" s="62"/>
      <c r="IHC6" s="62"/>
      <c r="IHD6" s="62"/>
      <c r="IHE6" s="62"/>
      <c r="IHF6" s="62"/>
      <c r="IHG6" s="62"/>
      <c r="IHH6" s="62"/>
      <c r="IHI6" s="62"/>
      <c r="IHJ6" s="62"/>
      <c r="IHK6" s="62"/>
      <c r="IHL6" s="62"/>
      <c r="IHM6" s="62"/>
      <c r="IHN6" s="62"/>
      <c r="IHO6" s="62"/>
      <c r="IHP6" s="62"/>
      <c r="IHQ6" s="62"/>
      <c r="IHR6" s="62"/>
      <c r="IHS6" s="62"/>
      <c r="IHT6" s="62"/>
      <c r="IHU6" s="62"/>
      <c r="IHV6" s="62"/>
      <c r="IHW6" s="62"/>
      <c r="IHX6" s="62"/>
      <c r="IHY6" s="62"/>
      <c r="IHZ6" s="62"/>
      <c r="IIA6" s="62"/>
      <c r="IIB6" s="62"/>
      <c r="IIC6" s="62"/>
      <c r="IID6" s="62"/>
      <c r="IIE6" s="62"/>
      <c r="IIF6" s="62"/>
      <c r="IIG6" s="62"/>
      <c r="IIH6" s="62"/>
      <c r="III6" s="62"/>
      <c r="IIJ6" s="62"/>
      <c r="IIK6" s="62"/>
      <c r="IIL6" s="62"/>
      <c r="IIM6" s="62"/>
      <c r="IIN6" s="62"/>
      <c r="IIO6" s="62"/>
      <c r="IIP6" s="62"/>
      <c r="IIQ6" s="62"/>
      <c r="IIR6" s="62"/>
      <c r="IIS6" s="62"/>
      <c r="IIT6" s="62"/>
      <c r="IIU6" s="62"/>
      <c r="IIV6" s="62"/>
      <c r="IIW6" s="62"/>
      <c r="IIX6" s="62"/>
      <c r="IIY6" s="62"/>
      <c r="IIZ6" s="62"/>
      <c r="IJA6" s="62"/>
      <c r="IJB6" s="62"/>
      <c r="IJC6" s="62"/>
      <c r="IJD6" s="62"/>
      <c r="IJE6" s="62"/>
      <c r="IJF6" s="62"/>
      <c r="IJG6" s="62"/>
      <c r="IJH6" s="62"/>
      <c r="IJI6" s="62"/>
      <c r="IJJ6" s="62"/>
      <c r="IJK6" s="62"/>
      <c r="IJL6" s="62"/>
      <c r="IJM6" s="62"/>
      <c r="IJN6" s="62"/>
      <c r="IJO6" s="62"/>
      <c r="IJP6" s="62"/>
      <c r="IJQ6" s="62"/>
      <c r="IJR6" s="62"/>
      <c r="IJS6" s="62"/>
      <c r="IJT6" s="62"/>
      <c r="IJU6" s="62"/>
      <c r="IJV6" s="62"/>
      <c r="IJW6" s="62"/>
      <c r="IJX6" s="62"/>
      <c r="IJY6" s="62"/>
      <c r="IJZ6" s="62"/>
      <c r="IKA6" s="62"/>
      <c r="IKB6" s="62"/>
      <c r="IKC6" s="62"/>
      <c r="IKD6" s="62"/>
      <c r="IKE6" s="62"/>
      <c r="IKF6" s="62"/>
      <c r="IKG6" s="62"/>
      <c r="IKH6" s="62"/>
      <c r="IKI6" s="62"/>
      <c r="IKJ6" s="62"/>
      <c r="IKK6" s="62"/>
      <c r="IKL6" s="62"/>
      <c r="IKM6" s="62"/>
      <c r="IKN6" s="62"/>
      <c r="IKO6" s="62"/>
      <c r="IKP6" s="62"/>
      <c r="IKQ6" s="62"/>
      <c r="IKR6" s="62"/>
      <c r="IKS6" s="62"/>
      <c r="IKT6" s="62"/>
      <c r="IKU6" s="62"/>
      <c r="IKV6" s="62"/>
      <c r="IKW6" s="62"/>
      <c r="IKX6" s="62"/>
      <c r="IKY6" s="62"/>
      <c r="IKZ6" s="62"/>
      <c r="ILA6" s="62"/>
      <c r="ILB6" s="62"/>
      <c r="ILC6" s="62"/>
      <c r="ILD6" s="62"/>
      <c r="ILE6" s="62"/>
      <c r="ILF6" s="62"/>
      <c r="ILG6" s="62"/>
      <c r="ILH6" s="62"/>
      <c r="ILI6" s="62"/>
      <c r="ILJ6" s="62"/>
      <c r="ILK6" s="62"/>
      <c r="ILL6" s="62"/>
      <c r="ILM6" s="62"/>
      <c r="ILN6" s="62"/>
      <c r="ILO6" s="62"/>
      <c r="ILP6" s="62"/>
      <c r="ILQ6" s="62"/>
      <c r="ILR6" s="62"/>
      <c r="ILS6" s="62"/>
      <c r="ILT6" s="62"/>
      <c r="ILU6" s="62"/>
      <c r="ILV6" s="62"/>
      <c r="ILW6" s="62"/>
      <c r="ILX6" s="62"/>
      <c r="ILY6" s="62"/>
      <c r="ILZ6" s="62"/>
      <c r="IMA6" s="62"/>
      <c r="IMB6" s="62"/>
      <c r="IMC6" s="62"/>
      <c r="IMD6" s="62"/>
      <c r="IME6" s="62"/>
      <c r="IMF6" s="62"/>
      <c r="IMG6" s="62"/>
      <c r="IMH6" s="62"/>
      <c r="IMI6" s="62"/>
      <c r="IMJ6" s="62"/>
      <c r="IMK6" s="62"/>
      <c r="IML6" s="62"/>
      <c r="IMM6" s="62"/>
      <c r="IMN6" s="62"/>
      <c r="IMO6" s="62"/>
      <c r="IMP6" s="62"/>
      <c r="IMQ6" s="62"/>
      <c r="IMR6" s="62"/>
      <c r="IMS6" s="62"/>
      <c r="IMT6" s="62"/>
      <c r="IMU6" s="62"/>
      <c r="IMV6" s="62"/>
      <c r="IMW6" s="62"/>
      <c r="IMX6" s="62"/>
      <c r="IMY6" s="62"/>
      <c r="IMZ6" s="62"/>
      <c r="INA6" s="62"/>
      <c r="INB6" s="62"/>
      <c r="INC6" s="62"/>
      <c r="IND6" s="62"/>
      <c r="INE6" s="62"/>
      <c r="INF6" s="62"/>
      <c r="ING6" s="62"/>
      <c r="INH6" s="62"/>
      <c r="INI6" s="62"/>
      <c r="INJ6" s="62"/>
      <c r="INK6" s="62"/>
      <c r="INL6" s="62"/>
      <c r="INM6" s="62"/>
      <c r="INN6" s="62"/>
      <c r="INO6" s="62"/>
      <c r="INP6" s="62"/>
      <c r="INQ6" s="62"/>
      <c r="INR6" s="62"/>
      <c r="INS6" s="62"/>
      <c r="INT6" s="62"/>
      <c r="INU6" s="62"/>
      <c r="INV6" s="62"/>
      <c r="INW6" s="62"/>
      <c r="INX6" s="62"/>
      <c r="INY6" s="62"/>
      <c r="INZ6" s="62"/>
      <c r="IOA6" s="62"/>
      <c r="IOB6" s="62"/>
      <c r="IOC6" s="62"/>
      <c r="IOD6" s="62"/>
      <c r="IOE6" s="62"/>
      <c r="IOF6" s="62"/>
      <c r="IOG6" s="62"/>
      <c r="IOH6" s="62"/>
      <c r="IOI6" s="62"/>
      <c r="IOJ6" s="62"/>
      <c r="IOK6" s="62"/>
      <c r="IOL6" s="62"/>
      <c r="IOM6" s="62"/>
      <c r="ION6" s="62"/>
      <c r="IOO6" s="62"/>
      <c r="IOP6" s="62"/>
      <c r="IOQ6" s="62"/>
      <c r="IOR6" s="62"/>
      <c r="IOS6" s="62"/>
      <c r="IOT6" s="62"/>
      <c r="IOU6" s="62"/>
      <c r="IOV6" s="62"/>
      <c r="IOW6" s="62"/>
      <c r="IOX6" s="62"/>
      <c r="IOY6" s="62"/>
      <c r="IOZ6" s="62"/>
      <c r="IPA6" s="62"/>
      <c r="IPB6" s="62"/>
      <c r="IPC6" s="62"/>
      <c r="IPD6" s="62"/>
      <c r="IPE6" s="62"/>
      <c r="IPF6" s="62"/>
      <c r="IPG6" s="62"/>
      <c r="IPH6" s="62"/>
      <c r="IPI6" s="62"/>
      <c r="IPJ6" s="62"/>
      <c r="IPK6" s="62"/>
      <c r="IPL6" s="62"/>
      <c r="IPM6" s="62"/>
      <c r="IPN6" s="62"/>
      <c r="IPO6" s="62"/>
      <c r="IPP6" s="62"/>
      <c r="IPQ6" s="62"/>
      <c r="IPR6" s="62"/>
      <c r="IPS6" s="62"/>
      <c r="IPT6" s="62"/>
      <c r="IPU6" s="62"/>
      <c r="IPV6" s="62"/>
      <c r="IPW6" s="62"/>
      <c r="IPX6" s="62"/>
      <c r="IPY6" s="62"/>
      <c r="IPZ6" s="62"/>
      <c r="IQA6" s="62"/>
      <c r="IQB6" s="62"/>
      <c r="IQC6" s="62"/>
      <c r="IQD6" s="62"/>
      <c r="IQE6" s="62"/>
      <c r="IQF6" s="62"/>
      <c r="IQG6" s="62"/>
      <c r="IQH6" s="62"/>
      <c r="IQI6" s="62"/>
      <c r="IQJ6" s="62"/>
      <c r="IQK6" s="62"/>
      <c r="IQL6" s="62"/>
      <c r="IQM6" s="62"/>
      <c r="IQN6" s="62"/>
      <c r="IQO6" s="62"/>
      <c r="IQP6" s="62"/>
      <c r="IQQ6" s="62"/>
      <c r="IQR6" s="62"/>
      <c r="IQS6" s="62"/>
      <c r="IQT6" s="62"/>
      <c r="IQU6" s="62"/>
      <c r="IQV6" s="62"/>
      <c r="IQW6" s="62"/>
      <c r="IQX6" s="62"/>
      <c r="IQY6" s="62"/>
      <c r="IQZ6" s="62"/>
      <c r="IRA6" s="62"/>
      <c r="IRB6" s="62"/>
      <c r="IRC6" s="62"/>
      <c r="IRD6" s="62"/>
      <c r="IRE6" s="62"/>
      <c r="IRF6" s="62"/>
      <c r="IRG6" s="62"/>
      <c r="IRH6" s="62"/>
      <c r="IRI6" s="62"/>
      <c r="IRJ6" s="62"/>
      <c r="IRK6" s="62"/>
      <c r="IRL6" s="62"/>
      <c r="IRM6" s="62"/>
      <c r="IRN6" s="62"/>
      <c r="IRO6" s="62"/>
      <c r="IRP6" s="62"/>
      <c r="IRQ6" s="62"/>
      <c r="IRR6" s="62"/>
      <c r="IRS6" s="62"/>
      <c r="IRT6" s="62"/>
      <c r="IRU6" s="62"/>
      <c r="IRV6" s="62"/>
      <c r="IRW6" s="62"/>
      <c r="IRX6" s="62"/>
      <c r="IRY6" s="62"/>
      <c r="IRZ6" s="62"/>
      <c r="ISA6" s="62"/>
      <c r="ISB6" s="62"/>
      <c r="ISC6" s="62"/>
      <c r="ISD6" s="62"/>
      <c r="ISE6" s="62"/>
      <c r="ISF6" s="62"/>
      <c r="ISG6" s="62"/>
      <c r="ISH6" s="62"/>
      <c r="ISI6" s="62"/>
      <c r="ISJ6" s="62"/>
      <c r="ISK6" s="62"/>
      <c r="ISL6" s="62"/>
      <c r="ISM6" s="62"/>
      <c r="ISN6" s="62"/>
      <c r="ISO6" s="62"/>
      <c r="ISP6" s="62"/>
      <c r="ISQ6" s="62"/>
      <c r="ISR6" s="62"/>
      <c r="ISS6" s="62"/>
      <c r="IST6" s="62"/>
      <c r="ISU6" s="62"/>
      <c r="ISV6" s="62"/>
      <c r="ISW6" s="62"/>
      <c r="ISX6" s="62"/>
      <c r="ISY6" s="62"/>
      <c r="ISZ6" s="62"/>
      <c r="ITA6" s="62"/>
      <c r="ITB6" s="62"/>
      <c r="ITC6" s="62"/>
      <c r="ITD6" s="62"/>
      <c r="ITE6" s="62"/>
      <c r="ITF6" s="62"/>
      <c r="ITG6" s="62"/>
      <c r="ITH6" s="62"/>
      <c r="ITI6" s="62"/>
      <c r="ITJ6" s="62"/>
      <c r="ITK6" s="62"/>
      <c r="ITL6" s="62"/>
      <c r="ITM6" s="62"/>
      <c r="ITN6" s="62"/>
      <c r="ITO6" s="62"/>
      <c r="ITP6" s="62"/>
      <c r="ITQ6" s="62"/>
      <c r="ITR6" s="62"/>
      <c r="ITS6" s="62"/>
      <c r="ITT6" s="62"/>
      <c r="ITU6" s="62"/>
      <c r="ITV6" s="62"/>
      <c r="ITW6" s="62"/>
      <c r="ITX6" s="62"/>
      <c r="ITY6" s="62"/>
      <c r="ITZ6" s="62"/>
      <c r="IUA6" s="62"/>
      <c r="IUB6" s="62"/>
      <c r="IUC6" s="62"/>
      <c r="IUD6" s="62"/>
      <c r="IUE6" s="62"/>
      <c r="IUF6" s="62"/>
      <c r="IUG6" s="62"/>
      <c r="IUH6" s="62"/>
      <c r="IUI6" s="62"/>
      <c r="IUJ6" s="62"/>
      <c r="IUK6" s="62"/>
      <c r="IUL6" s="62"/>
      <c r="IUM6" s="62"/>
      <c r="IUN6" s="62"/>
      <c r="IUO6" s="62"/>
      <c r="IUP6" s="62"/>
      <c r="IUQ6" s="62"/>
      <c r="IUR6" s="62"/>
      <c r="IUS6" s="62"/>
      <c r="IUT6" s="62"/>
      <c r="IUU6" s="62"/>
      <c r="IUV6" s="62"/>
      <c r="IUW6" s="62"/>
      <c r="IUX6" s="62"/>
      <c r="IUY6" s="62"/>
      <c r="IUZ6" s="62"/>
      <c r="IVA6" s="62"/>
      <c r="IVB6" s="62"/>
      <c r="IVC6" s="62"/>
      <c r="IVD6" s="62"/>
      <c r="IVE6" s="62"/>
      <c r="IVF6" s="62"/>
      <c r="IVG6" s="62"/>
      <c r="IVH6" s="62"/>
      <c r="IVI6" s="62"/>
      <c r="IVJ6" s="62"/>
      <c r="IVK6" s="62"/>
      <c r="IVL6" s="62"/>
      <c r="IVM6" s="62"/>
      <c r="IVN6" s="62"/>
      <c r="IVO6" s="62"/>
      <c r="IVP6" s="62"/>
      <c r="IVQ6" s="62"/>
      <c r="IVR6" s="62"/>
      <c r="IVS6" s="62"/>
      <c r="IVT6" s="62"/>
      <c r="IVU6" s="62"/>
      <c r="IVV6" s="62"/>
      <c r="IVW6" s="62"/>
      <c r="IVX6" s="62"/>
      <c r="IVY6" s="62"/>
      <c r="IVZ6" s="62"/>
      <c r="IWA6" s="62"/>
      <c r="IWB6" s="62"/>
      <c r="IWC6" s="62"/>
      <c r="IWD6" s="62"/>
      <c r="IWE6" s="62"/>
      <c r="IWF6" s="62"/>
      <c r="IWG6" s="62"/>
      <c r="IWH6" s="62"/>
      <c r="IWI6" s="62"/>
      <c r="IWJ6" s="62"/>
      <c r="IWK6" s="62"/>
      <c r="IWL6" s="62"/>
      <c r="IWM6" s="62"/>
      <c r="IWN6" s="62"/>
      <c r="IWO6" s="62"/>
      <c r="IWP6" s="62"/>
      <c r="IWQ6" s="62"/>
      <c r="IWR6" s="62"/>
      <c r="IWS6" s="62"/>
      <c r="IWT6" s="62"/>
      <c r="IWU6" s="62"/>
      <c r="IWV6" s="62"/>
      <c r="IWW6" s="62"/>
      <c r="IWX6" s="62"/>
      <c r="IWY6" s="62"/>
      <c r="IWZ6" s="62"/>
      <c r="IXA6" s="62"/>
      <c r="IXB6" s="62"/>
      <c r="IXC6" s="62"/>
      <c r="IXD6" s="62"/>
      <c r="IXE6" s="62"/>
      <c r="IXF6" s="62"/>
      <c r="IXG6" s="62"/>
      <c r="IXH6" s="62"/>
      <c r="IXI6" s="62"/>
      <c r="IXJ6" s="62"/>
      <c r="IXK6" s="62"/>
      <c r="IXL6" s="62"/>
      <c r="IXM6" s="62"/>
      <c r="IXN6" s="62"/>
      <c r="IXO6" s="62"/>
      <c r="IXP6" s="62"/>
      <c r="IXQ6" s="62"/>
      <c r="IXR6" s="62"/>
      <c r="IXS6" s="62"/>
      <c r="IXT6" s="62"/>
      <c r="IXU6" s="62"/>
      <c r="IXV6" s="62"/>
      <c r="IXW6" s="62"/>
      <c r="IXX6" s="62"/>
      <c r="IXY6" s="62"/>
      <c r="IXZ6" s="62"/>
      <c r="IYA6" s="62"/>
      <c r="IYB6" s="62"/>
      <c r="IYC6" s="62"/>
      <c r="IYD6" s="62"/>
      <c r="IYE6" s="62"/>
      <c r="IYF6" s="62"/>
      <c r="IYG6" s="62"/>
      <c r="IYH6" s="62"/>
      <c r="IYI6" s="62"/>
      <c r="IYJ6" s="62"/>
      <c r="IYK6" s="62"/>
      <c r="IYL6" s="62"/>
      <c r="IYM6" s="62"/>
      <c r="IYN6" s="62"/>
      <c r="IYO6" s="62"/>
      <c r="IYP6" s="62"/>
      <c r="IYQ6" s="62"/>
      <c r="IYR6" s="62"/>
      <c r="IYS6" s="62"/>
      <c r="IYT6" s="62"/>
      <c r="IYU6" s="62"/>
      <c r="IYV6" s="62"/>
      <c r="IYW6" s="62"/>
      <c r="IYX6" s="62"/>
      <c r="IYY6" s="62"/>
      <c r="IYZ6" s="62"/>
      <c r="IZA6" s="62"/>
      <c r="IZB6" s="62"/>
      <c r="IZC6" s="62"/>
      <c r="IZD6" s="62"/>
      <c r="IZE6" s="62"/>
      <c r="IZF6" s="62"/>
      <c r="IZG6" s="62"/>
      <c r="IZH6" s="62"/>
      <c r="IZI6" s="62"/>
      <c r="IZJ6" s="62"/>
      <c r="IZK6" s="62"/>
      <c r="IZL6" s="62"/>
      <c r="IZM6" s="62"/>
      <c r="IZN6" s="62"/>
      <c r="IZO6" s="62"/>
      <c r="IZP6" s="62"/>
      <c r="IZQ6" s="62"/>
      <c r="IZR6" s="62"/>
      <c r="IZS6" s="62"/>
      <c r="IZT6" s="62"/>
      <c r="IZU6" s="62"/>
      <c r="IZV6" s="62"/>
      <c r="IZW6" s="62"/>
      <c r="IZX6" s="62"/>
      <c r="IZY6" s="62"/>
      <c r="IZZ6" s="62"/>
      <c r="JAA6" s="62"/>
      <c r="JAB6" s="62"/>
      <c r="JAC6" s="62"/>
      <c r="JAD6" s="62"/>
      <c r="JAE6" s="62"/>
      <c r="JAF6" s="62"/>
      <c r="JAG6" s="62"/>
      <c r="JAH6" s="62"/>
      <c r="JAI6" s="62"/>
      <c r="JAJ6" s="62"/>
      <c r="JAK6" s="62"/>
      <c r="JAL6" s="62"/>
      <c r="JAM6" s="62"/>
      <c r="JAN6" s="62"/>
      <c r="JAO6" s="62"/>
      <c r="JAP6" s="62"/>
      <c r="JAQ6" s="62"/>
      <c r="JAR6" s="62"/>
      <c r="JAS6" s="62"/>
      <c r="JAT6" s="62"/>
      <c r="JAU6" s="62"/>
      <c r="JAV6" s="62"/>
      <c r="JAW6" s="62"/>
      <c r="JAX6" s="62"/>
      <c r="JAY6" s="62"/>
      <c r="JAZ6" s="62"/>
      <c r="JBA6" s="62"/>
      <c r="JBB6" s="62"/>
      <c r="JBC6" s="62"/>
      <c r="JBD6" s="62"/>
      <c r="JBE6" s="62"/>
      <c r="JBF6" s="62"/>
      <c r="JBG6" s="62"/>
      <c r="JBH6" s="62"/>
      <c r="JBI6" s="62"/>
      <c r="JBJ6" s="62"/>
      <c r="JBK6" s="62"/>
      <c r="JBL6" s="62"/>
      <c r="JBM6" s="62"/>
      <c r="JBN6" s="62"/>
      <c r="JBO6" s="62"/>
      <c r="JBP6" s="62"/>
      <c r="JBQ6" s="62"/>
      <c r="JBR6" s="62"/>
      <c r="JBS6" s="62"/>
      <c r="JBT6" s="62"/>
      <c r="JBU6" s="62"/>
      <c r="JBV6" s="62"/>
      <c r="JBW6" s="62"/>
      <c r="JBX6" s="62"/>
      <c r="JBY6" s="62"/>
      <c r="JBZ6" s="62"/>
      <c r="JCA6" s="62"/>
      <c r="JCB6" s="62"/>
      <c r="JCC6" s="62"/>
      <c r="JCD6" s="62"/>
      <c r="JCE6" s="62"/>
      <c r="JCF6" s="62"/>
      <c r="JCG6" s="62"/>
      <c r="JCH6" s="62"/>
      <c r="JCI6" s="62"/>
      <c r="JCJ6" s="62"/>
      <c r="JCK6" s="62"/>
      <c r="JCL6" s="62"/>
      <c r="JCM6" s="62"/>
      <c r="JCN6" s="62"/>
      <c r="JCO6" s="62"/>
      <c r="JCP6" s="62"/>
      <c r="JCQ6" s="62"/>
      <c r="JCR6" s="62"/>
      <c r="JCS6" s="62"/>
      <c r="JCT6" s="62"/>
      <c r="JCU6" s="62"/>
      <c r="JCV6" s="62"/>
      <c r="JCW6" s="62"/>
      <c r="JCX6" s="62"/>
      <c r="JCY6" s="62"/>
      <c r="JCZ6" s="62"/>
      <c r="JDA6" s="62"/>
      <c r="JDB6" s="62"/>
      <c r="JDC6" s="62"/>
      <c r="JDD6" s="62"/>
      <c r="JDE6" s="62"/>
      <c r="JDF6" s="62"/>
      <c r="JDG6" s="62"/>
      <c r="JDH6" s="62"/>
      <c r="JDI6" s="62"/>
      <c r="JDJ6" s="62"/>
      <c r="JDK6" s="62"/>
      <c r="JDL6" s="62"/>
      <c r="JDM6" s="62"/>
      <c r="JDN6" s="62"/>
      <c r="JDO6" s="62"/>
      <c r="JDP6" s="62"/>
      <c r="JDQ6" s="62"/>
      <c r="JDR6" s="62"/>
      <c r="JDS6" s="62"/>
      <c r="JDT6" s="62"/>
      <c r="JDU6" s="62"/>
      <c r="JDV6" s="62"/>
      <c r="JDW6" s="62"/>
      <c r="JDX6" s="62"/>
      <c r="JDY6" s="62"/>
      <c r="JDZ6" s="62"/>
      <c r="JEA6" s="62"/>
      <c r="JEB6" s="62"/>
      <c r="JEC6" s="62"/>
      <c r="JED6" s="62"/>
      <c r="JEE6" s="62"/>
      <c r="JEF6" s="62"/>
      <c r="JEG6" s="62"/>
      <c r="JEH6" s="62"/>
      <c r="JEI6" s="62"/>
      <c r="JEJ6" s="62"/>
      <c r="JEK6" s="62"/>
      <c r="JEL6" s="62"/>
      <c r="JEM6" s="62"/>
      <c r="JEN6" s="62"/>
      <c r="JEO6" s="62"/>
      <c r="JEP6" s="62"/>
      <c r="JEQ6" s="62"/>
      <c r="JER6" s="62"/>
      <c r="JES6" s="62"/>
      <c r="JET6" s="62"/>
      <c r="JEU6" s="62"/>
      <c r="JEV6" s="62"/>
      <c r="JEW6" s="62"/>
      <c r="JEX6" s="62"/>
      <c r="JEY6" s="62"/>
      <c r="JEZ6" s="62"/>
      <c r="JFA6" s="62"/>
      <c r="JFB6" s="62"/>
      <c r="JFC6" s="62"/>
      <c r="JFD6" s="62"/>
      <c r="JFE6" s="62"/>
      <c r="JFF6" s="62"/>
      <c r="JFG6" s="62"/>
      <c r="JFH6" s="62"/>
      <c r="JFI6" s="62"/>
      <c r="JFJ6" s="62"/>
      <c r="JFK6" s="62"/>
      <c r="JFL6" s="62"/>
      <c r="JFM6" s="62"/>
      <c r="JFN6" s="62"/>
      <c r="JFO6" s="62"/>
      <c r="JFP6" s="62"/>
      <c r="JFQ6" s="62"/>
      <c r="JFR6" s="62"/>
      <c r="JFS6" s="62"/>
      <c r="JFT6" s="62"/>
      <c r="JFU6" s="62"/>
      <c r="JFV6" s="62"/>
      <c r="JFW6" s="62"/>
      <c r="JFX6" s="62"/>
      <c r="JFY6" s="62"/>
      <c r="JFZ6" s="62"/>
      <c r="JGA6" s="62"/>
      <c r="JGB6" s="62"/>
      <c r="JGC6" s="62"/>
      <c r="JGD6" s="62"/>
      <c r="JGE6" s="62"/>
      <c r="JGF6" s="62"/>
      <c r="JGG6" s="62"/>
      <c r="JGH6" s="62"/>
      <c r="JGI6" s="62"/>
      <c r="JGJ6" s="62"/>
      <c r="JGK6" s="62"/>
      <c r="JGL6" s="62"/>
      <c r="JGM6" s="62"/>
      <c r="JGN6" s="62"/>
      <c r="JGO6" s="62"/>
      <c r="JGP6" s="62"/>
      <c r="JGQ6" s="62"/>
      <c r="JGR6" s="62"/>
      <c r="JGS6" s="62"/>
      <c r="JGT6" s="62"/>
      <c r="JGU6" s="62"/>
      <c r="JGV6" s="62"/>
      <c r="JGW6" s="62"/>
      <c r="JGX6" s="62"/>
      <c r="JGY6" s="62"/>
      <c r="JGZ6" s="62"/>
      <c r="JHA6" s="62"/>
      <c r="JHB6" s="62"/>
      <c r="JHC6" s="62"/>
      <c r="JHD6" s="62"/>
      <c r="JHE6" s="62"/>
      <c r="JHF6" s="62"/>
      <c r="JHG6" s="62"/>
      <c r="JHH6" s="62"/>
      <c r="JHI6" s="62"/>
      <c r="JHJ6" s="62"/>
      <c r="JHK6" s="62"/>
      <c r="JHL6" s="62"/>
      <c r="JHM6" s="62"/>
      <c r="JHN6" s="62"/>
      <c r="JHO6" s="62"/>
      <c r="JHP6" s="62"/>
      <c r="JHQ6" s="62"/>
      <c r="JHR6" s="62"/>
      <c r="JHS6" s="62"/>
      <c r="JHT6" s="62"/>
      <c r="JHU6" s="62"/>
      <c r="JHV6" s="62"/>
      <c r="JHW6" s="62"/>
      <c r="JHX6" s="62"/>
      <c r="JHY6" s="62"/>
      <c r="JHZ6" s="62"/>
      <c r="JIA6" s="62"/>
      <c r="JIB6" s="62"/>
      <c r="JIC6" s="62"/>
      <c r="JID6" s="62"/>
      <c r="JIE6" s="62"/>
      <c r="JIF6" s="62"/>
      <c r="JIG6" s="62"/>
      <c r="JIH6" s="62"/>
      <c r="JII6" s="62"/>
      <c r="JIJ6" s="62"/>
      <c r="JIK6" s="62"/>
      <c r="JIL6" s="62"/>
      <c r="JIM6" s="62"/>
      <c r="JIN6" s="62"/>
      <c r="JIO6" s="62"/>
      <c r="JIP6" s="62"/>
      <c r="JIQ6" s="62"/>
      <c r="JIR6" s="62"/>
      <c r="JIS6" s="62"/>
      <c r="JIT6" s="62"/>
      <c r="JIU6" s="62"/>
      <c r="JIV6" s="62"/>
      <c r="JIW6" s="62"/>
      <c r="JIX6" s="62"/>
      <c r="JIY6" s="62"/>
      <c r="JIZ6" s="62"/>
      <c r="JJA6" s="62"/>
      <c r="JJB6" s="62"/>
      <c r="JJC6" s="62"/>
      <c r="JJD6" s="62"/>
      <c r="JJE6" s="62"/>
      <c r="JJF6" s="62"/>
      <c r="JJG6" s="62"/>
      <c r="JJH6" s="62"/>
      <c r="JJI6" s="62"/>
      <c r="JJJ6" s="62"/>
      <c r="JJK6" s="62"/>
      <c r="JJL6" s="62"/>
      <c r="JJM6" s="62"/>
      <c r="JJN6" s="62"/>
      <c r="JJO6" s="62"/>
      <c r="JJP6" s="62"/>
      <c r="JJQ6" s="62"/>
      <c r="JJR6" s="62"/>
      <c r="JJS6" s="62"/>
      <c r="JJT6" s="62"/>
      <c r="JJU6" s="62"/>
      <c r="JJV6" s="62"/>
      <c r="JJW6" s="62"/>
      <c r="JJX6" s="62"/>
      <c r="JJY6" s="62"/>
      <c r="JJZ6" s="62"/>
      <c r="JKA6" s="62"/>
      <c r="JKB6" s="62"/>
      <c r="JKC6" s="62"/>
      <c r="JKD6" s="62"/>
      <c r="JKE6" s="62"/>
      <c r="JKF6" s="62"/>
      <c r="JKG6" s="62"/>
      <c r="JKH6" s="62"/>
      <c r="JKI6" s="62"/>
      <c r="JKJ6" s="62"/>
      <c r="JKK6" s="62"/>
      <c r="JKL6" s="62"/>
      <c r="JKM6" s="62"/>
      <c r="JKN6" s="62"/>
      <c r="JKO6" s="62"/>
      <c r="JKP6" s="62"/>
      <c r="JKQ6" s="62"/>
      <c r="JKR6" s="62"/>
      <c r="JKS6" s="62"/>
      <c r="JKT6" s="62"/>
      <c r="JKU6" s="62"/>
      <c r="JKV6" s="62"/>
      <c r="JKW6" s="62"/>
      <c r="JKX6" s="62"/>
      <c r="JKY6" s="62"/>
      <c r="JKZ6" s="62"/>
      <c r="JLA6" s="62"/>
      <c r="JLB6" s="62"/>
      <c r="JLC6" s="62"/>
      <c r="JLD6" s="62"/>
      <c r="JLE6" s="62"/>
      <c r="JLF6" s="62"/>
      <c r="JLG6" s="62"/>
      <c r="JLH6" s="62"/>
      <c r="JLI6" s="62"/>
      <c r="JLJ6" s="62"/>
      <c r="JLK6" s="62"/>
      <c r="JLL6" s="62"/>
      <c r="JLM6" s="62"/>
      <c r="JLN6" s="62"/>
      <c r="JLO6" s="62"/>
      <c r="JLP6" s="62"/>
      <c r="JLQ6" s="62"/>
      <c r="JLR6" s="62"/>
      <c r="JLS6" s="62"/>
      <c r="JLT6" s="62"/>
      <c r="JLU6" s="62"/>
      <c r="JLV6" s="62"/>
      <c r="JLW6" s="62"/>
      <c r="JLX6" s="62"/>
      <c r="JLY6" s="62"/>
      <c r="JLZ6" s="62"/>
      <c r="JMA6" s="62"/>
      <c r="JMB6" s="62"/>
      <c r="JMC6" s="62"/>
      <c r="JMD6" s="62"/>
      <c r="JME6" s="62"/>
      <c r="JMF6" s="62"/>
      <c r="JMG6" s="62"/>
      <c r="JMH6" s="62"/>
      <c r="JMI6" s="62"/>
      <c r="JMJ6" s="62"/>
      <c r="JMK6" s="62"/>
      <c r="JML6" s="62"/>
      <c r="JMM6" s="62"/>
      <c r="JMN6" s="62"/>
      <c r="JMO6" s="62"/>
      <c r="JMP6" s="62"/>
      <c r="JMQ6" s="62"/>
      <c r="JMR6" s="62"/>
      <c r="JMS6" s="62"/>
      <c r="JMT6" s="62"/>
      <c r="JMU6" s="62"/>
      <c r="JMV6" s="62"/>
      <c r="JMW6" s="62"/>
      <c r="JMX6" s="62"/>
      <c r="JMY6" s="62"/>
      <c r="JMZ6" s="62"/>
      <c r="JNA6" s="62"/>
      <c r="JNB6" s="62"/>
      <c r="JNC6" s="62"/>
      <c r="JND6" s="62"/>
      <c r="JNE6" s="62"/>
      <c r="JNF6" s="62"/>
      <c r="JNG6" s="62"/>
      <c r="JNH6" s="62"/>
      <c r="JNI6" s="62"/>
      <c r="JNJ6" s="62"/>
      <c r="JNK6" s="62"/>
      <c r="JNL6" s="62"/>
      <c r="JNM6" s="62"/>
      <c r="JNN6" s="62"/>
      <c r="JNO6" s="62"/>
      <c r="JNP6" s="62"/>
      <c r="JNQ6" s="62"/>
      <c r="JNR6" s="62"/>
      <c r="JNS6" s="62"/>
      <c r="JNT6" s="62"/>
      <c r="JNU6" s="62"/>
      <c r="JNV6" s="62"/>
      <c r="JNW6" s="62"/>
      <c r="JNX6" s="62"/>
      <c r="JNY6" s="62"/>
      <c r="JNZ6" s="62"/>
      <c r="JOA6" s="62"/>
      <c r="JOB6" s="62"/>
      <c r="JOC6" s="62"/>
      <c r="JOD6" s="62"/>
      <c r="JOE6" s="62"/>
      <c r="JOF6" s="62"/>
      <c r="JOG6" s="62"/>
      <c r="JOH6" s="62"/>
      <c r="JOI6" s="62"/>
      <c r="JOJ6" s="62"/>
      <c r="JOK6" s="62"/>
      <c r="JOL6" s="62"/>
      <c r="JOM6" s="62"/>
      <c r="JON6" s="62"/>
      <c r="JOO6" s="62"/>
      <c r="JOP6" s="62"/>
      <c r="JOQ6" s="62"/>
      <c r="JOR6" s="62"/>
      <c r="JOS6" s="62"/>
      <c r="JOT6" s="62"/>
      <c r="JOU6" s="62"/>
      <c r="JOV6" s="62"/>
      <c r="JOW6" s="62"/>
      <c r="JOX6" s="62"/>
      <c r="JOY6" s="62"/>
      <c r="JOZ6" s="62"/>
      <c r="JPA6" s="62"/>
      <c r="JPB6" s="62"/>
      <c r="JPC6" s="62"/>
      <c r="JPD6" s="62"/>
      <c r="JPE6" s="62"/>
      <c r="JPF6" s="62"/>
      <c r="JPG6" s="62"/>
      <c r="JPH6" s="62"/>
      <c r="JPI6" s="62"/>
      <c r="JPJ6" s="62"/>
      <c r="JPK6" s="62"/>
      <c r="JPL6" s="62"/>
      <c r="JPM6" s="62"/>
      <c r="JPN6" s="62"/>
      <c r="JPO6" s="62"/>
      <c r="JPP6" s="62"/>
      <c r="JPQ6" s="62"/>
      <c r="JPR6" s="62"/>
      <c r="JPS6" s="62"/>
      <c r="JPT6" s="62"/>
      <c r="JPU6" s="62"/>
      <c r="JPV6" s="62"/>
      <c r="JPW6" s="62"/>
      <c r="JPX6" s="62"/>
      <c r="JPY6" s="62"/>
      <c r="JPZ6" s="62"/>
      <c r="JQA6" s="62"/>
      <c r="JQB6" s="62"/>
      <c r="JQC6" s="62"/>
      <c r="JQD6" s="62"/>
      <c r="JQE6" s="62"/>
      <c r="JQF6" s="62"/>
      <c r="JQG6" s="62"/>
      <c r="JQH6" s="62"/>
      <c r="JQI6" s="62"/>
      <c r="JQJ6" s="62"/>
      <c r="JQK6" s="62"/>
      <c r="JQL6" s="62"/>
      <c r="JQM6" s="62"/>
      <c r="JQN6" s="62"/>
      <c r="JQO6" s="62"/>
      <c r="JQP6" s="62"/>
      <c r="JQQ6" s="62"/>
      <c r="JQR6" s="62"/>
      <c r="JQS6" s="62"/>
      <c r="JQT6" s="62"/>
      <c r="JQU6" s="62"/>
      <c r="JQV6" s="62"/>
      <c r="JQW6" s="62"/>
      <c r="JQX6" s="62"/>
      <c r="JQY6" s="62"/>
      <c r="JQZ6" s="62"/>
      <c r="JRA6" s="62"/>
      <c r="JRB6" s="62"/>
      <c r="JRC6" s="62"/>
      <c r="JRD6" s="62"/>
      <c r="JRE6" s="62"/>
      <c r="JRF6" s="62"/>
      <c r="JRG6" s="62"/>
      <c r="JRH6" s="62"/>
      <c r="JRI6" s="62"/>
      <c r="JRJ6" s="62"/>
      <c r="JRK6" s="62"/>
      <c r="JRL6" s="62"/>
      <c r="JRM6" s="62"/>
      <c r="JRN6" s="62"/>
      <c r="JRO6" s="62"/>
      <c r="JRP6" s="62"/>
      <c r="JRQ6" s="62"/>
      <c r="JRR6" s="62"/>
      <c r="JRS6" s="62"/>
      <c r="JRT6" s="62"/>
      <c r="JRU6" s="62"/>
      <c r="JRV6" s="62"/>
      <c r="JRW6" s="62"/>
      <c r="JRX6" s="62"/>
      <c r="JRY6" s="62"/>
      <c r="JRZ6" s="62"/>
      <c r="JSA6" s="62"/>
      <c r="JSB6" s="62"/>
      <c r="JSC6" s="62"/>
      <c r="JSD6" s="62"/>
      <c r="JSE6" s="62"/>
      <c r="JSF6" s="62"/>
      <c r="JSG6" s="62"/>
      <c r="JSH6" s="62"/>
      <c r="JSI6" s="62"/>
      <c r="JSJ6" s="62"/>
      <c r="JSK6" s="62"/>
      <c r="JSL6" s="62"/>
      <c r="JSM6" s="62"/>
      <c r="JSN6" s="62"/>
      <c r="JSO6" s="62"/>
      <c r="JSP6" s="62"/>
      <c r="JSQ6" s="62"/>
      <c r="JSR6" s="62"/>
      <c r="JSS6" s="62"/>
      <c r="JST6" s="62"/>
      <c r="JSU6" s="62"/>
      <c r="JSV6" s="62"/>
      <c r="JSW6" s="62"/>
      <c r="JSX6" s="62"/>
      <c r="JSY6" s="62"/>
      <c r="JSZ6" s="62"/>
      <c r="JTA6" s="62"/>
      <c r="JTB6" s="62"/>
      <c r="JTC6" s="62"/>
      <c r="JTD6" s="62"/>
      <c r="JTE6" s="62"/>
      <c r="JTF6" s="62"/>
      <c r="JTG6" s="62"/>
      <c r="JTH6" s="62"/>
      <c r="JTI6" s="62"/>
      <c r="JTJ6" s="62"/>
      <c r="JTK6" s="62"/>
      <c r="JTL6" s="62"/>
      <c r="JTM6" s="62"/>
      <c r="JTN6" s="62"/>
      <c r="JTO6" s="62"/>
      <c r="JTP6" s="62"/>
      <c r="JTQ6" s="62"/>
      <c r="JTR6" s="62"/>
      <c r="JTS6" s="62"/>
      <c r="JTT6" s="62"/>
      <c r="JTU6" s="62"/>
      <c r="JTV6" s="62"/>
      <c r="JTW6" s="62"/>
      <c r="JTX6" s="62"/>
      <c r="JTY6" s="62"/>
      <c r="JTZ6" s="62"/>
      <c r="JUA6" s="62"/>
      <c r="JUB6" s="62"/>
      <c r="JUC6" s="62"/>
      <c r="JUD6" s="62"/>
      <c r="JUE6" s="62"/>
      <c r="JUF6" s="62"/>
      <c r="JUG6" s="62"/>
      <c r="JUH6" s="62"/>
      <c r="JUI6" s="62"/>
      <c r="JUJ6" s="62"/>
      <c r="JUK6" s="62"/>
      <c r="JUL6" s="62"/>
      <c r="JUM6" s="62"/>
      <c r="JUN6" s="62"/>
      <c r="JUO6" s="62"/>
      <c r="JUP6" s="62"/>
      <c r="JUQ6" s="62"/>
      <c r="JUR6" s="62"/>
      <c r="JUS6" s="62"/>
      <c r="JUT6" s="62"/>
      <c r="JUU6" s="62"/>
      <c r="JUV6" s="62"/>
      <c r="JUW6" s="62"/>
      <c r="JUX6" s="62"/>
      <c r="JUY6" s="62"/>
      <c r="JUZ6" s="62"/>
      <c r="JVA6" s="62"/>
      <c r="JVB6" s="62"/>
      <c r="JVC6" s="62"/>
      <c r="JVD6" s="62"/>
      <c r="JVE6" s="62"/>
      <c r="JVF6" s="62"/>
      <c r="JVG6" s="62"/>
      <c r="JVH6" s="62"/>
      <c r="JVI6" s="62"/>
      <c r="JVJ6" s="62"/>
      <c r="JVK6" s="62"/>
      <c r="JVL6" s="62"/>
      <c r="JVM6" s="62"/>
      <c r="JVN6" s="62"/>
      <c r="JVO6" s="62"/>
      <c r="JVP6" s="62"/>
      <c r="JVQ6" s="62"/>
      <c r="JVR6" s="62"/>
      <c r="JVS6" s="62"/>
      <c r="JVT6" s="62"/>
      <c r="JVU6" s="62"/>
      <c r="JVV6" s="62"/>
      <c r="JVW6" s="62"/>
      <c r="JVX6" s="62"/>
      <c r="JVY6" s="62"/>
      <c r="JVZ6" s="62"/>
      <c r="JWA6" s="62"/>
      <c r="JWB6" s="62"/>
      <c r="JWC6" s="62"/>
      <c r="JWD6" s="62"/>
      <c r="JWE6" s="62"/>
      <c r="JWF6" s="62"/>
      <c r="JWG6" s="62"/>
      <c r="JWH6" s="62"/>
      <c r="JWI6" s="62"/>
      <c r="JWJ6" s="62"/>
      <c r="JWK6" s="62"/>
      <c r="JWL6" s="62"/>
      <c r="JWM6" s="62"/>
      <c r="JWN6" s="62"/>
      <c r="JWO6" s="62"/>
      <c r="JWP6" s="62"/>
      <c r="JWQ6" s="62"/>
      <c r="JWR6" s="62"/>
      <c r="JWS6" s="62"/>
      <c r="JWT6" s="62"/>
      <c r="JWU6" s="62"/>
      <c r="JWV6" s="62"/>
      <c r="JWW6" s="62"/>
      <c r="JWX6" s="62"/>
      <c r="JWY6" s="62"/>
      <c r="JWZ6" s="62"/>
      <c r="JXA6" s="62"/>
      <c r="JXB6" s="62"/>
      <c r="JXC6" s="62"/>
      <c r="JXD6" s="62"/>
      <c r="JXE6" s="62"/>
      <c r="JXF6" s="62"/>
      <c r="JXG6" s="62"/>
      <c r="JXH6" s="62"/>
      <c r="JXI6" s="62"/>
      <c r="JXJ6" s="62"/>
      <c r="JXK6" s="62"/>
      <c r="JXL6" s="62"/>
      <c r="JXM6" s="62"/>
      <c r="JXN6" s="62"/>
      <c r="JXO6" s="62"/>
      <c r="JXP6" s="62"/>
      <c r="JXQ6" s="62"/>
      <c r="JXR6" s="62"/>
      <c r="JXS6" s="62"/>
      <c r="JXT6" s="62"/>
      <c r="JXU6" s="62"/>
      <c r="JXV6" s="62"/>
      <c r="JXW6" s="62"/>
      <c r="JXX6" s="62"/>
      <c r="JXY6" s="62"/>
      <c r="JXZ6" s="62"/>
      <c r="JYA6" s="62"/>
      <c r="JYB6" s="62"/>
      <c r="JYC6" s="62"/>
      <c r="JYD6" s="62"/>
      <c r="JYE6" s="62"/>
      <c r="JYF6" s="62"/>
      <c r="JYG6" s="62"/>
      <c r="JYH6" s="62"/>
      <c r="JYI6" s="62"/>
      <c r="JYJ6" s="62"/>
      <c r="JYK6" s="62"/>
      <c r="JYL6" s="62"/>
      <c r="JYM6" s="62"/>
      <c r="JYN6" s="62"/>
      <c r="JYO6" s="62"/>
      <c r="JYP6" s="62"/>
      <c r="JYQ6" s="62"/>
      <c r="JYR6" s="62"/>
      <c r="JYS6" s="62"/>
      <c r="JYT6" s="62"/>
      <c r="JYU6" s="62"/>
      <c r="JYV6" s="62"/>
      <c r="JYW6" s="62"/>
      <c r="JYX6" s="62"/>
      <c r="JYY6" s="62"/>
      <c r="JYZ6" s="62"/>
      <c r="JZA6" s="62"/>
      <c r="JZB6" s="62"/>
      <c r="JZC6" s="62"/>
      <c r="JZD6" s="62"/>
      <c r="JZE6" s="62"/>
      <c r="JZF6" s="62"/>
      <c r="JZG6" s="62"/>
      <c r="JZH6" s="62"/>
      <c r="JZI6" s="62"/>
      <c r="JZJ6" s="62"/>
      <c r="JZK6" s="62"/>
      <c r="JZL6" s="62"/>
      <c r="JZM6" s="62"/>
      <c r="JZN6" s="62"/>
      <c r="JZO6" s="62"/>
      <c r="JZP6" s="62"/>
      <c r="JZQ6" s="62"/>
      <c r="JZR6" s="62"/>
      <c r="JZS6" s="62"/>
      <c r="JZT6" s="62"/>
      <c r="JZU6" s="62"/>
      <c r="JZV6" s="62"/>
      <c r="JZW6" s="62"/>
      <c r="JZX6" s="62"/>
      <c r="JZY6" s="62"/>
      <c r="JZZ6" s="62"/>
      <c r="KAA6" s="62"/>
      <c r="KAB6" s="62"/>
      <c r="KAC6" s="62"/>
      <c r="KAD6" s="62"/>
      <c r="KAE6" s="62"/>
      <c r="KAF6" s="62"/>
      <c r="KAG6" s="62"/>
      <c r="KAH6" s="62"/>
      <c r="KAI6" s="62"/>
      <c r="KAJ6" s="62"/>
      <c r="KAK6" s="62"/>
      <c r="KAL6" s="62"/>
      <c r="KAM6" s="62"/>
      <c r="KAN6" s="62"/>
      <c r="KAO6" s="62"/>
      <c r="KAP6" s="62"/>
      <c r="KAQ6" s="62"/>
      <c r="KAR6" s="62"/>
      <c r="KAS6" s="62"/>
      <c r="KAT6" s="62"/>
      <c r="KAU6" s="62"/>
      <c r="KAV6" s="62"/>
      <c r="KAW6" s="62"/>
      <c r="KAX6" s="62"/>
      <c r="KAY6" s="62"/>
      <c r="KAZ6" s="62"/>
      <c r="KBA6" s="62"/>
      <c r="KBB6" s="62"/>
      <c r="KBC6" s="62"/>
      <c r="KBD6" s="62"/>
      <c r="KBE6" s="62"/>
      <c r="KBF6" s="62"/>
      <c r="KBG6" s="62"/>
      <c r="KBH6" s="62"/>
      <c r="KBI6" s="62"/>
      <c r="KBJ6" s="62"/>
      <c r="KBK6" s="62"/>
      <c r="KBL6" s="62"/>
      <c r="KBM6" s="62"/>
      <c r="KBN6" s="62"/>
      <c r="KBO6" s="62"/>
      <c r="KBP6" s="62"/>
      <c r="KBQ6" s="62"/>
      <c r="KBR6" s="62"/>
      <c r="KBS6" s="62"/>
      <c r="KBT6" s="62"/>
      <c r="KBU6" s="62"/>
      <c r="KBV6" s="62"/>
      <c r="KBW6" s="62"/>
      <c r="KBX6" s="62"/>
      <c r="KBY6" s="62"/>
      <c r="KBZ6" s="62"/>
      <c r="KCA6" s="62"/>
      <c r="KCB6" s="62"/>
      <c r="KCC6" s="62"/>
      <c r="KCD6" s="62"/>
      <c r="KCE6" s="62"/>
      <c r="KCF6" s="62"/>
      <c r="KCG6" s="62"/>
      <c r="KCH6" s="62"/>
      <c r="KCI6" s="62"/>
      <c r="KCJ6" s="62"/>
      <c r="KCK6" s="62"/>
      <c r="KCL6" s="62"/>
      <c r="KCM6" s="62"/>
      <c r="KCN6" s="62"/>
      <c r="KCO6" s="62"/>
      <c r="KCP6" s="62"/>
      <c r="KCQ6" s="62"/>
      <c r="KCR6" s="62"/>
      <c r="KCS6" s="62"/>
      <c r="KCT6" s="62"/>
      <c r="KCU6" s="62"/>
      <c r="KCV6" s="62"/>
      <c r="KCW6" s="62"/>
      <c r="KCX6" s="62"/>
      <c r="KCY6" s="62"/>
      <c r="KCZ6" s="62"/>
      <c r="KDA6" s="62"/>
      <c r="KDB6" s="62"/>
      <c r="KDC6" s="62"/>
      <c r="KDD6" s="62"/>
      <c r="KDE6" s="62"/>
      <c r="KDF6" s="62"/>
      <c r="KDG6" s="62"/>
      <c r="KDH6" s="62"/>
      <c r="KDI6" s="62"/>
      <c r="KDJ6" s="62"/>
      <c r="KDK6" s="62"/>
      <c r="KDL6" s="62"/>
      <c r="KDM6" s="62"/>
      <c r="KDN6" s="62"/>
      <c r="KDO6" s="62"/>
      <c r="KDP6" s="62"/>
      <c r="KDQ6" s="62"/>
      <c r="KDR6" s="62"/>
      <c r="KDS6" s="62"/>
      <c r="KDT6" s="62"/>
      <c r="KDU6" s="62"/>
      <c r="KDV6" s="62"/>
      <c r="KDW6" s="62"/>
      <c r="KDX6" s="62"/>
      <c r="KDY6" s="62"/>
      <c r="KDZ6" s="62"/>
      <c r="KEA6" s="62"/>
      <c r="KEB6" s="62"/>
      <c r="KEC6" s="62"/>
      <c r="KED6" s="62"/>
      <c r="KEE6" s="62"/>
      <c r="KEF6" s="62"/>
      <c r="KEG6" s="62"/>
      <c r="KEH6" s="62"/>
      <c r="KEI6" s="62"/>
      <c r="KEJ6" s="62"/>
      <c r="KEK6" s="62"/>
      <c r="KEL6" s="62"/>
      <c r="KEM6" s="62"/>
      <c r="KEN6" s="62"/>
      <c r="KEO6" s="62"/>
      <c r="KEP6" s="62"/>
      <c r="KEQ6" s="62"/>
      <c r="KER6" s="62"/>
      <c r="KES6" s="62"/>
      <c r="KET6" s="62"/>
      <c r="KEU6" s="62"/>
      <c r="KEV6" s="62"/>
      <c r="KEW6" s="62"/>
      <c r="KEX6" s="62"/>
      <c r="KEY6" s="62"/>
      <c r="KEZ6" s="62"/>
      <c r="KFA6" s="62"/>
      <c r="KFB6" s="62"/>
      <c r="KFC6" s="62"/>
      <c r="KFD6" s="62"/>
      <c r="KFE6" s="62"/>
      <c r="KFF6" s="62"/>
      <c r="KFG6" s="62"/>
      <c r="KFH6" s="62"/>
      <c r="KFI6" s="62"/>
      <c r="KFJ6" s="62"/>
      <c r="KFK6" s="62"/>
      <c r="KFL6" s="62"/>
      <c r="KFM6" s="62"/>
      <c r="KFN6" s="62"/>
      <c r="KFO6" s="62"/>
      <c r="KFP6" s="62"/>
      <c r="KFQ6" s="62"/>
      <c r="KFR6" s="62"/>
      <c r="KFS6" s="62"/>
      <c r="KFT6" s="62"/>
      <c r="KFU6" s="62"/>
      <c r="KFV6" s="62"/>
      <c r="KFW6" s="62"/>
      <c r="KFX6" s="62"/>
      <c r="KFY6" s="62"/>
      <c r="KFZ6" s="62"/>
      <c r="KGA6" s="62"/>
      <c r="KGB6" s="62"/>
      <c r="KGC6" s="62"/>
      <c r="KGD6" s="62"/>
      <c r="KGE6" s="62"/>
      <c r="KGF6" s="62"/>
      <c r="KGG6" s="62"/>
      <c r="KGH6" s="62"/>
      <c r="KGI6" s="62"/>
      <c r="KGJ6" s="62"/>
      <c r="KGK6" s="62"/>
      <c r="KGL6" s="62"/>
      <c r="KGM6" s="62"/>
      <c r="KGN6" s="62"/>
      <c r="KGO6" s="62"/>
      <c r="KGP6" s="62"/>
      <c r="KGQ6" s="62"/>
      <c r="KGR6" s="62"/>
      <c r="KGS6" s="62"/>
      <c r="KGT6" s="62"/>
      <c r="KGU6" s="62"/>
      <c r="KGV6" s="62"/>
      <c r="KGW6" s="62"/>
      <c r="KGX6" s="62"/>
      <c r="KGY6" s="62"/>
      <c r="KGZ6" s="62"/>
      <c r="KHA6" s="62"/>
      <c r="KHB6" s="62"/>
      <c r="KHC6" s="62"/>
      <c r="KHD6" s="62"/>
      <c r="KHE6" s="62"/>
      <c r="KHF6" s="62"/>
      <c r="KHG6" s="62"/>
      <c r="KHH6" s="62"/>
      <c r="KHI6" s="62"/>
      <c r="KHJ6" s="62"/>
      <c r="KHK6" s="62"/>
      <c r="KHL6" s="62"/>
      <c r="KHM6" s="62"/>
      <c r="KHN6" s="62"/>
      <c r="KHO6" s="62"/>
      <c r="KHP6" s="62"/>
      <c r="KHQ6" s="62"/>
      <c r="KHR6" s="62"/>
      <c r="KHS6" s="62"/>
      <c r="KHT6" s="62"/>
      <c r="KHU6" s="62"/>
      <c r="KHV6" s="62"/>
      <c r="KHW6" s="62"/>
      <c r="KHX6" s="62"/>
      <c r="KHY6" s="62"/>
      <c r="KHZ6" s="62"/>
      <c r="KIA6" s="62"/>
      <c r="KIB6" s="62"/>
      <c r="KIC6" s="62"/>
      <c r="KID6" s="62"/>
      <c r="KIE6" s="62"/>
      <c r="KIF6" s="62"/>
      <c r="KIG6" s="62"/>
      <c r="KIH6" s="62"/>
      <c r="KII6" s="62"/>
      <c r="KIJ6" s="62"/>
      <c r="KIK6" s="62"/>
      <c r="KIL6" s="62"/>
      <c r="KIM6" s="62"/>
      <c r="KIN6" s="62"/>
      <c r="KIO6" s="62"/>
      <c r="KIP6" s="62"/>
      <c r="KIQ6" s="62"/>
      <c r="KIR6" s="62"/>
      <c r="KIS6" s="62"/>
      <c r="KIT6" s="62"/>
      <c r="KIU6" s="62"/>
      <c r="KIV6" s="62"/>
      <c r="KIW6" s="62"/>
      <c r="KIX6" s="62"/>
      <c r="KIY6" s="62"/>
      <c r="KIZ6" s="62"/>
      <c r="KJA6" s="62"/>
      <c r="KJB6" s="62"/>
      <c r="KJC6" s="62"/>
      <c r="KJD6" s="62"/>
      <c r="KJE6" s="62"/>
      <c r="KJF6" s="62"/>
      <c r="KJG6" s="62"/>
      <c r="KJH6" s="62"/>
      <c r="KJI6" s="62"/>
      <c r="KJJ6" s="62"/>
      <c r="KJK6" s="62"/>
      <c r="KJL6" s="62"/>
      <c r="KJM6" s="62"/>
      <c r="KJN6" s="62"/>
      <c r="KJO6" s="62"/>
      <c r="KJP6" s="62"/>
      <c r="KJQ6" s="62"/>
      <c r="KJR6" s="62"/>
      <c r="KJS6" s="62"/>
      <c r="KJT6" s="62"/>
      <c r="KJU6" s="62"/>
      <c r="KJV6" s="62"/>
      <c r="KJW6" s="62"/>
      <c r="KJX6" s="62"/>
      <c r="KJY6" s="62"/>
      <c r="KJZ6" s="62"/>
      <c r="KKA6" s="62"/>
      <c r="KKB6" s="62"/>
      <c r="KKC6" s="62"/>
      <c r="KKD6" s="62"/>
      <c r="KKE6" s="62"/>
      <c r="KKF6" s="62"/>
      <c r="KKG6" s="62"/>
      <c r="KKH6" s="62"/>
      <c r="KKI6" s="62"/>
      <c r="KKJ6" s="62"/>
      <c r="KKK6" s="62"/>
      <c r="KKL6" s="62"/>
      <c r="KKM6" s="62"/>
      <c r="KKN6" s="62"/>
      <c r="KKO6" s="62"/>
      <c r="KKP6" s="62"/>
      <c r="KKQ6" s="62"/>
      <c r="KKR6" s="62"/>
      <c r="KKS6" s="62"/>
      <c r="KKT6" s="62"/>
      <c r="KKU6" s="62"/>
      <c r="KKV6" s="62"/>
      <c r="KKW6" s="62"/>
      <c r="KKX6" s="62"/>
      <c r="KKY6" s="62"/>
      <c r="KKZ6" s="62"/>
      <c r="KLA6" s="62"/>
      <c r="KLB6" s="62"/>
      <c r="KLC6" s="62"/>
      <c r="KLD6" s="62"/>
      <c r="KLE6" s="62"/>
      <c r="KLF6" s="62"/>
      <c r="KLG6" s="62"/>
      <c r="KLH6" s="62"/>
      <c r="KLI6" s="62"/>
      <c r="KLJ6" s="62"/>
      <c r="KLK6" s="62"/>
      <c r="KLL6" s="62"/>
      <c r="KLM6" s="62"/>
      <c r="KLN6" s="62"/>
      <c r="KLO6" s="62"/>
      <c r="KLP6" s="62"/>
      <c r="KLQ6" s="62"/>
      <c r="KLR6" s="62"/>
      <c r="KLS6" s="62"/>
      <c r="KLT6" s="62"/>
      <c r="KLU6" s="62"/>
      <c r="KLV6" s="62"/>
      <c r="KLW6" s="62"/>
      <c r="KLX6" s="62"/>
      <c r="KLY6" s="62"/>
      <c r="KLZ6" s="62"/>
      <c r="KMA6" s="62"/>
      <c r="KMB6" s="62"/>
      <c r="KMC6" s="62"/>
      <c r="KMD6" s="62"/>
      <c r="KME6" s="62"/>
      <c r="KMF6" s="62"/>
      <c r="KMG6" s="62"/>
      <c r="KMH6" s="62"/>
      <c r="KMI6" s="62"/>
      <c r="KMJ6" s="62"/>
      <c r="KMK6" s="62"/>
      <c r="KML6" s="62"/>
      <c r="KMM6" s="62"/>
      <c r="KMN6" s="62"/>
      <c r="KMO6" s="62"/>
      <c r="KMP6" s="62"/>
      <c r="KMQ6" s="62"/>
      <c r="KMR6" s="62"/>
      <c r="KMS6" s="62"/>
      <c r="KMT6" s="62"/>
      <c r="KMU6" s="62"/>
      <c r="KMV6" s="62"/>
      <c r="KMW6" s="62"/>
      <c r="KMX6" s="62"/>
      <c r="KMY6" s="62"/>
      <c r="KMZ6" s="62"/>
      <c r="KNA6" s="62"/>
      <c r="KNB6" s="62"/>
      <c r="KNC6" s="62"/>
      <c r="KND6" s="62"/>
      <c r="KNE6" s="62"/>
      <c r="KNF6" s="62"/>
      <c r="KNG6" s="62"/>
      <c r="KNH6" s="62"/>
      <c r="KNI6" s="62"/>
      <c r="KNJ6" s="62"/>
      <c r="KNK6" s="62"/>
      <c r="KNL6" s="62"/>
      <c r="KNM6" s="62"/>
      <c r="KNN6" s="62"/>
      <c r="KNO6" s="62"/>
      <c r="KNP6" s="62"/>
      <c r="KNQ6" s="62"/>
      <c r="KNR6" s="62"/>
      <c r="KNS6" s="62"/>
      <c r="KNT6" s="62"/>
      <c r="KNU6" s="62"/>
      <c r="KNV6" s="62"/>
      <c r="KNW6" s="62"/>
      <c r="KNX6" s="62"/>
      <c r="KNY6" s="62"/>
      <c r="KNZ6" s="62"/>
      <c r="KOA6" s="62"/>
      <c r="KOB6" s="62"/>
      <c r="KOC6" s="62"/>
      <c r="KOD6" s="62"/>
      <c r="KOE6" s="62"/>
      <c r="KOF6" s="62"/>
      <c r="KOG6" s="62"/>
      <c r="KOH6" s="62"/>
      <c r="KOI6" s="62"/>
      <c r="KOJ6" s="62"/>
      <c r="KOK6" s="62"/>
      <c r="KOL6" s="62"/>
      <c r="KOM6" s="62"/>
      <c r="KON6" s="62"/>
      <c r="KOO6" s="62"/>
      <c r="KOP6" s="62"/>
      <c r="KOQ6" s="62"/>
      <c r="KOR6" s="62"/>
      <c r="KOS6" s="62"/>
      <c r="KOT6" s="62"/>
      <c r="KOU6" s="62"/>
      <c r="KOV6" s="62"/>
      <c r="KOW6" s="62"/>
      <c r="KOX6" s="62"/>
      <c r="KOY6" s="62"/>
      <c r="KOZ6" s="62"/>
      <c r="KPA6" s="62"/>
      <c r="KPB6" s="62"/>
      <c r="KPC6" s="62"/>
      <c r="KPD6" s="62"/>
      <c r="KPE6" s="62"/>
      <c r="KPF6" s="62"/>
      <c r="KPG6" s="62"/>
      <c r="KPH6" s="62"/>
      <c r="KPI6" s="62"/>
      <c r="KPJ6" s="62"/>
      <c r="KPK6" s="62"/>
      <c r="KPL6" s="62"/>
      <c r="KPM6" s="62"/>
      <c r="KPN6" s="62"/>
      <c r="KPO6" s="62"/>
      <c r="KPP6" s="62"/>
      <c r="KPQ6" s="62"/>
      <c r="KPR6" s="62"/>
      <c r="KPS6" s="62"/>
      <c r="KPT6" s="62"/>
      <c r="KPU6" s="62"/>
      <c r="KPV6" s="62"/>
      <c r="KPW6" s="62"/>
      <c r="KPX6" s="62"/>
      <c r="KPY6" s="62"/>
      <c r="KPZ6" s="62"/>
      <c r="KQA6" s="62"/>
      <c r="KQB6" s="62"/>
      <c r="KQC6" s="62"/>
      <c r="KQD6" s="62"/>
      <c r="KQE6" s="62"/>
      <c r="KQF6" s="62"/>
      <c r="KQG6" s="62"/>
      <c r="KQH6" s="62"/>
      <c r="KQI6" s="62"/>
      <c r="KQJ6" s="62"/>
      <c r="KQK6" s="62"/>
      <c r="KQL6" s="62"/>
      <c r="KQM6" s="62"/>
      <c r="KQN6" s="62"/>
      <c r="KQO6" s="62"/>
      <c r="KQP6" s="62"/>
      <c r="KQQ6" s="62"/>
      <c r="KQR6" s="62"/>
      <c r="KQS6" s="62"/>
      <c r="KQT6" s="62"/>
      <c r="KQU6" s="62"/>
      <c r="KQV6" s="62"/>
      <c r="KQW6" s="62"/>
      <c r="KQX6" s="62"/>
      <c r="KQY6" s="62"/>
      <c r="KQZ6" s="62"/>
      <c r="KRA6" s="62"/>
      <c r="KRB6" s="62"/>
      <c r="KRC6" s="62"/>
      <c r="KRD6" s="62"/>
      <c r="KRE6" s="62"/>
      <c r="KRF6" s="62"/>
      <c r="KRG6" s="62"/>
      <c r="KRH6" s="62"/>
      <c r="KRI6" s="62"/>
      <c r="KRJ6" s="62"/>
      <c r="KRK6" s="62"/>
      <c r="KRL6" s="62"/>
      <c r="KRM6" s="62"/>
      <c r="KRN6" s="62"/>
      <c r="KRO6" s="62"/>
      <c r="KRP6" s="62"/>
      <c r="KRQ6" s="62"/>
      <c r="KRR6" s="62"/>
      <c r="KRS6" s="62"/>
      <c r="KRT6" s="62"/>
      <c r="KRU6" s="62"/>
      <c r="KRV6" s="62"/>
      <c r="KRW6" s="62"/>
      <c r="KRX6" s="62"/>
      <c r="KRY6" s="62"/>
      <c r="KRZ6" s="62"/>
      <c r="KSA6" s="62"/>
      <c r="KSB6" s="62"/>
      <c r="KSC6" s="62"/>
      <c r="KSD6" s="62"/>
      <c r="KSE6" s="62"/>
      <c r="KSF6" s="62"/>
      <c r="KSG6" s="62"/>
      <c r="KSH6" s="62"/>
      <c r="KSI6" s="62"/>
      <c r="KSJ6" s="62"/>
      <c r="KSK6" s="62"/>
      <c r="KSL6" s="62"/>
      <c r="KSM6" s="62"/>
      <c r="KSN6" s="62"/>
      <c r="KSO6" s="62"/>
      <c r="KSP6" s="62"/>
      <c r="KSQ6" s="62"/>
      <c r="KSR6" s="62"/>
      <c r="KSS6" s="62"/>
      <c r="KST6" s="62"/>
      <c r="KSU6" s="62"/>
      <c r="KSV6" s="62"/>
      <c r="KSW6" s="62"/>
      <c r="KSX6" s="62"/>
      <c r="KSY6" s="62"/>
      <c r="KSZ6" s="62"/>
      <c r="KTA6" s="62"/>
      <c r="KTB6" s="62"/>
      <c r="KTC6" s="62"/>
      <c r="KTD6" s="62"/>
      <c r="KTE6" s="62"/>
      <c r="KTF6" s="62"/>
      <c r="KTG6" s="62"/>
      <c r="KTH6" s="62"/>
      <c r="KTI6" s="62"/>
      <c r="KTJ6" s="62"/>
      <c r="KTK6" s="62"/>
      <c r="KTL6" s="62"/>
      <c r="KTM6" s="62"/>
      <c r="KTN6" s="62"/>
      <c r="KTO6" s="62"/>
      <c r="KTP6" s="62"/>
      <c r="KTQ6" s="62"/>
      <c r="KTR6" s="62"/>
      <c r="KTS6" s="62"/>
      <c r="KTT6" s="62"/>
      <c r="KTU6" s="62"/>
      <c r="KTV6" s="62"/>
      <c r="KTW6" s="62"/>
      <c r="KTX6" s="62"/>
      <c r="KTY6" s="62"/>
      <c r="KTZ6" s="62"/>
      <c r="KUA6" s="62"/>
      <c r="KUB6" s="62"/>
      <c r="KUC6" s="62"/>
      <c r="KUD6" s="62"/>
      <c r="KUE6" s="62"/>
      <c r="KUF6" s="62"/>
      <c r="KUG6" s="62"/>
      <c r="KUH6" s="62"/>
      <c r="KUI6" s="62"/>
      <c r="KUJ6" s="62"/>
      <c r="KUK6" s="62"/>
      <c r="KUL6" s="62"/>
      <c r="KUM6" s="62"/>
      <c r="KUN6" s="62"/>
      <c r="KUO6" s="62"/>
      <c r="KUP6" s="62"/>
      <c r="KUQ6" s="62"/>
      <c r="KUR6" s="62"/>
      <c r="KUS6" s="62"/>
      <c r="KUT6" s="62"/>
      <c r="KUU6" s="62"/>
      <c r="KUV6" s="62"/>
      <c r="KUW6" s="62"/>
      <c r="KUX6" s="62"/>
      <c r="KUY6" s="62"/>
      <c r="KUZ6" s="62"/>
      <c r="KVA6" s="62"/>
      <c r="KVB6" s="62"/>
      <c r="KVC6" s="62"/>
      <c r="KVD6" s="62"/>
      <c r="KVE6" s="62"/>
      <c r="KVF6" s="62"/>
      <c r="KVG6" s="62"/>
      <c r="KVH6" s="62"/>
      <c r="KVI6" s="62"/>
      <c r="KVJ6" s="62"/>
      <c r="KVK6" s="62"/>
      <c r="KVL6" s="62"/>
      <c r="KVM6" s="62"/>
      <c r="KVN6" s="62"/>
      <c r="KVO6" s="62"/>
      <c r="KVP6" s="62"/>
      <c r="KVQ6" s="62"/>
      <c r="KVR6" s="62"/>
      <c r="KVS6" s="62"/>
      <c r="KVT6" s="62"/>
      <c r="KVU6" s="62"/>
      <c r="KVV6" s="62"/>
      <c r="KVW6" s="62"/>
      <c r="KVX6" s="62"/>
      <c r="KVY6" s="62"/>
      <c r="KVZ6" s="62"/>
      <c r="KWA6" s="62"/>
      <c r="KWB6" s="62"/>
      <c r="KWC6" s="62"/>
      <c r="KWD6" s="62"/>
      <c r="KWE6" s="62"/>
      <c r="KWF6" s="62"/>
      <c r="KWG6" s="62"/>
      <c r="KWH6" s="62"/>
      <c r="KWI6" s="62"/>
      <c r="KWJ6" s="62"/>
      <c r="KWK6" s="62"/>
      <c r="KWL6" s="62"/>
      <c r="KWM6" s="62"/>
      <c r="KWN6" s="62"/>
      <c r="KWO6" s="62"/>
      <c r="KWP6" s="62"/>
      <c r="KWQ6" s="62"/>
      <c r="KWR6" s="62"/>
      <c r="KWS6" s="62"/>
      <c r="KWT6" s="62"/>
      <c r="KWU6" s="62"/>
      <c r="KWV6" s="62"/>
      <c r="KWW6" s="62"/>
      <c r="KWX6" s="62"/>
      <c r="KWY6" s="62"/>
      <c r="KWZ6" s="62"/>
      <c r="KXA6" s="62"/>
      <c r="KXB6" s="62"/>
      <c r="KXC6" s="62"/>
      <c r="KXD6" s="62"/>
      <c r="KXE6" s="62"/>
      <c r="KXF6" s="62"/>
      <c r="KXG6" s="62"/>
      <c r="KXH6" s="62"/>
      <c r="KXI6" s="62"/>
      <c r="KXJ6" s="62"/>
      <c r="KXK6" s="62"/>
      <c r="KXL6" s="62"/>
      <c r="KXM6" s="62"/>
      <c r="KXN6" s="62"/>
      <c r="KXO6" s="62"/>
      <c r="KXP6" s="62"/>
      <c r="KXQ6" s="62"/>
      <c r="KXR6" s="62"/>
      <c r="KXS6" s="62"/>
      <c r="KXT6" s="62"/>
      <c r="KXU6" s="62"/>
      <c r="KXV6" s="62"/>
      <c r="KXW6" s="62"/>
      <c r="KXX6" s="62"/>
      <c r="KXY6" s="62"/>
      <c r="KXZ6" s="62"/>
      <c r="KYA6" s="62"/>
      <c r="KYB6" s="62"/>
      <c r="KYC6" s="62"/>
      <c r="KYD6" s="62"/>
      <c r="KYE6" s="62"/>
      <c r="KYF6" s="62"/>
      <c r="KYG6" s="62"/>
      <c r="KYH6" s="62"/>
      <c r="KYI6" s="62"/>
      <c r="KYJ6" s="62"/>
      <c r="KYK6" s="62"/>
      <c r="KYL6" s="62"/>
      <c r="KYM6" s="62"/>
      <c r="KYN6" s="62"/>
      <c r="KYO6" s="62"/>
      <c r="KYP6" s="62"/>
      <c r="KYQ6" s="62"/>
      <c r="KYR6" s="62"/>
      <c r="KYS6" s="62"/>
      <c r="KYT6" s="62"/>
      <c r="KYU6" s="62"/>
      <c r="KYV6" s="62"/>
      <c r="KYW6" s="62"/>
      <c r="KYX6" s="62"/>
      <c r="KYY6" s="62"/>
      <c r="KYZ6" s="62"/>
      <c r="KZA6" s="62"/>
      <c r="KZB6" s="62"/>
      <c r="KZC6" s="62"/>
      <c r="KZD6" s="62"/>
      <c r="KZE6" s="62"/>
      <c r="KZF6" s="62"/>
      <c r="KZG6" s="62"/>
      <c r="KZH6" s="62"/>
      <c r="KZI6" s="62"/>
      <c r="KZJ6" s="62"/>
      <c r="KZK6" s="62"/>
      <c r="KZL6" s="62"/>
      <c r="KZM6" s="62"/>
      <c r="KZN6" s="62"/>
      <c r="KZO6" s="62"/>
      <c r="KZP6" s="62"/>
      <c r="KZQ6" s="62"/>
      <c r="KZR6" s="62"/>
      <c r="KZS6" s="62"/>
      <c r="KZT6" s="62"/>
      <c r="KZU6" s="62"/>
      <c r="KZV6" s="62"/>
      <c r="KZW6" s="62"/>
      <c r="KZX6" s="62"/>
      <c r="KZY6" s="62"/>
      <c r="KZZ6" s="62"/>
      <c r="LAA6" s="62"/>
      <c r="LAB6" s="62"/>
      <c r="LAC6" s="62"/>
      <c r="LAD6" s="62"/>
      <c r="LAE6" s="62"/>
      <c r="LAF6" s="62"/>
      <c r="LAG6" s="62"/>
      <c r="LAH6" s="62"/>
      <c r="LAI6" s="62"/>
      <c r="LAJ6" s="62"/>
      <c r="LAK6" s="62"/>
      <c r="LAL6" s="62"/>
      <c r="LAM6" s="62"/>
      <c r="LAN6" s="62"/>
      <c r="LAO6" s="62"/>
      <c r="LAP6" s="62"/>
      <c r="LAQ6" s="62"/>
      <c r="LAR6" s="62"/>
      <c r="LAS6" s="62"/>
      <c r="LAT6" s="62"/>
      <c r="LAU6" s="62"/>
      <c r="LAV6" s="62"/>
      <c r="LAW6" s="62"/>
      <c r="LAX6" s="62"/>
      <c r="LAY6" s="62"/>
      <c r="LAZ6" s="62"/>
      <c r="LBA6" s="62"/>
      <c r="LBB6" s="62"/>
      <c r="LBC6" s="62"/>
      <c r="LBD6" s="62"/>
      <c r="LBE6" s="62"/>
      <c r="LBF6" s="62"/>
      <c r="LBG6" s="62"/>
      <c r="LBH6" s="62"/>
      <c r="LBI6" s="62"/>
      <c r="LBJ6" s="62"/>
      <c r="LBK6" s="62"/>
      <c r="LBL6" s="62"/>
      <c r="LBM6" s="62"/>
      <c r="LBN6" s="62"/>
      <c r="LBO6" s="62"/>
      <c r="LBP6" s="62"/>
      <c r="LBQ6" s="62"/>
      <c r="LBR6" s="62"/>
      <c r="LBS6" s="62"/>
      <c r="LBT6" s="62"/>
      <c r="LBU6" s="62"/>
      <c r="LBV6" s="62"/>
      <c r="LBW6" s="62"/>
      <c r="LBX6" s="62"/>
      <c r="LBY6" s="62"/>
      <c r="LBZ6" s="62"/>
      <c r="LCA6" s="62"/>
      <c r="LCB6" s="62"/>
      <c r="LCC6" s="62"/>
      <c r="LCD6" s="62"/>
      <c r="LCE6" s="62"/>
      <c r="LCF6" s="62"/>
      <c r="LCG6" s="62"/>
      <c r="LCH6" s="62"/>
      <c r="LCI6" s="62"/>
      <c r="LCJ6" s="62"/>
      <c r="LCK6" s="62"/>
      <c r="LCL6" s="62"/>
      <c r="LCM6" s="62"/>
      <c r="LCN6" s="62"/>
      <c r="LCO6" s="62"/>
      <c r="LCP6" s="62"/>
      <c r="LCQ6" s="62"/>
      <c r="LCR6" s="62"/>
      <c r="LCS6" s="62"/>
      <c r="LCT6" s="62"/>
      <c r="LCU6" s="62"/>
      <c r="LCV6" s="62"/>
      <c r="LCW6" s="62"/>
      <c r="LCX6" s="62"/>
      <c r="LCY6" s="62"/>
      <c r="LCZ6" s="62"/>
      <c r="LDA6" s="62"/>
      <c r="LDB6" s="62"/>
      <c r="LDC6" s="62"/>
      <c r="LDD6" s="62"/>
      <c r="LDE6" s="62"/>
      <c r="LDF6" s="62"/>
      <c r="LDG6" s="62"/>
      <c r="LDH6" s="62"/>
      <c r="LDI6" s="62"/>
      <c r="LDJ6" s="62"/>
      <c r="LDK6" s="62"/>
      <c r="LDL6" s="62"/>
      <c r="LDM6" s="62"/>
      <c r="LDN6" s="62"/>
      <c r="LDO6" s="62"/>
      <c r="LDP6" s="62"/>
      <c r="LDQ6" s="62"/>
      <c r="LDR6" s="62"/>
      <c r="LDS6" s="62"/>
      <c r="LDT6" s="62"/>
      <c r="LDU6" s="62"/>
      <c r="LDV6" s="62"/>
      <c r="LDW6" s="62"/>
      <c r="LDX6" s="62"/>
      <c r="LDY6" s="62"/>
      <c r="LDZ6" s="62"/>
      <c r="LEA6" s="62"/>
      <c r="LEB6" s="62"/>
      <c r="LEC6" s="62"/>
      <c r="LED6" s="62"/>
      <c r="LEE6" s="62"/>
      <c r="LEF6" s="62"/>
      <c r="LEG6" s="62"/>
      <c r="LEH6" s="62"/>
      <c r="LEI6" s="62"/>
      <c r="LEJ6" s="62"/>
      <c r="LEK6" s="62"/>
      <c r="LEL6" s="62"/>
      <c r="LEM6" s="62"/>
      <c r="LEN6" s="62"/>
      <c r="LEO6" s="62"/>
      <c r="LEP6" s="62"/>
      <c r="LEQ6" s="62"/>
      <c r="LER6" s="62"/>
      <c r="LES6" s="62"/>
      <c r="LET6" s="62"/>
      <c r="LEU6" s="62"/>
      <c r="LEV6" s="62"/>
      <c r="LEW6" s="62"/>
      <c r="LEX6" s="62"/>
      <c r="LEY6" s="62"/>
      <c r="LEZ6" s="62"/>
      <c r="LFA6" s="62"/>
      <c r="LFB6" s="62"/>
      <c r="LFC6" s="62"/>
      <c r="LFD6" s="62"/>
      <c r="LFE6" s="62"/>
      <c r="LFF6" s="62"/>
      <c r="LFG6" s="62"/>
      <c r="LFH6" s="62"/>
      <c r="LFI6" s="62"/>
      <c r="LFJ6" s="62"/>
      <c r="LFK6" s="62"/>
      <c r="LFL6" s="62"/>
      <c r="LFM6" s="62"/>
      <c r="LFN6" s="62"/>
      <c r="LFO6" s="62"/>
      <c r="LFP6" s="62"/>
      <c r="LFQ6" s="62"/>
      <c r="LFR6" s="62"/>
      <c r="LFS6" s="62"/>
      <c r="LFT6" s="62"/>
      <c r="LFU6" s="62"/>
      <c r="LFV6" s="62"/>
      <c r="LFW6" s="62"/>
      <c r="LFX6" s="62"/>
      <c r="LFY6" s="62"/>
      <c r="LFZ6" s="62"/>
      <c r="LGA6" s="62"/>
      <c r="LGB6" s="62"/>
      <c r="LGC6" s="62"/>
      <c r="LGD6" s="62"/>
      <c r="LGE6" s="62"/>
      <c r="LGF6" s="62"/>
      <c r="LGG6" s="62"/>
      <c r="LGH6" s="62"/>
      <c r="LGI6" s="62"/>
      <c r="LGJ6" s="62"/>
      <c r="LGK6" s="62"/>
      <c r="LGL6" s="62"/>
      <c r="LGM6" s="62"/>
      <c r="LGN6" s="62"/>
      <c r="LGO6" s="62"/>
      <c r="LGP6" s="62"/>
      <c r="LGQ6" s="62"/>
      <c r="LGR6" s="62"/>
      <c r="LGS6" s="62"/>
      <c r="LGT6" s="62"/>
      <c r="LGU6" s="62"/>
      <c r="LGV6" s="62"/>
      <c r="LGW6" s="62"/>
      <c r="LGX6" s="62"/>
      <c r="LGY6" s="62"/>
      <c r="LGZ6" s="62"/>
      <c r="LHA6" s="62"/>
      <c r="LHB6" s="62"/>
      <c r="LHC6" s="62"/>
      <c r="LHD6" s="62"/>
      <c r="LHE6" s="62"/>
      <c r="LHF6" s="62"/>
      <c r="LHG6" s="62"/>
      <c r="LHH6" s="62"/>
      <c r="LHI6" s="62"/>
      <c r="LHJ6" s="62"/>
      <c r="LHK6" s="62"/>
      <c r="LHL6" s="62"/>
      <c r="LHM6" s="62"/>
      <c r="LHN6" s="62"/>
      <c r="LHO6" s="62"/>
      <c r="LHP6" s="62"/>
      <c r="LHQ6" s="62"/>
      <c r="LHR6" s="62"/>
      <c r="LHS6" s="62"/>
      <c r="LHT6" s="62"/>
      <c r="LHU6" s="62"/>
      <c r="LHV6" s="62"/>
      <c r="LHW6" s="62"/>
      <c r="LHX6" s="62"/>
      <c r="LHY6" s="62"/>
      <c r="LHZ6" s="62"/>
      <c r="LIA6" s="62"/>
      <c r="LIB6" s="62"/>
      <c r="LIC6" s="62"/>
      <c r="LID6" s="62"/>
      <c r="LIE6" s="62"/>
      <c r="LIF6" s="62"/>
      <c r="LIG6" s="62"/>
      <c r="LIH6" s="62"/>
      <c r="LII6" s="62"/>
      <c r="LIJ6" s="62"/>
      <c r="LIK6" s="62"/>
      <c r="LIL6" s="62"/>
      <c r="LIM6" s="62"/>
      <c r="LIN6" s="62"/>
      <c r="LIO6" s="62"/>
      <c r="LIP6" s="62"/>
      <c r="LIQ6" s="62"/>
      <c r="LIR6" s="62"/>
      <c r="LIS6" s="62"/>
      <c r="LIT6" s="62"/>
      <c r="LIU6" s="62"/>
      <c r="LIV6" s="62"/>
      <c r="LIW6" s="62"/>
      <c r="LIX6" s="62"/>
      <c r="LIY6" s="62"/>
      <c r="LIZ6" s="62"/>
      <c r="LJA6" s="62"/>
      <c r="LJB6" s="62"/>
      <c r="LJC6" s="62"/>
      <c r="LJD6" s="62"/>
      <c r="LJE6" s="62"/>
      <c r="LJF6" s="62"/>
      <c r="LJG6" s="62"/>
      <c r="LJH6" s="62"/>
      <c r="LJI6" s="62"/>
      <c r="LJJ6" s="62"/>
      <c r="LJK6" s="62"/>
      <c r="LJL6" s="62"/>
      <c r="LJM6" s="62"/>
      <c r="LJN6" s="62"/>
      <c r="LJO6" s="62"/>
      <c r="LJP6" s="62"/>
      <c r="LJQ6" s="62"/>
      <c r="LJR6" s="62"/>
      <c r="LJS6" s="62"/>
      <c r="LJT6" s="62"/>
      <c r="LJU6" s="62"/>
      <c r="LJV6" s="62"/>
      <c r="LJW6" s="62"/>
      <c r="LJX6" s="62"/>
      <c r="LJY6" s="62"/>
      <c r="LJZ6" s="62"/>
      <c r="LKA6" s="62"/>
      <c r="LKB6" s="62"/>
      <c r="LKC6" s="62"/>
      <c r="LKD6" s="62"/>
      <c r="LKE6" s="62"/>
      <c r="LKF6" s="62"/>
      <c r="LKG6" s="62"/>
      <c r="LKH6" s="62"/>
      <c r="LKI6" s="62"/>
      <c r="LKJ6" s="62"/>
      <c r="LKK6" s="62"/>
      <c r="LKL6" s="62"/>
      <c r="LKM6" s="62"/>
      <c r="LKN6" s="62"/>
      <c r="LKO6" s="62"/>
      <c r="LKP6" s="62"/>
      <c r="LKQ6" s="62"/>
      <c r="LKR6" s="62"/>
      <c r="LKS6" s="62"/>
      <c r="LKT6" s="62"/>
      <c r="LKU6" s="62"/>
      <c r="LKV6" s="62"/>
      <c r="LKW6" s="62"/>
      <c r="LKX6" s="62"/>
      <c r="LKY6" s="62"/>
      <c r="LKZ6" s="62"/>
      <c r="LLA6" s="62"/>
      <c r="LLB6" s="62"/>
      <c r="LLC6" s="62"/>
      <c r="LLD6" s="62"/>
      <c r="LLE6" s="62"/>
      <c r="LLF6" s="62"/>
      <c r="LLG6" s="62"/>
      <c r="LLH6" s="62"/>
      <c r="LLI6" s="62"/>
      <c r="LLJ6" s="62"/>
      <c r="LLK6" s="62"/>
      <c r="LLL6" s="62"/>
      <c r="LLM6" s="62"/>
      <c r="LLN6" s="62"/>
      <c r="LLO6" s="62"/>
      <c r="LLP6" s="62"/>
      <c r="LLQ6" s="62"/>
      <c r="LLR6" s="62"/>
      <c r="LLS6" s="62"/>
      <c r="LLT6" s="62"/>
      <c r="LLU6" s="62"/>
      <c r="LLV6" s="62"/>
      <c r="LLW6" s="62"/>
      <c r="LLX6" s="62"/>
      <c r="LLY6" s="62"/>
      <c r="LLZ6" s="62"/>
      <c r="LMA6" s="62"/>
      <c r="LMB6" s="62"/>
      <c r="LMC6" s="62"/>
      <c r="LMD6" s="62"/>
      <c r="LME6" s="62"/>
      <c r="LMF6" s="62"/>
      <c r="LMG6" s="62"/>
      <c r="LMH6" s="62"/>
      <c r="LMI6" s="62"/>
      <c r="LMJ6" s="62"/>
      <c r="LMK6" s="62"/>
      <c r="LML6" s="62"/>
      <c r="LMM6" s="62"/>
      <c r="LMN6" s="62"/>
      <c r="LMO6" s="62"/>
      <c r="LMP6" s="62"/>
      <c r="LMQ6" s="62"/>
      <c r="LMR6" s="62"/>
      <c r="LMS6" s="62"/>
      <c r="LMT6" s="62"/>
      <c r="LMU6" s="62"/>
      <c r="LMV6" s="62"/>
      <c r="LMW6" s="62"/>
      <c r="LMX6" s="62"/>
      <c r="LMY6" s="62"/>
      <c r="LMZ6" s="62"/>
      <c r="LNA6" s="62"/>
      <c r="LNB6" s="62"/>
      <c r="LNC6" s="62"/>
      <c r="LND6" s="62"/>
      <c r="LNE6" s="62"/>
      <c r="LNF6" s="62"/>
      <c r="LNG6" s="62"/>
      <c r="LNH6" s="62"/>
      <c r="LNI6" s="62"/>
      <c r="LNJ6" s="62"/>
      <c r="LNK6" s="62"/>
      <c r="LNL6" s="62"/>
      <c r="LNM6" s="62"/>
      <c r="LNN6" s="62"/>
      <c r="LNO6" s="62"/>
      <c r="LNP6" s="62"/>
      <c r="LNQ6" s="62"/>
      <c r="LNR6" s="62"/>
      <c r="LNS6" s="62"/>
      <c r="LNT6" s="62"/>
      <c r="LNU6" s="62"/>
      <c r="LNV6" s="62"/>
      <c r="LNW6" s="62"/>
      <c r="LNX6" s="62"/>
      <c r="LNY6" s="62"/>
      <c r="LNZ6" s="62"/>
      <c r="LOA6" s="62"/>
      <c r="LOB6" s="62"/>
      <c r="LOC6" s="62"/>
      <c r="LOD6" s="62"/>
      <c r="LOE6" s="62"/>
      <c r="LOF6" s="62"/>
      <c r="LOG6" s="62"/>
      <c r="LOH6" s="62"/>
      <c r="LOI6" s="62"/>
      <c r="LOJ6" s="62"/>
      <c r="LOK6" s="62"/>
      <c r="LOL6" s="62"/>
      <c r="LOM6" s="62"/>
      <c r="LON6" s="62"/>
      <c r="LOO6" s="62"/>
      <c r="LOP6" s="62"/>
      <c r="LOQ6" s="62"/>
      <c r="LOR6" s="62"/>
      <c r="LOS6" s="62"/>
      <c r="LOT6" s="62"/>
      <c r="LOU6" s="62"/>
      <c r="LOV6" s="62"/>
      <c r="LOW6" s="62"/>
      <c r="LOX6" s="62"/>
      <c r="LOY6" s="62"/>
      <c r="LOZ6" s="62"/>
      <c r="LPA6" s="62"/>
      <c r="LPB6" s="62"/>
      <c r="LPC6" s="62"/>
      <c r="LPD6" s="62"/>
      <c r="LPE6" s="62"/>
      <c r="LPF6" s="62"/>
      <c r="LPG6" s="62"/>
      <c r="LPH6" s="62"/>
      <c r="LPI6" s="62"/>
      <c r="LPJ6" s="62"/>
      <c r="LPK6" s="62"/>
      <c r="LPL6" s="62"/>
      <c r="LPM6" s="62"/>
      <c r="LPN6" s="62"/>
      <c r="LPO6" s="62"/>
      <c r="LPP6" s="62"/>
      <c r="LPQ6" s="62"/>
      <c r="LPR6" s="62"/>
      <c r="LPS6" s="62"/>
      <c r="LPT6" s="62"/>
      <c r="LPU6" s="62"/>
      <c r="LPV6" s="62"/>
      <c r="LPW6" s="62"/>
      <c r="LPX6" s="62"/>
      <c r="LPY6" s="62"/>
      <c r="LPZ6" s="62"/>
      <c r="LQA6" s="62"/>
      <c r="LQB6" s="62"/>
      <c r="LQC6" s="62"/>
      <c r="LQD6" s="62"/>
      <c r="LQE6" s="62"/>
      <c r="LQF6" s="62"/>
      <c r="LQG6" s="62"/>
      <c r="LQH6" s="62"/>
      <c r="LQI6" s="62"/>
      <c r="LQJ6" s="62"/>
      <c r="LQK6" s="62"/>
      <c r="LQL6" s="62"/>
      <c r="LQM6" s="62"/>
      <c r="LQN6" s="62"/>
      <c r="LQO6" s="62"/>
      <c r="LQP6" s="62"/>
      <c r="LQQ6" s="62"/>
      <c r="LQR6" s="62"/>
      <c r="LQS6" s="62"/>
      <c r="LQT6" s="62"/>
      <c r="LQU6" s="62"/>
      <c r="LQV6" s="62"/>
      <c r="LQW6" s="62"/>
      <c r="LQX6" s="62"/>
      <c r="LQY6" s="62"/>
      <c r="LQZ6" s="62"/>
      <c r="LRA6" s="62"/>
      <c r="LRB6" s="62"/>
      <c r="LRC6" s="62"/>
      <c r="LRD6" s="62"/>
      <c r="LRE6" s="62"/>
      <c r="LRF6" s="62"/>
      <c r="LRG6" s="62"/>
      <c r="LRH6" s="62"/>
      <c r="LRI6" s="62"/>
      <c r="LRJ6" s="62"/>
      <c r="LRK6" s="62"/>
      <c r="LRL6" s="62"/>
      <c r="LRM6" s="62"/>
      <c r="LRN6" s="62"/>
      <c r="LRO6" s="62"/>
      <c r="LRP6" s="62"/>
      <c r="LRQ6" s="62"/>
      <c r="LRR6" s="62"/>
      <c r="LRS6" s="62"/>
      <c r="LRT6" s="62"/>
      <c r="LRU6" s="62"/>
      <c r="LRV6" s="62"/>
      <c r="LRW6" s="62"/>
      <c r="LRX6" s="62"/>
      <c r="LRY6" s="62"/>
      <c r="LRZ6" s="62"/>
      <c r="LSA6" s="62"/>
      <c r="LSB6" s="62"/>
      <c r="LSC6" s="62"/>
      <c r="LSD6" s="62"/>
      <c r="LSE6" s="62"/>
      <c r="LSF6" s="62"/>
      <c r="LSG6" s="62"/>
      <c r="LSH6" s="62"/>
      <c r="LSI6" s="62"/>
      <c r="LSJ6" s="62"/>
      <c r="LSK6" s="62"/>
      <c r="LSL6" s="62"/>
      <c r="LSM6" s="62"/>
      <c r="LSN6" s="62"/>
      <c r="LSO6" s="62"/>
      <c r="LSP6" s="62"/>
      <c r="LSQ6" s="62"/>
      <c r="LSR6" s="62"/>
      <c r="LSS6" s="62"/>
      <c r="LST6" s="62"/>
      <c r="LSU6" s="62"/>
      <c r="LSV6" s="62"/>
      <c r="LSW6" s="62"/>
      <c r="LSX6" s="62"/>
      <c r="LSY6" s="62"/>
      <c r="LSZ6" s="62"/>
      <c r="LTA6" s="62"/>
      <c r="LTB6" s="62"/>
      <c r="LTC6" s="62"/>
      <c r="LTD6" s="62"/>
      <c r="LTE6" s="62"/>
      <c r="LTF6" s="62"/>
      <c r="LTG6" s="62"/>
      <c r="LTH6" s="62"/>
      <c r="LTI6" s="62"/>
      <c r="LTJ6" s="62"/>
      <c r="LTK6" s="62"/>
      <c r="LTL6" s="62"/>
      <c r="LTM6" s="62"/>
      <c r="LTN6" s="62"/>
      <c r="LTO6" s="62"/>
      <c r="LTP6" s="62"/>
      <c r="LTQ6" s="62"/>
      <c r="LTR6" s="62"/>
      <c r="LTS6" s="62"/>
      <c r="LTT6" s="62"/>
      <c r="LTU6" s="62"/>
      <c r="LTV6" s="62"/>
      <c r="LTW6" s="62"/>
      <c r="LTX6" s="62"/>
      <c r="LTY6" s="62"/>
      <c r="LTZ6" s="62"/>
      <c r="LUA6" s="62"/>
      <c r="LUB6" s="62"/>
      <c r="LUC6" s="62"/>
      <c r="LUD6" s="62"/>
      <c r="LUE6" s="62"/>
      <c r="LUF6" s="62"/>
      <c r="LUG6" s="62"/>
      <c r="LUH6" s="62"/>
      <c r="LUI6" s="62"/>
      <c r="LUJ6" s="62"/>
      <c r="LUK6" s="62"/>
      <c r="LUL6" s="62"/>
      <c r="LUM6" s="62"/>
      <c r="LUN6" s="62"/>
      <c r="LUO6" s="62"/>
      <c r="LUP6" s="62"/>
      <c r="LUQ6" s="62"/>
      <c r="LUR6" s="62"/>
      <c r="LUS6" s="62"/>
      <c r="LUT6" s="62"/>
      <c r="LUU6" s="62"/>
      <c r="LUV6" s="62"/>
      <c r="LUW6" s="62"/>
      <c r="LUX6" s="62"/>
      <c r="LUY6" s="62"/>
      <c r="LUZ6" s="62"/>
      <c r="LVA6" s="62"/>
      <c r="LVB6" s="62"/>
      <c r="LVC6" s="62"/>
      <c r="LVD6" s="62"/>
      <c r="LVE6" s="62"/>
      <c r="LVF6" s="62"/>
      <c r="LVG6" s="62"/>
      <c r="LVH6" s="62"/>
      <c r="LVI6" s="62"/>
      <c r="LVJ6" s="62"/>
      <c r="LVK6" s="62"/>
      <c r="LVL6" s="62"/>
      <c r="LVM6" s="62"/>
      <c r="LVN6" s="62"/>
      <c r="LVO6" s="62"/>
      <c r="LVP6" s="62"/>
      <c r="LVQ6" s="62"/>
      <c r="LVR6" s="62"/>
      <c r="LVS6" s="62"/>
      <c r="LVT6" s="62"/>
      <c r="LVU6" s="62"/>
      <c r="LVV6" s="62"/>
      <c r="LVW6" s="62"/>
      <c r="LVX6" s="62"/>
      <c r="LVY6" s="62"/>
      <c r="LVZ6" s="62"/>
      <c r="LWA6" s="62"/>
      <c r="LWB6" s="62"/>
      <c r="LWC6" s="62"/>
      <c r="LWD6" s="62"/>
      <c r="LWE6" s="62"/>
      <c r="LWF6" s="62"/>
      <c r="LWG6" s="62"/>
      <c r="LWH6" s="62"/>
      <c r="LWI6" s="62"/>
      <c r="LWJ6" s="62"/>
      <c r="LWK6" s="62"/>
      <c r="LWL6" s="62"/>
      <c r="LWM6" s="62"/>
      <c r="LWN6" s="62"/>
      <c r="LWO6" s="62"/>
      <c r="LWP6" s="62"/>
      <c r="LWQ6" s="62"/>
      <c r="LWR6" s="62"/>
      <c r="LWS6" s="62"/>
      <c r="LWT6" s="62"/>
      <c r="LWU6" s="62"/>
      <c r="LWV6" s="62"/>
      <c r="LWW6" s="62"/>
      <c r="LWX6" s="62"/>
      <c r="LWY6" s="62"/>
      <c r="LWZ6" s="62"/>
      <c r="LXA6" s="62"/>
      <c r="LXB6" s="62"/>
      <c r="LXC6" s="62"/>
      <c r="LXD6" s="62"/>
      <c r="LXE6" s="62"/>
      <c r="LXF6" s="62"/>
      <c r="LXG6" s="62"/>
      <c r="LXH6" s="62"/>
      <c r="LXI6" s="62"/>
      <c r="LXJ6" s="62"/>
      <c r="LXK6" s="62"/>
      <c r="LXL6" s="62"/>
      <c r="LXM6" s="62"/>
      <c r="LXN6" s="62"/>
      <c r="LXO6" s="62"/>
      <c r="LXP6" s="62"/>
      <c r="LXQ6" s="62"/>
      <c r="LXR6" s="62"/>
      <c r="LXS6" s="62"/>
      <c r="LXT6" s="62"/>
      <c r="LXU6" s="62"/>
      <c r="LXV6" s="62"/>
      <c r="LXW6" s="62"/>
      <c r="LXX6" s="62"/>
      <c r="LXY6" s="62"/>
      <c r="LXZ6" s="62"/>
      <c r="LYA6" s="62"/>
      <c r="LYB6" s="62"/>
      <c r="LYC6" s="62"/>
      <c r="LYD6" s="62"/>
      <c r="LYE6" s="62"/>
      <c r="LYF6" s="62"/>
      <c r="LYG6" s="62"/>
      <c r="LYH6" s="62"/>
      <c r="LYI6" s="62"/>
      <c r="LYJ6" s="62"/>
      <c r="LYK6" s="62"/>
      <c r="LYL6" s="62"/>
      <c r="LYM6" s="62"/>
      <c r="LYN6" s="62"/>
      <c r="LYO6" s="62"/>
      <c r="LYP6" s="62"/>
      <c r="LYQ6" s="62"/>
      <c r="LYR6" s="62"/>
      <c r="LYS6" s="62"/>
      <c r="LYT6" s="62"/>
      <c r="LYU6" s="62"/>
      <c r="LYV6" s="62"/>
      <c r="LYW6" s="62"/>
      <c r="LYX6" s="62"/>
      <c r="LYY6" s="62"/>
      <c r="LYZ6" s="62"/>
      <c r="LZA6" s="62"/>
      <c r="LZB6" s="62"/>
      <c r="LZC6" s="62"/>
      <c r="LZD6" s="62"/>
      <c r="LZE6" s="62"/>
      <c r="LZF6" s="62"/>
      <c r="LZG6" s="62"/>
      <c r="LZH6" s="62"/>
      <c r="LZI6" s="62"/>
      <c r="LZJ6" s="62"/>
      <c r="LZK6" s="62"/>
      <c r="LZL6" s="62"/>
      <c r="LZM6" s="62"/>
      <c r="LZN6" s="62"/>
      <c r="LZO6" s="62"/>
      <c r="LZP6" s="62"/>
      <c r="LZQ6" s="62"/>
      <c r="LZR6" s="62"/>
      <c r="LZS6" s="62"/>
      <c r="LZT6" s="62"/>
      <c r="LZU6" s="62"/>
      <c r="LZV6" s="62"/>
      <c r="LZW6" s="62"/>
      <c r="LZX6" s="62"/>
      <c r="LZY6" s="62"/>
      <c r="LZZ6" s="62"/>
      <c r="MAA6" s="62"/>
      <c r="MAB6" s="62"/>
      <c r="MAC6" s="62"/>
      <c r="MAD6" s="62"/>
      <c r="MAE6" s="62"/>
      <c r="MAF6" s="62"/>
      <c r="MAG6" s="62"/>
      <c r="MAH6" s="62"/>
      <c r="MAI6" s="62"/>
      <c r="MAJ6" s="62"/>
      <c r="MAK6" s="62"/>
      <c r="MAL6" s="62"/>
      <c r="MAM6" s="62"/>
      <c r="MAN6" s="62"/>
      <c r="MAO6" s="62"/>
      <c r="MAP6" s="62"/>
      <c r="MAQ6" s="62"/>
      <c r="MAR6" s="62"/>
      <c r="MAS6" s="62"/>
      <c r="MAT6" s="62"/>
      <c r="MAU6" s="62"/>
      <c r="MAV6" s="62"/>
      <c r="MAW6" s="62"/>
      <c r="MAX6" s="62"/>
      <c r="MAY6" s="62"/>
      <c r="MAZ6" s="62"/>
      <c r="MBA6" s="62"/>
      <c r="MBB6" s="62"/>
      <c r="MBC6" s="62"/>
      <c r="MBD6" s="62"/>
      <c r="MBE6" s="62"/>
      <c r="MBF6" s="62"/>
      <c r="MBG6" s="62"/>
      <c r="MBH6" s="62"/>
      <c r="MBI6" s="62"/>
      <c r="MBJ6" s="62"/>
      <c r="MBK6" s="62"/>
      <c r="MBL6" s="62"/>
      <c r="MBM6" s="62"/>
      <c r="MBN6" s="62"/>
      <c r="MBO6" s="62"/>
      <c r="MBP6" s="62"/>
      <c r="MBQ6" s="62"/>
      <c r="MBR6" s="62"/>
      <c r="MBS6" s="62"/>
      <c r="MBT6" s="62"/>
      <c r="MBU6" s="62"/>
      <c r="MBV6" s="62"/>
      <c r="MBW6" s="62"/>
      <c r="MBX6" s="62"/>
      <c r="MBY6" s="62"/>
      <c r="MBZ6" s="62"/>
      <c r="MCA6" s="62"/>
      <c r="MCB6" s="62"/>
      <c r="MCC6" s="62"/>
      <c r="MCD6" s="62"/>
      <c r="MCE6" s="62"/>
      <c r="MCF6" s="62"/>
      <c r="MCG6" s="62"/>
      <c r="MCH6" s="62"/>
      <c r="MCI6" s="62"/>
      <c r="MCJ6" s="62"/>
      <c r="MCK6" s="62"/>
      <c r="MCL6" s="62"/>
      <c r="MCM6" s="62"/>
      <c r="MCN6" s="62"/>
      <c r="MCO6" s="62"/>
      <c r="MCP6" s="62"/>
      <c r="MCQ6" s="62"/>
      <c r="MCR6" s="62"/>
      <c r="MCS6" s="62"/>
      <c r="MCT6" s="62"/>
      <c r="MCU6" s="62"/>
      <c r="MCV6" s="62"/>
      <c r="MCW6" s="62"/>
      <c r="MCX6" s="62"/>
      <c r="MCY6" s="62"/>
      <c r="MCZ6" s="62"/>
      <c r="MDA6" s="62"/>
      <c r="MDB6" s="62"/>
      <c r="MDC6" s="62"/>
      <c r="MDD6" s="62"/>
      <c r="MDE6" s="62"/>
      <c r="MDF6" s="62"/>
      <c r="MDG6" s="62"/>
      <c r="MDH6" s="62"/>
      <c r="MDI6" s="62"/>
      <c r="MDJ6" s="62"/>
      <c r="MDK6" s="62"/>
      <c r="MDL6" s="62"/>
      <c r="MDM6" s="62"/>
      <c r="MDN6" s="62"/>
      <c r="MDO6" s="62"/>
      <c r="MDP6" s="62"/>
      <c r="MDQ6" s="62"/>
      <c r="MDR6" s="62"/>
      <c r="MDS6" s="62"/>
      <c r="MDT6" s="62"/>
      <c r="MDU6" s="62"/>
      <c r="MDV6" s="62"/>
      <c r="MDW6" s="62"/>
      <c r="MDX6" s="62"/>
      <c r="MDY6" s="62"/>
      <c r="MDZ6" s="62"/>
      <c r="MEA6" s="62"/>
      <c r="MEB6" s="62"/>
      <c r="MEC6" s="62"/>
      <c r="MED6" s="62"/>
      <c r="MEE6" s="62"/>
      <c r="MEF6" s="62"/>
      <c r="MEG6" s="62"/>
      <c r="MEH6" s="62"/>
      <c r="MEI6" s="62"/>
      <c r="MEJ6" s="62"/>
      <c r="MEK6" s="62"/>
      <c r="MEL6" s="62"/>
      <c r="MEM6" s="62"/>
      <c r="MEN6" s="62"/>
      <c r="MEO6" s="62"/>
      <c r="MEP6" s="62"/>
      <c r="MEQ6" s="62"/>
      <c r="MER6" s="62"/>
      <c r="MES6" s="62"/>
      <c r="MET6" s="62"/>
      <c r="MEU6" s="62"/>
      <c r="MEV6" s="62"/>
      <c r="MEW6" s="62"/>
      <c r="MEX6" s="62"/>
      <c r="MEY6" s="62"/>
      <c r="MEZ6" s="62"/>
      <c r="MFA6" s="62"/>
      <c r="MFB6" s="62"/>
      <c r="MFC6" s="62"/>
      <c r="MFD6" s="62"/>
      <c r="MFE6" s="62"/>
      <c r="MFF6" s="62"/>
      <c r="MFG6" s="62"/>
      <c r="MFH6" s="62"/>
      <c r="MFI6" s="62"/>
      <c r="MFJ6" s="62"/>
      <c r="MFK6" s="62"/>
      <c r="MFL6" s="62"/>
      <c r="MFM6" s="62"/>
      <c r="MFN6" s="62"/>
      <c r="MFO6" s="62"/>
      <c r="MFP6" s="62"/>
      <c r="MFQ6" s="62"/>
      <c r="MFR6" s="62"/>
      <c r="MFS6" s="62"/>
      <c r="MFT6" s="62"/>
      <c r="MFU6" s="62"/>
      <c r="MFV6" s="62"/>
      <c r="MFW6" s="62"/>
      <c r="MFX6" s="62"/>
      <c r="MFY6" s="62"/>
      <c r="MFZ6" s="62"/>
      <c r="MGA6" s="62"/>
      <c r="MGB6" s="62"/>
      <c r="MGC6" s="62"/>
      <c r="MGD6" s="62"/>
      <c r="MGE6" s="62"/>
      <c r="MGF6" s="62"/>
      <c r="MGG6" s="62"/>
      <c r="MGH6" s="62"/>
      <c r="MGI6" s="62"/>
      <c r="MGJ6" s="62"/>
      <c r="MGK6" s="62"/>
      <c r="MGL6" s="62"/>
      <c r="MGM6" s="62"/>
      <c r="MGN6" s="62"/>
      <c r="MGO6" s="62"/>
      <c r="MGP6" s="62"/>
      <c r="MGQ6" s="62"/>
      <c r="MGR6" s="62"/>
      <c r="MGS6" s="62"/>
      <c r="MGT6" s="62"/>
      <c r="MGU6" s="62"/>
      <c r="MGV6" s="62"/>
      <c r="MGW6" s="62"/>
      <c r="MGX6" s="62"/>
      <c r="MGY6" s="62"/>
      <c r="MGZ6" s="62"/>
      <c r="MHA6" s="62"/>
      <c r="MHB6" s="62"/>
      <c r="MHC6" s="62"/>
      <c r="MHD6" s="62"/>
      <c r="MHE6" s="62"/>
      <c r="MHF6" s="62"/>
      <c r="MHG6" s="62"/>
      <c r="MHH6" s="62"/>
      <c r="MHI6" s="62"/>
      <c r="MHJ6" s="62"/>
      <c r="MHK6" s="62"/>
      <c r="MHL6" s="62"/>
      <c r="MHM6" s="62"/>
      <c r="MHN6" s="62"/>
      <c r="MHO6" s="62"/>
      <c r="MHP6" s="62"/>
      <c r="MHQ6" s="62"/>
      <c r="MHR6" s="62"/>
      <c r="MHS6" s="62"/>
      <c r="MHT6" s="62"/>
      <c r="MHU6" s="62"/>
      <c r="MHV6" s="62"/>
      <c r="MHW6" s="62"/>
      <c r="MHX6" s="62"/>
      <c r="MHY6" s="62"/>
      <c r="MHZ6" s="62"/>
      <c r="MIA6" s="62"/>
      <c r="MIB6" s="62"/>
      <c r="MIC6" s="62"/>
      <c r="MID6" s="62"/>
      <c r="MIE6" s="62"/>
      <c r="MIF6" s="62"/>
      <c r="MIG6" s="62"/>
      <c r="MIH6" s="62"/>
      <c r="MII6" s="62"/>
      <c r="MIJ6" s="62"/>
      <c r="MIK6" s="62"/>
      <c r="MIL6" s="62"/>
      <c r="MIM6" s="62"/>
      <c r="MIN6" s="62"/>
      <c r="MIO6" s="62"/>
      <c r="MIP6" s="62"/>
      <c r="MIQ6" s="62"/>
      <c r="MIR6" s="62"/>
      <c r="MIS6" s="62"/>
      <c r="MIT6" s="62"/>
      <c r="MIU6" s="62"/>
      <c r="MIV6" s="62"/>
      <c r="MIW6" s="62"/>
      <c r="MIX6" s="62"/>
      <c r="MIY6" s="62"/>
      <c r="MIZ6" s="62"/>
      <c r="MJA6" s="62"/>
      <c r="MJB6" s="62"/>
      <c r="MJC6" s="62"/>
      <c r="MJD6" s="62"/>
      <c r="MJE6" s="62"/>
      <c r="MJF6" s="62"/>
      <c r="MJG6" s="62"/>
      <c r="MJH6" s="62"/>
      <c r="MJI6" s="62"/>
      <c r="MJJ6" s="62"/>
      <c r="MJK6" s="62"/>
      <c r="MJL6" s="62"/>
      <c r="MJM6" s="62"/>
      <c r="MJN6" s="62"/>
      <c r="MJO6" s="62"/>
      <c r="MJP6" s="62"/>
      <c r="MJQ6" s="62"/>
      <c r="MJR6" s="62"/>
      <c r="MJS6" s="62"/>
      <c r="MJT6" s="62"/>
      <c r="MJU6" s="62"/>
      <c r="MJV6" s="62"/>
      <c r="MJW6" s="62"/>
      <c r="MJX6" s="62"/>
      <c r="MJY6" s="62"/>
      <c r="MJZ6" s="62"/>
      <c r="MKA6" s="62"/>
      <c r="MKB6" s="62"/>
      <c r="MKC6" s="62"/>
      <c r="MKD6" s="62"/>
      <c r="MKE6" s="62"/>
      <c r="MKF6" s="62"/>
      <c r="MKG6" s="62"/>
      <c r="MKH6" s="62"/>
      <c r="MKI6" s="62"/>
      <c r="MKJ6" s="62"/>
      <c r="MKK6" s="62"/>
      <c r="MKL6" s="62"/>
      <c r="MKM6" s="62"/>
      <c r="MKN6" s="62"/>
      <c r="MKO6" s="62"/>
      <c r="MKP6" s="62"/>
      <c r="MKQ6" s="62"/>
      <c r="MKR6" s="62"/>
      <c r="MKS6" s="62"/>
      <c r="MKT6" s="62"/>
      <c r="MKU6" s="62"/>
      <c r="MKV6" s="62"/>
      <c r="MKW6" s="62"/>
      <c r="MKX6" s="62"/>
      <c r="MKY6" s="62"/>
      <c r="MKZ6" s="62"/>
      <c r="MLA6" s="62"/>
      <c r="MLB6" s="62"/>
      <c r="MLC6" s="62"/>
      <c r="MLD6" s="62"/>
      <c r="MLE6" s="62"/>
      <c r="MLF6" s="62"/>
      <c r="MLG6" s="62"/>
      <c r="MLH6" s="62"/>
      <c r="MLI6" s="62"/>
      <c r="MLJ6" s="62"/>
      <c r="MLK6" s="62"/>
      <c r="MLL6" s="62"/>
      <c r="MLM6" s="62"/>
      <c r="MLN6" s="62"/>
      <c r="MLO6" s="62"/>
      <c r="MLP6" s="62"/>
      <c r="MLQ6" s="62"/>
      <c r="MLR6" s="62"/>
      <c r="MLS6" s="62"/>
      <c r="MLT6" s="62"/>
      <c r="MLU6" s="62"/>
      <c r="MLV6" s="62"/>
      <c r="MLW6" s="62"/>
      <c r="MLX6" s="62"/>
      <c r="MLY6" s="62"/>
      <c r="MLZ6" s="62"/>
      <c r="MMA6" s="62"/>
      <c r="MMB6" s="62"/>
      <c r="MMC6" s="62"/>
      <c r="MMD6" s="62"/>
      <c r="MME6" s="62"/>
      <c r="MMF6" s="62"/>
      <c r="MMG6" s="62"/>
      <c r="MMH6" s="62"/>
      <c r="MMI6" s="62"/>
      <c r="MMJ6" s="62"/>
      <c r="MMK6" s="62"/>
      <c r="MML6" s="62"/>
      <c r="MMM6" s="62"/>
      <c r="MMN6" s="62"/>
      <c r="MMO6" s="62"/>
      <c r="MMP6" s="62"/>
      <c r="MMQ6" s="62"/>
      <c r="MMR6" s="62"/>
      <c r="MMS6" s="62"/>
      <c r="MMT6" s="62"/>
      <c r="MMU6" s="62"/>
      <c r="MMV6" s="62"/>
      <c r="MMW6" s="62"/>
      <c r="MMX6" s="62"/>
      <c r="MMY6" s="62"/>
      <c r="MMZ6" s="62"/>
      <c r="MNA6" s="62"/>
      <c r="MNB6" s="62"/>
      <c r="MNC6" s="62"/>
      <c r="MND6" s="62"/>
      <c r="MNE6" s="62"/>
      <c r="MNF6" s="62"/>
      <c r="MNG6" s="62"/>
      <c r="MNH6" s="62"/>
      <c r="MNI6" s="62"/>
      <c r="MNJ6" s="62"/>
      <c r="MNK6" s="62"/>
      <c r="MNL6" s="62"/>
      <c r="MNM6" s="62"/>
      <c r="MNN6" s="62"/>
      <c r="MNO6" s="62"/>
      <c r="MNP6" s="62"/>
      <c r="MNQ6" s="62"/>
      <c r="MNR6" s="62"/>
      <c r="MNS6" s="62"/>
      <c r="MNT6" s="62"/>
      <c r="MNU6" s="62"/>
      <c r="MNV6" s="62"/>
      <c r="MNW6" s="62"/>
      <c r="MNX6" s="62"/>
      <c r="MNY6" s="62"/>
      <c r="MNZ6" s="62"/>
      <c r="MOA6" s="62"/>
      <c r="MOB6" s="62"/>
      <c r="MOC6" s="62"/>
      <c r="MOD6" s="62"/>
      <c r="MOE6" s="62"/>
      <c r="MOF6" s="62"/>
      <c r="MOG6" s="62"/>
      <c r="MOH6" s="62"/>
      <c r="MOI6" s="62"/>
      <c r="MOJ6" s="62"/>
      <c r="MOK6" s="62"/>
      <c r="MOL6" s="62"/>
      <c r="MOM6" s="62"/>
      <c r="MON6" s="62"/>
      <c r="MOO6" s="62"/>
      <c r="MOP6" s="62"/>
      <c r="MOQ6" s="62"/>
      <c r="MOR6" s="62"/>
      <c r="MOS6" s="62"/>
      <c r="MOT6" s="62"/>
      <c r="MOU6" s="62"/>
      <c r="MOV6" s="62"/>
      <c r="MOW6" s="62"/>
      <c r="MOX6" s="62"/>
      <c r="MOY6" s="62"/>
      <c r="MOZ6" s="62"/>
      <c r="MPA6" s="62"/>
      <c r="MPB6" s="62"/>
      <c r="MPC6" s="62"/>
      <c r="MPD6" s="62"/>
      <c r="MPE6" s="62"/>
      <c r="MPF6" s="62"/>
      <c r="MPG6" s="62"/>
      <c r="MPH6" s="62"/>
      <c r="MPI6" s="62"/>
      <c r="MPJ6" s="62"/>
      <c r="MPK6" s="62"/>
      <c r="MPL6" s="62"/>
      <c r="MPM6" s="62"/>
      <c r="MPN6" s="62"/>
      <c r="MPO6" s="62"/>
      <c r="MPP6" s="62"/>
      <c r="MPQ6" s="62"/>
      <c r="MPR6" s="62"/>
      <c r="MPS6" s="62"/>
      <c r="MPT6" s="62"/>
      <c r="MPU6" s="62"/>
      <c r="MPV6" s="62"/>
      <c r="MPW6" s="62"/>
      <c r="MPX6" s="62"/>
      <c r="MPY6" s="62"/>
      <c r="MPZ6" s="62"/>
      <c r="MQA6" s="62"/>
      <c r="MQB6" s="62"/>
      <c r="MQC6" s="62"/>
      <c r="MQD6" s="62"/>
      <c r="MQE6" s="62"/>
      <c r="MQF6" s="62"/>
      <c r="MQG6" s="62"/>
      <c r="MQH6" s="62"/>
      <c r="MQI6" s="62"/>
      <c r="MQJ6" s="62"/>
      <c r="MQK6" s="62"/>
      <c r="MQL6" s="62"/>
      <c r="MQM6" s="62"/>
      <c r="MQN6" s="62"/>
      <c r="MQO6" s="62"/>
      <c r="MQP6" s="62"/>
      <c r="MQQ6" s="62"/>
      <c r="MQR6" s="62"/>
      <c r="MQS6" s="62"/>
      <c r="MQT6" s="62"/>
      <c r="MQU6" s="62"/>
      <c r="MQV6" s="62"/>
      <c r="MQW6" s="62"/>
      <c r="MQX6" s="62"/>
      <c r="MQY6" s="62"/>
      <c r="MQZ6" s="62"/>
      <c r="MRA6" s="62"/>
      <c r="MRB6" s="62"/>
      <c r="MRC6" s="62"/>
      <c r="MRD6" s="62"/>
      <c r="MRE6" s="62"/>
      <c r="MRF6" s="62"/>
      <c r="MRG6" s="62"/>
      <c r="MRH6" s="62"/>
      <c r="MRI6" s="62"/>
      <c r="MRJ6" s="62"/>
      <c r="MRK6" s="62"/>
      <c r="MRL6" s="62"/>
      <c r="MRM6" s="62"/>
      <c r="MRN6" s="62"/>
      <c r="MRO6" s="62"/>
      <c r="MRP6" s="62"/>
      <c r="MRQ6" s="62"/>
      <c r="MRR6" s="62"/>
      <c r="MRS6" s="62"/>
      <c r="MRT6" s="62"/>
      <c r="MRU6" s="62"/>
      <c r="MRV6" s="62"/>
      <c r="MRW6" s="62"/>
      <c r="MRX6" s="62"/>
      <c r="MRY6" s="62"/>
      <c r="MRZ6" s="62"/>
      <c r="MSA6" s="62"/>
      <c r="MSB6" s="62"/>
      <c r="MSC6" s="62"/>
      <c r="MSD6" s="62"/>
      <c r="MSE6" s="62"/>
      <c r="MSF6" s="62"/>
      <c r="MSG6" s="62"/>
      <c r="MSH6" s="62"/>
      <c r="MSI6" s="62"/>
      <c r="MSJ6" s="62"/>
      <c r="MSK6" s="62"/>
      <c r="MSL6" s="62"/>
      <c r="MSM6" s="62"/>
      <c r="MSN6" s="62"/>
      <c r="MSO6" s="62"/>
      <c r="MSP6" s="62"/>
      <c r="MSQ6" s="62"/>
      <c r="MSR6" s="62"/>
      <c r="MSS6" s="62"/>
      <c r="MST6" s="62"/>
      <c r="MSU6" s="62"/>
      <c r="MSV6" s="62"/>
      <c r="MSW6" s="62"/>
      <c r="MSX6" s="62"/>
      <c r="MSY6" s="62"/>
      <c r="MSZ6" s="62"/>
      <c r="MTA6" s="62"/>
      <c r="MTB6" s="62"/>
      <c r="MTC6" s="62"/>
      <c r="MTD6" s="62"/>
      <c r="MTE6" s="62"/>
      <c r="MTF6" s="62"/>
      <c r="MTG6" s="62"/>
      <c r="MTH6" s="62"/>
      <c r="MTI6" s="62"/>
      <c r="MTJ6" s="62"/>
      <c r="MTK6" s="62"/>
      <c r="MTL6" s="62"/>
      <c r="MTM6" s="62"/>
      <c r="MTN6" s="62"/>
      <c r="MTO6" s="62"/>
      <c r="MTP6" s="62"/>
      <c r="MTQ6" s="62"/>
      <c r="MTR6" s="62"/>
      <c r="MTS6" s="62"/>
      <c r="MTT6" s="62"/>
      <c r="MTU6" s="62"/>
      <c r="MTV6" s="62"/>
      <c r="MTW6" s="62"/>
      <c r="MTX6" s="62"/>
      <c r="MTY6" s="62"/>
      <c r="MTZ6" s="62"/>
      <c r="MUA6" s="62"/>
      <c r="MUB6" s="62"/>
      <c r="MUC6" s="62"/>
      <c r="MUD6" s="62"/>
      <c r="MUE6" s="62"/>
      <c r="MUF6" s="62"/>
      <c r="MUG6" s="62"/>
      <c r="MUH6" s="62"/>
      <c r="MUI6" s="62"/>
      <c r="MUJ6" s="62"/>
      <c r="MUK6" s="62"/>
      <c r="MUL6" s="62"/>
      <c r="MUM6" s="62"/>
      <c r="MUN6" s="62"/>
      <c r="MUO6" s="62"/>
      <c r="MUP6" s="62"/>
      <c r="MUQ6" s="62"/>
      <c r="MUR6" s="62"/>
      <c r="MUS6" s="62"/>
      <c r="MUT6" s="62"/>
      <c r="MUU6" s="62"/>
      <c r="MUV6" s="62"/>
      <c r="MUW6" s="62"/>
      <c r="MUX6" s="62"/>
      <c r="MUY6" s="62"/>
      <c r="MUZ6" s="62"/>
      <c r="MVA6" s="62"/>
      <c r="MVB6" s="62"/>
      <c r="MVC6" s="62"/>
      <c r="MVD6" s="62"/>
      <c r="MVE6" s="62"/>
      <c r="MVF6" s="62"/>
      <c r="MVG6" s="62"/>
      <c r="MVH6" s="62"/>
      <c r="MVI6" s="62"/>
      <c r="MVJ6" s="62"/>
      <c r="MVK6" s="62"/>
      <c r="MVL6" s="62"/>
      <c r="MVM6" s="62"/>
      <c r="MVN6" s="62"/>
      <c r="MVO6" s="62"/>
      <c r="MVP6" s="62"/>
      <c r="MVQ6" s="62"/>
      <c r="MVR6" s="62"/>
      <c r="MVS6" s="62"/>
      <c r="MVT6" s="62"/>
      <c r="MVU6" s="62"/>
      <c r="MVV6" s="62"/>
      <c r="MVW6" s="62"/>
      <c r="MVX6" s="62"/>
      <c r="MVY6" s="62"/>
      <c r="MVZ6" s="62"/>
      <c r="MWA6" s="62"/>
      <c r="MWB6" s="62"/>
      <c r="MWC6" s="62"/>
      <c r="MWD6" s="62"/>
      <c r="MWE6" s="62"/>
      <c r="MWF6" s="62"/>
      <c r="MWG6" s="62"/>
      <c r="MWH6" s="62"/>
      <c r="MWI6" s="62"/>
      <c r="MWJ6" s="62"/>
      <c r="MWK6" s="62"/>
      <c r="MWL6" s="62"/>
      <c r="MWM6" s="62"/>
      <c r="MWN6" s="62"/>
      <c r="MWO6" s="62"/>
      <c r="MWP6" s="62"/>
      <c r="MWQ6" s="62"/>
      <c r="MWR6" s="62"/>
      <c r="MWS6" s="62"/>
      <c r="MWT6" s="62"/>
      <c r="MWU6" s="62"/>
      <c r="MWV6" s="62"/>
      <c r="MWW6" s="62"/>
      <c r="MWX6" s="62"/>
      <c r="MWY6" s="62"/>
      <c r="MWZ6" s="62"/>
      <c r="MXA6" s="62"/>
      <c r="MXB6" s="62"/>
      <c r="MXC6" s="62"/>
      <c r="MXD6" s="62"/>
      <c r="MXE6" s="62"/>
      <c r="MXF6" s="62"/>
      <c r="MXG6" s="62"/>
      <c r="MXH6" s="62"/>
      <c r="MXI6" s="62"/>
      <c r="MXJ6" s="62"/>
      <c r="MXK6" s="62"/>
      <c r="MXL6" s="62"/>
      <c r="MXM6" s="62"/>
      <c r="MXN6" s="62"/>
      <c r="MXO6" s="62"/>
      <c r="MXP6" s="62"/>
      <c r="MXQ6" s="62"/>
      <c r="MXR6" s="62"/>
      <c r="MXS6" s="62"/>
      <c r="MXT6" s="62"/>
      <c r="MXU6" s="62"/>
      <c r="MXV6" s="62"/>
      <c r="MXW6" s="62"/>
      <c r="MXX6" s="62"/>
      <c r="MXY6" s="62"/>
      <c r="MXZ6" s="62"/>
      <c r="MYA6" s="62"/>
      <c r="MYB6" s="62"/>
      <c r="MYC6" s="62"/>
      <c r="MYD6" s="62"/>
      <c r="MYE6" s="62"/>
      <c r="MYF6" s="62"/>
      <c r="MYG6" s="62"/>
      <c r="MYH6" s="62"/>
      <c r="MYI6" s="62"/>
      <c r="MYJ6" s="62"/>
      <c r="MYK6" s="62"/>
      <c r="MYL6" s="62"/>
      <c r="MYM6" s="62"/>
      <c r="MYN6" s="62"/>
      <c r="MYO6" s="62"/>
      <c r="MYP6" s="62"/>
      <c r="MYQ6" s="62"/>
      <c r="MYR6" s="62"/>
      <c r="MYS6" s="62"/>
      <c r="MYT6" s="62"/>
      <c r="MYU6" s="62"/>
      <c r="MYV6" s="62"/>
      <c r="MYW6" s="62"/>
      <c r="MYX6" s="62"/>
      <c r="MYY6" s="62"/>
      <c r="MYZ6" s="62"/>
      <c r="MZA6" s="62"/>
      <c r="MZB6" s="62"/>
      <c r="MZC6" s="62"/>
      <c r="MZD6" s="62"/>
      <c r="MZE6" s="62"/>
      <c r="MZF6" s="62"/>
      <c r="MZG6" s="62"/>
      <c r="MZH6" s="62"/>
      <c r="MZI6" s="62"/>
      <c r="MZJ6" s="62"/>
      <c r="MZK6" s="62"/>
      <c r="MZL6" s="62"/>
      <c r="MZM6" s="62"/>
      <c r="MZN6" s="62"/>
      <c r="MZO6" s="62"/>
      <c r="MZP6" s="62"/>
      <c r="MZQ6" s="62"/>
      <c r="MZR6" s="62"/>
      <c r="MZS6" s="62"/>
      <c r="MZT6" s="62"/>
      <c r="MZU6" s="62"/>
      <c r="MZV6" s="62"/>
      <c r="MZW6" s="62"/>
      <c r="MZX6" s="62"/>
      <c r="MZY6" s="62"/>
      <c r="MZZ6" s="62"/>
      <c r="NAA6" s="62"/>
      <c r="NAB6" s="62"/>
      <c r="NAC6" s="62"/>
      <c r="NAD6" s="62"/>
      <c r="NAE6" s="62"/>
      <c r="NAF6" s="62"/>
      <c r="NAG6" s="62"/>
      <c r="NAH6" s="62"/>
      <c r="NAI6" s="62"/>
      <c r="NAJ6" s="62"/>
      <c r="NAK6" s="62"/>
      <c r="NAL6" s="62"/>
      <c r="NAM6" s="62"/>
      <c r="NAN6" s="62"/>
      <c r="NAO6" s="62"/>
      <c r="NAP6" s="62"/>
      <c r="NAQ6" s="62"/>
      <c r="NAR6" s="62"/>
      <c r="NAS6" s="62"/>
      <c r="NAT6" s="62"/>
      <c r="NAU6" s="62"/>
      <c r="NAV6" s="62"/>
      <c r="NAW6" s="62"/>
      <c r="NAX6" s="62"/>
      <c r="NAY6" s="62"/>
      <c r="NAZ6" s="62"/>
      <c r="NBA6" s="62"/>
      <c r="NBB6" s="62"/>
      <c r="NBC6" s="62"/>
      <c r="NBD6" s="62"/>
      <c r="NBE6" s="62"/>
      <c r="NBF6" s="62"/>
      <c r="NBG6" s="62"/>
      <c r="NBH6" s="62"/>
      <c r="NBI6" s="62"/>
      <c r="NBJ6" s="62"/>
      <c r="NBK6" s="62"/>
      <c r="NBL6" s="62"/>
      <c r="NBM6" s="62"/>
      <c r="NBN6" s="62"/>
      <c r="NBO6" s="62"/>
      <c r="NBP6" s="62"/>
      <c r="NBQ6" s="62"/>
      <c r="NBR6" s="62"/>
      <c r="NBS6" s="62"/>
      <c r="NBT6" s="62"/>
      <c r="NBU6" s="62"/>
      <c r="NBV6" s="62"/>
      <c r="NBW6" s="62"/>
      <c r="NBX6" s="62"/>
      <c r="NBY6" s="62"/>
      <c r="NBZ6" s="62"/>
      <c r="NCA6" s="62"/>
      <c r="NCB6" s="62"/>
      <c r="NCC6" s="62"/>
      <c r="NCD6" s="62"/>
      <c r="NCE6" s="62"/>
      <c r="NCF6" s="62"/>
      <c r="NCG6" s="62"/>
      <c r="NCH6" s="62"/>
      <c r="NCI6" s="62"/>
      <c r="NCJ6" s="62"/>
      <c r="NCK6" s="62"/>
      <c r="NCL6" s="62"/>
      <c r="NCM6" s="62"/>
      <c r="NCN6" s="62"/>
      <c r="NCO6" s="62"/>
      <c r="NCP6" s="62"/>
      <c r="NCQ6" s="62"/>
      <c r="NCR6" s="62"/>
      <c r="NCS6" s="62"/>
      <c r="NCT6" s="62"/>
      <c r="NCU6" s="62"/>
      <c r="NCV6" s="62"/>
      <c r="NCW6" s="62"/>
      <c r="NCX6" s="62"/>
      <c r="NCY6" s="62"/>
      <c r="NCZ6" s="62"/>
      <c r="NDA6" s="62"/>
      <c r="NDB6" s="62"/>
      <c r="NDC6" s="62"/>
      <c r="NDD6" s="62"/>
      <c r="NDE6" s="62"/>
      <c r="NDF6" s="62"/>
      <c r="NDG6" s="62"/>
      <c r="NDH6" s="62"/>
      <c r="NDI6" s="62"/>
      <c r="NDJ6" s="62"/>
      <c r="NDK6" s="62"/>
      <c r="NDL6" s="62"/>
      <c r="NDM6" s="62"/>
      <c r="NDN6" s="62"/>
      <c r="NDO6" s="62"/>
      <c r="NDP6" s="62"/>
      <c r="NDQ6" s="62"/>
      <c r="NDR6" s="62"/>
      <c r="NDS6" s="62"/>
      <c r="NDT6" s="62"/>
      <c r="NDU6" s="62"/>
      <c r="NDV6" s="62"/>
      <c r="NDW6" s="62"/>
      <c r="NDX6" s="62"/>
      <c r="NDY6" s="62"/>
      <c r="NDZ6" s="62"/>
      <c r="NEA6" s="62"/>
      <c r="NEB6" s="62"/>
      <c r="NEC6" s="62"/>
      <c r="NED6" s="62"/>
      <c r="NEE6" s="62"/>
      <c r="NEF6" s="62"/>
      <c r="NEG6" s="62"/>
      <c r="NEH6" s="62"/>
      <c r="NEI6" s="62"/>
      <c r="NEJ6" s="62"/>
      <c r="NEK6" s="62"/>
      <c r="NEL6" s="62"/>
      <c r="NEM6" s="62"/>
      <c r="NEN6" s="62"/>
      <c r="NEO6" s="62"/>
      <c r="NEP6" s="62"/>
      <c r="NEQ6" s="62"/>
      <c r="NER6" s="62"/>
      <c r="NES6" s="62"/>
      <c r="NET6" s="62"/>
      <c r="NEU6" s="62"/>
      <c r="NEV6" s="62"/>
      <c r="NEW6" s="62"/>
      <c r="NEX6" s="62"/>
      <c r="NEY6" s="62"/>
      <c r="NEZ6" s="62"/>
      <c r="NFA6" s="62"/>
      <c r="NFB6" s="62"/>
      <c r="NFC6" s="62"/>
      <c r="NFD6" s="62"/>
      <c r="NFE6" s="62"/>
      <c r="NFF6" s="62"/>
      <c r="NFG6" s="62"/>
      <c r="NFH6" s="62"/>
      <c r="NFI6" s="62"/>
      <c r="NFJ6" s="62"/>
      <c r="NFK6" s="62"/>
      <c r="NFL6" s="62"/>
      <c r="NFM6" s="62"/>
      <c r="NFN6" s="62"/>
      <c r="NFO6" s="62"/>
      <c r="NFP6" s="62"/>
      <c r="NFQ6" s="62"/>
      <c r="NFR6" s="62"/>
      <c r="NFS6" s="62"/>
      <c r="NFT6" s="62"/>
      <c r="NFU6" s="62"/>
      <c r="NFV6" s="62"/>
      <c r="NFW6" s="62"/>
      <c r="NFX6" s="62"/>
      <c r="NFY6" s="62"/>
      <c r="NFZ6" s="62"/>
      <c r="NGA6" s="62"/>
      <c r="NGB6" s="62"/>
      <c r="NGC6" s="62"/>
      <c r="NGD6" s="62"/>
      <c r="NGE6" s="62"/>
      <c r="NGF6" s="62"/>
      <c r="NGG6" s="62"/>
      <c r="NGH6" s="62"/>
      <c r="NGI6" s="62"/>
      <c r="NGJ6" s="62"/>
      <c r="NGK6" s="62"/>
      <c r="NGL6" s="62"/>
      <c r="NGM6" s="62"/>
      <c r="NGN6" s="62"/>
      <c r="NGO6" s="62"/>
      <c r="NGP6" s="62"/>
      <c r="NGQ6" s="62"/>
      <c r="NGR6" s="62"/>
      <c r="NGS6" s="62"/>
      <c r="NGT6" s="62"/>
      <c r="NGU6" s="62"/>
      <c r="NGV6" s="62"/>
      <c r="NGW6" s="62"/>
      <c r="NGX6" s="62"/>
      <c r="NGY6" s="62"/>
      <c r="NGZ6" s="62"/>
      <c r="NHA6" s="62"/>
      <c r="NHB6" s="62"/>
      <c r="NHC6" s="62"/>
      <c r="NHD6" s="62"/>
      <c r="NHE6" s="62"/>
      <c r="NHF6" s="62"/>
      <c r="NHG6" s="62"/>
      <c r="NHH6" s="62"/>
      <c r="NHI6" s="62"/>
      <c r="NHJ6" s="62"/>
      <c r="NHK6" s="62"/>
      <c r="NHL6" s="62"/>
      <c r="NHM6" s="62"/>
      <c r="NHN6" s="62"/>
      <c r="NHO6" s="62"/>
      <c r="NHP6" s="62"/>
      <c r="NHQ6" s="62"/>
      <c r="NHR6" s="62"/>
      <c r="NHS6" s="62"/>
      <c r="NHT6" s="62"/>
      <c r="NHU6" s="62"/>
      <c r="NHV6" s="62"/>
      <c r="NHW6" s="62"/>
      <c r="NHX6" s="62"/>
      <c r="NHY6" s="62"/>
      <c r="NHZ6" s="62"/>
      <c r="NIA6" s="62"/>
      <c r="NIB6" s="62"/>
      <c r="NIC6" s="62"/>
      <c r="NID6" s="62"/>
      <c r="NIE6" s="62"/>
      <c r="NIF6" s="62"/>
      <c r="NIG6" s="62"/>
      <c r="NIH6" s="62"/>
      <c r="NII6" s="62"/>
      <c r="NIJ6" s="62"/>
      <c r="NIK6" s="62"/>
      <c r="NIL6" s="62"/>
      <c r="NIM6" s="62"/>
      <c r="NIN6" s="62"/>
      <c r="NIO6" s="62"/>
      <c r="NIP6" s="62"/>
      <c r="NIQ6" s="62"/>
      <c r="NIR6" s="62"/>
      <c r="NIS6" s="62"/>
      <c r="NIT6" s="62"/>
      <c r="NIU6" s="62"/>
      <c r="NIV6" s="62"/>
      <c r="NIW6" s="62"/>
      <c r="NIX6" s="62"/>
      <c r="NIY6" s="62"/>
      <c r="NIZ6" s="62"/>
      <c r="NJA6" s="62"/>
      <c r="NJB6" s="62"/>
      <c r="NJC6" s="62"/>
      <c r="NJD6" s="62"/>
      <c r="NJE6" s="62"/>
      <c r="NJF6" s="62"/>
      <c r="NJG6" s="62"/>
      <c r="NJH6" s="62"/>
      <c r="NJI6" s="62"/>
      <c r="NJJ6" s="62"/>
      <c r="NJK6" s="62"/>
      <c r="NJL6" s="62"/>
      <c r="NJM6" s="62"/>
      <c r="NJN6" s="62"/>
      <c r="NJO6" s="62"/>
      <c r="NJP6" s="62"/>
      <c r="NJQ6" s="62"/>
      <c r="NJR6" s="62"/>
      <c r="NJS6" s="62"/>
      <c r="NJT6" s="62"/>
      <c r="NJU6" s="62"/>
      <c r="NJV6" s="62"/>
      <c r="NJW6" s="62"/>
      <c r="NJX6" s="62"/>
      <c r="NJY6" s="62"/>
      <c r="NJZ6" s="62"/>
      <c r="NKA6" s="62"/>
      <c r="NKB6" s="62"/>
      <c r="NKC6" s="62"/>
      <c r="NKD6" s="62"/>
      <c r="NKE6" s="62"/>
      <c r="NKF6" s="62"/>
      <c r="NKG6" s="62"/>
      <c r="NKH6" s="62"/>
      <c r="NKI6" s="62"/>
      <c r="NKJ6" s="62"/>
      <c r="NKK6" s="62"/>
      <c r="NKL6" s="62"/>
      <c r="NKM6" s="62"/>
      <c r="NKN6" s="62"/>
      <c r="NKO6" s="62"/>
      <c r="NKP6" s="62"/>
      <c r="NKQ6" s="62"/>
      <c r="NKR6" s="62"/>
      <c r="NKS6" s="62"/>
      <c r="NKT6" s="62"/>
      <c r="NKU6" s="62"/>
      <c r="NKV6" s="62"/>
      <c r="NKW6" s="62"/>
      <c r="NKX6" s="62"/>
      <c r="NKY6" s="62"/>
      <c r="NKZ6" s="62"/>
      <c r="NLA6" s="62"/>
      <c r="NLB6" s="62"/>
      <c r="NLC6" s="62"/>
      <c r="NLD6" s="62"/>
      <c r="NLE6" s="62"/>
      <c r="NLF6" s="62"/>
      <c r="NLG6" s="62"/>
      <c r="NLH6" s="62"/>
      <c r="NLI6" s="62"/>
      <c r="NLJ6" s="62"/>
      <c r="NLK6" s="62"/>
      <c r="NLL6" s="62"/>
      <c r="NLM6" s="62"/>
      <c r="NLN6" s="62"/>
      <c r="NLO6" s="62"/>
      <c r="NLP6" s="62"/>
      <c r="NLQ6" s="62"/>
      <c r="NLR6" s="62"/>
      <c r="NLS6" s="62"/>
      <c r="NLT6" s="62"/>
      <c r="NLU6" s="62"/>
      <c r="NLV6" s="62"/>
      <c r="NLW6" s="62"/>
      <c r="NLX6" s="62"/>
      <c r="NLY6" s="62"/>
      <c r="NLZ6" s="62"/>
      <c r="NMA6" s="62"/>
      <c r="NMB6" s="62"/>
      <c r="NMC6" s="62"/>
      <c r="NMD6" s="62"/>
      <c r="NME6" s="62"/>
      <c r="NMF6" s="62"/>
      <c r="NMG6" s="62"/>
      <c r="NMH6" s="62"/>
      <c r="NMI6" s="62"/>
      <c r="NMJ6" s="62"/>
      <c r="NMK6" s="62"/>
      <c r="NML6" s="62"/>
      <c r="NMM6" s="62"/>
      <c r="NMN6" s="62"/>
      <c r="NMO6" s="62"/>
      <c r="NMP6" s="62"/>
      <c r="NMQ6" s="62"/>
      <c r="NMR6" s="62"/>
      <c r="NMS6" s="62"/>
      <c r="NMT6" s="62"/>
      <c r="NMU6" s="62"/>
      <c r="NMV6" s="62"/>
      <c r="NMW6" s="62"/>
      <c r="NMX6" s="62"/>
      <c r="NMY6" s="62"/>
      <c r="NMZ6" s="62"/>
      <c r="NNA6" s="62"/>
      <c r="NNB6" s="62"/>
      <c r="NNC6" s="62"/>
      <c r="NND6" s="62"/>
      <c r="NNE6" s="62"/>
      <c r="NNF6" s="62"/>
      <c r="NNG6" s="62"/>
      <c r="NNH6" s="62"/>
      <c r="NNI6" s="62"/>
      <c r="NNJ6" s="62"/>
      <c r="NNK6" s="62"/>
      <c r="NNL6" s="62"/>
      <c r="NNM6" s="62"/>
      <c r="NNN6" s="62"/>
      <c r="NNO6" s="62"/>
      <c r="NNP6" s="62"/>
      <c r="NNQ6" s="62"/>
      <c r="NNR6" s="62"/>
      <c r="NNS6" s="62"/>
      <c r="NNT6" s="62"/>
      <c r="NNU6" s="62"/>
      <c r="NNV6" s="62"/>
      <c r="NNW6" s="62"/>
      <c r="NNX6" s="62"/>
      <c r="NNY6" s="62"/>
      <c r="NNZ6" s="62"/>
      <c r="NOA6" s="62"/>
      <c r="NOB6" s="62"/>
      <c r="NOC6" s="62"/>
      <c r="NOD6" s="62"/>
      <c r="NOE6" s="62"/>
      <c r="NOF6" s="62"/>
      <c r="NOG6" s="62"/>
      <c r="NOH6" s="62"/>
      <c r="NOI6" s="62"/>
      <c r="NOJ6" s="62"/>
      <c r="NOK6" s="62"/>
      <c r="NOL6" s="62"/>
      <c r="NOM6" s="62"/>
      <c r="NON6" s="62"/>
      <c r="NOO6" s="62"/>
      <c r="NOP6" s="62"/>
      <c r="NOQ6" s="62"/>
      <c r="NOR6" s="62"/>
      <c r="NOS6" s="62"/>
      <c r="NOT6" s="62"/>
      <c r="NOU6" s="62"/>
      <c r="NOV6" s="62"/>
      <c r="NOW6" s="62"/>
      <c r="NOX6" s="62"/>
      <c r="NOY6" s="62"/>
      <c r="NOZ6" s="62"/>
      <c r="NPA6" s="62"/>
      <c r="NPB6" s="62"/>
      <c r="NPC6" s="62"/>
      <c r="NPD6" s="62"/>
      <c r="NPE6" s="62"/>
      <c r="NPF6" s="62"/>
      <c r="NPG6" s="62"/>
      <c r="NPH6" s="62"/>
      <c r="NPI6" s="62"/>
      <c r="NPJ6" s="62"/>
      <c r="NPK6" s="62"/>
      <c r="NPL6" s="62"/>
      <c r="NPM6" s="62"/>
      <c r="NPN6" s="62"/>
      <c r="NPO6" s="62"/>
      <c r="NPP6" s="62"/>
      <c r="NPQ6" s="62"/>
      <c r="NPR6" s="62"/>
      <c r="NPS6" s="62"/>
      <c r="NPT6" s="62"/>
      <c r="NPU6" s="62"/>
      <c r="NPV6" s="62"/>
      <c r="NPW6" s="62"/>
      <c r="NPX6" s="62"/>
      <c r="NPY6" s="62"/>
      <c r="NPZ6" s="62"/>
      <c r="NQA6" s="62"/>
      <c r="NQB6" s="62"/>
      <c r="NQC6" s="62"/>
      <c r="NQD6" s="62"/>
      <c r="NQE6" s="62"/>
      <c r="NQF6" s="62"/>
      <c r="NQG6" s="62"/>
      <c r="NQH6" s="62"/>
      <c r="NQI6" s="62"/>
      <c r="NQJ6" s="62"/>
      <c r="NQK6" s="62"/>
      <c r="NQL6" s="62"/>
      <c r="NQM6" s="62"/>
      <c r="NQN6" s="62"/>
      <c r="NQO6" s="62"/>
      <c r="NQP6" s="62"/>
      <c r="NQQ6" s="62"/>
      <c r="NQR6" s="62"/>
      <c r="NQS6" s="62"/>
      <c r="NQT6" s="62"/>
      <c r="NQU6" s="62"/>
      <c r="NQV6" s="62"/>
      <c r="NQW6" s="62"/>
      <c r="NQX6" s="62"/>
      <c r="NQY6" s="62"/>
      <c r="NQZ6" s="62"/>
      <c r="NRA6" s="62"/>
      <c r="NRB6" s="62"/>
      <c r="NRC6" s="62"/>
      <c r="NRD6" s="62"/>
      <c r="NRE6" s="62"/>
      <c r="NRF6" s="62"/>
      <c r="NRG6" s="62"/>
      <c r="NRH6" s="62"/>
      <c r="NRI6" s="62"/>
      <c r="NRJ6" s="62"/>
      <c r="NRK6" s="62"/>
      <c r="NRL6" s="62"/>
      <c r="NRM6" s="62"/>
      <c r="NRN6" s="62"/>
      <c r="NRO6" s="62"/>
      <c r="NRP6" s="62"/>
      <c r="NRQ6" s="62"/>
      <c r="NRR6" s="62"/>
      <c r="NRS6" s="62"/>
      <c r="NRT6" s="62"/>
      <c r="NRU6" s="62"/>
      <c r="NRV6" s="62"/>
      <c r="NRW6" s="62"/>
      <c r="NRX6" s="62"/>
      <c r="NRY6" s="62"/>
      <c r="NRZ6" s="62"/>
      <c r="NSA6" s="62"/>
      <c r="NSB6" s="62"/>
      <c r="NSC6" s="62"/>
      <c r="NSD6" s="62"/>
      <c r="NSE6" s="62"/>
      <c r="NSF6" s="62"/>
      <c r="NSG6" s="62"/>
      <c r="NSH6" s="62"/>
      <c r="NSI6" s="62"/>
      <c r="NSJ6" s="62"/>
      <c r="NSK6" s="62"/>
      <c r="NSL6" s="62"/>
      <c r="NSM6" s="62"/>
      <c r="NSN6" s="62"/>
      <c r="NSO6" s="62"/>
      <c r="NSP6" s="62"/>
      <c r="NSQ6" s="62"/>
      <c r="NSR6" s="62"/>
      <c r="NSS6" s="62"/>
      <c r="NST6" s="62"/>
      <c r="NSU6" s="62"/>
      <c r="NSV6" s="62"/>
      <c r="NSW6" s="62"/>
      <c r="NSX6" s="62"/>
      <c r="NSY6" s="62"/>
      <c r="NSZ6" s="62"/>
      <c r="NTA6" s="62"/>
      <c r="NTB6" s="62"/>
      <c r="NTC6" s="62"/>
      <c r="NTD6" s="62"/>
      <c r="NTE6" s="62"/>
      <c r="NTF6" s="62"/>
      <c r="NTG6" s="62"/>
      <c r="NTH6" s="62"/>
      <c r="NTI6" s="62"/>
      <c r="NTJ6" s="62"/>
      <c r="NTK6" s="62"/>
      <c r="NTL6" s="62"/>
      <c r="NTM6" s="62"/>
      <c r="NTN6" s="62"/>
      <c r="NTO6" s="62"/>
      <c r="NTP6" s="62"/>
      <c r="NTQ6" s="62"/>
      <c r="NTR6" s="62"/>
      <c r="NTS6" s="62"/>
      <c r="NTT6" s="62"/>
      <c r="NTU6" s="62"/>
      <c r="NTV6" s="62"/>
      <c r="NTW6" s="62"/>
      <c r="NTX6" s="62"/>
      <c r="NTY6" s="62"/>
      <c r="NTZ6" s="62"/>
      <c r="NUA6" s="62"/>
      <c r="NUB6" s="62"/>
      <c r="NUC6" s="62"/>
      <c r="NUD6" s="62"/>
      <c r="NUE6" s="62"/>
      <c r="NUF6" s="62"/>
      <c r="NUG6" s="62"/>
      <c r="NUH6" s="62"/>
      <c r="NUI6" s="62"/>
      <c r="NUJ6" s="62"/>
      <c r="NUK6" s="62"/>
      <c r="NUL6" s="62"/>
      <c r="NUM6" s="62"/>
      <c r="NUN6" s="62"/>
      <c r="NUO6" s="62"/>
      <c r="NUP6" s="62"/>
      <c r="NUQ6" s="62"/>
      <c r="NUR6" s="62"/>
      <c r="NUS6" s="62"/>
      <c r="NUT6" s="62"/>
      <c r="NUU6" s="62"/>
      <c r="NUV6" s="62"/>
      <c r="NUW6" s="62"/>
      <c r="NUX6" s="62"/>
      <c r="NUY6" s="62"/>
      <c r="NUZ6" s="62"/>
      <c r="NVA6" s="62"/>
      <c r="NVB6" s="62"/>
      <c r="NVC6" s="62"/>
      <c r="NVD6" s="62"/>
      <c r="NVE6" s="62"/>
      <c r="NVF6" s="62"/>
      <c r="NVG6" s="62"/>
      <c r="NVH6" s="62"/>
      <c r="NVI6" s="62"/>
      <c r="NVJ6" s="62"/>
      <c r="NVK6" s="62"/>
      <c r="NVL6" s="62"/>
      <c r="NVM6" s="62"/>
      <c r="NVN6" s="62"/>
      <c r="NVO6" s="62"/>
      <c r="NVP6" s="62"/>
      <c r="NVQ6" s="62"/>
      <c r="NVR6" s="62"/>
      <c r="NVS6" s="62"/>
      <c r="NVT6" s="62"/>
      <c r="NVU6" s="62"/>
      <c r="NVV6" s="62"/>
      <c r="NVW6" s="62"/>
      <c r="NVX6" s="62"/>
      <c r="NVY6" s="62"/>
      <c r="NVZ6" s="62"/>
      <c r="NWA6" s="62"/>
      <c r="NWB6" s="62"/>
      <c r="NWC6" s="62"/>
      <c r="NWD6" s="62"/>
      <c r="NWE6" s="62"/>
      <c r="NWF6" s="62"/>
      <c r="NWG6" s="62"/>
      <c r="NWH6" s="62"/>
      <c r="NWI6" s="62"/>
      <c r="NWJ6" s="62"/>
      <c r="NWK6" s="62"/>
      <c r="NWL6" s="62"/>
      <c r="NWM6" s="62"/>
      <c r="NWN6" s="62"/>
      <c r="NWO6" s="62"/>
      <c r="NWP6" s="62"/>
      <c r="NWQ6" s="62"/>
      <c r="NWR6" s="62"/>
      <c r="NWS6" s="62"/>
      <c r="NWT6" s="62"/>
      <c r="NWU6" s="62"/>
      <c r="NWV6" s="62"/>
      <c r="NWW6" s="62"/>
      <c r="NWX6" s="62"/>
      <c r="NWY6" s="62"/>
      <c r="NWZ6" s="62"/>
      <c r="NXA6" s="62"/>
      <c r="NXB6" s="62"/>
      <c r="NXC6" s="62"/>
      <c r="NXD6" s="62"/>
      <c r="NXE6" s="62"/>
      <c r="NXF6" s="62"/>
      <c r="NXG6" s="62"/>
      <c r="NXH6" s="62"/>
      <c r="NXI6" s="62"/>
      <c r="NXJ6" s="62"/>
      <c r="NXK6" s="62"/>
      <c r="NXL6" s="62"/>
      <c r="NXM6" s="62"/>
      <c r="NXN6" s="62"/>
      <c r="NXO6" s="62"/>
      <c r="NXP6" s="62"/>
      <c r="NXQ6" s="62"/>
      <c r="NXR6" s="62"/>
      <c r="NXS6" s="62"/>
      <c r="NXT6" s="62"/>
      <c r="NXU6" s="62"/>
      <c r="NXV6" s="62"/>
      <c r="NXW6" s="62"/>
      <c r="NXX6" s="62"/>
      <c r="NXY6" s="62"/>
      <c r="NXZ6" s="62"/>
      <c r="NYA6" s="62"/>
      <c r="NYB6" s="62"/>
      <c r="NYC6" s="62"/>
      <c r="NYD6" s="62"/>
      <c r="NYE6" s="62"/>
      <c r="NYF6" s="62"/>
      <c r="NYG6" s="62"/>
      <c r="NYH6" s="62"/>
      <c r="NYI6" s="62"/>
      <c r="NYJ6" s="62"/>
      <c r="NYK6" s="62"/>
      <c r="NYL6" s="62"/>
      <c r="NYM6" s="62"/>
      <c r="NYN6" s="62"/>
      <c r="NYO6" s="62"/>
      <c r="NYP6" s="62"/>
      <c r="NYQ6" s="62"/>
      <c r="NYR6" s="62"/>
      <c r="NYS6" s="62"/>
      <c r="NYT6" s="62"/>
      <c r="NYU6" s="62"/>
      <c r="NYV6" s="62"/>
      <c r="NYW6" s="62"/>
      <c r="NYX6" s="62"/>
      <c r="NYY6" s="62"/>
      <c r="NYZ6" s="62"/>
      <c r="NZA6" s="62"/>
      <c r="NZB6" s="62"/>
      <c r="NZC6" s="62"/>
      <c r="NZD6" s="62"/>
      <c r="NZE6" s="62"/>
      <c r="NZF6" s="62"/>
      <c r="NZG6" s="62"/>
      <c r="NZH6" s="62"/>
      <c r="NZI6" s="62"/>
      <c r="NZJ6" s="62"/>
      <c r="NZK6" s="62"/>
      <c r="NZL6" s="62"/>
      <c r="NZM6" s="62"/>
      <c r="NZN6" s="62"/>
      <c r="NZO6" s="62"/>
      <c r="NZP6" s="62"/>
      <c r="NZQ6" s="62"/>
      <c r="NZR6" s="62"/>
      <c r="NZS6" s="62"/>
      <c r="NZT6" s="62"/>
      <c r="NZU6" s="62"/>
      <c r="NZV6" s="62"/>
      <c r="NZW6" s="62"/>
      <c r="NZX6" s="62"/>
      <c r="NZY6" s="62"/>
      <c r="NZZ6" s="62"/>
      <c r="OAA6" s="62"/>
      <c r="OAB6" s="62"/>
      <c r="OAC6" s="62"/>
      <c r="OAD6" s="62"/>
      <c r="OAE6" s="62"/>
      <c r="OAF6" s="62"/>
      <c r="OAG6" s="62"/>
      <c r="OAH6" s="62"/>
      <c r="OAI6" s="62"/>
      <c r="OAJ6" s="62"/>
      <c r="OAK6" s="62"/>
      <c r="OAL6" s="62"/>
      <c r="OAM6" s="62"/>
      <c r="OAN6" s="62"/>
      <c r="OAO6" s="62"/>
      <c r="OAP6" s="62"/>
      <c r="OAQ6" s="62"/>
      <c r="OAR6" s="62"/>
      <c r="OAS6" s="62"/>
      <c r="OAT6" s="62"/>
      <c r="OAU6" s="62"/>
      <c r="OAV6" s="62"/>
      <c r="OAW6" s="62"/>
      <c r="OAX6" s="62"/>
      <c r="OAY6" s="62"/>
      <c r="OAZ6" s="62"/>
      <c r="OBA6" s="62"/>
      <c r="OBB6" s="62"/>
      <c r="OBC6" s="62"/>
      <c r="OBD6" s="62"/>
      <c r="OBE6" s="62"/>
      <c r="OBF6" s="62"/>
      <c r="OBG6" s="62"/>
      <c r="OBH6" s="62"/>
      <c r="OBI6" s="62"/>
      <c r="OBJ6" s="62"/>
      <c r="OBK6" s="62"/>
      <c r="OBL6" s="62"/>
      <c r="OBM6" s="62"/>
      <c r="OBN6" s="62"/>
      <c r="OBO6" s="62"/>
      <c r="OBP6" s="62"/>
      <c r="OBQ6" s="62"/>
      <c r="OBR6" s="62"/>
      <c r="OBS6" s="62"/>
      <c r="OBT6" s="62"/>
      <c r="OBU6" s="62"/>
      <c r="OBV6" s="62"/>
      <c r="OBW6" s="62"/>
      <c r="OBX6" s="62"/>
      <c r="OBY6" s="62"/>
      <c r="OBZ6" s="62"/>
      <c r="OCA6" s="62"/>
      <c r="OCB6" s="62"/>
      <c r="OCC6" s="62"/>
      <c r="OCD6" s="62"/>
      <c r="OCE6" s="62"/>
      <c r="OCF6" s="62"/>
      <c r="OCG6" s="62"/>
      <c r="OCH6" s="62"/>
      <c r="OCI6" s="62"/>
      <c r="OCJ6" s="62"/>
      <c r="OCK6" s="62"/>
      <c r="OCL6" s="62"/>
      <c r="OCM6" s="62"/>
      <c r="OCN6" s="62"/>
      <c r="OCO6" s="62"/>
      <c r="OCP6" s="62"/>
      <c r="OCQ6" s="62"/>
      <c r="OCR6" s="62"/>
      <c r="OCS6" s="62"/>
      <c r="OCT6" s="62"/>
      <c r="OCU6" s="62"/>
      <c r="OCV6" s="62"/>
      <c r="OCW6" s="62"/>
      <c r="OCX6" s="62"/>
      <c r="OCY6" s="62"/>
      <c r="OCZ6" s="62"/>
      <c r="ODA6" s="62"/>
      <c r="ODB6" s="62"/>
      <c r="ODC6" s="62"/>
      <c r="ODD6" s="62"/>
      <c r="ODE6" s="62"/>
      <c r="ODF6" s="62"/>
      <c r="ODG6" s="62"/>
      <c r="ODH6" s="62"/>
      <c r="ODI6" s="62"/>
      <c r="ODJ6" s="62"/>
      <c r="ODK6" s="62"/>
      <c r="ODL6" s="62"/>
      <c r="ODM6" s="62"/>
      <c r="ODN6" s="62"/>
      <c r="ODO6" s="62"/>
      <c r="ODP6" s="62"/>
      <c r="ODQ6" s="62"/>
      <c r="ODR6" s="62"/>
      <c r="ODS6" s="62"/>
      <c r="ODT6" s="62"/>
      <c r="ODU6" s="62"/>
      <c r="ODV6" s="62"/>
      <c r="ODW6" s="62"/>
      <c r="ODX6" s="62"/>
      <c r="ODY6" s="62"/>
      <c r="ODZ6" s="62"/>
      <c r="OEA6" s="62"/>
      <c r="OEB6" s="62"/>
      <c r="OEC6" s="62"/>
      <c r="OED6" s="62"/>
      <c r="OEE6" s="62"/>
      <c r="OEF6" s="62"/>
      <c r="OEG6" s="62"/>
      <c r="OEH6" s="62"/>
      <c r="OEI6" s="62"/>
      <c r="OEJ6" s="62"/>
      <c r="OEK6" s="62"/>
      <c r="OEL6" s="62"/>
      <c r="OEM6" s="62"/>
      <c r="OEN6" s="62"/>
      <c r="OEO6" s="62"/>
      <c r="OEP6" s="62"/>
      <c r="OEQ6" s="62"/>
      <c r="OER6" s="62"/>
      <c r="OES6" s="62"/>
      <c r="OET6" s="62"/>
      <c r="OEU6" s="62"/>
      <c r="OEV6" s="62"/>
      <c r="OEW6" s="62"/>
      <c r="OEX6" s="62"/>
      <c r="OEY6" s="62"/>
      <c r="OEZ6" s="62"/>
      <c r="OFA6" s="62"/>
      <c r="OFB6" s="62"/>
      <c r="OFC6" s="62"/>
      <c r="OFD6" s="62"/>
      <c r="OFE6" s="62"/>
      <c r="OFF6" s="62"/>
      <c r="OFG6" s="62"/>
      <c r="OFH6" s="62"/>
      <c r="OFI6" s="62"/>
      <c r="OFJ6" s="62"/>
      <c r="OFK6" s="62"/>
      <c r="OFL6" s="62"/>
      <c r="OFM6" s="62"/>
      <c r="OFN6" s="62"/>
      <c r="OFO6" s="62"/>
      <c r="OFP6" s="62"/>
      <c r="OFQ6" s="62"/>
      <c r="OFR6" s="62"/>
      <c r="OFS6" s="62"/>
      <c r="OFT6" s="62"/>
      <c r="OFU6" s="62"/>
      <c r="OFV6" s="62"/>
      <c r="OFW6" s="62"/>
      <c r="OFX6" s="62"/>
      <c r="OFY6" s="62"/>
      <c r="OFZ6" s="62"/>
      <c r="OGA6" s="62"/>
      <c r="OGB6" s="62"/>
      <c r="OGC6" s="62"/>
      <c r="OGD6" s="62"/>
      <c r="OGE6" s="62"/>
      <c r="OGF6" s="62"/>
      <c r="OGG6" s="62"/>
      <c r="OGH6" s="62"/>
      <c r="OGI6" s="62"/>
      <c r="OGJ6" s="62"/>
      <c r="OGK6" s="62"/>
      <c r="OGL6" s="62"/>
      <c r="OGM6" s="62"/>
      <c r="OGN6" s="62"/>
      <c r="OGO6" s="62"/>
      <c r="OGP6" s="62"/>
      <c r="OGQ6" s="62"/>
      <c r="OGR6" s="62"/>
      <c r="OGS6" s="62"/>
      <c r="OGT6" s="62"/>
      <c r="OGU6" s="62"/>
      <c r="OGV6" s="62"/>
      <c r="OGW6" s="62"/>
      <c r="OGX6" s="62"/>
      <c r="OGY6" s="62"/>
      <c r="OGZ6" s="62"/>
      <c r="OHA6" s="62"/>
      <c r="OHB6" s="62"/>
      <c r="OHC6" s="62"/>
      <c r="OHD6" s="62"/>
      <c r="OHE6" s="62"/>
      <c r="OHF6" s="62"/>
      <c r="OHG6" s="62"/>
      <c r="OHH6" s="62"/>
      <c r="OHI6" s="62"/>
      <c r="OHJ6" s="62"/>
      <c r="OHK6" s="62"/>
      <c r="OHL6" s="62"/>
      <c r="OHM6" s="62"/>
      <c r="OHN6" s="62"/>
      <c r="OHO6" s="62"/>
      <c r="OHP6" s="62"/>
      <c r="OHQ6" s="62"/>
      <c r="OHR6" s="62"/>
      <c r="OHS6" s="62"/>
      <c r="OHT6" s="62"/>
      <c r="OHU6" s="62"/>
      <c r="OHV6" s="62"/>
      <c r="OHW6" s="62"/>
      <c r="OHX6" s="62"/>
      <c r="OHY6" s="62"/>
      <c r="OHZ6" s="62"/>
      <c r="OIA6" s="62"/>
      <c r="OIB6" s="62"/>
      <c r="OIC6" s="62"/>
      <c r="OID6" s="62"/>
      <c r="OIE6" s="62"/>
      <c r="OIF6" s="62"/>
      <c r="OIG6" s="62"/>
      <c r="OIH6" s="62"/>
      <c r="OII6" s="62"/>
      <c r="OIJ6" s="62"/>
      <c r="OIK6" s="62"/>
      <c r="OIL6" s="62"/>
      <c r="OIM6" s="62"/>
      <c r="OIN6" s="62"/>
      <c r="OIO6" s="62"/>
      <c r="OIP6" s="62"/>
      <c r="OIQ6" s="62"/>
      <c r="OIR6" s="62"/>
      <c r="OIS6" s="62"/>
      <c r="OIT6" s="62"/>
      <c r="OIU6" s="62"/>
      <c r="OIV6" s="62"/>
      <c r="OIW6" s="62"/>
      <c r="OIX6" s="62"/>
      <c r="OIY6" s="62"/>
      <c r="OIZ6" s="62"/>
      <c r="OJA6" s="62"/>
      <c r="OJB6" s="62"/>
      <c r="OJC6" s="62"/>
      <c r="OJD6" s="62"/>
      <c r="OJE6" s="62"/>
      <c r="OJF6" s="62"/>
      <c r="OJG6" s="62"/>
      <c r="OJH6" s="62"/>
      <c r="OJI6" s="62"/>
      <c r="OJJ6" s="62"/>
      <c r="OJK6" s="62"/>
      <c r="OJL6" s="62"/>
      <c r="OJM6" s="62"/>
      <c r="OJN6" s="62"/>
      <c r="OJO6" s="62"/>
      <c r="OJP6" s="62"/>
      <c r="OJQ6" s="62"/>
      <c r="OJR6" s="62"/>
      <c r="OJS6" s="62"/>
      <c r="OJT6" s="62"/>
      <c r="OJU6" s="62"/>
      <c r="OJV6" s="62"/>
      <c r="OJW6" s="62"/>
      <c r="OJX6" s="62"/>
      <c r="OJY6" s="62"/>
      <c r="OJZ6" s="62"/>
      <c r="OKA6" s="62"/>
      <c r="OKB6" s="62"/>
      <c r="OKC6" s="62"/>
      <c r="OKD6" s="62"/>
      <c r="OKE6" s="62"/>
      <c r="OKF6" s="62"/>
      <c r="OKG6" s="62"/>
      <c r="OKH6" s="62"/>
      <c r="OKI6" s="62"/>
      <c r="OKJ6" s="62"/>
      <c r="OKK6" s="62"/>
      <c r="OKL6" s="62"/>
      <c r="OKM6" s="62"/>
      <c r="OKN6" s="62"/>
      <c r="OKO6" s="62"/>
      <c r="OKP6" s="62"/>
      <c r="OKQ6" s="62"/>
      <c r="OKR6" s="62"/>
      <c r="OKS6" s="62"/>
      <c r="OKT6" s="62"/>
      <c r="OKU6" s="62"/>
      <c r="OKV6" s="62"/>
      <c r="OKW6" s="62"/>
      <c r="OKX6" s="62"/>
      <c r="OKY6" s="62"/>
      <c r="OKZ6" s="62"/>
      <c r="OLA6" s="62"/>
      <c r="OLB6" s="62"/>
      <c r="OLC6" s="62"/>
      <c r="OLD6" s="62"/>
      <c r="OLE6" s="62"/>
      <c r="OLF6" s="62"/>
      <c r="OLG6" s="62"/>
      <c r="OLH6" s="62"/>
      <c r="OLI6" s="62"/>
      <c r="OLJ6" s="62"/>
      <c r="OLK6" s="62"/>
      <c r="OLL6" s="62"/>
      <c r="OLM6" s="62"/>
      <c r="OLN6" s="62"/>
      <c r="OLO6" s="62"/>
      <c r="OLP6" s="62"/>
      <c r="OLQ6" s="62"/>
      <c r="OLR6" s="62"/>
      <c r="OLS6" s="62"/>
      <c r="OLT6" s="62"/>
      <c r="OLU6" s="62"/>
      <c r="OLV6" s="62"/>
      <c r="OLW6" s="62"/>
      <c r="OLX6" s="62"/>
      <c r="OLY6" s="62"/>
      <c r="OLZ6" s="62"/>
      <c r="OMA6" s="62"/>
      <c r="OMB6" s="62"/>
      <c r="OMC6" s="62"/>
      <c r="OMD6" s="62"/>
      <c r="OME6" s="62"/>
      <c r="OMF6" s="62"/>
      <c r="OMG6" s="62"/>
      <c r="OMH6" s="62"/>
      <c r="OMI6" s="62"/>
      <c r="OMJ6" s="62"/>
      <c r="OMK6" s="62"/>
      <c r="OML6" s="62"/>
      <c r="OMM6" s="62"/>
      <c r="OMN6" s="62"/>
      <c r="OMO6" s="62"/>
      <c r="OMP6" s="62"/>
      <c r="OMQ6" s="62"/>
      <c r="OMR6" s="62"/>
      <c r="OMS6" s="62"/>
      <c r="OMT6" s="62"/>
      <c r="OMU6" s="62"/>
      <c r="OMV6" s="62"/>
      <c r="OMW6" s="62"/>
      <c r="OMX6" s="62"/>
      <c r="OMY6" s="62"/>
      <c r="OMZ6" s="62"/>
      <c r="ONA6" s="62"/>
      <c r="ONB6" s="62"/>
      <c r="ONC6" s="62"/>
      <c r="OND6" s="62"/>
      <c r="ONE6" s="62"/>
      <c r="ONF6" s="62"/>
      <c r="ONG6" s="62"/>
      <c r="ONH6" s="62"/>
      <c r="ONI6" s="62"/>
      <c r="ONJ6" s="62"/>
      <c r="ONK6" s="62"/>
      <c r="ONL6" s="62"/>
      <c r="ONM6" s="62"/>
      <c r="ONN6" s="62"/>
      <c r="ONO6" s="62"/>
      <c r="ONP6" s="62"/>
      <c r="ONQ6" s="62"/>
      <c r="ONR6" s="62"/>
      <c r="ONS6" s="62"/>
      <c r="ONT6" s="62"/>
      <c r="ONU6" s="62"/>
      <c r="ONV6" s="62"/>
      <c r="ONW6" s="62"/>
      <c r="ONX6" s="62"/>
      <c r="ONY6" s="62"/>
      <c r="ONZ6" s="62"/>
      <c r="OOA6" s="62"/>
      <c r="OOB6" s="62"/>
      <c r="OOC6" s="62"/>
      <c r="OOD6" s="62"/>
      <c r="OOE6" s="62"/>
      <c r="OOF6" s="62"/>
      <c r="OOG6" s="62"/>
      <c r="OOH6" s="62"/>
      <c r="OOI6" s="62"/>
      <c r="OOJ6" s="62"/>
      <c r="OOK6" s="62"/>
      <c r="OOL6" s="62"/>
      <c r="OOM6" s="62"/>
      <c r="OON6" s="62"/>
      <c r="OOO6" s="62"/>
      <c r="OOP6" s="62"/>
      <c r="OOQ6" s="62"/>
      <c r="OOR6" s="62"/>
      <c r="OOS6" s="62"/>
      <c r="OOT6" s="62"/>
      <c r="OOU6" s="62"/>
      <c r="OOV6" s="62"/>
      <c r="OOW6" s="62"/>
      <c r="OOX6" s="62"/>
      <c r="OOY6" s="62"/>
      <c r="OOZ6" s="62"/>
      <c r="OPA6" s="62"/>
      <c r="OPB6" s="62"/>
      <c r="OPC6" s="62"/>
      <c r="OPD6" s="62"/>
      <c r="OPE6" s="62"/>
      <c r="OPF6" s="62"/>
      <c r="OPG6" s="62"/>
      <c r="OPH6" s="62"/>
      <c r="OPI6" s="62"/>
      <c r="OPJ6" s="62"/>
      <c r="OPK6" s="62"/>
      <c r="OPL6" s="62"/>
      <c r="OPM6" s="62"/>
      <c r="OPN6" s="62"/>
      <c r="OPO6" s="62"/>
      <c r="OPP6" s="62"/>
      <c r="OPQ6" s="62"/>
      <c r="OPR6" s="62"/>
      <c r="OPS6" s="62"/>
      <c r="OPT6" s="62"/>
      <c r="OPU6" s="62"/>
      <c r="OPV6" s="62"/>
      <c r="OPW6" s="62"/>
      <c r="OPX6" s="62"/>
      <c r="OPY6" s="62"/>
      <c r="OPZ6" s="62"/>
      <c r="OQA6" s="62"/>
      <c r="OQB6" s="62"/>
      <c r="OQC6" s="62"/>
      <c r="OQD6" s="62"/>
      <c r="OQE6" s="62"/>
      <c r="OQF6" s="62"/>
      <c r="OQG6" s="62"/>
      <c r="OQH6" s="62"/>
      <c r="OQI6" s="62"/>
      <c r="OQJ6" s="62"/>
      <c r="OQK6" s="62"/>
      <c r="OQL6" s="62"/>
      <c r="OQM6" s="62"/>
      <c r="OQN6" s="62"/>
      <c r="OQO6" s="62"/>
      <c r="OQP6" s="62"/>
      <c r="OQQ6" s="62"/>
      <c r="OQR6" s="62"/>
      <c r="OQS6" s="62"/>
      <c r="OQT6" s="62"/>
      <c r="OQU6" s="62"/>
      <c r="OQV6" s="62"/>
      <c r="OQW6" s="62"/>
      <c r="OQX6" s="62"/>
      <c r="OQY6" s="62"/>
      <c r="OQZ6" s="62"/>
      <c r="ORA6" s="62"/>
      <c r="ORB6" s="62"/>
      <c r="ORC6" s="62"/>
      <c r="ORD6" s="62"/>
      <c r="ORE6" s="62"/>
      <c r="ORF6" s="62"/>
      <c r="ORG6" s="62"/>
      <c r="ORH6" s="62"/>
      <c r="ORI6" s="62"/>
      <c r="ORJ6" s="62"/>
      <c r="ORK6" s="62"/>
      <c r="ORL6" s="62"/>
      <c r="ORM6" s="62"/>
      <c r="ORN6" s="62"/>
      <c r="ORO6" s="62"/>
      <c r="ORP6" s="62"/>
      <c r="ORQ6" s="62"/>
      <c r="ORR6" s="62"/>
      <c r="ORS6" s="62"/>
      <c r="ORT6" s="62"/>
      <c r="ORU6" s="62"/>
      <c r="ORV6" s="62"/>
      <c r="ORW6" s="62"/>
      <c r="ORX6" s="62"/>
      <c r="ORY6" s="62"/>
      <c r="ORZ6" s="62"/>
      <c r="OSA6" s="62"/>
      <c r="OSB6" s="62"/>
      <c r="OSC6" s="62"/>
      <c r="OSD6" s="62"/>
      <c r="OSE6" s="62"/>
      <c r="OSF6" s="62"/>
      <c r="OSG6" s="62"/>
      <c r="OSH6" s="62"/>
      <c r="OSI6" s="62"/>
      <c r="OSJ6" s="62"/>
      <c r="OSK6" s="62"/>
      <c r="OSL6" s="62"/>
      <c r="OSM6" s="62"/>
      <c r="OSN6" s="62"/>
      <c r="OSO6" s="62"/>
      <c r="OSP6" s="62"/>
      <c r="OSQ6" s="62"/>
      <c r="OSR6" s="62"/>
      <c r="OSS6" s="62"/>
      <c r="OST6" s="62"/>
      <c r="OSU6" s="62"/>
      <c r="OSV6" s="62"/>
      <c r="OSW6" s="62"/>
      <c r="OSX6" s="62"/>
      <c r="OSY6" s="62"/>
      <c r="OSZ6" s="62"/>
      <c r="OTA6" s="62"/>
      <c r="OTB6" s="62"/>
      <c r="OTC6" s="62"/>
      <c r="OTD6" s="62"/>
      <c r="OTE6" s="62"/>
      <c r="OTF6" s="62"/>
      <c r="OTG6" s="62"/>
      <c r="OTH6" s="62"/>
      <c r="OTI6" s="62"/>
      <c r="OTJ6" s="62"/>
      <c r="OTK6" s="62"/>
      <c r="OTL6" s="62"/>
      <c r="OTM6" s="62"/>
      <c r="OTN6" s="62"/>
      <c r="OTO6" s="62"/>
      <c r="OTP6" s="62"/>
      <c r="OTQ6" s="62"/>
      <c r="OTR6" s="62"/>
      <c r="OTS6" s="62"/>
      <c r="OTT6" s="62"/>
      <c r="OTU6" s="62"/>
      <c r="OTV6" s="62"/>
      <c r="OTW6" s="62"/>
      <c r="OTX6" s="62"/>
      <c r="OTY6" s="62"/>
      <c r="OTZ6" s="62"/>
      <c r="OUA6" s="62"/>
      <c r="OUB6" s="62"/>
      <c r="OUC6" s="62"/>
      <c r="OUD6" s="62"/>
      <c r="OUE6" s="62"/>
      <c r="OUF6" s="62"/>
      <c r="OUG6" s="62"/>
      <c r="OUH6" s="62"/>
      <c r="OUI6" s="62"/>
      <c r="OUJ6" s="62"/>
      <c r="OUK6" s="62"/>
      <c r="OUL6" s="62"/>
      <c r="OUM6" s="62"/>
      <c r="OUN6" s="62"/>
      <c r="OUO6" s="62"/>
      <c r="OUP6" s="62"/>
      <c r="OUQ6" s="62"/>
      <c r="OUR6" s="62"/>
      <c r="OUS6" s="62"/>
      <c r="OUT6" s="62"/>
      <c r="OUU6" s="62"/>
      <c r="OUV6" s="62"/>
      <c r="OUW6" s="62"/>
      <c r="OUX6" s="62"/>
      <c r="OUY6" s="62"/>
      <c r="OUZ6" s="62"/>
      <c r="OVA6" s="62"/>
      <c r="OVB6" s="62"/>
      <c r="OVC6" s="62"/>
      <c r="OVD6" s="62"/>
      <c r="OVE6" s="62"/>
      <c r="OVF6" s="62"/>
      <c r="OVG6" s="62"/>
      <c r="OVH6" s="62"/>
      <c r="OVI6" s="62"/>
      <c r="OVJ6" s="62"/>
      <c r="OVK6" s="62"/>
      <c r="OVL6" s="62"/>
      <c r="OVM6" s="62"/>
      <c r="OVN6" s="62"/>
      <c r="OVO6" s="62"/>
      <c r="OVP6" s="62"/>
      <c r="OVQ6" s="62"/>
      <c r="OVR6" s="62"/>
      <c r="OVS6" s="62"/>
      <c r="OVT6" s="62"/>
      <c r="OVU6" s="62"/>
      <c r="OVV6" s="62"/>
      <c r="OVW6" s="62"/>
      <c r="OVX6" s="62"/>
      <c r="OVY6" s="62"/>
      <c r="OVZ6" s="62"/>
      <c r="OWA6" s="62"/>
      <c r="OWB6" s="62"/>
      <c r="OWC6" s="62"/>
      <c r="OWD6" s="62"/>
      <c r="OWE6" s="62"/>
      <c r="OWF6" s="62"/>
      <c r="OWG6" s="62"/>
      <c r="OWH6" s="62"/>
      <c r="OWI6" s="62"/>
      <c r="OWJ6" s="62"/>
      <c r="OWK6" s="62"/>
      <c r="OWL6" s="62"/>
      <c r="OWM6" s="62"/>
      <c r="OWN6" s="62"/>
      <c r="OWO6" s="62"/>
      <c r="OWP6" s="62"/>
      <c r="OWQ6" s="62"/>
      <c r="OWR6" s="62"/>
      <c r="OWS6" s="62"/>
      <c r="OWT6" s="62"/>
      <c r="OWU6" s="62"/>
      <c r="OWV6" s="62"/>
      <c r="OWW6" s="62"/>
      <c r="OWX6" s="62"/>
      <c r="OWY6" s="62"/>
      <c r="OWZ6" s="62"/>
      <c r="OXA6" s="62"/>
      <c r="OXB6" s="62"/>
      <c r="OXC6" s="62"/>
      <c r="OXD6" s="62"/>
      <c r="OXE6" s="62"/>
      <c r="OXF6" s="62"/>
      <c r="OXG6" s="62"/>
      <c r="OXH6" s="62"/>
      <c r="OXI6" s="62"/>
      <c r="OXJ6" s="62"/>
      <c r="OXK6" s="62"/>
      <c r="OXL6" s="62"/>
      <c r="OXM6" s="62"/>
      <c r="OXN6" s="62"/>
      <c r="OXO6" s="62"/>
      <c r="OXP6" s="62"/>
      <c r="OXQ6" s="62"/>
      <c r="OXR6" s="62"/>
      <c r="OXS6" s="62"/>
      <c r="OXT6" s="62"/>
      <c r="OXU6" s="62"/>
      <c r="OXV6" s="62"/>
      <c r="OXW6" s="62"/>
      <c r="OXX6" s="62"/>
      <c r="OXY6" s="62"/>
      <c r="OXZ6" s="62"/>
      <c r="OYA6" s="62"/>
      <c r="OYB6" s="62"/>
      <c r="OYC6" s="62"/>
      <c r="OYD6" s="62"/>
      <c r="OYE6" s="62"/>
      <c r="OYF6" s="62"/>
      <c r="OYG6" s="62"/>
      <c r="OYH6" s="62"/>
      <c r="OYI6" s="62"/>
      <c r="OYJ6" s="62"/>
      <c r="OYK6" s="62"/>
      <c r="OYL6" s="62"/>
      <c r="OYM6" s="62"/>
      <c r="OYN6" s="62"/>
      <c r="OYO6" s="62"/>
      <c r="OYP6" s="62"/>
      <c r="OYQ6" s="62"/>
      <c r="OYR6" s="62"/>
      <c r="OYS6" s="62"/>
      <c r="OYT6" s="62"/>
      <c r="OYU6" s="62"/>
      <c r="OYV6" s="62"/>
      <c r="OYW6" s="62"/>
      <c r="OYX6" s="62"/>
      <c r="OYY6" s="62"/>
      <c r="OYZ6" s="62"/>
      <c r="OZA6" s="62"/>
      <c r="OZB6" s="62"/>
      <c r="OZC6" s="62"/>
      <c r="OZD6" s="62"/>
      <c r="OZE6" s="62"/>
      <c r="OZF6" s="62"/>
      <c r="OZG6" s="62"/>
      <c r="OZH6" s="62"/>
      <c r="OZI6" s="62"/>
      <c r="OZJ6" s="62"/>
      <c r="OZK6" s="62"/>
      <c r="OZL6" s="62"/>
      <c r="OZM6" s="62"/>
      <c r="OZN6" s="62"/>
      <c r="OZO6" s="62"/>
      <c r="OZP6" s="62"/>
      <c r="OZQ6" s="62"/>
      <c r="OZR6" s="62"/>
      <c r="OZS6" s="62"/>
      <c r="OZT6" s="62"/>
      <c r="OZU6" s="62"/>
      <c r="OZV6" s="62"/>
      <c r="OZW6" s="62"/>
      <c r="OZX6" s="62"/>
      <c r="OZY6" s="62"/>
      <c r="OZZ6" s="62"/>
      <c r="PAA6" s="62"/>
      <c r="PAB6" s="62"/>
      <c r="PAC6" s="62"/>
      <c r="PAD6" s="62"/>
      <c r="PAE6" s="62"/>
      <c r="PAF6" s="62"/>
      <c r="PAG6" s="62"/>
      <c r="PAH6" s="62"/>
      <c r="PAI6" s="62"/>
      <c r="PAJ6" s="62"/>
      <c r="PAK6" s="62"/>
      <c r="PAL6" s="62"/>
      <c r="PAM6" s="62"/>
      <c r="PAN6" s="62"/>
      <c r="PAO6" s="62"/>
      <c r="PAP6" s="62"/>
      <c r="PAQ6" s="62"/>
      <c r="PAR6" s="62"/>
      <c r="PAS6" s="62"/>
      <c r="PAT6" s="62"/>
      <c r="PAU6" s="62"/>
      <c r="PAV6" s="62"/>
      <c r="PAW6" s="62"/>
      <c r="PAX6" s="62"/>
      <c r="PAY6" s="62"/>
      <c r="PAZ6" s="62"/>
      <c r="PBA6" s="62"/>
      <c r="PBB6" s="62"/>
      <c r="PBC6" s="62"/>
      <c r="PBD6" s="62"/>
      <c r="PBE6" s="62"/>
      <c r="PBF6" s="62"/>
      <c r="PBG6" s="62"/>
      <c r="PBH6" s="62"/>
      <c r="PBI6" s="62"/>
      <c r="PBJ6" s="62"/>
      <c r="PBK6" s="62"/>
      <c r="PBL6" s="62"/>
      <c r="PBM6" s="62"/>
      <c r="PBN6" s="62"/>
      <c r="PBO6" s="62"/>
      <c r="PBP6" s="62"/>
      <c r="PBQ6" s="62"/>
      <c r="PBR6" s="62"/>
      <c r="PBS6" s="62"/>
      <c r="PBT6" s="62"/>
      <c r="PBU6" s="62"/>
      <c r="PBV6" s="62"/>
      <c r="PBW6" s="62"/>
      <c r="PBX6" s="62"/>
      <c r="PBY6" s="62"/>
      <c r="PBZ6" s="62"/>
      <c r="PCA6" s="62"/>
      <c r="PCB6" s="62"/>
      <c r="PCC6" s="62"/>
      <c r="PCD6" s="62"/>
      <c r="PCE6" s="62"/>
      <c r="PCF6" s="62"/>
      <c r="PCG6" s="62"/>
      <c r="PCH6" s="62"/>
      <c r="PCI6" s="62"/>
      <c r="PCJ6" s="62"/>
      <c r="PCK6" s="62"/>
      <c r="PCL6" s="62"/>
      <c r="PCM6" s="62"/>
      <c r="PCN6" s="62"/>
      <c r="PCO6" s="62"/>
      <c r="PCP6" s="62"/>
      <c r="PCQ6" s="62"/>
      <c r="PCR6" s="62"/>
      <c r="PCS6" s="62"/>
      <c r="PCT6" s="62"/>
      <c r="PCU6" s="62"/>
      <c r="PCV6" s="62"/>
      <c r="PCW6" s="62"/>
      <c r="PCX6" s="62"/>
      <c r="PCY6" s="62"/>
      <c r="PCZ6" s="62"/>
      <c r="PDA6" s="62"/>
      <c r="PDB6" s="62"/>
      <c r="PDC6" s="62"/>
      <c r="PDD6" s="62"/>
      <c r="PDE6" s="62"/>
      <c r="PDF6" s="62"/>
      <c r="PDG6" s="62"/>
      <c r="PDH6" s="62"/>
      <c r="PDI6" s="62"/>
      <c r="PDJ6" s="62"/>
      <c r="PDK6" s="62"/>
      <c r="PDL6" s="62"/>
      <c r="PDM6" s="62"/>
      <c r="PDN6" s="62"/>
      <c r="PDO6" s="62"/>
      <c r="PDP6" s="62"/>
      <c r="PDQ6" s="62"/>
      <c r="PDR6" s="62"/>
      <c r="PDS6" s="62"/>
      <c r="PDT6" s="62"/>
      <c r="PDU6" s="62"/>
      <c r="PDV6" s="62"/>
      <c r="PDW6" s="62"/>
      <c r="PDX6" s="62"/>
      <c r="PDY6" s="62"/>
      <c r="PDZ6" s="62"/>
      <c r="PEA6" s="62"/>
      <c r="PEB6" s="62"/>
      <c r="PEC6" s="62"/>
      <c r="PED6" s="62"/>
      <c r="PEE6" s="62"/>
      <c r="PEF6" s="62"/>
      <c r="PEG6" s="62"/>
      <c r="PEH6" s="62"/>
      <c r="PEI6" s="62"/>
      <c r="PEJ6" s="62"/>
      <c r="PEK6" s="62"/>
      <c r="PEL6" s="62"/>
      <c r="PEM6" s="62"/>
      <c r="PEN6" s="62"/>
      <c r="PEO6" s="62"/>
      <c r="PEP6" s="62"/>
      <c r="PEQ6" s="62"/>
      <c r="PER6" s="62"/>
      <c r="PES6" s="62"/>
      <c r="PET6" s="62"/>
      <c r="PEU6" s="62"/>
      <c r="PEV6" s="62"/>
      <c r="PEW6" s="62"/>
      <c r="PEX6" s="62"/>
      <c r="PEY6" s="62"/>
      <c r="PEZ6" s="62"/>
      <c r="PFA6" s="62"/>
      <c r="PFB6" s="62"/>
      <c r="PFC6" s="62"/>
      <c r="PFD6" s="62"/>
      <c r="PFE6" s="62"/>
      <c r="PFF6" s="62"/>
      <c r="PFG6" s="62"/>
      <c r="PFH6" s="62"/>
      <c r="PFI6" s="62"/>
      <c r="PFJ6" s="62"/>
      <c r="PFK6" s="62"/>
      <c r="PFL6" s="62"/>
      <c r="PFM6" s="62"/>
      <c r="PFN6" s="62"/>
      <c r="PFO6" s="62"/>
      <c r="PFP6" s="62"/>
      <c r="PFQ6" s="62"/>
      <c r="PFR6" s="62"/>
      <c r="PFS6" s="62"/>
      <c r="PFT6" s="62"/>
      <c r="PFU6" s="62"/>
      <c r="PFV6" s="62"/>
      <c r="PFW6" s="62"/>
      <c r="PFX6" s="62"/>
      <c r="PFY6" s="62"/>
      <c r="PFZ6" s="62"/>
      <c r="PGA6" s="62"/>
      <c r="PGB6" s="62"/>
      <c r="PGC6" s="62"/>
      <c r="PGD6" s="62"/>
      <c r="PGE6" s="62"/>
      <c r="PGF6" s="62"/>
      <c r="PGG6" s="62"/>
      <c r="PGH6" s="62"/>
      <c r="PGI6" s="62"/>
      <c r="PGJ6" s="62"/>
      <c r="PGK6" s="62"/>
      <c r="PGL6" s="62"/>
      <c r="PGM6" s="62"/>
      <c r="PGN6" s="62"/>
      <c r="PGO6" s="62"/>
      <c r="PGP6" s="62"/>
      <c r="PGQ6" s="62"/>
      <c r="PGR6" s="62"/>
      <c r="PGS6" s="62"/>
      <c r="PGT6" s="62"/>
      <c r="PGU6" s="62"/>
      <c r="PGV6" s="62"/>
      <c r="PGW6" s="62"/>
      <c r="PGX6" s="62"/>
      <c r="PGY6" s="62"/>
      <c r="PGZ6" s="62"/>
      <c r="PHA6" s="62"/>
      <c r="PHB6" s="62"/>
      <c r="PHC6" s="62"/>
      <c r="PHD6" s="62"/>
      <c r="PHE6" s="62"/>
      <c r="PHF6" s="62"/>
      <c r="PHG6" s="62"/>
      <c r="PHH6" s="62"/>
      <c r="PHI6" s="62"/>
      <c r="PHJ6" s="62"/>
      <c r="PHK6" s="62"/>
      <c r="PHL6" s="62"/>
      <c r="PHM6" s="62"/>
      <c r="PHN6" s="62"/>
      <c r="PHO6" s="62"/>
      <c r="PHP6" s="62"/>
      <c r="PHQ6" s="62"/>
      <c r="PHR6" s="62"/>
      <c r="PHS6" s="62"/>
      <c r="PHT6" s="62"/>
      <c r="PHU6" s="62"/>
      <c r="PHV6" s="62"/>
      <c r="PHW6" s="62"/>
      <c r="PHX6" s="62"/>
      <c r="PHY6" s="62"/>
      <c r="PHZ6" s="62"/>
      <c r="PIA6" s="62"/>
      <c r="PIB6" s="62"/>
      <c r="PIC6" s="62"/>
      <c r="PID6" s="62"/>
      <c r="PIE6" s="62"/>
      <c r="PIF6" s="62"/>
      <c r="PIG6" s="62"/>
      <c r="PIH6" s="62"/>
      <c r="PII6" s="62"/>
      <c r="PIJ6" s="62"/>
      <c r="PIK6" s="62"/>
      <c r="PIL6" s="62"/>
      <c r="PIM6" s="62"/>
      <c r="PIN6" s="62"/>
      <c r="PIO6" s="62"/>
      <c r="PIP6" s="62"/>
      <c r="PIQ6" s="62"/>
      <c r="PIR6" s="62"/>
      <c r="PIS6" s="62"/>
      <c r="PIT6" s="62"/>
      <c r="PIU6" s="62"/>
      <c r="PIV6" s="62"/>
      <c r="PIW6" s="62"/>
      <c r="PIX6" s="62"/>
      <c r="PIY6" s="62"/>
      <c r="PIZ6" s="62"/>
      <c r="PJA6" s="62"/>
      <c r="PJB6" s="62"/>
      <c r="PJC6" s="62"/>
      <c r="PJD6" s="62"/>
      <c r="PJE6" s="62"/>
      <c r="PJF6" s="62"/>
      <c r="PJG6" s="62"/>
      <c r="PJH6" s="62"/>
      <c r="PJI6" s="62"/>
      <c r="PJJ6" s="62"/>
      <c r="PJK6" s="62"/>
      <c r="PJL6" s="62"/>
      <c r="PJM6" s="62"/>
      <c r="PJN6" s="62"/>
      <c r="PJO6" s="62"/>
      <c r="PJP6" s="62"/>
      <c r="PJQ6" s="62"/>
      <c r="PJR6" s="62"/>
      <c r="PJS6" s="62"/>
      <c r="PJT6" s="62"/>
      <c r="PJU6" s="62"/>
      <c r="PJV6" s="62"/>
      <c r="PJW6" s="62"/>
      <c r="PJX6" s="62"/>
      <c r="PJY6" s="62"/>
      <c r="PJZ6" s="62"/>
      <c r="PKA6" s="62"/>
      <c r="PKB6" s="62"/>
      <c r="PKC6" s="62"/>
      <c r="PKD6" s="62"/>
      <c r="PKE6" s="62"/>
      <c r="PKF6" s="62"/>
      <c r="PKG6" s="62"/>
      <c r="PKH6" s="62"/>
      <c r="PKI6" s="62"/>
      <c r="PKJ6" s="62"/>
      <c r="PKK6" s="62"/>
      <c r="PKL6" s="62"/>
      <c r="PKM6" s="62"/>
      <c r="PKN6" s="62"/>
      <c r="PKO6" s="62"/>
      <c r="PKP6" s="62"/>
      <c r="PKQ6" s="62"/>
      <c r="PKR6" s="62"/>
      <c r="PKS6" s="62"/>
      <c r="PKT6" s="62"/>
      <c r="PKU6" s="62"/>
      <c r="PKV6" s="62"/>
      <c r="PKW6" s="62"/>
      <c r="PKX6" s="62"/>
      <c r="PKY6" s="62"/>
      <c r="PKZ6" s="62"/>
      <c r="PLA6" s="62"/>
      <c r="PLB6" s="62"/>
      <c r="PLC6" s="62"/>
      <c r="PLD6" s="62"/>
      <c r="PLE6" s="62"/>
      <c r="PLF6" s="62"/>
      <c r="PLG6" s="62"/>
      <c r="PLH6" s="62"/>
      <c r="PLI6" s="62"/>
      <c r="PLJ6" s="62"/>
      <c r="PLK6" s="62"/>
      <c r="PLL6" s="62"/>
      <c r="PLM6" s="62"/>
      <c r="PLN6" s="62"/>
      <c r="PLO6" s="62"/>
      <c r="PLP6" s="62"/>
      <c r="PLQ6" s="62"/>
      <c r="PLR6" s="62"/>
      <c r="PLS6" s="62"/>
      <c r="PLT6" s="62"/>
      <c r="PLU6" s="62"/>
      <c r="PLV6" s="62"/>
      <c r="PLW6" s="62"/>
      <c r="PLX6" s="62"/>
      <c r="PLY6" s="62"/>
      <c r="PLZ6" s="62"/>
      <c r="PMA6" s="62"/>
      <c r="PMB6" s="62"/>
      <c r="PMC6" s="62"/>
      <c r="PMD6" s="62"/>
      <c r="PME6" s="62"/>
      <c r="PMF6" s="62"/>
      <c r="PMG6" s="62"/>
      <c r="PMH6" s="62"/>
      <c r="PMI6" s="62"/>
      <c r="PMJ6" s="62"/>
      <c r="PMK6" s="62"/>
      <c r="PML6" s="62"/>
      <c r="PMM6" s="62"/>
      <c r="PMN6" s="62"/>
      <c r="PMO6" s="62"/>
      <c r="PMP6" s="62"/>
      <c r="PMQ6" s="62"/>
      <c r="PMR6" s="62"/>
      <c r="PMS6" s="62"/>
      <c r="PMT6" s="62"/>
      <c r="PMU6" s="62"/>
      <c r="PMV6" s="62"/>
      <c r="PMW6" s="62"/>
      <c r="PMX6" s="62"/>
      <c r="PMY6" s="62"/>
      <c r="PMZ6" s="62"/>
      <c r="PNA6" s="62"/>
      <c r="PNB6" s="62"/>
      <c r="PNC6" s="62"/>
      <c r="PND6" s="62"/>
      <c r="PNE6" s="62"/>
      <c r="PNF6" s="62"/>
      <c r="PNG6" s="62"/>
      <c r="PNH6" s="62"/>
      <c r="PNI6" s="62"/>
      <c r="PNJ6" s="62"/>
      <c r="PNK6" s="62"/>
      <c r="PNL6" s="62"/>
      <c r="PNM6" s="62"/>
      <c r="PNN6" s="62"/>
      <c r="PNO6" s="62"/>
      <c r="PNP6" s="62"/>
      <c r="PNQ6" s="62"/>
      <c r="PNR6" s="62"/>
      <c r="PNS6" s="62"/>
      <c r="PNT6" s="62"/>
      <c r="PNU6" s="62"/>
      <c r="PNV6" s="62"/>
      <c r="PNW6" s="62"/>
      <c r="PNX6" s="62"/>
      <c r="PNY6" s="62"/>
      <c r="PNZ6" s="62"/>
      <c r="POA6" s="62"/>
      <c r="POB6" s="62"/>
      <c r="POC6" s="62"/>
      <c r="POD6" s="62"/>
      <c r="POE6" s="62"/>
      <c r="POF6" s="62"/>
      <c r="POG6" s="62"/>
      <c r="POH6" s="62"/>
      <c r="POI6" s="62"/>
      <c r="POJ6" s="62"/>
      <c r="POK6" s="62"/>
      <c r="POL6" s="62"/>
      <c r="POM6" s="62"/>
      <c r="PON6" s="62"/>
      <c r="POO6" s="62"/>
      <c r="POP6" s="62"/>
      <c r="POQ6" s="62"/>
      <c r="POR6" s="62"/>
      <c r="POS6" s="62"/>
      <c r="POT6" s="62"/>
      <c r="POU6" s="62"/>
      <c r="POV6" s="62"/>
      <c r="POW6" s="62"/>
      <c r="POX6" s="62"/>
      <c r="POY6" s="62"/>
      <c r="POZ6" s="62"/>
      <c r="PPA6" s="62"/>
      <c r="PPB6" s="62"/>
      <c r="PPC6" s="62"/>
      <c r="PPD6" s="62"/>
      <c r="PPE6" s="62"/>
      <c r="PPF6" s="62"/>
      <c r="PPG6" s="62"/>
      <c r="PPH6" s="62"/>
      <c r="PPI6" s="62"/>
      <c r="PPJ6" s="62"/>
      <c r="PPK6" s="62"/>
      <c r="PPL6" s="62"/>
      <c r="PPM6" s="62"/>
      <c r="PPN6" s="62"/>
      <c r="PPO6" s="62"/>
      <c r="PPP6" s="62"/>
      <c r="PPQ6" s="62"/>
      <c r="PPR6" s="62"/>
      <c r="PPS6" s="62"/>
      <c r="PPT6" s="62"/>
      <c r="PPU6" s="62"/>
      <c r="PPV6" s="62"/>
      <c r="PPW6" s="62"/>
      <c r="PPX6" s="62"/>
      <c r="PPY6" s="62"/>
      <c r="PPZ6" s="62"/>
      <c r="PQA6" s="62"/>
      <c r="PQB6" s="62"/>
      <c r="PQC6" s="62"/>
      <c r="PQD6" s="62"/>
      <c r="PQE6" s="62"/>
      <c r="PQF6" s="62"/>
      <c r="PQG6" s="62"/>
      <c r="PQH6" s="62"/>
      <c r="PQI6" s="62"/>
      <c r="PQJ6" s="62"/>
      <c r="PQK6" s="62"/>
      <c r="PQL6" s="62"/>
      <c r="PQM6" s="62"/>
      <c r="PQN6" s="62"/>
      <c r="PQO6" s="62"/>
      <c r="PQP6" s="62"/>
      <c r="PQQ6" s="62"/>
      <c r="PQR6" s="62"/>
      <c r="PQS6" s="62"/>
      <c r="PQT6" s="62"/>
      <c r="PQU6" s="62"/>
      <c r="PQV6" s="62"/>
      <c r="PQW6" s="62"/>
      <c r="PQX6" s="62"/>
      <c r="PQY6" s="62"/>
      <c r="PQZ6" s="62"/>
      <c r="PRA6" s="62"/>
      <c r="PRB6" s="62"/>
      <c r="PRC6" s="62"/>
      <c r="PRD6" s="62"/>
      <c r="PRE6" s="62"/>
      <c r="PRF6" s="62"/>
      <c r="PRG6" s="62"/>
      <c r="PRH6" s="62"/>
      <c r="PRI6" s="62"/>
      <c r="PRJ6" s="62"/>
      <c r="PRK6" s="62"/>
      <c r="PRL6" s="62"/>
      <c r="PRM6" s="62"/>
      <c r="PRN6" s="62"/>
      <c r="PRO6" s="62"/>
      <c r="PRP6" s="62"/>
      <c r="PRQ6" s="62"/>
      <c r="PRR6" s="62"/>
      <c r="PRS6" s="62"/>
      <c r="PRT6" s="62"/>
      <c r="PRU6" s="62"/>
      <c r="PRV6" s="62"/>
      <c r="PRW6" s="62"/>
      <c r="PRX6" s="62"/>
      <c r="PRY6" s="62"/>
      <c r="PRZ6" s="62"/>
      <c r="PSA6" s="62"/>
      <c r="PSB6" s="62"/>
      <c r="PSC6" s="62"/>
      <c r="PSD6" s="62"/>
      <c r="PSE6" s="62"/>
      <c r="PSF6" s="62"/>
      <c r="PSG6" s="62"/>
      <c r="PSH6" s="62"/>
      <c r="PSI6" s="62"/>
      <c r="PSJ6" s="62"/>
      <c r="PSK6" s="62"/>
      <c r="PSL6" s="62"/>
      <c r="PSM6" s="62"/>
      <c r="PSN6" s="62"/>
      <c r="PSO6" s="62"/>
      <c r="PSP6" s="62"/>
      <c r="PSQ6" s="62"/>
      <c r="PSR6" s="62"/>
      <c r="PSS6" s="62"/>
      <c r="PST6" s="62"/>
      <c r="PSU6" s="62"/>
      <c r="PSV6" s="62"/>
      <c r="PSW6" s="62"/>
      <c r="PSX6" s="62"/>
      <c r="PSY6" s="62"/>
      <c r="PSZ6" s="62"/>
      <c r="PTA6" s="62"/>
      <c r="PTB6" s="62"/>
      <c r="PTC6" s="62"/>
      <c r="PTD6" s="62"/>
      <c r="PTE6" s="62"/>
      <c r="PTF6" s="62"/>
      <c r="PTG6" s="62"/>
      <c r="PTH6" s="62"/>
      <c r="PTI6" s="62"/>
      <c r="PTJ6" s="62"/>
      <c r="PTK6" s="62"/>
      <c r="PTL6" s="62"/>
      <c r="PTM6" s="62"/>
      <c r="PTN6" s="62"/>
      <c r="PTO6" s="62"/>
      <c r="PTP6" s="62"/>
      <c r="PTQ6" s="62"/>
      <c r="PTR6" s="62"/>
      <c r="PTS6" s="62"/>
      <c r="PTT6" s="62"/>
      <c r="PTU6" s="62"/>
      <c r="PTV6" s="62"/>
      <c r="PTW6" s="62"/>
      <c r="PTX6" s="62"/>
      <c r="PTY6" s="62"/>
      <c r="PTZ6" s="62"/>
      <c r="PUA6" s="62"/>
      <c r="PUB6" s="62"/>
      <c r="PUC6" s="62"/>
      <c r="PUD6" s="62"/>
      <c r="PUE6" s="62"/>
      <c r="PUF6" s="62"/>
      <c r="PUG6" s="62"/>
      <c r="PUH6" s="62"/>
      <c r="PUI6" s="62"/>
      <c r="PUJ6" s="62"/>
      <c r="PUK6" s="62"/>
      <c r="PUL6" s="62"/>
      <c r="PUM6" s="62"/>
      <c r="PUN6" s="62"/>
      <c r="PUO6" s="62"/>
      <c r="PUP6" s="62"/>
      <c r="PUQ6" s="62"/>
      <c r="PUR6" s="62"/>
      <c r="PUS6" s="62"/>
      <c r="PUT6" s="62"/>
      <c r="PUU6" s="62"/>
      <c r="PUV6" s="62"/>
      <c r="PUW6" s="62"/>
      <c r="PUX6" s="62"/>
      <c r="PUY6" s="62"/>
      <c r="PUZ6" s="62"/>
      <c r="PVA6" s="62"/>
      <c r="PVB6" s="62"/>
      <c r="PVC6" s="62"/>
      <c r="PVD6" s="62"/>
      <c r="PVE6" s="62"/>
      <c r="PVF6" s="62"/>
      <c r="PVG6" s="62"/>
      <c r="PVH6" s="62"/>
      <c r="PVI6" s="62"/>
      <c r="PVJ6" s="62"/>
      <c r="PVK6" s="62"/>
      <c r="PVL6" s="62"/>
      <c r="PVM6" s="62"/>
      <c r="PVN6" s="62"/>
      <c r="PVO6" s="62"/>
      <c r="PVP6" s="62"/>
      <c r="PVQ6" s="62"/>
      <c r="PVR6" s="62"/>
      <c r="PVS6" s="62"/>
      <c r="PVT6" s="62"/>
      <c r="PVU6" s="62"/>
      <c r="PVV6" s="62"/>
      <c r="PVW6" s="62"/>
      <c r="PVX6" s="62"/>
      <c r="PVY6" s="62"/>
      <c r="PVZ6" s="62"/>
      <c r="PWA6" s="62"/>
      <c r="PWB6" s="62"/>
      <c r="PWC6" s="62"/>
      <c r="PWD6" s="62"/>
      <c r="PWE6" s="62"/>
      <c r="PWF6" s="62"/>
      <c r="PWG6" s="62"/>
      <c r="PWH6" s="62"/>
      <c r="PWI6" s="62"/>
      <c r="PWJ6" s="62"/>
      <c r="PWK6" s="62"/>
      <c r="PWL6" s="62"/>
      <c r="PWM6" s="62"/>
      <c r="PWN6" s="62"/>
      <c r="PWO6" s="62"/>
      <c r="PWP6" s="62"/>
      <c r="PWQ6" s="62"/>
      <c r="PWR6" s="62"/>
      <c r="PWS6" s="62"/>
      <c r="PWT6" s="62"/>
      <c r="PWU6" s="62"/>
      <c r="PWV6" s="62"/>
      <c r="PWW6" s="62"/>
      <c r="PWX6" s="62"/>
      <c r="PWY6" s="62"/>
      <c r="PWZ6" s="62"/>
      <c r="PXA6" s="62"/>
      <c r="PXB6" s="62"/>
      <c r="PXC6" s="62"/>
      <c r="PXD6" s="62"/>
      <c r="PXE6" s="62"/>
      <c r="PXF6" s="62"/>
      <c r="PXG6" s="62"/>
      <c r="PXH6" s="62"/>
      <c r="PXI6" s="62"/>
      <c r="PXJ6" s="62"/>
      <c r="PXK6" s="62"/>
      <c r="PXL6" s="62"/>
      <c r="PXM6" s="62"/>
      <c r="PXN6" s="62"/>
      <c r="PXO6" s="62"/>
      <c r="PXP6" s="62"/>
      <c r="PXQ6" s="62"/>
      <c r="PXR6" s="62"/>
      <c r="PXS6" s="62"/>
      <c r="PXT6" s="62"/>
      <c r="PXU6" s="62"/>
      <c r="PXV6" s="62"/>
      <c r="PXW6" s="62"/>
      <c r="PXX6" s="62"/>
      <c r="PXY6" s="62"/>
      <c r="PXZ6" s="62"/>
      <c r="PYA6" s="62"/>
      <c r="PYB6" s="62"/>
      <c r="PYC6" s="62"/>
      <c r="PYD6" s="62"/>
      <c r="PYE6" s="62"/>
      <c r="PYF6" s="62"/>
      <c r="PYG6" s="62"/>
      <c r="PYH6" s="62"/>
      <c r="PYI6" s="62"/>
      <c r="PYJ6" s="62"/>
      <c r="PYK6" s="62"/>
      <c r="PYL6" s="62"/>
      <c r="PYM6" s="62"/>
      <c r="PYN6" s="62"/>
      <c r="PYO6" s="62"/>
      <c r="PYP6" s="62"/>
      <c r="PYQ6" s="62"/>
      <c r="PYR6" s="62"/>
      <c r="PYS6" s="62"/>
      <c r="PYT6" s="62"/>
      <c r="PYU6" s="62"/>
      <c r="PYV6" s="62"/>
      <c r="PYW6" s="62"/>
      <c r="PYX6" s="62"/>
      <c r="PYY6" s="62"/>
      <c r="PYZ6" s="62"/>
      <c r="PZA6" s="62"/>
      <c r="PZB6" s="62"/>
      <c r="PZC6" s="62"/>
      <c r="PZD6" s="62"/>
      <c r="PZE6" s="62"/>
      <c r="PZF6" s="62"/>
      <c r="PZG6" s="62"/>
      <c r="PZH6" s="62"/>
      <c r="PZI6" s="62"/>
      <c r="PZJ6" s="62"/>
      <c r="PZK6" s="62"/>
      <c r="PZL6" s="62"/>
      <c r="PZM6" s="62"/>
      <c r="PZN6" s="62"/>
      <c r="PZO6" s="62"/>
      <c r="PZP6" s="62"/>
      <c r="PZQ6" s="62"/>
      <c r="PZR6" s="62"/>
      <c r="PZS6" s="62"/>
      <c r="PZT6" s="62"/>
      <c r="PZU6" s="62"/>
      <c r="PZV6" s="62"/>
      <c r="PZW6" s="62"/>
      <c r="PZX6" s="62"/>
      <c r="PZY6" s="62"/>
      <c r="PZZ6" s="62"/>
      <c r="QAA6" s="62"/>
      <c r="QAB6" s="62"/>
      <c r="QAC6" s="62"/>
      <c r="QAD6" s="62"/>
      <c r="QAE6" s="62"/>
      <c r="QAF6" s="62"/>
      <c r="QAG6" s="62"/>
      <c r="QAH6" s="62"/>
      <c r="QAI6" s="62"/>
      <c r="QAJ6" s="62"/>
      <c r="QAK6" s="62"/>
      <c r="QAL6" s="62"/>
      <c r="QAM6" s="62"/>
      <c r="QAN6" s="62"/>
      <c r="QAO6" s="62"/>
      <c r="QAP6" s="62"/>
      <c r="QAQ6" s="62"/>
      <c r="QAR6" s="62"/>
      <c r="QAS6" s="62"/>
      <c r="QAT6" s="62"/>
      <c r="QAU6" s="62"/>
      <c r="QAV6" s="62"/>
      <c r="QAW6" s="62"/>
      <c r="QAX6" s="62"/>
      <c r="QAY6" s="62"/>
      <c r="QAZ6" s="62"/>
      <c r="QBA6" s="62"/>
      <c r="QBB6" s="62"/>
      <c r="QBC6" s="62"/>
      <c r="QBD6" s="62"/>
      <c r="QBE6" s="62"/>
      <c r="QBF6" s="62"/>
      <c r="QBG6" s="62"/>
      <c r="QBH6" s="62"/>
      <c r="QBI6" s="62"/>
      <c r="QBJ6" s="62"/>
      <c r="QBK6" s="62"/>
      <c r="QBL6" s="62"/>
      <c r="QBM6" s="62"/>
      <c r="QBN6" s="62"/>
      <c r="QBO6" s="62"/>
      <c r="QBP6" s="62"/>
      <c r="QBQ6" s="62"/>
      <c r="QBR6" s="62"/>
      <c r="QBS6" s="62"/>
      <c r="QBT6" s="62"/>
      <c r="QBU6" s="62"/>
      <c r="QBV6" s="62"/>
      <c r="QBW6" s="62"/>
      <c r="QBX6" s="62"/>
      <c r="QBY6" s="62"/>
      <c r="QBZ6" s="62"/>
      <c r="QCA6" s="62"/>
      <c r="QCB6" s="62"/>
      <c r="QCC6" s="62"/>
      <c r="QCD6" s="62"/>
      <c r="QCE6" s="62"/>
      <c r="QCF6" s="62"/>
      <c r="QCG6" s="62"/>
      <c r="QCH6" s="62"/>
      <c r="QCI6" s="62"/>
      <c r="QCJ6" s="62"/>
      <c r="QCK6" s="62"/>
      <c r="QCL6" s="62"/>
      <c r="QCM6" s="62"/>
      <c r="QCN6" s="62"/>
      <c r="QCO6" s="62"/>
      <c r="QCP6" s="62"/>
      <c r="QCQ6" s="62"/>
      <c r="QCR6" s="62"/>
      <c r="QCS6" s="62"/>
      <c r="QCT6" s="62"/>
      <c r="QCU6" s="62"/>
      <c r="QCV6" s="62"/>
      <c r="QCW6" s="62"/>
      <c r="QCX6" s="62"/>
      <c r="QCY6" s="62"/>
      <c r="QCZ6" s="62"/>
      <c r="QDA6" s="62"/>
      <c r="QDB6" s="62"/>
      <c r="QDC6" s="62"/>
      <c r="QDD6" s="62"/>
      <c r="QDE6" s="62"/>
      <c r="QDF6" s="62"/>
      <c r="QDG6" s="62"/>
      <c r="QDH6" s="62"/>
      <c r="QDI6" s="62"/>
      <c r="QDJ6" s="62"/>
      <c r="QDK6" s="62"/>
      <c r="QDL6" s="62"/>
      <c r="QDM6" s="62"/>
      <c r="QDN6" s="62"/>
      <c r="QDO6" s="62"/>
      <c r="QDP6" s="62"/>
      <c r="QDQ6" s="62"/>
      <c r="QDR6" s="62"/>
      <c r="QDS6" s="62"/>
      <c r="QDT6" s="62"/>
      <c r="QDU6" s="62"/>
      <c r="QDV6" s="62"/>
      <c r="QDW6" s="62"/>
      <c r="QDX6" s="62"/>
      <c r="QDY6" s="62"/>
      <c r="QDZ6" s="62"/>
      <c r="QEA6" s="62"/>
      <c r="QEB6" s="62"/>
      <c r="QEC6" s="62"/>
      <c r="QED6" s="62"/>
      <c r="QEE6" s="62"/>
      <c r="QEF6" s="62"/>
      <c r="QEG6" s="62"/>
      <c r="QEH6" s="62"/>
      <c r="QEI6" s="62"/>
      <c r="QEJ6" s="62"/>
      <c r="QEK6" s="62"/>
      <c r="QEL6" s="62"/>
      <c r="QEM6" s="62"/>
      <c r="QEN6" s="62"/>
      <c r="QEO6" s="62"/>
      <c r="QEP6" s="62"/>
      <c r="QEQ6" s="62"/>
      <c r="QER6" s="62"/>
      <c r="QES6" s="62"/>
      <c r="QET6" s="62"/>
      <c r="QEU6" s="62"/>
      <c r="QEV6" s="62"/>
      <c r="QEW6" s="62"/>
      <c r="QEX6" s="62"/>
      <c r="QEY6" s="62"/>
      <c r="QEZ6" s="62"/>
      <c r="QFA6" s="62"/>
      <c r="QFB6" s="62"/>
      <c r="QFC6" s="62"/>
      <c r="QFD6" s="62"/>
      <c r="QFE6" s="62"/>
      <c r="QFF6" s="62"/>
      <c r="QFG6" s="62"/>
      <c r="QFH6" s="62"/>
      <c r="QFI6" s="62"/>
      <c r="QFJ6" s="62"/>
      <c r="QFK6" s="62"/>
      <c r="QFL6" s="62"/>
      <c r="QFM6" s="62"/>
      <c r="QFN6" s="62"/>
      <c r="QFO6" s="62"/>
      <c r="QFP6" s="62"/>
      <c r="QFQ6" s="62"/>
      <c r="QFR6" s="62"/>
      <c r="QFS6" s="62"/>
      <c r="QFT6" s="62"/>
      <c r="QFU6" s="62"/>
      <c r="QFV6" s="62"/>
      <c r="QFW6" s="62"/>
      <c r="QFX6" s="62"/>
      <c r="QFY6" s="62"/>
      <c r="QFZ6" s="62"/>
      <c r="QGA6" s="62"/>
      <c r="QGB6" s="62"/>
      <c r="QGC6" s="62"/>
      <c r="QGD6" s="62"/>
      <c r="QGE6" s="62"/>
      <c r="QGF6" s="62"/>
      <c r="QGG6" s="62"/>
      <c r="QGH6" s="62"/>
      <c r="QGI6" s="62"/>
      <c r="QGJ6" s="62"/>
      <c r="QGK6" s="62"/>
      <c r="QGL6" s="62"/>
      <c r="QGM6" s="62"/>
      <c r="QGN6" s="62"/>
      <c r="QGO6" s="62"/>
      <c r="QGP6" s="62"/>
      <c r="QGQ6" s="62"/>
      <c r="QGR6" s="62"/>
      <c r="QGS6" s="62"/>
      <c r="QGT6" s="62"/>
      <c r="QGU6" s="62"/>
      <c r="QGV6" s="62"/>
      <c r="QGW6" s="62"/>
      <c r="QGX6" s="62"/>
      <c r="QGY6" s="62"/>
      <c r="QGZ6" s="62"/>
      <c r="QHA6" s="62"/>
      <c r="QHB6" s="62"/>
      <c r="QHC6" s="62"/>
      <c r="QHD6" s="62"/>
      <c r="QHE6" s="62"/>
      <c r="QHF6" s="62"/>
      <c r="QHG6" s="62"/>
      <c r="QHH6" s="62"/>
      <c r="QHI6" s="62"/>
      <c r="QHJ6" s="62"/>
      <c r="QHK6" s="62"/>
      <c r="QHL6" s="62"/>
      <c r="QHM6" s="62"/>
      <c r="QHN6" s="62"/>
      <c r="QHO6" s="62"/>
      <c r="QHP6" s="62"/>
      <c r="QHQ6" s="62"/>
      <c r="QHR6" s="62"/>
      <c r="QHS6" s="62"/>
      <c r="QHT6" s="62"/>
      <c r="QHU6" s="62"/>
      <c r="QHV6" s="62"/>
      <c r="QHW6" s="62"/>
      <c r="QHX6" s="62"/>
      <c r="QHY6" s="62"/>
      <c r="QHZ6" s="62"/>
      <c r="QIA6" s="62"/>
      <c r="QIB6" s="62"/>
      <c r="QIC6" s="62"/>
      <c r="QID6" s="62"/>
      <c r="QIE6" s="62"/>
      <c r="QIF6" s="62"/>
      <c r="QIG6" s="62"/>
      <c r="QIH6" s="62"/>
      <c r="QII6" s="62"/>
      <c r="QIJ6" s="62"/>
      <c r="QIK6" s="62"/>
      <c r="QIL6" s="62"/>
      <c r="QIM6" s="62"/>
      <c r="QIN6" s="62"/>
      <c r="QIO6" s="62"/>
      <c r="QIP6" s="62"/>
      <c r="QIQ6" s="62"/>
      <c r="QIR6" s="62"/>
      <c r="QIS6" s="62"/>
      <c r="QIT6" s="62"/>
      <c r="QIU6" s="62"/>
      <c r="QIV6" s="62"/>
      <c r="QIW6" s="62"/>
      <c r="QIX6" s="62"/>
      <c r="QIY6" s="62"/>
      <c r="QIZ6" s="62"/>
      <c r="QJA6" s="62"/>
      <c r="QJB6" s="62"/>
      <c r="QJC6" s="62"/>
      <c r="QJD6" s="62"/>
      <c r="QJE6" s="62"/>
      <c r="QJF6" s="62"/>
      <c r="QJG6" s="62"/>
      <c r="QJH6" s="62"/>
      <c r="QJI6" s="62"/>
      <c r="QJJ6" s="62"/>
      <c r="QJK6" s="62"/>
      <c r="QJL6" s="62"/>
      <c r="QJM6" s="62"/>
      <c r="QJN6" s="62"/>
      <c r="QJO6" s="62"/>
      <c r="QJP6" s="62"/>
      <c r="QJQ6" s="62"/>
      <c r="QJR6" s="62"/>
      <c r="QJS6" s="62"/>
      <c r="QJT6" s="62"/>
      <c r="QJU6" s="62"/>
      <c r="QJV6" s="62"/>
      <c r="QJW6" s="62"/>
      <c r="QJX6" s="62"/>
      <c r="QJY6" s="62"/>
      <c r="QJZ6" s="62"/>
      <c r="QKA6" s="62"/>
      <c r="QKB6" s="62"/>
      <c r="QKC6" s="62"/>
      <c r="QKD6" s="62"/>
      <c r="QKE6" s="62"/>
      <c r="QKF6" s="62"/>
      <c r="QKG6" s="62"/>
      <c r="QKH6" s="62"/>
      <c r="QKI6" s="62"/>
      <c r="QKJ6" s="62"/>
      <c r="QKK6" s="62"/>
      <c r="QKL6" s="62"/>
      <c r="QKM6" s="62"/>
      <c r="QKN6" s="62"/>
      <c r="QKO6" s="62"/>
      <c r="QKP6" s="62"/>
      <c r="QKQ6" s="62"/>
      <c r="QKR6" s="62"/>
      <c r="QKS6" s="62"/>
      <c r="QKT6" s="62"/>
      <c r="QKU6" s="62"/>
      <c r="QKV6" s="62"/>
      <c r="QKW6" s="62"/>
      <c r="QKX6" s="62"/>
      <c r="QKY6" s="62"/>
      <c r="QKZ6" s="62"/>
      <c r="QLA6" s="62"/>
      <c r="QLB6" s="62"/>
      <c r="QLC6" s="62"/>
      <c r="QLD6" s="62"/>
      <c r="QLE6" s="62"/>
      <c r="QLF6" s="62"/>
      <c r="QLG6" s="62"/>
      <c r="QLH6" s="62"/>
      <c r="QLI6" s="62"/>
      <c r="QLJ6" s="62"/>
      <c r="QLK6" s="62"/>
      <c r="QLL6" s="62"/>
      <c r="QLM6" s="62"/>
      <c r="QLN6" s="62"/>
      <c r="QLO6" s="62"/>
      <c r="QLP6" s="62"/>
      <c r="QLQ6" s="62"/>
      <c r="QLR6" s="62"/>
      <c r="QLS6" s="62"/>
      <c r="QLT6" s="62"/>
      <c r="QLU6" s="62"/>
      <c r="QLV6" s="62"/>
      <c r="QLW6" s="62"/>
      <c r="QLX6" s="62"/>
      <c r="QLY6" s="62"/>
      <c r="QLZ6" s="62"/>
      <c r="QMA6" s="62"/>
      <c r="QMB6" s="62"/>
      <c r="QMC6" s="62"/>
      <c r="QMD6" s="62"/>
      <c r="QME6" s="62"/>
      <c r="QMF6" s="62"/>
      <c r="QMG6" s="62"/>
      <c r="QMH6" s="62"/>
      <c r="QMI6" s="62"/>
      <c r="QMJ6" s="62"/>
      <c r="QMK6" s="62"/>
      <c r="QML6" s="62"/>
      <c r="QMM6" s="62"/>
      <c r="QMN6" s="62"/>
      <c r="QMO6" s="62"/>
      <c r="QMP6" s="62"/>
      <c r="QMQ6" s="62"/>
      <c r="QMR6" s="62"/>
      <c r="QMS6" s="62"/>
      <c r="QMT6" s="62"/>
      <c r="QMU6" s="62"/>
      <c r="QMV6" s="62"/>
      <c r="QMW6" s="62"/>
      <c r="QMX6" s="62"/>
      <c r="QMY6" s="62"/>
      <c r="QMZ6" s="62"/>
      <c r="QNA6" s="62"/>
      <c r="QNB6" s="62"/>
      <c r="QNC6" s="62"/>
      <c r="QND6" s="62"/>
      <c r="QNE6" s="62"/>
      <c r="QNF6" s="62"/>
      <c r="QNG6" s="62"/>
      <c r="QNH6" s="62"/>
      <c r="QNI6" s="62"/>
      <c r="QNJ6" s="62"/>
      <c r="QNK6" s="62"/>
      <c r="QNL6" s="62"/>
      <c r="QNM6" s="62"/>
      <c r="QNN6" s="62"/>
      <c r="QNO6" s="62"/>
      <c r="QNP6" s="62"/>
      <c r="QNQ6" s="62"/>
      <c r="QNR6" s="62"/>
      <c r="QNS6" s="62"/>
      <c r="QNT6" s="62"/>
      <c r="QNU6" s="62"/>
      <c r="QNV6" s="62"/>
      <c r="QNW6" s="62"/>
      <c r="QNX6" s="62"/>
      <c r="QNY6" s="62"/>
      <c r="QNZ6" s="62"/>
      <c r="QOA6" s="62"/>
      <c r="QOB6" s="62"/>
      <c r="QOC6" s="62"/>
      <c r="QOD6" s="62"/>
      <c r="QOE6" s="62"/>
      <c r="QOF6" s="62"/>
      <c r="QOG6" s="62"/>
      <c r="QOH6" s="62"/>
      <c r="QOI6" s="62"/>
      <c r="QOJ6" s="62"/>
      <c r="QOK6" s="62"/>
      <c r="QOL6" s="62"/>
      <c r="QOM6" s="62"/>
      <c r="QON6" s="62"/>
      <c r="QOO6" s="62"/>
      <c r="QOP6" s="62"/>
      <c r="QOQ6" s="62"/>
      <c r="QOR6" s="62"/>
      <c r="QOS6" s="62"/>
      <c r="QOT6" s="62"/>
      <c r="QOU6" s="62"/>
      <c r="QOV6" s="62"/>
      <c r="QOW6" s="62"/>
      <c r="QOX6" s="62"/>
      <c r="QOY6" s="62"/>
      <c r="QOZ6" s="62"/>
      <c r="QPA6" s="62"/>
      <c r="QPB6" s="62"/>
      <c r="QPC6" s="62"/>
      <c r="QPD6" s="62"/>
      <c r="QPE6" s="62"/>
      <c r="QPF6" s="62"/>
      <c r="QPG6" s="62"/>
      <c r="QPH6" s="62"/>
      <c r="QPI6" s="62"/>
      <c r="QPJ6" s="62"/>
      <c r="QPK6" s="62"/>
      <c r="QPL6" s="62"/>
      <c r="QPM6" s="62"/>
      <c r="QPN6" s="62"/>
      <c r="QPO6" s="62"/>
      <c r="QPP6" s="62"/>
      <c r="QPQ6" s="62"/>
      <c r="QPR6" s="62"/>
      <c r="QPS6" s="62"/>
      <c r="QPT6" s="62"/>
      <c r="QPU6" s="62"/>
      <c r="QPV6" s="62"/>
      <c r="QPW6" s="62"/>
      <c r="QPX6" s="62"/>
      <c r="QPY6" s="62"/>
      <c r="QPZ6" s="62"/>
      <c r="QQA6" s="62"/>
      <c r="QQB6" s="62"/>
      <c r="QQC6" s="62"/>
      <c r="QQD6" s="62"/>
      <c r="QQE6" s="62"/>
      <c r="QQF6" s="62"/>
      <c r="QQG6" s="62"/>
      <c r="QQH6" s="62"/>
      <c r="QQI6" s="62"/>
      <c r="QQJ6" s="62"/>
      <c r="QQK6" s="62"/>
      <c r="QQL6" s="62"/>
      <c r="QQM6" s="62"/>
      <c r="QQN6" s="62"/>
      <c r="QQO6" s="62"/>
      <c r="QQP6" s="62"/>
      <c r="QQQ6" s="62"/>
      <c r="QQR6" s="62"/>
      <c r="QQS6" s="62"/>
      <c r="QQT6" s="62"/>
      <c r="QQU6" s="62"/>
      <c r="QQV6" s="62"/>
      <c r="QQW6" s="62"/>
      <c r="QQX6" s="62"/>
      <c r="QQY6" s="62"/>
      <c r="QQZ6" s="62"/>
      <c r="QRA6" s="62"/>
      <c r="QRB6" s="62"/>
      <c r="QRC6" s="62"/>
      <c r="QRD6" s="62"/>
      <c r="QRE6" s="62"/>
      <c r="QRF6" s="62"/>
      <c r="QRG6" s="62"/>
      <c r="QRH6" s="62"/>
      <c r="QRI6" s="62"/>
      <c r="QRJ6" s="62"/>
      <c r="QRK6" s="62"/>
      <c r="QRL6" s="62"/>
      <c r="QRM6" s="62"/>
      <c r="QRN6" s="62"/>
      <c r="QRO6" s="62"/>
      <c r="QRP6" s="62"/>
      <c r="QRQ6" s="62"/>
      <c r="QRR6" s="62"/>
      <c r="QRS6" s="62"/>
      <c r="QRT6" s="62"/>
      <c r="QRU6" s="62"/>
      <c r="QRV6" s="62"/>
      <c r="QRW6" s="62"/>
      <c r="QRX6" s="62"/>
      <c r="QRY6" s="62"/>
      <c r="QRZ6" s="62"/>
      <c r="QSA6" s="62"/>
      <c r="QSB6" s="62"/>
      <c r="QSC6" s="62"/>
      <c r="QSD6" s="62"/>
      <c r="QSE6" s="62"/>
      <c r="QSF6" s="62"/>
      <c r="QSG6" s="62"/>
      <c r="QSH6" s="62"/>
      <c r="QSI6" s="62"/>
      <c r="QSJ6" s="62"/>
      <c r="QSK6" s="62"/>
      <c r="QSL6" s="62"/>
      <c r="QSM6" s="62"/>
      <c r="QSN6" s="62"/>
      <c r="QSO6" s="62"/>
      <c r="QSP6" s="62"/>
      <c r="QSQ6" s="62"/>
      <c r="QSR6" s="62"/>
      <c r="QSS6" s="62"/>
      <c r="QST6" s="62"/>
      <c r="QSU6" s="62"/>
      <c r="QSV6" s="62"/>
      <c r="QSW6" s="62"/>
      <c r="QSX6" s="62"/>
      <c r="QSY6" s="62"/>
      <c r="QSZ6" s="62"/>
      <c r="QTA6" s="62"/>
      <c r="QTB6" s="62"/>
      <c r="QTC6" s="62"/>
      <c r="QTD6" s="62"/>
      <c r="QTE6" s="62"/>
      <c r="QTF6" s="62"/>
      <c r="QTG6" s="62"/>
      <c r="QTH6" s="62"/>
      <c r="QTI6" s="62"/>
      <c r="QTJ6" s="62"/>
      <c r="QTK6" s="62"/>
      <c r="QTL6" s="62"/>
      <c r="QTM6" s="62"/>
      <c r="QTN6" s="62"/>
      <c r="QTO6" s="62"/>
      <c r="QTP6" s="62"/>
      <c r="QTQ6" s="62"/>
      <c r="QTR6" s="62"/>
      <c r="QTS6" s="62"/>
      <c r="QTT6" s="62"/>
      <c r="QTU6" s="62"/>
      <c r="QTV6" s="62"/>
      <c r="QTW6" s="62"/>
      <c r="QTX6" s="62"/>
      <c r="QTY6" s="62"/>
      <c r="QTZ6" s="62"/>
      <c r="QUA6" s="62"/>
      <c r="QUB6" s="62"/>
      <c r="QUC6" s="62"/>
      <c r="QUD6" s="62"/>
      <c r="QUE6" s="62"/>
      <c r="QUF6" s="62"/>
      <c r="QUG6" s="62"/>
      <c r="QUH6" s="62"/>
      <c r="QUI6" s="62"/>
      <c r="QUJ6" s="62"/>
      <c r="QUK6" s="62"/>
      <c r="QUL6" s="62"/>
      <c r="QUM6" s="62"/>
      <c r="QUN6" s="62"/>
      <c r="QUO6" s="62"/>
      <c r="QUP6" s="62"/>
      <c r="QUQ6" s="62"/>
      <c r="QUR6" s="62"/>
      <c r="QUS6" s="62"/>
      <c r="QUT6" s="62"/>
      <c r="QUU6" s="62"/>
      <c r="QUV6" s="62"/>
      <c r="QUW6" s="62"/>
      <c r="QUX6" s="62"/>
      <c r="QUY6" s="62"/>
      <c r="QUZ6" s="62"/>
      <c r="QVA6" s="62"/>
      <c r="QVB6" s="62"/>
      <c r="QVC6" s="62"/>
      <c r="QVD6" s="62"/>
      <c r="QVE6" s="62"/>
      <c r="QVF6" s="62"/>
      <c r="QVG6" s="62"/>
      <c r="QVH6" s="62"/>
      <c r="QVI6" s="62"/>
      <c r="QVJ6" s="62"/>
      <c r="QVK6" s="62"/>
      <c r="QVL6" s="62"/>
      <c r="QVM6" s="62"/>
      <c r="QVN6" s="62"/>
      <c r="QVO6" s="62"/>
      <c r="QVP6" s="62"/>
      <c r="QVQ6" s="62"/>
      <c r="QVR6" s="62"/>
      <c r="QVS6" s="62"/>
      <c r="QVT6" s="62"/>
      <c r="QVU6" s="62"/>
      <c r="QVV6" s="62"/>
      <c r="QVW6" s="62"/>
      <c r="QVX6" s="62"/>
      <c r="QVY6" s="62"/>
      <c r="QVZ6" s="62"/>
      <c r="QWA6" s="62"/>
      <c r="QWB6" s="62"/>
      <c r="QWC6" s="62"/>
      <c r="QWD6" s="62"/>
      <c r="QWE6" s="62"/>
      <c r="QWF6" s="62"/>
      <c r="QWG6" s="62"/>
      <c r="QWH6" s="62"/>
      <c r="QWI6" s="62"/>
      <c r="QWJ6" s="62"/>
      <c r="QWK6" s="62"/>
      <c r="QWL6" s="62"/>
      <c r="QWM6" s="62"/>
      <c r="QWN6" s="62"/>
      <c r="QWO6" s="62"/>
      <c r="QWP6" s="62"/>
      <c r="QWQ6" s="62"/>
      <c r="QWR6" s="62"/>
      <c r="QWS6" s="62"/>
      <c r="QWT6" s="62"/>
      <c r="QWU6" s="62"/>
      <c r="QWV6" s="62"/>
      <c r="QWW6" s="62"/>
      <c r="QWX6" s="62"/>
      <c r="QWY6" s="62"/>
      <c r="QWZ6" s="62"/>
      <c r="QXA6" s="62"/>
      <c r="QXB6" s="62"/>
      <c r="QXC6" s="62"/>
      <c r="QXD6" s="62"/>
      <c r="QXE6" s="62"/>
      <c r="QXF6" s="62"/>
      <c r="QXG6" s="62"/>
      <c r="QXH6" s="62"/>
      <c r="QXI6" s="62"/>
      <c r="QXJ6" s="62"/>
      <c r="QXK6" s="62"/>
      <c r="QXL6" s="62"/>
      <c r="QXM6" s="62"/>
      <c r="QXN6" s="62"/>
      <c r="QXO6" s="62"/>
      <c r="QXP6" s="62"/>
      <c r="QXQ6" s="62"/>
      <c r="QXR6" s="62"/>
      <c r="QXS6" s="62"/>
      <c r="QXT6" s="62"/>
      <c r="QXU6" s="62"/>
      <c r="QXV6" s="62"/>
      <c r="QXW6" s="62"/>
      <c r="QXX6" s="62"/>
      <c r="QXY6" s="62"/>
      <c r="QXZ6" s="62"/>
      <c r="QYA6" s="62"/>
      <c r="QYB6" s="62"/>
      <c r="QYC6" s="62"/>
      <c r="QYD6" s="62"/>
      <c r="QYE6" s="62"/>
      <c r="QYF6" s="62"/>
      <c r="QYG6" s="62"/>
      <c r="QYH6" s="62"/>
      <c r="QYI6" s="62"/>
      <c r="QYJ6" s="62"/>
      <c r="QYK6" s="62"/>
      <c r="QYL6" s="62"/>
      <c r="QYM6" s="62"/>
      <c r="QYN6" s="62"/>
      <c r="QYO6" s="62"/>
      <c r="QYP6" s="62"/>
      <c r="QYQ6" s="62"/>
      <c r="QYR6" s="62"/>
      <c r="QYS6" s="62"/>
      <c r="QYT6" s="62"/>
      <c r="QYU6" s="62"/>
      <c r="QYV6" s="62"/>
      <c r="QYW6" s="62"/>
      <c r="QYX6" s="62"/>
      <c r="QYY6" s="62"/>
      <c r="QYZ6" s="62"/>
      <c r="QZA6" s="62"/>
      <c r="QZB6" s="62"/>
      <c r="QZC6" s="62"/>
      <c r="QZD6" s="62"/>
      <c r="QZE6" s="62"/>
      <c r="QZF6" s="62"/>
      <c r="QZG6" s="62"/>
      <c r="QZH6" s="62"/>
      <c r="QZI6" s="62"/>
      <c r="QZJ6" s="62"/>
      <c r="QZK6" s="62"/>
      <c r="QZL6" s="62"/>
      <c r="QZM6" s="62"/>
      <c r="QZN6" s="62"/>
      <c r="QZO6" s="62"/>
      <c r="QZP6" s="62"/>
      <c r="QZQ6" s="62"/>
      <c r="QZR6" s="62"/>
      <c r="QZS6" s="62"/>
      <c r="QZT6" s="62"/>
      <c r="QZU6" s="62"/>
      <c r="QZV6" s="62"/>
      <c r="QZW6" s="62"/>
      <c r="QZX6" s="62"/>
      <c r="QZY6" s="62"/>
      <c r="QZZ6" s="62"/>
      <c r="RAA6" s="62"/>
      <c r="RAB6" s="62"/>
      <c r="RAC6" s="62"/>
      <c r="RAD6" s="62"/>
      <c r="RAE6" s="62"/>
      <c r="RAF6" s="62"/>
      <c r="RAG6" s="62"/>
      <c r="RAH6" s="62"/>
      <c r="RAI6" s="62"/>
      <c r="RAJ6" s="62"/>
      <c r="RAK6" s="62"/>
      <c r="RAL6" s="62"/>
      <c r="RAM6" s="62"/>
      <c r="RAN6" s="62"/>
      <c r="RAO6" s="62"/>
      <c r="RAP6" s="62"/>
      <c r="RAQ6" s="62"/>
      <c r="RAR6" s="62"/>
      <c r="RAS6" s="62"/>
      <c r="RAT6" s="62"/>
      <c r="RAU6" s="62"/>
      <c r="RAV6" s="62"/>
      <c r="RAW6" s="62"/>
      <c r="RAX6" s="62"/>
      <c r="RAY6" s="62"/>
      <c r="RAZ6" s="62"/>
      <c r="RBA6" s="62"/>
      <c r="RBB6" s="62"/>
      <c r="RBC6" s="62"/>
      <c r="RBD6" s="62"/>
      <c r="RBE6" s="62"/>
      <c r="RBF6" s="62"/>
      <c r="RBG6" s="62"/>
      <c r="RBH6" s="62"/>
      <c r="RBI6" s="62"/>
      <c r="RBJ6" s="62"/>
      <c r="RBK6" s="62"/>
      <c r="RBL6" s="62"/>
      <c r="RBM6" s="62"/>
      <c r="RBN6" s="62"/>
      <c r="RBO6" s="62"/>
      <c r="RBP6" s="62"/>
      <c r="RBQ6" s="62"/>
      <c r="RBR6" s="62"/>
      <c r="RBS6" s="62"/>
      <c r="RBT6" s="62"/>
      <c r="RBU6" s="62"/>
      <c r="RBV6" s="62"/>
      <c r="RBW6" s="62"/>
      <c r="RBX6" s="62"/>
      <c r="RBY6" s="62"/>
      <c r="RBZ6" s="62"/>
      <c r="RCA6" s="62"/>
      <c r="RCB6" s="62"/>
      <c r="RCC6" s="62"/>
      <c r="RCD6" s="62"/>
      <c r="RCE6" s="62"/>
      <c r="RCF6" s="62"/>
      <c r="RCG6" s="62"/>
      <c r="RCH6" s="62"/>
      <c r="RCI6" s="62"/>
      <c r="RCJ6" s="62"/>
      <c r="RCK6" s="62"/>
      <c r="RCL6" s="62"/>
      <c r="RCM6" s="62"/>
      <c r="RCN6" s="62"/>
      <c r="RCO6" s="62"/>
      <c r="RCP6" s="62"/>
      <c r="RCQ6" s="62"/>
      <c r="RCR6" s="62"/>
      <c r="RCS6" s="62"/>
      <c r="RCT6" s="62"/>
      <c r="RCU6" s="62"/>
      <c r="RCV6" s="62"/>
      <c r="RCW6" s="62"/>
      <c r="RCX6" s="62"/>
      <c r="RCY6" s="62"/>
      <c r="RCZ6" s="62"/>
      <c r="RDA6" s="62"/>
      <c r="RDB6" s="62"/>
      <c r="RDC6" s="62"/>
      <c r="RDD6" s="62"/>
      <c r="RDE6" s="62"/>
      <c r="RDF6" s="62"/>
      <c r="RDG6" s="62"/>
      <c r="RDH6" s="62"/>
      <c r="RDI6" s="62"/>
      <c r="RDJ6" s="62"/>
      <c r="RDK6" s="62"/>
      <c r="RDL6" s="62"/>
      <c r="RDM6" s="62"/>
      <c r="RDN6" s="62"/>
      <c r="RDO6" s="62"/>
      <c r="RDP6" s="62"/>
      <c r="RDQ6" s="62"/>
      <c r="RDR6" s="62"/>
      <c r="RDS6" s="62"/>
      <c r="RDT6" s="62"/>
      <c r="RDU6" s="62"/>
      <c r="RDV6" s="62"/>
      <c r="RDW6" s="62"/>
      <c r="RDX6" s="62"/>
      <c r="RDY6" s="62"/>
      <c r="RDZ6" s="62"/>
      <c r="REA6" s="62"/>
      <c r="REB6" s="62"/>
      <c r="REC6" s="62"/>
      <c r="RED6" s="62"/>
      <c r="REE6" s="62"/>
      <c r="REF6" s="62"/>
      <c r="REG6" s="62"/>
      <c r="REH6" s="62"/>
      <c r="REI6" s="62"/>
      <c r="REJ6" s="62"/>
      <c r="REK6" s="62"/>
      <c r="REL6" s="62"/>
      <c r="REM6" s="62"/>
      <c r="REN6" s="62"/>
      <c r="REO6" s="62"/>
      <c r="REP6" s="62"/>
      <c r="REQ6" s="62"/>
      <c r="RER6" s="62"/>
      <c r="RES6" s="62"/>
      <c r="RET6" s="62"/>
      <c r="REU6" s="62"/>
      <c r="REV6" s="62"/>
      <c r="REW6" s="62"/>
      <c r="REX6" s="62"/>
      <c r="REY6" s="62"/>
      <c r="REZ6" s="62"/>
      <c r="RFA6" s="62"/>
      <c r="RFB6" s="62"/>
      <c r="RFC6" s="62"/>
      <c r="RFD6" s="62"/>
      <c r="RFE6" s="62"/>
      <c r="RFF6" s="62"/>
      <c r="RFG6" s="62"/>
      <c r="RFH6" s="62"/>
      <c r="RFI6" s="62"/>
      <c r="RFJ6" s="62"/>
      <c r="RFK6" s="62"/>
      <c r="RFL6" s="62"/>
      <c r="RFM6" s="62"/>
      <c r="RFN6" s="62"/>
      <c r="RFO6" s="62"/>
      <c r="RFP6" s="62"/>
      <c r="RFQ6" s="62"/>
      <c r="RFR6" s="62"/>
      <c r="RFS6" s="62"/>
      <c r="RFT6" s="62"/>
      <c r="RFU6" s="62"/>
      <c r="RFV6" s="62"/>
      <c r="RFW6" s="62"/>
      <c r="RFX6" s="62"/>
      <c r="RFY6" s="62"/>
      <c r="RFZ6" s="62"/>
      <c r="RGA6" s="62"/>
      <c r="RGB6" s="62"/>
      <c r="RGC6" s="62"/>
      <c r="RGD6" s="62"/>
      <c r="RGE6" s="62"/>
      <c r="RGF6" s="62"/>
      <c r="RGG6" s="62"/>
      <c r="RGH6" s="62"/>
      <c r="RGI6" s="62"/>
      <c r="RGJ6" s="62"/>
      <c r="RGK6" s="62"/>
      <c r="RGL6" s="62"/>
      <c r="RGM6" s="62"/>
      <c r="RGN6" s="62"/>
      <c r="RGO6" s="62"/>
      <c r="RGP6" s="62"/>
      <c r="RGQ6" s="62"/>
      <c r="RGR6" s="62"/>
      <c r="RGS6" s="62"/>
      <c r="RGT6" s="62"/>
      <c r="RGU6" s="62"/>
      <c r="RGV6" s="62"/>
      <c r="RGW6" s="62"/>
      <c r="RGX6" s="62"/>
      <c r="RGY6" s="62"/>
      <c r="RGZ6" s="62"/>
      <c r="RHA6" s="62"/>
      <c r="RHB6" s="62"/>
      <c r="RHC6" s="62"/>
      <c r="RHD6" s="62"/>
      <c r="RHE6" s="62"/>
      <c r="RHF6" s="62"/>
      <c r="RHG6" s="62"/>
      <c r="RHH6" s="62"/>
      <c r="RHI6" s="62"/>
      <c r="RHJ6" s="62"/>
      <c r="RHK6" s="62"/>
      <c r="RHL6" s="62"/>
      <c r="RHM6" s="62"/>
      <c r="RHN6" s="62"/>
      <c r="RHO6" s="62"/>
      <c r="RHP6" s="62"/>
      <c r="RHQ6" s="62"/>
      <c r="RHR6" s="62"/>
      <c r="RHS6" s="62"/>
      <c r="RHT6" s="62"/>
      <c r="RHU6" s="62"/>
      <c r="RHV6" s="62"/>
      <c r="RHW6" s="62"/>
      <c r="RHX6" s="62"/>
      <c r="RHY6" s="62"/>
      <c r="RHZ6" s="62"/>
      <c r="RIA6" s="62"/>
      <c r="RIB6" s="62"/>
      <c r="RIC6" s="62"/>
      <c r="RID6" s="62"/>
      <c r="RIE6" s="62"/>
      <c r="RIF6" s="62"/>
      <c r="RIG6" s="62"/>
      <c r="RIH6" s="62"/>
      <c r="RII6" s="62"/>
      <c r="RIJ6" s="62"/>
      <c r="RIK6" s="62"/>
      <c r="RIL6" s="62"/>
      <c r="RIM6" s="62"/>
      <c r="RIN6" s="62"/>
      <c r="RIO6" s="62"/>
      <c r="RIP6" s="62"/>
      <c r="RIQ6" s="62"/>
      <c r="RIR6" s="62"/>
      <c r="RIS6" s="62"/>
      <c r="RIT6" s="62"/>
      <c r="RIU6" s="62"/>
      <c r="RIV6" s="62"/>
      <c r="RIW6" s="62"/>
      <c r="RIX6" s="62"/>
      <c r="RIY6" s="62"/>
      <c r="RIZ6" s="62"/>
      <c r="RJA6" s="62"/>
      <c r="RJB6" s="62"/>
      <c r="RJC6" s="62"/>
      <c r="RJD6" s="62"/>
      <c r="RJE6" s="62"/>
      <c r="RJF6" s="62"/>
      <c r="RJG6" s="62"/>
      <c r="RJH6" s="62"/>
      <c r="RJI6" s="62"/>
      <c r="RJJ6" s="62"/>
      <c r="RJK6" s="62"/>
      <c r="RJL6" s="62"/>
      <c r="RJM6" s="62"/>
      <c r="RJN6" s="62"/>
      <c r="RJO6" s="62"/>
      <c r="RJP6" s="62"/>
      <c r="RJQ6" s="62"/>
      <c r="RJR6" s="62"/>
      <c r="RJS6" s="62"/>
      <c r="RJT6" s="62"/>
      <c r="RJU6" s="62"/>
      <c r="RJV6" s="62"/>
      <c r="RJW6" s="62"/>
      <c r="RJX6" s="62"/>
      <c r="RJY6" s="62"/>
      <c r="RJZ6" s="62"/>
      <c r="RKA6" s="62"/>
      <c r="RKB6" s="62"/>
      <c r="RKC6" s="62"/>
      <c r="RKD6" s="62"/>
      <c r="RKE6" s="62"/>
      <c r="RKF6" s="62"/>
      <c r="RKG6" s="62"/>
      <c r="RKH6" s="62"/>
      <c r="RKI6" s="62"/>
      <c r="RKJ6" s="62"/>
      <c r="RKK6" s="62"/>
      <c r="RKL6" s="62"/>
      <c r="RKM6" s="62"/>
      <c r="RKN6" s="62"/>
      <c r="RKO6" s="62"/>
      <c r="RKP6" s="62"/>
      <c r="RKQ6" s="62"/>
      <c r="RKR6" s="62"/>
      <c r="RKS6" s="62"/>
      <c r="RKT6" s="62"/>
      <c r="RKU6" s="62"/>
      <c r="RKV6" s="62"/>
      <c r="RKW6" s="62"/>
      <c r="RKX6" s="62"/>
      <c r="RKY6" s="62"/>
      <c r="RKZ6" s="62"/>
      <c r="RLA6" s="62"/>
      <c r="RLB6" s="62"/>
      <c r="RLC6" s="62"/>
      <c r="RLD6" s="62"/>
      <c r="RLE6" s="62"/>
      <c r="RLF6" s="62"/>
      <c r="RLG6" s="62"/>
      <c r="RLH6" s="62"/>
      <c r="RLI6" s="62"/>
      <c r="RLJ6" s="62"/>
      <c r="RLK6" s="62"/>
      <c r="RLL6" s="62"/>
      <c r="RLM6" s="62"/>
      <c r="RLN6" s="62"/>
      <c r="RLO6" s="62"/>
      <c r="RLP6" s="62"/>
      <c r="RLQ6" s="62"/>
      <c r="RLR6" s="62"/>
      <c r="RLS6" s="62"/>
      <c r="RLT6" s="62"/>
      <c r="RLU6" s="62"/>
      <c r="RLV6" s="62"/>
      <c r="RLW6" s="62"/>
      <c r="RLX6" s="62"/>
      <c r="RLY6" s="62"/>
      <c r="RLZ6" s="62"/>
      <c r="RMA6" s="62"/>
      <c r="RMB6" s="62"/>
      <c r="RMC6" s="62"/>
      <c r="RMD6" s="62"/>
      <c r="RME6" s="62"/>
      <c r="RMF6" s="62"/>
      <c r="RMG6" s="62"/>
      <c r="RMH6" s="62"/>
      <c r="RMI6" s="62"/>
      <c r="RMJ6" s="62"/>
      <c r="RMK6" s="62"/>
      <c r="RML6" s="62"/>
      <c r="RMM6" s="62"/>
      <c r="RMN6" s="62"/>
      <c r="RMO6" s="62"/>
      <c r="RMP6" s="62"/>
      <c r="RMQ6" s="62"/>
      <c r="RMR6" s="62"/>
      <c r="RMS6" s="62"/>
      <c r="RMT6" s="62"/>
      <c r="RMU6" s="62"/>
      <c r="RMV6" s="62"/>
      <c r="RMW6" s="62"/>
      <c r="RMX6" s="62"/>
      <c r="RMY6" s="62"/>
      <c r="RMZ6" s="62"/>
      <c r="RNA6" s="62"/>
      <c r="RNB6" s="62"/>
      <c r="RNC6" s="62"/>
      <c r="RND6" s="62"/>
      <c r="RNE6" s="62"/>
      <c r="RNF6" s="62"/>
      <c r="RNG6" s="62"/>
      <c r="RNH6" s="62"/>
      <c r="RNI6" s="62"/>
      <c r="RNJ6" s="62"/>
      <c r="RNK6" s="62"/>
      <c r="RNL6" s="62"/>
      <c r="RNM6" s="62"/>
      <c r="RNN6" s="62"/>
      <c r="RNO6" s="62"/>
      <c r="RNP6" s="62"/>
      <c r="RNQ6" s="62"/>
      <c r="RNR6" s="62"/>
      <c r="RNS6" s="62"/>
      <c r="RNT6" s="62"/>
      <c r="RNU6" s="62"/>
      <c r="RNV6" s="62"/>
      <c r="RNW6" s="62"/>
      <c r="RNX6" s="62"/>
      <c r="RNY6" s="62"/>
      <c r="RNZ6" s="62"/>
      <c r="ROA6" s="62"/>
      <c r="ROB6" s="62"/>
      <c r="ROC6" s="62"/>
      <c r="ROD6" s="62"/>
      <c r="ROE6" s="62"/>
      <c r="ROF6" s="62"/>
      <c r="ROG6" s="62"/>
      <c r="ROH6" s="62"/>
      <c r="ROI6" s="62"/>
      <c r="ROJ6" s="62"/>
      <c r="ROK6" s="62"/>
      <c r="ROL6" s="62"/>
      <c r="ROM6" s="62"/>
      <c r="RON6" s="62"/>
      <c r="ROO6" s="62"/>
      <c r="ROP6" s="62"/>
      <c r="ROQ6" s="62"/>
      <c r="ROR6" s="62"/>
      <c r="ROS6" s="62"/>
      <c r="ROT6" s="62"/>
      <c r="ROU6" s="62"/>
      <c r="ROV6" s="62"/>
      <c r="ROW6" s="62"/>
      <c r="ROX6" s="62"/>
      <c r="ROY6" s="62"/>
      <c r="ROZ6" s="62"/>
      <c r="RPA6" s="62"/>
      <c r="RPB6" s="62"/>
      <c r="RPC6" s="62"/>
      <c r="RPD6" s="62"/>
      <c r="RPE6" s="62"/>
      <c r="RPF6" s="62"/>
      <c r="RPG6" s="62"/>
      <c r="RPH6" s="62"/>
      <c r="RPI6" s="62"/>
      <c r="RPJ6" s="62"/>
      <c r="RPK6" s="62"/>
      <c r="RPL6" s="62"/>
      <c r="RPM6" s="62"/>
      <c r="RPN6" s="62"/>
      <c r="RPO6" s="62"/>
      <c r="RPP6" s="62"/>
      <c r="RPQ6" s="62"/>
      <c r="RPR6" s="62"/>
      <c r="RPS6" s="62"/>
      <c r="RPT6" s="62"/>
      <c r="RPU6" s="62"/>
      <c r="RPV6" s="62"/>
      <c r="RPW6" s="62"/>
      <c r="RPX6" s="62"/>
      <c r="RPY6" s="62"/>
      <c r="RPZ6" s="62"/>
      <c r="RQA6" s="62"/>
      <c r="RQB6" s="62"/>
      <c r="RQC6" s="62"/>
      <c r="RQD6" s="62"/>
      <c r="RQE6" s="62"/>
      <c r="RQF6" s="62"/>
      <c r="RQG6" s="62"/>
      <c r="RQH6" s="62"/>
      <c r="RQI6" s="62"/>
      <c r="RQJ6" s="62"/>
      <c r="RQK6" s="62"/>
      <c r="RQL6" s="62"/>
      <c r="RQM6" s="62"/>
      <c r="RQN6" s="62"/>
      <c r="RQO6" s="62"/>
      <c r="RQP6" s="62"/>
      <c r="RQQ6" s="62"/>
      <c r="RQR6" s="62"/>
      <c r="RQS6" s="62"/>
      <c r="RQT6" s="62"/>
      <c r="RQU6" s="62"/>
      <c r="RQV6" s="62"/>
      <c r="RQW6" s="62"/>
      <c r="RQX6" s="62"/>
      <c r="RQY6" s="62"/>
      <c r="RQZ6" s="62"/>
      <c r="RRA6" s="62"/>
      <c r="RRB6" s="62"/>
      <c r="RRC6" s="62"/>
      <c r="RRD6" s="62"/>
      <c r="RRE6" s="62"/>
      <c r="RRF6" s="62"/>
      <c r="RRG6" s="62"/>
      <c r="RRH6" s="62"/>
      <c r="RRI6" s="62"/>
      <c r="RRJ6" s="62"/>
      <c r="RRK6" s="62"/>
      <c r="RRL6" s="62"/>
      <c r="RRM6" s="62"/>
      <c r="RRN6" s="62"/>
      <c r="RRO6" s="62"/>
      <c r="RRP6" s="62"/>
      <c r="RRQ6" s="62"/>
      <c r="RRR6" s="62"/>
      <c r="RRS6" s="62"/>
      <c r="RRT6" s="62"/>
      <c r="RRU6" s="62"/>
      <c r="RRV6" s="62"/>
      <c r="RRW6" s="62"/>
      <c r="RRX6" s="62"/>
      <c r="RRY6" s="62"/>
      <c r="RRZ6" s="62"/>
      <c r="RSA6" s="62"/>
      <c r="RSB6" s="62"/>
      <c r="RSC6" s="62"/>
      <c r="RSD6" s="62"/>
      <c r="RSE6" s="62"/>
      <c r="RSF6" s="62"/>
      <c r="RSG6" s="62"/>
      <c r="RSH6" s="62"/>
      <c r="RSI6" s="62"/>
      <c r="RSJ6" s="62"/>
      <c r="RSK6" s="62"/>
      <c r="RSL6" s="62"/>
      <c r="RSM6" s="62"/>
      <c r="RSN6" s="62"/>
      <c r="RSO6" s="62"/>
      <c r="RSP6" s="62"/>
      <c r="RSQ6" s="62"/>
      <c r="RSR6" s="62"/>
      <c r="RSS6" s="62"/>
      <c r="RST6" s="62"/>
      <c r="RSU6" s="62"/>
      <c r="RSV6" s="62"/>
      <c r="RSW6" s="62"/>
      <c r="RSX6" s="62"/>
      <c r="RSY6" s="62"/>
      <c r="RSZ6" s="62"/>
      <c r="RTA6" s="62"/>
      <c r="RTB6" s="62"/>
      <c r="RTC6" s="62"/>
      <c r="RTD6" s="62"/>
      <c r="RTE6" s="62"/>
      <c r="RTF6" s="62"/>
      <c r="RTG6" s="62"/>
      <c r="RTH6" s="62"/>
      <c r="RTI6" s="62"/>
      <c r="RTJ6" s="62"/>
      <c r="RTK6" s="62"/>
      <c r="RTL6" s="62"/>
      <c r="RTM6" s="62"/>
      <c r="RTN6" s="62"/>
      <c r="RTO6" s="62"/>
      <c r="RTP6" s="62"/>
      <c r="RTQ6" s="62"/>
      <c r="RTR6" s="62"/>
      <c r="RTS6" s="62"/>
      <c r="RTT6" s="62"/>
      <c r="RTU6" s="62"/>
      <c r="RTV6" s="62"/>
      <c r="RTW6" s="62"/>
      <c r="RTX6" s="62"/>
      <c r="RTY6" s="62"/>
      <c r="RTZ6" s="62"/>
      <c r="RUA6" s="62"/>
      <c r="RUB6" s="62"/>
      <c r="RUC6" s="62"/>
      <c r="RUD6" s="62"/>
      <c r="RUE6" s="62"/>
      <c r="RUF6" s="62"/>
      <c r="RUG6" s="62"/>
      <c r="RUH6" s="62"/>
      <c r="RUI6" s="62"/>
      <c r="RUJ6" s="62"/>
      <c r="RUK6" s="62"/>
      <c r="RUL6" s="62"/>
      <c r="RUM6" s="62"/>
      <c r="RUN6" s="62"/>
      <c r="RUO6" s="62"/>
      <c r="RUP6" s="62"/>
      <c r="RUQ6" s="62"/>
      <c r="RUR6" s="62"/>
      <c r="RUS6" s="62"/>
      <c r="RUT6" s="62"/>
      <c r="RUU6" s="62"/>
      <c r="RUV6" s="62"/>
      <c r="RUW6" s="62"/>
      <c r="RUX6" s="62"/>
      <c r="RUY6" s="62"/>
      <c r="RUZ6" s="62"/>
      <c r="RVA6" s="62"/>
      <c r="RVB6" s="62"/>
      <c r="RVC6" s="62"/>
      <c r="RVD6" s="62"/>
      <c r="RVE6" s="62"/>
      <c r="RVF6" s="62"/>
      <c r="RVG6" s="62"/>
      <c r="RVH6" s="62"/>
      <c r="RVI6" s="62"/>
      <c r="RVJ6" s="62"/>
      <c r="RVK6" s="62"/>
      <c r="RVL6" s="62"/>
      <c r="RVM6" s="62"/>
      <c r="RVN6" s="62"/>
      <c r="RVO6" s="62"/>
      <c r="RVP6" s="62"/>
      <c r="RVQ6" s="62"/>
      <c r="RVR6" s="62"/>
      <c r="RVS6" s="62"/>
      <c r="RVT6" s="62"/>
      <c r="RVU6" s="62"/>
      <c r="RVV6" s="62"/>
      <c r="RVW6" s="62"/>
      <c r="RVX6" s="62"/>
      <c r="RVY6" s="62"/>
      <c r="RVZ6" s="62"/>
      <c r="RWA6" s="62"/>
      <c r="RWB6" s="62"/>
      <c r="RWC6" s="62"/>
      <c r="RWD6" s="62"/>
      <c r="RWE6" s="62"/>
      <c r="RWF6" s="62"/>
      <c r="RWG6" s="62"/>
      <c r="RWH6" s="62"/>
      <c r="RWI6" s="62"/>
      <c r="RWJ6" s="62"/>
      <c r="RWK6" s="62"/>
      <c r="RWL6" s="62"/>
      <c r="RWM6" s="62"/>
      <c r="RWN6" s="62"/>
      <c r="RWO6" s="62"/>
      <c r="RWP6" s="62"/>
      <c r="RWQ6" s="62"/>
      <c r="RWR6" s="62"/>
      <c r="RWS6" s="62"/>
      <c r="RWT6" s="62"/>
      <c r="RWU6" s="62"/>
      <c r="RWV6" s="62"/>
      <c r="RWW6" s="62"/>
      <c r="RWX6" s="62"/>
      <c r="RWY6" s="62"/>
      <c r="RWZ6" s="62"/>
      <c r="RXA6" s="62"/>
      <c r="RXB6" s="62"/>
      <c r="RXC6" s="62"/>
      <c r="RXD6" s="62"/>
      <c r="RXE6" s="62"/>
      <c r="RXF6" s="62"/>
      <c r="RXG6" s="62"/>
      <c r="RXH6" s="62"/>
      <c r="RXI6" s="62"/>
      <c r="RXJ6" s="62"/>
      <c r="RXK6" s="62"/>
      <c r="RXL6" s="62"/>
      <c r="RXM6" s="62"/>
      <c r="RXN6" s="62"/>
      <c r="RXO6" s="62"/>
      <c r="RXP6" s="62"/>
      <c r="RXQ6" s="62"/>
      <c r="RXR6" s="62"/>
      <c r="RXS6" s="62"/>
      <c r="RXT6" s="62"/>
      <c r="RXU6" s="62"/>
      <c r="RXV6" s="62"/>
      <c r="RXW6" s="62"/>
      <c r="RXX6" s="62"/>
      <c r="RXY6" s="62"/>
      <c r="RXZ6" s="62"/>
      <c r="RYA6" s="62"/>
      <c r="RYB6" s="62"/>
      <c r="RYC6" s="62"/>
      <c r="RYD6" s="62"/>
      <c r="RYE6" s="62"/>
      <c r="RYF6" s="62"/>
      <c r="RYG6" s="62"/>
      <c r="RYH6" s="62"/>
      <c r="RYI6" s="62"/>
      <c r="RYJ6" s="62"/>
      <c r="RYK6" s="62"/>
      <c r="RYL6" s="62"/>
      <c r="RYM6" s="62"/>
      <c r="RYN6" s="62"/>
      <c r="RYO6" s="62"/>
      <c r="RYP6" s="62"/>
      <c r="RYQ6" s="62"/>
      <c r="RYR6" s="62"/>
      <c r="RYS6" s="62"/>
      <c r="RYT6" s="62"/>
      <c r="RYU6" s="62"/>
      <c r="RYV6" s="62"/>
      <c r="RYW6" s="62"/>
      <c r="RYX6" s="62"/>
      <c r="RYY6" s="62"/>
      <c r="RYZ6" s="62"/>
      <c r="RZA6" s="62"/>
      <c r="RZB6" s="62"/>
      <c r="RZC6" s="62"/>
      <c r="RZD6" s="62"/>
      <c r="RZE6" s="62"/>
      <c r="RZF6" s="62"/>
      <c r="RZG6" s="62"/>
      <c r="RZH6" s="62"/>
      <c r="RZI6" s="62"/>
      <c r="RZJ6" s="62"/>
      <c r="RZK6" s="62"/>
      <c r="RZL6" s="62"/>
      <c r="RZM6" s="62"/>
      <c r="RZN6" s="62"/>
      <c r="RZO6" s="62"/>
      <c r="RZP6" s="62"/>
      <c r="RZQ6" s="62"/>
      <c r="RZR6" s="62"/>
      <c r="RZS6" s="62"/>
      <c r="RZT6" s="62"/>
      <c r="RZU6" s="62"/>
      <c r="RZV6" s="62"/>
      <c r="RZW6" s="62"/>
      <c r="RZX6" s="62"/>
      <c r="RZY6" s="62"/>
      <c r="RZZ6" s="62"/>
      <c r="SAA6" s="62"/>
      <c r="SAB6" s="62"/>
      <c r="SAC6" s="62"/>
      <c r="SAD6" s="62"/>
      <c r="SAE6" s="62"/>
      <c r="SAF6" s="62"/>
      <c r="SAG6" s="62"/>
      <c r="SAH6" s="62"/>
      <c r="SAI6" s="62"/>
      <c r="SAJ6" s="62"/>
      <c r="SAK6" s="62"/>
      <c r="SAL6" s="62"/>
      <c r="SAM6" s="62"/>
      <c r="SAN6" s="62"/>
      <c r="SAO6" s="62"/>
      <c r="SAP6" s="62"/>
      <c r="SAQ6" s="62"/>
      <c r="SAR6" s="62"/>
      <c r="SAS6" s="62"/>
      <c r="SAT6" s="62"/>
      <c r="SAU6" s="62"/>
      <c r="SAV6" s="62"/>
      <c r="SAW6" s="62"/>
      <c r="SAX6" s="62"/>
      <c r="SAY6" s="62"/>
      <c r="SAZ6" s="62"/>
      <c r="SBA6" s="62"/>
      <c r="SBB6" s="62"/>
      <c r="SBC6" s="62"/>
      <c r="SBD6" s="62"/>
      <c r="SBE6" s="62"/>
      <c r="SBF6" s="62"/>
      <c r="SBG6" s="62"/>
      <c r="SBH6" s="62"/>
      <c r="SBI6" s="62"/>
      <c r="SBJ6" s="62"/>
      <c r="SBK6" s="62"/>
      <c r="SBL6" s="62"/>
      <c r="SBM6" s="62"/>
      <c r="SBN6" s="62"/>
      <c r="SBO6" s="62"/>
      <c r="SBP6" s="62"/>
      <c r="SBQ6" s="62"/>
      <c r="SBR6" s="62"/>
      <c r="SBS6" s="62"/>
      <c r="SBT6" s="62"/>
      <c r="SBU6" s="62"/>
      <c r="SBV6" s="62"/>
      <c r="SBW6" s="62"/>
      <c r="SBX6" s="62"/>
      <c r="SBY6" s="62"/>
      <c r="SBZ6" s="62"/>
      <c r="SCA6" s="62"/>
      <c r="SCB6" s="62"/>
      <c r="SCC6" s="62"/>
      <c r="SCD6" s="62"/>
      <c r="SCE6" s="62"/>
      <c r="SCF6" s="62"/>
      <c r="SCG6" s="62"/>
      <c r="SCH6" s="62"/>
      <c r="SCI6" s="62"/>
      <c r="SCJ6" s="62"/>
      <c r="SCK6" s="62"/>
      <c r="SCL6" s="62"/>
      <c r="SCM6" s="62"/>
      <c r="SCN6" s="62"/>
      <c r="SCO6" s="62"/>
      <c r="SCP6" s="62"/>
      <c r="SCQ6" s="62"/>
      <c r="SCR6" s="62"/>
      <c r="SCS6" s="62"/>
      <c r="SCT6" s="62"/>
      <c r="SCU6" s="62"/>
      <c r="SCV6" s="62"/>
      <c r="SCW6" s="62"/>
      <c r="SCX6" s="62"/>
      <c r="SCY6" s="62"/>
      <c r="SCZ6" s="62"/>
      <c r="SDA6" s="62"/>
      <c r="SDB6" s="62"/>
      <c r="SDC6" s="62"/>
      <c r="SDD6" s="62"/>
      <c r="SDE6" s="62"/>
      <c r="SDF6" s="62"/>
      <c r="SDG6" s="62"/>
      <c r="SDH6" s="62"/>
      <c r="SDI6" s="62"/>
      <c r="SDJ6" s="62"/>
      <c r="SDK6" s="62"/>
      <c r="SDL6" s="62"/>
      <c r="SDM6" s="62"/>
      <c r="SDN6" s="62"/>
      <c r="SDO6" s="62"/>
      <c r="SDP6" s="62"/>
      <c r="SDQ6" s="62"/>
      <c r="SDR6" s="62"/>
      <c r="SDS6" s="62"/>
      <c r="SDT6" s="62"/>
      <c r="SDU6" s="62"/>
      <c r="SDV6" s="62"/>
      <c r="SDW6" s="62"/>
      <c r="SDX6" s="62"/>
      <c r="SDY6" s="62"/>
      <c r="SDZ6" s="62"/>
      <c r="SEA6" s="62"/>
      <c r="SEB6" s="62"/>
      <c r="SEC6" s="62"/>
      <c r="SED6" s="62"/>
      <c r="SEE6" s="62"/>
      <c r="SEF6" s="62"/>
      <c r="SEG6" s="62"/>
      <c r="SEH6" s="62"/>
      <c r="SEI6" s="62"/>
      <c r="SEJ6" s="62"/>
      <c r="SEK6" s="62"/>
      <c r="SEL6" s="62"/>
      <c r="SEM6" s="62"/>
      <c r="SEN6" s="62"/>
      <c r="SEO6" s="62"/>
      <c r="SEP6" s="62"/>
      <c r="SEQ6" s="62"/>
      <c r="SER6" s="62"/>
      <c r="SES6" s="62"/>
      <c r="SET6" s="62"/>
      <c r="SEU6" s="62"/>
      <c r="SEV6" s="62"/>
      <c r="SEW6" s="62"/>
      <c r="SEX6" s="62"/>
      <c r="SEY6" s="62"/>
      <c r="SEZ6" s="62"/>
      <c r="SFA6" s="62"/>
      <c r="SFB6" s="62"/>
      <c r="SFC6" s="62"/>
      <c r="SFD6" s="62"/>
      <c r="SFE6" s="62"/>
      <c r="SFF6" s="62"/>
      <c r="SFG6" s="62"/>
      <c r="SFH6" s="62"/>
      <c r="SFI6" s="62"/>
      <c r="SFJ6" s="62"/>
      <c r="SFK6" s="62"/>
      <c r="SFL6" s="62"/>
      <c r="SFM6" s="62"/>
      <c r="SFN6" s="62"/>
      <c r="SFO6" s="62"/>
      <c r="SFP6" s="62"/>
      <c r="SFQ6" s="62"/>
      <c r="SFR6" s="62"/>
      <c r="SFS6" s="62"/>
      <c r="SFT6" s="62"/>
      <c r="SFU6" s="62"/>
      <c r="SFV6" s="62"/>
      <c r="SFW6" s="62"/>
      <c r="SFX6" s="62"/>
      <c r="SFY6" s="62"/>
      <c r="SFZ6" s="62"/>
      <c r="SGA6" s="62"/>
      <c r="SGB6" s="62"/>
      <c r="SGC6" s="62"/>
      <c r="SGD6" s="62"/>
      <c r="SGE6" s="62"/>
      <c r="SGF6" s="62"/>
      <c r="SGG6" s="62"/>
      <c r="SGH6" s="62"/>
      <c r="SGI6" s="62"/>
      <c r="SGJ6" s="62"/>
      <c r="SGK6" s="62"/>
      <c r="SGL6" s="62"/>
      <c r="SGM6" s="62"/>
      <c r="SGN6" s="62"/>
      <c r="SGO6" s="62"/>
      <c r="SGP6" s="62"/>
      <c r="SGQ6" s="62"/>
      <c r="SGR6" s="62"/>
      <c r="SGS6" s="62"/>
      <c r="SGT6" s="62"/>
      <c r="SGU6" s="62"/>
      <c r="SGV6" s="62"/>
      <c r="SGW6" s="62"/>
      <c r="SGX6" s="62"/>
      <c r="SGY6" s="62"/>
      <c r="SGZ6" s="62"/>
      <c r="SHA6" s="62"/>
      <c r="SHB6" s="62"/>
      <c r="SHC6" s="62"/>
      <c r="SHD6" s="62"/>
      <c r="SHE6" s="62"/>
      <c r="SHF6" s="62"/>
      <c r="SHG6" s="62"/>
      <c r="SHH6" s="62"/>
      <c r="SHI6" s="62"/>
      <c r="SHJ6" s="62"/>
      <c r="SHK6" s="62"/>
      <c r="SHL6" s="62"/>
      <c r="SHM6" s="62"/>
      <c r="SHN6" s="62"/>
      <c r="SHO6" s="62"/>
      <c r="SHP6" s="62"/>
      <c r="SHQ6" s="62"/>
      <c r="SHR6" s="62"/>
      <c r="SHS6" s="62"/>
      <c r="SHT6" s="62"/>
      <c r="SHU6" s="62"/>
      <c r="SHV6" s="62"/>
      <c r="SHW6" s="62"/>
      <c r="SHX6" s="62"/>
      <c r="SHY6" s="62"/>
      <c r="SHZ6" s="62"/>
      <c r="SIA6" s="62"/>
      <c r="SIB6" s="62"/>
      <c r="SIC6" s="62"/>
      <c r="SID6" s="62"/>
      <c r="SIE6" s="62"/>
      <c r="SIF6" s="62"/>
      <c r="SIG6" s="62"/>
      <c r="SIH6" s="62"/>
      <c r="SII6" s="62"/>
      <c r="SIJ6" s="62"/>
      <c r="SIK6" s="62"/>
      <c r="SIL6" s="62"/>
      <c r="SIM6" s="62"/>
      <c r="SIN6" s="62"/>
      <c r="SIO6" s="62"/>
      <c r="SIP6" s="62"/>
      <c r="SIQ6" s="62"/>
      <c r="SIR6" s="62"/>
      <c r="SIS6" s="62"/>
      <c r="SIT6" s="62"/>
      <c r="SIU6" s="62"/>
      <c r="SIV6" s="62"/>
      <c r="SIW6" s="62"/>
      <c r="SIX6" s="62"/>
      <c r="SIY6" s="62"/>
      <c r="SIZ6" s="62"/>
      <c r="SJA6" s="62"/>
      <c r="SJB6" s="62"/>
      <c r="SJC6" s="62"/>
      <c r="SJD6" s="62"/>
      <c r="SJE6" s="62"/>
      <c r="SJF6" s="62"/>
      <c r="SJG6" s="62"/>
      <c r="SJH6" s="62"/>
      <c r="SJI6" s="62"/>
      <c r="SJJ6" s="62"/>
      <c r="SJK6" s="62"/>
      <c r="SJL6" s="62"/>
      <c r="SJM6" s="62"/>
      <c r="SJN6" s="62"/>
      <c r="SJO6" s="62"/>
      <c r="SJP6" s="62"/>
      <c r="SJQ6" s="62"/>
      <c r="SJR6" s="62"/>
      <c r="SJS6" s="62"/>
      <c r="SJT6" s="62"/>
      <c r="SJU6" s="62"/>
      <c r="SJV6" s="62"/>
      <c r="SJW6" s="62"/>
      <c r="SJX6" s="62"/>
      <c r="SJY6" s="62"/>
      <c r="SJZ6" s="62"/>
      <c r="SKA6" s="62"/>
      <c r="SKB6" s="62"/>
      <c r="SKC6" s="62"/>
      <c r="SKD6" s="62"/>
      <c r="SKE6" s="62"/>
      <c r="SKF6" s="62"/>
      <c r="SKG6" s="62"/>
      <c r="SKH6" s="62"/>
      <c r="SKI6" s="62"/>
      <c r="SKJ6" s="62"/>
      <c r="SKK6" s="62"/>
      <c r="SKL6" s="62"/>
      <c r="SKM6" s="62"/>
      <c r="SKN6" s="62"/>
      <c r="SKO6" s="62"/>
      <c r="SKP6" s="62"/>
      <c r="SKQ6" s="62"/>
      <c r="SKR6" s="62"/>
      <c r="SKS6" s="62"/>
      <c r="SKT6" s="62"/>
      <c r="SKU6" s="62"/>
      <c r="SKV6" s="62"/>
      <c r="SKW6" s="62"/>
      <c r="SKX6" s="62"/>
      <c r="SKY6" s="62"/>
      <c r="SKZ6" s="62"/>
      <c r="SLA6" s="62"/>
      <c r="SLB6" s="62"/>
      <c r="SLC6" s="62"/>
      <c r="SLD6" s="62"/>
      <c r="SLE6" s="62"/>
      <c r="SLF6" s="62"/>
      <c r="SLG6" s="62"/>
      <c r="SLH6" s="62"/>
      <c r="SLI6" s="62"/>
      <c r="SLJ6" s="62"/>
      <c r="SLK6" s="62"/>
      <c r="SLL6" s="62"/>
      <c r="SLM6" s="62"/>
      <c r="SLN6" s="62"/>
      <c r="SLO6" s="62"/>
      <c r="SLP6" s="62"/>
      <c r="SLQ6" s="62"/>
      <c r="SLR6" s="62"/>
      <c r="SLS6" s="62"/>
      <c r="SLT6" s="62"/>
      <c r="SLU6" s="62"/>
      <c r="SLV6" s="62"/>
      <c r="SLW6" s="62"/>
      <c r="SLX6" s="62"/>
      <c r="SLY6" s="62"/>
      <c r="SLZ6" s="62"/>
      <c r="SMA6" s="62"/>
      <c r="SMB6" s="62"/>
      <c r="SMC6" s="62"/>
      <c r="SMD6" s="62"/>
      <c r="SME6" s="62"/>
      <c r="SMF6" s="62"/>
      <c r="SMG6" s="62"/>
      <c r="SMH6" s="62"/>
      <c r="SMI6" s="62"/>
      <c r="SMJ6" s="62"/>
      <c r="SMK6" s="62"/>
      <c r="SML6" s="62"/>
      <c r="SMM6" s="62"/>
      <c r="SMN6" s="62"/>
      <c r="SMO6" s="62"/>
      <c r="SMP6" s="62"/>
      <c r="SMQ6" s="62"/>
      <c r="SMR6" s="62"/>
      <c r="SMS6" s="62"/>
      <c r="SMT6" s="62"/>
      <c r="SMU6" s="62"/>
      <c r="SMV6" s="62"/>
      <c r="SMW6" s="62"/>
      <c r="SMX6" s="62"/>
      <c r="SMY6" s="62"/>
      <c r="SMZ6" s="62"/>
      <c r="SNA6" s="62"/>
      <c r="SNB6" s="62"/>
      <c r="SNC6" s="62"/>
      <c r="SND6" s="62"/>
      <c r="SNE6" s="62"/>
      <c r="SNF6" s="62"/>
      <c r="SNG6" s="62"/>
      <c r="SNH6" s="62"/>
      <c r="SNI6" s="62"/>
      <c r="SNJ6" s="62"/>
      <c r="SNK6" s="62"/>
      <c r="SNL6" s="62"/>
      <c r="SNM6" s="62"/>
      <c r="SNN6" s="62"/>
      <c r="SNO6" s="62"/>
      <c r="SNP6" s="62"/>
      <c r="SNQ6" s="62"/>
      <c r="SNR6" s="62"/>
      <c r="SNS6" s="62"/>
      <c r="SNT6" s="62"/>
      <c r="SNU6" s="62"/>
      <c r="SNV6" s="62"/>
      <c r="SNW6" s="62"/>
      <c r="SNX6" s="62"/>
      <c r="SNY6" s="62"/>
      <c r="SNZ6" s="62"/>
      <c r="SOA6" s="62"/>
      <c r="SOB6" s="62"/>
      <c r="SOC6" s="62"/>
      <c r="SOD6" s="62"/>
      <c r="SOE6" s="62"/>
      <c r="SOF6" s="62"/>
      <c r="SOG6" s="62"/>
      <c r="SOH6" s="62"/>
      <c r="SOI6" s="62"/>
      <c r="SOJ6" s="62"/>
      <c r="SOK6" s="62"/>
      <c r="SOL6" s="62"/>
      <c r="SOM6" s="62"/>
      <c r="SON6" s="62"/>
      <c r="SOO6" s="62"/>
      <c r="SOP6" s="62"/>
      <c r="SOQ6" s="62"/>
      <c r="SOR6" s="62"/>
      <c r="SOS6" s="62"/>
      <c r="SOT6" s="62"/>
      <c r="SOU6" s="62"/>
      <c r="SOV6" s="62"/>
      <c r="SOW6" s="62"/>
      <c r="SOX6" s="62"/>
      <c r="SOY6" s="62"/>
      <c r="SOZ6" s="62"/>
      <c r="SPA6" s="62"/>
      <c r="SPB6" s="62"/>
      <c r="SPC6" s="62"/>
      <c r="SPD6" s="62"/>
      <c r="SPE6" s="62"/>
      <c r="SPF6" s="62"/>
      <c r="SPG6" s="62"/>
      <c r="SPH6" s="62"/>
      <c r="SPI6" s="62"/>
      <c r="SPJ6" s="62"/>
      <c r="SPK6" s="62"/>
      <c r="SPL6" s="62"/>
      <c r="SPM6" s="62"/>
      <c r="SPN6" s="62"/>
      <c r="SPO6" s="62"/>
      <c r="SPP6" s="62"/>
      <c r="SPQ6" s="62"/>
      <c r="SPR6" s="62"/>
      <c r="SPS6" s="62"/>
      <c r="SPT6" s="62"/>
      <c r="SPU6" s="62"/>
      <c r="SPV6" s="62"/>
      <c r="SPW6" s="62"/>
      <c r="SPX6" s="62"/>
      <c r="SPY6" s="62"/>
      <c r="SPZ6" s="62"/>
      <c r="SQA6" s="62"/>
      <c r="SQB6" s="62"/>
      <c r="SQC6" s="62"/>
      <c r="SQD6" s="62"/>
      <c r="SQE6" s="62"/>
      <c r="SQF6" s="62"/>
      <c r="SQG6" s="62"/>
      <c r="SQH6" s="62"/>
      <c r="SQI6" s="62"/>
      <c r="SQJ6" s="62"/>
      <c r="SQK6" s="62"/>
      <c r="SQL6" s="62"/>
      <c r="SQM6" s="62"/>
      <c r="SQN6" s="62"/>
      <c r="SQO6" s="62"/>
      <c r="SQP6" s="62"/>
      <c r="SQQ6" s="62"/>
      <c r="SQR6" s="62"/>
      <c r="SQS6" s="62"/>
      <c r="SQT6" s="62"/>
      <c r="SQU6" s="62"/>
      <c r="SQV6" s="62"/>
      <c r="SQW6" s="62"/>
      <c r="SQX6" s="62"/>
      <c r="SQY6" s="62"/>
      <c r="SQZ6" s="62"/>
      <c r="SRA6" s="62"/>
      <c r="SRB6" s="62"/>
      <c r="SRC6" s="62"/>
      <c r="SRD6" s="62"/>
      <c r="SRE6" s="62"/>
      <c r="SRF6" s="62"/>
      <c r="SRG6" s="62"/>
      <c r="SRH6" s="62"/>
      <c r="SRI6" s="62"/>
      <c r="SRJ6" s="62"/>
      <c r="SRK6" s="62"/>
      <c r="SRL6" s="62"/>
      <c r="SRM6" s="62"/>
      <c r="SRN6" s="62"/>
      <c r="SRO6" s="62"/>
      <c r="SRP6" s="62"/>
      <c r="SRQ6" s="62"/>
      <c r="SRR6" s="62"/>
      <c r="SRS6" s="62"/>
      <c r="SRT6" s="62"/>
      <c r="SRU6" s="62"/>
      <c r="SRV6" s="62"/>
      <c r="SRW6" s="62"/>
      <c r="SRX6" s="62"/>
      <c r="SRY6" s="62"/>
      <c r="SRZ6" s="62"/>
      <c r="SSA6" s="62"/>
      <c r="SSB6" s="62"/>
      <c r="SSC6" s="62"/>
      <c r="SSD6" s="62"/>
      <c r="SSE6" s="62"/>
      <c r="SSF6" s="62"/>
      <c r="SSG6" s="62"/>
      <c r="SSH6" s="62"/>
      <c r="SSI6" s="62"/>
      <c r="SSJ6" s="62"/>
      <c r="SSK6" s="62"/>
      <c r="SSL6" s="62"/>
      <c r="SSM6" s="62"/>
      <c r="SSN6" s="62"/>
      <c r="SSO6" s="62"/>
      <c r="SSP6" s="62"/>
      <c r="SSQ6" s="62"/>
      <c r="SSR6" s="62"/>
      <c r="SSS6" s="62"/>
      <c r="SST6" s="62"/>
      <c r="SSU6" s="62"/>
      <c r="SSV6" s="62"/>
      <c r="SSW6" s="62"/>
      <c r="SSX6" s="62"/>
      <c r="SSY6" s="62"/>
      <c r="SSZ6" s="62"/>
      <c r="STA6" s="62"/>
      <c r="STB6" s="62"/>
      <c r="STC6" s="62"/>
      <c r="STD6" s="62"/>
      <c r="STE6" s="62"/>
      <c r="STF6" s="62"/>
      <c r="STG6" s="62"/>
      <c r="STH6" s="62"/>
      <c r="STI6" s="62"/>
      <c r="STJ6" s="62"/>
      <c r="STK6" s="62"/>
      <c r="STL6" s="62"/>
      <c r="STM6" s="62"/>
      <c r="STN6" s="62"/>
      <c r="STO6" s="62"/>
      <c r="STP6" s="62"/>
      <c r="STQ6" s="62"/>
      <c r="STR6" s="62"/>
      <c r="STS6" s="62"/>
      <c r="STT6" s="62"/>
      <c r="STU6" s="62"/>
      <c r="STV6" s="62"/>
      <c r="STW6" s="62"/>
      <c r="STX6" s="62"/>
      <c r="STY6" s="62"/>
      <c r="STZ6" s="62"/>
      <c r="SUA6" s="62"/>
      <c r="SUB6" s="62"/>
      <c r="SUC6" s="62"/>
      <c r="SUD6" s="62"/>
      <c r="SUE6" s="62"/>
      <c r="SUF6" s="62"/>
      <c r="SUG6" s="62"/>
      <c r="SUH6" s="62"/>
      <c r="SUI6" s="62"/>
      <c r="SUJ6" s="62"/>
      <c r="SUK6" s="62"/>
      <c r="SUL6" s="62"/>
      <c r="SUM6" s="62"/>
      <c r="SUN6" s="62"/>
      <c r="SUO6" s="62"/>
      <c r="SUP6" s="62"/>
      <c r="SUQ6" s="62"/>
      <c r="SUR6" s="62"/>
      <c r="SUS6" s="62"/>
      <c r="SUT6" s="62"/>
      <c r="SUU6" s="62"/>
      <c r="SUV6" s="62"/>
      <c r="SUW6" s="62"/>
      <c r="SUX6" s="62"/>
      <c r="SUY6" s="62"/>
      <c r="SUZ6" s="62"/>
      <c r="SVA6" s="62"/>
      <c r="SVB6" s="62"/>
      <c r="SVC6" s="62"/>
      <c r="SVD6" s="62"/>
      <c r="SVE6" s="62"/>
      <c r="SVF6" s="62"/>
      <c r="SVG6" s="62"/>
      <c r="SVH6" s="62"/>
      <c r="SVI6" s="62"/>
      <c r="SVJ6" s="62"/>
      <c r="SVK6" s="62"/>
      <c r="SVL6" s="62"/>
      <c r="SVM6" s="62"/>
      <c r="SVN6" s="62"/>
      <c r="SVO6" s="62"/>
      <c r="SVP6" s="62"/>
      <c r="SVQ6" s="62"/>
      <c r="SVR6" s="62"/>
      <c r="SVS6" s="62"/>
      <c r="SVT6" s="62"/>
      <c r="SVU6" s="62"/>
      <c r="SVV6" s="62"/>
      <c r="SVW6" s="62"/>
      <c r="SVX6" s="62"/>
      <c r="SVY6" s="62"/>
      <c r="SVZ6" s="62"/>
      <c r="SWA6" s="62"/>
      <c r="SWB6" s="62"/>
      <c r="SWC6" s="62"/>
      <c r="SWD6" s="62"/>
      <c r="SWE6" s="62"/>
      <c r="SWF6" s="62"/>
      <c r="SWG6" s="62"/>
      <c r="SWH6" s="62"/>
      <c r="SWI6" s="62"/>
      <c r="SWJ6" s="62"/>
      <c r="SWK6" s="62"/>
      <c r="SWL6" s="62"/>
      <c r="SWM6" s="62"/>
      <c r="SWN6" s="62"/>
      <c r="SWO6" s="62"/>
      <c r="SWP6" s="62"/>
      <c r="SWQ6" s="62"/>
      <c r="SWR6" s="62"/>
      <c r="SWS6" s="62"/>
      <c r="SWT6" s="62"/>
      <c r="SWU6" s="62"/>
      <c r="SWV6" s="62"/>
      <c r="SWW6" s="62"/>
      <c r="SWX6" s="62"/>
      <c r="SWY6" s="62"/>
      <c r="SWZ6" s="62"/>
      <c r="SXA6" s="62"/>
      <c r="SXB6" s="62"/>
      <c r="SXC6" s="62"/>
      <c r="SXD6" s="62"/>
      <c r="SXE6" s="62"/>
      <c r="SXF6" s="62"/>
      <c r="SXG6" s="62"/>
      <c r="SXH6" s="62"/>
      <c r="SXI6" s="62"/>
      <c r="SXJ6" s="62"/>
      <c r="SXK6" s="62"/>
      <c r="SXL6" s="62"/>
      <c r="SXM6" s="62"/>
      <c r="SXN6" s="62"/>
      <c r="SXO6" s="62"/>
      <c r="SXP6" s="62"/>
      <c r="SXQ6" s="62"/>
      <c r="SXR6" s="62"/>
      <c r="SXS6" s="62"/>
      <c r="SXT6" s="62"/>
      <c r="SXU6" s="62"/>
      <c r="SXV6" s="62"/>
      <c r="SXW6" s="62"/>
      <c r="SXX6" s="62"/>
      <c r="SXY6" s="62"/>
      <c r="SXZ6" s="62"/>
      <c r="SYA6" s="62"/>
      <c r="SYB6" s="62"/>
      <c r="SYC6" s="62"/>
      <c r="SYD6" s="62"/>
      <c r="SYE6" s="62"/>
      <c r="SYF6" s="62"/>
      <c r="SYG6" s="62"/>
      <c r="SYH6" s="62"/>
      <c r="SYI6" s="62"/>
      <c r="SYJ6" s="62"/>
      <c r="SYK6" s="62"/>
      <c r="SYL6" s="62"/>
      <c r="SYM6" s="62"/>
      <c r="SYN6" s="62"/>
      <c r="SYO6" s="62"/>
      <c r="SYP6" s="62"/>
      <c r="SYQ6" s="62"/>
      <c r="SYR6" s="62"/>
      <c r="SYS6" s="62"/>
      <c r="SYT6" s="62"/>
      <c r="SYU6" s="62"/>
      <c r="SYV6" s="62"/>
      <c r="SYW6" s="62"/>
      <c r="SYX6" s="62"/>
      <c r="SYY6" s="62"/>
      <c r="SYZ6" s="62"/>
      <c r="SZA6" s="62"/>
      <c r="SZB6" s="62"/>
      <c r="SZC6" s="62"/>
      <c r="SZD6" s="62"/>
      <c r="SZE6" s="62"/>
      <c r="SZF6" s="62"/>
      <c r="SZG6" s="62"/>
      <c r="SZH6" s="62"/>
      <c r="SZI6" s="62"/>
      <c r="SZJ6" s="62"/>
      <c r="SZK6" s="62"/>
      <c r="SZL6" s="62"/>
      <c r="SZM6" s="62"/>
      <c r="SZN6" s="62"/>
      <c r="SZO6" s="62"/>
      <c r="SZP6" s="62"/>
      <c r="SZQ6" s="62"/>
      <c r="SZR6" s="62"/>
      <c r="SZS6" s="62"/>
      <c r="SZT6" s="62"/>
      <c r="SZU6" s="62"/>
      <c r="SZV6" s="62"/>
      <c r="SZW6" s="62"/>
      <c r="SZX6" s="62"/>
      <c r="SZY6" s="62"/>
      <c r="SZZ6" s="62"/>
      <c r="TAA6" s="62"/>
      <c r="TAB6" s="62"/>
      <c r="TAC6" s="62"/>
      <c r="TAD6" s="62"/>
      <c r="TAE6" s="62"/>
      <c r="TAF6" s="62"/>
      <c r="TAG6" s="62"/>
      <c r="TAH6" s="62"/>
      <c r="TAI6" s="62"/>
      <c r="TAJ6" s="62"/>
      <c r="TAK6" s="62"/>
      <c r="TAL6" s="62"/>
      <c r="TAM6" s="62"/>
      <c r="TAN6" s="62"/>
      <c r="TAO6" s="62"/>
      <c r="TAP6" s="62"/>
      <c r="TAQ6" s="62"/>
      <c r="TAR6" s="62"/>
      <c r="TAS6" s="62"/>
      <c r="TAT6" s="62"/>
      <c r="TAU6" s="62"/>
      <c r="TAV6" s="62"/>
      <c r="TAW6" s="62"/>
      <c r="TAX6" s="62"/>
      <c r="TAY6" s="62"/>
      <c r="TAZ6" s="62"/>
      <c r="TBA6" s="62"/>
      <c r="TBB6" s="62"/>
      <c r="TBC6" s="62"/>
      <c r="TBD6" s="62"/>
      <c r="TBE6" s="62"/>
      <c r="TBF6" s="62"/>
      <c r="TBG6" s="62"/>
      <c r="TBH6" s="62"/>
      <c r="TBI6" s="62"/>
      <c r="TBJ6" s="62"/>
      <c r="TBK6" s="62"/>
      <c r="TBL6" s="62"/>
      <c r="TBM6" s="62"/>
      <c r="TBN6" s="62"/>
      <c r="TBO6" s="62"/>
      <c r="TBP6" s="62"/>
      <c r="TBQ6" s="62"/>
      <c r="TBR6" s="62"/>
      <c r="TBS6" s="62"/>
      <c r="TBT6" s="62"/>
      <c r="TBU6" s="62"/>
      <c r="TBV6" s="62"/>
      <c r="TBW6" s="62"/>
      <c r="TBX6" s="62"/>
      <c r="TBY6" s="62"/>
      <c r="TBZ6" s="62"/>
      <c r="TCA6" s="62"/>
      <c r="TCB6" s="62"/>
      <c r="TCC6" s="62"/>
      <c r="TCD6" s="62"/>
      <c r="TCE6" s="62"/>
      <c r="TCF6" s="62"/>
      <c r="TCG6" s="62"/>
      <c r="TCH6" s="62"/>
      <c r="TCI6" s="62"/>
      <c r="TCJ6" s="62"/>
      <c r="TCK6" s="62"/>
      <c r="TCL6" s="62"/>
      <c r="TCM6" s="62"/>
      <c r="TCN6" s="62"/>
      <c r="TCO6" s="62"/>
      <c r="TCP6" s="62"/>
      <c r="TCQ6" s="62"/>
      <c r="TCR6" s="62"/>
      <c r="TCS6" s="62"/>
      <c r="TCT6" s="62"/>
      <c r="TCU6" s="62"/>
      <c r="TCV6" s="62"/>
      <c r="TCW6" s="62"/>
      <c r="TCX6" s="62"/>
      <c r="TCY6" s="62"/>
      <c r="TCZ6" s="62"/>
      <c r="TDA6" s="62"/>
      <c r="TDB6" s="62"/>
      <c r="TDC6" s="62"/>
      <c r="TDD6" s="62"/>
      <c r="TDE6" s="62"/>
      <c r="TDF6" s="62"/>
      <c r="TDG6" s="62"/>
      <c r="TDH6" s="62"/>
      <c r="TDI6" s="62"/>
      <c r="TDJ6" s="62"/>
      <c r="TDK6" s="62"/>
      <c r="TDL6" s="62"/>
      <c r="TDM6" s="62"/>
      <c r="TDN6" s="62"/>
      <c r="TDO6" s="62"/>
      <c r="TDP6" s="62"/>
      <c r="TDQ6" s="62"/>
      <c r="TDR6" s="62"/>
      <c r="TDS6" s="62"/>
      <c r="TDT6" s="62"/>
      <c r="TDU6" s="62"/>
      <c r="TDV6" s="62"/>
      <c r="TDW6" s="62"/>
      <c r="TDX6" s="62"/>
      <c r="TDY6" s="62"/>
      <c r="TDZ6" s="62"/>
      <c r="TEA6" s="62"/>
      <c r="TEB6" s="62"/>
      <c r="TEC6" s="62"/>
      <c r="TED6" s="62"/>
      <c r="TEE6" s="62"/>
      <c r="TEF6" s="62"/>
      <c r="TEG6" s="62"/>
      <c r="TEH6" s="62"/>
      <c r="TEI6" s="62"/>
      <c r="TEJ6" s="62"/>
      <c r="TEK6" s="62"/>
      <c r="TEL6" s="62"/>
      <c r="TEM6" s="62"/>
      <c r="TEN6" s="62"/>
      <c r="TEO6" s="62"/>
      <c r="TEP6" s="62"/>
      <c r="TEQ6" s="62"/>
      <c r="TER6" s="62"/>
      <c r="TES6" s="62"/>
      <c r="TET6" s="62"/>
      <c r="TEU6" s="62"/>
      <c r="TEV6" s="62"/>
      <c r="TEW6" s="62"/>
      <c r="TEX6" s="62"/>
      <c r="TEY6" s="62"/>
      <c r="TEZ6" s="62"/>
      <c r="TFA6" s="62"/>
      <c r="TFB6" s="62"/>
      <c r="TFC6" s="62"/>
      <c r="TFD6" s="62"/>
      <c r="TFE6" s="62"/>
      <c r="TFF6" s="62"/>
      <c r="TFG6" s="62"/>
      <c r="TFH6" s="62"/>
      <c r="TFI6" s="62"/>
      <c r="TFJ6" s="62"/>
      <c r="TFK6" s="62"/>
      <c r="TFL6" s="62"/>
      <c r="TFM6" s="62"/>
      <c r="TFN6" s="62"/>
      <c r="TFO6" s="62"/>
      <c r="TFP6" s="62"/>
      <c r="TFQ6" s="62"/>
      <c r="TFR6" s="62"/>
      <c r="TFS6" s="62"/>
      <c r="TFT6" s="62"/>
      <c r="TFU6" s="62"/>
      <c r="TFV6" s="62"/>
      <c r="TFW6" s="62"/>
      <c r="TFX6" s="62"/>
      <c r="TFY6" s="62"/>
      <c r="TFZ6" s="62"/>
      <c r="TGA6" s="62"/>
      <c r="TGB6" s="62"/>
      <c r="TGC6" s="62"/>
      <c r="TGD6" s="62"/>
      <c r="TGE6" s="62"/>
      <c r="TGF6" s="62"/>
      <c r="TGG6" s="62"/>
      <c r="TGH6" s="62"/>
      <c r="TGI6" s="62"/>
      <c r="TGJ6" s="62"/>
      <c r="TGK6" s="62"/>
      <c r="TGL6" s="62"/>
      <c r="TGM6" s="62"/>
      <c r="TGN6" s="62"/>
      <c r="TGO6" s="62"/>
      <c r="TGP6" s="62"/>
      <c r="TGQ6" s="62"/>
      <c r="TGR6" s="62"/>
      <c r="TGS6" s="62"/>
      <c r="TGT6" s="62"/>
      <c r="TGU6" s="62"/>
      <c r="TGV6" s="62"/>
      <c r="TGW6" s="62"/>
      <c r="TGX6" s="62"/>
      <c r="TGY6" s="62"/>
      <c r="TGZ6" s="62"/>
      <c r="THA6" s="62"/>
      <c r="THB6" s="62"/>
      <c r="THC6" s="62"/>
      <c r="THD6" s="62"/>
      <c r="THE6" s="62"/>
      <c r="THF6" s="62"/>
      <c r="THG6" s="62"/>
      <c r="THH6" s="62"/>
      <c r="THI6" s="62"/>
      <c r="THJ6" s="62"/>
      <c r="THK6" s="62"/>
      <c r="THL6" s="62"/>
      <c r="THM6" s="62"/>
      <c r="THN6" s="62"/>
      <c r="THO6" s="62"/>
      <c r="THP6" s="62"/>
      <c r="THQ6" s="62"/>
      <c r="THR6" s="62"/>
      <c r="THS6" s="62"/>
      <c r="THT6" s="62"/>
      <c r="THU6" s="62"/>
      <c r="THV6" s="62"/>
      <c r="THW6" s="62"/>
      <c r="THX6" s="62"/>
      <c r="THY6" s="62"/>
      <c r="THZ6" s="62"/>
      <c r="TIA6" s="62"/>
      <c r="TIB6" s="62"/>
      <c r="TIC6" s="62"/>
      <c r="TID6" s="62"/>
      <c r="TIE6" s="62"/>
      <c r="TIF6" s="62"/>
      <c r="TIG6" s="62"/>
      <c r="TIH6" s="62"/>
      <c r="TII6" s="62"/>
      <c r="TIJ6" s="62"/>
      <c r="TIK6" s="62"/>
      <c r="TIL6" s="62"/>
      <c r="TIM6" s="62"/>
      <c r="TIN6" s="62"/>
      <c r="TIO6" s="62"/>
      <c r="TIP6" s="62"/>
      <c r="TIQ6" s="62"/>
      <c r="TIR6" s="62"/>
      <c r="TIS6" s="62"/>
      <c r="TIT6" s="62"/>
      <c r="TIU6" s="62"/>
      <c r="TIV6" s="62"/>
      <c r="TIW6" s="62"/>
      <c r="TIX6" s="62"/>
      <c r="TIY6" s="62"/>
      <c r="TIZ6" s="62"/>
      <c r="TJA6" s="62"/>
      <c r="TJB6" s="62"/>
      <c r="TJC6" s="62"/>
      <c r="TJD6" s="62"/>
      <c r="TJE6" s="62"/>
      <c r="TJF6" s="62"/>
      <c r="TJG6" s="62"/>
      <c r="TJH6" s="62"/>
      <c r="TJI6" s="62"/>
      <c r="TJJ6" s="62"/>
      <c r="TJK6" s="62"/>
      <c r="TJL6" s="62"/>
      <c r="TJM6" s="62"/>
      <c r="TJN6" s="62"/>
      <c r="TJO6" s="62"/>
      <c r="TJP6" s="62"/>
      <c r="TJQ6" s="62"/>
      <c r="TJR6" s="62"/>
      <c r="TJS6" s="62"/>
      <c r="TJT6" s="62"/>
      <c r="TJU6" s="62"/>
      <c r="TJV6" s="62"/>
      <c r="TJW6" s="62"/>
      <c r="TJX6" s="62"/>
      <c r="TJY6" s="62"/>
      <c r="TJZ6" s="62"/>
      <c r="TKA6" s="62"/>
      <c r="TKB6" s="62"/>
      <c r="TKC6" s="62"/>
      <c r="TKD6" s="62"/>
      <c r="TKE6" s="62"/>
      <c r="TKF6" s="62"/>
      <c r="TKG6" s="62"/>
      <c r="TKH6" s="62"/>
      <c r="TKI6" s="62"/>
      <c r="TKJ6" s="62"/>
      <c r="TKK6" s="62"/>
      <c r="TKL6" s="62"/>
      <c r="TKM6" s="62"/>
      <c r="TKN6" s="62"/>
      <c r="TKO6" s="62"/>
      <c r="TKP6" s="62"/>
      <c r="TKQ6" s="62"/>
      <c r="TKR6" s="62"/>
      <c r="TKS6" s="62"/>
      <c r="TKT6" s="62"/>
      <c r="TKU6" s="62"/>
      <c r="TKV6" s="62"/>
      <c r="TKW6" s="62"/>
      <c r="TKX6" s="62"/>
      <c r="TKY6" s="62"/>
      <c r="TKZ6" s="62"/>
      <c r="TLA6" s="62"/>
      <c r="TLB6" s="62"/>
      <c r="TLC6" s="62"/>
      <c r="TLD6" s="62"/>
      <c r="TLE6" s="62"/>
      <c r="TLF6" s="62"/>
      <c r="TLG6" s="62"/>
      <c r="TLH6" s="62"/>
      <c r="TLI6" s="62"/>
      <c r="TLJ6" s="62"/>
      <c r="TLK6" s="62"/>
      <c r="TLL6" s="62"/>
      <c r="TLM6" s="62"/>
      <c r="TLN6" s="62"/>
      <c r="TLO6" s="62"/>
      <c r="TLP6" s="62"/>
      <c r="TLQ6" s="62"/>
      <c r="TLR6" s="62"/>
      <c r="TLS6" s="62"/>
      <c r="TLT6" s="62"/>
      <c r="TLU6" s="62"/>
      <c r="TLV6" s="62"/>
      <c r="TLW6" s="62"/>
      <c r="TLX6" s="62"/>
      <c r="TLY6" s="62"/>
      <c r="TLZ6" s="62"/>
      <c r="TMA6" s="62"/>
      <c r="TMB6" s="62"/>
      <c r="TMC6" s="62"/>
      <c r="TMD6" s="62"/>
      <c r="TME6" s="62"/>
      <c r="TMF6" s="62"/>
      <c r="TMG6" s="62"/>
      <c r="TMH6" s="62"/>
      <c r="TMI6" s="62"/>
      <c r="TMJ6" s="62"/>
      <c r="TMK6" s="62"/>
      <c r="TML6" s="62"/>
      <c r="TMM6" s="62"/>
      <c r="TMN6" s="62"/>
      <c r="TMO6" s="62"/>
      <c r="TMP6" s="62"/>
      <c r="TMQ6" s="62"/>
      <c r="TMR6" s="62"/>
      <c r="TMS6" s="62"/>
      <c r="TMT6" s="62"/>
      <c r="TMU6" s="62"/>
      <c r="TMV6" s="62"/>
      <c r="TMW6" s="62"/>
      <c r="TMX6" s="62"/>
      <c r="TMY6" s="62"/>
      <c r="TMZ6" s="62"/>
      <c r="TNA6" s="62"/>
      <c r="TNB6" s="62"/>
      <c r="TNC6" s="62"/>
      <c r="TND6" s="62"/>
      <c r="TNE6" s="62"/>
      <c r="TNF6" s="62"/>
      <c r="TNG6" s="62"/>
      <c r="TNH6" s="62"/>
      <c r="TNI6" s="62"/>
      <c r="TNJ6" s="62"/>
      <c r="TNK6" s="62"/>
      <c r="TNL6" s="62"/>
      <c r="TNM6" s="62"/>
      <c r="TNN6" s="62"/>
      <c r="TNO6" s="62"/>
      <c r="TNP6" s="62"/>
      <c r="TNQ6" s="62"/>
      <c r="TNR6" s="62"/>
      <c r="TNS6" s="62"/>
      <c r="TNT6" s="62"/>
      <c r="TNU6" s="62"/>
      <c r="TNV6" s="62"/>
      <c r="TNW6" s="62"/>
      <c r="TNX6" s="62"/>
      <c r="TNY6" s="62"/>
      <c r="TNZ6" s="62"/>
      <c r="TOA6" s="62"/>
      <c r="TOB6" s="62"/>
      <c r="TOC6" s="62"/>
      <c r="TOD6" s="62"/>
      <c r="TOE6" s="62"/>
      <c r="TOF6" s="62"/>
      <c r="TOG6" s="62"/>
      <c r="TOH6" s="62"/>
      <c r="TOI6" s="62"/>
      <c r="TOJ6" s="62"/>
      <c r="TOK6" s="62"/>
      <c r="TOL6" s="62"/>
      <c r="TOM6" s="62"/>
      <c r="TON6" s="62"/>
      <c r="TOO6" s="62"/>
      <c r="TOP6" s="62"/>
      <c r="TOQ6" s="62"/>
      <c r="TOR6" s="62"/>
      <c r="TOS6" s="62"/>
      <c r="TOT6" s="62"/>
      <c r="TOU6" s="62"/>
      <c r="TOV6" s="62"/>
      <c r="TOW6" s="62"/>
      <c r="TOX6" s="62"/>
      <c r="TOY6" s="62"/>
      <c r="TOZ6" s="62"/>
      <c r="TPA6" s="62"/>
      <c r="TPB6" s="62"/>
      <c r="TPC6" s="62"/>
      <c r="TPD6" s="62"/>
      <c r="TPE6" s="62"/>
      <c r="TPF6" s="62"/>
      <c r="TPG6" s="62"/>
      <c r="TPH6" s="62"/>
      <c r="TPI6" s="62"/>
      <c r="TPJ6" s="62"/>
      <c r="TPK6" s="62"/>
      <c r="TPL6" s="62"/>
      <c r="TPM6" s="62"/>
      <c r="TPN6" s="62"/>
      <c r="TPO6" s="62"/>
      <c r="TPP6" s="62"/>
      <c r="TPQ6" s="62"/>
      <c r="TPR6" s="62"/>
      <c r="TPS6" s="62"/>
      <c r="TPT6" s="62"/>
      <c r="TPU6" s="62"/>
      <c r="TPV6" s="62"/>
      <c r="TPW6" s="62"/>
      <c r="TPX6" s="62"/>
      <c r="TPY6" s="62"/>
      <c r="TPZ6" s="62"/>
      <c r="TQA6" s="62"/>
      <c r="TQB6" s="62"/>
      <c r="TQC6" s="62"/>
      <c r="TQD6" s="62"/>
      <c r="TQE6" s="62"/>
      <c r="TQF6" s="62"/>
      <c r="TQG6" s="62"/>
      <c r="TQH6" s="62"/>
      <c r="TQI6" s="62"/>
      <c r="TQJ6" s="62"/>
      <c r="TQK6" s="62"/>
      <c r="TQL6" s="62"/>
      <c r="TQM6" s="62"/>
      <c r="TQN6" s="62"/>
      <c r="TQO6" s="62"/>
      <c r="TQP6" s="62"/>
      <c r="TQQ6" s="62"/>
      <c r="TQR6" s="62"/>
      <c r="TQS6" s="62"/>
      <c r="TQT6" s="62"/>
      <c r="TQU6" s="62"/>
      <c r="TQV6" s="62"/>
      <c r="TQW6" s="62"/>
      <c r="TQX6" s="62"/>
      <c r="TQY6" s="62"/>
      <c r="TQZ6" s="62"/>
      <c r="TRA6" s="62"/>
      <c r="TRB6" s="62"/>
      <c r="TRC6" s="62"/>
      <c r="TRD6" s="62"/>
      <c r="TRE6" s="62"/>
      <c r="TRF6" s="62"/>
      <c r="TRG6" s="62"/>
      <c r="TRH6" s="62"/>
      <c r="TRI6" s="62"/>
      <c r="TRJ6" s="62"/>
      <c r="TRK6" s="62"/>
      <c r="TRL6" s="62"/>
      <c r="TRM6" s="62"/>
      <c r="TRN6" s="62"/>
      <c r="TRO6" s="62"/>
      <c r="TRP6" s="62"/>
      <c r="TRQ6" s="62"/>
      <c r="TRR6" s="62"/>
      <c r="TRS6" s="62"/>
      <c r="TRT6" s="62"/>
      <c r="TRU6" s="62"/>
      <c r="TRV6" s="62"/>
      <c r="TRW6" s="62"/>
      <c r="TRX6" s="62"/>
      <c r="TRY6" s="62"/>
      <c r="TRZ6" s="62"/>
      <c r="TSA6" s="62"/>
      <c r="TSB6" s="62"/>
      <c r="TSC6" s="62"/>
      <c r="TSD6" s="62"/>
      <c r="TSE6" s="62"/>
      <c r="TSF6" s="62"/>
      <c r="TSG6" s="62"/>
      <c r="TSH6" s="62"/>
      <c r="TSI6" s="62"/>
      <c r="TSJ6" s="62"/>
      <c r="TSK6" s="62"/>
      <c r="TSL6" s="62"/>
      <c r="TSM6" s="62"/>
      <c r="TSN6" s="62"/>
      <c r="TSO6" s="62"/>
      <c r="TSP6" s="62"/>
      <c r="TSQ6" s="62"/>
      <c r="TSR6" s="62"/>
      <c r="TSS6" s="62"/>
      <c r="TST6" s="62"/>
      <c r="TSU6" s="62"/>
      <c r="TSV6" s="62"/>
      <c r="TSW6" s="62"/>
      <c r="TSX6" s="62"/>
      <c r="TSY6" s="62"/>
      <c r="TSZ6" s="62"/>
      <c r="TTA6" s="62"/>
      <c r="TTB6" s="62"/>
      <c r="TTC6" s="62"/>
      <c r="TTD6" s="62"/>
      <c r="TTE6" s="62"/>
      <c r="TTF6" s="62"/>
      <c r="TTG6" s="62"/>
      <c r="TTH6" s="62"/>
      <c r="TTI6" s="62"/>
      <c r="TTJ6" s="62"/>
      <c r="TTK6" s="62"/>
      <c r="TTL6" s="62"/>
      <c r="TTM6" s="62"/>
      <c r="TTN6" s="62"/>
      <c r="TTO6" s="62"/>
      <c r="TTP6" s="62"/>
      <c r="TTQ6" s="62"/>
      <c r="TTR6" s="62"/>
      <c r="TTS6" s="62"/>
      <c r="TTT6" s="62"/>
      <c r="TTU6" s="62"/>
      <c r="TTV6" s="62"/>
      <c r="TTW6" s="62"/>
      <c r="TTX6" s="62"/>
      <c r="TTY6" s="62"/>
      <c r="TTZ6" s="62"/>
      <c r="TUA6" s="62"/>
      <c r="TUB6" s="62"/>
      <c r="TUC6" s="62"/>
      <c r="TUD6" s="62"/>
      <c r="TUE6" s="62"/>
      <c r="TUF6" s="62"/>
      <c r="TUG6" s="62"/>
      <c r="TUH6" s="62"/>
      <c r="TUI6" s="62"/>
      <c r="TUJ6" s="62"/>
      <c r="TUK6" s="62"/>
      <c r="TUL6" s="62"/>
      <c r="TUM6" s="62"/>
      <c r="TUN6" s="62"/>
      <c r="TUO6" s="62"/>
      <c r="TUP6" s="62"/>
      <c r="TUQ6" s="62"/>
      <c r="TUR6" s="62"/>
      <c r="TUS6" s="62"/>
      <c r="TUT6" s="62"/>
      <c r="TUU6" s="62"/>
      <c r="TUV6" s="62"/>
      <c r="TUW6" s="62"/>
      <c r="TUX6" s="62"/>
      <c r="TUY6" s="62"/>
      <c r="TUZ6" s="62"/>
      <c r="TVA6" s="62"/>
      <c r="TVB6" s="62"/>
      <c r="TVC6" s="62"/>
      <c r="TVD6" s="62"/>
      <c r="TVE6" s="62"/>
      <c r="TVF6" s="62"/>
      <c r="TVG6" s="62"/>
      <c r="TVH6" s="62"/>
      <c r="TVI6" s="62"/>
      <c r="TVJ6" s="62"/>
      <c r="TVK6" s="62"/>
      <c r="TVL6" s="62"/>
      <c r="TVM6" s="62"/>
      <c r="TVN6" s="62"/>
      <c r="TVO6" s="62"/>
      <c r="TVP6" s="62"/>
      <c r="TVQ6" s="62"/>
      <c r="TVR6" s="62"/>
      <c r="TVS6" s="62"/>
      <c r="TVT6" s="62"/>
      <c r="TVU6" s="62"/>
      <c r="TVV6" s="62"/>
      <c r="TVW6" s="62"/>
      <c r="TVX6" s="62"/>
      <c r="TVY6" s="62"/>
      <c r="TVZ6" s="62"/>
      <c r="TWA6" s="62"/>
      <c r="TWB6" s="62"/>
      <c r="TWC6" s="62"/>
      <c r="TWD6" s="62"/>
      <c r="TWE6" s="62"/>
      <c r="TWF6" s="62"/>
      <c r="TWG6" s="62"/>
      <c r="TWH6" s="62"/>
      <c r="TWI6" s="62"/>
      <c r="TWJ6" s="62"/>
      <c r="TWK6" s="62"/>
      <c r="TWL6" s="62"/>
      <c r="TWM6" s="62"/>
      <c r="TWN6" s="62"/>
      <c r="TWO6" s="62"/>
      <c r="TWP6" s="62"/>
      <c r="TWQ6" s="62"/>
      <c r="TWR6" s="62"/>
      <c r="TWS6" s="62"/>
      <c r="TWT6" s="62"/>
      <c r="TWU6" s="62"/>
      <c r="TWV6" s="62"/>
      <c r="TWW6" s="62"/>
      <c r="TWX6" s="62"/>
      <c r="TWY6" s="62"/>
      <c r="TWZ6" s="62"/>
      <c r="TXA6" s="62"/>
      <c r="TXB6" s="62"/>
      <c r="TXC6" s="62"/>
      <c r="TXD6" s="62"/>
      <c r="TXE6" s="62"/>
      <c r="TXF6" s="62"/>
      <c r="TXG6" s="62"/>
      <c r="TXH6" s="62"/>
      <c r="TXI6" s="62"/>
      <c r="TXJ6" s="62"/>
      <c r="TXK6" s="62"/>
      <c r="TXL6" s="62"/>
      <c r="TXM6" s="62"/>
      <c r="TXN6" s="62"/>
      <c r="TXO6" s="62"/>
      <c r="TXP6" s="62"/>
      <c r="TXQ6" s="62"/>
      <c r="TXR6" s="62"/>
      <c r="TXS6" s="62"/>
      <c r="TXT6" s="62"/>
      <c r="TXU6" s="62"/>
      <c r="TXV6" s="62"/>
      <c r="TXW6" s="62"/>
      <c r="TXX6" s="62"/>
      <c r="TXY6" s="62"/>
      <c r="TXZ6" s="62"/>
      <c r="TYA6" s="62"/>
      <c r="TYB6" s="62"/>
      <c r="TYC6" s="62"/>
      <c r="TYD6" s="62"/>
      <c r="TYE6" s="62"/>
      <c r="TYF6" s="62"/>
      <c r="TYG6" s="62"/>
      <c r="TYH6" s="62"/>
      <c r="TYI6" s="62"/>
      <c r="TYJ6" s="62"/>
      <c r="TYK6" s="62"/>
      <c r="TYL6" s="62"/>
      <c r="TYM6" s="62"/>
      <c r="TYN6" s="62"/>
      <c r="TYO6" s="62"/>
      <c r="TYP6" s="62"/>
      <c r="TYQ6" s="62"/>
      <c r="TYR6" s="62"/>
      <c r="TYS6" s="62"/>
      <c r="TYT6" s="62"/>
      <c r="TYU6" s="62"/>
      <c r="TYV6" s="62"/>
      <c r="TYW6" s="62"/>
      <c r="TYX6" s="62"/>
      <c r="TYY6" s="62"/>
      <c r="TYZ6" s="62"/>
      <c r="TZA6" s="62"/>
      <c r="TZB6" s="62"/>
      <c r="TZC6" s="62"/>
      <c r="TZD6" s="62"/>
      <c r="TZE6" s="62"/>
      <c r="TZF6" s="62"/>
      <c r="TZG6" s="62"/>
      <c r="TZH6" s="62"/>
      <c r="TZI6" s="62"/>
      <c r="TZJ6" s="62"/>
      <c r="TZK6" s="62"/>
      <c r="TZL6" s="62"/>
      <c r="TZM6" s="62"/>
      <c r="TZN6" s="62"/>
      <c r="TZO6" s="62"/>
      <c r="TZP6" s="62"/>
      <c r="TZQ6" s="62"/>
      <c r="TZR6" s="62"/>
      <c r="TZS6" s="62"/>
      <c r="TZT6" s="62"/>
      <c r="TZU6" s="62"/>
      <c r="TZV6" s="62"/>
      <c r="TZW6" s="62"/>
      <c r="TZX6" s="62"/>
      <c r="TZY6" s="62"/>
      <c r="TZZ6" s="62"/>
      <c r="UAA6" s="62"/>
      <c r="UAB6" s="62"/>
      <c r="UAC6" s="62"/>
      <c r="UAD6" s="62"/>
      <c r="UAE6" s="62"/>
      <c r="UAF6" s="62"/>
      <c r="UAG6" s="62"/>
      <c r="UAH6" s="62"/>
      <c r="UAI6" s="62"/>
      <c r="UAJ6" s="62"/>
      <c r="UAK6" s="62"/>
      <c r="UAL6" s="62"/>
      <c r="UAM6" s="62"/>
      <c r="UAN6" s="62"/>
      <c r="UAO6" s="62"/>
      <c r="UAP6" s="62"/>
      <c r="UAQ6" s="62"/>
      <c r="UAR6" s="62"/>
      <c r="UAS6" s="62"/>
      <c r="UAT6" s="62"/>
      <c r="UAU6" s="62"/>
      <c r="UAV6" s="62"/>
      <c r="UAW6" s="62"/>
      <c r="UAX6" s="62"/>
      <c r="UAY6" s="62"/>
      <c r="UAZ6" s="62"/>
      <c r="UBA6" s="62"/>
      <c r="UBB6" s="62"/>
      <c r="UBC6" s="62"/>
      <c r="UBD6" s="62"/>
      <c r="UBE6" s="62"/>
      <c r="UBF6" s="62"/>
      <c r="UBG6" s="62"/>
      <c r="UBH6" s="62"/>
      <c r="UBI6" s="62"/>
      <c r="UBJ6" s="62"/>
      <c r="UBK6" s="62"/>
      <c r="UBL6" s="62"/>
      <c r="UBM6" s="62"/>
      <c r="UBN6" s="62"/>
      <c r="UBO6" s="62"/>
      <c r="UBP6" s="62"/>
      <c r="UBQ6" s="62"/>
      <c r="UBR6" s="62"/>
      <c r="UBS6" s="62"/>
      <c r="UBT6" s="62"/>
      <c r="UBU6" s="62"/>
      <c r="UBV6" s="62"/>
      <c r="UBW6" s="62"/>
      <c r="UBX6" s="62"/>
      <c r="UBY6" s="62"/>
      <c r="UBZ6" s="62"/>
      <c r="UCA6" s="62"/>
      <c r="UCB6" s="62"/>
      <c r="UCC6" s="62"/>
      <c r="UCD6" s="62"/>
      <c r="UCE6" s="62"/>
      <c r="UCF6" s="62"/>
      <c r="UCG6" s="62"/>
      <c r="UCH6" s="62"/>
      <c r="UCI6" s="62"/>
      <c r="UCJ6" s="62"/>
      <c r="UCK6" s="62"/>
      <c r="UCL6" s="62"/>
      <c r="UCM6" s="62"/>
      <c r="UCN6" s="62"/>
      <c r="UCO6" s="62"/>
      <c r="UCP6" s="62"/>
      <c r="UCQ6" s="62"/>
      <c r="UCR6" s="62"/>
      <c r="UCS6" s="62"/>
      <c r="UCT6" s="62"/>
      <c r="UCU6" s="62"/>
      <c r="UCV6" s="62"/>
      <c r="UCW6" s="62"/>
      <c r="UCX6" s="62"/>
      <c r="UCY6" s="62"/>
      <c r="UCZ6" s="62"/>
      <c r="UDA6" s="62"/>
      <c r="UDB6" s="62"/>
      <c r="UDC6" s="62"/>
      <c r="UDD6" s="62"/>
      <c r="UDE6" s="62"/>
      <c r="UDF6" s="62"/>
      <c r="UDG6" s="62"/>
      <c r="UDH6" s="62"/>
      <c r="UDI6" s="62"/>
      <c r="UDJ6" s="62"/>
      <c r="UDK6" s="62"/>
      <c r="UDL6" s="62"/>
      <c r="UDM6" s="62"/>
      <c r="UDN6" s="62"/>
      <c r="UDO6" s="62"/>
      <c r="UDP6" s="62"/>
      <c r="UDQ6" s="62"/>
      <c r="UDR6" s="62"/>
      <c r="UDS6" s="62"/>
      <c r="UDT6" s="62"/>
      <c r="UDU6" s="62"/>
      <c r="UDV6" s="62"/>
      <c r="UDW6" s="62"/>
      <c r="UDX6" s="62"/>
      <c r="UDY6" s="62"/>
      <c r="UDZ6" s="62"/>
      <c r="UEA6" s="62"/>
      <c r="UEB6" s="62"/>
      <c r="UEC6" s="62"/>
      <c r="UED6" s="62"/>
      <c r="UEE6" s="62"/>
      <c r="UEF6" s="62"/>
      <c r="UEG6" s="62"/>
      <c r="UEH6" s="62"/>
      <c r="UEI6" s="62"/>
      <c r="UEJ6" s="62"/>
      <c r="UEK6" s="62"/>
      <c r="UEL6" s="62"/>
      <c r="UEM6" s="62"/>
      <c r="UEN6" s="62"/>
      <c r="UEO6" s="62"/>
      <c r="UEP6" s="62"/>
      <c r="UEQ6" s="62"/>
      <c r="UER6" s="62"/>
      <c r="UES6" s="62"/>
      <c r="UET6" s="62"/>
      <c r="UEU6" s="62"/>
      <c r="UEV6" s="62"/>
      <c r="UEW6" s="62"/>
      <c r="UEX6" s="62"/>
      <c r="UEY6" s="62"/>
      <c r="UEZ6" s="62"/>
      <c r="UFA6" s="62"/>
      <c r="UFB6" s="62"/>
      <c r="UFC6" s="62"/>
      <c r="UFD6" s="62"/>
      <c r="UFE6" s="62"/>
      <c r="UFF6" s="62"/>
      <c r="UFG6" s="62"/>
      <c r="UFH6" s="62"/>
      <c r="UFI6" s="62"/>
      <c r="UFJ6" s="62"/>
      <c r="UFK6" s="62"/>
      <c r="UFL6" s="62"/>
      <c r="UFM6" s="62"/>
      <c r="UFN6" s="62"/>
      <c r="UFO6" s="62"/>
      <c r="UFP6" s="62"/>
      <c r="UFQ6" s="62"/>
      <c r="UFR6" s="62"/>
      <c r="UFS6" s="62"/>
      <c r="UFT6" s="62"/>
      <c r="UFU6" s="62"/>
      <c r="UFV6" s="62"/>
      <c r="UFW6" s="62"/>
      <c r="UFX6" s="62"/>
      <c r="UFY6" s="62"/>
      <c r="UFZ6" s="62"/>
      <c r="UGA6" s="62"/>
      <c r="UGB6" s="62"/>
      <c r="UGC6" s="62"/>
      <c r="UGD6" s="62"/>
      <c r="UGE6" s="62"/>
      <c r="UGF6" s="62"/>
      <c r="UGG6" s="62"/>
      <c r="UGH6" s="62"/>
      <c r="UGI6" s="62"/>
      <c r="UGJ6" s="62"/>
      <c r="UGK6" s="62"/>
      <c r="UGL6" s="62"/>
      <c r="UGM6" s="62"/>
      <c r="UGN6" s="62"/>
      <c r="UGO6" s="62"/>
      <c r="UGP6" s="62"/>
      <c r="UGQ6" s="62"/>
      <c r="UGR6" s="62"/>
      <c r="UGS6" s="62"/>
      <c r="UGT6" s="62"/>
      <c r="UGU6" s="62"/>
      <c r="UGV6" s="62"/>
      <c r="UGW6" s="62"/>
      <c r="UGX6" s="62"/>
      <c r="UGY6" s="62"/>
      <c r="UGZ6" s="62"/>
      <c r="UHA6" s="62"/>
      <c r="UHB6" s="62"/>
      <c r="UHC6" s="62"/>
      <c r="UHD6" s="62"/>
      <c r="UHE6" s="62"/>
      <c r="UHF6" s="62"/>
      <c r="UHG6" s="62"/>
      <c r="UHH6" s="62"/>
      <c r="UHI6" s="62"/>
      <c r="UHJ6" s="62"/>
      <c r="UHK6" s="62"/>
      <c r="UHL6" s="62"/>
      <c r="UHM6" s="62"/>
      <c r="UHN6" s="62"/>
      <c r="UHO6" s="62"/>
      <c r="UHP6" s="62"/>
      <c r="UHQ6" s="62"/>
      <c r="UHR6" s="62"/>
      <c r="UHS6" s="62"/>
      <c r="UHT6" s="62"/>
      <c r="UHU6" s="62"/>
      <c r="UHV6" s="62"/>
      <c r="UHW6" s="62"/>
      <c r="UHX6" s="62"/>
      <c r="UHY6" s="62"/>
      <c r="UHZ6" s="62"/>
      <c r="UIA6" s="62"/>
      <c r="UIB6" s="62"/>
      <c r="UIC6" s="62"/>
      <c r="UID6" s="62"/>
      <c r="UIE6" s="62"/>
      <c r="UIF6" s="62"/>
      <c r="UIG6" s="62"/>
      <c r="UIH6" s="62"/>
      <c r="UII6" s="62"/>
      <c r="UIJ6" s="62"/>
      <c r="UIK6" s="62"/>
      <c r="UIL6" s="62"/>
      <c r="UIM6" s="62"/>
      <c r="UIN6" s="62"/>
      <c r="UIO6" s="62"/>
      <c r="UIP6" s="62"/>
      <c r="UIQ6" s="62"/>
      <c r="UIR6" s="62"/>
      <c r="UIS6" s="62"/>
      <c r="UIT6" s="62"/>
      <c r="UIU6" s="62"/>
      <c r="UIV6" s="62"/>
      <c r="UIW6" s="62"/>
      <c r="UIX6" s="62"/>
      <c r="UIY6" s="62"/>
      <c r="UIZ6" s="62"/>
      <c r="UJA6" s="62"/>
      <c r="UJB6" s="62"/>
      <c r="UJC6" s="62"/>
      <c r="UJD6" s="62"/>
      <c r="UJE6" s="62"/>
      <c r="UJF6" s="62"/>
      <c r="UJG6" s="62"/>
      <c r="UJH6" s="62"/>
      <c r="UJI6" s="62"/>
      <c r="UJJ6" s="62"/>
      <c r="UJK6" s="62"/>
      <c r="UJL6" s="62"/>
      <c r="UJM6" s="62"/>
      <c r="UJN6" s="62"/>
      <c r="UJO6" s="62"/>
      <c r="UJP6" s="62"/>
      <c r="UJQ6" s="62"/>
      <c r="UJR6" s="62"/>
      <c r="UJS6" s="62"/>
      <c r="UJT6" s="62"/>
      <c r="UJU6" s="62"/>
      <c r="UJV6" s="62"/>
      <c r="UJW6" s="62"/>
      <c r="UJX6" s="62"/>
      <c r="UJY6" s="62"/>
      <c r="UJZ6" s="62"/>
      <c r="UKA6" s="62"/>
      <c r="UKB6" s="62"/>
      <c r="UKC6" s="62"/>
      <c r="UKD6" s="62"/>
      <c r="UKE6" s="62"/>
      <c r="UKF6" s="62"/>
      <c r="UKG6" s="62"/>
      <c r="UKH6" s="62"/>
      <c r="UKI6" s="62"/>
      <c r="UKJ6" s="62"/>
      <c r="UKK6" s="62"/>
      <c r="UKL6" s="62"/>
      <c r="UKM6" s="62"/>
      <c r="UKN6" s="62"/>
      <c r="UKO6" s="62"/>
      <c r="UKP6" s="62"/>
      <c r="UKQ6" s="62"/>
      <c r="UKR6" s="62"/>
      <c r="UKS6" s="62"/>
      <c r="UKT6" s="62"/>
      <c r="UKU6" s="62"/>
      <c r="UKV6" s="62"/>
      <c r="UKW6" s="62"/>
      <c r="UKX6" s="62"/>
      <c r="UKY6" s="62"/>
      <c r="UKZ6" s="62"/>
      <c r="ULA6" s="62"/>
      <c r="ULB6" s="62"/>
      <c r="ULC6" s="62"/>
      <c r="ULD6" s="62"/>
      <c r="ULE6" s="62"/>
      <c r="ULF6" s="62"/>
      <c r="ULG6" s="62"/>
      <c r="ULH6" s="62"/>
      <c r="ULI6" s="62"/>
      <c r="ULJ6" s="62"/>
      <c r="ULK6" s="62"/>
      <c r="ULL6" s="62"/>
      <c r="ULM6" s="62"/>
      <c r="ULN6" s="62"/>
      <c r="ULO6" s="62"/>
      <c r="ULP6" s="62"/>
      <c r="ULQ6" s="62"/>
      <c r="ULR6" s="62"/>
      <c r="ULS6" s="62"/>
      <c r="ULT6" s="62"/>
      <c r="ULU6" s="62"/>
      <c r="ULV6" s="62"/>
      <c r="ULW6" s="62"/>
      <c r="ULX6" s="62"/>
      <c r="ULY6" s="62"/>
      <c r="ULZ6" s="62"/>
      <c r="UMA6" s="62"/>
      <c r="UMB6" s="62"/>
      <c r="UMC6" s="62"/>
      <c r="UMD6" s="62"/>
      <c r="UME6" s="62"/>
      <c r="UMF6" s="62"/>
      <c r="UMG6" s="62"/>
      <c r="UMH6" s="62"/>
      <c r="UMI6" s="62"/>
      <c r="UMJ6" s="62"/>
      <c r="UMK6" s="62"/>
      <c r="UML6" s="62"/>
      <c r="UMM6" s="62"/>
      <c r="UMN6" s="62"/>
      <c r="UMO6" s="62"/>
      <c r="UMP6" s="62"/>
      <c r="UMQ6" s="62"/>
      <c r="UMR6" s="62"/>
      <c r="UMS6" s="62"/>
      <c r="UMT6" s="62"/>
      <c r="UMU6" s="62"/>
      <c r="UMV6" s="62"/>
      <c r="UMW6" s="62"/>
      <c r="UMX6" s="62"/>
      <c r="UMY6" s="62"/>
      <c r="UMZ6" s="62"/>
      <c r="UNA6" s="62"/>
      <c r="UNB6" s="62"/>
      <c r="UNC6" s="62"/>
      <c r="UND6" s="62"/>
      <c r="UNE6" s="62"/>
      <c r="UNF6" s="62"/>
      <c r="UNG6" s="62"/>
      <c r="UNH6" s="62"/>
      <c r="UNI6" s="62"/>
      <c r="UNJ6" s="62"/>
      <c r="UNK6" s="62"/>
      <c r="UNL6" s="62"/>
      <c r="UNM6" s="62"/>
      <c r="UNN6" s="62"/>
      <c r="UNO6" s="62"/>
      <c r="UNP6" s="62"/>
      <c r="UNQ6" s="62"/>
      <c r="UNR6" s="62"/>
      <c r="UNS6" s="62"/>
      <c r="UNT6" s="62"/>
      <c r="UNU6" s="62"/>
      <c r="UNV6" s="62"/>
      <c r="UNW6" s="62"/>
      <c r="UNX6" s="62"/>
      <c r="UNY6" s="62"/>
      <c r="UNZ6" s="62"/>
      <c r="UOA6" s="62"/>
      <c r="UOB6" s="62"/>
      <c r="UOC6" s="62"/>
      <c r="UOD6" s="62"/>
      <c r="UOE6" s="62"/>
      <c r="UOF6" s="62"/>
      <c r="UOG6" s="62"/>
      <c r="UOH6" s="62"/>
      <c r="UOI6" s="62"/>
      <c r="UOJ6" s="62"/>
      <c r="UOK6" s="62"/>
      <c r="UOL6" s="62"/>
      <c r="UOM6" s="62"/>
      <c r="UON6" s="62"/>
      <c r="UOO6" s="62"/>
      <c r="UOP6" s="62"/>
      <c r="UOQ6" s="62"/>
      <c r="UOR6" s="62"/>
      <c r="UOS6" s="62"/>
      <c r="UOT6" s="62"/>
      <c r="UOU6" s="62"/>
      <c r="UOV6" s="62"/>
      <c r="UOW6" s="62"/>
      <c r="UOX6" s="62"/>
      <c r="UOY6" s="62"/>
      <c r="UOZ6" s="62"/>
      <c r="UPA6" s="62"/>
      <c r="UPB6" s="62"/>
      <c r="UPC6" s="62"/>
      <c r="UPD6" s="62"/>
      <c r="UPE6" s="62"/>
      <c r="UPF6" s="62"/>
      <c r="UPG6" s="62"/>
      <c r="UPH6" s="62"/>
      <c r="UPI6" s="62"/>
      <c r="UPJ6" s="62"/>
      <c r="UPK6" s="62"/>
      <c r="UPL6" s="62"/>
      <c r="UPM6" s="62"/>
      <c r="UPN6" s="62"/>
      <c r="UPO6" s="62"/>
      <c r="UPP6" s="62"/>
      <c r="UPQ6" s="62"/>
      <c r="UPR6" s="62"/>
      <c r="UPS6" s="62"/>
      <c r="UPT6" s="62"/>
      <c r="UPU6" s="62"/>
      <c r="UPV6" s="62"/>
      <c r="UPW6" s="62"/>
      <c r="UPX6" s="62"/>
      <c r="UPY6" s="62"/>
      <c r="UPZ6" s="62"/>
      <c r="UQA6" s="62"/>
      <c r="UQB6" s="62"/>
      <c r="UQC6" s="62"/>
      <c r="UQD6" s="62"/>
      <c r="UQE6" s="62"/>
      <c r="UQF6" s="62"/>
      <c r="UQG6" s="62"/>
      <c r="UQH6" s="62"/>
      <c r="UQI6" s="62"/>
      <c r="UQJ6" s="62"/>
      <c r="UQK6" s="62"/>
      <c r="UQL6" s="62"/>
      <c r="UQM6" s="62"/>
      <c r="UQN6" s="62"/>
      <c r="UQO6" s="62"/>
      <c r="UQP6" s="62"/>
      <c r="UQQ6" s="62"/>
      <c r="UQR6" s="62"/>
      <c r="UQS6" s="62"/>
      <c r="UQT6" s="62"/>
      <c r="UQU6" s="62"/>
      <c r="UQV6" s="62"/>
      <c r="UQW6" s="62"/>
      <c r="UQX6" s="62"/>
      <c r="UQY6" s="62"/>
      <c r="UQZ6" s="62"/>
      <c r="URA6" s="62"/>
      <c r="URB6" s="62"/>
      <c r="URC6" s="62"/>
      <c r="URD6" s="62"/>
      <c r="URE6" s="62"/>
      <c r="URF6" s="62"/>
      <c r="URG6" s="62"/>
      <c r="URH6" s="62"/>
      <c r="URI6" s="62"/>
      <c r="URJ6" s="62"/>
      <c r="URK6" s="62"/>
      <c r="URL6" s="62"/>
      <c r="URM6" s="62"/>
      <c r="URN6" s="62"/>
      <c r="URO6" s="62"/>
      <c r="URP6" s="62"/>
      <c r="URQ6" s="62"/>
      <c r="URR6" s="62"/>
      <c r="URS6" s="62"/>
      <c r="URT6" s="62"/>
      <c r="URU6" s="62"/>
      <c r="URV6" s="62"/>
      <c r="URW6" s="62"/>
      <c r="URX6" s="62"/>
      <c r="URY6" s="62"/>
      <c r="URZ6" s="62"/>
      <c r="USA6" s="62"/>
      <c r="USB6" s="62"/>
      <c r="USC6" s="62"/>
      <c r="USD6" s="62"/>
      <c r="USE6" s="62"/>
      <c r="USF6" s="62"/>
      <c r="USG6" s="62"/>
      <c r="USH6" s="62"/>
      <c r="USI6" s="62"/>
      <c r="USJ6" s="62"/>
      <c r="USK6" s="62"/>
      <c r="USL6" s="62"/>
      <c r="USM6" s="62"/>
      <c r="USN6" s="62"/>
      <c r="USO6" s="62"/>
      <c r="USP6" s="62"/>
      <c r="USQ6" s="62"/>
      <c r="USR6" s="62"/>
      <c r="USS6" s="62"/>
      <c r="UST6" s="62"/>
      <c r="USU6" s="62"/>
      <c r="USV6" s="62"/>
      <c r="USW6" s="62"/>
      <c r="USX6" s="62"/>
      <c r="USY6" s="62"/>
      <c r="USZ6" s="62"/>
      <c r="UTA6" s="62"/>
      <c r="UTB6" s="62"/>
      <c r="UTC6" s="62"/>
      <c r="UTD6" s="62"/>
      <c r="UTE6" s="62"/>
      <c r="UTF6" s="62"/>
      <c r="UTG6" s="62"/>
      <c r="UTH6" s="62"/>
      <c r="UTI6" s="62"/>
      <c r="UTJ6" s="62"/>
      <c r="UTK6" s="62"/>
      <c r="UTL6" s="62"/>
      <c r="UTM6" s="62"/>
      <c r="UTN6" s="62"/>
      <c r="UTO6" s="62"/>
      <c r="UTP6" s="62"/>
      <c r="UTQ6" s="62"/>
      <c r="UTR6" s="62"/>
      <c r="UTS6" s="62"/>
      <c r="UTT6" s="62"/>
      <c r="UTU6" s="62"/>
      <c r="UTV6" s="62"/>
      <c r="UTW6" s="62"/>
      <c r="UTX6" s="62"/>
      <c r="UTY6" s="62"/>
      <c r="UTZ6" s="62"/>
      <c r="UUA6" s="62"/>
      <c r="UUB6" s="62"/>
      <c r="UUC6" s="62"/>
      <c r="UUD6" s="62"/>
      <c r="UUE6" s="62"/>
      <c r="UUF6" s="62"/>
      <c r="UUG6" s="62"/>
      <c r="UUH6" s="62"/>
      <c r="UUI6" s="62"/>
      <c r="UUJ6" s="62"/>
      <c r="UUK6" s="62"/>
      <c r="UUL6" s="62"/>
      <c r="UUM6" s="62"/>
      <c r="UUN6" s="62"/>
      <c r="UUO6" s="62"/>
      <c r="UUP6" s="62"/>
      <c r="UUQ6" s="62"/>
      <c r="UUR6" s="62"/>
      <c r="UUS6" s="62"/>
      <c r="UUT6" s="62"/>
      <c r="UUU6" s="62"/>
      <c r="UUV6" s="62"/>
      <c r="UUW6" s="62"/>
      <c r="UUX6" s="62"/>
      <c r="UUY6" s="62"/>
      <c r="UUZ6" s="62"/>
      <c r="UVA6" s="62"/>
      <c r="UVB6" s="62"/>
      <c r="UVC6" s="62"/>
      <c r="UVD6" s="62"/>
      <c r="UVE6" s="62"/>
      <c r="UVF6" s="62"/>
      <c r="UVG6" s="62"/>
      <c r="UVH6" s="62"/>
      <c r="UVI6" s="62"/>
      <c r="UVJ6" s="62"/>
      <c r="UVK6" s="62"/>
      <c r="UVL6" s="62"/>
      <c r="UVM6" s="62"/>
      <c r="UVN6" s="62"/>
      <c r="UVO6" s="62"/>
      <c r="UVP6" s="62"/>
      <c r="UVQ6" s="62"/>
      <c r="UVR6" s="62"/>
      <c r="UVS6" s="62"/>
      <c r="UVT6" s="62"/>
      <c r="UVU6" s="62"/>
      <c r="UVV6" s="62"/>
      <c r="UVW6" s="62"/>
      <c r="UVX6" s="62"/>
      <c r="UVY6" s="62"/>
      <c r="UVZ6" s="62"/>
      <c r="UWA6" s="62"/>
      <c r="UWB6" s="62"/>
      <c r="UWC6" s="62"/>
      <c r="UWD6" s="62"/>
      <c r="UWE6" s="62"/>
      <c r="UWF6" s="62"/>
      <c r="UWG6" s="62"/>
      <c r="UWH6" s="62"/>
      <c r="UWI6" s="62"/>
      <c r="UWJ6" s="62"/>
      <c r="UWK6" s="62"/>
      <c r="UWL6" s="62"/>
      <c r="UWM6" s="62"/>
      <c r="UWN6" s="62"/>
      <c r="UWO6" s="62"/>
      <c r="UWP6" s="62"/>
      <c r="UWQ6" s="62"/>
      <c r="UWR6" s="62"/>
      <c r="UWS6" s="62"/>
      <c r="UWT6" s="62"/>
      <c r="UWU6" s="62"/>
      <c r="UWV6" s="62"/>
      <c r="UWW6" s="62"/>
      <c r="UWX6" s="62"/>
      <c r="UWY6" s="62"/>
      <c r="UWZ6" s="62"/>
      <c r="UXA6" s="62"/>
      <c r="UXB6" s="62"/>
      <c r="UXC6" s="62"/>
      <c r="UXD6" s="62"/>
      <c r="UXE6" s="62"/>
      <c r="UXF6" s="62"/>
      <c r="UXG6" s="62"/>
      <c r="UXH6" s="62"/>
      <c r="UXI6" s="62"/>
      <c r="UXJ6" s="62"/>
      <c r="UXK6" s="62"/>
      <c r="UXL6" s="62"/>
      <c r="UXM6" s="62"/>
      <c r="UXN6" s="62"/>
      <c r="UXO6" s="62"/>
      <c r="UXP6" s="62"/>
      <c r="UXQ6" s="62"/>
      <c r="UXR6" s="62"/>
      <c r="UXS6" s="62"/>
      <c r="UXT6" s="62"/>
      <c r="UXU6" s="62"/>
      <c r="UXV6" s="62"/>
      <c r="UXW6" s="62"/>
      <c r="UXX6" s="62"/>
      <c r="UXY6" s="62"/>
      <c r="UXZ6" s="62"/>
      <c r="UYA6" s="62"/>
      <c r="UYB6" s="62"/>
      <c r="UYC6" s="62"/>
      <c r="UYD6" s="62"/>
      <c r="UYE6" s="62"/>
      <c r="UYF6" s="62"/>
      <c r="UYG6" s="62"/>
      <c r="UYH6" s="62"/>
      <c r="UYI6" s="62"/>
      <c r="UYJ6" s="62"/>
      <c r="UYK6" s="62"/>
      <c r="UYL6" s="62"/>
      <c r="UYM6" s="62"/>
      <c r="UYN6" s="62"/>
      <c r="UYO6" s="62"/>
      <c r="UYP6" s="62"/>
      <c r="UYQ6" s="62"/>
      <c r="UYR6" s="62"/>
      <c r="UYS6" s="62"/>
      <c r="UYT6" s="62"/>
      <c r="UYU6" s="62"/>
      <c r="UYV6" s="62"/>
      <c r="UYW6" s="62"/>
      <c r="UYX6" s="62"/>
      <c r="UYY6" s="62"/>
      <c r="UYZ6" s="62"/>
      <c r="UZA6" s="62"/>
      <c r="UZB6" s="62"/>
      <c r="UZC6" s="62"/>
      <c r="UZD6" s="62"/>
      <c r="UZE6" s="62"/>
      <c r="UZF6" s="62"/>
      <c r="UZG6" s="62"/>
      <c r="UZH6" s="62"/>
      <c r="UZI6" s="62"/>
      <c r="UZJ6" s="62"/>
      <c r="UZK6" s="62"/>
      <c r="UZL6" s="62"/>
      <c r="UZM6" s="62"/>
      <c r="UZN6" s="62"/>
      <c r="UZO6" s="62"/>
      <c r="UZP6" s="62"/>
      <c r="UZQ6" s="62"/>
      <c r="UZR6" s="62"/>
      <c r="UZS6" s="62"/>
      <c r="UZT6" s="62"/>
      <c r="UZU6" s="62"/>
      <c r="UZV6" s="62"/>
      <c r="UZW6" s="62"/>
      <c r="UZX6" s="62"/>
      <c r="UZY6" s="62"/>
      <c r="UZZ6" s="62"/>
      <c r="VAA6" s="62"/>
      <c r="VAB6" s="62"/>
      <c r="VAC6" s="62"/>
      <c r="VAD6" s="62"/>
      <c r="VAE6" s="62"/>
      <c r="VAF6" s="62"/>
      <c r="VAG6" s="62"/>
      <c r="VAH6" s="62"/>
      <c r="VAI6" s="62"/>
      <c r="VAJ6" s="62"/>
      <c r="VAK6" s="62"/>
      <c r="VAL6" s="62"/>
      <c r="VAM6" s="62"/>
      <c r="VAN6" s="62"/>
      <c r="VAO6" s="62"/>
      <c r="VAP6" s="62"/>
      <c r="VAQ6" s="62"/>
      <c r="VAR6" s="62"/>
      <c r="VAS6" s="62"/>
      <c r="VAT6" s="62"/>
      <c r="VAU6" s="62"/>
      <c r="VAV6" s="62"/>
      <c r="VAW6" s="62"/>
      <c r="VAX6" s="62"/>
      <c r="VAY6" s="62"/>
      <c r="VAZ6" s="62"/>
      <c r="VBA6" s="62"/>
      <c r="VBB6" s="62"/>
      <c r="VBC6" s="62"/>
      <c r="VBD6" s="62"/>
      <c r="VBE6" s="62"/>
      <c r="VBF6" s="62"/>
      <c r="VBG6" s="62"/>
      <c r="VBH6" s="62"/>
      <c r="VBI6" s="62"/>
      <c r="VBJ6" s="62"/>
      <c r="VBK6" s="62"/>
      <c r="VBL6" s="62"/>
      <c r="VBM6" s="62"/>
      <c r="VBN6" s="62"/>
      <c r="VBO6" s="62"/>
      <c r="VBP6" s="62"/>
      <c r="VBQ6" s="62"/>
      <c r="VBR6" s="62"/>
      <c r="VBS6" s="62"/>
      <c r="VBT6" s="62"/>
      <c r="VBU6" s="62"/>
      <c r="VBV6" s="62"/>
      <c r="VBW6" s="62"/>
      <c r="VBX6" s="62"/>
      <c r="VBY6" s="62"/>
      <c r="VBZ6" s="62"/>
      <c r="VCA6" s="62"/>
      <c r="VCB6" s="62"/>
      <c r="VCC6" s="62"/>
      <c r="VCD6" s="62"/>
      <c r="VCE6" s="62"/>
      <c r="VCF6" s="62"/>
      <c r="VCG6" s="62"/>
      <c r="VCH6" s="62"/>
      <c r="VCI6" s="62"/>
      <c r="VCJ6" s="62"/>
      <c r="VCK6" s="62"/>
      <c r="VCL6" s="62"/>
      <c r="VCM6" s="62"/>
      <c r="VCN6" s="62"/>
      <c r="VCO6" s="62"/>
      <c r="VCP6" s="62"/>
      <c r="VCQ6" s="62"/>
      <c r="VCR6" s="62"/>
      <c r="VCS6" s="62"/>
      <c r="VCT6" s="62"/>
      <c r="VCU6" s="62"/>
      <c r="VCV6" s="62"/>
      <c r="VCW6" s="62"/>
      <c r="VCX6" s="62"/>
      <c r="VCY6" s="62"/>
      <c r="VCZ6" s="62"/>
      <c r="VDA6" s="62"/>
      <c r="VDB6" s="62"/>
      <c r="VDC6" s="62"/>
      <c r="VDD6" s="62"/>
      <c r="VDE6" s="62"/>
      <c r="VDF6" s="62"/>
      <c r="VDG6" s="62"/>
      <c r="VDH6" s="62"/>
      <c r="VDI6" s="62"/>
      <c r="VDJ6" s="62"/>
      <c r="VDK6" s="62"/>
      <c r="VDL6" s="62"/>
      <c r="VDM6" s="62"/>
      <c r="VDN6" s="62"/>
      <c r="VDO6" s="62"/>
      <c r="VDP6" s="62"/>
      <c r="VDQ6" s="62"/>
      <c r="VDR6" s="62"/>
      <c r="VDS6" s="62"/>
      <c r="VDT6" s="62"/>
      <c r="VDU6" s="62"/>
      <c r="VDV6" s="62"/>
      <c r="VDW6" s="62"/>
      <c r="VDX6" s="62"/>
      <c r="VDY6" s="62"/>
      <c r="VDZ6" s="62"/>
      <c r="VEA6" s="62"/>
      <c r="VEB6" s="62"/>
      <c r="VEC6" s="62"/>
      <c r="VED6" s="62"/>
      <c r="VEE6" s="62"/>
      <c r="VEF6" s="62"/>
      <c r="VEG6" s="62"/>
      <c r="VEH6" s="62"/>
      <c r="VEI6" s="62"/>
      <c r="VEJ6" s="62"/>
      <c r="VEK6" s="62"/>
      <c r="VEL6" s="62"/>
      <c r="VEM6" s="62"/>
      <c r="VEN6" s="62"/>
      <c r="VEO6" s="62"/>
      <c r="VEP6" s="62"/>
      <c r="VEQ6" s="62"/>
      <c r="VER6" s="62"/>
      <c r="VES6" s="62"/>
      <c r="VET6" s="62"/>
      <c r="VEU6" s="62"/>
      <c r="VEV6" s="62"/>
      <c r="VEW6" s="62"/>
      <c r="VEX6" s="62"/>
      <c r="VEY6" s="62"/>
      <c r="VEZ6" s="62"/>
      <c r="VFA6" s="62"/>
      <c r="VFB6" s="62"/>
      <c r="VFC6" s="62"/>
      <c r="VFD6" s="62"/>
      <c r="VFE6" s="62"/>
      <c r="VFF6" s="62"/>
      <c r="VFG6" s="62"/>
      <c r="VFH6" s="62"/>
      <c r="VFI6" s="62"/>
      <c r="VFJ6" s="62"/>
      <c r="VFK6" s="62"/>
      <c r="VFL6" s="62"/>
      <c r="VFM6" s="62"/>
      <c r="VFN6" s="62"/>
      <c r="VFO6" s="62"/>
      <c r="VFP6" s="62"/>
      <c r="VFQ6" s="62"/>
      <c r="VFR6" s="62"/>
      <c r="VFS6" s="62"/>
      <c r="VFT6" s="62"/>
      <c r="VFU6" s="62"/>
      <c r="VFV6" s="62"/>
      <c r="VFW6" s="62"/>
      <c r="VFX6" s="62"/>
      <c r="VFY6" s="62"/>
      <c r="VFZ6" s="62"/>
      <c r="VGA6" s="62"/>
      <c r="VGB6" s="62"/>
      <c r="VGC6" s="62"/>
      <c r="VGD6" s="62"/>
      <c r="VGE6" s="62"/>
      <c r="VGF6" s="62"/>
      <c r="VGG6" s="62"/>
      <c r="VGH6" s="62"/>
      <c r="VGI6" s="62"/>
      <c r="VGJ6" s="62"/>
      <c r="VGK6" s="62"/>
      <c r="VGL6" s="62"/>
      <c r="VGM6" s="62"/>
      <c r="VGN6" s="62"/>
      <c r="VGO6" s="62"/>
      <c r="VGP6" s="62"/>
      <c r="VGQ6" s="62"/>
      <c r="VGR6" s="62"/>
      <c r="VGS6" s="62"/>
      <c r="VGT6" s="62"/>
      <c r="VGU6" s="62"/>
      <c r="VGV6" s="62"/>
      <c r="VGW6" s="62"/>
      <c r="VGX6" s="62"/>
      <c r="VGY6" s="62"/>
      <c r="VGZ6" s="62"/>
      <c r="VHA6" s="62"/>
      <c r="VHB6" s="62"/>
      <c r="VHC6" s="62"/>
      <c r="VHD6" s="62"/>
      <c r="VHE6" s="62"/>
      <c r="VHF6" s="62"/>
      <c r="VHG6" s="62"/>
      <c r="VHH6" s="62"/>
      <c r="VHI6" s="62"/>
      <c r="VHJ6" s="62"/>
      <c r="VHK6" s="62"/>
      <c r="VHL6" s="62"/>
      <c r="VHM6" s="62"/>
      <c r="VHN6" s="62"/>
      <c r="VHO6" s="62"/>
      <c r="VHP6" s="62"/>
      <c r="VHQ6" s="62"/>
      <c r="VHR6" s="62"/>
      <c r="VHS6" s="62"/>
      <c r="VHT6" s="62"/>
      <c r="VHU6" s="62"/>
      <c r="VHV6" s="62"/>
      <c r="VHW6" s="62"/>
      <c r="VHX6" s="62"/>
      <c r="VHY6" s="62"/>
      <c r="VHZ6" s="62"/>
      <c r="VIA6" s="62"/>
      <c r="VIB6" s="62"/>
      <c r="VIC6" s="62"/>
      <c r="VID6" s="62"/>
      <c r="VIE6" s="62"/>
      <c r="VIF6" s="62"/>
      <c r="VIG6" s="62"/>
      <c r="VIH6" s="62"/>
      <c r="VII6" s="62"/>
      <c r="VIJ6" s="62"/>
      <c r="VIK6" s="62"/>
      <c r="VIL6" s="62"/>
      <c r="VIM6" s="62"/>
      <c r="VIN6" s="62"/>
      <c r="VIO6" s="62"/>
      <c r="VIP6" s="62"/>
      <c r="VIQ6" s="62"/>
      <c r="VIR6" s="62"/>
      <c r="VIS6" s="62"/>
      <c r="VIT6" s="62"/>
      <c r="VIU6" s="62"/>
      <c r="VIV6" s="62"/>
      <c r="VIW6" s="62"/>
      <c r="VIX6" s="62"/>
      <c r="VIY6" s="62"/>
      <c r="VIZ6" s="62"/>
      <c r="VJA6" s="62"/>
      <c r="VJB6" s="62"/>
      <c r="VJC6" s="62"/>
      <c r="VJD6" s="62"/>
      <c r="VJE6" s="62"/>
      <c r="VJF6" s="62"/>
      <c r="VJG6" s="62"/>
      <c r="VJH6" s="62"/>
      <c r="VJI6" s="62"/>
      <c r="VJJ6" s="62"/>
      <c r="VJK6" s="62"/>
      <c r="VJL6" s="62"/>
      <c r="VJM6" s="62"/>
      <c r="VJN6" s="62"/>
      <c r="VJO6" s="62"/>
      <c r="VJP6" s="62"/>
      <c r="VJQ6" s="62"/>
      <c r="VJR6" s="62"/>
      <c r="VJS6" s="62"/>
      <c r="VJT6" s="62"/>
      <c r="VJU6" s="62"/>
      <c r="VJV6" s="62"/>
      <c r="VJW6" s="62"/>
      <c r="VJX6" s="62"/>
      <c r="VJY6" s="62"/>
      <c r="VJZ6" s="62"/>
      <c r="VKA6" s="62"/>
      <c r="VKB6" s="62"/>
      <c r="VKC6" s="62"/>
      <c r="VKD6" s="62"/>
      <c r="VKE6" s="62"/>
      <c r="VKF6" s="62"/>
      <c r="VKG6" s="62"/>
      <c r="VKH6" s="62"/>
      <c r="VKI6" s="62"/>
      <c r="VKJ6" s="62"/>
      <c r="VKK6" s="62"/>
      <c r="VKL6" s="62"/>
      <c r="VKM6" s="62"/>
      <c r="VKN6" s="62"/>
      <c r="VKO6" s="62"/>
      <c r="VKP6" s="62"/>
      <c r="VKQ6" s="62"/>
      <c r="VKR6" s="62"/>
      <c r="VKS6" s="62"/>
      <c r="VKT6" s="62"/>
      <c r="VKU6" s="62"/>
      <c r="VKV6" s="62"/>
      <c r="VKW6" s="62"/>
      <c r="VKX6" s="62"/>
      <c r="VKY6" s="62"/>
      <c r="VKZ6" s="62"/>
      <c r="VLA6" s="62"/>
      <c r="VLB6" s="62"/>
      <c r="VLC6" s="62"/>
      <c r="VLD6" s="62"/>
      <c r="VLE6" s="62"/>
      <c r="VLF6" s="62"/>
      <c r="VLG6" s="62"/>
      <c r="VLH6" s="62"/>
      <c r="VLI6" s="62"/>
      <c r="VLJ6" s="62"/>
      <c r="VLK6" s="62"/>
      <c r="VLL6" s="62"/>
      <c r="VLM6" s="62"/>
      <c r="VLN6" s="62"/>
      <c r="VLO6" s="62"/>
      <c r="VLP6" s="62"/>
      <c r="VLQ6" s="62"/>
      <c r="VLR6" s="62"/>
      <c r="VLS6" s="62"/>
      <c r="VLT6" s="62"/>
      <c r="VLU6" s="62"/>
      <c r="VLV6" s="62"/>
      <c r="VLW6" s="62"/>
      <c r="VLX6" s="62"/>
      <c r="VLY6" s="62"/>
      <c r="VLZ6" s="62"/>
      <c r="VMA6" s="62"/>
      <c r="VMB6" s="62"/>
      <c r="VMC6" s="62"/>
      <c r="VMD6" s="62"/>
      <c r="VME6" s="62"/>
      <c r="VMF6" s="62"/>
      <c r="VMG6" s="62"/>
      <c r="VMH6" s="62"/>
      <c r="VMI6" s="62"/>
      <c r="VMJ6" s="62"/>
      <c r="VMK6" s="62"/>
      <c r="VML6" s="62"/>
      <c r="VMM6" s="62"/>
      <c r="VMN6" s="62"/>
      <c r="VMO6" s="62"/>
      <c r="VMP6" s="62"/>
      <c r="VMQ6" s="62"/>
      <c r="VMR6" s="62"/>
      <c r="VMS6" s="62"/>
      <c r="VMT6" s="62"/>
      <c r="VMU6" s="62"/>
      <c r="VMV6" s="62"/>
      <c r="VMW6" s="62"/>
      <c r="VMX6" s="62"/>
      <c r="VMY6" s="62"/>
      <c r="VMZ6" s="62"/>
      <c r="VNA6" s="62"/>
      <c r="VNB6" s="62"/>
      <c r="VNC6" s="62"/>
      <c r="VND6" s="62"/>
      <c r="VNE6" s="62"/>
      <c r="VNF6" s="62"/>
      <c r="VNG6" s="62"/>
      <c r="VNH6" s="62"/>
      <c r="VNI6" s="62"/>
      <c r="VNJ6" s="62"/>
      <c r="VNK6" s="62"/>
      <c r="VNL6" s="62"/>
      <c r="VNM6" s="62"/>
      <c r="VNN6" s="62"/>
      <c r="VNO6" s="62"/>
      <c r="VNP6" s="62"/>
      <c r="VNQ6" s="62"/>
      <c r="VNR6" s="62"/>
      <c r="VNS6" s="62"/>
      <c r="VNT6" s="62"/>
      <c r="VNU6" s="62"/>
      <c r="VNV6" s="62"/>
      <c r="VNW6" s="62"/>
      <c r="VNX6" s="62"/>
      <c r="VNY6" s="62"/>
      <c r="VNZ6" s="62"/>
      <c r="VOA6" s="62"/>
      <c r="VOB6" s="62"/>
      <c r="VOC6" s="62"/>
      <c r="VOD6" s="62"/>
      <c r="VOE6" s="62"/>
      <c r="VOF6" s="62"/>
      <c r="VOG6" s="62"/>
      <c r="VOH6" s="62"/>
      <c r="VOI6" s="62"/>
      <c r="VOJ6" s="62"/>
      <c r="VOK6" s="62"/>
      <c r="VOL6" s="62"/>
      <c r="VOM6" s="62"/>
      <c r="VON6" s="62"/>
      <c r="VOO6" s="62"/>
      <c r="VOP6" s="62"/>
      <c r="VOQ6" s="62"/>
      <c r="VOR6" s="62"/>
      <c r="VOS6" s="62"/>
      <c r="VOT6" s="62"/>
      <c r="VOU6" s="62"/>
      <c r="VOV6" s="62"/>
      <c r="VOW6" s="62"/>
      <c r="VOX6" s="62"/>
      <c r="VOY6" s="62"/>
      <c r="VOZ6" s="62"/>
      <c r="VPA6" s="62"/>
      <c r="VPB6" s="62"/>
      <c r="VPC6" s="62"/>
      <c r="VPD6" s="62"/>
      <c r="VPE6" s="62"/>
      <c r="VPF6" s="62"/>
      <c r="VPG6" s="62"/>
      <c r="VPH6" s="62"/>
      <c r="VPI6" s="62"/>
      <c r="VPJ6" s="62"/>
      <c r="VPK6" s="62"/>
      <c r="VPL6" s="62"/>
      <c r="VPM6" s="62"/>
      <c r="VPN6" s="62"/>
      <c r="VPO6" s="62"/>
      <c r="VPP6" s="62"/>
      <c r="VPQ6" s="62"/>
      <c r="VPR6" s="62"/>
      <c r="VPS6" s="62"/>
      <c r="VPT6" s="62"/>
      <c r="VPU6" s="62"/>
      <c r="VPV6" s="62"/>
      <c r="VPW6" s="62"/>
      <c r="VPX6" s="62"/>
      <c r="VPY6" s="62"/>
      <c r="VPZ6" s="62"/>
      <c r="VQA6" s="62"/>
      <c r="VQB6" s="62"/>
      <c r="VQC6" s="62"/>
      <c r="VQD6" s="62"/>
      <c r="VQE6" s="62"/>
      <c r="VQF6" s="62"/>
      <c r="VQG6" s="62"/>
      <c r="VQH6" s="62"/>
      <c r="VQI6" s="62"/>
      <c r="VQJ6" s="62"/>
      <c r="VQK6" s="62"/>
      <c r="VQL6" s="62"/>
      <c r="VQM6" s="62"/>
      <c r="VQN6" s="62"/>
      <c r="VQO6" s="62"/>
      <c r="VQP6" s="62"/>
      <c r="VQQ6" s="62"/>
      <c r="VQR6" s="62"/>
      <c r="VQS6" s="62"/>
      <c r="VQT6" s="62"/>
      <c r="VQU6" s="62"/>
      <c r="VQV6" s="62"/>
      <c r="VQW6" s="62"/>
      <c r="VQX6" s="62"/>
      <c r="VQY6" s="62"/>
      <c r="VQZ6" s="62"/>
      <c r="VRA6" s="62"/>
      <c r="VRB6" s="62"/>
      <c r="VRC6" s="62"/>
      <c r="VRD6" s="62"/>
      <c r="VRE6" s="62"/>
      <c r="VRF6" s="62"/>
      <c r="VRG6" s="62"/>
      <c r="VRH6" s="62"/>
      <c r="VRI6" s="62"/>
      <c r="VRJ6" s="62"/>
      <c r="VRK6" s="62"/>
      <c r="VRL6" s="62"/>
      <c r="VRM6" s="62"/>
      <c r="VRN6" s="62"/>
      <c r="VRO6" s="62"/>
      <c r="VRP6" s="62"/>
      <c r="VRQ6" s="62"/>
      <c r="VRR6" s="62"/>
      <c r="VRS6" s="62"/>
      <c r="VRT6" s="62"/>
      <c r="VRU6" s="62"/>
      <c r="VRV6" s="62"/>
      <c r="VRW6" s="62"/>
      <c r="VRX6" s="62"/>
      <c r="VRY6" s="62"/>
      <c r="VRZ6" s="62"/>
      <c r="VSA6" s="62"/>
      <c r="VSB6" s="62"/>
      <c r="VSC6" s="62"/>
      <c r="VSD6" s="62"/>
      <c r="VSE6" s="62"/>
      <c r="VSF6" s="62"/>
      <c r="VSG6" s="62"/>
      <c r="VSH6" s="62"/>
      <c r="VSI6" s="62"/>
      <c r="VSJ6" s="62"/>
      <c r="VSK6" s="62"/>
      <c r="VSL6" s="62"/>
      <c r="VSM6" s="62"/>
      <c r="VSN6" s="62"/>
      <c r="VSO6" s="62"/>
      <c r="VSP6" s="62"/>
      <c r="VSQ6" s="62"/>
      <c r="VSR6" s="62"/>
      <c r="VSS6" s="62"/>
      <c r="VST6" s="62"/>
      <c r="VSU6" s="62"/>
      <c r="VSV6" s="62"/>
      <c r="VSW6" s="62"/>
      <c r="VSX6" s="62"/>
      <c r="VSY6" s="62"/>
      <c r="VSZ6" s="62"/>
      <c r="VTA6" s="62"/>
      <c r="VTB6" s="62"/>
      <c r="VTC6" s="62"/>
      <c r="VTD6" s="62"/>
      <c r="VTE6" s="62"/>
      <c r="VTF6" s="62"/>
      <c r="VTG6" s="62"/>
      <c r="VTH6" s="62"/>
      <c r="VTI6" s="62"/>
      <c r="VTJ6" s="62"/>
      <c r="VTK6" s="62"/>
      <c r="VTL6" s="62"/>
      <c r="VTM6" s="62"/>
      <c r="VTN6" s="62"/>
      <c r="VTO6" s="62"/>
      <c r="VTP6" s="62"/>
      <c r="VTQ6" s="62"/>
      <c r="VTR6" s="62"/>
      <c r="VTS6" s="62"/>
      <c r="VTT6" s="62"/>
      <c r="VTU6" s="62"/>
      <c r="VTV6" s="62"/>
      <c r="VTW6" s="62"/>
      <c r="VTX6" s="62"/>
      <c r="VTY6" s="62"/>
      <c r="VTZ6" s="62"/>
      <c r="VUA6" s="62"/>
      <c r="VUB6" s="62"/>
      <c r="VUC6" s="62"/>
      <c r="VUD6" s="62"/>
      <c r="VUE6" s="62"/>
      <c r="VUF6" s="62"/>
      <c r="VUG6" s="62"/>
      <c r="VUH6" s="62"/>
      <c r="VUI6" s="62"/>
      <c r="VUJ6" s="62"/>
      <c r="VUK6" s="62"/>
      <c r="VUL6" s="62"/>
      <c r="VUM6" s="62"/>
      <c r="VUN6" s="62"/>
      <c r="VUO6" s="62"/>
      <c r="VUP6" s="62"/>
      <c r="VUQ6" s="62"/>
      <c r="VUR6" s="62"/>
      <c r="VUS6" s="62"/>
      <c r="VUT6" s="62"/>
      <c r="VUU6" s="62"/>
      <c r="VUV6" s="62"/>
      <c r="VUW6" s="62"/>
      <c r="VUX6" s="62"/>
      <c r="VUY6" s="62"/>
      <c r="VUZ6" s="62"/>
      <c r="VVA6" s="62"/>
      <c r="VVB6" s="62"/>
      <c r="VVC6" s="62"/>
      <c r="VVD6" s="62"/>
      <c r="VVE6" s="62"/>
      <c r="VVF6" s="62"/>
      <c r="VVG6" s="62"/>
      <c r="VVH6" s="62"/>
      <c r="VVI6" s="62"/>
      <c r="VVJ6" s="62"/>
      <c r="VVK6" s="62"/>
      <c r="VVL6" s="62"/>
      <c r="VVM6" s="62"/>
      <c r="VVN6" s="62"/>
      <c r="VVO6" s="62"/>
      <c r="VVP6" s="62"/>
      <c r="VVQ6" s="62"/>
      <c r="VVR6" s="62"/>
      <c r="VVS6" s="62"/>
      <c r="VVT6" s="62"/>
      <c r="VVU6" s="62"/>
      <c r="VVV6" s="62"/>
      <c r="VVW6" s="62"/>
      <c r="VVX6" s="62"/>
      <c r="VVY6" s="62"/>
      <c r="VVZ6" s="62"/>
      <c r="VWA6" s="62"/>
      <c r="VWB6" s="62"/>
      <c r="VWC6" s="62"/>
      <c r="VWD6" s="62"/>
      <c r="VWE6" s="62"/>
      <c r="VWF6" s="62"/>
      <c r="VWG6" s="62"/>
      <c r="VWH6" s="62"/>
      <c r="VWI6" s="62"/>
      <c r="VWJ6" s="62"/>
      <c r="VWK6" s="62"/>
      <c r="VWL6" s="62"/>
      <c r="VWM6" s="62"/>
      <c r="VWN6" s="62"/>
      <c r="VWO6" s="62"/>
      <c r="VWP6" s="62"/>
      <c r="VWQ6" s="62"/>
      <c r="VWR6" s="62"/>
      <c r="VWS6" s="62"/>
      <c r="VWT6" s="62"/>
      <c r="VWU6" s="62"/>
      <c r="VWV6" s="62"/>
      <c r="VWW6" s="62"/>
      <c r="VWX6" s="62"/>
      <c r="VWY6" s="62"/>
      <c r="VWZ6" s="62"/>
      <c r="VXA6" s="62"/>
      <c r="VXB6" s="62"/>
      <c r="VXC6" s="62"/>
      <c r="VXD6" s="62"/>
      <c r="VXE6" s="62"/>
      <c r="VXF6" s="62"/>
      <c r="VXG6" s="62"/>
      <c r="VXH6" s="62"/>
      <c r="VXI6" s="62"/>
      <c r="VXJ6" s="62"/>
      <c r="VXK6" s="62"/>
      <c r="VXL6" s="62"/>
      <c r="VXM6" s="62"/>
      <c r="VXN6" s="62"/>
      <c r="VXO6" s="62"/>
      <c r="VXP6" s="62"/>
      <c r="VXQ6" s="62"/>
      <c r="VXR6" s="62"/>
      <c r="VXS6" s="62"/>
      <c r="VXT6" s="62"/>
      <c r="VXU6" s="62"/>
      <c r="VXV6" s="62"/>
      <c r="VXW6" s="62"/>
      <c r="VXX6" s="62"/>
      <c r="VXY6" s="62"/>
      <c r="VXZ6" s="62"/>
      <c r="VYA6" s="62"/>
      <c r="VYB6" s="62"/>
      <c r="VYC6" s="62"/>
      <c r="VYD6" s="62"/>
      <c r="VYE6" s="62"/>
      <c r="VYF6" s="62"/>
      <c r="VYG6" s="62"/>
      <c r="VYH6" s="62"/>
      <c r="VYI6" s="62"/>
      <c r="VYJ6" s="62"/>
      <c r="VYK6" s="62"/>
      <c r="VYL6" s="62"/>
      <c r="VYM6" s="62"/>
      <c r="VYN6" s="62"/>
      <c r="VYO6" s="62"/>
      <c r="VYP6" s="62"/>
      <c r="VYQ6" s="62"/>
      <c r="VYR6" s="62"/>
      <c r="VYS6" s="62"/>
      <c r="VYT6" s="62"/>
      <c r="VYU6" s="62"/>
      <c r="VYV6" s="62"/>
      <c r="VYW6" s="62"/>
      <c r="VYX6" s="62"/>
      <c r="VYY6" s="62"/>
      <c r="VYZ6" s="62"/>
      <c r="VZA6" s="62"/>
      <c r="VZB6" s="62"/>
      <c r="VZC6" s="62"/>
      <c r="VZD6" s="62"/>
      <c r="VZE6" s="62"/>
      <c r="VZF6" s="62"/>
      <c r="VZG6" s="62"/>
      <c r="VZH6" s="62"/>
      <c r="VZI6" s="62"/>
      <c r="VZJ6" s="62"/>
      <c r="VZK6" s="62"/>
      <c r="VZL6" s="62"/>
      <c r="VZM6" s="62"/>
      <c r="VZN6" s="62"/>
      <c r="VZO6" s="62"/>
      <c r="VZP6" s="62"/>
      <c r="VZQ6" s="62"/>
      <c r="VZR6" s="62"/>
      <c r="VZS6" s="62"/>
      <c r="VZT6" s="62"/>
      <c r="VZU6" s="62"/>
      <c r="VZV6" s="62"/>
      <c r="VZW6" s="62"/>
      <c r="VZX6" s="62"/>
      <c r="VZY6" s="62"/>
      <c r="VZZ6" s="62"/>
      <c r="WAA6" s="62"/>
      <c r="WAB6" s="62"/>
      <c r="WAC6" s="62"/>
      <c r="WAD6" s="62"/>
      <c r="WAE6" s="62"/>
      <c r="WAF6" s="62"/>
      <c r="WAG6" s="62"/>
      <c r="WAH6" s="62"/>
      <c r="WAI6" s="62"/>
      <c r="WAJ6" s="62"/>
      <c r="WAK6" s="62"/>
      <c r="WAL6" s="62"/>
      <c r="WAM6" s="62"/>
      <c r="WAN6" s="62"/>
      <c r="WAO6" s="62"/>
      <c r="WAP6" s="62"/>
      <c r="WAQ6" s="62"/>
      <c r="WAR6" s="62"/>
      <c r="WAS6" s="62"/>
      <c r="WAT6" s="62"/>
      <c r="WAU6" s="62"/>
      <c r="WAV6" s="62"/>
      <c r="WAW6" s="62"/>
      <c r="WAX6" s="62"/>
      <c r="WAY6" s="62"/>
      <c r="WAZ6" s="62"/>
      <c r="WBA6" s="62"/>
      <c r="WBB6" s="62"/>
      <c r="WBC6" s="62"/>
      <c r="WBD6" s="62"/>
      <c r="WBE6" s="62"/>
      <c r="WBF6" s="62"/>
      <c r="WBG6" s="62"/>
      <c r="WBH6" s="62"/>
      <c r="WBI6" s="62"/>
      <c r="WBJ6" s="62"/>
      <c r="WBK6" s="62"/>
      <c r="WBL6" s="62"/>
      <c r="WBM6" s="62"/>
      <c r="WBN6" s="62"/>
      <c r="WBO6" s="62"/>
      <c r="WBP6" s="62"/>
      <c r="WBQ6" s="62"/>
      <c r="WBR6" s="62"/>
      <c r="WBS6" s="62"/>
      <c r="WBT6" s="62"/>
      <c r="WBU6" s="62"/>
      <c r="WBV6" s="62"/>
      <c r="WBW6" s="62"/>
      <c r="WBX6" s="62"/>
      <c r="WBY6" s="62"/>
      <c r="WBZ6" s="62"/>
      <c r="WCA6" s="62"/>
      <c r="WCB6" s="62"/>
      <c r="WCC6" s="62"/>
      <c r="WCD6" s="62"/>
      <c r="WCE6" s="62"/>
      <c r="WCF6" s="62"/>
      <c r="WCG6" s="62"/>
      <c r="WCH6" s="62"/>
      <c r="WCI6" s="62"/>
      <c r="WCJ6" s="62"/>
      <c r="WCK6" s="62"/>
      <c r="WCL6" s="62"/>
      <c r="WCM6" s="62"/>
      <c r="WCN6" s="62"/>
      <c r="WCO6" s="62"/>
      <c r="WCP6" s="62"/>
      <c r="WCQ6" s="62"/>
      <c r="WCR6" s="62"/>
      <c r="WCS6" s="62"/>
      <c r="WCT6" s="62"/>
      <c r="WCU6" s="62"/>
      <c r="WCV6" s="62"/>
      <c r="WCW6" s="62"/>
      <c r="WCX6" s="62"/>
      <c r="WCY6" s="62"/>
      <c r="WCZ6" s="62"/>
      <c r="WDA6" s="62"/>
      <c r="WDB6" s="62"/>
      <c r="WDC6" s="62"/>
      <c r="WDD6" s="62"/>
      <c r="WDE6" s="62"/>
      <c r="WDF6" s="62"/>
      <c r="WDG6" s="62"/>
      <c r="WDH6" s="62"/>
      <c r="WDI6" s="62"/>
      <c r="WDJ6" s="62"/>
      <c r="WDK6" s="62"/>
      <c r="WDL6" s="62"/>
      <c r="WDM6" s="62"/>
      <c r="WDN6" s="62"/>
      <c r="WDO6" s="62"/>
      <c r="WDP6" s="62"/>
      <c r="WDQ6" s="62"/>
      <c r="WDR6" s="62"/>
      <c r="WDS6" s="62"/>
      <c r="WDT6" s="62"/>
      <c r="WDU6" s="62"/>
      <c r="WDV6" s="62"/>
      <c r="WDW6" s="62"/>
      <c r="WDX6" s="62"/>
      <c r="WDY6" s="62"/>
      <c r="WDZ6" s="62"/>
      <c r="WEA6" s="62"/>
      <c r="WEB6" s="62"/>
      <c r="WEC6" s="62"/>
      <c r="WED6" s="62"/>
      <c r="WEE6" s="62"/>
      <c r="WEF6" s="62"/>
      <c r="WEG6" s="62"/>
      <c r="WEH6" s="62"/>
      <c r="WEI6" s="62"/>
      <c r="WEJ6" s="62"/>
      <c r="WEK6" s="62"/>
      <c r="WEL6" s="62"/>
      <c r="WEM6" s="62"/>
      <c r="WEN6" s="62"/>
      <c r="WEO6" s="62"/>
      <c r="WEP6" s="62"/>
      <c r="WEQ6" s="62"/>
      <c r="WER6" s="62"/>
      <c r="WES6" s="62"/>
      <c r="WET6" s="62"/>
      <c r="WEU6" s="62"/>
      <c r="WEV6" s="62"/>
      <c r="WEW6" s="62"/>
      <c r="WEX6" s="62"/>
      <c r="WEY6" s="62"/>
      <c r="WEZ6" s="62"/>
      <c r="WFA6" s="62"/>
      <c r="WFB6" s="62"/>
      <c r="WFC6" s="62"/>
      <c r="WFD6" s="62"/>
      <c r="WFE6" s="62"/>
      <c r="WFF6" s="62"/>
      <c r="WFG6" s="62"/>
      <c r="WFH6" s="62"/>
      <c r="WFI6" s="62"/>
      <c r="WFJ6" s="62"/>
      <c r="WFK6" s="62"/>
      <c r="WFL6" s="62"/>
      <c r="WFM6" s="62"/>
      <c r="WFN6" s="62"/>
      <c r="WFO6" s="62"/>
      <c r="WFP6" s="62"/>
      <c r="WFQ6" s="62"/>
      <c r="WFR6" s="62"/>
      <c r="WFS6" s="62"/>
      <c r="WFT6" s="62"/>
      <c r="WFU6" s="62"/>
      <c r="WFV6" s="62"/>
      <c r="WFW6" s="62"/>
      <c r="WFX6" s="62"/>
      <c r="WFY6" s="62"/>
      <c r="WFZ6" s="62"/>
      <c r="WGA6" s="62"/>
      <c r="WGB6" s="62"/>
      <c r="WGC6" s="62"/>
      <c r="WGD6" s="62"/>
      <c r="WGE6" s="62"/>
      <c r="WGF6" s="62"/>
      <c r="WGG6" s="62"/>
      <c r="WGH6" s="62"/>
      <c r="WGI6" s="62"/>
      <c r="WGJ6" s="62"/>
      <c r="WGK6" s="62"/>
      <c r="WGL6" s="62"/>
      <c r="WGM6" s="62"/>
      <c r="WGN6" s="62"/>
      <c r="WGO6" s="62"/>
      <c r="WGP6" s="62"/>
      <c r="WGQ6" s="62"/>
      <c r="WGR6" s="62"/>
      <c r="WGS6" s="62"/>
      <c r="WGT6" s="62"/>
      <c r="WGU6" s="62"/>
      <c r="WGV6" s="62"/>
      <c r="WGW6" s="62"/>
      <c r="WGX6" s="62"/>
      <c r="WGY6" s="62"/>
      <c r="WGZ6" s="62"/>
      <c r="WHA6" s="62"/>
      <c r="WHB6" s="62"/>
      <c r="WHC6" s="62"/>
      <c r="WHD6" s="62"/>
      <c r="WHE6" s="62"/>
      <c r="WHF6" s="62"/>
      <c r="WHG6" s="62"/>
      <c r="WHH6" s="62"/>
      <c r="WHI6" s="62"/>
      <c r="WHJ6" s="62"/>
      <c r="WHK6" s="62"/>
      <c r="WHL6" s="62"/>
      <c r="WHM6" s="62"/>
      <c r="WHN6" s="62"/>
      <c r="WHO6" s="62"/>
      <c r="WHP6" s="62"/>
      <c r="WHQ6" s="62"/>
      <c r="WHR6" s="62"/>
      <c r="WHS6" s="62"/>
      <c r="WHT6" s="62"/>
      <c r="WHU6" s="62"/>
      <c r="WHV6" s="62"/>
      <c r="WHW6" s="62"/>
      <c r="WHX6" s="62"/>
      <c r="WHY6" s="62"/>
      <c r="WHZ6" s="62"/>
      <c r="WIA6" s="62"/>
      <c r="WIB6" s="62"/>
      <c r="WIC6" s="62"/>
      <c r="WID6" s="62"/>
      <c r="WIE6" s="62"/>
      <c r="WIF6" s="62"/>
      <c r="WIG6" s="62"/>
      <c r="WIH6" s="62"/>
      <c r="WII6" s="62"/>
      <c r="WIJ6" s="62"/>
      <c r="WIK6" s="62"/>
      <c r="WIL6" s="62"/>
      <c r="WIM6" s="62"/>
      <c r="WIN6" s="62"/>
      <c r="WIO6" s="62"/>
      <c r="WIP6" s="62"/>
      <c r="WIQ6" s="62"/>
      <c r="WIR6" s="62"/>
      <c r="WIS6" s="62"/>
      <c r="WIT6" s="62"/>
      <c r="WIU6" s="62"/>
      <c r="WIV6" s="62"/>
      <c r="WIW6" s="62"/>
      <c r="WIX6" s="62"/>
      <c r="WIY6" s="62"/>
      <c r="WIZ6" s="62"/>
      <c r="WJA6" s="62"/>
      <c r="WJB6" s="62"/>
      <c r="WJC6" s="62"/>
      <c r="WJD6" s="62"/>
      <c r="WJE6" s="62"/>
      <c r="WJF6" s="62"/>
      <c r="WJG6" s="62"/>
      <c r="WJH6" s="62"/>
      <c r="WJI6" s="62"/>
      <c r="WJJ6" s="62"/>
      <c r="WJK6" s="62"/>
      <c r="WJL6" s="62"/>
      <c r="WJM6" s="62"/>
      <c r="WJN6" s="62"/>
      <c r="WJO6" s="62"/>
      <c r="WJP6" s="62"/>
      <c r="WJQ6" s="62"/>
      <c r="WJR6" s="62"/>
      <c r="WJS6" s="62"/>
      <c r="WJT6" s="62"/>
      <c r="WJU6" s="62"/>
      <c r="WJV6" s="62"/>
      <c r="WJW6" s="62"/>
      <c r="WJX6" s="62"/>
      <c r="WJY6" s="62"/>
      <c r="WJZ6" s="62"/>
      <c r="WKA6" s="62"/>
      <c r="WKB6" s="62"/>
      <c r="WKC6" s="62"/>
      <c r="WKD6" s="62"/>
      <c r="WKE6" s="62"/>
      <c r="WKF6" s="62"/>
      <c r="WKG6" s="62"/>
      <c r="WKH6" s="62"/>
      <c r="WKI6" s="62"/>
      <c r="WKJ6" s="62"/>
      <c r="WKK6" s="62"/>
      <c r="WKL6" s="62"/>
      <c r="WKM6" s="62"/>
      <c r="WKN6" s="62"/>
      <c r="WKO6" s="62"/>
      <c r="WKP6" s="62"/>
      <c r="WKQ6" s="62"/>
      <c r="WKR6" s="62"/>
      <c r="WKS6" s="62"/>
      <c r="WKT6" s="62"/>
      <c r="WKU6" s="62"/>
      <c r="WKV6" s="62"/>
      <c r="WKW6" s="62"/>
      <c r="WKX6" s="62"/>
      <c r="WKY6" s="62"/>
      <c r="WKZ6" s="62"/>
      <c r="WLA6" s="62"/>
      <c r="WLB6" s="62"/>
      <c r="WLC6" s="62"/>
      <c r="WLD6" s="62"/>
      <c r="WLE6" s="62"/>
      <c r="WLF6" s="62"/>
      <c r="WLG6" s="62"/>
      <c r="WLH6" s="62"/>
      <c r="WLI6" s="62"/>
      <c r="WLJ6" s="62"/>
      <c r="WLK6" s="62"/>
      <c r="WLL6" s="62"/>
      <c r="WLM6" s="62"/>
      <c r="WLN6" s="62"/>
      <c r="WLO6" s="62"/>
      <c r="WLP6" s="62"/>
      <c r="WLQ6" s="62"/>
      <c r="WLR6" s="62"/>
      <c r="WLS6" s="62"/>
      <c r="WLT6" s="62"/>
      <c r="WLU6" s="62"/>
      <c r="WLV6" s="62"/>
      <c r="WLW6" s="62"/>
      <c r="WLX6" s="62"/>
      <c r="WLY6" s="62"/>
      <c r="WLZ6" s="62"/>
      <c r="WMA6" s="62"/>
      <c r="WMB6" s="62"/>
      <c r="WMC6" s="62"/>
      <c r="WMD6" s="62"/>
      <c r="WME6" s="62"/>
      <c r="WMF6" s="62"/>
      <c r="WMG6" s="62"/>
      <c r="WMH6" s="62"/>
      <c r="WMI6" s="62"/>
      <c r="WMJ6" s="62"/>
      <c r="WMK6" s="62"/>
      <c r="WML6" s="62"/>
      <c r="WMM6" s="62"/>
      <c r="WMN6" s="62"/>
      <c r="WMO6" s="62"/>
      <c r="WMP6" s="62"/>
      <c r="WMQ6" s="62"/>
      <c r="WMR6" s="62"/>
      <c r="WMS6" s="62"/>
      <c r="WMT6" s="62"/>
      <c r="WMU6" s="62"/>
      <c r="WMV6" s="62"/>
      <c r="WMW6" s="62"/>
      <c r="WMX6" s="62"/>
      <c r="WMY6" s="62"/>
      <c r="WMZ6" s="62"/>
      <c r="WNA6" s="62"/>
      <c r="WNB6" s="62"/>
      <c r="WNC6" s="62"/>
      <c r="WND6" s="62"/>
      <c r="WNE6" s="62"/>
      <c r="WNF6" s="62"/>
      <c r="WNG6" s="62"/>
      <c r="WNH6" s="62"/>
      <c r="WNI6" s="62"/>
      <c r="WNJ6" s="62"/>
      <c r="WNK6" s="62"/>
      <c r="WNL6" s="62"/>
      <c r="WNM6" s="62"/>
      <c r="WNN6" s="62"/>
      <c r="WNO6" s="62"/>
      <c r="WNP6" s="62"/>
      <c r="WNQ6" s="62"/>
      <c r="WNR6" s="62"/>
      <c r="WNS6" s="62"/>
      <c r="WNT6" s="62"/>
      <c r="WNU6" s="62"/>
      <c r="WNV6" s="62"/>
      <c r="WNW6" s="62"/>
      <c r="WNX6" s="62"/>
      <c r="WNY6" s="62"/>
      <c r="WNZ6" s="62"/>
      <c r="WOA6" s="62"/>
      <c r="WOB6" s="62"/>
      <c r="WOC6" s="62"/>
      <c r="WOD6" s="62"/>
      <c r="WOE6" s="62"/>
      <c r="WOF6" s="62"/>
      <c r="WOG6" s="62"/>
      <c r="WOH6" s="62"/>
      <c r="WOI6" s="62"/>
      <c r="WOJ6" s="62"/>
      <c r="WOK6" s="62"/>
      <c r="WOL6" s="62"/>
      <c r="WOM6" s="62"/>
      <c r="WON6" s="62"/>
      <c r="WOO6" s="62"/>
      <c r="WOP6" s="62"/>
      <c r="WOQ6" s="62"/>
      <c r="WOR6" s="62"/>
      <c r="WOS6" s="62"/>
      <c r="WOT6" s="62"/>
      <c r="WOU6" s="62"/>
      <c r="WOV6" s="62"/>
      <c r="WOW6" s="62"/>
      <c r="WOX6" s="62"/>
      <c r="WOY6" s="62"/>
      <c r="WOZ6" s="62"/>
      <c r="WPA6" s="62"/>
      <c r="WPB6" s="62"/>
      <c r="WPC6" s="62"/>
      <c r="WPD6" s="62"/>
      <c r="WPE6" s="62"/>
      <c r="WPF6" s="62"/>
      <c r="WPG6" s="62"/>
      <c r="WPH6" s="62"/>
      <c r="WPI6" s="62"/>
      <c r="WPJ6" s="62"/>
      <c r="WPK6" s="62"/>
      <c r="WPL6" s="62"/>
      <c r="WPM6" s="62"/>
      <c r="WPN6" s="62"/>
      <c r="WPO6" s="62"/>
      <c r="WPP6" s="62"/>
      <c r="WPQ6" s="62"/>
      <c r="WPR6" s="62"/>
      <c r="WPS6" s="62"/>
      <c r="WPT6" s="62"/>
      <c r="WPU6" s="62"/>
      <c r="WPV6" s="62"/>
      <c r="WPW6" s="62"/>
      <c r="WPX6" s="62"/>
      <c r="WPY6" s="62"/>
      <c r="WPZ6" s="62"/>
      <c r="WQA6" s="62"/>
      <c r="WQB6" s="62"/>
      <c r="WQC6" s="62"/>
      <c r="WQD6" s="62"/>
      <c r="WQE6" s="62"/>
      <c r="WQF6" s="62"/>
      <c r="WQG6" s="62"/>
      <c r="WQH6" s="62"/>
      <c r="WQI6" s="62"/>
      <c r="WQJ6" s="62"/>
      <c r="WQK6" s="62"/>
      <c r="WQL6" s="62"/>
      <c r="WQM6" s="62"/>
      <c r="WQN6" s="62"/>
      <c r="WQO6" s="62"/>
      <c r="WQP6" s="62"/>
      <c r="WQQ6" s="62"/>
      <c r="WQR6" s="62"/>
      <c r="WQS6" s="62"/>
      <c r="WQT6" s="62"/>
      <c r="WQU6" s="62"/>
      <c r="WQV6" s="62"/>
      <c r="WQW6" s="62"/>
      <c r="WQX6" s="62"/>
      <c r="WQY6" s="62"/>
      <c r="WQZ6" s="62"/>
      <c r="WRA6" s="62"/>
      <c r="WRB6" s="62"/>
      <c r="WRC6" s="62"/>
      <c r="WRD6" s="62"/>
      <c r="WRE6" s="62"/>
      <c r="WRF6" s="62"/>
      <c r="WRG6" s="62"/>
      <c r="WRH6" s="62"/>
      <c r="WRI6" s="62"/>
      <c r="WRJ6" s="62"/>
      <c r="WRK6" s="62"/>
      <c r="WRL6" s="62"/>
      <c r="WRM6" s="62"/>
      <c r="WRN6" s="62"/>
      <c r="WRO6" s="62"/>
      <c r="WRP6" s="62"/>
      <c r="WRQ6" s="62"/>
      <c r="WRR6" s="62"/>
      <c r="WRS6" s="62"/>
      <c r="WRT6" s="62"/>
      <c r="WRU6" s="62"/>
      <c r="WRV6" s="62"/>
      <c r="WRW6" s="62"/>
      <c r="WRX6" s="62"/>
      <c r="WRY6" s="62"/>
      <c r="WRZ6" s="62"/>
      <c r="WSA6" s="62"/>
      <c r="WSB6" s="62"/>
      <c r="WSC6" s="62"/>
      <c r="WSD6" s="62"/>
      <c r="WSE6" s="62"/>
      <c r="WSF6" s="62"/>
      <c r="WSG6" s="62"/>
      <c r="WSH6" s="62"/>
      <c r="WSI6" s="62"/>
      <c r="WSJ6" s="62"/>
      <c r="WSK6" s="62"/>
      <c r="WSL6" s="62"/>
      <c r="WSM6" s="62"/>
      <c r="WSN6" s="62"/>
      <c r="WSO6" s="62"/>
      <c r="WSP6" s="62"/>
      <c r="WSQ6" s="62"/>
      <c r="WSR6" s="62"/>
      <c r="WSS6" s="62"/>
      <c r="WST6" s="62"/>
      <c r="WSU6" s="62"/>
      <c r="WSV6" s="62"/>
      <c r="WSW6" s="62"/>
      <c r="WSX6" s="62"/>
      <c r="WSY6" s="62"/>
      <c r="WSZ6" s="62"/>
      <c r="WTA6" s="62"/>
      <c r="WTB6" s="62"/>
      <c r="WTC6" s="62"/>
      <c r="WTD6" s="62"/>
      <c r="WTE6" s="62"/>
      <c r="WTF6" s="62"/>
      <c r="WTG6" s="62"/>
      <c r="WTH6" s="62"/>
      <c r="WTI6" s="62"/>
      <c r="WTJ6" s="62"/>
      <c r="WTK6" s="62"/>
      <c r="WTL6" s="62"/>
      <c r="WTM6" s="62"/>
      <c r="WTN6" s="62"/>
      <c r="WTO6" s="62"/>
      <c r="WTP6" s="62"/>
      <c r="WTQ6" s="62"/>
      <c r="WTR6" s="62"/>
      <c r="WTS6" s="62"/>
      <c r="WTT6" s="62"/>
      <c r="WTU6" s="62"/>
      <c r="WTV6" s="62"/>
      <c r="WTW6" s="62"/>
      <c r="WTX6" s="62"/>
      <c r="WTY6" s="62"/>
      <c r="WTZ6" s="62"/>
      <c r="WUA6" s="62"/>
      <c r="WUB6" s="62"/>
      <c r="WUC6" s="62"/>
      <c r="WUD6" s="62"/>
      <c r="WUE6" s="62"/>
      <c r="WUF6" s="62"/>
      <c r="WUG6" s="62"/>
      <c r="WUH6" s="62"/>
      <c r="WUI6" s="62"/>
      <c r="WUJ6" s="62"/>
      <c r="WUK6" s="62"/>
      <c r="WUL6" s="62"/>
      <c r="WUM6" s="62"/>
      <c r="WUN6" s="62"/>
      <c r="WUO6" s="62"/>
      <c r="WUP6" s="62"/>
      <c r="WUQ6" s="62"/>
      <c r="WUR6" s="62"/>
      <c r="WUS6" s="62"/>
      <c r="WUT6" s="62"/>
      <c r="WUU6" s="62"/>
      <c r="WUV6" s="62"/>
      <c r="WUW6" s="62"/>
      <c r="WUX6" s="62"/>
      <c r="WUY6" s="62"/>
      <c r="WUZ6" s="62"/>
      <c r="WVA6" s="62"/>
      <c r="WVB6" s="62"/>
      <c r="WVC6" s="62"/>
      <c r="WVD6" s="62"/>
      <c r="WVE6" s="62"/>
      <c r="WVF6" s="62"/>
      <c r="WVG6" s="62"/>
      <c r="WVH6" s="62"/>
      <c r="WVI6" s="62"/>
      <c r="WVJ6" s="62"/>
      <c r="WVK6" s="62"/>
      <c r="WVL6" s="62"/>
      <c r="WVM6" s="62"/>
      <c r="WVN6" s="62"/>
      <c r="WVO6" s="62"/>
      <c r="WVP6" s="62"/>
      <c r="WVQ6" s="62"/>
      <c r="WVR6" s="62"/>
      <c r="WVS6" s="62"/>
      <c r="WVT6" s="62"/>
      <c r="WVU6" s="62"/>
      <c r="WVV6" s="62"/>
      <c r="WVW6" s="62"/>
      <c r="WVX6" s="62"/>
      <c r="WVY6" s="62"/>
      <c r="WVZ6" s="62"/>
      <c r="WWA6" s="62"/>
      <c r="WWB6" s="62"/>
      <c r="WWC6" s="62"/>
      <c r="WWD6" s="62"/>
      <c r="WWE6" s="62"/>
      <c r="WWF6" s="62"/>
      <c r="WWG6" s="62"/>
      <c r="WWH6" s="62"/>
      <c r="WWI6" s="62"/>
      <c r="WWJ6" s="62"/>
      <c r="WWK6" s="62"/>
      <c r="WWL6" s="62"/>
      <c r="WWM6" s="62"/>
      <c r="WWN6" s="62"/>
      <c r="WWO6" s="62"/>
      <c r="WWP6" s="62"/>
      <c r="WWQ6" s="62"/>
      <c r="WWR6" s="62"/>
      <c r="WWS6" s="62"/>
      <c r="WWT6" s="62"/>
      <c r="WWU6" s="62"/>
      <c r="WWV6" s="62"/>
      <c r="WWW6" s="62"/>
      <c r="WWX6" s="62"/>
      <c r="WWY6" s="62"/>
      <c r="WWZ6" s="62"/>
      <c r="WXA6" s="62"/>
      <c r="WXB6" s="62"/>
      <c r="WXC6" s="62"/>
      <c r="WXD6" s="62"/>
      <c r="WXE6" s="62"/>
      <c r="WXF6" s="62"/>
      <c r="WXG6" s="62"/>
      <c r="WXH6" s="62"/>
      <c r="WXI6" s="62"/>
      <c r="WXJ6" s="62"/>
      <c r="WXK6" s="62"/>
      <c r="WXL6" s="62"/>
      <c r="WXM6" s="62"/>
      <c r="WXN6" s="62"/>
      <c r="WXO6" s="62"/>
      <c r="WXP6" s="62"/>
      <c r="WXQ6" s="62"/>
      <c r="WXR6" s="62"/>
      <c r="WXS6" s="62"/>
      <c r="WXT6" s="62"/>
      <c r="WXU6" s="62"/>
      <c r="WXV6" s="62"/>
      <c r="WXW6" s="62"/>
      <c r="WXX6" s="62"/>
      <c r="WXY6" s="62"/>
      <c r="WXZ6" s="62"/>
      <c r="WYA6" s="62"/>
      <c r="WYB6" s="62"/>
      <c r="WYC6" s="62"/>
      <c r="WYD6" s="62"/>
      <c r="WYE6" s="62"/>
      <c r="WYF6" s="62"/>
      <c r="WYG6" s="62"/>
      <c r="WYH6" s="62"/>
      <c r="WYI6" s="62"/>
      <c r="WYJ6" s="62"/>
      <c r="WYK6" s="62"/>
      <c r="WYL6" s="62"/>
      <c r="WYM6" s="62"/>
      <c r="WYN6" s="62"/>
      <c r="WYO6" s="62"/>
      <c r="WYP6" s="62"/>
      <c r="WYQ6" s="62"/>
      <c r="WYR6" s="62"/>
      <c r="WYS6" s="62"/>
      <c r="WYT6" s="62"/>
      <c r="WYU6" s="62"/>
      <c r="WYV6" s="62"/>
      <c r="WYW6" s="62"/>
      <c r="WYX6" s="62"/>
      <c r="WYY6" s="62"/>
      <c r="WYZ6" s="62"/>
      <c r="WZA6" s="62"/>
      <c r="WZB6" s="62"/>
      <c r="WZC6" s="62"/>
      <c r="WZD6" s="62"/>
      <c r="WZE6" s="62"/>
      <c r="WZF6" s="62"/>
      <c r="WZG6" s="62"/>
      <c r="WZH6" s="62"/>
      <c r="WZI6" s="62"/>
      <c r="WZJ6" s="62"/>
      <c r="WZK6" s="62"/>
      <c r="WZL6" s="62"/>
      <c r="WZM6" s="62"/>
      <c r="WZN6" s="62"/>
      <c r="WZO6" s="62"/>
      <c r="WZP6" s="62"/>
      <c r="WZQ6" s="62"/>
      <c r="WZR6" s="62"/>
      <c r="WZS6" s="62"/>
      <c r="WZT6" s="62"/>
      <c r="WZU6" s="62"/>
      <c r="WZV6" s="62"/>
      <c r="WZW6" s="62"/>
      <c r="WZX6" s="62"/>
      <c r="WZY6" s="62"/>
      <c r="WZZ6" s="62"/>
      <c r="XAA6" s="62"/>
      <c r="XAB6" s="62"/>
      <c r="XAC6" s="62"/>
      <c r="XAD6" s="62"/>
      <c r="XAE6" s="62"/>
      <c r="XAF6" s="62"/>
      <c r="XAG6" s="62"/>
      <c r="XAH6" s="62"/>
      <c r="XAI6" s="62"/>
      <c r="XAJ6" s="62"/>
      <c r="XAK6" s="62"/>
      <c r="XAL6" s="62"/>
      <c r="XAM6" s="62"/>
      <c r="XAN6" s="62"/>
      <c r="XAO6" s="62"/>
      <c r="XAP6" s="62"/>
      <c r="XAQ6" s="62"/>
      <c r="XAR6" s="62"/>
      <c r="XAS6" s="62"/>
      <c r="XAT6" s="62"/>
      <c r="XAU6" s="62"/>
      <c r="XAV6" s="62"/>
      <c r="XAW6" s="62"/>
      <c r="XAX6" s="62"/>
      <c r="XAY6" s="62"/>
      <c r="XAZ6" s="62"/>
      <c r="XBA6" s="62"/>
      <c r="XBB6" s="62"/>
      <c r="XBC6" s="62"/>
      <c r="XBD6" s="62"/>
      <c r="XBE6" s="62"/>
      <c r="XBF6" s="62"/>
      <c r="XBG6" s="62"/>
      <c r="XBH6" s="62"/>
      <c r="XBI6" s="62"/>
      <c r="XBJ6" s="62"/>
      <c r="XBK6" s="62"/>
      <c r="XBL6" s="62"/>
      <c r="XBM6" s="62"/>
      <c r="XBN6" s="62"/>
      <c r="XBO6" s="62"/>
      <c r="XBP6" s="62"/>
      <c r="XBQ6" s="62"/>
      <c r="XBR6" s="62"/>
      <c r="XBS6" s="62"/>
      <c r="XBT6" s="62"/>
      <c r="XBU6" s="62"/>
      <c r="XBV6" s="62"/>
      <c r="XBW6" s="62"/>
      <c r="XBX6" s="62"/>
      <c r="XBY6" s="62"/>
      <c r="XBZ6" s="62"/>
      <c r="XCA6" s="62"/>
      <c r="XCB6" s="62"/>
      <c r="XCC6" s="62"/>
      <c r="XCD6" s="62"/>
      <c r="XCE6" s="62"/>
      <c r="XCF6" s="62"/>
      <c r="XCG6" s="62"/>
      <c r="XCH6" s="62"/>
      <c r="XCI6" s="62"/>
      <c r="XCJ6" s="62"/>
      <c r="XCK6" s="62"/>
      <c r="XCL6" s="62"/>
      <c r="XCM6" s="62"/>
      <c r="XCN6" s="62"/>
      <c r="XCO6" s="62"/>
      <c r="XCP6" s="62"/>
      <c r="XCQ6" s="62"/>
      <c r="XCR6" s="62"/>
      <c r="XCS6" s="62"/>
      <c r="XCT6" s="62"/>
      <c r="XCU6" s="62"/>
      <c r="XCV6" s="62"/>
      <c r="XCW6" s="62"/>
      <c r="XCX6" s="62"/>
      <c r="XCY6" s="62"/>
      <c r="XCZ6" s="62"/>
      <c r="XDA6" s="62"/>
      <c r="XDB6" s="62"/>
      <c r="XDC6" s="62"/>
      <c r="XDD6" s="62"/>
      <c r="XDE6" s="62"/>
      <c r="XDF6" s="62"/>
      <c r="XDG6" s="62"/>
      <c r="XDH6" s="62"/>
      <c r="XDI6" s="62"/>
      <c r="XDJ6" s="62"/>
      <c r="XDK6" s="62"/>
      <c r="XDL6" s="62"/>
      <c r="XDM6" s="62"/>
      <c r="XDN6" s="62"/>
      <c r="XDO6" s="62"/>
      <c r="XDP6" s="62"/>
      <c r="XDQ6" s="62"/>
      <c r="XDR6" s="62"/>
      <c r="XDS6" s="62"/>
      <c r="XDT6" s="62"/>
      <c r="XDU6" s="62"/>
      <c r="XDV6" s="62"/>
      <c r="XDW6" s="62"/>
      <c r="XDX6" s="62"/>
      <c r="XDY6" s="62"/>
      <c r="XDZ6" s="62"/>
      <c r="XEA6" s="62"/>
      <c r="XEB6" s="62"/>
      <c r="XEC6" s="62"/>
      <c r="XED6" s="62"/>
      <c r="XEE6" s="62"/>
      <c r="XEF6" s="62"/>
      <c r="XEG6" s="62"/>
      <c r="XEH6" s="62"/>
      <c r="XEI6" s="62"/>
      <c r="XEJ6" s="62"/>
      <c r="XEK6" s="62"/>
      <c r="XEL6" s="62"/>
      <c r="XEM6" s="62"/>
      <c r="XEN6" s="62"/>
      <c r="XEO6" s="62"/>
      <c r="XEP6" s="62"/>
      <c r="XEQ6" s="62"/>
      <c r="XER6" s="62"/>
      <c r="XES6" s="62"/>
      <c r="XET6" s="62"/>
      <c r="XEU6" s="62"/>
      <c r="XEV6" s="62"/>
      <c r="XEW6" s="62"/>
      <c r="XEX6" s="62"/>
      <c r="XEY6" s="62"/>
      <c r="XEZ6" s="62"/>
      <c r="XFA6" s="62"/>
      <c r="XFB6" s="62"/>
      <c r="XFC6" s="62"/>
    </row>
    <row r="7" spans="1:16384" s="61" customFormat="1" x14ac:dyDescent="0.3">
      <c r="A7" s="9"/>
      <c r="B7" s="9"/>
      <c r="C7" s="9"/>
      <c r="D7" s="9"/>
      <c r="E7" s="8"/>
      <c r="F7" s="5" t="s">
        <v>8</v>
      </c>
      <c r="G7" s="21">
        <v>45076</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c r="MK7" s="62"/>
      <c r="ML7" s="62"/>
      <c r="MM7" s="62"/>
      <c r="MN7" s="62"/>
      <c r="MO7" s="62"/>
      <c r="MP7" s="62"/>
      <c r="MQ7" s="62"/>
      <c r="MR7" s="62"/>
      <c r="MS7" s="62"/>
      <c r="MT7" s="62"/>
      <c r="MU7" s="62"/>
      <c r="MV7" s="62"/>
      <c r="MW7" s="62"/>
      <c r="MX7" s="62"/>
      <c r="MY7" s="62"/>
      <c r="MZ7" s="62"/>
      <c r="NA7" s="62"/>
      <c r="NB7" s="62"/>
      <c r="NC7" s="62"/>
      <c r="ND7" s="62"/>
      <c r="NE7" s="62"/>
      <c r="NF7" s="62"/>
      <c r="NG7" s="62"/>
      <c r="NH7" s="62"/>
      <c r="NI7" s="62"/>
      <c r="NJ7" s="62"/>
      <c r="NK7" s="62"/>
      <c r="NL7" s="62"/>
      <c r="NM7" s="62"/>
      <c r="NN7" s="62"/>
      <c r="NO7" s="62"/>
      <c r="NP7" s="62"/>
      <c r="NQ7" s="62"/>
      <c r="NR7" s="62"/>
      <c r="NS7" s="62"/>
      <c r="NT7" s="62"/>
      <c r="NU7" s="62"/>
      <c r="NV7" s="62"/>
      <c r="NW7" s="62"/>
      <c r="NX7" s="62"/>
      <c r="NY7" s="62"/>
      <c r="NZ7" s="62"/>
      <c r="OA7" s="62"/>
      <c r="OB7" s="62"/>
      <c r="OC7" s="62"/>
      <c r="OD7" s="62"/>
      <c r="OE7" s="62"/>
      <c r="OF7" s="62"/>
      <c r="OG7" s="62"/>
      <c r="OH7" s="62"/>
      <c r="OI7" s="62"/>
      <c r="OJ7" s="62"/>
      <c r="OK7" s="62"/>
      <c r="OL7" s="62"/>
      <c r="OM7" s="62"/>
      <c r="ON7" s="62"/>
      <c r="OO7" s="62"/>
      <c r="OP7" s="62"/>
      <c r="OQ7" s="62"/>
      <c r="OR7" s="62"/>
      <c r="OS7" s="62"/>
      <c r="OT7" s="62"/>
      <c r="OU7" s="62"/>
      <c r="OV7" s="62"/>
      <c r="OW7" s="62"/>
      <c r="OX7" s="62"/>
      <c r="OY7" s="62"/>
      <c r="OZ7" s="62"/>
      <c r="PA7" s="62"/>
      <c r="PB7" s="62"/>
      <c r="PC7" s="62"/>
      <c r="PD7" s="62"/>
      <c r="PE7" s="62"/>
      <c r="PF7" s="62"/>
      <c r="PG7" s="62"/>
      <c r="PH7" s="62"/>
      <c r="PI7" s="62"/>
      <c r="PJ7" s="62"/>
      <c r="PK7" s="62"/>
      <c r="PL7" s="62"/>
      <c r="PM7" s="62"/>
      <c r="PN7" s="62"/>
      <c r="PO7" s="62"/>
      <c r="PP7" s="62"/>
      <c r="PQ7" s="62"/>
      <c r="PR7" s="62"/>
      <c r="PS7" s="62"/>
      <c r="PT7" s="62"/>
      <c r="PU7" s="62"/>
      <c r="PV7" s="62"/>
      <c r="PW7" s="62"/>
      <c r="PX7" s="62"/>
      <c r="PY7" s="62"/>
      <c r="PZ7" s="62"/>
      <c r="QA7" s="62"/>
      <c r="QB7" s="62"/>
      <c r="QC7" s="62"/>
      <c r="QD7" s="62"/>
      <c r="QE7" s="62"/>
      <c r="QF7" s="62"/>
      <c r="QG7" s="62"/>
      <c r="QH7" s="62"/>
      <c r="QI7" s="62"/>
      <c r="QJ7" s="62"/>
      <c r="QK7" s="62"/>
      <c r="QL7" s="62"/>
      <c r="QM7" s="62"/>
      <c r="QN7" s="62"/>
      <c r="QO7" s="62"/>
      <c r="QP7" s="62"/>
      <c r="QQ7" s="62"/>
      <c r="QR7" s="62"/>
      <c r="QS7" s="62"/>
      <c r="QT7" s="62"/>
      <c r="QU7" s="62"/>
      <c r="QV7" s="62"/>
      <c r="QW7" s="62"/>
      <c r="QX7" s="62"/>
      <c r="QY7" s="62"/>
      <c r="QZ7" s="62"/>
      <c r="RA7" s="62"/>
      <c r="RB7" s="62"/>
      <c r="RC7" s="62"/>
      <c r="RD7" s="62"/>
      <c r="RE7" s="62"/>
      <c r="RF7" s="62"/>
      <c r="RG7" s="62"/>
      <c r="RH7" s="62"/>
      <c r="RI7" s="62"/>
      <c r="RJ7" s="62"/>
      <c r="RK7" s="62"/>
      <c r="RL7" s="62"/>
      <c r="RM7" s="62"/>
      <c r="RN7" s="62"/>
      <c r="RO7" s="62"/>
      <c r="RP7" s="62"/>
      <c r="RQ7" s="62"/>
      <c r="RR7" s="62"/>
      <c r="RS7" s="62"/>
      <c r="RT7" s="62"/>
      <c r="RU7" s="62"/>
      <c r="RV7" s="62"/>
      <c r="RW7" s="62"/>
      <c r="RX7" s="62"/>
      <c r="RY7" s="62"/>
      <c r="RZ7" s="62"/>
      <c r="SA7" s="62"/>
      <c r="SB7" s="62"/>
      <c r="SC7" s="62"/>
      <c r="SD7" s="62"/>
      <c r="SE7" s="62"/>
      <c r="SF7" s="62"/>
      <c r="SG7" s="62"/>
      <c r="SH7" s="62"/>
      <c r="SI7" s="62"/>
      <c r="SJ7" s="62"/>
      <c r="SK7" s="62"/>
      <c r="SL7" s="62"/>
      <c r="SM7" s="62"/>
      <c r="SN7" s="62"/>
      <c r="SO7" s="62"/>
      <c r="SP7" s="62"/>
      <c r="SQ7" s="62"/>
      <c r="SR7" s="62"/>
      <c r="SS7" s="62"/>
      <c r="ST7" s="62"/>
      <c r="SU7" s="62"/>
      <c r="SV7" s="62"/>
      <c r="SW7" s="62"/>
      <c r="SX7" s="62"/>
      <c r="SY7" s="62"/>
      <c r="SZ7" s="62"/>
      <c r="TA7" s="62"/>
      <c r="TB7" s="62"/>
      <c r="TC7" s="62"/>
      <c r="TD7" s="62"/>
      <c r="TE7" s="62"/>
      <c r="TF7" s="62"/>
      <c r="TG7" s="62"/>
      <c r="TH7" s="62"/>
      <c r="TI7" s="62"/>
      <c r="TJ7" s="62"/>
      <c r="TK7" s="62"/>
      <c r="TL7" s="62"/>
      <c r="TM7" s="62"/>
      <c r="TN7" s="62"/>
      <c r="TO7" s="62"/>
      <c r="TP7" s="62"/>
      <c r="TQ7" s="62"/>
      <c r="TR7" s="62"/>
      <c r="TS7" s="62"/>
      <c r="TT7" s="62"/>
      <c r="TU7" s="62"/>
      <c r="TV7" s="62"/>
      <c r="TW7" s="62"/>
      <c r="TX7" s="62"/>
      <c r="TY7" s="62"/>
      <c r="TZ7" s="62"/>
      <c r="UA7" s="62"/>
      <c r="UB7" s="62"/>
      <c r="UC7" s="62"/>
      <c r="UD7" s="62"/>
      <c r="UE7" s="62"/>
      <c r="UF7" s="62"/>
      <c r="UG7" s="62"/>
      <c r="UH7" s="62"/>
      <c r="UI7" s="62"/>
      <c r="UJ7" s="62"/>
      <c r="UK7" s="62"/>
      <c r="UL7" s="62"/>
      <c r="UM7" s="62"/>
      <c r="UN7" s="62"/>
      <c r="UO7" s="62"/>
      <c r="UP7" s="62"/>
      <c r="UQ7" s="62"/>
      <c r="UR7" s="62"/>
      <c r="US7" s="62"/>
      <c r="UT7" s="62"/>
      <c r="UU7" s="62"/>
      <c r="UV7" s="62"/>
      <c r="UW7" s="62"/>
      <c r="UX7" s="62"/>
      <c r="UY7" s="62"/>
      <c r="UZ7" s="62"/>
      <c r="VA7" s="62"/>
      <c r="VB7" s="62"/>
      <c r="VC7" s="62"/>
      <c r="VD7" s="62"/>
      <c r="VE7" s="62"/>
      <c r="VF7" s="62"/>
      <c r="VG7" s="62"/>
      <c r="VH7" s="62"/>
      <c r="VI7" s="62"/>
      <c r="VJ7" s="62"/>
      <c r="VK7" s="62"/>
      <c r="VL7" s="62"/>
      <c r="VM7" s="62"/>
      <c r="VN7" s="62"/>
      <c r="VO7" s="62"/>
      <c r="VP7" s="62"/>
      <c r="VQ7" s="62"/>
      <c r="VR7" s="62"/>
      <c r="VS7" s="62"/>
      <c r="VT7" s="62"/>
      <c r="VU7" s="62"/>
      <c r="VV7" s="62"/>
      <c r="VW7" s="62"/>
      <c r="VX7" s="62"/>
      <c r="VY7" s="62"/>
      <c r="VZ7" s="62"/>
      <c r="WA7" s="62"/>
      <c r="WB7" s="62"/>
      <c r="WC7" s="62"/>
      <c r="WD7" s="62"/>
      <c r="WE7" s="62"/>
      <c r="WF7" s="62"/>
      <c r="WG7" s="62"/>
      <c r="WH7" s="62"/>
      <c r="WI7" s="62"/>
      <c r="WJ7" s="62"/>
      <c r="WK7" s="62"/>
      <c r="WL7" s="62"/>
      <c r="WM7" s="62"/>
      <c r="WN7" s="62"/>
      <c r="WO7" s="62"/>
      <c r="WP7" s="62"/>
      <c r="WQ7" s="62"/>
      <c r="WR7" s="62"/>
      <c r="WS7" s="62"/>
      <c r="WT7" s="62"/>
      <c r="WU7" s="62"/>
      <c r="WV7" s="62"/>
      <c r="WW7" s="62"/>
      <c r="WX7" s="62"/>
      <c r="WY7" s="62"/>
      <c r="WZ7" s="62"/>
      <c r="XA7" s="62"/>
      <c r="XB7" s="62"/>
      <c r="XC7" s="62"/>
      <c r="XD7" s="62"/>
      <c r="XE7" s="62"/>
      <c r="XF7" s="62"/>
      <c r="XG7" s="62"/>
      <c r="XH7" s="62"/>
      <c r="XI7" s="62"/>
      <c r="XJ7" s="62"/>
      <c r="XK7" s="62"/>
      <c r="XL7" s="62"/>
      <c r="XM7" s="62"/>
      <c r="XN7" s="62"/>
      <c r="XO7" s="62"/>
      <c r="XP7" s="62"/>
      <c r="XQ7" s="62"/>
      <c r="XR7" s="62"/>
      <c r="XS7" s="62"/>
      <c r="XT7" s="62"/>
      <c r="XU7" s="62"/>
      <c r="XV7" s="62"/>
      <c r="XW7" s="62"/>
      <c r="XX7" s="62"/>
      <c r="XY7" s="62"/>
      <c r="XZ7" s="62"/>
      <c r="YA7" s="62"/>
      <c r="YB7" s="62"/>
      <c r="YC7" s="62"/>
      <c r="YD7" s="62"/>
      <c r="YE7" s="62"/>
      <c r="YF7" s="62"/>
      <c r="YG7" s="62"/>
      <c r="YH7" s="62"/>
      <c r="YI7" s="62"/>
      <c r="YJ7" s="62"/>
      <c r="YK7" s="62"/>
      <c r="YL7" s="62"/>
      <c r="YM7" s="62"/>
      <c r="YN7" s="62"/>
      <c r="YO7" s="62"/>
      <c r="YP7" s="62"/>
      <c r="YQ7" s="62"/>
      <c r="YR7" s="62"/>
      <c r="YS7" s="62"/>
      <c r="YT7" s="62"/>
      <c r="YU7" s="62"/>
      <c r="YV7" s="62"/>
      <c r="YW7" s="62"/>
      <c r="YX7" s="62"/>
      <c r="YY7" s="62"/>
      <c r="YZ7" s="62"/>
      <c r="ZA7" s="62"/>
      <c r="ZB7" s="62"/>
      <c r="ZC7" s="62"/>
      <c r="ZD7" s="62"/>
      <c r="ZE7" s="62"/>
      <c r="ZF7" s="62"/>
      <c r="ZG7" s="62"/>
      <c r="ZH7" s="62"/>
      <c r="ZI7" s="62"/>
      <c r="ZJ7" s="62"/>
      <c r="ZK7" s="62"/>
      <c r="ZL7" s="62"/>
      <c r="ZM7" s="62"/>
      <c r="ZN7" s="62"/>
      <c r="ZO7" s="62"/>
      <c r="ZP7" s="62"/>
      <c r="ZQ7" s="62"/>
      <c r="ZR7" s="62"/>
      <c r="ZS7" s="62"/>
      <c r="ZT7" s="62"/>
      <c r="ZU7" s="62"/>
      <c r="ZV7" s="62"/>
      <c r="ZW7" s="62"/>
      <c r="ZX7" s="62"/>
      <c r="ZY7" s="62"/>
      <c r="ZZ7" s="62"/>
      <c r="AAA7" s="62"/>
      <c r="AAB7" s="62"/>
      <c r="AAC7" s="62"/>
      <c r="AAD7" s="62"/>
      <c r="AAE7" s="62"/>
      <c r="AAF7" s="62"/>
      <c r="AAG7" s="62"/>
      <c r="AAH7" s="62"/>
      <c r="AAI7" s="62"/>
      <c r="AAJ7" s="62"/>
      <c r="AAK7" s="62"/>
      <c r="AAL7" s="62"/>
      <c r="AAM7" s="62"/>
      <c r="AAN7" s="62"/>
      <c r="AAO7" s="62"/>
      <c r="AAP7" s="62"/>
      <c r="AAQ7" s="62"/>
      <c r="AAR7" s="62"/>
      <c r="AAS7" s="62"/>
      <c r="AAT7" s="62"/>
      <c r="AAU7" s="62"/>
      <c r="AAV7" s="62"/>
      <c r="AAW7" s="62"/>
      <c r="AAX7" s="62"/>
      <c r="AAY7" s="62"/>
      <c r="AAZ7" s="62"/>
      <c r="ABA7" s="62"/>
      <c r="ABB7" s="62"/>
      <c r="ABC7" s="62"/>
      <c r="ABD7" s="62"/>
      <c r="ABE7" s="62"/>
      <c r="ABF7" s="62"/>
      <c r="ABG7" s="62"/>
      <c r="ABH7" s="62"/>
      <c r="ABI7" s="62"/>
      <c r="ABJ7" s="62"/>
      <c r="ABK7" s="62"/>
      <c r="ABL7" s="62"/>
      <c r="ABM7" s="62"/>
      <c r="ABN7" s="62"/>
      <c r="ABO7" s="62"/>
      <c r="ABP7" s="62"/>
      <c r="ABQ7" s="62"/>
      <c r="ABR7" s="62"/>
      <c r="ABS7" s="62"/>
      <c r="ABT7" s="62"/>
      <c r="ABU7" s="62"/>
      <c r="ABV7" s="62"/>
      <c r="ABW7" s="62"/>
      <c r="ABX7" s="62"/>
      <c r="ABY7" s="62"/>
      <c r="ABZ7" s="62"/>
      <c r="ACA7" s="62"/>
      <c r="ACB7" s="62"/>
      <c r="ACC7" s="62"/>
      <c r="ACD7" s="62"/>
      <c r="ACE7" s="62"/>
      <c r="ACF7" s="62"/>
      <c r="ACG7" s="62"/>
      <c r="ACH7" s="62"/>
      <c r="ACI7" s="62"/>
      <c r="ACJ7" s="62"/>
      <c r="ACK7" s="62"/>
      <c r="ACL7" s="62"/>
      <c r="ACM7" s="62"/>
      <c r="ACN7" s="62"/>
      <c r="ACO7" s="62"/>
      <c r="ACP7" s="62"/>
      <c r="ACQ7" s="62"/>
      <c r="ACR7" s="62"/>
      <c r="ACS7" s="62"/>
      <c r="ACT7" s="62"/>
      <c r="ACU7" s="62"/>
      <c r="ACV7" s="62"/>
      <c r="ACW7" s="62"/>
      <c r="ACX7" s="62"/>
      <c r="ACY7" s="62"/>
      <c r="ACZ7" s="62"/>
      <c r="ADA7" s="62"/>
      <c r="ADB7" s="62"/>
      <c r="ADC7" s="62"/>
      <c r="ADD7" s="62"/>
      <c r="ADE7" s="62"/>
      <c r="ADF7" s="62"/>
      <c r="ADG7" s="62"/>
      <c r="ADH7" s="62"/>
      <c r="ADI7" s="62"/>
      <c r="ADJ7" s="62"/>
      <c r="ADK7" s="62"/>
      <c r="ADL7" s="62"/>
      <c r="ADM7" s="62"/>
      <c r="ADN7" s="62"/>
      <c r="ADO7" s="62"/>
      <c r="ADP7" s="62"/>
      <c r="ADQ7" s="62"/>
      <c r="ADR7" s="62"/>
      <c r="ADS7" s="62"/>
      <c r="ADT7" s="62"/>
      <c r="ADU7" s="62"/>
      <c r="ADV7" s="62"/>
      <c r="ADW7" s="62"/>
      <c r="ADX7" s="62"/>
      <c r="ADY7" s="62"/>
      <c r="ADZ7" s="62"/>
      <c r="AEA7" s="62"/>
      <c r="AEB7" s="62"/>
      <c r="AEC7" s="62"/>
      <c r="AED7" s="62"/>
      <c r="AEE7" s="62"/>
      <c r="AEF7" s="62"/>
      <c r="AEG7" s="62"/>
      <c r="AEH7" s="62"/>
      <c r="AEI7" s="62"/>
      <c r="AEJ7" s="62"/>
      <c r="AEK7" s="62"/>
      <c r="AEL7" s="62"/>
      <c r="AEM7" s="62"/>
      <c r="AEN7" s="62"/>
      <c r="AEO7" s="62"/>
      <c r="AEP7" s="62"/>
      <c r="AEQ7" s="62"/>
      <c r="AER7" s="62"/>
      <c r="AES7" s="62"/>
      <c r="AET7" s="62"/>
      <c r="AEU7" s="62"/>
      <c r="AEV7" s="62"/>
      <c r="AEW7" s="62"/>
      <c r="AEX7" s="62"/>
      <c r="AEY7" s="62"/>
      <c r="AEZ7" s="62"/>
      <c r="AFA7" s="62"/>
      <c r="AFB7" s="62"/>
      <c r="AFC7" s="62"/>
      <c r="AFD7" s="62"/>
      <c r="AFE7" s="62"/>
      <c r="AFF7" s="62"/>
      <c r="AFG7" s="62"/>
      <c r="AFH7" s="62"/>
      <c r="AFI7" s="62"/>
      <c r="AFJ7" s="62"/>
      <c r="AFK7" s="62"/>
      <c r="AFL7" s="62"/>
      <c r="AFM7" s="62"/>
      <c r="AFN7" s="62"/>
      <c r="AFO7" s="62"/>
      <c r="AFP7" s="62"/>
      <c r="AFQ7" s="62"/>
      <c r="AFR7" s="62"/>
      <c r="AFS7" s="62"/>
      <c r="AFT7" s="62"/>
      <c r="AFU7" s="62"/>
      <c r="AFV7" s="62"/>
      <c r="AFW7" s="62"/>
      <c r="AFX7" s="62"/>
      <c r="AFY7" s="62"/>
      <c r="AFZ7" s="62"/>
      <c r="AGA7" s="62"/>
      <c r="AGB7" s="62"/>
      <c r="AGC7" s="62"/>
      <c r="AGD7" s="62"/>
      <c r="AGE7" s="62"/>
      <c r="AGF7" s="62"/>
      <c r="AGG7" s="62"/>
      <c r="AGH7" s="62"/>
      <c r="AGI7" s="62"/>
      <c r="AGJ7" s="62"/>
      <c r="AGK7" s="62"/>
      <c r="AGL7" s="62"/>
      <c r="AGM7" s="62"/>
      <c r="AGN7" s="62"/>
      <c r="AGO7" s="62"/>
      <c r="AGP7" s="62"/>
      <c r="AGQ7" s="62"/>
      <c r="AGR7" s="62"/>
      <c r="AGS7" s="62"/>
      <c r="AGT7" s="62"/>
      <c r="AGU7" s="62"/>
      <c r="AGV7" s="62"/>
      <c r="AGW7" s="62"/>
      <c r="AGX7" s="62"/>
      <c r="AGY7" s="62"/>
      <c r="AGZ7" s="62"/>
      <c r="AHA7" s="62"/>
      <c r="AHB7" s="62"/>
      <c r="AHC7" s="62"/>
      <c r="AHD7" s="62"/>
      <c r="AHE7" s="62"/>
      <c r="AHF7" s="62"/>
      <c r="AHG7" s="62"/>
      <c r="AHH7" s="62"/>
      <c r="AHI7" s="62"/>
      <c r="AHJ7" s="62"/>
      <c r="AHK7" s="62"/>
      <c r="AHL7" s="62"/>
      <c r="AHM7" s="62"/>
      <c r="AHN7" s="62"/>
      <c r="AHO7" s="62"/>
      <c r="AHP7" s="62"/>
      <c r="AHQ7" s="62"/>
      <c r="AHR7" s="62"/>
      <c r="AHS7" s="62"/>
      <c r="AHT7" s="62"/>
      <c r="AHU7" s="62"/>
      <c r="AHV7" s="62"/>
      <c r="AHW7" s="62"/>
      <c r="AHX7" s="62"/>
      <c r="AHY7" s="62"/>
      <c r="AHZ7" s="62"/>
      <c r="AIA7" s="62"/>
      <c r="AIB7" s="62"/>
      <c r="AIC7" s="62"/>
      <c r="AID7" s="62"/>
      <c r="AIE7" s="62"/>
      <c r="AIF7" s="62"/>
      <c r="AIG7" s="62"/>
      <c r="AIH7" s="62"/>
      <c r="AII7" s="62"/>
      <c r="AIJ7" s="62"/>
      <c r="AIK7" s="62"/>
      <c r="AIL7" s="62"/>
      <c r="AIM7" s="62"/>
      <c r="AIN7" s="62"/>
      <c r="AIO7" s="62"/>
      <c r="AIP7" s="62"/>
      <c r="AIQ7" s="62"/>
      <c r="AIR7" s="62"/>
      <c r="AIS7" s="62"/>
      <c r="AIT7" s="62"/>
      <c r="AIU7" s="62"/>
      <c r="AIV7" s="62"/>
      <c r="AIW7" s="62"/>
      <c r="AIX7" s="62"/>
      <c r="AIY7" s="62"/>
      <c r="AIZ7" s="62"/>
      <c r="AJA7" s="62"/>
      <c r="AJB7" s="62"/>
      <c r="AJC7" s="62"/>
      <c r="AJD7" s="62"/>
      <c r="AJE7" s="62"/>
      <c r="AJF7" s="62"/>
      <c r="AJG7" s="62"/>
      <c r="AJH7" s="62"/>
      <c r="AJI7" s="62"/>
      <c r="AJJ7" s="62"/>
      <c r="AJK7" s="62"/>
      <c r="AJL7" s="62"/>
      <c r="AJM7" s="62"/>
      <c r="AJN7" s="62"/>
      <c r="AJO7" s="62"/>
      <c r="AJP7" s="62"/>
      <c r="AJQ7" s="62"/>
      <c r="AJR7" s="62"/>
      <c r="AJS7" s="62"/>
      <c r="AJT7" s="62"/>
      <c r="AJU7" s="62"/>
      <c r="AJV7" s="62"/>
      <c r="AJW7" s="62"/>
      <c r="AJX7" s="62"/>
      <c r="AJY7" s="62"/>
      <c r="AJZ7" s="62"/>
      <c r="AKA7" s="62"/>
      <c r="AKB7" s="62"/>
      <c r="AKC7" s="62"/>
      <c r="AKD7" s="62"/>
      <c r="AKE7" s="62"/>
      <c r="AKF7" s="62"/>
      <c r="AKG7" s="62"/>
      <c r="AKH7" s="62"/>
      <c r="AKI7" s="62"/>
      <c r="AKJ7" s="62"/>
      <c r="AKK7" s="62"/>
      <c r="AKL7" s="62"/>
      <c r="AKM7" s="62"/>
      <c r="AKN7" s="62"/>
      <c r="AKO7" s="62"/>
      <c r="AKP7" s="62"/>
      <c r="AKQ7" s="62"/>
      <c r="AKR7" s="62"/>
      <c r="AKS7" s="62"/>
      <c r="AKT7" s="62"/>
      <c r="AKU7" s="62"/>
      <c r="AKV7" s="62"/>
      <c r="AKW7" s="62"/>
      <c r="AKX7" s="62"/>
      <c r="AKY7" s="62"/>
      <c r="AKZ7" s="62"/>
      <c r="ALA7" s="62"/>
      <c r="ALB7" s="62"/>
      <c r="ALC7" s="62"/>
      <c r="ALD7" s="62"/>
      <c r="ALE7" s="62"/>
      <c r="ALF7" s="62"/>
      <c r="ALG7" s="62"/>
      <c r="ALH7" s="62"/>
      <c r="ALI7" s="62"/>
      <c r="ALJ7" s="62"/>
      <c r="ALK7" s="62"/>
      <c r="ALL7" s="62"/>
      <c r="ALM7" s="62"/>
      <c r="ALN7" s="62"/>
      <c r="ALO7" s="62"/>
      <c r="ALP7" s="62"/>
      <c r="ALQ7" s="62"/>
      <c r="ALR7" s="62"/>
      <c r="ALS7" s="62"/>
      <c r="ALT7" s="62"/>
      <c r="ALU7" s="62"/>
      <c r="ALV7" s="62"/>
      <c r="ALW7" s="62"/>
      <c r="ALX7" s="62"/>
      <c r="ALY7" s="62"/>
      <c r="ALZ7" s="62"/>
      <c r="AMA7" s="62"/>
      <c r="AMB7" s="62"/>
      <c r="AMC7" s="62"/>
      <c r="AMD7" s="62"/>
      <c r="AME7" s="62"/>
      <c r="AMF7" s="62"/>
      <c r="AMG7" s="62"/>
      <c r="AMH7" s="62"/>
      <c r="AMI7" s="62"/>
      <c r="AMJ7" s="62"/>
      <c r="AMK7" s="62"/>
      <c r="AML7" s="62"/>
      <c r="AMM7" s="62"/>
      <c r="AMN7" s="62"/>
      <c r="AMO7" s="62"/>
      <c r="AMP7" s="62"/>
      <c r="AMQ7" s="62"/>
      <c r="AMR7" s="62"/>
      <c r="AMS7" s="62"/>
      <c r="AMT7" s="62"/>
      <c r="AMU7" s="62"/>
      <c r="AMV7" s="62"/>
      <c r="AMW7" s="62"/>
      <c r="AMX7" s="62"/>
      <c r="AMY7" s="62"/>
      <c r="AMZ7" s="62"/>
      <c r="ANA7" s="62"/>
      <c r="ANB7" s="62"/>
      <c r="ANC7" s="62"/>
      <c r="AND7" s="62"/>
      <c r="ANE7" s="62"/>
      <c r="ANF7" s="62"/>
      <c r="ANG7" s="62"/>
      <c r="ANH7" s="62"/>
      <c r="ANI7" s="62"/>
      <c r="ANJ7" s="62"/>
      <c r="ANK7" s="62"/>
      <c r="ANL7" s="62"/>
      <c r="ANM7" s="62"/>
      <c r="ANN7" s="62"/>
      <c r="ANO7" s="62"/>
      <c r="ANP7" s="62"/>
      <c r="ANQ7" s="62"/>
      <c r="ANR7" s="62"/>
      <c r="ANS7" s="62"/>
      <c r="ANT7" s="62"/>
      <c r="ANU7" s="62"/>
      <c r="ANV7" s="62"/>
      <c r="ANW7" s="62"/>
      <c r="ANX7" s="62"/>
      <c r="ANY7" s="62"/>
      <c r="ANZ7" s="62"/>
      <c r="AOA7" s="62"/>
      <c r="AOB7" s="62"/>
      <c r="AOC7" s="62"/>
      <c r="AOD7" s="62"/>
      <c r="AOE7" s="62"/>
      <c r="AOF7" s="62"/>
      <c r="AOG7" s="62"/>
      <c r="AOH7" s="62"/>
      <c r="AOI7" s="62"/>
      <c r="AOJ7" s="62"/>
      <c r="AOK7" s="62"/>
      <c r="AOL7" s="62"/>
      <c r="AOM7" s="62"/>
      <c r="AON7" s="62"/>
      <c r="AOO7" s="62"/>
      <c r="AOP7" s="62"/>
      <c r="AOQ7" s="62"/>
      <c r="AOR7" s="62"/>
      <c r="AOS7" s="62"/>
      <c r="AOT7" s="62"/>
      <c r="AOU7" s="62"/>
      <c r="AOV7" s="62"/>
      <c r="AOW7" s="62"/>
      <c r="AOX7" s="62"/>
      <c r="AOY7" s="62"/>
      <c r="AOZ7" s="62"/>
      <c r="APA7" s="62"/>
      <c r="APB7" s="62"/>
      <c r="APC7" s="62"/>
      <c r="APD7" s="62"/>
      <c r="APE7" s="62"/>
      <c r="APF7" s="62"/>
      <c r="APG7" s="62"/>
      <c r="APH7" s="62"/>
      <c r="API7" s="62"/>
      <c r="APJ7" s="62"/>
      <c r="APK7" s="62"/>
      <c r="APL7" s="62"/>
      <c r="APM7" s="62"/>
      <c r="APN7" s="62"/>
      <c r="APO7" s="62"/>
      <c r="APP7" s="62"/>
      <c r="APQ7" s="62"/>
      <c r="APR7" s="62"/>
      <c r="APS7" s="62"/>
      <c r="APT7" s="62"/>
      <c r="APU7" s="62"/>
      <c r="APV7" s="62"/>
      <c r="APW7" s="62"/>
      <c r="APX7" s="62"/>
      <c r="APY7" s="62"/>
      <c r="APZ7" s="62"/>
      <c r="AQA7" s="62"/>
      <c r="AQB7" s="62"/>
      <c r="AQC7" s="62"/>
      <c r="AQD7" s="62"/>
      <c r="AQE7" s="62"/>
      <c r="AQF7" s="62"/>
      <c r="AQG7" s="62"/>
      <c r="AQH7" s="62"/>
      <c r="AQI7" s="62"/>
      <c r="AQJ7" s="62"/>
      <c r="AQK7" s="62"/>
      <c r="AQL7" s="62"/>
      <c r="AQM7" s="62"/>
      <c r="AQN7" s="62"/>
      <c r="AQO7" s="62"/>
      <c r="AQP7" s="62"/>
      <c r="AQQ7" s="62"/>
      <c r="AQR7" s="62"/>
      <c r="AQS7" s="62"/>
      <c r="AQT7" s="62"/>
      <c r="AQU7" s="62"/>
      <c r="AQV7" s="62"/>
      <c r="AQW7" s="62"/>
      <c r="AQX7" s="62"/>
      <c r="AQY7" s="62"/>
      <c r="AQZ7" s="62"/>
      <c r="ARA7" s="62"/>
      <c r="ARB7" s="62"/>
      <c r="ARC7" s="62"/>
      <c r="ARD7" s="62"/>
      <c r="ARE7" s="62"/>
      <c r="ARF7" s="62"/>
      <c r="ARG7" s="62"/>
      <c r="ARH7" s="62"/>
      <c r="ARI7" s="62"/>
      <c r="ARJ7" s="62"/>
      <c r="ARK7" s="62"/>
      <c r="ARL7" s="62"/>
      <c r="ARM7" s="62"/>
      <c r="ARN7" s="62"/>
      <c r="ARO7" s="62"/>
      <c r="ARP7" s="62"/>
      <c r="ARQ7" s="62"/>
      <c r="ARR7" s="62"/>
      <c r="ARS7" s="62"/>
      <c r="ART7" s="62"/>
      <c r="ARU7" s="62"/>
      <c r="ARV7" s="62"/>
      <c r="ARW7" s="62"/>
      <c r="ARX7" s="62"/>
      <c r="ARY7" s="62"/>
      <c r="ARZ7" s="62"/>
      <c r="ASA7" s="62"/>
      <c r="ASB7" s="62"/>
      <c r="ASC7" s="62"/>
      <c r="ASD7" s="62"/>
      <c r="ASE7" s="62"/>
      <c r="ASF7" s="62"/>
      <c r="ASG7" s="62"/>
      <c r="ASH7" s="62"/>
      <c r="ASI7" s="62"/>
      <c r="ASJ7" s="62"/>
      <c r="ASK7" s="62"/>
      <c r="ASL7" s="62"/>
      <c r="ASM7" s="62"/>
      <c r="ASN7" s="62"/>
      <c r="ASO7" s="62"/>
      <c r="ASP7" s="62"/>
      <c r="ASQ7" s="62"/>
      <c r="ASR7" s="62"/>
      <c r="ASS7" s="62"/>
      <c r="AST7" s="62"/>
      <c r="ASU7" s="62"/>
      <c r="ASV7" s="62"/>
      <c r="ASW7" s="62"/>
      <c r="ASX7" s="62"/>
      <c r="ASY7" s="62"/>
      <c r="ASZ7" s="62"/>
      <c r="ATA7" s="62"/>
      <c r="ATB7" s="62"/>
      <c r="ATC7" s="62"/>
      <c r="ATD7" s="62"/>
      <c r="ATE7" s="62"/>
      <c r="ATF7" s="62"/>
      <c r="ATG7" s="62"/>
      <c r="ATH7" s="62"/>
      <c r="ATI7" s="62"/>
      <c r="ATJ7" s="62"/>
      <c r="ATK7" s="62"/>
      <c r="ATL7" s="62"/>
      <c r="ATM7" s="62"/>
      <c r="ATN7" s="62"/>
      <c r="ATO7" s="62"/>
      <c r="ATP7" s="62"/>
      <c r="ATQ7" s="62"/>
      <c r="ATR7" s="62"/>
      <c r="ATS7" s="62"/>
      <c r="ATT7" s="62"/>
      <c r="ATU7" s="62"/>
      <c r="ATV7" s="62"/>
      <c r="ATW7" s="62"/>
      <c r="ATX7" s="62"/>
      <c r="ATY7" s="62"/>
      <c r="ATZ7" s="62"/>
      <c r="AUA7" s="62"/>
      <c r="AUB7" s="62"/>
      <c r="AUC7" s="62"/>
      <c r="AUD7" s="62"/>
      <c r="AUE7" s="62"/>
      <c r="AUF7" s="62"/>
      <c r="AUG7" s="62"/>
      <c r="AUH7" s="62"/>
      <c r="AUI7" s="62"/>
      <c r="AUJ7" s="62"/>
      <c r="AUK7" s="62"/>
      <c r="AUL7" s="62"/>
      <c r="AUM7" s="62"/>
      <c r="AUN7" s="62"/>
      <c r="AUO7" s="62"/>
      <c r="AUP7" s="62"/>
      <c r="AUQ7" s="62"/>
      <c r="AUR7" s="62"/>
      <c r="AUS7" s="62"/>
      <c r="AUT7" s="62"/>
      <c r="AUU7" s="62"/>
      <c r="AUV7" s="62"/>
      <c r="AUW7" s="62"/>
      <c r="AUX7" s="62"/>
      <c r="AUY7" s="62"/>
      <c r="AUZ7" s="62"/>
      <c r="AVA7" s="62"/>
      <c r="AVB7" s="62"/>
      <c r="AVC7" s="62"/>
      <c r="AVD7" s="62"/>
      <c r="AVE7" s="62"/>
      <c r="AVF7" s="62"/>
      <c r="AVG7" s="62"/>
      <c r="AVH7" s="62"/>
      <c r="AVI7" s="62"/>
      <c r="AVJ7" s="62"/>
      <c r="AVK7" s="62"/>
      <c r="AVL7" s="62"/>
      <c r="AVM7" s="62"/>
      <c r="AVN7" s="62"/>
      <c r="AVO7" s="62"/>
      <c r="AVP7" s="62"/>
      <c r="AVQ7" s="62"/>
      <c r="AVR7" s="62"/>
      <c r="AVS7" s="62"/>
      <c r="AVT7" s="62"/>
      <c r="AVU7" s="62"/>
      <c r="AVV7" s="62"/>
      <c r="AVW7" s="62"/>
      <c r="AVX7" s="62"/>
      <c r="AVY7" s="62"/>
      <c r="AVZ7" s="62"/>
      <c r="AWA7" s="62"/>
      <c r="AWB7" s="62"/>
      <c r="AWC7" s="62"/>
      <c r="AWD7" s="62"/>
      <c r="AWE7" s="62"/>
      <c r="AWF7" s="62"/>
      <c r="AWG7" s="62"/>
      <c r="AWH7" s="62"/>
      <c r="AWI7" s="62"/>
      <c r="AWJ7" s="62"/>
      <c r="AWK7" s="62"/>
      <c r="AWL7" s="62"/>
      <c r="AWM7" s="62"/>
      <c r="AWN7" s="62"/>
      <c r="AWO7" s="62"/>
      <c r="AWP7" s="62"/>
      <c r="AWQ7" s="62"/>
      <c r="AWR7" s="62"/>
      <c r="AWS7" s="62"/>
      <c r="AWT7" s="62"/>
      <c r="AWU7" s="62"/>
      <c r="AWV7" s="62"/>
      <c r="AWW7" s="62"/>
      <c r="AWX7" s="62"/>
      <c r="AWY7" s="62"/>
      <c r="AWZ7" s="62"/>
      <c r="AXA7" s="62"/>
      <c r="AXB7" s="62"/>
      <c r="AXC7" s="62"/>
      <c r="AXD7" s="62"/>
      <c r="AXE7" s="62"/>
      <c r="AXF7" s="62"/>
      <c r="AXG7" s="62"/>
      <c r="AXH7" s="62"/>
      <c r="AXI7" s="62"/>
      <c r="AXJ7" s="62"/>
      <c r="AXK7" s="62"/>
      <c r="AXL7" s="62"/>
      <c r="AXM7" s="62"/>
      <c r="AXN7" s="62"/>
      <c r="AXO7" s="62"/>
      <c r="AXP7" s="62"/>
      <c r="AXQ7" s="62"/>
      <c r="AXR7" s="62"/>
      <c r="AXS7" s="62"/>
      <c r="AXT7" s="62"/>
      <c r="AXU7" s="62"/>
      <c r="AXV7" s="62"/>
      <c r="AXW7" s="62"/>
      <c r="AXX7" s="62"/>
      <c r="AXY7" s="62"/>
      <c r="AXZ7" s="62"/>
      <c r="AYA7" s="62"/>
      <c r="AYB7" s="62"/>
      <c r="AYC7" s="62"/>
      <c r="AYD7" s="62"/>
      <c r="AYE7" s="62"/>
      <c r="AYF7" s="62"/>
      <c r="AYG7" s="62"/>
      <c r="AYH7" s="62"/>
      <c r="AYI7" s="62"/>
      <c r="AYJ7" s="62"/>
      <c r="AYK7" s="62"/>
      <c r="AYL7" s="62"/>
      <c r="AYM7" s="62"/>
      <c r="AYN7" s="62"/>
      <c r="AYO7" s="62"/>
      <c r="AYP7" s="62"/>
      <c r="AYQ7" s="62"/>
      <c r="AYR7" s="62"/>
      <c r="AYS7" s="62"/>
      <c r="AYT7" s="62"/>
      <c r="AYU7" s="62"/>
      <c r="AYV7" s="62"/>
      <c r="AYW7" s="62"/>
      <c r="AYX7" s="62"/>
      <c r="AYY7" s="62"/>
      <c r="AYZ7" s="62"/>
      <c r="AZA7" s="62"/>
      <c r="AZB7" s="62"/>
      <c r="AZC7" s="62"/>
      <c r="AZD7" s="62"/>
      <c r="AZE7" s="62"/>
      <c r="AZF7" s="62"/>
      <c r="AZG7" s="62"/>
      <c r="AZH7" s="62"/>
      <c r="AZI7" s="62"/>
      <c r="AZJ7" s="62"/>
      <c r="AZK7" s="62"/>
      <c r="AZL7" s="62"/>
      <c r="AZM7" s="62"/>
      <c r="AZN7" s="62"/>
      <c r="AZO7" s="62"/>
      <c r="AZP7" s="62"/>
      <c r="AZQ7" s="62"/>
      <c r="AZR7" s="62"/>
      <c r="AZS7" s="62"/>
      <c r="AZT7" s="62"/>
      <c r="AZU7" s="62"/>
      <c r="AZV7" s="62"/>
      <c r="AZW7" s="62"/>
      <c r="AZX7" s="62"/>
      <c r="AZY7" s="62"/>
      <c r="AZZ7" s="62"/>
      <c r="BAA7" s="62"/>
      <c r="BAB7" s="62"/>
      <c r="BAC7" s="62"/>
      <c r="BAD7" s="62"/>
      <c r="BAE7" s="62"/>
      <c r="BAF7" s="62"/>
      <c r="BAG7" s="62"/>
      <c r="BAH7" s="62"/>
      <c r="BAI7" s="62"/>
      <c r="BAJ7" s="62"/>
      <c r="BAK7" s="62"/>
      <c r="BAL7" s="62"/>
      <c r="BAM7" s="62"/>
      <c r="BAN7" s="62"/>
      <c r="BAO7" s="62"/>
      <c r="BAP7" s="62"/>
      <c r="BAQ7" s="62"/>
      <c r="BAR7" s="62"/>
      <c r="BAS7" s="62"/>
      <c r="BAT7" s="62"/>
      <c r="BAU7" s="62"/>
      <c r="BAV7" s="62"/>
      <c r="BAW7" s="62"/>
      <c r="BAX7" s="62"/>
      <c r="BAY7" s="62"/>
      <c r="BAZ7" s="62"/>
      <c r="BBA7" s="62"/>
      <c r="BBB7" s="62"/>
      <c r="BBC7" s="62"/>
      <c r="BBD7" s="62"/>
      <c r="BBE7" s="62"/>
      <c r="BBF7" s="62"/>
      <c r="BBG7" s="62"/>
      <c r="BBH7" s="62"/>
      <c r="BBI7" s="62"/>
      <c r="BBJ7" s="62"/>
      <c r="BBK7" s="62"/>
      <c r="BBL7" s="62"/>
      <c r="BBM7" s="62"/>
      <c r="BBN7" s="62"/>
      <c r="BBO7" s="62"/>
      <c r="BBP7" s="62"/>
      <c r="BBQ7" s="62"/>
      <c r="BBR7" s="62"/>
      <c r="BBS7" s="62"/>
      <c r="BBT7" s="62"/>
      <c r="BBU7" s="62"/>
      <c r="BBV7" s="62"/>
      <c r="BBW7" s="62"/>
      <c r="BBX7" s="62"/>
      <c r="BBY7" s="62"/>
      <c r="BBZ7" s="62"/>
      <c r="BCA7" s="62"/>
      <c r="BCB7" s="62"/>
      <c r="BCC7" s="62"/>
      <c r="BCD7" s="62"/>
      <c r="BCE7" s="62"/>
      <c r="BCF7" s="62"/>
      <c r="BCG7" s="62"/>
      <c r="BCH7" s="62"/>
      <c r="BCI7" s="62"/>
      <c r="BCJ7" s="62"/>
      <c r="BCK7" s="62"/>
      <c r="BCL7" s="62"/>
      <c r="BCM7" s="62"/>
      <c r="BCN7" s="62"/>
      <c r="BCO7" s="62"/>
      <c r="BCP7" s="62"/>
      <c r="BCQ7" s="62"/>
      <c r="BCR7" s="62"/>
      <c r="BCS7" s="62"/>
      <c r="BCT7" s="62"/>
      <c r="BCU7" s="62"/>
      <c r="BCV7" s="62"/>
      <c r="BCW7" s="62"/>
      <c r="BCX7" s="62"/>
      <c r="BCY7" s="62"/>
      <c r="BCZ7" s="62"/>
      <c r="BDA7" s="62"/>
      <c r="BDB7" s="62"/>
      <c r="BDC7" s="62"/>
      <c r="BDD7" s="62"/>
      <c r="BDE7" s="62"/>
      <c r="BDF7" s="62"/>
      <c r="BDG7" s="62"/>
      <c r="BDH7" s="62"/>
      <c r="BDI7" s="62"/>
      <c r="BDJ7" s="62"/>
      <c r="BDK7" s="62"/>
      <c r="BDL7" s="62"/>
      <c r="BDM7" s="62"/>
      <c r="BDN7" s="62"/>
      <c r="BDO7" s="62"/>
      <c r="BDP7" s="62"/>
      <c r="BDQ7" s="62"/>
      <c r="BDR7" s="62"/>
      <c r="BDS7" s="62"/>
      <c r="BDT7" s="62"/>
      <c r="BDU7" s="62"/>
      <c r="BDV7" s="62"/>
      <c r="BDW7" s="62"/>
      <c r="BDX7" s="62"/>
      <c r="BDY7" s="62"/>
      <c r="BDZ7" s="62"/>
      <c r="BEA7" s="62"/>
      <c r="BEB7" s="62"/>
      <c r="BEC7" s="62"/>
      <c r="BED7" s="62"/>
      <c r="BEE7" s="62"/>
      <c r="BEF7" s="62"/>
      <c r="BEG7" s="62"/>
      <c r="BEH7" s="62"/>
      <c r="BEI7" s="62"/>
      <c r="BEJ7" s="62"/>
      <c r="BEK7" s="62"/>
      <c r="BEL7" s="62"/>
      <c r="BEM7" s="62"/>
      <c r="BEN7" s="62"/>
      <c r="BEO7" s="62"/>
      <c r="BEP7" s="62"/>
      <c r="BEQ7" s="62"/>
      <c r="BER7" s="62"/>
      <c r="BES7" s="62"/>
      <c r="BET7" s="62"/>
      <c r="BEU7" s="62"/>
      <c r="BEV7" s="62"/>
      <c r="BEW7" s="62"/>
      <c r="BEX7" s="62"/>
      <c r="BEY7" s="62"/>
      <c r="BEZ7" s="62"/>
      <c r="BFA7" s="62"/>
      <c r="BFB7" s="62"/>
      <c r="BFC7" s="62"/>
      <c r="BFD7" s="62"/>
      <c r="BFE7" s="62"/>
      <c r="BFF7" s="62"/>
      <c r="BFG7" s="62"/>
      <c r="BFH7" s="62"/>
      <c r="BFI7" s="62"/>
      <c r="BFJ7" s="62"/>
      <c r="BFK7" s="62"/>
      <c r="BFL7" s="62"/>
      <c r="BFM7" s="62"/>
      <c r="BFN7" s="62"/>
      <c r="BFO7" s="62"/>
      <c r="BFP7" s="62"/>
      <c r="BFQ7" s="62"/>
      <c r="BFR7" s="62"/>
      <c r="BFS7" s="62"/>
      <c r="BFT7" s="62"/>
      <c r="BFU7" s="62"/>
      <c r="BFV7" s="62"/>
      <c r="BFW7" s="62"/>
      <c r="BFX7" s="62"/>
      <c r="BFY7" s="62"/>
      <c r="BFZ7" s="62"/>
      <c r="BGA7" s="62"/>
      <c r="BGB7" s="62"/>
      <c r="BGC7" s="62"/>
      <c r="BGD7" s="62"/>
      <c r="BGE7" s="62"/>
      <c r="BGF7" s="62"/>
      <c r="BGG7" s="62"/>
      <c r="BGH7" s="62"/>
      <c r="BGI7" s="62"/>
      <c r="BGJ7" s="62"/>
      <c r="BGK7" s="62"/>
      <c r="BGL7" s="62"/>
      <c r="BGM7" s="62"/>
      <c r="BGN7" s="62"/>
      <c r="BGO7" s="62"/>
      <c r="BGP7" s="62"/>
      <c r="BGQ7" s="62"/>
      <c r="BGR7" s="62"/>
      <c r="BGS7" s="62"/>
      <c r="BGT7" s="62"/>
      <c r="BGU7" s="62"/>
      <c r="BGV7" s="62"/>
      <c r="BGW7" s="62"/>
      <c r="BGX7" s="62"/>
      <c r="BGY7" s="62"/>
      <c r="BGZ7" s="62"/>
      <c r="BHA7" s="62"/>
      <c r="BHB7" s="62"/>
      <c r="BHC7" s="62"/>
      <c r="BHD7" s="62"/>
      <c r="BHE7" s="62"/>
      <c r="BHF7" s="62"/>
      <c r="BHG7" s="62"/>
      <c r="BHH7" s="62"/>
      <c r="BHI7" s="62"/>
      <c r="BHJ7" s="62"/>
      <c r="BHK7" s="62"/>
      <c r="BHL7" s="62"/>
      <c r="BHM7" s="62"/>
      <c r="BHN7" s="62"/>
      <c r="BHO7" s="62"/>
      <c r="BHP7" s="62"/>
      <c r="BHQ7" s="62"/>
      <c r="BHR7" s="62"/>
      <c r="BHS7" s="62"/>
      <c r="BHT7" s="62"/>
      <c r="BHU7" s="62"/>
      <c r="BHV7" s="62"/>
      <c r="BHW7" s="62"/>
      <c r="BHX7" s="62"/>
      <c r="BHY7" s="62"/>
      <c r="BHZ7" s="62"/>
      <c r="BIA7" s="62"/>
      <c r="BIB7" s="62"/>
      <c r="BIC7" s="62"/>
      <c r="BID7" s="62"/>
      <c r="BIE7" s="62"/>
      <c r="BIF7" s="62"/>
      <c r="BIG7" s="62"/>
      <c r="BIH7" s="62"/>
      <c r="BII7" s="62"/>
      <c r="BIJ7" s="62"/>
      <c r="BIK7" s="62"/>
      <c r="BIL7" s="62"/>
      <c r="BIM7" s="62"/>
      <c r="BIN7" s="62"/>
      <c r="BIO7" s="62"/>
      <c r="BIP7" s="62"/>
      <c r="BIQ7" s="62"/>
      <c r="BIR7" s="62"/>
      <c r="BIS7" s="62"/>
      <c r="BIT7" s="62"/>
      <c r="BIU7" s="62"/>
      <c r="BIV7" s="62"/>
      <c r="BIW7" s="62"/>
      <c r="BIX7" s="62"/>
      <c r="BIY7" s="62"/>
      <c r="BIZ7" s="62"/>
      <c r="BJA7" s="62"/>
      <c r="BJB7" s="62"/>
      <c r="BJC7" s="62"/>
      <c r="BJD7" s="62"/>
      <c r="BJE7" s="62"/>
      <c r="BJF7" s="62"/>
      <c r="BJG7" s="62"/>
      <c r="BJH7" s="62"/>
      <c r="BJI7" s="62"/>
      <c r="BJJ7" s="62"/>
      <c r="BJK7" s="62"/>
      <c r="BJL7" s="62"/>
      <c r="BJM7" s="62"/>
      <c r="BJN7" s="62"/>
      <c r="BJO7" s="62"/>
      <c r="BJP7" s="62"/>
      <c r="BJQ7" s="62"/>
      <c r="BJR7" s="62"/>
      <c r="BJS7" s="62"/>
      <c r="BJT7" s="62"/>
      <c r="BJU7" s="62"/>
      <c r="BJV7" s="62"/>
      <c r="BJW7" s="62"/>
      <c r="BJX7" s="62"/>
      <c r="BJY7" s="62"/>
      <c r="BJZ7" s="62"/>
      <c r="BKA7" s="62"/>
      <c r="BKB7" s="62"/>
      <c r="BKC7" s="62"/>
      <c r="BKD7" s="62"/>
      <c r="BKE7" s="62"/>
      <c r="BKF7" s="62"/>
      <c r="BKG7" s="62"/>
      <c r="BKH7" s="62"/>
      <c r="BKI7" s="62"/>
      <c r="BKJ7" s="62"/>
      <c r="BKK7" s="62"/>
      <c r="BKL7" s="62"/>
      <c r="BKM7" s="62"/>
      <c r="BKN7" s="62"/>
      <c r="BKO7" s="62"/>
      <c r="BKP7" s="62"/>
      <c r="BKQ7" s="62"/>
      <c r="BKR7" s="62"/>
      <c r="BKS7" s="62"/>
      <c r="BKT7" s="62"/>
      <c r="BKU7" s="62"/>
      <c r="BKV7" s="62"/>
      <c r="BKW7" s="62"/>
      <c r="BKX7" s="62"/>
      <c r="BKY7" s="62"/>
      <c r="BKZ7" s="62"/>
      <c r="BLA7" s="62"/>
      <c r="BLB7" s="62"/>
      <c r="BLC7" s="62"/>
      <c r="BLD7" s="62"/>
      <c r="BLE7" s="62"/>
      <c r="BLF7" s="62"/>
      <c r="BLG7" s="62"/>
      <c r="BLH7" s="62"/>
      <c r="BLI7" s="62"/>
      <c r="BLJ7" s="62"/>
      <c r="BLK7" s="62"/>
      <c r="BLL7" s="62"/>
      <c r="BLM7" s="62"/>
      <c r="BLN7" s="62"/>
      <c r="BLO7" s="62"/>
      <c r="BLP7" s="62"/>
      <c r="BLQ7" s="62"/>
      <c r="BLR7" s="62"/>
      <c r="BLS7" s="62"/>
      <c r="BLT7" s="62"/>
      <c r="BLU7" s="62"/>
      <c r="BLV7" s="62"/>
      <c r="BLW7" s="62"/>
      <c r="BLX7" s="62"/>
      <c r="BLY7" s="62"/>
      <c r="BLZ7" s="62"/>
      <c r="BMA7" s="62"/>
      <c r="BMB7" s="62"/>
      <c r="BMC7" s="62"/>
      <c r="BMD7" s="62"/>
      <c r="BME7" s="62"/>
      <c r="BMF7" s="62"/>
      <c r="BMG7" s="62"/>
      <c r="BMH7" s="62"/>
      <c r="BMI7" s="62"/>
      <c r="BMJ7" s="62"/>
      <c r="BMK7" s="62"/>
      <c r="BML7" s="62"/>
      <c r="BMM7" s="62"/>
      <c r="BMN7" s="62"/>
      <c r="BMO7" s="62"/>
      <c r="BMP7" s="62"/>
      <c r="BMQ7" s="62"/>
      <c r="BMR7" s="62"/>
      <c r="BMS7" s="62"/>
      <c r="BMT7" s="62"/>
      <c r="BMU7" s="62"/>
      <c r="BMV7" s="62"/>
      <c r="BMW7" s="62"/>
      <c r="BMX7" s="62"/>
      <c r="BMY7" s="62"/>
      <c r="BMZ7" s="62"/>
      <c r="BNA7" s="62"/>
      <c r="BNB7" s="62"/>
      <c r="BNC7" s="62"/>
      <c r="BND7" s="62"/>
      <c r="BNE7" s="62"/>
      <c r="BNF7" s="62"/>
      <c r="BNG7" s="62"/>
      <c r="BNH7" s="62"/>
      <c r="BNI7" s="62"/>
      <c r="BNJ7" s="62"/>
      <c r="BNK7" s="62"/>
      <c r="BNL7" s="62"/>
      <c r="BNM7" s="62"/>
      <c r="BNN7" s="62"/>
      <c r="BNO7" s="62"/>
      <c r="BNP7" s="62"/>
      <c r="BNQ7" s="62"/>
      <c r="BNR7" s="62"/>
      <c r="BNS7" s="62"/>
      <c r="BNT7" s="62"/>
      <c r="BNU7" s="62"/>
      <c r="BNV7" s="62"/>
      <c r="BNW7" s="62"/>
      <c r="BNX7" s="62"/>
      <c r="BNY7" s="62"/>
      <c r="BNZ7" s="62"/>
      <c r="BOA7" s="62"/>
      <c r="BOB7" s="62"/>
      <c r="BOC7" s="62"/>
      <c r="BOD7" s="62"/>
      <c r="BOE7" s="62"/>
      <c r="BOF7" s="62"/>
      <c r="BOG7" s="62"/>
      <c r="BOH7" s="62"/>
      <c r="BOI7" s="62"/>
      <c r="BOJ7" s="62"/>
      <c r="BOK7" s="62"/>
      <c r="BOL7" s="62"/>
      <c r="BOM7" s="62"/>
      <c r="BON7" s="62"/>
      <c r="BOO7" s="62"/>
      <c r="BOP7" s="62"/>
      <c r="BOQ7" s="62"/>
      <c r="BOR7" s="62"/>
      <c r="BOS7" s="62"/>
      <c r="BOT7" s="62"/>
      <c r="BOU7" s="62"/>
      <c r="BOV7" s="62"/>
      <c r="BOW7" s="62"/>
      <c r="BOX7" s="62"/>
      <c r="BOY7" s="62"/>
      <c r="BOZ7" s="62"/>
      <c r="BPA7" s="62"/>
      <c r="BPB7" s="62"/>
      <c r="BPC7" s="62"/>
      <c r="BPD7" s="62"/>
      <c r="BPE7" s="62"/>
      <c r="BPF7" s="62"/>
      <c r="BPG7" s="62"/>
      <c r="BPH7" s="62"/>
      <c r="BPI7" s="62"/>
      <c r="BPJ7" s="62"/>
      <c r="BPK7" s="62"/>
      <c r="BPL7" s="62"/>
      <c r="BPM7" s="62"/>
      <c r="BPN7" s="62"/>
      <c r="BPO7" s="62"/>
      <c r="BPP7" s="62"/>
      <c r="BPQ7" s="62"/>
      <c r="BPR7" s="62"/>
      <c r="BPS7" s="62"/>
      <c r="BPT7" s="62"/>
      <c r="BPU7" s="62"/>
      <c r="BPV7" s="62"/>
      <c r="BPW7" s="62"/>
      <c r="BPX7" s="62"/>
      <c r="BPY7" s="62"/>
      <c r="BPZ7" s="62"/>
      <c r="BQA7" s="62"/>
      <c r="BQB7" s="62"/>
      <c r="BQC7" s="62"/>
      <c r="BQD7" s="62"/>
      <c r="BQE7" s="62"/>
      <c r="BQF7" s="62"/>
      <c r="BQG7" s="62"/>
      <c r="BQH7" s="62"/>
      <c r="BQI7" s="62"/>
      <c r="BQJ7" s="62"/>
      <c r="BQK7" s="62"/>
      <c r="BQL7" s="62"/>
      <c r="BQM7" s="62"/>
      <c r="BQN7" s="62"/>
      <c r="BQO7" s="62"/>
      <c r="BQP7" s="62"/>
      <c r="BQQ7" s="62"/>
      <c r="BQR7" s="62"/>
      <c r="BQS7" s="62"/>
      <c r="BQT7" s="62"/>
      <c r="BQU7" s="62"/>
      <c r="BQV7" s="62"/>
      <c r="BQW7" s="62"/>
      <c r="BQX7" s="62"/>
      <c r="BQY7" s="62"/>
      <c r="BQZ7" s="62"/>
      <c r="BRA7" s="62"/>
      <c r="BRB7" s="62"/>
      <c r="BRC7" s="62"/>
      <c r="BRD7" s="62"/>
      <c r="BRE7" s="62"/>
      <c r="BRF7" s="62"/>
      <c r="BRG7" s="62"/>
      <c r="BRH7" s="62"/>
      <c r="BRI7" s="62"/>
      <c r="BRJ7" s="62"/>
      <c r="BRK7" s="62"/>
      <c r="BRL7" s="62"/>
      <c r="BRM7" s="62"/>
      <c r="BRN7" s="62"/>
      <c r="BRO7" s="62"/>
      <c r="BRP7" s="62"/>
      <c r="BRQ7" s="62"/>
      <c r="BRR7" s="62"/>
      <c r="BRS7" s="62"/>
      <c r="BRT7" s="62"/>
      <c r="BRU7" s="62"/>
      <c r="BRV7" s="62"/>
      <c r="BRW7" s="62"/>
      <c r="BRX7" s="62"/>
      <c r="BRY7" s="62"/>
      <c r="BRZ7" s="62"/>
      <c r="BSA7" s="62"/>
      <c r="BSB7" s="62"/>
      <c r="BSC7" s="62"/>
      <c r="BSD7" s="62"/>
      <c r="BSE7" s="62"/>
      <c r="BSF7" s="62"/>
      <c r="BSG7" s="62"/>
      <c r="BSH7" s="62"/>
      <c r="BSI7" s="62"/>
      <c r="BSJ7" s="62"/>
      <c r="BSK7" s="62"/>
      <c r="BSL7" s="62"/>
      <c r="BSM7" s="62"/>
      <c r="BSN7" s="62"/>
      <c r="BSO7" s="62"/>
      <c r="BSP7" s="62"/>
      <c r="BSQ7" s="62"/>
      <c r="BSR7" s="62"/>
      <c r="BSS7" s="62"/>
      <c r="BST7" s="62"/>
      <c r="BSU7" s="62"/>
      <c r="BSV7" s="62"/>
      <c r="BSW7" s="62"/>
      <c r="BSX7" s="62"/>
      <c r="BSY7" s="62"/>
      <c r="BSZ7" s="62"/>
      <c r="BTA7" s="62"/>
      <c r="BTB7" s="62"/>
      <c r="BTC7" s="62"/>
      <c r="BTD7" s="62"/>
      <c r="BTE7" s="62"/>
      <c r="BTF7" s="62"/>
      <c r="BTG7" s="62"/>
      <c r="BTH7" s="62"/>
      <c r="BTI7" s="62"/>
      <c r="BTJ7" s="62"/>
      <c r="BTK7" s="62"/>
      <c r="BTL7" s="62"/>
      <c r="BTM7" s="62"/>
      <c r="BTN7" s="62"/>
      <c r="BTO7" s="62"/>
      <c r="BTP7" s="62"/>
      <c r="BTQ7" s="62"/>
      <c r="BTR7" s="62"/>
      <c r="BTS7" s="62"/>
      <c r="BTT7" s="62"/>
      <c r="BTU7" s="62"/>
      <c r="BTV7" s="62"/>
      <c r="BTW7" s="62"/>
      <c r="BTX7" s="62"/>
      <c r="BTY7" s="62"/>
      <c r="BTZ7" s="62"/>
      <c r="BUA7" s="62"/>
      <c r="BUB7" s="62"/>
      <c r="BUC7" s="62"/>
      <c r="BUD7" s="62"/>
      <c r="BUE7" s="62"/>
      <c r="BUF7" s="62"/>
      <c r="BUG7" s="62"/>
      <c r="BUH7" s="62"/>
      <c r="BUI7" s="62"/>
      <c r="BUJ7" s="62"/>
      <c r="BUK7" s="62"/>
      <c r="BUL7" s="62"/>
      <c r="BUM7" s="62"/>
      <c r="BUN7" s="62"/>
      <c r="BUO7" s="62"/>
      <c r="BUP7" s="62"/>
      <c r="BUQ7" s="62"/>
      <c r="BUR7" s="62"/>
      <c r="BUS7" s="62"/>
      <c r="BUT7" s="62"/>
      <c r="BUU7" s="62"/>
      <c r="BUV7" s="62"/>
      <c r="BUW7" s="62"/>
      <c r="BUX7" s="62"/>
      <c r="BUY7" s="62"/>
      <c r="BUZ7" s="62"/>
      <c r="BVA7" s="62"/>
      <c r="BVB7" s="62"/>
      <c r="BVC7" s="62"/>
      <c r="BVD7" s="62"/>
      <c r="BVE7" s="62"/>
      <c r="BVF7" s="62"/>
      <c r="BVG7" s="62"/>
      <c r="BVH7" s="62"/>
      <c r="BVI7" s="62"/>
      <c r="BVJ7" s="62"/>
      <c r="BVK7" s="62"/>
      <c r="BVL7" s="62"/>
      <c r="BVM7" s="62"/>
      <c r="BVN7" s="62"/>
      <c r="BVO7" s="62"/>
      <c r="BVP7" s="62"/>
      <c r="BVQ7" s="62"/>
      <c r="BVR7" s="62"/>
      <c r="BVS7" s="62"/>
      <c r="BVT7" s="62"/>
      <c r="BVU7" s="62"/>
      <c r="BVV7" s="62"/>
      <c r="BVW7" s="62"/>
      <c r="BVX7" s="62"/>
      <c r="BVY7" s="62"/>
      <c r="BVZ7" s="62"/>
      <c r="BWA7" s="62"/>
      <c r="BWB7" s="62"/>
      <c r="BWC7" s="62"/>
      <c r="BWD7" s="62"/>
      <c r="BWE7" s="62"/>
      <c r="BWF7" s="62"/>
      <c r="BWG7" s="62"/>
      <c r="BWH7" s="62"/>
      <c r="BWI7" s="62"/>
      <c r="BWJ7" s="62"/>
      <c r="BWK7" s="62"/>
      <c r="BWL7" s="62"/>
      <c r="BWM7" s="62"/>
      <c r="BWN7" s="62"/>
      <c r="BWO7" s="62"/>
      <c r="BWP7" s="62"/>
      <c r="BWQ7" s="62"/>
      <c r="BWR7" s="62"/>
      <c r="BWS7" s="62"/>
      <c r="BWT7" s="62"/>
      <c r="BWU7" s="62"/>
      <c r="BWV7" s="62"/>
      <c r="BWW7" s="62"/>
      <c r="BWX7" s="62"/>
      <c r="BWY7" s="62"/>
      <c r="BWZ7" s="62"/>
      <c r="BXA7" s="62"/>
      <c r="BXB7" s="62"/>
      <c r="BXC7" s="62"/>
      <c r="BXD7" s="62"/>
      <c r="BXE7" s="62"/>
      <c r="BXF7" s="62"/>
      <c r="BXG7" s="62"/>
      <c r="BXH7" s="62"/>
      <c r="BXI7" s="62"/>
      <c r="BXJ7" s="62"/>
      <c r="BXK7" s="62"/>
      <c r="BXL7" s="62"/>
      <c r="BXM7" s="62"/>
      <c r="BXN7" s="62"/>
      <c r="BXO7" s="62"/>
      <c r="BXP7" s="62"/>
      <c r="BXQ7" s="62"/>
      <c r="BXR7" s="62"/>
      <c r="BXS7" s="62"/>
      <c r="BXT7" s="62"/>
      <c r="BXU7" s="62"/>
      <c r="BXV7" s="62"/>
      <c r="BXW7" s="62"/>
      <c r="BXX7" s="62"/>
      <c r="BXY7" s="62"/>
      <c r="BXZ7" s="62"/>
      <c r="BYA7" s="62"/>
      <c r="BYB7" s="62"/>
      <c r="BYC7" s="62"/>
      <c r="BYD7" s="62"/>
      <c r="BYE7" s="62"/>
      <c r="BYF7" s="62"/>
      <c r="BYG7" s="62"/>
      <c r="BYH7" s="62"/>
      <c r="BYI7" s="62"/>
      <c r="BYJ7" s="62"/>
      <c r="BYK7" s="62"/>
      <c r="BYL7" s="62"/>
      <c r="BYM7" s="62"/>
      <c r="BYN7" s="62"/>
      <c r="BYO7" s="62"/>
      <c r="BYP7" s="62"/>
      <c r="BYQ7" s="62"/>
      <c r="BYR7" s="62"/>
      <c r="BYS7" s="62"/>
      <c r="BYT7" s="62"/>
      <c r="BYU7" s="62"/>
      <c r="BYV7" s="62"/>
      <c r="BYW7" s="62"/>
      <c r="BYX7" s="62"/>
      <c r="BYY7" s="62"/>
      <c r="BYZ7" s="62"/>
      <c r="BZA7" s="62"/>
      <c r="BZB7" s="62"/>
      <c r="BZC7" s="62"/>
      <c r="BZD7" s="62"/>
      <c r="BZE7" s="62"/>
      <c r="BZF7" s="62"/>
      <c r="BZG7" s="62"/>
      <c r="BZH7" s="62"/>
      <c r="BZI7" s="62"/>
      <c r="BZJ7" s="62"/>
      <c r="BZK7" s="62"/>
      <c r="BZL7" s="62"/>
      <c r="BZM7" s="62"/>
      <c r="BZN7" s="62"/>
      <c r="BZO7" s="62"/>
      <c r="BZP7" s="62"/>
      <c r="BZQ7" s="62"/>
      <c r="BZR7" s="62"/>
      <c r="BZS7" s="62"/>
      <c r="BZT7" s="62"/>
      <c r="BZU7" s="62"/>
      <c r="BZV7" s="62"/>
      <c r="BZW7" s="62"/>
      <c r="BZX7" s="62"/>
      <c r="BZY7" s="62"/>
      <c r="BZZ7" s="62"/>
      <c r="CAA7" s="62"/>
      <c r="CAB7" s="62"/>
      <c r="CAC7" s="62"/>
      <c r="CAD7" s="62"/>
      <c r="CAE7" s="62"/>
      <c r="CAF7" s="62"/>
      <c r="CAG7" s="62"/>
      <c r="CAH7" s="62"/>
      <c r="CAI7" s="62"/>
      <c r="CAJ7" s="62"/>
      <c r="CAK7" s="62"/>
      <c r="CAL7" s="62"/>
      <c r="CAM7" s="62"/>
      <c r="CAN7" s="62"/>
      <c r="CAO7" s="62"/>
      <c r="CAP7" s="62"/>
      <c r="CAQ7" s="62"/>
      <c r="CAR7" s="62"/>
      <c r="CAS7" s="62"/>
      <c r="CAT7" s="62"/>
      <c r="CAU7" s="62"/>
      <c r="CAV7" s="62"/>
      <c r="CAW7" s="62"/>
      <c r="CAX7" s="62"/>
      <c r="CAY7" s="62"/>
      <c r="CAZ7" s="62"/>
      <c r="CBA7" s="62"/>
      <c r="CBB7" s="62"/>
      <c r="CBC7" s="62"/>
      <c r="CBD7" s="62"/>
      <c r="CBE7" s="62"/>
      <c r="CBF7" s="62"/>
      <c r="CBG7" s="62"/>
      <c r="CBH7" s="62"/>
      <c r="CBI7" s="62"/>
      <c r="CBJ7" s="62"/>
      <c r="CBK7" s="62"/>
      <c r="CBL7" s="62"/>
      <c r="CBM7" s="62"/>
      <c r="CBN7" s="62"/>
      <c r="CBO7" s="62"/>
      <c r="CBP7" s="62"/>
      <c r="CBQ7" s="62"/>
      <c r="CBR7" s="62"/>
      <c r="CBS7" s="62"/>
      <c r="CBT7" s="62"/>
      <c r="CBU7" s="62"/>
      <c r="CBV7" s="62"/>
      <c r="CBW7" s="62"/>
      <c r="CBX7" s="62"/>
      <c r="CBY7" s="62"/>
      <c r="CBZ7" s="62"/>
      <c r="CCA7" s="62"/>
      <c r="CCB7" s="62"/>
      <c r="CCC7" s="62"/>
      <c r="CCD7" s="62"/>
      <c r="CCE7" s="62"/>
      <c r="CCF7" s="62"/>
      <c r="CCG7" s="62"/>
      <c r="CCH7" s="62"/>
      <c r="CCI7" s="62"/>
      <c r="CCJ7" s="62"/>
      <c r="CCK7" s="62"/>
      <c r="CCL7" s="62"/>
      <c r="CCM7" s="62"/>
      <c r="CCN7" s="62"/>
      <c r="CCO7" s="62"/>
      <c r="CCP7" s="62"/>
      <c r="CCQ7" s="62"/>
      <c r="CCR7" s="62"/>
      <c r="CCS7" s="62"/>
      <c r="CCT7" s="62"/>
      <c r="CCU7" s="62"/>
      <c r="CCV7" s="62"/>
      <c r="CCW7" s="62"/>
      <c r="CCX7" s="62"/>
      <c r="CCY7" s="62"/>
      <c r="CCZ7" s="62"/>
      <c r="CDA7" s="62"/>
      <c r="CDB7" s="62"/>
      <c r="CDC7" s="62"/>
      <c r="CDD7" s="62"/>
      <c r="CDE7" s="62"/>
      <c r="CDF7" s="62"/>
      <c r="CDG7" s="62"/>
      <c r="CDH7" s="62"/>
      <c r="CDI7" s="62"/>
      <c r="CDJ7" s="62"/>
      <c r="CDK7" s="62"/>
      <c r="CDL7" s="62"/>
      <c r="CDM7" s="62"/>
      <c r="CDN7" s="62"/>
      <c r="CDO7" s="62"/>
      <c r="CDP7" s="62"/>
      <c r="CDQ7" s="62"/>
      <c r="CDR7" s="62"/>
      <c r="CDS7" s="62"/>
      <c r="CDT7" s="62"/>
      <c r="CDU7" s="62"/>
      <c r="CDV7" s="62"/>
      <c r="CDW7" s="62"/>
      <c r="CDX7" s="62"/>
      <c r="CDY7" s="62"/>
      <c r="CDZ7" s="62"/>
      <c r="CEA7" s="62"/>
      <c r="CEB7" s="62"/>
      <c r="CEC7" s="62"/>
      <c r="CED7" s="62"/>
      <c r="CEE7" s="62"/>
      <c r="CEF7" s="62"/>
      <c r="CEG7" s="62"/>
      <c r="CEH7" s="62"/>
      <c r="CEI7" s="62"/>
      <c r="CEJ7" s="62"/>
      <c r="CEK7" s="62"/>
      <c r="CEL7" s="62"/>
      <c r="CEM7" s="62"/>
      <c r="CEN7" s="62"/>
      <c r="CEO7" s="62"/>
      <c r="CEP7" s="62"/>
      <c r="CEQ7" s="62"/>
      <c r="CER7" s="62"/>
      <c r="CES7" s="62"/>
      <c r="CET7" s="62"/>
      <c r="CEU7" s="62"/>
      <c r="CEV7" s="62"/>
      <c r="CEW7" s="62"/>
      <c r="CEX7" s="62"/>
      <c r="CEY7" s="62"/>
      <c r="CEZ7" s="62"/>
      <c r="CFA7" s="62"/>
      <c r="CFB7" s="62"/>
      <c r="CFC7" s="62"/>
      <c r="CFD7" s="62"/>
      <c r="CFE7" s="62"/>
      <c r="CFF7" s="62"/>
      <c r="CFG7" s="62"/>
      <c r="CFH7" s="62"/>
      <c r="CFI7" s="62"/>
      <c r="CFJ7" s="62"/>
      <c r="CFK7" s="62"/>
      <c r="CFL7" s="62"/>
      <c r="CFM7" s="62"/>
      <c r="CFN7" s="62"/>
      <c r="CFO7" s="62"/>
      <c r="CFP7" s="62"/>
      <c r="CFQ7" s="62"/>
      <c r="CFR7" s="62"/>
      <c r="CFS7" s="62"/>
      <c r="CFT7" s="62"/>
      <c r="CFU7" s="62"/>
      <c r="CFV7" s="62"/>
      <c r="CFW7" s="62"/>
      <c r="CFX7" s="62"/>
      <c r="CFY7" s="62"/>
      <c r="CFZ7" s="62"/>
      <c r="CGA7" s="62"/>
      <c r="CGB7" s="62"/>
      <c r="CGC7" s="62"/>
      <c r="CGD7" s="62"/>
      <c r="CGE7" s="62"/>
      <c r="CGF7" s="62"/>
      <c r="CGG7" s="62"/>
      <c r="CGH7" s="62"/>
      <c r="CGI7" s="62"/>
      <c r="CGJ7" s="62"/>
      <c r="CGK7" s="62"/>
      <c r="CGL7" s="62"/>
      <c r="CGM7" s="62"/>
      <c r="CGN7" s="62"/>
      <c r="CGO7" s="62"/>
      <c r="CGP7" s="62"/>
      <c r="CGQ7" s="62"/>
      <c r="CGR7" s="62"/>
      <c r="CGS7" s="62"/>
      <c r="CGT7" s="62"/>
      <c r="CGU7" s="62"/>
      <c r="CGV7" s="62"/>
      <c r="CGW7" s="62"/>
      <c r="CGX7" s="62"/>
      <c r="CGY7" s="62"/>
      <c r="CGZ7" s="62"/>
      <c r="CHA7" s="62"/>
      <c r="CHB7" s="62"/>
      <c r="CHC7" s="62"/>
      <c r="CHD7" s="62"/>
      <c r="CHE7" s="62"/>
      <c r="CHF7" s="62"/>
      <c r="CHG7" s="62"/>
      <c r="CHH7" s="62"/>
      <c r="CHI7" s="62"/>
      <c r="CHJ7" s="62"/>
      <c r="CHK7" s="62"/>
      <c r="CHL7" s="62"/>
      <c r="CHM7" s="62"/>
      <c r="CHN7" s="62"/>
      <c r="CHO7" s="62"/>
      <c r="CHP7" s="62"/>
      <c r="CHQ7" s="62"/>
      <c r="CHR7" s="62"/>
      <c r="CHS7" s="62"/>
      <c r="CHT7" s="62"/>
      <c r="CHU7" s="62"/>
      <c r="CHV7" s="62"/>
      <c r="CHW7" s="62"/>
      <c r="CHX7" s="62"/>
      <c r="CHY7" s="62"/>
      <c r="CHZ7" s="62"/>
      <c r="CIA7" s="62"/>
      <c r="CIB7" s="62"/>
      <c r="CIC7" s="62"/>
      <c r="CID7" s="62"/>
      <c r="CIE7" s="62"/>
      <c r="CIF7" s="62"/>
      <c r="CIG7" s="62"/>
      <c r="CIH7" s="62"/>
      <c r="CII7" s="62"/>
      <c r="CIJ7" s="62"/>
      <c r="CIK7" s="62"/>
      <c r="CIL7" s="62"/>
      <c r="CIM7" s="62"/>
      <c r="CIN7" s="62"/>
      <c r="CIO7" s="62"/>
      <c r="CIP7" s="62"/>
      <c r="CIQ7" s="62"/>
      <c r="CIR7" s="62"/>
      <c r="CIS7" s="62"/>
      <c r="CIT7" s="62"/>
      <c r="CIU7" s="62"/>
      <c r="CIV7" s="62"/>
      <c r="CIW7" s="62"/>
      <c r="CIX7" s="62"/>
      <c r="CIY7" s="62"/>
      <c r="CIZ7" s="62"/>
      <c r="CJA7" s="62"/>
      <c r="CJB7" s="62"/>
      <c r="CJC7" s="62"/>
      <c r="CJD7" s="62"/>
      <c r="CJE7" s="62"/>
      <c r="CJF7" s="62"/>
      <c r="CJG7" s="62"/>
      <c r="CJH7" s="62"/>
      <c r="CJI7" s="62"/>
      <c r="CJJ7" s="62"/>
      <c r="CJK7" s="62"/>
      <c r="CJL7" s="62"/>
      <c r="CJM7" s="62"/>
      <c r="CJN7" s="62"/>
      <c r="CJO7" s="62"/>
      <c r="CJP7" s="62"/>
      <c r="CJQ7" s="62"/>
      <c r="CJR7" s="62"/>
      <c r="CJS7" s="62"/>
      <c r="CJT7" s="62"/>
      <c r="CJU7" s="62"/>
      <c r="CJV7" s="62"/>
      <c r="CJW7" s="62"/>
      <c r="CJX7" s="62"/>
      <c r="CJY7" s="62"/>
      <c r="CJZ7" s="62"/>
      <c r="CKA7" s="62"/>
      <c r="CKB7" s="62"/>
      <c r="CKC7" s="62"/>
      <c r="CKD7" s="62"/>
      <c r="CKE7" s="62"/>
      <c r="CKF7" s="62"/>
      <c r="CKG7" s="62"/>
      <c r="CKH7" s="62"/>
      <c r="CKI7" s="62"/>
      <c r="CKJ7" s="62"/>
      <c r="CKK7" s="62"/>
      <c r="CKL7" s="62"/>
      <c r="CKM7" s="62"/>
      <c r="CKN7" s="62"/>
      <c r="CKO7" s="62"/>
      <c r="CKP7" s="62"/>
      <c r="CKQ7" s="62"/>
      <c r="CKR7" s="62"/>
      <c r="CKS7" s="62"/>
      <c r="CKT7" s="62"/>
      <c r="CKU7" s="62"/>
      <c r="CKV7" s="62"/>
      <c r="CKW7" s="62"/>
      <c r="CKX7" s="62"/>
      <c r="CKY7" s="62"/>
      <c r="CKZ7" s="62"/>
      <c r="CLA7" s="62"/>
      <c r="CLB7" s="62"/>
      <c r="CLC7" s="62"/>
      <c r="CLD7" s="62"/>
      <c r="CLE7" s="62"/>
      <c r="CLF7" s="62"/>
      <c r="CLG7" s="62"/>
      <c r="CLH7" s="62"/>
      <c r="CLI7" s="62"/>
      <c r="CLJ7" s="62"/>
      <c r="CLK7" s="62"/>
      <c r="CLL7" s="62"/>
      <c r="CLM7" s="62"/>
      <c r="CLN7" s="62"/>
      <c r="CLO7" s="62"/>
      <c r="CLP7" s="62"/>
      <c r="CLQ7" s="62"/>
      <c r="CLR7" s="62"/>
      <c r="CLS7" s="62"/>
      <c r="CLT7" s="62"/>
      <c r="CLU7" s="62"/>
      <c r="CLV7" s="62"/>
      <c r="CLW7" s="62"/>
      <c r="CLX7" s="62"/>
      <c r="CLY7" s="62"/>
      <c r="CLZ7" s="62"/>
      <c r="CMA7" s="62"/>
      <c r="CMB7" s="62"/>
      <c r="CMC7" s="62"/>
      <c r="CMD7" s="62"/>
      <c r="CME7" s="62"/>
      <c r="CMF7" s="62"/>
      <c r="CMG7" s="62"/>
      <c r="CMH7" s="62"/>
      <c r="CMI7" s="62"/>
      <c r="CMJ7" s="62"/>
      <c r="CMK7" s="62"/>
      <c r="CML7" s="62"/>
      <c r="CMM7" s="62"/>
      <c r="CMN7" s="62"/>
      <c r="CMO7" s="62"/>
      <c r="CMP7" s="62"/>
      <c r="CMQ7" s="62"/>
      <c r="CMR7" s="62"/>
      <c r="CMS7" s="62"/>
      <c r="CMT7" s="62"/>
      <c r="CMU7" s="62"/>
      <c r="CMV7" s="62"/>
      <c r="CMW7" s="62"/>
      <c r="CMX7" s="62"/>
      <c r="CMY7" s="62"/>
      <c r="CMZ7" s="62"/>
      <c r="CNA7" s="62"/>
      <c r="CNB7" s="62"/>
      <c r="CNC7" s="62"/>
      <c r="CND7" s="62"/>
      <c r="CNE7" s="62"/>
      <c r="CNF7" s="62"/>
      <c r="CNG7" s="62"/>
      <c r="CNH7" s="62"/>
      <c r="CNI7" s="62"/>
      <c r="CNJ7" s="62"/>
      <c r="CNK7" s="62"/>
      <c r="CNL7" s="62"/>
      <c r="CNM7" s="62"/>
      <c r="CNN7" s="62"/>
      <c r="CNO7" s="62"/>
      <c r="CNP7" s="62"/>
      <c r="CNQ7" s="62"/>
      <c r="CNR7" s="62"/>
      <c r="CNS7" s="62"/>
      <c r="CNT7" s="62"/>
      <c r="CNU7" s="62"/>
      <c r="CNV7" s="62"/>
      <c r="CNW7" s="62"/>
      <c r="CNX7" s="62"/>
      <c r="CNY7" s="62"/>
      <c r="CNZ7" s="62"/>
      <c r="COA7" s="62"/>
      <c r="COB7" s="62"/>
      <c r="COC7" s="62"/>
      <c r="COD7" s="62"/>
      <c r="COE7" s="62"/>
      <c r="COF7" s="62"/>
      <c r="COG7" s="62"/>
      <c r="COH7" s="62"/>
      <c r="COI7" s="62"/>
      <c r="COJ7" s="62"/>
      <c r="COK7" s="62"/>
      <c r="COL7" s="62"/>
      <c r="COM7" s="62"/>
      <c r="CON7" s="62"/>
      <c r="COO7" s="62"/>
      <c r="COP7" s="62"/>
      <c r="COQ7" s="62"/>
      <c r="COR7" s="62"/>
      <c r="COS7" s="62"/>
      <c r="COT7" s="62"/>
      <c r="COU7" s="62"/>
      <c r="COV7" s="62"/>
      <c r="COW7" s="62"/>
      <c r="COX7" s="62"/>
      <c r="COY7" s="62"/>
      <c r="COZ7" s="62"/>
      <c r="CPA7" s="62"/>
      <c r="CPB7" s="62"/>
      <c r="CPC7" s="62"/>
      <c r="CPD7" s="62"/>
      <c r="CPE7" s="62"/>
      <c r="CPF7" s="62"/>
      <c r="CPG7" s="62"/>
      <c r="CPH7" s="62"/>
      <c r="CPI7" s="62"/>
      <c r="CPJ7" s="62"/>
      <c r="CPK7" s="62"/>
      <c r="CPL7" s="62"/>
      <c r="CPM7" s="62"/>
      <c r="CPN7" s="62"/>
      <c r="CPO7" s="62"/>
      <c r="CPP7" s="62"/>
      <c r="CPQ7" s="62"/>
      <c r="CPR7" s="62"/>
      <c r="CPS7" s="62"/>
      <c r="CPT7" s="62"/>
      <c r="CPU7" s="62"/>
      <c r="CPV7" s="62"/>
      <c r="CPW7" s="62"/>
      <c r="CPX7" s="62"/>
      <c r="CPY7" s="62"/>
      <c r="CPZ7" s="62"/>
      <c r="CQA7" s="62"/>
      <c r="CQB7" s="62"/>
      <c r="CQC7" s="62"/>
      <c r="CQD7" s="62"/>
      <c r="CQE7" s="62"/>
      <c r="CQF7" s="62"/>
      <c r="CQG7" s="62"/>
      <c r="CQH7" s="62"/>
      <c r="CQI7" s="62"/>
      <c r="CQJ7" s="62"/>
      <c r="CQK7" s="62"/>
      <c r="CQL7" s="62"/>
      <c r="CQM7" s="62"/>
      <c r="CQN7" s="62"/>
      <c r="CQO7" s="62"/>
      <c r="CQP7" s="62"/>
      <c r="CQQ7" s="62"/>
      <c r="CQR7" s="62"/>
      <c r="CQS7" s="62"/>
      <c r="CQT7" s="62"/>
      <c r="CQU7" s="62"/>
      <c r="CQV7" s="62"/>
      <c r="CQW7" s="62"/>
      <c r="CQX7" s="62"/>
      <c r="CQY7" s="62"/>
      <c r="CQZ7" s="62"/>
      <c r="CRA7" s="62"/>
      <c r="CRB7" s="62"/>
      <c r="CRC7" s="62"/>
      <c r="CRD7" s="62"/>
      <c r="CRE7" s="62"/>
      <c r="CRF7" s="62"/>
      <c r="CRG7" s="62"/>
      <c r="CRH7" s="62"/>
      <c r="CRI7" s="62"/>
      <c r="CRJ7" s="62"/>
      <c r="CRK7" s="62"/>
      <c r="CRL7" s="62"/>
      <c r="CRM7" s="62"/>
      <c r="CRN7" s="62"/>
      <c r="CRO7" s="62"/>
      <c r="CRP7" s="62"/>
      <c r="CRQ7" s="62"/>
      <c r="CRR7" s="62"/>
      <c r="CRS7" s="62"/>
      <c r="CRT7" s="62"/>
      <c r="CRU7" s="62"/>
      <c r="CRV7" s="62"/>
      <c r="CRW7" s="62"/>
      <c r="CRX7" s="62"/>
      <c r="CRY7" s="62"/>
      <c r="CRZ7" s="62"/>
      <c r="CSA7" s="62"/>
      <c r="CSB7" s="62"/>
      <c r="CSC7" s="62"/>
      <c r="CSD7" s="62"/>
      <c r="CSE7" s="62"/>
      <c r="CSF7" s="62"/>
      <c r="CSG7" s="62"/>
      <c r="CSH7" s="62"/>
      <c r="CSI7" s="62"/>
      <c r="CSJ7" s="62"/>
      <c r="CSK7" s="62"/>
      <c r="CSL7" s="62"/>
      <c r="CSM7" s="62"/>
      <c r="CSN7" s="62"/>
      <c r="CSO7" s="62"/>
      <c r="CSP7" s="62"/>
      <c r="CSQ7" s="62"/>
      <c r="CSR7" s="62"/>
      <c r="CSS7" s="62"/>
      <c r="CST7" s="62"/>
      <c r="CSU7" s="62"/>
      <c r="CSV7" s="62"/>
      <c r="CSW7" s="62"/>
      <c r="CSX7" s="62"/>
      <c r="CSY7" s="62"/>
      <c r="CSZ7" s="62"/>
      <c r="CTA7" s="62"/>
      <c r="CTB7" s="62"/>
      <c r="CTC7" s="62"/>
      <c r="CTD7" s="62"/>
      <c r="CTE7" s="62"/>
      <c r="CTF7" s="62"/>
      <c r="CTG7" s="62"/>
      <c r="CTH7" s="62"/>
      <c r="CTI7" s="62"/>
      <c r="CTJ7" s="62"/>
      <c r="CTK7" s="62"/>
      <c r="CTL7" s="62"/>
      <c r="CTM7" s="62"/>
      <c r="CTN7" s="62"/>
      <c r="CTO7" s="62"/>
      <c r="CTP7" s="62"/>
      <c r="CTQ7" s="62"/>
      <c r="CTR7" s="62"/>
      <c r="CTS7" s="62"/>
      <c r="CTT7" s="62"/>
      <c r="CTU7" s="62"/>
      <c r="CTV7" s="62"/>
      <c r="CTW7" s="62"/>
      <c r="CTX7" s="62"/>
      <c r="CTY7" s="62"/>
      <c r="CTZ7" s="62"/>
      <c r="CUA7" s="62"/>
      <c r="CUB7" s="62"/>
      <c r="CUC7" s="62"/>
      <c r="CUD7" s="62"/>
      <c r="CUE7" s="62"/>
      <c r="CUF7" s="62"/>
      <c r="CUG7" s="62"/>
      <c r="CUH7" s="62"/>
      <c r="CUI7" s="62"/>
      <c r="CUJ7" s="62"/>
      <c r="CUK7" s="62"/>
      <c r="CUL7" s="62"/>
      <c r="CUM7" s="62"/>
      <c r="CUN7" s="62"/>
      <c r="CUO7" s="62"/>
      <c r="CUP7" s="62"/>
      <c r="CUQ7" s="62"/>
      <c r="CUR7" s="62"/>
      <c r="CUS7" s="62"/>
      <c r="CUT7" s="62"/>
      <c r="CUU7" s="62"/>
      <c r="CUV7" s="62"/>
      <c r="CUW7" s="62"/>
      <c r="CUX7" s="62"/>
      <c r="CUY7" s="62"/>
      <c r="CUZ7" s="62"/>
      <c r="CVA7" s="62"/>
      <c r="CVB7" s="62"/>
      <c r="CVC7" s="62"/>
      <c r="CVD7" s="62"/>
      <c r="CVE7" s="62"/>
      <c r="CVF7" s="62"/>
      <c r="CVG7" s="62"/>
      <c r="CVH7" s="62"/>
      <c r="CVI7" s="62"/>
      <c r="CVJ7" s="62"/>
      <c r="CVK7" s="62"/>
      <c r="CVL7" s="62"/>
      <c r="CVM7" s="62"/>
      <c r="CVN7" s="62"/>
      <c r="CVO7" s="62"/>
      <c r="CVP7" s="62"/>
      <c r="CVQ7" s="62"/>
      <c r="CVR7" s="62"/>
      <c r="CVS7" s="62"/>
      <c r="CVT7" s="62"/>
      <c r="CVU7" s="62"/>
      <c r="CVV7" s="62"/>
      <c r="CVW7" s="62"/>
      <c r="CVX7" s="62"/>
      <c r="CVY7" s="62"/>
      <c r="CVZ7" s="62"/>
      <c r="CWA7" s="62"/>
      <c r="CWB7" s="62"/>
      <c r="CWC7" s="62"/>
      <c r="CWD7" s="62"/>
      <c r="CWE7" s="62"/>
      <c r="CWF7" s="62"/>
      <c r="CWG7" s="62"/>
      <c r="CWH7" s="62"/>
      <c r="CWI7" s="62"/>
      <c r="CWJ7" s="62"/>
      <c r="CWK7" s="62"/>
      <c r="CWL7" s="62"/>
      <c r="CWM7" s="62"/>
      <c r="CWN7" s="62"/>
      <c r="CWO7" s="62"/>
      <c r="CWP7" s="62"/>
      <c r="CWQ7" s="62"/>
      <c r="CWR7" s="62"/>
      <c r="CWS7" s="62"/>
      <c r="CWT7" s="62"/>
      <c r="CWU7" s="62"/>
      <c r="CWV7" s="62"/>
      <c r="CWW7" s="62"/>
      <c r="CWX7" s="62"/>
      <c r="CWY7" s="62"/>
      <c r="CWZ7" s="62"/>
      <c r="CXA7" s="62"/>
      <c r="CXB7" s="62"/>
      <c r="CXC7" s="62"/>
      <c r="CXD7" s="62"/>
      <c r="CXE7" s="62"/>
      <c r="CXF7" s="62"/>
      <c r="CXG7" s="62"/>
      <c r="CXH7" s="62"/>
      <c r="CXI7" s="62"/>
      <c r="CXJ7" s="62"/>
      <c r="CXK7" s="62"/>
      <c r="CXL7" s="62"/>
      <c r="CXM7" s="62"/>
      <c r="CXN7" s="62"/>
      <c r="CXO7" s="62"/>
      <c r="CXP7" s="62"/>
      <c r="CXQ7" s="62"/>
      <c r="CXR7" s="62"/>
      <c r="CXS7" s="62"/>
      <c r="CXT7" s="62"/>
      <c r="CXU7" s="62"/>
      <c r="CXV7" s="62"/>
      <c r="CXW7" s="62"/>
      <c r="CXX7" s="62"/>
      <c r="CXY7" s="62"/>
      <c r="CXZ7" s="62"/>
      <c r="CYA7" s="62"/>
      <c r="CYB7" s="62"/>
      <c r="CYC7" s="62"/>
      <c r="CYD7" s="62"/>
      <c r="CYE7" s="62"/>
      <c r="CYF7" s="62"/>
      <c r="CYG7" s="62"/>
      <c r="CYH7" s="62"/>
      <c r="CYI7" s="62"/>
      <c r="CYJ7" s="62"/>
      <c r="CYK7" s="62"/>
      <c r="CYL7" s="62"/>
      <c r="CYM7" s="62"/>
      <c r="CYN7" s="62"/>
      <c r="CYO7" s="62"/>
      <c r="CYP7" s="62"/>
      <c r="CYQ7" s="62"/>
      <c r="CYR7" s="62"/>
      <c r="CYS7" s="62"/>
      <c r="CYT7" s="62"/>
      <c r="CYU7" s="62"/>
      <c r="CYV7" s="62"/>
      <c r="CYW7" s="62"/>
      <c r="CYX7" s="62"/>
      <c r="CYY7" s="62"/>
      <c r="CYZ7" s="62"/>
      <c r="CZA7" s="62"/>
      <c r="CZB7" s="62"/>
      <c r="CZC7" s="62"/>
      <c r="CZD7" s="62"/>
      <c r="CZE7" s="62"/>
      <c r="CZF7" s="62"/>
      <c r="CZG7" s="62"/>
      <c r="CZH7" s="62"/>
      <c r="CZI7" s="62"/>
      <c r="CZJ7" s="62"/>
      <c r="CZK7" s="62"/>
      <c r="CZL7" s="62"/>
      <c r="CZM7" s="62"/>
      <c r="CZN7" s="62"/>
      <c r="CZO7" s="62"/>
      <c r="CZP7" s="62"/>
      <c r="CZQ7" s="62"/>
      <c r="CZR7" s="62"/>
      <c r="CZS7" s="62"/>
      <c r="CZT7" s="62"/>
      <c r="CZU7" s="62"/>
      <c r="CZV7" s="62"/>
      <c r="CZW7" s="62"/>
      <c r="CZX7" s="62"/>
      <c r="CZY7" s="62"/>
      <c r="CZZ7" s="62"/>
      <c r="DAA7" s="62"/>
      <c r="DAB7" s="62"/>
      <c r="DAC7" s="62"/>
      <c r="DAD7" s="62"/>
      <c r="DAE7" s="62"/>
      <c r="DAF7" s="62"/>
      <c r="DAG7" s="62"/>
      <c r="DAH7" s="62"/>
      <c r="DAI7" s="62"/>
      <c r="DAJ7" s="62"/>
      <c r="DAK7" s="62"/>
      <c r="DAL7" s="62"/>
      <c r="DAM7" s="62"/>
      <c r="DAN7" s="62"/>
      <c r="DAO7" s="62"/>
      <c r="DAP7" s="62"/>
      <c r="DAQ7" s="62"/>
      <c r="DAR7" s="62"/>
      <c r="DAS7" s="62"/>
      <c r="DAT7" s="62"/>
      <c r="DAU7" s="62"/>
      <c r="DAV7" s="62"/>
      <c r="DAW7" s="62"/>
      <c r="DAX7" s="62"/>
      <c r="DAY7" s="62"/>
      <c r="DAZ7" s="62"/>
      <c r="DBA7" s="62"/>
      <c r="DBB7" s="62"/>
      <c r="DBC7" s="62"/>
      <c r="DBD7" s="62"/>
      <c r="DBE7" s="62"/>
      <c r="DBF7" s="62"/>
      <c r="DBG7" s="62"/>
      <c r="DBH7" s="62"/>
      <c r="DBI7" s="62"/>
      <c r="DBJ7" s="62"/>
      <c r="DBK7" s="62"/>
      <c r="DBL7" s="62"/>
      <c r="DBM7" s="62"/>
      <c r="DBN7" s="62"/>
      <c r="DBO7" s="62"/>
      <c r="DBP7" s="62"/>
      <c r="DBQ7" s="62"/>
      <c r="DBR7" s="62"/>
      <c r="DBS7" s="62"/>
      <c r="DBT7" s="62"/>
      <c r="DBU7" s="62"/>
      <c r="DBV7" s="62"/>
      <c r="DBW7" s="62"/>
      <c r="DBX7" s="62"/>
      <c r="DBY7" s="62"/>
      <c r="DBZ7" s="62"/>
      <c r="DCA7" s="62"/>
      <c r="DCB7" s="62"/>
      <c r="DCC7" s="62"/>
      <c r="DCD7" s="62"/>
      <c r="DCE7" s="62"/>
      <c r="DCF7" s="62"/>
      <c r="DCG7" s="62"/>
      <c r="DCH7" s="62"/>
      <c r="DCI7" s="62"/>
      <c r="DCJ7" s="62"/>
      <c r="DCK7" s="62"/>
      <c r="DCL7" s="62"/>
      <c r="DCM7" s="62"/>
      <c r="DCN7" s="62"/>
      <c r="DCO7" s="62"/>
      <c r="DCP7" s="62"/>
      <c r="DCQ7" s="62"/>
      <c r="DCR7" s="62"/>
      <c r="DCS7" s="62"/>
      <c r="DCT7" s="62"/>
      <c r="DCU7" s="62"/>
      <c r="DCV7" s="62"/>
      <c r="DCW7" s="62"/>
      <c r="DCX7" s="62"/>
      <c r="DCY7" s="62"/>
      <c r="DCZ7" s="62"/>
      <c r="DDA7" s="62"/>
      <c r="DDB7" s="62"/>
      <c r="DDC7" s="62"/>
      <c r="DDD7" s="62"/>
      <c r="DDE7" s="62"/>
      <c r="DDF7" s="62"/>
      <c r="DDG7" s="62"/>
      <c r="DDH7" s="62"/>
      <c r="DDI7" s="62"/>
      <c r="DDJ7" s="62"/>
      <c r="DDK7" s="62"/>
      <c r="DDL7" s="62"/>
      <c r="DDM7" s="62"/>
      <c r="DDN7" s="62"/>
      <c r="DDO7" s="62"/>
      <c r="DDP7" s="62"/>
      <c r="DDQ7" s="62"/>
      <c r="DDR7" s="62"/>
      <c r="DDS7" s="62"/>
      <c r="DDT7" s="62"/>
      <c r="DDU7" s="62"/>
      <c r="DDV7" s="62"/>
      <c r="DDW7" s="62"/>
      <c r="DDX7" s="62"/>
      <c r="DDY7" s="62"/>
      <c r="DDZ7" s="62"/>
      <c r="DEA7" s="62"/>
      <c r="DEB7" s="62"/>
      <c r="DEC7" s="62"/>
      <c r="DED7" s="62"/>
      <c r="DEE7" s="62"/>
      <c r="DEF7" s="62"/>
      <c r="DEG7" s="62"/>
      <c r="DEH7" s="62"/>
      <c r="DEI7" s="62"/>
      <c r="DEJ7" s="62"/>
      <c r="DEK7" s="62"/>
      <c r="DEL7" s="62"/>
      <c r="DEM7" s="62"/>
      <c r="DEN7" s="62"/>
      <c r="DEO7" s="62"/>
      <c r="DEP7" s="62"/>
      <c r="DEQ7" s="62"/>
      <c r="DER7" s="62"/>
      <c r="DES7" s="62"/>
      <c r="DET7" s="62"/>
      <c r="DEU7" s="62"/>
      <c r="DEV7" s="62"/>
      <c r="DEW7" s="62"/>
      <c r="DEX7" s="62"/>
      <c r="DEY7" s="62"/>
      <c r="DEZ7" s="62"/>
      <c r="DFA7" s="62"/>
      <c r="DFB7" s="62"/>
      <c r="DFC7" s="62"/>
      <c r="DFD7" s="62"/>
      <c r="DFE7" s="62"/>
      <c r="DFF7" s="62"/>
      <c r="DFG7" s="62"/>
      <c r="DFH7" s="62"/>
      <c r="DFI7" s="62"/>
      <c r="DFJ7" s="62"/>
      <c r="DFK7" s="62"/>
      <c r="DFL7" s="62"/>
      <c r="DFM7" s="62"/>
      <c r="DFN7" s="62"/>
      <c r="DFO7" s="62"/>
      <c r="DFP7" s="62"/>
      <c r="DFQ7" s="62"/>
      <c r="DFR7" s="62"/>
      <c r="DFS7" s="62"/>
      <c r="DFT7" s="62"/>
      <c r="DFU7" s="62"/>
      <c r="DFV7" s="62"/>
      <c r="DFW7" s="62"/>
      <c r="DFX7" s="62"/>
      <c r="DFY7" s="62"/>
      <c r="DFZ7" s="62"/>
      <c r="DGA7" s="62"/>
      <c r="DGB7" s="62"/>
      <c r="DGC7" s="62"/>
      <c r="DGD7" s="62"/>
      <c r="DGE7" s="62"/>
      <c r="DGF7" s="62"/>
      <c r="DGG7" s="62"/>
      <c r="DGH7" s="62"/>
      <c r="DGI7" s="62"/>
      <c r="DGJ7" s="62"/>
      <c r="DGK7" s="62"/>
      <c r="DGL7" s="62"/>
      <c r="DGM7" s="62"/>
      <c r="DGN7" s="62"/>
      <c r="DGO7" s="62"/>
      <c r="DGP7" s="62"/>
      <c r="DGQ7" s="62"/>
      <c r="DGR7" s="62"/>
      <c r="DGS7" s="62"/>
      <c r="DGT7" s="62"/>
      <c r="DGU7" s="62"/>
      <c r="DGV7" s="62"/>
      <c r="DGW7" s="62"/>
      <c r="DGX7" s="62"/>
      <c r="DGY7" s="62"/>
      <c r="DGZ7" s="62"/>
      <c r="DHA7" s="62"/>
      <c r="DHB7" s="62"/>
      <c r="DHC7" s="62"/>
      <c r="DHD7" s="62"/>
      <c r="DHE7" s="62"/>
      <c r="DHF7" s="62"/>
      <c r="DHG7" s="62"/>
      <c r="DHH7" s="62"/>
      <c r="DHI7" s="62"/>
      <c r="DHJ7" s="62"/>
      <c r="DHK7" s="62"/>
      <c r="DHL7" s="62"/>
      <c r="DHM7" s="62"/>
      <c r="DHN7" s="62"/>
      <c r="DHO7" s="62"/>
      <c r="DHP7" s="62"/>
      <c r="DHQ7" s="62"/>
      <c r="DHR7" s="62"/>
      <c r="DHS7" s="62"/>
      <c r="DHT7" s="62"/>
      <c r="DHU7" s="62"/>
      <c r="DHV7" s="62"/>
      <c r="DHW7" s="62"/>
      <c r="DHX7" s="62"/>
      <c r="DHY7" s="62"/>
      <c r="DHZ7" s="62"/>
      <c r="DIA7" s="62"/>
      <c r="DIB7" s="62"/>
      <c r="DIC7" s="62"/>
      <c r="DID7" s="62"/>
      <c r="DIE7" s="62"/>
      <c r="DIF7" s="62"/>
      <c r="DIG7" s="62"/>
      <c r="DIH7" s="62"/>
      <c r="DII7" s="62"/>
      <c r="DIJ7" s="62"/>
      <c r="DIK7" s="62"/>
      <c r="DIL7" s="62"/>
      <c r="DIM7" s="62"/>
      <c r="DIN7" s="62"/>
      <c r="DIO7" s="62"/>
      <c r="DIP7" s="62"/>
      <c r="DIQ7" s="62"/>
      <c r="DIR7" s="62"/>
      <c r="DIS7" s="62"/>
      <c r="DIT7" s="62"/>
      <c r="DIU7" s="62"/>
      <c r="DIV7" s="62"/>
      <c r="DIW7" s="62"/>
      <c r="DIX7" s="62"/>
      <c r="DIY7" s="62"/>
      <c r="DIZ7" s="62"/>
      <c r="DJA7" s="62"/>
      <c r="DJB7" s="62"/>
      <c r="DJC7" s="62"/>
      <c r="DJD7" s="62"/>
      <c r="DJE7" s="62"/>
      <c r="DJF7" s="62"/>
      <c r="DJG7" s="62"/>
      <c r="DJH7" s="62"/>
      <c r="DJI7" s="62"/>
      <c r="DJJ7" s="62"/>
      <c r="DJK7" s="62"/>
      <c r="DJL7" s="62"/>
      <c r="DJM7" s="62"/>
      <c r="DJN7" s="62"/>
      <c r="DJO7" s="62"/>
      <c r="DJP7" s="62"/>
      <c r="DJQ7" s="62"/>
      <c r="DJR7" s="62"/>
      <c r="DJS7" s="62"/>
      <c r="DJT7" s="62"/>
      <c r="DJU7" s="62"/>
      <c r="DJV7" s="62"/>
      <c r="DJW7" s="62"/>
      <c r="DJX7" s="62"/>
      <c r="DJY7" s="62"/>
      <c r="DJZ7" s="62"/>
      <c r="DKA7" s="62"/>
      <c r="DKB7" s="62"/>
      <c r="DKC7" s="62"/>
      <c r="DKD7" s="62"/>
      <c r="DKE7" s="62"/>
      <c r="DKF7" s="62"/>
      <c r="DKG7" s="62"/>
      <c r="DKH7" s="62"/>
      <c r="DKI7" s="62"/>
      <c r="DKJ7" s="62"/>
      <c r="DKK7" s="62"/>
      <c r="DKL7" s="62"/>
      <c r="DKM7" s="62"/>
      <c r="DKN7" s="62"/>
      <c r="DKO7" s="62"/>
      <c r="DKP7" s="62"/>
      <c r="DKQ7" s="62"/>
      <c r="DKR7" s="62"/>
      <c r="DKS7" s="62"/>
      <c r="DKT7" s="62"/>
      <c r="DKU7" s="62"/>
      <c r="DKV7" s="62"/>
      <c r="DKW7" s="62"/>
      <c r="DKX7" s="62"/>
      <c r="DKY7" s="62"/>
      <c r="DKZ7" s="62"/>
      <c r="DLA7" s="62"/>
      <c r="DLB7" s="62"/>
      <c r="DLC7" s="62"/>
      <c r="DLD7" s="62"/>
      <c r="DLE7" s="62"/>
      <c r="DLF7" s="62"/>
      <c r="DLG7" s="62"/>
      <c r="DLH7" s="62"/>
      <c r="DLI7" s="62"/>
      <c r="DLJ7" s="62"/>
      <c r="DLK7" s="62"/>
      <c r="DLL7" s="62"/>
      <c r="DLM7" s="62"/>
      <c r="DLN7" s="62"/>
      <c r="DLO7" s="62"/>
      <c r="DLP7" s="62"/>
      <c r="DLQ7" s="62"/>
      <c r="DLR7" s="62"/>
      <c r="DLS7" s="62"/>
      <c r="DLT7" s="62"/>
      <c r="DLU7" s="62"/>
      <c r="DLV7" s="62"/>
      <c r="DLW7" s="62"/>
      <c r="DLX7" s="62"/>
      <c r="DLY7" s="62"/>
      <c r="DLZ7" s="62"/>
      <c r="DMA7" s="62"/>
      <c r="DMB7" s="62"/>
      <c r="DMC7" s="62"/>
      <c r="DMD7" s="62"/>
      <c r="DME7" s="62"/>
      <c r="DMF7" s="62"/>
      <c r="DMG7" s="62"/>
      <c r="DMH7" s="62"/>
      <c r="DMI7" s="62"/>
      <c r="DMJ7" s="62"/>
      <c r="DMK7" s="62"/>
      <c r="DML7" s="62"/>
      <c r="DMM7" s="62"/>
      <c r="DMN7" s="62"/>
      <c r="DMO7" s="62"/>
      <c r="DMP7" s="62"/>
      <c r="DMQ7" s="62"/>
      <c r="DMR7" s="62"/>
      <c r="DMS7" s="62"/>
      <c r="DMT7" s="62"/>
      <c r="DMU7" s="62"/>
      <c r="DMV7" s="62"/>
      <c r="DMW7" s="62"/>
      <c r="DMX7" s="62"/>
      <c r="DMY7" s="62"/>
      <c r="DMZ7" s="62"/>
      <c r="DNA7" s="62"/>
      <c r="DNB7" s="62"/>
      <c r="DNC7" s="62"/>
      <c r="DND7" s="62"/>
      <c r="DNE7" s="62"/>
      <c r="DNF7" s="62"/>
      <c r="DNG7" s="62"/>
      <c r="DNH7" s="62"/>
      <c r="DNI7" s="62"/>
      <c r="DNJ7" s="62"/>
      <c r="DNK7" s="62"/>
      <c r="DNL7" s="62"/>
      <c r="DNM7" s="62"/>
      <c r="DNN7" s="62"/>
      <c r="DNO7" s="62"/>
      <c r="DNP7" s="62"/>
      <c r="DNQ7" s="62"/>
      <c r="DNR7" s="62"/>
      <c r="DNS7" s="62"/>
      <c r="DNT7" s="62"/>
      <c r="DNU7" s="62"/>
      <c r="DNV7" s="62"/>
      <c r="DNW7" s="62"/>
      <c r="DNX7" s="62"/>
      <c r="DNY7" s="62"/>
      <c r="DNZ7" s="62"/>
      <c r="DOA7" s="62"/>
      <c r="DOB7" s="62"/>
      <c r="DOC7" s="62"/>
      <c r="DOD7" s="62"/>
      <c r="DOE7" s="62"/>
      <c r="DOF7" s="62"/>
      <c r="DOG7" s="62"/>
      <c r="DOH7" s="62"/>
      <c r="DOI7" s="62"/>
      <c r="DOJ7" s="62"/>
      <c r="DOK7" s="62"/>
      <c r="DOL7" s="62"/>
      <c r="DOM7" s="62"/>
      <c r="DON7" s="62"/>
      <c r="DOO7" s="62"/>
      <c r="DOP7" s="62"/>
      <c r="DOQ7" s="62"/>
      <c r="DOR7" s="62"/>
      <c r="DOS7" s="62"/>
      <c r="DOT7" s="62"/>
      <c r="DOU7" s="62"/>
      <c r="DOV7" s="62"/>
      <c r="DOW7" s="62"/>
      <c r="DOX7" s="62"/>
      <c r="DOY7" s="62"/>
      <c r="DOZ7" s="62"/>
      <c r="DPA7" s="62"/>
      <c r="DPB7" s="62"/>
      <c r="DPC7" s="62"/>
      <c r="DPD7" s="62"/>
      <c r="DPE7" s="62"/>
      <c r="DPF7" s="62"/>
      <c r="DPG7" s="62"/>
      <c r="DPH7" s="62"/>
      <c r="DPI7" s="62"/>
      <c r="DPJ7" s="62"/>
      <c r="DPK7" s="62"/>
      <c r="DPL7" s="62"/>
      <c r="DPM7" s="62"/>
      <c r="DPN7" s="62"/>
      <c r="DPO7" s="62"/>
      <c r="DPP7" s="62"/>
      <c r="DPQ7" s="62"/>
      <c r="DPR7" s="62"/>
      <c r="DPS7" s="62"/>
      <c r="DPT7" s="62"/>
      <c r="DPU7" s="62"/>
      <c r="DPV7" s="62"/>
      <c r="DPW7" s="62"/>
      <c r="DPX7" s="62"/>
      <c r="DPY7" s="62"/>
      <c r="DPZ7" s="62"/>
      <c r="DQA7" s="62"/>
      <c r="DQB7" s="62"/>
      <c r="DQC7" s="62"/>
      <c r="DQD7" s="62"/>
      <c r="DQE7" s="62"/>
      <c r="DQF7" s="62"/>
      <c r="DQG7" s="62"/>
      <c r="DQH7" s="62"/>
      <c r="DQI7" s="62"/>
      <c r="DQJ7" s="62"/>
      <c r="DQK7" s="62"/>
      <c r="DQL7" s="62"/>
      <c r="DQM7" s="62"/>
      <c r="DQN7" s="62"/>
      <c r="DQO7" s="62"/>
      <c r="DQP7" s="62"/>
      <c r="DQQ7" s="62"/>
      <c r="DQR7" s="62"/>
      <c r="DQS7" s="62"/>
      <c r="DQT7" s="62"/>
      <c r="DQU7" s="62"/>
      <c r="DQV7" s="62"/>
      <c r="DQW7" s="62"/>
      <c r="DQX7" s="62"/>
      <c r="DQY7" s="62"/>
      <c r="DQZ7" s="62"/>
      <c r="DRA7" s="62"/>
      <c r="DRB7" s="62"/>
      <c r="DRC7" s="62"/>
      <c r="DRD7" s="62"/>
      <c r="DRE7" s="62"/>
      <c r="DRF7" s="62"/>
      <c r="DRG7" s="62"/>
      <c r="DRH7" s="62"/>
      <c r="DRI7" s="62"/>
      <c r="DRJ7" s="62"/>
      <c r="DRK7" s="62"/>
      <c r="DRL7" s="62"/>
      <c r="DRM7" s="62"/>
      <c r="DRN7" s="62"/>
      <c r="DRO7" s="62"/>
      <c r="DRP7" s="62"/>
      <c r="DRQ7" s="62"/>
      <c r="DRR7" s="62"/>
      <c r="DRS7" s="62"/>
      <c r="DRT7" s="62"/>
      <c r="DRU7" s="62"/>
      <c r="DRV7" s="62"/>
      <c r="DRW7" s="62"/>
      <c r="DRX7" s="62"/>
      <c r="DRY7" s="62"/>
      <c r="DRZ7" s="62"/>
      <c r="DSA7" s="62"/>
      <c r="DSB7" s="62"/>
      <c r="DSC7" s="62"/>
      <c r="DSD7" s="62"/>
      <c r="DSE7" s="62"/>
      <c r="DSF7" s="62"/>
      <c r="DSG7" s="62"/>
      <c r="DSH7" s="62"/>
      <c r="DSI7" s="62"/>
      <c r="DSJ7" s="62"/>
      <c r="DSK7" s="62"/>
      <c r="DSL7" s="62"/>
      <c r="DSM7" s="62"/>
      <c r="DSN7" s="62"/>
      <c r="DSO7" s="62"/>
      <c r="DSP7" s="62"/>
      <c r="DSQ7" s="62"/>
      <c r="DSR7" s="62"/>
      <c r="DSS7" s="62"/>
      <c r="DST7" s="62"/>
      <c r="DSU7" s="62"/>
      <c r="DSV7" s="62"/>
      <c r="DSW7" s="62"/>
      <c r="DSX7" s="62"/>
      <c r="DSY7" s="62"/>
      <c r="DSZ7" s="62"/>
      <c r="DTA7" s="62"/>
      <c r="DTB7" s="62"/>
      <c r="DTC7" s="62"/>
      <c r="DTD7" s="62"/>
      <c r="DTE7" s="62"/>
      <c r="DTF7" s="62"/>
      <c r="DTG7" s="62"/>
      <c r="DTH7" s="62"/>
      <c r="DTI7" s="62"/>
      <c r="DTJ7" s="62"/>
      <c r="DTK7" s="62"/>
      <c r="DTL7" s="62"/>
      <c r="DTM7" s="62"/>
      <c r="DTN7" s="62"/>
      <c r="DTO7" s="62"/>
      <c r="DTP7" s="62"/>
      <c r="DTQ7" s="62"/>
      <c r="DTR7" s="62"/>
      <c r="DTS7" s="62"/>
      <c r="DTT7" s="62"/>
      <c r="DTU7" s="62"/>
      <c r="DTV7" s="62"/>
      <c r="DTW7" s="62"/>
      <c r="DTX7" s="62"/>
      <c r="DTY7" s="62"/>
      <c r="DTZ7" s="62"/>
      <c r="DUA7" s="62"/>
      <c r="DUB7" s="62"/>
      <c r="DUC7" s="62"/>
      <c r="DUD7" s="62"/>
      <c r="DUE7" s="62"/>
      <c r="DUF7" s="62"/>
      <c r="DUG7" s="62"/>
      <c r="DUH7" s="62"/>
      <c r="DUI7" s="62"/>
      <c r="DUJ7" s="62"/>
      <c r="DUK7" s="62"/>
      <c r="DUL7" s="62"/>
      <c r="DUM7" s="62"/>
      <c r="DUN7" s="62"/>
      <c r="DUO7" s="62"/>
      <c r="DUP7" s="62"/>
      <c r="DUQ7" s="62"/>
      <c r="DUR7" s="62"/>
      <c r="DUS7" s="62"/>
      <c r="DUT7" s="62"/>
      <c r="DUU7" s="62"/>
      <c r="DUV7" s="62"/>
      <c r="DUW7" s="62"/>
      <c r="DUX7" s="62"/>
      <c r="DUY7" s="62"/>
      <c r="DUZ7" s="62"/>
      <c r="DVA7" s="62"/>
      <c r="DVB7" s="62"/>
      <c r="DVC7" s="62"/>
      <c r="DVD7" s="62"/>
      <c r="DVE7" s="62"/>
      <c r="DVF7" s="62"/>
      <c r="DVG7" s="62"/>
      <c r="DVH7" s="62"/>
      <c r="DVI7" s="62"/>
      <c r="DVJ7" s="62"/>
      <c r="DVK7" s="62"/>
      <c r="DVL7" s="62"/>
      <c r="DVM7" s="62"/>
      <c r="DVN7" s="62"/>
      <c r="DVO7" s="62"/>
      <c r="DVP7" s="62"/>
      <c r="DVQ7" s="62"/>
      <c r="DVR7" s="62"/>
      <c r="DVS7" s="62"/>
      <c r="DVT7" s="62"/>
      <c r="DVU7" s="62"/>
      <c r="DVV7" s="62"/>
      <c r="DVW7" s="62"/>
      <c r="DVX7" s="62"/>
      <c r="DVY7" s="62"/>
      <c r="DVZ7" s="62"/>
      <c r="DWA7" s="62"/>
      <c r="DWB7" s="62"/>
      <c r="DWC7" s="62"/>
      <c r="DWD7" s="62"/>
      <c r="DWE7" s="62"/>
      <c r="DWF7" s="62"/>
      <c r="DWG7" s="62"/>
      <c r="DWH7" s="62"/>
      <c r="DWI7" s="62"/>
      <c r="DWJ7" s="62"/>
      <c r="DWK7" s="62"/>
      <c r="DWL7" s="62"/>
      <c r="DWM7" s="62"/>
      <c r="DWN7" s="62"/>
      <c r="DWO7" s="62"/>
      <c r="DWP7" s="62"/>
      <c r="DWQ7" s="62"/>
      <c r="DWR7" s="62"/>
      <c r="DWS7" s="62"/>
      <c r="DWT7" s="62"/>
      <c r="DWU7" s="62"/>
      <c r="DWV7" s="62"/>
      <c r="DWW7" s="62"/>
      <c r="DWX7" s="62"/>
      <c r="DWY7" s="62"/>
      <c r="DWZ7" s="62"/>
      <c r="DXA7" s="62"/>
      <c r="DXB7" s="62"/>
      <c r="DXC7" s="62"/>
      <c r="DXD7" s="62"/>
      <c r="DXE7" s="62"/>
      <c r="DXF7" s="62"/>
      <c r="DXG7" s="62"/>
      <c r="DXH7" s="62"/>
      <c r="DXI7" s="62"/>
      <c r="DXJ7" s="62"/>
      <c r="DXK7" s="62"/>
      <c r="DXL7" s="62"/>
      <c r="DXM7" s="62"/>
      <c r="DXN7" s="62"/>
      <c r="DXO7" s="62"/>
      <c r="DXP7" s="62"/>
      <c r="DXQ7" s="62"/>
      <c r="DXR7" s="62"/>
      <c r="DXS7" s="62"/>
      <c r="DXT7" s="62"/>
      <c r="DXU7" s="62"/>
      <c r="DXV7" s="62"/>
      <c r="DXW7" s="62"/>
      <c r="DXX7" s="62"/>
      <c r="DXY7" s="62"/>
      <c r="DXZ7" s="62"/>
      <c r="DYA7" s="62"/>
      <c r="DYB7" s="62"/>
      <c r="DYC7" s="62"/>
      <c r="DYD7" s="62"/>
      <c r="DYE7" s="62"/>
      <c r="DYF7" s="62"/>
      <c r="DYG7" s="62"/>
      <c r="DYH7" s="62"/>
      <c r="DYI7" s="62"/>
      <c r="DYJ7" s="62"/>
      <c r="DYK7" s="62"/>
      <c r="DYL7" s="62"/>
      <c r="DYM7" s="62"/>
      <c r="DYN7" s="62"/>
      <c r="DYO7" s="62"/>
      <c r="DYP7" s="62"/>
      <c r="DYQ7" s="62"/>
      <c r="DYR7" s="62"/>
      <c r="DYS7" s="62"/>
      <c r="DYT7" s="62"/>
      <c r="DYU7" s="62"/>
      <c r="DYV7" s="62"/>
      <c r="DYW7" s="62"/>
      <c r="DYX7" s="62"/>
      <c r="DYY7" s="62"/>
      <c r="DYZ7" s="62"/>
      <c r="DZA7" s="62"/>
      <c r="DZB7" s="62"/>
      <c r="DZC7" s="62"/>
      <c r="DZD7" s="62"/>
      <c r="DZE7" s="62"/>
      <c r="DZF7" s="62"/>
      <c r="DZG7" s="62"/>
      <c r="DZH7" s="62"/>
      <c r="DZI7" s="62"/>
      <c r="DZJ7" s="62"/>
      <c r="DZK7" s="62"/>
      <c r="DZL7" s="62"/>
      <c r="DZM7" s="62"/>
      <c r="DZN7" s="62"/>
      <c r="DZO7" s="62"/>
      <c r="DZP7" s="62"/>
      <c r="DZQ7" s="62"/>
      <c r="DZR7" s="62"/>
      <c r="DZS7" s="62"/>
      <c r="DZT7" s="62"/>
      <c r="DZU7" s="62"/>
      <c r="DZV7" s="62"/>
      <c r="DZW7" s="62"/>
      <c r="DZX7" s="62"/>
      <c r="DZY7" s="62"/>
      <c r="DZZ7" s="62"/>
      <c r="EAA7" s="62"/>
      <c r="EAB7" s="62"/>
      <c r="EAC7" s="62"/>
      <c r="EAD7" s="62"/>
      <c r="EAE7" s="62"/>
      <c r="EAF7" s="62"/>
      <c r="EAG7" s="62"/>
      <c r="EAH7" s="62"/>
      <c r="EAI7" s="62"/>
      <c r="EAJ7" s="62"/>
      <c r="EAK7" s="62"/>
      <c r="EAL7" s="62"/>
      <c r="EAM7" s="62"/>
      <c r="EAN7" s="62"/>
      <c r="EAO7" s="62"/>
      <c r="EAP7" s="62"/>
      <c r="EAQ7" s="62"/>
      <c r="EAR7" s="62"/>
      <c r="EAS7" s="62"/>
      <c r="EAT7" s="62"/>
      <c r="EAU7" s="62"/>
      <c r="EAV7" s="62"/>
      <c r="EAW7" s="62"/>
      <c r="EAX7" s="62"/>
      <c r="EAY7" s="62"/>
      <c r="EAZ7" s="62"/>
      <c r="EBA7" s="62"/>
      <c r="EBB7" s="62"/>
      <c r="EBC7" s="62"/>
      <c r="EBD7" s="62"/>
      <c r="EBE7" s="62"/>
      <c r="EBF7" s="62"/>
      <c r="EBG7" s="62"/>
      <c r="EBH7" s="62"/>
      <c r="EBI7" s="62"/>
      <c r="EBJ7" s="62"/>
      <c r="EBK7" s="62"/>
      <c r="EBL7" s="62"/>
      <c r="EBM7" s="62"/>
      <c r="EBN7" s="62"/>
      <c r="EBO7" s="62"/>
      <c r="EBP7" s="62"/>
      <c r="EBQ7" s="62"/>
      <c r="EBR7" s="62"/>
      <c r="EBS7" s="62"/>
      <c r="EBT7" s="62"/>
      <c r="EBU7" s="62"/>
      <c r="EBV7" s="62"/>
      <c r="EBW7" s="62"/>
      <c r="EBX7" s="62"/>
      <c r="EBY7" s="62"/>
      <c r="EBZ7" s="62"/>
      <c r="ECA7" s="62"/>
      <c r="ECB7" s="62"/>
      <c r="ECC7" s="62"/>
      <c r="ECD7" s="62"/>
      <c r="ECE7" s="62"/>
      <c r="ECF7" s="62"/>
      <c r="ECG7" s="62"/>
      <c r="ECH7" s="62"/>
      <c r="ECI7" s="62"/>
      <c r="ECJ7" s="62"/>
      <c r="ECK7" s="62"/>
      <c r="ECL7" s="62"/>
      <c r="ECM7" s="62"/>
      <c r="ECN7" s="62"/>
      <c r="ECO7" s="62"/>
      <c r="ECP7" s="62"/>
      <c r="ECQ7" s="62"/>
      <c r="ECR7" s="62"/>
      <c r="ECS7" s="62"/>
      <c r="ECT7" s="62"/>
      <c r="ECU7" s="62"/>
      <c r="ECV7" s="62"/>
      <c r="ECW7" s="62"/>
      <c r="ECX7" s="62"/>
      <c r="ECY7" s="62"/>
      <c r="ECZ7" s="62"/>
      <c r="EDA7" s="62"/>
      <c r="EDB7" s="62"/>
      <c r="EDC7" s="62"/>
      <c r="EDD7" s="62"/>
      <c r="EDE7" s="62"/>
      <c r="EDF7" s="62"/>
      <c r="EDG7" s="62"/>
      <c r="EDH7" s="62"/>
      <c r="EDI7" s="62"/>
      <c r="EDJ7" s="62"/>
      <c r="EDK7" s="62"/>
      <c r="EDL7" s="62"/>
      <c r="EDM7" s="62"/>
      <c r="EDN7" s="62"/>
      <c r="EDO7" s="62"/>
      <c r="EDP7" s="62"/>
      <c r="EDQ7" s="62"/>
      <c r="EDR7" s="62"/>
      <c r="EDS7" s="62"/>
      <c r="EDT7" s="62"/>
      <c r="EDU7" s="62"/>
      <c r="EDV7" s="62"/>
      <c r="EDW7" s="62"/>
      <c r="EDX7" s="62"/>
      <c r="EDY7" s="62"/>
      <c r="EDZ7" s="62"/>
      <c r="EEA7" s="62"/>
      <c r="EEB7" s="62"/>
      <c r="EEC7" s="62"/>
      <c r="EED7" s="62"/>
      <c r="EEE7" s="62"/>
      <c r="EEF7" s="62"/>
      <c r="EEG7" s="62"/>
      <c r="EEH7" s="62"/>
      <c r="EEI7" s="62"/>
      <c r="EEJ7" s="62"/>
      <c r="EEK7" s="62"/>
      <c r="EEL7" s="62"/>
      <c r="EEM7" s="62"/>
      <c r="EEN7" s="62"/>
      <c r="EEO7" s="62"/>
      <c r="EEP7" s="62"/>
      <c r="EEQ7" s="62"/>
      <c r="EER7" s="62"/>
      <c r="EES7" s="62"/>
      <c r="EET7" s="62"/>
      <c r="EEU7" s="62"/>
      <c r="EEV7" s="62"/>
      <c r="EEW7" s="62"/>
      <c r="EEX7" s="62"/>
      <c r="EEY7" s="62"/>
      <c r="EEZ7" s="62"/>
      <c r="EFA7" s="62"/>
      <c r="EFB7" s="62"/>
      <c r="EFC7" s="62"/>
      <c r="EFD7" s="62"/>
      <c r="EFE7" s="62"/>
      <c r="EFF7" s="62"/>
      <c r="EFG7" s="62"/>
      <c r="EFH7" s="62"/>
      <c r="EFI7" s="62"/>
      <c r="EFJ7" s="62"/>
      <c r="EFK7" s="62"/>
      <c r="EFL7" s="62"/>
      <c r="EFM7" s="62"/>
      <c r="EFN7" s="62"/>
      <c r="EFO7" s="62"/>
      <c r="EFP7" s="62"/>
      <c r="EFQ7" s="62"/>
      <c r="EFR7" s="62"/>
      <c r="EFS7" s="62"/>
      <c r="EFT7" s="62"/>
      <c r="EFU7" s="62"/>
      <c r="EFV7" s="62"/>
      <c r="EFW7" s="62"/>
      <c r="EFX7" s="62"/>
      <c r="EFY7" s="62"/>
      <c r="EFZ7" s="62"/>
      <c r="EGA7" s="62"/>
      <c r="EGB7" s="62"/>
      <c r="EGC7" s="62"/>
      <c r="EGD7" s="62"/>
      <c r="EGE7" s="62"/>
      <c r="EGF7" s="62"/>
      <c r="EGG7" s="62"/>
      <c r="EGH7" s="62"/>
      <c r="EGI7" s="62"/>
      <c r="EGJ7" s="62"/>
      <c r="EGK7" s="62"/>
      <c r="EGL7" s="62"/>
      <c r="EGM7" s="62"/>
      <c r="EGN7" s="62"/>
      <c r="EGO7" s="62"/>
      <c r="EGP7" s="62"/>
      <c r="EGQ7" s="62"/>
      <c r="EGR7" s="62"/>
      <c r="EGS7" s="62"/>
      <c r="EGT7" s="62"/>
      <c r="EGU7" s="62"/>
      <c r="EGV7" s="62"/>
      <c r="EGW7" s="62"/>
      <c r="EGX7" s="62"/>
      <c r="EGY7" s="62"/>
      <c r="EGZ7" s="62"/>
      <c r="EHA7" s="62"/>
      <c r="EHB7" s="62"/>
      <c r="EHC7" s="62"/>
      <c r="EHD7" s="62"/>
      <c r="EHE7" s="62"/>
      <c r="EHF7" s="62"/>
      <c r="EHG7" s="62"/>
      <c r="EHH7" s="62"/>
      <c r="EHI7" s="62"/>
      <c r="EHJ7" s="62"/>
      <c r="EHK7" s="62"/>
      <c r="EHL7" s="62"/>
      <c r="EHM7" s="62"/>
      <c r="EHN7" s="62"/>
      <c r="EHO7" s="62"/>
      <c r="EHP7" s="62"/>
      <c r="EHQ7" s="62"/>
      <c r="EHR7" s="62"/>
      <c r="EHS7" s="62"/>
      <c r="EHT7" s="62"/>
      <c r="EHU7" s="62"/>
      <c r="EHV7" s="62"/>
      <c r="EHW7" s="62"/>
      <c r="EHX7" s="62"/>
      <c r="EHY7" s="62"/>
      <c r="EHZ7" s="62"/>
      <c r="EIA7" s="62"/>
      <c r="EIB7" s="62"/>
      <c r="EIC7" s="62"/>
      <c r="EID7" s="62"/>
      <c r="EIE7" s="62"/>
      <c r="EIF7" s="62"/>
      <c r="EIG7" s="62"/>
      <c r="EIH7" s="62"/>
      <c r="EII7" s="62"/>
      <c r="EIJ7" s="62"/>
      <c r="EIK7" s="62"/>
      <c r="EIL7" s="62"/>
      <c r="EIM7" s="62"/>
      <c r="EIN7" s="62"/>
      <c r="EIO7" s="62"/>
      <c r="EIP7" s="62"/>
      <c r="EIQ7" s="62"/>
      <c r="EIR7" s="62"/>
      <c r="EIS7" s="62"/>
      <c r="EIT7" s="62"/>
      <c r="EIU7" s="62"/>
      <c r="EIV7" s="62"/>
      <c r="EIW7" s="62"/>
      <c r="EIX7" s="62"/>
      <c r="EIY7" s="62"/>
      <c r="EIZ7" s="62"/>
      <c r="EJA7" s="62"/>
      <c r="EJB7" s="62"/>
      <c r="EJC7" s="62"/>
      <c r="EJD7" s="62"/>
      <c r="EJE7" s="62"/>
      <c r="EJF7" s="62"/>
      <c r="EJG7" s="62"/>
      <c r="EJH7" s="62"/>
      <c r="EJI7" s="62"/>
      <c r="EJJ7" s="62"/>
      <c r="EJK7" s="62"/>
      <c r="EJL7" s="62"/>
      <c r="EJM7" s="62"/>
      <c r="EJN7" s="62"/>
      <c r="EJO7" s="62"/>
      <c r="EJP7" s="62"/>
      <c r="EJQ7" s="62"/>
      <c r="EJR7" s="62"/>
      <c r="EJS7" s="62"/>
      <c r="EJT7" s="62"/>
      <c r="EJU7" s="62"/>
      <c r="EJV7" s="62"/>
      <c r="EJW7" s="62"/>
      <c r="EJX7" s="62"/>
      <c r="EJY7" s="62"/>
      <c r="EJZ7" s="62"/>
      <c r="EKA7" s="62"/>
      <c r="EKB7" s="62"/>
      <c r="EKC7" s="62"/>
      <c r="EKD7" s="62"/>
      <c r="EKE7" s="62"/>
      <c r="EKF7" s="62"/>
      <c r="EKG7" s="62"/>
      <c r="EKH7" s="62"/>
      <c r="EKI7" s="62"/>
      <c r="EKJ7" s="62"/>
      <c r="EKK7" s="62"/>
      <c r="EKL7" s="62"/>
      <c r="EKM7" s="62"/>
      <c r="EKN7" s="62"/>
      <c r="EKO7" s="62"/>
      <c r="EKP7" s="62"/>
      <c r="EKQ7" s="62"/>
      <c r="EKR7" s="62"/>
      <c r="EKS7" s="62"/>
      <c r="EKT7" s="62"/>
      <c r="EKU7" s="62"/>
      <c r="EKV7" s="62"/>
      <c r="EKW7" s="62"/>
      <c r="EKX7" s="62"/>
      <c r="EKY7" s="62"/>
      <c r="EKZ7" s="62"/>
      <c r="ELA7" s="62"/>
      <c r="ELB7" s="62"/>
      <c r="ELC7" s="62"/>
      <c r="ELD7" s="62"/>
      <c r="ELE7" s="62"/>
      <c r="ELF7" s="62"/>
      <c r="ELG7" s="62"/>
      <c r="ELH7" s="62"/>
      <c r="ELI7" s="62"/>
      <c r="ELJ7" s="62"/>
      <c r="ELK7" s="62"/>
      <c r="ELL7" s="62"/>
      <c r="ELM7" s="62"/>
      <c r="ELN7" s="62"/>
      <c r="ELO7" s="62"/>
      <c r="ELP7" s="62"/>
      <c r="ELQ7" s="62"/>
      <c r="ELR7" s="62"/>
      <c r="ELS7" s="62"/>
      <c r="ELT7" s="62"/>
      <c r="ELU7" s="62"/>
      <c r="ELV7" s="62"/>
      <c r="ELW7" s="62"/>
      <c r="ELX7" s="62"/>
      <c r="ELY7" s="62"/>
      <c r="ELZ7" s="62"/>
      <c r="EMA7" s="62"/>
      <c r="EMB7" s="62"/>
      <c r="EMC7" s="62"/>
      <c r="EMD7" s="62"/>
      <c r="EME7" s="62"/>
      <c r="EMF7" s="62"/>
      <c r="EMG7" s="62"/>
      <c r="EMH7" s="62"/>
      <c r="EMI7" s="62"/>
      <c r="EMJ7" s="62"/>
      <c r="EMK7" s="62"/>
      <c r="EML7" s="62"/>
      <c r="EMM7" s="62"/>
      <c r="EMN7" s="62"/>
      <c r="EMO7" s="62"/>
      <c r="EMP7" s="62"/>
      <c r="EMQ7" s="62"/>
      <c r="EMR7" s="62"/>
      <c r="EMS7" s="62"/>
      <c r="EMT7" s="62"/>
      <c r="EMU7" s="62"/>
      <c r="EMV7" s="62"/>
      <c r="EMW7" s="62"/>
      <c r="EMX7" s="62"/>
      <c r="EMY7" s="62"/>
      <c r="EMZ7" s="62"/>
      <c r="ENA7" s="62"/>
      <c r="ENB7" s="62"/>
      <c r="ENC7" s="62"/>
      <c r="END7" s="62"/>
      <c r="ENE7" s="62"/>
      <c r="ENF7" s="62"/>
      <c r="ENG7" s="62"/>
      <c r="ENH7" s="62"/>
      <c r="ENI7" s="62"/>
      <c r="ENJ7" s="62"/>
      <c r="ENK7" s="62"/>
      <c r="ENL7" s="62"/>
      <c r="ENM7" s="62"/>
      <c r="ENN7" s="62"/>
      <c r="ENO7" s="62"/>
      <c r="ENP7" s="62"/>
      <c r="ENQ7" s="62"/>
      <c r="ENR7" s="62"/>
      <c r="ENS7" s="62"/>
      <c r="ENT7" s="62"/>
      <c r="ENU7" s="62"/>
      <c r="ENV7" s="62"/>
      <c r="ENW7" s="62"/>
      <c r="ENX7" s="62"/>
      <c r="ENY7" s="62"/>
      <c r="ENZ7" s="62"/>
      <c r="EOA7" s="62"/>
      <c r="EOB7" s="62"/>
      <c r="EOC7" s="62"/>
      <c r="EOD7" s="62"/>
      <c r="EOE7" s="62"/>
      <c r="EOF7" s="62"/>
      <c r="EOG7" s="62"/>
      <c r="EOH7" s="62"/>
      <c r="EOI7" s="62"/>
      <c r="EOJ7" s="62"/>
      <c r="EOK7" s="62"/>
      <c r="EOL7" s="62"/>
      <c r="EOM7" s="62"/>
      <c r="EON7" s="62"/>
      <c r="EOO7" s="62"/>
      <c r="EOP7" s="62"/>
      <c r="EOQ7" s="62"/>
      <c r="EOR7" s="62"/>
      <c r="EOS7" s="62"/>
      <c r="EOT7" s="62"/>
      <c r="EOU7" s="62"/>
      <c r="EOV7" s="62"/>
      <c r="EOW7" s="62"/>
      <c r="EOX7" s="62"/>
      <c r="EOY7" s="62"/>
      <c r="EOZ7" s="62"/>
      <c r="EPA7" s="62"/>
      <c r="EPB7" s="62"/>
      <c r="EPC7" s="62"/>
      <c r="EPD7" s="62"/>
      <c r="EPE7" s="62"/>
      <c r="EPF7" s="62"/>
      <c r="EPG7" s="62"/>
      <c r="EPH7" s="62"/>
      <c r="EPI7" s="62"/>
      <c r="EPJ7" s="62"/>
      <c r="EPK7" s="62"/>
      <c r="EPL7" s="62"/>
      <c r="EPM7" s="62"/>
      <c r="EPN7" s="62"/>
      <c r="EPO7" s="62"/>
      <c r="EPP7" s="62"/>
      <c r="EPQ7" s="62"/>
      <c r="EPR7" s="62"/>
      <c r="EPS7" s="62"/>
      <c r="EPT7" s="62"/>
      <c r="EPU7" s="62"/>
      <c r="EPV7" s="62"/>
      <c r="EPW7" s="62"/>
      <c r="EPX7" s="62"/>
      <c r="EPY7" s="62"/>
      <c r="EPZ7" s="62"/>
      <c r="EQA7" s="62"/>
      <c r="EQB7" s="62"/>
      <c r="EQC7" s="62"/>
      <c r="EQD7" s="62"/>
      <c r="EQE7" s="62"/>
      <c r="EQF7" s="62"/>
      <c r="EQG7" s="62"/>
      <c r="EQH7" s="62"/>
      <c r="EQI7" s="62"/>
      <c r="EQJ7" s="62"/>
      <c r="EQK7" s="62"/>
      <c r="EQL7" s="62"/>
      <c r="EQM7" s="62"/>
      <c r="EQN7" s="62"/>
      <c r="EQO7" s="62"/>
      <c r="EQP7" s="62"/>
      <c r="EQQ7" s="62"/>
      <c r="EQR7" s="62"/>
      <c r="EQS7" s="62"/>
      <c r="EQT7" s="62"/>
      <c r="EQU7" s="62"/>
      <c r="EQV7" s="62"/>
      <c r="EQW7" s="62"/>
      <c r="EQX7" s="62"/>
      <c r="EQY7" s="62"/>
      <c r="EQZ7" s="62"/>
      <c r="ERA7" s="62"/>
      <c r="ERB7" s="62"/>
      <c r="ERC7" s="62"/>
      <c r="ERD7" s="62"/>
      <c r="ERE7" s="62"/>
      <c r="ERF7" s="62"/>
      <c r="ERG7" s="62"/>
      <c r="ERH7" s="62"/>
      <c r="ERI7" s="62"/>
      <c r="ERJ7" s="62"/>
      <c r="ERK7" s="62"/>
      <c r="ERL7" s="62"/>
      <c r="ERM7" s="62"/>
      <c r="ERN7" s="62"/>
      <c r="ERO7" s="62"/>
      <c r="ERP7" s="62"/>
      <c r="ERQ7" s="62"/>
      <c r="ERR7" s="62"/>
      <c r="ERS7" s="62"/>
      <c r="ERT7" s="62"/>
      <c r="ERU7" s="62"/>
      <c r="ERV7" s="62"/>
      <c r="ERW7" s="62"/>
      <c r="ERX7" s="62"/>
      <c r="ERY7" s="62"/>
      <c r="ERZ7" s="62"/>
      <c r="ESA7" s="62"/>
      <c r="ESB7" s="62"/>
      <c r="ESC7" s="62"/>
      <c r="ESD7" s="62"/>
      <c r="ESE7" s="62"/>
      <c r="ESF7" s="62"/>
      <c r="ESG7" s="62"/>
      <c r="ESH7" s="62"/>
      <c r="ESI7" s="62"/>
      <c r="ESJ7" s="62"/>
      <c r="ESK7" s="62"/>
      <c r="ESL7" s="62"/>
      <c r="ESM7" s="62"/>
      <c r="ESN7" s="62"/>
      <c r="ESO7" s="62"/>
      <c r="ESP7" s="62"/>
      <c r="ESQ7" s="62"/>
      <c r="ESR7" s="62"/>
      <c r="ESS7" s="62"/>
      <c r="EST7" s="62"/>
      <c r="ESU7" s="62"/>
      <c r="ESV7" s="62"/>
      <c r="ESW7" s="62"/>
      <c r="ESX7" s="62"/>
      <c r="ESY7" s="62"/>
      <c r="ESZ7" s="62"/>
      <c r="ETA7" s="62"/>
      <c r="ETB7" s="62"/>
      <c r="ETC7" s="62"/>
      <c r="ETD7" s="62"/>
      <c r="ETE7" s="62"/>
      <c r="ETF7" s="62"/>
      <c r="ETG7" s="62"/>
      <c r="ETH7" s="62"/>
      <c r="ETI7" s="62"/>
      <c r="ETJ7" s="62"/>
      <c r="ETK7" s="62"/>
      <c r="ETL7" s="62"/>
      <c r="ETM7" s="62"/>
      <c r="ETN7" s="62"/>
      <c r="ETO7" s="62"/>
      <c r="ETP7" s="62"/>
      <c r="ETQ7" s="62"/>
      <c r="ETR7" s="62"/>
      <c r="ETS7" s="62"/>
      <c r="ETT7" s="62"/>
      <c r="ETU7" s="62"/>
      <c r="ETV7" s="62"/>
      <c r="ETW7" s="62"/>
      <c r="ETX7" s="62"/>
      <c r="ETY7" s="62"/>
      <c r="ETZ7" s="62"/>
      <c r="EUA7" s="62"/>
      <c r="EUB7" s="62"/>
      <c r="EUC7" s="62"/>
      <c r="EUD7" s="62"/>
      <c r="EUE7" s="62"/>
      <c r="EUF7" s="62"/>
      <c r="EUG7" s="62"/>
      <c r="EUH7" s="62"/>
      <c r="EUI7" s="62"/>
      <c r="EUJ7" s="62"/>
      <c r="EUK7" s="62"/>
      <c r="EUL7" s="62"/>
      <c r="EUM7" s="62"/>
      <c r="EUN7" s="62"/>
      <c r="EUO7" s="62"/>
      <c r="EUP7" s="62"/>
      <c r="EUQ7" s="62"/>
      <c r="EUR7" s="62"/>
      <c r="EUS7" s="62"/>
      <c r="EUT7" s="62"/>
      <c r="EUU7" s="62"/>
      <c r="EUV7" s="62"/>
      <c r="EUW7" s="62"/>
      <c r="EUX7" s="62"/>
      <c r="EUY7" s="62"/>
      <c r="EUZ7" s="62"/>
      <c r="EVA7" s="62"/>
      <c r="EVB7" s="62"/>
      <c r="EVC7" s="62"/>
      <c r="EVD7" s="62"/>
      <c r="EVE7" s="62"/>
      <c r="EVF7" s="62"/>
      <c r="EVG7" s="62"/>
      <c r="EVH7" s="62"/>
      <c r="EVI7" s="62"/>
      <c r="EVJ7" s="62"/>
      <c r="EVK7" s="62"/>
      <c r="EVL7" s="62"/>
      <c r="EVM7" s="62"/>
      <c r="EVN7" s="62"/>
      <c r="EVO7" s="62"/>
      <c r="EVP7" s="62"/>
      <c r="EVQ7" s="62"/>
      <c r="EVR7" s="62"/>
      <c r="EVS7" s="62"/>
      <c r="EVT7" s="62"/>
      <c r="EVU7" s="62"/>
      <c r="EVV7" s="62"/>
      <c r="EVW7" s="62"/>
      <c r="EVX7" s="62"/>
      <c r="EVY7" s="62"/>
      <c r="EVZ7" s="62"/>
      <c r="EWA7" s="62"/>
      <c r="EWB7" s="62"/>
      <c r="EWC7" s="62"/>
      <c r="EWD7" s="62"/>
      <c r="EWE7" s="62"/>
      <c r="EWF7" s="62"/>
      <c r="EWG7" s="62"/>
      <c r="EWH7" s="62"/>
      <c r="EWI7" s="62"/>
      <c r="EWJ7" s="62"/>
      <c r="EWK7" s="62"/>
      <c r="EWL7" s="62"/>
      <c r="EWM7" s="62"/>
      <c r="EWN7" s="62"/>
      <c r="EWO7" s="62"/>
      <c r="EWP7" s="62"/>
      <c r="EWQ7" s="62"/>
      <c r="EWR7" s="62"/>
      <c r="EWS7" s="62"/>
      <c r="EWT7" s="62"/>
      <c r="EWU7" s="62"/>
      <c r="EWV7" s="62"/>
      <c r="EWW7" s="62"/>
      <c r="EWX7" s="62"/>
      <c r="EWY7" s="62"/>
      <c r="EWZ7" s="62"/>
      <c r="EXA7" s="62"/>
      <c r="EXB7" s="62"/>
      <c r="EXC7" s="62"/>
      <c r="EXD7" s="62"/>
      <c r="EXE7" s="62"/>
      <c r="EXF7" s="62"/>
      <c r="EXG7" s="62"/>
      <c r="EXH7" s="62"/>
      <c r="EXI7" s="62"/>
      <c r="EXJ7" s="62"/>
      <c r="EXK7" s="62"/>
      <c r="EXL7" s="62"/>
      <c r="EXM7" s="62"/>
      <c r="EXN7" s="62"/>
      <c r="EXO7" s="62"/>
      <c r="EXP7" s="62"/>
      <c r="EXQ7" s="62"/>
      <c r="EXR7" s="62"/>
      <c r="EXS7" s="62"/>
      <c r="EXT7" s="62"/>
      <c r="EXU7" s="62"/>
      <c r="EXV7" s="62"/>
      <c r="EXW7" s="62"/>
      <c r="EXX7" s="62"/>
      <c r="EXY7" s="62"/>
      <c r="EXZ7" s="62"/>
      <c r="EYA7" s="62"/>
      <c r="EYB7" s="62"/>
      <c r="EYC7" s="62"/>
      <c r="EYD7" s="62"/>
      <c r="EYE7" s="62"/>
      <c r="EYF7" s="62"/>
      <c r="EYG7" s="62"/>
      <c r="EYH7" s="62"/>
      <c r="EYI7" s="62"/>
      <c r="EYJ7" s="62"/>
      <c r="EYK7" s="62"/>
      <c r="EYL7" s="62"/>
      <c r="EYM7" s="62"/>
      <c r="EYN7" s="62"/>
      <c r="EYO7" s="62"/>
      <c r="EYP7" s="62"/>
      <c r="EYQ7" s="62"/>
      <c r="EYR7" s="62"/>
      <c r="EYS7" s="62"/>
      <c r="EYT7" s="62"/>
      <c r="EYU7" s="62"/>
      <c r="EYV7" s="62"/>
      <c r="EYW7" s="62"/>
      <c r="EYX7" s="62"/>
      <c r="EYY7" s="62"/>
      <c r="EYZ7" s="62"/>
      <c r="EZA7" s="62"/>
      <c r="EZB7" s="62"/>
      <c r="EZC7" s="62"/>
      <c r="EZD7" s="62"/>
      <c r="EZE7" s="62"/>
      <c r="EZF7" s="62"/>
      <c r="EZG7" s="62"/>
      <c r="EZH7" s="62"/>
      <c r="EZI7" s="62"/>
      <c r="EZJ7" s="62"/>
      <c r="EZK7" s="62"/>
      <c r="EZL7" s="62"/>
      <c r="EZM7" s="62"/>
      <c r="EZN7" s="62"/>
      <c r="EZO7" s="62"/>
      <c r="EZP7" s="62"/>
      <c r="EZQ7" s="62"/>
      <c r="EZR7" s="62"/>
      <c r="EZS7" s="62"/>
      <c r="EZT7" s="62"/>
      <c r="EZU7" s="62"/>
      <c r="EZV7" s="62"/>
      <c r="EZW7" s="62"/>
      <c r="EZX7" s="62"/>
      <c r="EZY7" s="62"/>
      <c r="EZZ7" s="62"/>
      <c r="FAA7" s="62"/>
      <c r="FAB7" s="62"/>
      <c r="FAC7" s="62"/>
      <c r="FAD7" s="62"/>
      <c r="FAE7" s="62"/>
      <c r="FAF7" s="62"/>
      <c r="FAG7" s="62"/>
      <c r="FAH7" s="62"/>
      <c r="FAI7" s="62"/>
      <c r="FAJ7" s="62"/>
      <c r="FAK7" s="62"/>
      <c r="FAL7" s="62"/>
      <c r="FAM7" s="62"/>
      <c r="FAN7" s="62"/>
      <c r="FAO7" s="62"/>
      <c r="FAP7" s="62"/>
      <c r="FAQ7" s="62"/>
      <c r="FAR7" s="62"/>
      <c r="FAS7" s="62"/>
      <c r="FAT7" s="62"/>
      <c r="FAU7" s="62"/>
      <c r="FAV7" s="62"/>
      <c r="FAW7" s="62"/>
      <c r="FAX7" s="62"/>
      <c r="FAY7" s="62"/>
      <c r="FAZ7" s="62"/>
      <c r="FBA7" s="62"/>
      <c r="FBB7" s="62"/>
      <c r="FBC7" s="62"/>
      <c r="FBD7" s="62"/>
      <c r="FBE7" s="62"/>
      <c r="FBF7" s="62"/>
      <c r="FBG7" s="62"/>
      <c r="FBH7" s="62"/>
      <c r="FBI7" s="62"/>
      <c r="FBJ7" s="62"/>
      <c r="FBK7" s="62"/>
      <c r="FBL7" s="62"/>
      <c r="FBM7" s="62"/>
      <c r="FBN7" s="62"/>
      <c r="FBO7" s="62"/>
      <c r="FBP7" s="62"/>
      <c r="FBQ7" s="62"/>
      <c r="FBR7" s="62"/>
      <c r="FBS7" s="62"/>
      <c r="FBT7" s="62"/>
      <c r="FBU7" s="62"/>
      <c r="FBV7" s="62"/>
      <c r="FBW7" s="62"/>
      <c r="FBX7" s="62"/>
      <c r="FBY7" s="62"/>
      <c r="FBZ7" s="62"/>
      <c r="FCA7" s="62"/>
      <c r="FCB7" s="62"/>
      <c r="FCC7" s="62"/>
      <c r="FCD7" s="62"/>
      <c r="FCE7" s="62"/>
      <c r="FCF7" s="62"/>
      <c r="FCG7" s="62"/>
      <c r="FCH7" s="62"/>
      <c r="FCI7" s="62"/>
      <c r="FCJ7" s="62"/>
      <c r="FCK7" s="62"/>
      <c r="FCL7" s="62"/>
      <c r="FCM7" s="62"/>
      <c r="FCN7" s="62"/>
      <c r="FCO7" s="62"/>
      <c r="FCP7" s="62"/>
      <c r="FCQ7" s="62"/>
      <c r="FCR7" s="62"/>
      <c r="FCS7" s="62"/>
      <c r="FCT7" s="62"/>
      <c r="FCU7" s="62"/>
      <c r="FCV7" s="62"/>
      <c r="FCW7" s="62"/>
      <c r="FCX7" s="62"/>
      <c r="FCY7" s="62"/>
      <c r="FCZ7" s="62"/>
      <c r="FDA7" s="62"/>
      <c r="FDB7" s="62"/>
      <c r="FDC7" s="62"/>
      <c r="FDD7" s="62"/>
      <c r="FDE7" s="62"/>
      <c r="FDF7" s="62"/>
      <c r="FDG7" s="62"/>
      <c r="FDH7" s="62"/>
      <c r="FDI7" s="62"/>
      <c r="FDJ7" s="62"/>
      <c r="FDK7" s="62"/>
      <c r="FDL7" s="62"/>
      <c r="FDM7" s="62"/>
      <c r="FDN7" s="62"/>
      <c r="FDO7" s="62"/>
      <c r="FDP7" s="62"/>
      <c r="FDQ7" s="62"/>
      <c r="FDR7" s="62"/>
      <c r="FDS7" s="62"/>
      <c r="FDT7" s="62"/>
      <c r="FDU7" s="62"/>
      <c r="FDV7" s="62"/>
      <c r="FDW7" s="62"/>
      <c r="FDX7" s="62"/>
      <c r="FDY7" s="62"/>
      <c r="FDZ7" s="62"/>
      <c r="FEA7" s="62"/>
      <c r="FEB7" s="62"/>
      <c r="FEC7" s="62"/>
      <c r="FED7" s="62"/>
      <c r="FEE7" s="62"/>
      <c r="FEF7" s="62"/>
      <c r="FEG7" s="62"/>
      <c r="FEH7" s="62"/>
      <c r="FEI7" s="62"/>
      <c r="FEJ7" s="62"/>
      <c r="FEK7" s="62"/>
      <c r="FEL7" s="62"/>
      <c r="FEM7" s="62"/>
      <c r="FEN7" s="62"/>
      <c r="FEO7" s="62"/>
      <c r="FEP7" s="62"/>
      <c r="FEQ7" s="62"/>
      <c r="FER7" s="62"/>
      <c r="FES7" s="62"/>
      <c r="FET7" s="62"/>
      <c r="FEU7" s="62"/>
      <c r="FEV7" s="62"/>
      <c r="FEW7" s="62"/>
      <c r="FEX7" s="62"/>
      <c r="FEY7" s="62"/>
      <c r="FEZ7" s="62"/>
      <c r="FFA7" s="62"/>
      <c r="FFB7" s="62"/>
      <c r="FFC7" s="62"/>
      <c r="FFD7" s="62"/>
      <c r="FFE7" s="62"/>
      <c r="FFF7" s="62"/>
      <c r="FFG7" s="62"/>
      <c r="FFH7" s="62"/>
      <c r="FFI7" s="62"/>
      <c r="FFJ7" s="62"/>
      <c r="FFK7" s="62"/>
      <c r="FFL7" s="62"/>
      <c r="FFM7" s="62"/>
      <c r="FFN7" s="62"/>
      <c r="FFO7" s="62"/>
      <c r="FFP7" s="62"/>
      <c r="FFQ7" s="62"/>
      <c r="FFR7" s="62"/>
      <c r="FFS7" s="62"/>
      <c r="FFT7" s="62"/>
      <c r="FFU7" s="62"/>
      <c r="FFV7" s="62"/>
      <c r="FFW7" s="62"/>
      <c r="FFX7" s="62"/>
      <c r="FFY7" s="62"/>
      <c r="FFZ7" s="62"/>
      <c r="FGA7" s="62"/>
      <c r="FGB7" s="62"/>
      <c r="FGC7" s="62"/>
      <c r="FGD7" s="62"/>
      <c r="FGE7" s="62"/>
      <c r="FGF7" s="62"/>
      <c r="FGG7" s="62"/>
      <c r="FGH7" s="62"/>
      <c r="FGI7" s="62"/>
      <c r="FGJ7" s="62"/>
      <c r="FGK7" s="62"/>
      <c r="FGL7" s="62"/>
      <c r="FGM7" s="62"/>
      <c r="FGN7" s="62"/>
      <c r="FGO7" s="62"/>
      <c r="FGP7" s="62"/>
      <c r="FGQ7" s="62"/>
      <c r="FGR7" s="62"/>
      <c r="FGS7" s="62"/>
      <c r="FGT7" s="62"/>
      <c r="FGU7" s="62"/>
      <c r="FGV7" s="62"/>
      <c r="FGW7" s="62"/>
      <c r="FGX7" s="62"/>
      <c r="FGY7" s="62"/>
      <c r="FGZ7" s="62"/>
      <c r="FHA7" s="62"/>
      <c r="FHB7" s="62"/>
      <c r="FHC7" s="62"/>
      <c r="FHD7" s="62"/>
      <c r="FHE7" s="62"/>
      <c r="FHF7" s="62"/>
      <c r="FHG7" s="62"/>
      <c r="FHH7" s="62"/>
      <c r="FHI7" s="62"/>
      <c r="FHJ7" s="62"/>
      <c r="FHK7" s="62"/>
      <c r="FHL7" s="62"/>
      <c r="FHM7" s="62"/>
      <c r="FHN7" s="62"/>
      <c r="FHO7" s="62"/>
      <c r="FHP7" s="62"/>
      <c r="FHQ7" s="62"/>
      <c r="FHR7" s="62"/>
      <c r="FHS7" s="62"/>
      <c r="FHT7" s="62"/>
      <c r="FHU7" s="62"/>
      <c r="FHV7" s="62"/>
      <c r="FHW7" s="62"/>
      <c r="FHX7" s="62"/>
      <c r="FHY7" s="62"/>
      <c r="FHZ7" s="62"/>
      <c r="FIA7" s="62"/>
      <c r="FIB7" s="62"/>
      <c r="FIC7" s="62"/>
      <c r="FID7" s="62"/>
      <c r="FIE7" s="62"/>
      <c r="FIF7" s="62"/>
      <c r="FIG7" s="62"/>
      <c r="FIH7" s="62"/>
      <c r="FII7" s="62"/>
      <c r="FIJ7" s="62"/>
      <c r="FIK7" s="62"/>
      <c r="FIL7" s="62"/>
      <c r="FIM7" s="62"/>
      <c r="FIN7" s="62"/>
      <c r="FIO7" s="62"/>
      <c r="FIP7" s="62"/>
      <c r="FIQ7" s="62"/>
      <c r="FIR7" s="62"/>
      <c r="FIS7" s="62"/>
      <c r="FIT7" s="62"/>
      <c r="FIU7" s="62"/>
      <c r="FIV7" s="62"/>
      <c r="FIW7" s="62"/>
      <c r="FIX7" s="62"/>
      <c r="FIY7" s="62"/>
      <c r="FIZ7" s="62"/>
      <c r="FJA7" s="62"/>
      <c r="FJB7" s="62"/>
      <c r="FJC7" s="62"/>
      <c r="FJD7" s="62"/>
      <c r="FJE7" s="62"/>
      <c r="FJF7" s="62"/>
      <c r="FJG7" s="62"/>
      <c r="FJH7" s="62"/>
      <c r="FJI7" s="62"/>
      <c r="FJJ7" s="62"/>
      <c r="FJK7" s="62"/>
      <c r="FJL7" s="62"/>
      <c r="FJM7" s="62"/>
      <c r="FJN7" s="62"/>
      <c r="FJO7" s="62"/>
      <c r="FJP7" s="62"/>
      <c r="FJQ7" s="62"/>
      <c r="FJR7" s="62"/>
      <c r="FJS7" s="62"/>
      <c r="FJT7" s="62"/>
      <c r="FJU7" s="62"/>
      <c r="FJV7" s="62"/>
      <c r="FJW7" s="62"/>
      <c r="FJX7" s="62"/>
      <c r="FJY7" s="62"/>
      <c r="FJZ7" s="62"/>
      <c r="FKA7" s="62"/>
      <c r="FKB7" s="62"/>
      <c r="FKC7" s="62"/>
      <c r="FKD7" s="62"/>
      <c r="FKE7" s="62"/>
      <c r="FKF7" s="62"/>
      <c r="FKG7" s="62"/>
      <c r="FKH7" s="62"/>
      <c r="FKI7" s="62"/>
      <c r="FKJ7" s="62"/>
      <c r="FKK7" s="62"/>
      <c r="FKL7" s="62"/>
      <c r="FKM7" s="62"/>
      <c r="FKN7" s="62"/>
      <c r="FKO7" s="62"/>
      <c r="FKP7" s="62"/>
      <c r="FKQ7" s="62"/>
      <c r="FKR7" s="62"/>
      <c r="FKS7" s="62"/>
      <c r="FKT7" s="62"/>
      <c r="FKU7" s="62"/>
      <c r="FKV7" s="62"/>
      <c r="FKW7" s="62"/>
      <c r="FKX7" s="62"/>
      <c r="FKY7" s="62"/>
      <c r="FKZ7" s="62"/>
      <c r="FLA7" s="62"/>
      <c r="FLB7" s="62"/>
      <c r="FLC7" s="62"/>
      <c r="FLD7" s="62"/>
      <c r="FLE7" s="62"/>
      <c r="FLF7" s="62"/>
      <c r="FLG7" s="62"/>
      <c r="FLH7" s="62"/>
      <c r="FLI7" s="62"/>
      <c r="FLJ7" s="62"/>
      <c r="FLK7" s="62"/>
      <c r="FLL7" s="62"/>
      <c r="FLM7" s="62"/>
      <c r="FLN7" s="62"/>
      <c r="FLO7" s="62"/>
      <c r="FLP7" s="62"/>
      <c r="FLQ7" s="62"/>
      <c r="FLR7" s="62"/>
      <c r="FLS7" s="62"/>
      <c r="FLT7" s="62"/>
      <c r="FLU7" s="62"/>
      <c r="FLV7" s="62"/>
      <c r="FLW7" s="62"/>
      <c r="FLX7" s="62"/>
      <c r="FLY7" s="62"/>
      <c r="FLZ7" s="62"/>
      <c r="FMA7" s="62"/>
      <c r="FMB7" s="62"/>
      <c r="FMC7" s="62"/>
      <c r="FMD7" s="62"/>
      <c r="FME7" s="62"/>
      <c r="FMF7" s="62"/>
      <c r="FMG7" s="62"/>
      <c r="FMH7" s="62"/>
      <c r="FMI7" s="62"/>
      <c r="FMJ7" s="62"/>
      <c r="FMK7" s="62"/>
      <c r="FML7" s="62"/>
      <c r="FMM7" s="62"/>
      <c r="FMN7" s="62"/>
      <c r="FMO7" s="62"/>
      <c r="FMP7" s="62"/>
      <c r="FMQ7" s="62"/>
      <c r="FMR7" s="62"/>
      <c r="FMS7" s="62"/>
      <c r="FMT7" s="62"/>
      <c r="FMU7" s="62"/>
      <c r="FMV7" s="62"/>
      <c r="FMW7" s="62"/>
      <c r="FMX7" s="62"/>
      <c r="FMY7" s="62"/>
      <c r="FMZ7" s="62"/>
      <c r="FNA7" s="62"/>
      <c r="FNB7" s="62"/>
      <c r="FNC7" s="62"/>
      <c r="FND7" s="62"/>
      <c r="FNE7" s="62"/>
      <c r="FNF7" s="62"/>
      <c r="FNG7" s="62"/>
      <c r="FNH7" s="62"/>
      <c r="FNI7" s="62"/>
      <c r="FNJ7" s="62"/>
      <c r="FNK7" s="62"/>
      <c r="FNL7" s="62"/>
      <c r="FNM7" s="62"/>
      <c r="FNN7" s="62"/>
      <c r="FNO7" s="62"/>
      <c r="FNP7" s="62"/>
      <c r="FNQ7" s="62"/>
      <c r="FNR7" s="62"/>
      <c r="FNS7" s="62"/>
      <c r="FNT7" s="62"/>
      <c r="FNU7" s="62"/>
      <c r="FNV7" s="62"/>
      <c r="FNW7" s="62"/>
      <c r="FNX7" s="62"/>
      <c r="FNY7" s="62"/>
      <c r="FNZ7" s="62"/>
      <c r="FOA7" s="62"/>
      <c r="FOB7" s="62"/>
      <c r="FOC7" s="62"/>
      <c r="FOD7" s="62"/>
      <c r="FOE7" s="62"/>
      <c r="FOF7" s="62"/>
      <c r="FOG7" s="62"/>
      <c r="FOH7" s="62"/>
      <c r="FOI7" s="62"/>
      <c r="FOJ7" s="62"/>
      <c r="FOK7" s="62"/>
      <c r="FOL7" s="62"/>
      <c r="FOM7" s="62"/>
      <c r="FON7" s="62"/>
      <c r="FOO7" s="62"/>
      <c r="FOP7" s="62"/>
      <c r="FOQ7" s="62"/>
      <c r="FOR7" s="62"/>
      <c r="FOS7" s="62"/>
      <c r="FOT7" s="62"/>
      <c r="FOU7" s="62"/>
      <c r="FOV7" s="62"/>
      <c r="FOW7" s="62"/>
      <c r="FOX7" s="62"/>
      <c r="FOY7" s="62"/>
      <c r="FOZ7" s="62"/>
      <c r="FPA7" s="62"/>
      <c r="FPB7" s="62"/>
      <c r="FPC7" s="62"/>
      <c r="FPD7" s="62"/>
      <c r="FPE7" s="62"/>
      <c r="FPF7" s="62"/>
      <c r="FPG7" s="62"/>
      <c r="FPH7" s="62"/>
      <c r="FPI7" s="62"/>
      <c r="FPJ7" s="62"/>
      <c r="FPK7" s="62"/>
      <c r="FPL7" s="62"/>
      <c r="FPM7" s="62"/>
      <c r="FPN7" s="62"/>
      <c r="FPO7" s="62"/>
      <c r="FPP7" s="62"/>
      <c r="FPQ7" s="62"/>
      <c r="FPR7" s="62"/>
      <c r="FPS7" s="62"/>
      <c r="FPT7" s="62"/>
      <c r="FPU7" s="62"/>
      <c r="FPV7" s="62"/>
      <c r="FPW7" s="62"/>
      <c r="FPX7" s="62"/>
      <c r="FPY7" s="62"/>
      <c r="FPZ7" s="62"/>
      <c r="FQA7" s="62"/>
      <c r="FQB7" s="62"/>
      <c r="FQC7" s="62"/>
      <c r="FQD7" s="62"/>
      <c r="FQE7" s="62"/>
      <c r="FQF7" s="62"/>
      <c r="FQG7" s="62"/>
      <c r="FQH7" s="62"/>
      <c r="FQI7" s="62"/>
      <c r="FQJ7" s="62"/>
      <c r="FQK7" s="62"/>
      <c r="FQL7" s="62"/>
      <c r="FQM7" s="62"/>
      <c r="FQN7" s="62"/>
      <c r="FQO7" s="62"/>
      <c r="FQP7" s="62"/>
      <c r="FQQ7" s="62"/>
      <c r="FQR7" s="62"/>
      <c r="FQS7" s="62"/>
      <c r="FQT7" s="62"/>
      <c r="FQU7" s="62"/>
      <c r="FQV7" s="62"/>
      <c r="FQW7" s="62"/>
      <c r="FQX7" s="62"/>
      <c r="FQY7" s="62"/>
      <c r="FQZ7" s="62"/>
      <c r="FRA7" s="62"/>
      <c r="FRB7" s="62"/>
      <c r="FRC7" s="62"/>
      <c r="FRD7" s="62"/>
      <c r="FRE7" s="62"/>
      <c r="FRF7" s="62"/>
      <c r="FRG7" s="62"/>
      <c r="FRH7" s="62"/>
      <c r="FRI7" s="62"/>
      <c r="FRJ7" s="62"/>
      <c r="FRK7" s="62"/>
      <c r="FRL7" s="62"/>
      <c r="FRM7" s="62"/>
      <c r="FRN7" s="62"/>
      <c r="FRO7" s="62"/>
      <c r="FRP7" s="62"/>
      <c r="FRQ7" s="62"/>
      <c r="FRR7" s="62"/>
      <c r="FRS7" s="62"/>
      <c r="FRT7" s="62"/>
      <c r="FRU7" s="62"/>
      <c r="FRV7" s="62"/>
      <c r="FRW7" s="62"/>
      <c r="FRX7" s="62"/>
      <c r="FRY7" s="62"/>
      <c r="FRZ7" s="62"/>
      <c r="FSA7" s="62"/>
      <c r="FSB7" s="62"/>
      <c r="FSC7" s="62"/>
      <c r="FSD7" s="62"/>
      <c r="FSE7" s="62"/>
      <c r="FSF7" s="62"/>
      <c r="FSG7" s="62"/>
      <c r="FSH7" s="62"/>
      <c r="FSI7" s="62"/>
      <c r="FSJ7" s="62"/>
      <c r="FSK7" s="62"/>
      <c r="FSL7" s="62"/>
      <c r="FSM7" s="62"/>
      <c r="FSN7" s="62"/>
      <c r="FSO7" s="62"/>
      <c r="FSP7" s="62"/>
      <c r="FSQ7" s="62"/>
      <c r="FSR7" s="62"/>
      <c r="FSS7" s="62"/>
      <c r="FST7" s="62"/>
      <c r="FSU7" s="62"/>
      <c r="FSV7" s="62"/>
      <c r="FSW7" s="62"/>
      <c r="FSX7" s="62"/>
      <c r="FSY7" s="62"/>
      <c r="FSZ7" s="62"/>
      <c r="FTA7" s="62"/>
      <c r="FTB7" s="62"/>
      <c r="FTC7" s="62"/>
      <c r="FTD7" s="62"/>
      <c r="FTE7" s="62"/>
      <c r="FTF7" s="62"/>
      <c r="FTG7" s="62"/>
      <c r="FTH7" s="62"/>
      <c r="FTI7" s="62"/>
      <c r="FTJ7" s="62"/>
      <c r="FTK7" s="62"/>
      <c r="FTL7" s="62"/>
      <c r="FTM7" s="62"/>
      <c r="FTN7" s="62"/>
      <c r="FTO7" s="62"/>
      <c r="FTP7" s="62"/>
      <c r="FTQ7" s="62"/>
      <c r="FTR7" s="62"/>
      <c r="FTS7" s="62"/>
      <c r="FTT7" s="62"/>
      <c r="FTU7" s="62"/>
      <c r="FTV7" s="62"/>
      <c r="FTW7" s="62"/>
      <c r="FTX7" s="62"/>
      <c r="FTY7" s="62"/>
      <c r="FTZ7" s="62"/>
      <c r="FUA7" s="62"/>
      <c r="FUB7" s="62"/>
      <c r="FUC7" s="62"/>
      <c r="FUD7" s="62"/>
      <c r="FUE7" s="62"/>
      <c r="FUF7" s="62"/>
      <c r="FUG7" s="62"/>
      <c r="FUH7" s="62"/>
      <c r="FUI7" s="62"/>
      <c r="FUJ7" s="62"/>
      <c r="FUK7" s="62"/>
      <c r="FUL7" s="62"/>
      <c r="FUM7" s="62"/>
      <c r="FUN7" s="62"/>
      <c r="FUO7" s="62"/>
      <c r="FUP7" s="62"/>
      <c r="FUQ7" s="62"/>
      <c r="FUR7" s="62"/>
      <c r="FUS7" s="62"/>
      <c r="FUT7" s="62"/>
      <c r="FUU7" s="62"/>
      <c r="FUV7" s="62"/>
      <c r="FUW7" s="62"/>
      <c r="FUX7" s="62"/>
      <c r="FUY7" s="62"/>
      <c r="FUZ7" s="62"/>
      <c r="FVA7" s="62"/>
      <c r="FVB7" s="62"/>
      <c r="FVC7" s="62"/>
      <c r="FVD7" s="62"/>
      <c r="FVE7" s="62"/>
      <c r="FVF7" s="62"/>
      <c r="FVG7" s="62"/>
      <c r="FVH7" s="62"/>
      <c r="FVI7" s="62"/>
      <c r="FVJ7" s="62"/>
      <c r="FVK7" s="62"/>
      <c r="FVL7" s="62"/>
      <c r="FVM7" s="62"/>
      <c r="FVN7" s="62"/>
      <c r="FVO7" s="62"/>
      <c r="FVP7" s="62"/>
      <c r="FVQ7" s="62"/>
      <c r="FVR7" s="62"/>
      <c r="FVS7" s="62"/>
      <c r="FVT7" s="62"/>
      <c r="FVU7" s="62"/>
      <c r="FVV7" s="62"/>
      <c r="FVW7" s="62"/>
      <c r="FVX7" s="62"/>
      <c r="FVY7" s="62"/>
      <c r="FVZ7" s="62"/>
      <c r="FWA7" s="62"/>
      <c r="FWB7" s="62"/>
      <c r="FWC7" s="62"/>
      <c r="FWD7" s="62"/>
      <c r="FWE7" s="62"/>
      <c r="FWF7" s="62"/>
      <c r="FWG7" s="62"/>
      <c r="FWH7" s="62"/>
      <c r="FWI7" s="62"/>
      <c r="FWJ7" s="62"/>
      <c r="FWK7" s="62"/>
      <c r="FWL7" s="62"/>
      <c r="FWM7" s="62"/>
      <c r="FWN7" s="62"/>
      <c r="FWO7" s="62"/>
      <c r="FWP7" s="62"/>
      <c r="FWQ7" s="62"/>
      <c r="FWR7" s="62"/>
      <c r="FWS7" s="62"/>
      <c r="FWT7" s="62"/>
      <c r="FWU7" s="62"/>
      <c r="FWV7" s="62"/>
      <c r="FWW7" s="62"/>
      <c r="FWX7" s="62"/>
      <c r="FWY7" s="62"/>
      <c r="FWZ7" s="62"/>
      <c r="FXA7" s="62"/>
      <c r="FXB7" s="62"/>
      <c r="FXC7" s="62"/>
      <c r="FXD7" s="62"/>
      <c r="FXE7" s="62"/>
      <c r="FXF7" s="62"/>
      <c r="FXG7" s="62"/>
      <c r="FXH7" s="62"/>
      <c r="FXI7" s="62"/>
      <c r="FXJ7" s="62"/>
      <c r="FXK7" s="62"/>
      <c r="FXL7" s="62"/>
      <c r="FXM7" s="62"/>
      <c r="FXN7" s="62"/>
      <c r="FXO7" s="62"/>
      <c r="FXP7" s="62"/>
      <c r="FXQ7" s="62"/>
      <c r="FXR7" s="62"/>
      <c r="FXS7" s="62"/>
      <c r="FXT7" s="62"/>
      <c r="FXU7" s="62"/>
      <c r="FXV7" s="62"/>
      <c r="FXW7" s="62"/>
      <c r="FXX7" s="62"/>
      <c r="FXY7" s="62"/>
      <c r="FXZ7" s="62"/>
      <c r="FYA7" s="62"/>
      <c r="FYB7" s="62"/>
      <c r="FYC7" s="62"/>
      <c r="FYD7" s="62"/>
      <c r="FYE7" s="62"/>
      <c r="FYF7" s="62"/>
      <c r="FYG7" s="62"/>
      <c r="FYH7" s="62"/>
      <c r="FYI7" s="62"/>
      <c r="FYJ7" s="62"/>
      <c r="FYK7" s="62"/>
      <c r="FYL7" s="62"/>
      <c r="FYM7" s="62"/>
      <c r="FYN7" s="62"/>
      <c r="FYO7" s="62"/>
      <c r="FYP7" s="62"/>
      <c r="FYQ7" s="62"/>
      <c r="FYR7" s="62"/>
      <c r="FYS7" s="62"/>
      <c r="FYT7" s="62"/>
      <c r="FYU7" s="62"/>
      <c r="FYV7" s="62"/>
      <c r="FYW7" s="62"/>
      <c r="FYX7" s="62"/>
      <c r="FYY7" s="62"/>
      <c r="FYZ7" s="62"/>
      <c r="FZA7" s="62"/>
      <c r="FZB7" s="62"/>
      <c r="FZC7" s="62"/>
      <c r="FZD7" s="62"/>
      <c r="FZE7" s="62"/>
      <c r="FZF7" s="62"/>
      <c r="FZG7" s="62"/>
      <c r="FZH7" s="62"/>
      <c r="FZI7" s="62"/>
      <c r="FZJ7" s="62"/>
      <c r="FZK7" s="62"/>
      <c r="FZL7" s="62"/>
      <c r="FZM7" s="62"/>
      <c r="FZN7" s="62"/>
      <c r="FZO7" s="62"/>
      <c r="FZP7" s="62"/>
      <c r="FZQ7" s="62"/>
      <c r="FZR7" s="62"/>
      <c r="FZS7" s="62"/>
      <c r="FZT7" s="62"/>
      <c r="FZU7" s="62"/>
      <c r="FZV7" s="62"/>
      <c r="FZW7" s="62"/>
      <c r="FZX7" s="62"/>
      <c r="FZY7" s="62"/>
      <c r="FZZ7" s="62"/>
      <c r="GAA7" s="62"/>
      <c r="GAB7" s="62"/>
      <c r="GAC7" s="62"/>
      <c r="GAD7" s="62"/>
      <c r="GAE7" s="62"/>
      <c r="GAF7" s="62"/>
      <c r="GAG7" s="62"/>
      <c r="GAH7" s="62"/>
      <c r="GAI7" s="62"/>
      <c r="GAJ7" s="62"/>
      <c r="GAK7" s="62"/>
      <c r="GAL7" s="62"/>
      <c r="GAM7" s="62"/>
      <c r="GAN7" s="62"/>
      <c r="GAO7" s="62"/>
      <c r="GAP7" s="62"/>
      <c r="GAQ7" s="62"/>
      <c r="GAR7" s="62"/>
      <c r="GAS7" s="62"/>
      <c r="GAT7" s="62"/>
      <c r="GAU7" s="62"/>
      <c r="GAV7" s="62"/>
      <c r="GAW7" s="62"/>
      <c r="GAX7" s="62"/>
      <c r="GAY7" s="62"/>
      <c r="GAZ7" s="62"/>
      <c r="GBA7" s="62"/>
      <c r="GBB7" s="62"/>
      <c r="GBC7" s="62"/>
      <c r="GBD7" s="62"/>
      <c r="GBE7" s="62"/>
      <c r="GBF7" s="62"/>
      <c r="GBG7" s="62"/>
      <c r="GBH7" s="62"/>
      <c r="GBI7" s="62"/>
      <c r="GBJ7" s="62"/>
      <c r="GBK7" s="62"/>
      <c r="GBL7" s="62"/>
      <c r="GBM7" s="62"/>
      <c r="GBN7" s="62"/>
      <c r="GBO7" s="62"/>
      <c r="GBP7" s="62"/>
      <c r="GBQ7" s="62"/>
      <c r="GBR7" s="62"/>
      <c r="GBS7" s="62"/>
      <c r="GBT7" s="62"/>
      <c r="GBU7" s="62"/>
      <c r="GBV7" s="62"/>
      <c r="GBW7" s="62"/>
      <c r="GBX7" s="62"/>
      <c r="GBY7" s="62"/>
      <c r="GBZ7" s="62"/>
      <c r="GCA7" s="62"/>
      <c r="GCB7" s="62"/>
      <c r="GCC7" s="62"/>
      <c r="GCD7" s="62"/>
      <c r="GCE7" s="62"/>
      <c r="GCF7" s="62"/>
      <c r="GCG7" s="62"/>
      <c r="GCH7" s="62"/>
      <c r="GCI7" s="62"/>
      <c r="GCJ7" s="62"/>
      <c r="GCK7" s="62"/>
      <c r="GCL7" s="62"/>
      <c r="GCM7" s="62"/>
      <c r="GCN7" s="62"/>
      <c r="GCO7" s="62"/>
      <c r="GCP7" s="62"/>
      <c r="GCQ7" s="62"/>
      <c r="GCR7" s="62"/>
      <c r="GCS7" s="62"/>
      <c r="GCT7" s="62"/>
      <c r="GCU7" s="62"/>
      <c r="GCV7" s="62"/>
      <c r="GCW7" s="62"/>
      <c r="GCX7" s="62"/>
      <c r="GCY7" s="62"/>
      <c r="GCZ7" s="62"/>
      <c r="GDA7" s="62"/>
      <c r="GDB7" s="62"/>
      <c r="GDC7" s="62"/>
      <c r="GDD7" s="62"/>
      <c r="GDE7" s="62"/>
      <c r="GDF7" s="62"/>
      <c r="GDG7" s="62"/>
      <c r="GDH7" s="62"/>
      <c r="GDI7" s="62"/>
      <c r="GDJ7" s="62"/>
      <c r="GDK7" s="62"/>
      <c r="GDL7" s="62"/>
      <c r="GDM7" s="62"/>
      <c r="GDN7" s="62"/>
      <c r="GDO7" s="62"/>
      <c r="GDP7" s="62"/>
      <c r="GDQ7" s="62"/>
      <c r="GDR7" s="62"/>
      <c r="GDS7" s="62"/>
      <c r="GDT7" s="62"/>
      <c r="GDU7" s="62"/>
      <c r="GDV7" s="62"/>
      <c r="GDW7" s="62"/>
      <c r="GDX7" s="62"/>
      <c r="GDY7" s="62"/>
      <c r="GDZ7" s="62"/>
      <c r="GEA7" s="62"/>
      <c r="GEB7" s="62"/>
      <c r="GEC7" s="62"/>
      <c r="GED7" s="62"/>
      <c r="GEE7" s="62"/>
      <c r="GEF7" s="62"/>
      <c r="GEG7" s="62"/>
      <c r="GEH7" s="62"/>
      <c r="GEI7" s="62"/>
      <c r="GEJ7" s="62"/>
      <c r="GEK7" s="62"/>
      <c r="GEL7" s="62"/>
      <c r="GEM7" s="62"/>
      <c r="GEN7" s="62"/>
      <c r="GEO7" s="62"/>
      <c r="GEP7" s="62"/>
      <c r="GEQ7" s="62"/>
      <c r="GER7" s="62"/>
      <c r="GES7" s="62"/>
      <c r="GET7" s="62"/>
      <c r="GEU7" s="62"/>
      <c r="GEV7" s="62"/>
      <c r="GEW7" s="62"/>
      <c r="GEX7" s="62"/>
      <c r="GEY7" s="62"/>
      <c r="GEZ7" s="62"/>
      <c r="GFA7" s="62"/>
      <c r="GFB7" s="62"/>
      <c r="GFC7" s="62"/>
      <c r="GFD7" s="62"/>
      <c r="GFE7" s="62"/>
      <c r="GFF7" s="62"/>
      <c r="GFG7" s="62"/>
      <c r="GFH7" s="62"/>
      <c r="GFI7" s="62"/>
      <c r="GFJ7" s="62"/>
      <c r="GFK7" s="62"/>
      <c r="GFL7" s="62"/>
      <c r="GFM7" s="62"/>
      <c r="GFN7" s="62"/>
      <c r="GFO7" s="62"/>
      <c r="GFP7" s="62"/>
      <c r="GFQ7" s="62"/>
      <c r="GFR7" s="62"/>
      <c r="GFS7" s="62"/>
      <c r="GFT7" s="62"/>
      <c r="GFU7" s="62"/>
      <c r="GFV7" s="62"/>
      <c r="GFW7" s="62"/>
      <c r="GFX7" s="62"/>
      <c r="GFY7" s="62"/>
      <c r="GFZ7" s="62"/>
      <c r="GGA7" s="62"/>
      <c r="GGB7" s="62"/>
      <c r="GGC7" s="62"/>
      <c r="GGD7" s="62"/>
      <c r="GGE7" s="62"/>
      <c r="GGF7" s="62"/>
      <c r="GGG7" s="62"/>
      <c r="GGH7" s="62"/>
      <c r="GGI7" s="62"/>
      <c r="GGJ7" s="62"/>
      <c r="GGK7" s="62"/>
      <c r="GGL7" s="62"/>
      <c r="GGM7" s="62"/>
      <c r="GGN7" s="62"/>
      <c r="GGO7" s="62"/>
      <c r="GGP7" s="62"/>
      <c r="GGQ7" s="62"/>
      <c r="GGR7" s="62"/>
      <c r="GGS7" s="62"/>
      <c r="GGT7" s="62"/>
      <c r="GGU7" s="62"/>
      <c r="GGV7" s="62"/>
      <c r="GGW7" s="62"/>
      <c r="GGX7" s="62"/>
      <c r="GGY7" s="62"/>
      <c r="GGZ7" s="62"/>
      <c r="GHA7" s="62"/>
      <c r="GHB7" s="62"/>
      <c r="GHC7" s="62"/>
      <c r="GHD7" s="62"/>
      <c r="GHE7" s="62"/>
      <c r="GHF7" s="62"/>
      <c r="GHG7" s="62"/>
      <c r="GHH7" s="62"/>
      <c r="GHI7" s="62"/>
      <c r="GHJ7" s="62"/>
      <c r="GHK7" s="62"/>
      <c r="GHL7" s="62"/>
      <c r="GHM7" s="62"/>
      <c r="GHN7" s="62"/>
      <c r="GHO7" s="62"/>
      <c r="GHP7" s="62"/>
      <c r="GHQ7" s="62"/>
      <c r="GHR7" s="62"/>
      <c r="GHS7" s="62"/>
      <c r="GHT7" s="62"/>
      <c r="GHU7" s="62"/>
      <c r="GHV7" s="62"/>
      <c r="GHW7" s="62"/>
      <c r="GHX7" s="62"/>
      <c r="GHY7" s="62"/>
      <c r="GHZ7" s="62"/>
      <c r="GIA7" s="62"/>
      <c r="GIB7" s="62"/>
      <c r="GIC7" s="62"/>
      <c r="GID7" s="62"/>
      <c r="GIE7" s="62"/>
      <c r="GIF7" s="62"/>
      <c r="GIG7" s="62"/>
      <c r="GIH7" s="62"/>
      <c r="GII7" s="62"/>
      <c r="GIJ7" s="62"/>
      <c r="GIK7" s="62"/>
      <c r="GIL7" s="62"/>
      <c r="GIM7" s="62"/>
      <c r="GIN7" s="62"/>
      <c r="GIO7" s="62"/>
      <c r="GIP7" s="62"/>
      <c r="GIQ7" s="62"/>
      <c r="GIR7" s="62"/>
      <c r="GIS7" s="62"/>
      <c r="GIT7" s="62"/>
      <c r="GIU7" s="62"/>
      <c r="GIV7" s="62"/>
      <c r="GIW7" s="62"/>
      <c r="GIX7" s="62"/>
      <c r="GIY7" s="62"/>
      <c r="GIZ7" s="62"/>
      <c r="GJA7" s="62"/>
      <c r="GJB7" s="62"/>
      <c r="GJC7" s="62"/>
      <c r="GJD7" s="62"/>
      <c r="GJE7" s="62"/>
      <c r="GJF7" s="62"/>
      <c r="GJG7" s="62"/>
      <c r="GJH7" s="62"/>
      <c r="GJI7" s="62"/>
      <c r="GJJ7" s="62"/>
      <c r="GJK7" s="62"/>
      <c r="GJL7" s="62"/>
      <c r="GJM7" s="62"/>
      <c r="GJN7" s="62"/>
      <c r="GJO7" s="62"/>
      <c r="GJP7" s="62"/>
      <c r="GJQ7" s="62"/>
      <c r="GJR7" s="62"/>
      <c r="GJS7" s="62"/>
      <c r="GJT7" s="62"/>
      <c r="GJU7" s="62"/>
      <c r="GJV7" s="62"/>
      <c r="GJW7" s="62"/>
      <c r="GJX7" s="62"/>
      <c r="GJY7" s="62"/>
      <c r="GJZ7" s="62"/>
      <c r="GKA7" s="62"/>
      <c r="GKB7" s="62"/>
      <c r="GKC7" s="62"/>
      <c r="GKD7" s="62"/>
      <c r="GKE7" s="62"/>
      <c r="GKF7" s="62"/>
      <c r="GKG7" s="62"/>
      <c r="GKH7" s="62"/>
      <c r="GKI7" s="62"/>
      <c r="GKJ7" s="62"/>
      <c r="GKK7" s="62"/>
      <c r="GKL7" s="62"/>
      <c r="GKM7" s="62"/>
      <c r="GKN7" s="62"/>
      <c r="GKO7" s="62"/>
      <c r="GKP7" s="62"/>
      <c r="GKQ7" s="62"/>
      <c r="GKR7" s="62"/>
      <c r="GKS7" s="62"/>
      <c r="GKT7" s="62"/>
      <c r="GKU7" s="62"/>
      <c r="GKV7" s="62"/>
      <c r="GKW7" s="62"/>
      <c r="GKX7" s="62"/>
      <c r="GKY7" s="62"/>
      <c r="GKZ7" s="62"/>
      <c r="GLA7" s="62"/>
      <c r="GLB7" s="62"/>
      <c r="GLC7" s="62"/>
      <c r="GLD7" s="62"/>
      <c r="GLE7" s="62"/>
      <c r="GLF7" s="62"/>
      <c r="GLG7" s="62"/>
      <c r="GLH7" s="62"/>
      <c r="GLI7" s="62"/>
      <c r="GLJ7" s="62"/>
      <c r="GLK7" s="62"/>
      <c r="GLL7" s="62"/>
      <c r="GLM7" s="62"/>
      <c r="GLN7" s="62"/>
      <c r="GLO7" s="62"/>
      <c r="GLP7" s="62"/>
      <c r="GLQ7" s="62"/>
      <c r="GLR7" s="62"/>
      <c r="GLS7" s="62"/>
      <c r="GLT7" s="62"/>
      <c r="GLU7" s="62"/>
      <c r="GLV7" s="62"/>
      <c r="GLW7" s="62"/>
      <c r="GLX7" s="62"/>
      <c r="GLY7" s="62"/>
      <c r="GLZ7" s="62"/>
      <c r="GMA7" s="62"/>
      <c r="GMB7" s="62"/>
      <c r="GMC7" s="62"/>
      <c r="GMD7" s="62"/>
      <c r="GME7" s="62"/>
      <c r="GMF7" s="62"/>
      <c r="GMG7" s="62"/>
      <c r="GMH7" s="62"/>
      <c r="GMI7" s="62"/>
      <c r="GMJ7" s="62"/>
      <c r="GMK7" s="62"/>
      <c r="GML7" s="62"/>
      <c r="GMM7" s="62"/>
      <c r="GMN7" s="62"/>
      <c r="GMO7" s="62"/>
      <c r="GMP7" s="62"/>
      <c r="GMQ7" s="62"/>
      <c r="GMR7" s="62"/>
      <c r="GMS7" s="62"/>
      <c r="GMT7" s="62"/>
      <c r="GMU7" s="62"/>
      <c r="GMV7" s="62"/>
      <c r="GMW7" s="62"/>
      <c r="GMX7" s="62"/>
      <c r="GMY7" s="62"/>
      <c r="GMZ7" s="62"/>
      <c r="GNA7" s="62"/>
      <c r="GNB7" s="62"/>
      <c r="GNC7" s="62"/>
      <c r="GND7" s="62"/>
      <c r="GNE7" s="62"/>
      <c r="GNF7" s="62"/>
      <c r="GNG7" s="62"/>
      <c r="GNH7" s="62"/>
      <c r="GNI7" s="62"/>
      <c r="GNJ7" s="62"/>
      <c r="GNK7" s="62"/>
      <c r="GNL7" s="62"/>
      <c r="GNM7" s="62"/>
      <c r="GNN7" s="62"/>
      <c r="GNO7" s="62"/>
      <c r="GNP7" s="62"/>
      <c r="GNQ7" s="62"/>
      <c r="GNR7" s="62"/>
      <c r="GNS7" s="62"/>
      <c r="GNT7" s="62"/>
      <c r="GNU7" s="62"/>
      <c r="GNV7" s="62"/>
      <c r="GNW7" s="62"/>
      <c r="GNX7" s="62"/>
      <c r="GNY7" s="62"/>
      <c r="GNZ7" s="62"/>
      <c r="GOA7" s="62"/>
      <c r="GOB7" s="62"/>
      <c r="GOC7" s="62"/>
      <c r="GOD7" s="62"/>
      <c r="GOE7" s="62"/>
      <c r="GOF7" s="62"/>
      <c r="GOG7" s="62"/>
      <c r="GOH7" s="62"/>
      <c r="GOI7" s="62"/>
      <c r="GOJ7" s="62"/>
      <c r="GOK7" s="62"/>
      <c r="GOL7" s="62"/>
      <c r="GOM7" s="62"/>
      <c r="GON7" s="62"/>
      <c r="GOO7" s="62"/>
      <c r="GOP7" s="62"/>
      <c r="GOQ7" s="62"/>
      <c r="GOR7" s="62"/>
      <c r="GOS7" s="62"/>
      <c r="GOT7" s="62"/>
      <c r="GOU7" s="62"/>
      <c r="GOV7" s="62"/>
      <c r="GOW7" s="62"/>
      <c r="GOX7" s="62"/>
      <c r="GOY7" s="62"/>
      <c r="GOZ7" s="62"/>
      <c r="GPA7" s="62"/>
      <c r="GPB7" s="62"/>
      <c r="GPC7" s="62"/>
      <c r="GPD7" s="62"/>
      <c r="GPE7" s="62"/>
      <c r="GPF7" s="62"/>
      <c r="GPG7" s="62"/>
      <c r="GPH7" s="62"/>
      <c r="GPI7" s="62"/>
      <c r="GPJ7" s="62"/>
      <c r="GPK7" s="62"/>
      <c r="GPL7" s="62"/>
      <c r="GPM7" s="62"/>
      <c r="GPN7" s="62"/>
      <c r="GPO7" s="62"/>
      <c r="GPP7" s="62"/>
      <c r="GPQ7" s="62"/>
      <c r="GPR7" s="62"/>
      <c r="GPS7" s="62"/>
      <c r="GPT7" s="62"/>
      <c r="GPU7" s="62"/>
      <c r="GPV7" s="62"/>
      <c r="GPW7" s="62"/>
      <c r="GPX7" s="62"/>
      <c r="GPY7" s="62"/>
      <c r="GPZ7" s="62"/>
      <c r="GQA7" s="62"/>
      <c r="GQB7" s="62"/>
      <c r="GQC7" s="62"/>
      <c r="GQD7" s="62"/>
      <c r="GQE7" s="62"/>
      <c r="GQF7" s="62"/>
      <c r="GQG7" s="62"/>
      <c r="GQH7" s="62"/>
      <c r="GQI7" s="62"/>
      <c r="GQJ7" s="62"/>
      <c r="GQK7" s="62"/>
      <c r="GQL7" s="62"/>
      <c r="GQM7" s="62"/>
      <c r="GQN7" s="62"/>
      <c r="GQO7" s="62"/>
      <c r="GQP7" s="62"/>
      <c r="GQQ7" s="62"/>
      <c r="GQR7" s="62"/>
      <c r="GQS7" s="62"/>
      <c r="GQT7" s="62"/>
      <c r="GQU7" s="62"/>
      <c r="GQV7" s="62"/>
      <c r="GQW7" s="62"/>
      <c r="GQX7" s="62"/>
      <c r="GQY7" s="62"/>
      <c r="GQZ7" s="62"/>
      <c r="GRA7" s="62"/>
      <c r="GRB7" s="62"/>
      <c r="GRC7" s="62"/>
      <c r="GRD7" s="62"/>
      <c r="GRE7" s="62"/>
      <c r="GRF7" s="62"/>
      <c r="GRG7" s="62"/>
      <c r="GRH7" s="62"/>
      <c r="GRI7" s="62"/>
      <c r="GRJ7" s="62"/>
      <c r="GRK7" s="62"/>
      <c r="GRL7" s="62"/>
      <c r="GRM7" s="62"/>
      <c r="GRN7" s="62"/>
      <c r="GRO7" s="62"/>
      <c r="GRP7" s="62"/>
      <c r="GRQ7" s="62"/>
      <c r="GRR7" s="62"/>
      <c r="GRS7" s="62"/>
      <c r="GRT7" s="62"/>
      <c r="GRU7" s="62"/>
      <c r="GRV7" s="62"/>
      <c r="GRW7" s="62"/>
      <c r="GRX7" s="62"/>
      <c r="GRY7" s="62"/>
      <c r="GRZ7" s="62"/>
      <c r="GSA7" s="62"/>
      <c r="GSB7" s="62"/>
      <c r="GSC7" s="62"/>
      <c r="GSD7" s="62"/>
      <c r="GSE7" s="62"/>
      <c r="GSF7" s="62"/>
      <c r="GSG7" s="62"/>
      <c r="GSH7" s="62"/>
      <c r="GSI7" s="62"/>
      <c r="GSJ7" s="62"/>
      <c r="GSK7" s="62"/>
      <c r="GSL7" s="62"/>
      <c r="GSM7" s="62"/>
      <c r="GSN7" s="62"/>
      <c r="GSO7" s="62"/>
      <c r="GSP7" s="62"/>
      <c r="GSQ7" s="62"/>
      <c r="GSR7" s="62"/>
      <c r="GSS7" s="62"/>
      <c r="GST7" s="62"/>
      <c r="GSU7" s="62"/>
      <c r="GSV7" s="62"/>
      <c r="GSW7" s="62"/>
      <c r="GSX7" s="62"/>
      <c r="GSY7" s="62"/>
      <c r="GSZ7" s="62"/>
      <c r="GTA7" s="62"/>
      <c r="GTB7" s="62"/>
      <c r="GTC7" s="62"/>
      <c r="GTD7" s="62"/>
      <c r="GTE7" s="62"/>
      <c r="GTF7" s="62"/>
      <c r="GTG7" s="62"/>
      <c r="GTH7" s="62"/>
      <c r="GTI7" s="62"/>
      <c r="GTJ7" s="62"/>
      <c r="GTK7" s="62"/>
      <c r="GTL7" s="62"/>
      <c r="GTM7" s="62"/>
      <c r="GTN7" s="62"/>
      <c r="GTO7" s="62"/>
      <c r="GTP7" s="62"/>
      <c r="GTQ7" s="62"/>
      <c r="GTR7" s="62"/>
      <c r="GTS7" s="62"/>
      <c r="GTT7" s="62"/>
      <c r="GTU7" s="62"/>
      <c r="GTV7" s="62"/>
      <c r="GTW7" s="62"/>
      <c r="GTX7" s="62"/>
      <c r="GTY7" s="62"/>
      <c r="GTZ7" s="62"/>
      <c r="GUA7" s="62"/>
      <c r="GUB7" s="62"/>
      <c r="GUC7" s="62"/>
      <c r="GUD7" s="62"/>
      <c r="GUE7" s="62"/>
      <c r="GUF7" s="62"/>
      <c r="GUG7" s="62"/>
      <c r="GUH7" s="62"/>
      <c r="GUI7" s="62"/>
      <c r="GUJ7" s="62"/>
      <c r="GUK7" s="62"/>
      <c r="GUL7" s="62"/>
      <c r="GUM7" s="62"/>
      <c r="GUN7" s="62"/>
      <c r="GUO7" s="62"/>
      <c r="GUP7" s="62"/>
      <c r="GUQ7" s="62"/>
      <c r="GUR7" s="62"/>
      <c r="GUS7" s="62"/>
      <c r="GUT7" s="62"/>
      <c r="GUU7" s="62"/>
      <c r="GUV7" s="62"/>
      <c r="GUW7" s="62"/>
      <c r="GUX7" s="62"/>
      <c r="GUY7" s="62"/>
      <c r="GUZ7" s="62"/>
      <c r="GVA7" s="62"/>
      <c r="GVB7" s="62"/>
      <c r="GVC7" s="62"/>
      <c r="GVD7" s="62"/>
      <c r="GVE7" s="62"/>
      <c r="GVF7" s="62"/>
      <c r="GVG7" s="62"/>
      <c r="GVH7" s="62"/>
      <c r="GVI7" s="62"/>
      <c r="GVJ7" s="62"/>
      <c r="GVK7" s="62"/>
      <c r="GVL7" s="62"/>
      <c r="GVM7" s="62"/>
      <c r="GVN7" s="62"/>
      <c r="GVO7" s="62"/>
      <c r="GVP7" s="62"/>
      <c r="GVQ7" s="62"/>
      <c r="GVR7" s="62"/>
      <c r="GVS7" s="62"/>
      <c r="GVT7" s="62"/>
      <c r="GVU7" s="62"/>
      <c r="GVV7" s="62"/>
      <c r="GVW7" s="62"/>
      <c r="GVX7" s="62"/>
      <c r="GVY7" s="62"/>
      <c r="GVZ7" s="62"/>
      <c r="GWA7" s="62"/>
      <c r="GWB7" s="62"/>
      <c r="GWC7" s="62"/>
      <c r="GWD7" s="62"/>
      <c r="GWE7" s="62"/>
      <c r="GWF7" s="62"/>
      <c r="GWG7" s="62"/>
      <c r="GWH7" s="62"/>
      <c r="GWI7" s="62"/>
      <c r="GWJ7" s="62"/>
      <c r="GWK7" s="62"/>
      <c r="GWL7" s="62"/>
      <c r="GWM7" s="62"/>
      <c r="GWN7" s="62"/>
      <c r="GWO7" s="62"/>
      <c r="GWP7" s="62"/>
      <c r="GWQ7" s="62"/>
      <c r="GWR7" s="62"/>
      <c r="GWS7" s="62"/>
      <c r="GWT7" s="62"/>
      <c r="GWU7" s="62"/>
      <c r="GWV7" s="62"/>
      <c r="GWW7" s="62"/>
      <c r="GWX7" s="62"/>
      <c r="GWY7" s="62"/>
      <c r="GWZ7" s="62"/>
      <c r="GXA7" s="62"/>
      <c r="GXB7" s="62"/>
      <c r="GXC7" s="62"/>
      <c r="GXD7" s="62"/>
      <c r="GXE7" s="62"/>
      <c r="GXF7" s="62"/>
      <c r="GXG7" s="62"/>
      <c r="GXH7" s="62"/>
      <c r="GXI7" s="62"/>
      <c r="GXJ7" s="62"/>
      <c r="GXK7" s="62"/>
      <c r="GXL7" s="62"/>
      <c r="GXM7" s="62"/>
      <c r="GXN7" s="62"/>
      <c r="GXO7" s="62"/>
      <c r="GXP7" s="62"/>
      <c r="GXQ7" s="62"/>
      <c r="GXR7" s="62"/>
      <c r="GXS7" s="62"/>
      <c r="GXT7" s="62"/>
      <c r="GXU7" s="62"/>
      <c r="GXV7" s="62"/>
      <c r="GXW7" s="62"/>
      <c r="GXX7" s="62"/>
      <c r="GXY7" s="62"/>
      <c r="GXZ7" s="62"/>
      <c r="GYA7" s="62"/>
      <c r="GYB7" s="62"/>
      <c r="GYC7" s="62"/>
      <c r="GYD7" s="62"/>
      <c r="GYE7" s="62"/>
      <c r="GYF7" s="62"/>
      <c r="GYG7" s="62"/>
      <c r="GYH7" s="62"/>
      <c r="GYI7" s="62"/>
      <c r="GYJ7" s="62"/>
      <c r="GYK7" s="62"/>
      <c r="GYL7" s="62"/>
      <c r="GYM7" s="62"/>
      <c r="GYN7" s="62"/>
      <c r="GYO7" s="62"/>
      <c r="GYP7" s="62"/>
      <c r="GYQ7" s="62"/>
      <c r="GYR7" s="62"/>
      <c r="GYS7" s="62"/>
      <c r="GYT7" s="62"/>
      <c r="GYU7" s="62"/>
      <c r="GYV7" s="62"/>
      <c r="GYW7" s="62"/>
      <c r="GYX7" s="62"/>
      <c r="GYY7" s="62"/>
      <c r="GYZ7" s="62"/>
      <c r="GZA7" s="62"/>
      <c r="GZB7" s="62"/>
      <c r="GZC7" s="62"/>
      <c r="GZD7" s="62"/>
      <c r="GZE7" s="62"/>
      <c r="GZF7" s="62"/>
      <c r="GZG7" s="62"/>
      <c r="GZH7" s="62"/>
      <c r="GZI7" s="62"/>
      <c r="GZJ7" s="62"/>
      <c r="GZK7" s="62"/>
      <c r="GZL7" s="62"/>
      <c r="GZM7" s="62"/>
      <c r="GZN7" s="62"/>
      <c r="GZO7" s="62"/>
      <c r="GZP7" s="62"/>
      <c r="GZQ7" s="62"/>
      <c r="GZR7" s="62"/>
      <c r="GZS7" s="62"/>
      <c r="GZT7" s="62"/>
      <c r="GZU7" s="62"/>
      <c r="GZV7" s="62"/>
      <c r="GZW7" s="62"/>
      <c r="GZX7" s="62"/>
      <c r="GZY7" s="62"/>
      <c r="GZZ7" s="62"/>
      <c r="HAA7" s="62"/>
      <c r="HAB7" s="62"/>
      <c r="HAC7" s="62"/>
      <c r="HAD7" s="62"/>
      <c r="HAE7" s="62"/>
      <c r="HAF7" s="62"/>
      <c r="HAG7" s="62"/>
      <c r="HAH7" s="62"/>
      <c r="HAI7" s="62"/>
      <c r="HAJ7" s="62"/>
      <c r="HAK7" s="62"/>
      <c r="HAL7" s="62"/>
      <c r="HAM7" s="62"/>
      <c r="HAN7" s="62"/>
      <c r="HAO7" s="62"/>
      <c r="HAP7" s="62"/>
      <c r="HAQ7" s="62"/>
      <c r="HAR7" s="62"/>
      <c r="HAS7" s="62"/>
      <c r="HAT7" s="62"/>
      <c r="HAU7" s="62"/>
      <c r="HAV7" s="62"/>
      <c r="HAW7" s="62"/>
      <c r="HAX7" s="62"/>
      <c r="HAY7" s="62"/>
      <c r="HAZ7" s="62"/>
      <c r="HBA7" s="62"/>
      <c r="HBB7" s="62"/>
      <c r="HBC7" s="62"/>
      <c r="HBD7" s="62"/>
      <c r="HBE7" s="62"/>
      <c r="HBF7" s="62"/>
      <c r="HBG7" s="62"/>
      <c r="HBH7" s="62"/>
      <c r="HBI7" s="62"/>
      <c r="HBJ7" s="62"/>
      <c r="HBK7" s="62"/>
      <c r="HBL7" s="62"/>
      <c r="HBM7" s="62"/>
      <c r="HBN7" s="62"/>
      <c r="HBO7" s="62"/>
      <c r="HBP7" s="62"/>
      <c r="HBQ7" s="62"/>
      <c r="HBR7" s="62"/>
      <c r="HBS7" s="62"/>
      <c r="HBT7" s="62"/>
      <c r="HBU7" s="62"/>
      <c r="HBV7" s="62"/>
      <c r="HBW7" s="62"/>
      <c r="HBX7" s="62"/>
      <c r="HBY7" s="62"/>
      <c r="HBZ7" s="62"/>
      <c r="HCA7" s="62"/>
      <c r="HCB7" s="62"/>
      <c r="HCC7" s="62"/>
      <c r="HCD7" s="62"/>
      <c r="HCE7" s="62"/>
      <c r="HCF7" s="62"/>
      <c r="HCG7" s="62"/>
      <c r="HCH7" s="62"/>
      <c r="HCI7" s="62"/>
      <c r="HCJ7" s="62"/>
      <c r="HCK7" s="62"/>
      <c r="HCL7" s="62"/>
      <c r="HCM7" s="62"/>
      <c r="HCN7" s="62"/>
      <c r="HCO7" s="62"/>
      <c r="HCP7" s="62"/>
      <c r="HCQ7" s="62"/>
      <c r="HCR7" s="62"/>
      <c r="HCS7" s="62"/>
      <c r="HCT7" s="62"/>
      <c r="HCU7" s="62"/>
      <c r="HCV7" s="62"/>
      <c r="HCW7" s="62"/>
      <c r="HCX7" s="62"/>
      <c r="HCY7" s="62"/>
      <c r="HCZ7" s="62"/>
      <c r="HDA7" s="62"/>
      <c r="HDB7" s="62"/>
      <c r="HDC7" s="62"/>
      <c r="HDD7" s="62"/>
      <c r="HDE7" s="62"/>
      <c r="HDF7" s="62"/>
      <c r="HDG7" s="62"/>
      <c r="HDH7" s="62"/>
      <c r="HDI7" s="62"/>
      <c r="HDJ7" s="62"/>
      <c r="HDK7" s="62"/>
      <c r="HDL7" s="62"/>
      <c r="HDM7" s="62"/>
      <c r="HDN7" s="62"/>
      <c r="HDO7" s="62"/>
      <c r="HDP7" s="62"/>
      <c r="HDQ7" s="62"/>
      <c r="HDR7" s="62"/>
      <c r="HDS7" s="62"/>
      <c r="HDT7" s="62"/>
      <c r="HDU7" s="62"/>
      <c r="HDV7" s="62"/>
      <c r="HDW7" s="62"/>
      <c r="HDX7" s="62"/>
      <c r="HDY7" s="62"/>
      <c r="HDZ7" s="62"/>
      <c r="HEA7" s="62"/>
      <c r="HEB7" s="62"/>
      <c r="HEC7" s="62"/>
      <c r="HED7" s="62"/>
      <c r="HEE7" s="62"/>
      <c r="HEF7" s="62"/>
      <c r="HEG7" s="62"/>
      <c r="HEH7" s="62"/>
      <c r="HEI7" s="62"/>
      <c r="HEJ7" s="62"/>
      <c r="HEK7" s="62"/>
      <c r="HEL7" s="62"/>
      <c r="HEM7" s="62"/>
      <c r="HEN7" s="62"/>
      <c r="HEO7" s="62"/>
      <c r="HEP7" s="62"/>
      <c r="HEQ7" s="62"/>
      <c r="HER7" s="62"/>
      <c r="HES7" s="62"/>
      <c r="HET7" s="62"/>
      <c r="HEU7" s="62"/>
      <c r="HEV7" s="62"/>
      <c r="HEW7" s="62"/>
      <c r="HEX7" s="62"/>
      <c r="HEY7" s="62"/>
      <c r="HEZ7" s="62"/>
      <c r="HFA7" s="62"/>
      <c r="HFB7" s="62"/>
      <c r="HFC7" s="62"/>
      <c r="HFD7" s="62"/>
      <c r="HFE7" s="62"/>
      <c r="HFF7" s="62"/>
      <c r="HFG7" s="62"/>
      <c r="HFH7" s="62"/>
      <c r="HFI7" s="62"/>
      <c r="HFJ7" s="62"/>
      <c r="HFK7" s="62"/>
      <c r="HFL7" s="62"/>
      <c r="HFM7" s="62"/>
      <c r="HFN7" s="62"/>
      <c r="HFO7" s="62"/>
      <c r="HFP7" s="62"/>
      <c r="HFQ7" s="62"/>
      <c r="HFR7" s="62"/>
      <c r="HFS7" s="62"/>
      <c r="HFT7" s="62"/>
      <c r="HFU7" s="62"/>
      <c r="HFV7" s="62"/>
      <c r="HFW7" s="62"/>
      <c r="HFX7" s="62"/>
      <c r="HFY7" s="62"/>
      <c r="HFZ7" s="62"/>
      <c r="HGA7" s="62"/>
      <c r="HGB7" s="62"/>
      <c r="HGC7" s="62"/>
      <c r="HGD7" s="62"/>
      <c r="HGE7" s="62"/>
      <c r="HGF7" s="62"/>
      <c r="HGG7" s="62"/>
      <c r="HGH7" s="62"/>
      <c r="HGI7" s="62"/>
      <c r="HGJ7" s="62"/>
      <c r="HGK7" s="62"/>
      <c r="HGL7" s="62"/>
      <c r="HGM7" s="62"/>
      <c r="HGN7" s="62"/>
      <c r="HGO7" s="62"/>
      <c r="HGP7" s="62"/>
      <c r="HGQ7" s="62"/>
      <c r="HGR7" s="62"/>
      <c r="HGS7" s="62"/>
      <c r="HGT7" s="62"/>
      <c r="HGU7" s="62"/>
      <c r="HGV7" s="62"/>
      <c r="HGW7" s="62"/>
      <c r="HGX7" s="62"/>
      <c r="HGY7" s="62"/>
      <c r="HGZ7" s="62"/>
      <c r="HHA7" s="62"/>
      <c r="HHB7" s="62"/>
      <c r="HHC7" s="62"/>
      <c r="HHD7" s="62"/>
      <c r="HHE7" s="62"/>
      <c r="HHF7" s="62"/>
      <c r="HHG7" s="62"/>
      <c r="HHH7" s="62"/>
      <c r="HHI7" s="62"/>
      <c r="HHJ7" s="62"/>
      <c r="HHK7" s="62"/>
      <c r="HHL7" s="62"/>
      <c r="HHM7" s="62"/>
      <c r="HHN7" s="62"/>
      <c r="HHO7" s="62"/>
      <c r="HHP7" s="62"/>
      <c r="HHQ7" s="62"/>
      <c r="HHR7" s="62"/>
      <c r="HHS7" s="62"/>
      <c r="HHT7" s="62"/>
      <c r="HHU7" s="62"/>
      <c r="HHV7" s="62"/>
      <c r="HHW7" s="62"/>
      <c r="HHX7" s="62"/>
      <c r="HHY7" s="62"/>
      <c r="HHZ7" s="62"/>
      <c r="HIA7" s="62"/>
      <c r="HIB7" s="62"/>
      <c r="HIC7" s="62"/>
      <c r="HID7" s="62"/>
      <c r="HIE7" s="62"/>
      <c r="HIF7" s="62"/>
      <c r="HIG7" s="62"/>
      <c r="HIH7" s="62"/>
      <c r="HII7" s="62"/>
      <c r="HIJ7" s="62"/>
      <c r="HIK7" s="62"/>
      <c r="HIL7" s="62"/>
      <c r="HIM7" s="62"/>
      <c r="HIN7" s="62"/>
      <c r="HIO7" s="62"/>
      <c r="HIP7" s="62"/>
      <c r="HIQ7" s="62"/>
      <c r="HIR7" s="62"/>
      <c r="HIS7" s="62"/>
      <c r="HIT7" s="62"/>
      <c r="HIU7" s="62"/>
      <c r="HIV7" s="62"/>
      <c r="HIW7" s="62"/>
      <c r="HIX7" s="62"/>
      <c r="HIY7" s="62"/>
      <c r="HIZ7" s="62"/>
      <c r="HJA7" s="62"/>
      <c r="HJB7" s="62"/>
      <c r="HJC7" s="62"/>
      <c r="HJD7" s="62"/>
      <c r="HJE7" s="62"/>
      <c r="HJF7" s="62"/>
      <c r="HJG7" s="62"/>
      <c r="HJH7" s="62"/>
      <c r="HJI7" s="62"/>
      <c r="HJJ7" s="62"/>
      <c r="HJK7" s="62"/>
      <c r="HJL7" s="62"/>
      <c r="HJM7" s="62"/>
      <c r="HJN7" s="62"/>
      <c r="HJO7" s="62"/>
      <c r="HJP7" s="62"/>
      <c r="HJQ7" s="62"/>
      <c r="HJR7" s="62"/>
      <c r="HJS7" s="62"/>
      <c r="HJT7" s="62"/>
      <c r="HJU7" s="62"/>
      <c r="HJV7" s="62"/>
      <c r="HJW7" s="62"/>
      <c r="HJX7" s="62"/>
      <c r="HJY7" s="62"/>
      <c r="HJZ7" s="62"/>
      <c r="HKA7" s="62"/>
      <c r="HKB7" s="62"/>
      <c r="HKC7" s="62"/>
      <c r="HKD7" s="62"/>
      <c r="HKE7" s="62"/>
      <c r="HKF7" s="62"/>
      <c r="HKG7" s="62"/>
      <c r="HKH7" s="62"/>
      <c r="HKI7" s="62"/>
      <c r="HKJ7" s="62"/>
      <c r="HKK7" s="62"/>
      <c r="HKL7" s="62"/>
      <c r="HKM7" s="62"/>
      <c r="HKN7" s="62"/>
      <c r="HKO7" s="62"/>
      <c r="HKP7" s="62"/>
      <c r="HKQ7" s="62"/>
      <c r="HKR7" s="62"/>
      <c r="HKS7" s="62"/>
      <c r="HKT7" s="62"/>
      <c r="HKU7" s="62"/>
      <c r="HKV7" s="62"/>
      <c r="HKW7" s="62"/>
      <c r="HKX7" s="62"/>
      <c r="HKY7" s="62"/>
      <c r="HKZ7" s="62"/>
      <c r="HLA7" s="62"/>
      <c r="HLB7" s="62"/>
      <c r="HLC7" s="62"/>
      <c r="HLD7" s="62"/>
      <c r="HLE7" s="62"/>
      <c r="HLF7" s="62"/>
      <c r="HLG7" s="62"/>
      <c r="HLH7" s="62"/>
      <c r="HLI7" s="62"/>
      <c r="HLJ7" s="62"/>
      <c r="HLK7" s="62"/>
      <c r="HLL7" s="62"/>
      <c r="HLM7" s="62"/>
      <c r="HLN7" s="62"/>
      <c r="HLO7" s="62"/>
      <c r="HLP7" s="62"/>
      <c r="HLQ7" s="62"/>
      <c r="HLR7" s="62"/>
      <c r="HLS7" s="62"/>
      <c r="HLT7" s="62"/>
      <c r="HLU7" s="62"/>
      <c r="HLV7" s="62"/>
      <c r="HLW7" s="62"/>
      <c r="HLX7" s="62"/>
      <c r="HLY7" s="62"/>
      <c r="HLZ7" s="62"/>
      <c r="HMA7" s="62"/>
      <c r="HMB7" s="62"/>
      <c r="HMC7" s="62"/>
      <c r="HMD7" s="62"/>
      <c r="HME7" s="62"/>
      <c r="HMF7" s="62"/>
      <c r="HMG7" s="62"/>
      <c r="HMH7" s="62"/>
      <c r="HMI7" s="62"/>
      <c r="HMJ7" s="62"/>
      <c r="HMK7" s="62"/>
      <c r="HML7" s="62"/>
      <c r="HMM7" s="62"/>
      <c r="HMN7" s="62"/>
      <c r="HMO7" s="62"/>
      <c r="HMP7" s="62"/>
      <c r="HMQ7" s="62"/>
      <c r="HMR7" s="62"/>
      <c r="HMS7" s="62"/>
      <c r="HMT7" s="62"/>
      <c r="HMU7" s="62"/>
      <c r="HMV7" s="62"/>
      <c r="HMW7" s="62"/>
      <c r="HMX7" s="62"/>
      <c r="HMY7" s="62"/>
      <c r="HMZ7" s="62"/>
      <c r="HNA7" s="62"/>
      <c r="HNB7" s="62"/>
      <c r="HNC7" s="62"/>
      <c r="HND7" s="62"/>
      <c r="HNE7" s="62"/>
      <c r="HNF7" s="62"/>
      <c r="HNG7" s="62"/>
      <c r="HNH7" s="62"/>
      <c r="HNI7" s="62"/>
      <c r="HNJ7" s="62"/>
      <c r="HNK7" s="62"/>
      <c r="HNL7" s="62"/>
      <c r="HNM7" s="62"/>
      <c r="HNN7" s="62"/>
      <c r="HNO7" s="62"/>
      <c r="HNP7" s="62"/>
      <c r="HNQ7" s="62"/>
      <c r="HNR7" s="62"/>
      <c r="HNS7" s="62"/>
      <c r="HNT7" s="62"/>
      <c r="HNU7" s="62"/>
      <c r="HNV7" s="62"/>
      <c r="HNW7" s="62"/>
      <c r="HNX7" s="62"/>
      <c r="HNY7" s="62"/>
      <c r="HNZ7" s="62"/>
      <c r="HOA7" s="62"/>
      <c r="HOB7" s="62"/>
      <c r="HOC7" s="62"/>
      <c r="HOD7" s="62"/>
      <c r="HOE7" s="62"/>
      <c r="HOF7" s="62"/>
      <c r="HOG7" s="62"/>
      <c r="HOH7" s="62"/>
      <c r="HOI7" s="62"/>
      <c r="HOJ7" s="62"/>
      <c r="HOK7" s="62"/>
      <c r="HOL7" s="62"/>
      <c r="HOM7" s="62"/>
      <c r="HON7" s="62"/>
      <c r="HOO7" s="62"/>
      <c r="HOP7" s="62"/>
      <c r="HOQ7" s="62"/>
      <c r="HOR7" s="62"/>
      <c r="HOS7" s="62"/>
      <c r="HOT7" s="62"/>
      <c r="HOU7" s="62"/>
      <c r="HOV7" s="62"/>
      <c r="HOW7" s="62"/>
      <c r="HOX7" s="62"/>
      <c r="HOY7" s="62"/>
      <c r="HOZ7" s="62"/>
      <c r="HPA7" s="62"/>
      <c r="HPB7" s="62"/>
      <c r="HPC7" s="62"/>
      <c r="HPD7" s="62"/>
      <c r="HPE7" s="62"/>
      <c r="HPF7" s="62"/>
      <c r="HPG7" s="62"/>
      <c r="HPH7" s="62"/>
      <c r="HPI7" s="62"/>
      <c r="HPJ7" s="62"/>
      <c r="HPK7" s="62"/>
      <c r="HPL7" s="62"/>
      <c r="HPM7" s="62"/>
      <c r="HPN7" s="62"/>
      <c r="HPO7" s="62"/>
      <c r="HPP7" s="62"/>
      <c r="HPQ7" s="62"/>
      <c r="HPR7" s="62"/>
      <c r="HPS7" s="62"/>
      <c r="HPT7" s="62"/>
      <c r="HPU7" s="62"/>
      <c r="HPV7" s="62"/>
      <c r="HPW7" s="62"/>
      <c r="HPX7" s="62"/>
      <c r="HPY7" s="62"/>
      <c r="HPZ7" s="62"/>
      <c r="HQA7" s="62"/>
      <c r="HQB7" s="62"/>
      <c r="HQC7" s="62"/>
      <c r="HQD7" s="62"/>
      <c r="HQE7" s="62"/>
      <c r="HQF7" s="62"/>
      <c r="HQG7" s="62"/>
      <c r="HQH7" s="62"/>
      <c r="HQI7" s="62"/>
      <c r="HQJ7" s="62"/>
      <c r="HQK7" s="62"/>
      <c r="HQL7" s="62"/>
      <c r="HQM7" s="62"/>
      <c r="HQN7" s="62"/>
      <c r="HQO7" s="62"/>
      <c r="HQP7" s="62"/>
      <c r="HQQ7" s="62"/>
      <c r="HQR7" s="62"/>
      <c r="HQS7" s="62"/>
      <c r="HQT7" s="62"/>
      <c r="HQU7" s="62"/>
      <c r="HQV7" s="62"/>
      <c r="HQW7" s="62"/>
      <c r="HQX7" s="62"/>
      <c r="HQY7" s="62"/>
      <c r="HQZ7" s="62"/>
      <c r="HRA7" s="62"/>
      <c r="HRB7" s="62"/>
      <c r="HRC7" s="62"/>
      <c r="HRD7" s="62"/>
      <c r="HRE7" s="62"/>
      <c r="HRF7" s="62"/>
      <c r="HRG7" s="62"/>
      <c r="HRH7" s="62"/>
      <c r="HRI7" s="62"/>
      <c r="HRJ7" s="62"/>
      <c r="HRK7" s="62"/>
      <c r="HRL7" s="62"/>
      <c r="HRM7" s="62"/>
      <c r="HRN7" s="62"/>
      <c r="HRO7" s="62"/>
      <c r="HRP7" s="62"/>
      <c r="HRQ7" s="62"/>
      <c r="HRR7" s="62"/>
      <c r="HRS7" s="62"/>
      <c r="HRT7" s="62"/>
      <c r="HRU7" s="62"/>
      <c r="HRV7" s="62"/>
      <c r="HRW7" s="62"/>
      <c r="HRX7" s="62"/>
      <c r="HRY7" s="62"/>
      <c r="HRZ7" s="62"/>
      <c r="HSA7" s="62"/>
      <c r="HSB7" s="62"/>
      <c r="HSC7" s="62"/>
      <c r="HSD7" s="62"/>
      <c r="HSE7" s="62"/>
      <c r="HSF7" s="62"/>
      <c r="HSG7" s="62"/>
      <c r="HSH7" s="62"/>
      <c r="HSI7" s="62"/>
      <c r="HSJ7" s="62"/>
      <c r="HSK7" s="62"/>
      <c r="HSL7" s="62"/>
      <c r="HSM7" s="62"/>
      <c r="HSN7" s="62"/>
      <c r="HSO7" s="62"/>
      <c r="HSP7" s="62"/>
      <c r="HSQ7" s="62"/>
      <c r="HSR7" s="62"/>
      <c r="HSS7" s="62"/>
      <c r="HST7" s="62"/>
      <c r="HSU7" s="62"/>
      <c r="HSV7" s="62"/>
      <c r="HSW7" s="62"/>
      <c r="HSX7" s="62"/>
      <c r="HSY7" s="62"/>
      <c r="HSZ7" s="62"/>
      <c r="HTA7" s="62"/>
      <c r="HTB7" s="62"/>
      <c r="HTC7" s="62"/>
      <c r="HTD7" s="62"/>
      <c r="HTE7" s="62"/>
      <c r="HTF7" s="62"/>
      <c r="HTG7" s="62"/>
      <c r="HTH7" s="62"/>
      <c r="HTI7" s="62"/>
      <c r="HTJ7" s="62"/>
      <c r="HTK7" s="62"/>
      <c r="HTL7" s="62"/>
      <c r="HTM7" s="62"/>
      <c r="HTN7" s="62"/>
      <c r="HTO7" s="62"/>
      <c r="HTP7" s="62"/>
      <c r="HTQ7" s="62"/>
      <c r="HTR7" s="62"/>
      <c r="HTS7" s="62"/>
      <c r="HTT7" s="62"/>
      <c r="HTU7" s="62"/>
      <c r="HTV7" s="62"/>
      <c r="HTW7" s="62"/>
      <c r="HTX7" s="62"/>
      <c r="HTY7" s="62"/>
      <c r="HTZ7" s="62"/>
      <c r="HUA7" s="62"/>
      <c r="HUB7" s="62"/>
      <c r="HUC7" s="62"/>
      <c r="HUD7" s="62"/>
      <c r="HUE7" s="62"/>
      <c r="HUF7" s="62"/>
      <c r="HUG7" s="62"/>
      <c r="HUH7" s="62"/>
      <c r="HUI7" s="62"/>
      <c r="HUJ7" s="62"/>
      <c r="HUK7" s="62"/>
      <c r="HUL7" s="62"/>
      <c r="HUM7" s="62"/>
      <c r="HUN7" s="62"/>
      <c r="HUO7" s="62"/>
      <c r="HUP7" s="62"/>
      <c r="HUQ7" s="62"/>
      <c r="HUR7" s="62"/>
      <c r="HUS7" s="62"/>
      <c r="HUT7" s="62"/>
      <c r="HUU7" s="62"/>
      <c r="HUV7" s="62"/>
      <c r="HUW7" s="62"/>
      <c r="HUX7" s="62"/>
      <c r="HUY7" s="62"/>
      <c r="HUZ7" s="62"/>
      <c r="HVA7" s="62"/>
      <c r="HVB7" s="62"/>
      <c r="HVC7" s="62"/>
      <c r="HVD7" s="62"/>
      <c r="HVE7" s="62"/>
      <c r="HVF7" s="62"/>
      <c r="HVG7" s="62"/>
      <c r="HVH7" s="62"/>
      <c r="HVI7" s="62"/>
      <c r="HVJ7" s="62"/>
      <c r="HVK7" s="62"/>
      <c r="HVL7" s="62"/>
      <c r="HVM7" s="62"/>
      <c r="HVN7" s="62"/>
      <c r="HVO7" s="62"/>
      <c r="HVP7" s="62"/>
      <c r="HVQ7" s="62"/>
      <c r="HVR7" s="62"/>
      <c r="HVS7" s="62"/>
      <c r="HVT7" s="62"/>
      <c r="HVU7" s="62"/>
      <c r="HVV7" s="62"/>
      <c r="HVW7" s="62"/>
      <c r="HVX7" s="62"/>
      <c r="HVY7" s="62"/>
      <c r="HVZ7" s="62"/>
      <c r="HWA7" s="62"/>
      <c r="HWB7" s="62"/>
      <c r="HWC7" s="62"/>
      <c r="HWD7" s="62"/>
      <c r="HWE7" s="62"/>
      <c r="HWF7" s="62"/>
      <c r="HWG7" s="62"/>
      <c r="HWH7" s="62"/>
      <c r="HWI7" s="62"/>
      <c r="HWJ7" s="62"/>
      <c r="HWK7" s="62"/>
      <c r="HWL7" s="62"/>
      <c r="HWM7" s="62"/>
      <c r="HWN7" s="62"/>
      <c r="HWO7" s="62"/>
      <c r="HWP7" s="62"/>
      <c r="HWQ7" s="62"/>
      <c r="HWR7" s="62"/>
      <c r="HWS7" s="62"/>
      <c r="HWT7" s="62"/>
      <c r="HWU7" s="62"/>
      <c r="HWV7" s="62"/>
      <c r="HWW7" s="62"/>
      <c r="HWX7" s="62"/>
      <c r="HWY7" s="62"/>
      <c r="HWZ7" s="62"/>
      <c r="HXA7" s="62"/>
      <c r="HXB7" s="62"/>
      <c r="HXC7" s="62"/>
      <c r="HXD7" s="62"/>
      <c r="HXE7" s="62"/>
      <c r="HXF7" s="62"/>
      <c r="HXG7" s="62"/>
      <c r="HXH7" s="62"/>
      <c r="HXI7" s="62"/>
      <c r="HXJ7" s="62"/>
      <c r="HXK7" s="62"/>
      <c r="HXL7" s="62"/>
      <c r="HXM7" s="62"/>
      <c r="HXN7" s="62"/>
      <c r="HXO7" s="62"/>
      <c r="HXP7" s="62"/>
      <c r="HXQ7" s="62"/>
      <c r="HXR7" s="62"/>
      <c r="HXS7" s="62"/>
      <c r="HXT7" s="62"/>
      <c r="HXU7" s="62"/>
      <c r="HXV7" s="62"/>
      <c r="HXW7" s="62"/>
      <c r="HXX7" s="62"/>
      <c r="HXY7" s="62"/>
      <c r="HXZ7" s="62"/>
      <c r="HYA7" s="62"/>
      <c r="HYB7" s="62"/>
      <c r="HYC7" s="62"/>
      <c r="HYD7" s="62"/>
      <c r="HYE7" s="62"/>
      <c r="HYF7" s="62"/>
      <c r="HYG7" s="62"/>
      <c r="HYH7" s="62"/>
      <c r="HYI7" s="62"/>
      <c r="HYJ7" s="62"/>
      <c r="HYK7" s="62"/>
      <c r="HYL7" s="62"/>
      <c r="HYM7" s="62"/>
      <c r="HYN7" s="62"/>
      <c r="HYO7" s="62"/>
      <c r="HYP7" s="62"/>
      <c r="HYQ7" s="62"/>
      <c r="HYR7" s="62"/>
      <c r="HYS7" s="62"/>
      <c r="HYT7" s="62"/>
      <c r="HYU7" s="62"/>
      <c r="HYV7" s="62"/>
      <c r="HYW7" s="62"/>
      <c r="HYX7" s="62"/>
      <c r="HYY7" s="62"/>
      <c r="HYZ7" s="62"/>
      <c r="HZA7" s="62"/>
      <c r="HZB7" s="62"/>
      <c r="HZC7" s="62"/>
      <c r="HZD7" s="62"/>
      <c r="HZE7" s="62"/>
      <c r="HZF7" s="62"/>
      <c r="HZG7" s="62"/>
      <c r="HZH7" s="62"/>
      <c r="HZI7" s="62"/>
      <c r="HZJ7" s="62"/>
      <c r="HZK7" s="62"/>
      <c r="HZL7" s="62"/>
      <c r="HZM7" s="62"/>
      <c r="HZN7" s="62"/>
      <c r="HZO7" s="62"/>
      <c r="HZP7" s="62"/>
      <c r="HZQ7" s="62"/>
      <c r="HZR7" s="62"/>
      <c r="HZS7" s="62"/>
      <c r="HZT7" s="62"/>
      <c r="HZU7" s="62"/>
      <c r="HZV7" s="62"/>
      <c r="HZW7" s="62"/>
      <c r="HZX7" s="62"/>
      <c r="HZY7" s="62"/>
      <c r="HZZ7" s="62"/>
      <c r="IAA7" s="62"/>
      <c r="IAB7" s="62"/>
      <c r="IAC7" s="62"/>
      <c r="IAD7" s="62"/>
      <c r="IAE7" s="62"/>
      <c r="IAF7" s="62"/>
      <c r="IAG7" s="62"/>
      <c r="IAH7" s="62"/>
      <c r="IAI7" s="62"/>
      <c r="IAJ7" s="62"/>
      <c r="IAK7" s="62"/>
      <c r="IAL7" s="62"/>
      <c r="IAM7" s="62"/>
      <c r="IAN7" s="62"/>
      <c r="IAO7" s="62"/>
      <c r="IAP7" s="62"/>
      <c r="IAQ7" s="62"/>
      <c r="IAR7" s="62"/>
      <c r="IAS7" s="62"/>
      <c r="IAT7" s="62"/>
      <c r="IAU7" s="62"/>
      <c r="IAV7" s="62"/>
      <c r="IAW7" s="62"/>
      <c r="IAX7" s="62"/>
      <c r="IAY7" s="62"/>
      <c r="IAZ7" s="62"/>
      <c r="IBA7" s="62"/>
      <c r="IBB7" s="62"/>
      <c r="IBC7" s="62"/>
      <c r="IBD7" s="62"/>
      <c r="IBE7" s="62"/>
      <c r="IBF7" s="62"/>
      <c r="IBG7" s="62"/>
      <c r="IBH7" s="62"/>
      <c r="IBI7" s="62"/>
      <c r="IBJ7" s="62"/>
      <c r="IBK7" s="62"/>
      <c r="IBL7" s="62"/>
      <c r="IBM7" s="62"/>
      <c r="IBN7" s="62"/>
      <c r="IBO7" s="62"/>
      <c r="IBP7" s="62"/>
      <c r="IBQ7" s="62"/>
      <c r="IBR7" s="62"/>
      <c r="IBS7" s="62"/>
      <c r="IBT7" s="62"/>
      <c r="IBU7" s="62"/>
      <c r="IBV7" s="62"/>
      <c r="IBW7" s="62"/>
      <c r="IBX7" s="62"/>
      <c r="IBY7" s="62"/>
      <c r="IBZ7" s="62"/>
      <c r="ICA7" s="62"/>
      <c r="ICB7" s="62"/>
      <c r="ICC7" s="62"/>
      <c r="ICD7" s="62"/>
      <c r="ICE7" s="62"/>
      <c r="ICF7" s="62"/>
      <c r="ICG7" s="62"/>
      <c r="ICH7" s="62"/>
      <c r="ICI7" s="62"/>
      <c r="ICJ7" s="62"/>
      <c r="ICK7" s="62"/>
      <c r="ICL7" s="62"/>
      <c r="ICM7" s="62"/>
      <c r="ICN7" s="62"/>
      <c r="ICO7" s="62"/>
      <c r="ICP7" s="62"/>
      <c r="ICQ7" s="62"/>
      <c r="ICR7" s="62"/>
      <c r="ICS7" s="62"/>
      <c r="ICT7" s="62"/>
      <c r="ICU7" s="62"/>
      <c r="ICV7" s="62"/>
      <c r="ICW7" s="62"/>
      <c r="ICX7" s="62"/>
      <c r="ICY7" s="62"/>
      <c r="ICZ7" s="62"/>
      <c r="IDA7" s="62"/>
      <c r="IDB7" s="62"/>
      <c r="IDC7" s="62"/>
      <c r="IDD7" s="62"/>
      <c r="IDE7" s="62"/>
      <c r="IDF7" s="62"/>
      <c r="IDG7" s="62"/>
      <c r="IDH7" s="62"/>
      <c r="IDI7" s="62"/>
      <c r="IDJ7" s="62"/>
      <c r="IDK7" s="62"/>
      <c r="IDL7" s="62"/>
      <c r="IDM7" s="62"/>
      <c r="IDN7" s="62"/>
      <c r="IDO7" s="62"/>
      <c r="IDP7" s="62"/>
      <c r="IDQ7" s="62"/>
      <c r="IDR7" s="62"/>
      <c r="IDS7" s="62"/>
      <c r="IDT7" s="62"/>
      <c r="IDU7" s="62"/>
      <c r="IDV7" s="62"/>
      <c r="IDW7" s="62"/>
      <c r="IDX7" s="62"/>
      <c r="IDY7" s="62"/>
      <c r="IDZ7" s="62"/>
      <c r="IEA7" s="62"/>
      <c r="IEB7" s="62"/>
      <c r="IEC7" s="62"/>
      <c r="IED7" s="62"/>
      <c r="IEE7" s="62"/>
      <c r="IEF7" s="62"/>
      <c r="IEG7" s="62"/>
      <c r="IEH7" s="62"/>
      <c r="IEI7" s="62"/>
      <c r="IEJ7" s="62"/>
      <c r="IEK7" s="62"/>
      <c r="IEL7" s="62"/>
      <c r="IEM7" s="62"/>
      <c r="IEN7" s="62"/>
      <c r="IEO7" s="62"/>
      <c r="IEP7" s="62"/>
      <c r="IEQ7" s="62"/>
      <c r="IER7" s="62"/>
      <c r="IES7" s="62"/>
      <c r="IET7" s="62"/>
      <c r="IEU7" s="62"/>
      <c r="IEV7" s="62"/>
      <c r="IEW7" s="62"/>
      <c r="IEX7" s="62"/>
      <c r="IEY7" s="62"/>
      <c r="IEZ7" s="62"/>
      <c r="IFA7" s="62"/>
      <c r="IFB7" s="62"/>
      <c r="IFC7" s="62"/>
      <c r="IFD7" s="62"/>
      <c r="IFE7" s="62"/>
      <c r="IFF7" s="62"/>
      <c r="IFG7" s="62"/>
      <c r="IFH7" s="62"/>
      <c r="IFI7" s="62"/>
      <c r="IFJ7" s="62"/>
      <c r="IFK7" s="62"/>
      <c r="IFL7" s="62"/>
      <c r="IFM7" s="62"/>
      <c r="IFN7" s="62"/>
      <c r="IFO7" s="62"/>
      <c r="IFP7" s="62"/>
      <c r="IFQ7" s="62"/>
      <c r="IFR7" s="62"/>
      <c r="IFS7" s="62"/>
      <c r="IFT7" s="62"/>
      <c r="IFU7" s="62"/>
      <c r="IFV7" s="62"/>
      <c r="IFW7" s="62"/>
      <c r="IFX7" s="62"/>
      <c r="IFY7" s="62"/>
      <c r="IFZ7" s="62"/>
      <c r="IGA7" s="62"/>
      <c r="IGB7" s="62"/>
      <c r="IGC7" s="62"/>
      <c r="IGD7" s="62"/>
      <c r="IGE7" s="62"/>
      <c r="IGF7" s="62"/>
      <c r="IGG7" s="62"/>
      <c r="IGH7" s="62"/>
      <c r="IGI7" s="62"/>
      <c r="IGJ7" s="62"/>
      <c r="IGK7" s="62"/>
      <c r="IGL7" s="62"/>
      <c r="IGM7" s="62"/>
      <c r="IGN7" s="62"/>
      <c r="IGO7" s="62"/>
      <c r="IGP7" s="62"/>
      <c r="IGQ7" s="62"/>
      <c r="IGR7" s="62"/>
      <c r="IGS7" s="62"/>
      <c r="IGT7" s="62"/>
      <c r="IGU7" s="62"/>
      <c r="IGV7" s="62"/>
      <c r="IGW7" s="62"/>
      <c r="IGX7" s="62"/>
      <c r="IGY7" s="62"/>
      <c r="IGZ7" s="62"/>
      <c r="IHA7" s="62"/>
      <c r="IHB7" s="62"/>
      <c r="IHC7" s="62"/>
      <c r="IHD7" s="62"/>
      <c r="IHE7" s="62"/>
      <c r="IHF7" s="62"/>
      <c r="IHG7" s="62"/>
      <c r="IHH7" s="62"/>
      <c r="IHI7" s="62"/>
      <c r="IHJ7" s="62"/>
      <c r="IHK7" s="62"/>
      <c r="IHL7" s="62"/>
      <c r="IHM7" s="62"/>
      <c r="IHN7" s="62"/>
      <c r="IHO7" s="62"/>
      <c r="IHP7" s="62"/>
      <c r="IHQ7" s="62"/>
      <c r="IHR7" s="62"/>
      <c r="IHS7" s="62"/>
      <c r="IHT7" s="62"/>
      <c r="IHU7" s="62"/>
      <c r="IHV7" s="62"/>
      <c r="IHW7" s="62"/>
      <c r="IHX7" s="62"/>
      <c r="IHY7" s="62"/>
      <c r="IHZ7" s="62"/>
      <c r="IIA7" s="62"/>
      <c r="IIB7" s="62"/>
      <c r="IIC7" s="62"/>
      <c r="IID7" s="62"/>
      <c r="IIE7" s="62"/>
      <c r="IIF7" s="62"/>
      <c r="IIG7" s="62"/>
      <c r="IIH7" s="62"/>
      <c r="III7" s="62"/>
      <c r="IIJ7" s="62"/>
      <c r="IIK7" s="62"/>
      <c r="IIL7" s="62"/>
      <c r="IIM7" s="62"/>
      <c r="IIN7" s="62"/>
      <c r="IIO7" s="62"/>
      <c r="IIP7" s="62"/>
      <c r="IIQ7" s="62"/>
      <c r="IIR7" s="62"/>
      <c r="IIS7" s="62"/>
      <c r="IIT7" s="62"/>
      <c r="IIU7" s="62"/>
      <c r="IIV7" s="62"/>
      <c r="IIW7" s="62"/>
      <c r="IIX7" s="62"/>
      <c r="IIY7" s="62"/>
      <c r="IIZ7" s="62"/>
      <c r="IJA7" s="62"/>
      <c r="IJB7" s="62"/>
      <c r="IJC7" s="62"/>
      <c r="IJD7" s="62"/>
      <c r="IJE7" s="62"/>
      <c r="IJF7" s="62"/>
      <c r="IJG7" s="62"/>
      <c r="IJH7" s="62"/>
      <c r="IJI7" s="62"/>
      <c r="IJJ7" s="62"/>
      <c r="IJK7" s="62"/>
      <c r="IJL7" s="62"/>
      <c r="IJM7" s="62"/>
      <c r="IJN7" s="62"/>
      <c r="IJO7" s="62"/>
      <c r="IJP7" s="62"/>
      <c r="IJQ7" s="62"/>
      <c r="IJR7" s="62"/>
      <c r="IJS7" s="62"/>
      <c r="IJT7" s="62"/>
      <c r="IJU7" s="62"/>
      <c r="IJV7" s="62"/>
      <c r="IJW7" s="62"/>
      <c r="IJX7" s="62"/>
      <c r="IJY7" s="62"/>
      <c r="IJZ7" s="62"/>
      <c r="IKA7" s="62"/>
      <c r="IKB7" s="62"/>
      <c r="IKC7" s="62"/>
      <c r="IKD7" s="62"/>
      <c r="IKE7" s="62"/>
      <c r="IKF7" s="62"/>
      <c r="IKG7" s="62"/>
      <c r="IKH7" s="62"/>
      <c r="IKI7" s="62"/>
      <c r="IKJ7" s="62"/>
      <c r="IKK7" s="62"/>
      <c r="IKL7" s="62"/>
      <c r="IKM7" s="62"/>
      <c r="IKN7" s="62"/>
      <c r="IKO7" s="62"/>
      <c r="IKP7" s="62"/>
      <c r="IKQ7" s="62"/>
      <c r="IKR7" s="62"/>
      <c r="IKS7" s="62"/>
      <c r="IKT7" s="62"/>
      <c r="IKU7" s="62"/>
      <c r="IKV7" s="62"/>
      <c r="IKW7" s="62"/>
      <c r="IKX7" s="62"/>
      <c r="IKY7" s="62"/>
      <c r="IKZ7" s="62"/>
      <c r="ILA7" s="62"/>
      <c r="ILB7" s="62"/>
      <c r="ILC7" s="62"/>
      <c r="ILD7" s="62"/>
      <c r="ILE7" s="62"/>
      <c r="ILF7" s="62"/>
      <c r="ILG7" s="62"/>
      <c r="ILH7" s="62"/>
      <c r="ILI7" s="62"/>
      <c r="ILJ7" s="62"/>
      <c r="ILK7" s="62"/>
      <c r="ILL7" s="62"/>
      <c r="ILM7" s="62"/>
      <c r="ILN7" s="62"/>
      <c r="ILO7" s="62"/>
      <c r="ILP7" s="62"/>
      <c r="ILQ7" s="62"/>
      <c r="ILR7" s="62"/>
      <c r="ILS7" s="62"/>
      <c r="ILT7" s="62"/>
      <c r="ILU7" s="62"/>
      <c r="ILV7" s="62"/>
      <c r="ILW7" s="62"/>
      <c r="ILX7" s="62"/>
      <c r="ILY7" s="62"/>
      <c r="ILZ7" s="62"/>
      <c r="IMA7" s="62"/>
      <c r="IMB7" s="62"/>
      <c r="IMC7" s="62"/>
      <c r="IMD7" s="62"/>
      <c r="IME7" s="62"/>
      <c r="IMF7" s="62"/>
      <c r="IMG7" s="62"/>
      <c r="IMH7" s="62"/>
      <c r="IMI7" s="62"/>
      <c r="IMJ7" s="62"/>
      <c r="IMK7" s="62"/>
      <c r="IML7" s="62"/>
      <c r="IMM7" s="62"/>
      <c r="IMN7" s="62"/>
      <c r="IMO7" s="62"/>
      <c r="IMP7" s="62"/>
      <c r="IMQ7" s="62"/>
      <c r="IMR7" s="62"/>
      <c r="IMS7" s="62"/>
      <c r="IMT7" s="62"/>
      <c r="IMU7" s="62"/>
      <c r="IMV7" s="62"/>
      <c r="IMW7" s="62"/>
      <c r="IMX7" s="62"/>
      <c r="IMY7" s="62"/>
      <c r="IMZ7" s="62"/>
      <c r="INA7" s="62"/>
      <c r="INB7" s="62"/>
      <c r="INC7" s="62"/>
      <c r="IND7" s="62"/>
      <c r="INE7" s="62"/>
      <c r="INF7" s="62"/>
      <c r="ING7" s="62"/>
      <c r="INH7" s="62"/>
      <c r="INI7" s="62"/>
      <c r="INJ7" s="62"/>
      <c r="INK7" s="62"/>
      <c r="INL7" s="62"/>
      <c r="INM7" s="62"/>
      <c r="INN7" s="62"/>
      <c r="INO7" s="62"/>
      <c r="INP7" s="62"/>
      <c r="INQ7" s="62"/>
      <c r="INR7" s="62"/>
      <c r="INS7" s="62"/>
      <c r="INT7" s="62"/>
      <c r="INU7" s="62"/>
      <c r="INV7" s="62"/>
      <c r="INW7" s="62"/>
      <c r="INX7" s="62"/>
      <c r="INY7" s="62"/>
      <c r="INZ7" s="62"/>
      <c r="IOA7" s="62"/>
      <c r="IOB7" s="62"/>
      <c r="IOC7" s="62"/>
      <c r="IOD7" s="62"/>
      <c r="IOE7" s="62"/>
      <c r="IOF7" s="62"/>
      <c r="IOG7" s="62"/>
      <c r="IOH7" s="62"/>
      <c r="IOI7" s="62"/>
      <c r="IOJ7" s="62"/>
      <c r="IOK7" s="62"/>
      <c r="IOL7" s="62"/>
      <c r="IOM7" s="62"/>
      <c r="ION7" s="62"/>
      <c r="IOO7" s="62"/>
      <c r="IOP7" s="62"/>
      <c r="IOQ7" s="62"/>
      <c r="IOR7" s="62"/>
      <c r="IOS7" s="62"/>
      <c r="IOT7" s="62"/>
      <c r="IOU7" s="62"/>
      <c r="IOV7" s="62"/>
      <c r="IOW7" s="62"/>
      <c r="IOX7" s="62"/>
      <c r="IOY7" s="62"/>
      <c r="IOZ7" s="62"/>
      <c r="IPA7" s="62"/>
      <c r="IPB7" s="62"/>
      <c r="IPC7" s="62"/>
      <c r="IPD7" s="62"/>
      <c r="IPE7" s="62"/>
      <c r="IPF7" s="62"/>
      <c r="IPG7" s="62"/>
      <c r="IPH7" s="62"/>
      <c r="IPI7" s="62"/>
      <c r="IPJ7" s="62"/>
      <c r="IPK7" s="62"/>
      <c r="IPL7" s="62"/>
      <c r="IPM7" s="62"/>
      <c r="IPN7" s="62"/>
      <c r="IPO7" s="62"/>
      <c r="IPP7" s="62"/>
      <c r="IPQ7" s="62"/>
      <c r="IPR7" s="62"/>
      <c r="IPS7" s="62"/>
      <c r="IPT7" s="62"/>
      <c r="IPU7" s="62"/>
      <c r="IPV7" s="62"/>
      <c r="IPW7" s="62"/>
      <c r="IPX7" s="62"/>
      <c r="IPY7" s="62"/>
      <c r="IPZ7" s="62"/>
      <c r="IQA7" s="62"/>
      <c r="IQB7" s="62"/>
      <c r="IQC7" s="62"/>
      <c r="IQD7" s="62"/>
      <c r="IQE7" s="62"/>
      <c r="IQF7" s="62"/>
      <c r="IQG7" s="62"/>
      <c r="IQH7" s="62"/>
      <c r="IQI7" s="62"/>
      <c r="IQJ7" s="62"/>
      <c r="IQK7" s="62"/>
      <c r="IQL7" s="62"/>
      <c r="IQM7" s="62"/>
      <c r="IQN7" s="62"/>
      <c r="IQO7" s="62"/>
      <c r="IQP7" s="62"/>
      <c r="IQQ7" s="62"/>
      <c r="IQR7" s="62"/>
      <c r="IQS7" s="62"/>
      <c r="IQT7" s="62"/>
      <c r="IQU7" s="62"/>
      <c r="IQV7" s="62"/>
      <c r="IQW7" s="62"/>
      <c r="IQX7" s="62"/>
      <c r="IQY7" s="62"/>
      <c r="IQZ7" s="62"/>
      <c r="IRA7" s="62"/>
      <c r="IRB7" s="62"/>
      <c r="IRC7" s="62"/>
      <c r="IRD7" s="62"/>
      <c r="IRE7" s="62"/>
      <c r="IRF7" s="62"/>
      <c r="IRG7" s="62"/>
      <c r="IRH7" s="62"/>
      <c r="IRI7" s="62"/>
      <c r="IRJ7" s="62"/>
      <c r="IRK7" s="62"/>
      <c r="IRL7" s="62"/>
      <c r="IRM7" s="62"/>
      <c r="IRN7" s="62"/>
      <c r="IRO7" s="62"/>
      <c r="IRP7" s="62"/>
      <c r="IRQ7" s="62"/>
      <c r="IRR7" s="62"/>
      <c r="IRS7" s="62"/>
      <c r="IRT7" s="62"/>
      <c r="IRU7" s="62"/>
      <c r="IRV7" s="62"/>
      <c r="IRW7" s="62"/>
      <c r="IRX7" s="62"/>
      <c r="IRY7" s="62"/>
      <c r="IRZ7" s="62"/>
      <c r="ISA7" s="62"/>
      <c r="ISB7" s="62"/>
      <c r="ISC7" s="62"/>
      <c r="ISD7" s="62"/>
      <c r="ISE7" s="62"/>
      <c r="ISF7" s="62"/>
      <c r="ISG7" s="62"/>
      <c r="ISH7" s="62"/>
      <c r="ISI7" s="62"/>
      <c r="ISJ7" s="62"/>
      <c r="ISK7" s="62"/>
      <c r="ISL7" s="62"/>
      <c r="ISM7" s="62"/>
      <c r="ISN7" s="62"/>
      <c r="ISO7" s="62"/>
      <c r="ISP7" s="62"/>
      <c r="ISQ7" s="62"/>
      <c r="ISR7" s="62"/>
      <c r="ISS7" s="62"/>
      <c r="IST7" s="62"/>
      <c r="ISU7" s="62"/>
      <c r="ISV7" s="62"/>
      <c r="ISW7" s="62"/>
      <c r="ISX7" s="62"/>
      <c r="ISY7" s="62"/>
      <c r="ISZ7" s="62"/>
      <c r="ITA7" s="62"/>
      <c r="ITB7" s="62"/>
      <c r="ITC7" s="62"/>
      <c r="ITD7" s="62"/>
      <c r="ITE7" s="62"/>
      <c r="ITF7" s="62"/>
      <c r="ITG7" s="62"/>
      <c r="ITH7" s="62"/>
      <c r="ITI7" s="62"/>
      <c r="ITJ7" s="62"/>
      <c r="ITK7" s="62"/>
      <c r="ITL7" s="62"/>
      <c r="ITM7" s="62"/>
      <c r="ITN7" s="62"/>
      <c r="ITO7" s="62"/>
      <c r="ITP7" s="62"/>
      <c r="ITQ7" s="62"/>
      <c r="ITR7" s="62"/>
      <c r="ITS7" s="62"/>
      <c r="ITT7" s="62"/>
      <c r="ITU7" s="62"/>
      <c r="ITV7" s="62"/>
      <c r="ITW7" s="62"/>
      <c r="ITX7" s="62"/>
      <c r="ITY7" s="62"/>
      <c r="ITZ7" s="62"/>
      <c r="IUA7" s="62"/>
      <c r="IUB7" s="62"/>
      <c r="IUC7" s="62"/>
      <c r="IUD7" s="62"/>
      <c r="IUE7" s="62"/>
      <c r="IUF7" s="62"/>
      <c r="IUG7" s="62"/>
      <c r="IUH7" s="62"/>
      <c r="IUI7" s="62"/>
      <c r="IUJ7" s="62"/>
      <c r="IUK7" s="62"/>
      <c r="IUL7" s="62"/>
      <c r="IUM7" s="62"/>
      <c r="IUN7" s="62"/>
      <c r="IUO7" s="62"/>
      <c r="IUP7" s="62"/>
      <c r="IUQ7" s="62"/>
      <c r="IUR7" s="62"/>
      <c r="IUS7" s="62"/>
      <c r="IUT7" s="62"/>
      <c r="IUU7" s="62"/>
      <c r="IUV7" s="62"/>
      <c r="IUW7" s="62"/>
      <c r="IUX7" s="62"/>
      <c r="IUY7" s="62"/>
      <c r="IUZ7" s="62"/>
      <c r="IVA7" s="62"/>
      <c r="IVB7" s="62"/>
      <c r="IVC7" s="62"/>
      <c r="IVD7" s="62"/>
      <c r="IVE7" s="62"/>
      <c r="IVF7" s="62"/>
      <c r="IVG7" s="62"/>
      <c r="IVH7" s="62"/>
      <c r="IVI7" s="62"/>
      <c r="IVJ7" s="62"/>
      <c r="IVK7" s="62"/>
      <c r="IVL7" s="62"/>
      <c r="IVM7" s="62"/>
      <c r="IVN7" s="62"/>
      <c r="IVO7" s="62"/>
      <c r="IVP7" s="62"/>
      <c r="IVQ7" s="62"/>
      <c r="IVR7" s="62"/>
      <c r="IVS7" s="62"/>
      <c r="IVT7" s="62"/>
      <c r="IVU7" s="62"/>
      <c r="IVV7" s="62"/>
      <c r="IVW7" s="62"/>
      <c r="IVX7" s="62"/>
      <c r="IVY7" s="62"/>
      <c r="IVZ7" s="62"/>
      <c r="IWA7" s="62"/>
      <c r="IWB7" s="62"/>
      <c r="IWC7" s="62"/>
      <c r="IWD7" s="62"/>
      <c r="IWE7" s="62"/>
      <c r="IWF7" s="62"/>
      <c r="IWG7" s="62"/>
      <c r="IWH7" s="62"/>
      <c r="IWI7" s="62"/>
      <c r="IWJ7" s="62"/>
      <c r="IWK7" s="62"/>
      <c r="IWL7" s="62"/>
      <c r="IWM7" s="62"/>
      <c r="IWN7" s="62"/>
      <c r="IWO7" s="62"/>
      <c r="IWP7" s="62"/>
      <c r="IWQ7" s="62"/>
      <c r="IWR7" s="62"/>
      <c r="IWS7" s="62"/>
      <c r="IWT7" s="62"/>
      <c r="IWU7" s="62"/>
      <c r="IWV7" s="62"/>
      <c r="IWW7" s="62"/>
      <c r="IWX7" s="62"/>
      <c r="IWY7" s="62"/>
      <c r="IWZ7" s="62"/>
      <c r="IXA7" s="62"/>
      <c r="IXB7" s="62"/>
      <c r="IXC7" s="62"/>
      <c r="IXD7" s="62"/>
      <c r="IXE7" s="62"/>
      <c r="IXF7" s="62"/>
      <c r="IXG7" s="62"/>
      <c r="IXH7" s="62"/>
      <c r="IXI7" s="62"/>
      <c r="IXJ7" s="62"/>
      <c r="IXK7" s="62"/>
      <c r="IXL7" s="62"/>
      <c r="IXM7" s="62"/>
      <c r="IXN7" s="62"/>
      <c r="IXO7" s="62"/>
      <c r="IXP7" s="62"/>
      <c r="IXQ7" s="62"/>
      <c r="IXR7" s="62"/>
      <c r="IXS7" s="62"/>
      <c r="IXT7" s="62"/>
      <c r="IXU7" s="62"/>
      <c r="IXV7" s="62"/>
      <c r="IXW7" s="62"/>
      <c r="IXX7" s="62"/>
      <c r="IXY7" s="62"/>
      <c r="IXZ7" s="62"/>
      <c r="IYA7" s="62"/>
      <c r="IYB7" s="62"/>
      <c r="IYC7" s="62"/>
      <c r="IYD7" s="62"/>
      <c r="IYE7" s="62"/>
      <c r="IYF7" s="62"/>
      <c r="IYG7" s="62"/>
      <c r="IYH7" s="62"/>
      <c r="IYI7" s="62"/>
      <c r="IYJ7" s="62"/>
      <c r="IYK7" s="62"/>
      <c r="IYL7" s="62"/>
      <c r="IYM7" s="62"/>
      <c r="IYN7" s="62"/>
      <c r="IYO7" s="62"/>
      <c r="IYP7" s="62"/>
      <c r="IYQ7" s="62"/>
      <c r="IYR7" s="62"/>
      <c r="IYS7" s="62"/>
      <c r="IYT7" s="62"/>
      <c r="IYU7" s="62"/>
      <c r="IYV7" s="62"/>
      <c r="IYW7" s="62"/>
      <c r="IYX7" s="62"/>
      <c r="IYY7" s="62"/>
      <c r="IYZ7" s="62"/>
      <c r="IZA7" s="62"/>
      <c r="IZB7" s="62"/>
      <c r="IZC7" s="62"/>
      <c r="IZD7" s="62"/>
      <c r="IZE7" s="62"/>
      <c r="IZF7" s="62"/>
      <c r="IZG7" s="62"/>
      <c r="IZH7" s="62"/>
      <c r="IZI7" s="62"/>
      <c r="IZJ7" s="62"/>
      <c r="IZK7" s="62"/>
      <c r="IZL7" s="62"/>
      <c r="IZM7" s="62"/>
      <c r="IZN7" s="62"/>
      <c r="IZO7" s="62"/>
      <c r="IZP7" s="62"/>
      <c r="IZQ7" s="62"/>
      <c r="IZR7" s="62"/>
      <c r="IZS7" s="62"/>
      <c r="IZT7" s="62"/>
      <c r="IZU7" s="62"/>
      <c r="IZV7" s="62"/>
      <c r="IZW7" s="62"/>
      <c r="IZX7" s="62"/>
      <c r="IZY7" s="62"/>
      <c r="IZZ7" s="62"/>
      <c r="JAA7" s="62"/>
      <c r="JAB7" s="62"/>
      <c r="JAC7" s="62"/>
      <c r="JAD7" s="62"/>
      <c r="JAE7" s="62"/>
      <c r="JAF7" s="62"/>
      <c r="JAG7" s="62"/>
      <c r="JAH7" s="62"/>
      <c r="JAI7" s="62"/>
      <c r="JAJ7" s="62"/>
      <c r="JAK7" s="62"/>
      <c r="JAL7" s="62"/>
      <c r="JAM7" s="62"/>
      <c r="JAN7" s="62"/>
      <c r="JAO7" s="62"/>
      <c r="JAP7" s="62"/>
      <c r="JAQ7" s="62"/>
      <c r="JAR7" s="62"/>
      <c r="JAS7" s="62"/>
      <c r="JAT7" s="62"/>
      <c r="JAU7" s="62"/>
      <c r="JAV7" s="62"/>
      <c r="JAW7" s="62"/>
      <c r="JAX7" s="62"/>
      <c r="JAY7" s="62"/>
      <c r="JAZ7" s="62"/>
      <c r="JBA7" s="62"/>
      <c r="JBB7" s="62"/>
      <c r="JBC7" s="62"/>
      <c r="JBD7" s="62"/>
      <c r="JBE7" s="62"/>
      <c r="JBF7" s="62"/>
      <c r="JBG7" s="62"/>
      <c r="JBH7" s="62"/>
      <c r="JBI7" s="62"/>
      <c r="JBJ7" s="62"/>
      <c r="JBK7" s="62"/>
      <c r="JBL7" s="62"/>
      <c r="JBM7" s="62"/>
      <c r="JBN7" s="62"/>
      <c r="JBO7" s="62"/>
      <c r="JBP7" s="62"/>
      <c r="JBQ7" s="62"/>
      <c r="JBR7" s="62"/>
      <c r="JBS7" s="62"/>
      <c r="JBT7" s="62"/>
      <c r="JBU7" s="62"/>
      <c r="JBV7" s="62"/>
      <c r="JBW7" s="62"/>
      <c r="JBX7" s="62"/>
      <c r="JBY7" s="62"/>
      <c r="JBZ7" s="62"/>
      <c r="JCA7" s="62"/>
      <c r="JCB7" s="62"/>
      <c r="JCC7" s="62"/>
      <c r="JCD7" s="62"/>
      <c r="JCE7" s="62"/>
      <c r="JCF7" s="62"/>
      <c r="JCG7" s="62"/>
      <c r="JCH7" s="62"/>
      <c r="JCI7" s="62"/>
      <c r="JCJ7" s="62"/>
      <c r="JCK7" s="62"/>
      <c r="JCL7" s="62"/>
      <c r="JCM7" s="62"/>
      <c r="JCN7" s="62"/>
      <c r="JCO7" s="62"/>
      <c r="JCP7" s="62"/>
      <c r="JCQ7" s="62"/>
      <c r="JCR7" s="62"/>
      <c r="JCS7" s="62"/>
      <c r="JCT7" s="62"/>
      <c r="JCU7" s="62"/>
      <c r="JCV7" s="62"/>
      <c r="JCW7" s="62"/>
      <c r="JCX7" s="62"/>
      <c r="JCY7" s="62"/>
      <c r="JCZ7" s="62"/>
      <c r="JDA7" s="62"/>
      <c r="JDB7" s="62"/>
      <c r="JDC7" s="62"/>
      <c r="JDD7" s="62"/>
      <c r="JDE7" s="62"/>
      <c r="JDF7" s="62"/>
      <c r="JDG7" s="62"/>
      <c r="JDH7" s="62"/>
      <c r="JDI7" s="62"/>
      <c r="JDJ7" s="62"/>
      <c r="JDK7" s="62"/>
      <c r="JDL7" s="62"/>
      <c r="JDM7" s="62"/>
      <c r="JDN7" s="62"/>
      <c r="JDO7" s="62"/>
      <c r="JDP7" s="62"/>
      <c r="JDQ7" s="62"/>
      <c r="JDR7" s="62"/>
      <c r="JDS7" s="62"/>
      <c r="JDT7" s="62"/>
      <c r="JDU7" s="62"/>
      <c r="JDV7" s="62"/>
      <c r="JDW7" s="62"/>
      <c r="JDX7" s="62"/>
      <c r="JDY7" s="62"/>
      <c r="JDZ7" s="62"/>
      <c r="JEA7" s="62"/>
      <c r="JEB7" s="62"/>
      <c r="JEC7" s="62"/>
      <c r="JED7" s="62"/>
      <c r="JEE7" s="62"/>
      <c r="JEF7" s="62"/>
      <c r="JEG7" s="62"/>
      <c r="JEH7" s="62"/>
      <c r="JEI7" s="62"/>
      <c r="JEJ7" s="62"/>
      <c r="JEK7" s="62"/>
      <c r="JEL7" s="62"/>
      <c r="JEM7" s="62"/>
      <c r="JEN7" s="62"/>
      <c r="JEO7" s="62"/>
      <c r="JEP7" s="62"/>
      <c r="JEQ7" s="62"/>
      <c r="JER7" s="62"/>
      <c r="JES7" s="62"/>
      <c r="JET7" s="62"/>
      <c r="JEU7" s="62"/>
      <c r="JEV7" s="62"/>
      <c r="JEW7" s="62"/>
      <c r="JEX7" s="62"/>
      <c r="JEY7" s="62"/>
      <c r="JEZ7" s="62"/>
      <c r="JFA7" s="62"/>
      <c r="JFB7" s="62"/>
      <c r="JFC7" s="62"/>
      <c r="JFD7" s="62"/>
      <c r="JFE7" s="62"/>
      <c r="JFF7" s="62"/>
      <c r="JFG7" s="62"/>
      <c r="JFH7" s="62"/>
      <c r="JFI7" s="62"/>
      <c r="JFJ7" s="62"/>
      <c r="JFK7" s="62"/>
      <c r="JFL7" s="62"/>
      <c r="JFM7" s="62"/>
      <c r="JFN7" s="62"/>
      <c r="JFO7" s="62"/>
      <c r="JFP7" s="62"/>
      <c r="JFQ7" s="62"/>
      <c r="JFR7" s="62"/>
      <c r="JFS7" s="62"/>
      <c r="JFT7" s="62"/>
      <c r="JFU7" s="62"/>
      <c r="JFV7" s="62"/>
      <c r="JFW7" s="62"/>
      <c r="JFX7" s="62"/>
      <c r="JFY7" s="62"/>
      <c r="JFZ7" s="62"/>
      <c r="JGA7" s="62"/>
      <c r="JGB7" s="62"/>
      <c r="JGC7" s="62"/>
      <c r="JGD7" s="62"/>
      <c r="JGE7" s="62"/>
      <c r="JGF7" s="62"/>
      <c r="JGG7" s="62"/>
      <c r="JGH7" s="62"/>
      <c r="JGI7" s="62"/>
      <c r="JGJ7" s="62"/>
      <c r="JGK7" s="62"/>
      <c r="JGL7" s="62"/>
      <c r="JGM7" s="62"/>
      <c r="JGN7" s="62"/>
      <c r="JGO7" s="62"/>
      <c r="JGP7" s="62"/>
      <c r="JGQ7" s="62"/>
      <c r="JGR7" s="62"/>
      <c r="JGS7" s="62"/>
      <c r="JGT7" s="62"/>
      <c r="JGU7" s="62"/>
      <c r="JGV7" s="62"/>
      <c r="JGW7" s="62"/>
      <c r="JGX7" s="62"/>
      <c r="JGY7" s="62"/>
      <c r="JGZ7" s="62"/>
      <c r="JHA7" s="62"/>
      <c r="JHB7" s="62"/>
      <c r="JHC7" s="62"/>
      <c r="JHD7" s="62"/>
      <c r="JHE7" s="62"/>
      <c r="JHF7" s="62"/>
      <c r="JHG7" s="62"/>
      <c r="JHH7" s="62"/>
      <c r="JHI7" s="62"/>
      <c r="JHJ7" s="62"/>
      <c r="JHK7" s="62"/>
      <c r="JHL7" s="62"/>
      <c r="JHM7" s="62"/>
      <c r="JHN7" s="62"/>
      <c r="JHO7" s="62"/>
      <c r="JHP7" s="62"/>
      <c r="JHQ7" s="62"/>
      <c r="JHR7" s="62"/>
      <c r="JHS7" s="62"/>
      <c r="JHT7" s="62"/>
      <c r="JHU7" s="62"/>
      <c r="JHV7" s="62"/>
      <c r="JHW7" s="62"/>
      <c r="JHX7" s="62"/>
      <c r="JHY7" s="62"/>
      <c r="JHZ7" s="62"/>
      <c r="JIA7" s="62"/>
      <c r="JIB7" s="62"/>
      <c r="JIC7" s="62"/>
      <c r="JID7" s="62"/>
      <c r="JIE7" s="62"/>
      <c r="JIF7" s="62"/>
      <c r="JIG7" s="62"/>
      <c r="JIH7" s="62"/>
      <c r="JII7" s="62"/>
      <c r="JIJ7" s="62"/>
      <c r="JIK7" s="62"/>
      <c r="JIL7" s="62"/>
      <c r="JIM7" s="62"/>
      <c r="JIN7" s="62"/>
      <c r="JIO7" s="62"/>
      <c r="JIP7" s="62"/>
      <c r="JIQ7" s="62"/>
      <c r="JIR7" s="62"/>
      <c r="JIS7" s="62"/>
      <c r="JIT7" s="62"/>
      <c r="JIU7" s="62"/>
      <c r="JIV7" s="62"/>
      <c r="JIW7" s="62"/>
      <c r="JIX7" s="62"/>
      <c r="JIY7" s="62"/>
      <c r="JIZ7" s="62"/>
      <c r="JJA7" s="62"/>
      <c r="JJB7" s="62"/>
      <c r="JJC7" s="62"/>
      <c r="JJD7" s="62"/>
      <c r="JJE7" s="62"/>
      <c r="JJF7" s="62"/>
      <c r="JJG7" s="62"/>
      <c r="JJH7" s="62"/>
      <c r="JJI7" s="62"/>
      <c r="JJJ7" s="62"/>
      <c r="JJK7" s="62"/>
      <c r="JJL7" s="62"/>
      <c r="JJM7" s="62"/>
      <c r="JJN7" s="62"/>
      <c r="JJO7" s="62"/>
      <c r="JJP7" s="62"/>
      <c r="JJQ7" s="62"/>
      <c r="JJR7" s="62"/>
      <c r="JJS7" s="62"/>
      <c r="JJT7" s="62"/>
      <c r="JJU7" s="62"/>
      <c r="JJV7" s="62"/>
      <c r="JJW7" s="62"/>
      <c r="JJX7" s="62"/>
      <c r="JJY7" s="62"/>
      <c r="JJZ7" s="62"/>
      <c r="JKA7" s="62"/>
      <c r="JKB7" s="62"/>
      <c r="JKC7" s="62"/>
      <c r="JKD7" s="62"/>
      <c r="JKE7" s="62"/>
      <c r="JKF7" s="62"/>
      <c r="JKG7" s="62"/>
      <c r="JKH7" s="62"/>
      <c r="JKI7" s="62"/>
      <c r="JKJ7" s="62"/>
      <c r="JKK7" s="62"/>
      <c r="JKL7" s="62"/>
      <c r="JKM7" s="62"/>
      <c r="JKN7" s="62"/>
      <c r="JKO7" s="62"/>
      <c r="JKP7" s="62"/>
      <c r="JKQ7" s="62"/>
      <c r="JKR7" s="62"/>
      <c r="JKS7" s="62"/>
      <c r="JKT7" s="62"/>
      <c r="JKU7" s="62"/>
      <c r="JKV7" s="62"/>
      <c r="JKW7" s="62"/>
      <c r="JKX7" s="62"/>
      <c r="JKY7" s="62"/>
      <c r="JKZ7" s="62"/>
      <c r="JLA7" s="62"/>
      <c r="JLB7" s="62"/>
      <c r="JLC7" s="62"/>
      <c r="JLD7" s="62"/>
      <c r="JLE7" s="62"/>
      <c r="JLF7" s="62"/>
      <c r="JLG7" s="62"/>
      <c r="JLH7" s="62"/>
      <c r="JLI7" s="62"/>
      <c r="JLJ7" s="62"/>
      <c r="JLK7" s="62"/>
      <c r="JLL7" s="62"/>
      <c r="JLM7" s="62"/>
      <c r="JLN7" s="62"/>
      <c r="JLO7" s="62"/>
      <c r="JLP7" s="62"/>
      <c r="JLQ7" s="62"/>
      <c r="JLR7" s="62"/>
      <c r="JLS7" s="62"/>
      <c r="JLT7" s="62"/>
      <c r="JLU7" s="62"/>
      <c r="JLV7" s="62"/>
      <c r="JLW7" s="62"/>
      <c r="JLX7" s="62"/>
      <c r="JLY7" s="62"/>
      <c r="JLZ7" s="62"/>
      <c r="JMA7" s="62"/>
      <c r="JMB7" s="62"/>
      <c r="JMC7" s="62"/>
      <c r="JMD7" s="62"/>
      <c r="JME7" s="62"/>
      <c r="JMF7" s="62"/>
      <c r="JMG7" s="62"/>
      <c r="JMH7" s="62"/>
      <c r="JMI7" s="62"/>
      <c r="JMJ7" s="62"/>
      <c r="JMK7" s="62"/>
      <c r="JML7" s="62"/>
      <c r="JMM7" s="62"/>
      <c r="JMN7" s="62"/>
      <c r="JMO7" s="62"/>
      <c r="JMP7" s="62"/>
      <c r="JMQ7" s="62"/>
      <c r="JMR7" s="62"/>
      <c r="JMS7" s="62"/>
      <c r="JMT7" s="62"/>
      <c r="JMU7" s="62"/>
      <c r="JMV7" s="62"/>
      <c r="JMW7" s="62"/>
      <c r="JMX7" s="62"/>
      <c r="JMY7" s="62"/>
      <c r="JMZ7" s="62"/>
      <c r="JNA7" s="62"/>
      <c r="JNB7" s="62"/>
      <c r="JNC7" s="62"/>
      <c r="JND7" s="62"/>
      <c r="JNE7" s="62"/>
      <c r="JNF7" s="62"/>
      <c r="JNG7" s="62"/>
      <c r="JNH7" s="62"/>
      <c r="JNI7" s="62"/>
      <c r="JNJ7" s="62"/>
      <c r="JNK7" s="62"/>
      <c r="JNL7" s="62"/>
      <c r="JNM7" s="62"/>
      <c r="JNN7" s="62"/>
      <c r="JNO7" s="62"/>
      <c r="JNP7" s="62"/>
      <c r="JNQ7" s="62"/>
      <c r="JNR7" s="62"/>
      <c r="JNS7" s="62"/>
      <c r="JNT7" s="62"/>
      <c r="JNU7" s="62"/>
      <c r="JNV7" s="62"/>
      <c r="JNW7" s="62"/>
      <c r="JNX7" s="62"/>
      <c r="JNY7" s="62"/>
      <c r="JNZ7" s="62"/>
      <c r="JOA7" s="62"/>
      <c r="JOB7" s="62"/>
      <c r="JOC7" s="62"/>
      <c r="JOD7" s="62"/>
      <c r="JOE7" s="62"/>
      <c r="JOF7" s="62"/>
      <c r="JOG7" s="62"/>
      <c r="JOH7" s="62"/>
      <c r="JOI7" s="62"/>
      <c r="JOJ7" s="62"/>
      <c r="JOK7" s="62"/>
      <c r="JOL7" s="62"/>
      <c r="JOM7" s="62"/>
      <c r="JON7" s="62"/>
      <c r="JOO7" s="62"/>
      <c r="JOP7" s="62"/>
      <c r="JOQ7" s="62"/>
      <c r="JOR7" s="62"/>
      <c r="JOS7" s="62"/>
      <c r="JOT7" s="62"/>
      <c r="JOU7" s="62"/>
      <c r="JOV7" s="62"/>
      <c r="JOW7" s="62"/>
      <c r="JOX7" s="62"/>
      <c r="JOY7" s="62"/>
      <c r="JOZ7" s="62"/>
      <c r="JPA7" s="62"/>
      <c r="JPB7" s="62"/>
      <c r="JPC7" s="62"/>
      <c r="JPD7" s="62"/>
      <c r="JPE7" s="62"/>
      <c r="JPF7" s="62"/>
      <c r="JPG7" s="62"/>
      <c r="JPH7" s="62"/>
      <c r="JPI7" s="62"/>
      <c r="JPJ7" s="62"/>
      <c r="JPK7" s="62"/>
      <c r="JPL7" s="62"/>
      <c r="JPM7" s="62"/>
      <c r="JPN7" s="62"/>
      <c r="JPO7" s="62"/>
      <c r="JPP7" s="62"/>
      <c r="JPQ7" s="62"/>
      <c r="JPR7" s="62"/>
      <c r="JPS7" s="62"/>
      <c r="JPT7" s="62"/>
      <c r="JPU7" s="62"/>
      <c r="JPV7" s="62"/>
      <c r="JPW7" s="62"/>
      <c r="JPX7" s="62"/>
      <c r="JPY7" s="62"/>
      <c r="JPZ7" s="62"/>
      <c r="JQA7" s="62"/>
      <c r="JQB7" s="62"/>
      <c r="JQC7" s="62"/>
      <c r="JQD7" s="62"/>
      <c r="JQE7" s="62"/>
      <c r="JQF7" s="62"/>
      <c r="JQG7" s="62"/>
      <c r="JQH7" s="62"/>
      <c r="JQI7" s="62"/>
      <c r="JQJ7" s="62"/>
      <c r="JQK7" s="62"/>
      <c r="JQL7" s="62"/>
      <c r="JQM7" s="62"/>
      <c r="JQN7" s="62"/>
      <c r="JQO7" s="62"/>
      <c r="JQP7" s="62"/>
      <c r="JQQ7" s="62"/>
      <c r="JQR7" s="62"/>
      <c r="JQS7" s="62"/>
      <c r="JQT7" s="62"/>
      <c r="JQU7" s="62"/>
      <c r="JQV7" s="62"/>
      <c r="JQW7" s="62"/>
      <c r="JQX7" s="62"/>
      <c r="JQY7" s="62"/>
      <c r="JQZ7" s="62"/>
      <c r="JRA7" s="62"/>
      <c r="JRB7" s="62"/>
      <c r="JRC7" s="62"/>
      <c r="JRD7" s="62"/>
      <c r="JRE7" s="62"/>
      <c r="JRF7" s="62"/>
      <c r="JRG7" s="62"/>
      <c r="JRH7" s="62"/>
      <c r="JRI7" s="62"/>
      <c r="JRJ7" s="62"/>
      <c r="JRK7" s="62"/>
      <c r="JRL7" s="62"/>
      <c r="JRM7" s="62"/>
      <c r="JRN7" s="62"/>
      <c r="JRO7" s="62"/>
      <c r="JRP7" s="62"/>
      <c r="JRQ7" s="62"/>
      <c r="JRR7" s="62"/>
      <c r="JRS7" s="62"/>
      <c r="JRT7" s="62"/>
      <c r="JRU7" s="62"/>
      <c r="JRV7" s="62"/>
      <c r="JRW7" s="62"/>
      <c r="JRX7" s="62"/>
      <c r="JRY7" s="62"/>
      <c r="JRZ7" s="62"/>
      <c r="JSA7" s="62"/>
      <c r="JSB7" s="62"/>
      <c r="JSC7" s="62"/>
      <c r="JSD7" s="62"/>
      <c r="JSE7" s="62"/>
      <c r="JSF7" s="62"/>
      <c r="JSG7" s="62"/>
      <c r="JSH7" s="62"/>
      <c r="JSI7" s="62"/>
      <c r="JSJ7" s="62"/>
      <c r="JSK7" s="62"/>
      <c r="JSL7" s="62"/>
      <c r="JSM7" s="62"/>
      <c r="JSN7" s="62"/>
      <c r="JSO7" s="62"/>
      <c r="JSP7" s="62"/>
      <c r="JSQ7" s="62"/>
      <c r="JSR7" s="62"/>
      <c r="JSS7" s="62"/>
      <c r="JST7" s="62"/>
      <c r="JSU7" s="62"/>
      <c r="JSV7" s="62"/>
      <c r="JSW7" s="62"/>
      <c r="JSX7" s="62"/>
      <c r="JSY7" s="62"/>
      <c r="JSZ7" s="62"/>
      <c r="JTA7" s="62"/>
      <c r="JTB7" s="62"/>
      <c r="JTC7" s="62"/>
      <c r="JTD7" s="62"/>
      <c r="JTE7" s="62"/>
      <c r="JTF7" s="62"/>
      <c r="JTG7" s="62"/>
      <c r="JTH7" s="62"/>
      <c r="JTI7" s="62"/>
      <c r="JTJ7" s="62"/>
      <c r="JTK7" s="62"/>
      <c r="JTL7" s="62"/>
      <c r="JTM7" s="62"/>
      <c r="JTN7" s="62"/>
      <c r="JTO7" s="62"/>
      <c r="JTP7" s="62"/>
      <c r="JTQ7" s="62"/>
      <c r="JTR7" s="62"/>
      <c r="JTS7" s="62"/>
      <c r="JTT7" s="62"/>
      <c r="JTU7" s="62"/>
      <c r="JTV7" s="62"/>
      <c r="JTW7" s="62"/>
      <c r="JTX7" s="62"/>
      <c r="JTY7" s="62"/>
      <c r="JTZ7" s="62"/>
      <c r="JUA7" s="62"/>
      <c r="JUB7" s="62"/>
      <c r="JUC7" s="62"/>
      <c r="JUD7" s="62"/>
      <c r="JUE7" s="62"/>
      <c r="JUF7" s="62"/>
      <c r="JUG7" s="62"/>
      <c r="JUH7" s="62"/>
      <c r="JUI7" s="62"/>
      <c r="JUJ7" s="62"/>
      <c r="JUK7" s="62"/>
      <c r="JUL7" s="62"/>
      <c r="JUM7" s="62"/>
      <c r="JUN7" s="62"/>
      <c r="JUO7" s="62"/>
      <c r="JUP7" s="62"/>
      <c r="JUQ7" s="62"/>
      <c r="JUR7" s="62"/>
      <c r="JUS7" s="62"/>
      <c r="JUT7" s="62"/>
      <c r="JUU7" s="62"/>
      <c r="JUV7" s="62"/>
      <c r="JUW7" s="62"/>
      <c r="JUX7" s="62"/>
      <c r="JUY7" s="62"/>
      <c r="JUZ7" s="62"/>
      <c r="JVA7" s="62"/>
      <c r="JVB7" s="62"/>
      <c r="JVC7" s="62"/>
      <c r="JVD7" s="62"/>
      <c r="JVE7" s="62"/>
      <c r="JVF7" s="62"/>
      <c r="JVG7" s="62"/>
      <c r="JVH7" s="62"/>
      <c r="JVI7" s="62"/>
      <c r="JVJ7" s="62"/>
      <c r="JVK7" s="62"/>
      <c r="JVL7" s="62"/>
      <c r="JVM7" s="62"/>
      <c r="JVN7" s="62"/>
      <c r="JVO7" s="62"/>
      <c r="JVP7" s="62"/>
      <c r="JVQ7" s="62"/>
      <c r="JVR7" s="62"/>
      <c r="JVS7" s="62"/>
      <c r="JVT7" s="62"/>
      <c r="JVU7" s="62"/>
      <c r="JVV7" s="62"/>
      <c r="JVW7" s="62"/>
      <c r="JVX7" s="62"/>
      <c r="JVY7" s="62"/>
      <c r="JVZ7" s="62"/>
      <c r="JWA7" s="62"/>
      <c r="JWB7" s="62"/>
      <c r="JWC7" s="62"/>
      <c r="JWD7" s="62"/>
      <c r="JWE7" s="62"/>
      <c r="JWF7" s="62"/>
      <c r="JWG7" s="62"/>
      <c r="JWH7" s="62"/>
      <c r="JWI7" s="62"/>
      <c r="JWJ7" s="62"/>
      <c r="JWK7" s="62"/>
      <c r="JWL7" s="62"/>
      <c r="JWM7" s="62"/>
      <c r="JWN7" s="62"/>
      <c r="JWO7" s="62"/>
      <c r="JWP7" s="62"/>
      <c r="JWQ7" s="62"/>
      <c r="JWR7" s="62"/>
      <c r="JWS7" s="62"/>
      <c r="JWT7" s="62"/>
      <c r="JWU7" s="62"/>
      <c r="JWV7" s="62"/>
      <c r="JWW7" s="62"/>
      <c r="JWX7" s="62"/>
      <c r="JWY7" s="62"/>
      <c r="JWZ7" s="62"/>
      <c r="JXA7" s="62"/>
      <c r="JXB7" s="62"/>
      <c r="JXC7" s="62"/>
      <c r="JXD7" s="62"/>
      <c r="JXE7" s="62"/>
      <c r="JXF7" s="62"/>
      <c r="JXG7" s="62"/>
      <c r="JXH7" s="62"/>
      <c r="JXI7" s="62"/>
      <c r="JXJ7" s="62"/>
      <c r="JXK7" s="62"/>
      <c r="JXL7" s="62"/>
      <c r="JXM7" s="62"/>
      <c r="JXN7" s="62"/>
      <c r="JXO7" s="62"/>
      <c r="JXP7" s="62"/>
      <c r="JXQ7" s="62"/>
      <c r="JXR7" s="62"/>
      <c r="JXS7" s="62"/>
      <c r="JXT7" s="62"/>
      <c r="JXU7" s="62"/>
      <c r="JXV7" s="62"/>
      <c r="JXW7" s="62"/>
      <c r="JXX7" s="62"/>
      <c r="JXY7" s="62"/>
      <c r="JXZ7" s="62"/>
      <c r="JYA7" s="62"/>
      <c r="JYB7" s="62"/>
      <c r="JYC7" s="62"/>
      <c r="JYD7" s="62"/>
      <c r="JYE7" s="62"/>
      <c r="JYF7" s="62"/>
      <c r="JYG7" s="62"/>
      <c r="JYH7" s="62"/>
      <c r="JYI7" s="62"/>
      <c r="JYJ7" s="62"/>
      <c r="JYK7" s="62"/>
      <c r="JYL7" s="62"/>
      <c r="JYM7" s="62"/>
      <c r="JYN7" s="62"/>
      <c r="JYO7" s="62"/>
      <c r="JYP7" s="62"/>
      <c r="JYQ7" s="62"/>
      <c r="JYR7" s="62"/>
      <c r="JYS7" s="62"/>
      <c r="JYT7" s="62"/>
      <c r="JYU7" s="62"/>
      <c r="JYV7" s="62"/>
      <c r="JYW7" s="62"/>
      <c r="JYX7" s="62"/>
      <c r="JYY7" s="62"/>
      <c r="JYZ7" s="62"/>
      <c r="JZA7" s="62"/>
      <c r="JZB7" s="62"/>
      <c r="JZC7" s="62"/>
      <c r="JZD7" s="62"/>
      <c r="JZE7" s="62"/>
      <c r="JZF7" s="62"/>
      <c r="JZG7" s="62"/>
      <c r="JZH7" s="62"/>
      <c r="JZI7" s="62"/>
      <c r="JZJ7" s="62"/>
      <c r="JZK7" s="62"/>
      <c r="JZL7" s="62"/>
      <c r="JZM7" s="62"/>
      <c r="JZN7" s="62"/>
      <c r="JZO7" s="62"/>
      <c r="JZP7" s="62"/>
      <c r="JZQ7" s="62"/>
      <c r="JZR7" s="62"/>
      <c r="JZS7" s="62"/>
      <c r="JZT7" s="62"/>
      <c r="JZU7" s="62"/>
      <c r="JZV7" s="62"/>
      <c r="JZW7" s="62"/>
      <c r="JZX7" s="62"/>
      <c r="JZY7" s="62"/>
      <c r="JZZ7" s="62"/>
      <c r="KAA7" s="62"/>
      <c r="KAB7" s="62"/>
      <c r="KAC7" s="62"/>
      <c r="KAD7" s="62"/>
      <c r="KAE7" s="62"/>
      <c r="KAF7" s="62"/>
      <c r="KAG7" s="62"/>
      <c r="KAH7" s="62"/>
      <c r="KAI7" s="62"/>
      <c r="KAJ7" s="62"/>
      <c r="KAK7" s="62"/>
      <c r="KAL7" s="62"/>
      <c r="KAM7" s="62"/>
      <c r="KAN7" s="62"/>
      <c r="KAO7" s="62"/>
      <c r="KAP7" s="62"/>
      <c r="KAQ7" s="62"/>
      <c r="KAR7" s="62"/>
      <c r="KAS7" s="62"/>
      <c r="KAT7" s="62"/>
      <c r="KAU7" s="62"/>
      <c r="KAV7" s="62"/>
      <c r="KAW7" s="62"/>
      <c r="KAX7" s="62"/>
      <c r="KAY7" s="62"/>
      <c r="KAZ7" s="62"/>
      <c r="KBA7" s="62"/>
      <c r="KBB7" s="62"/>
      <c r="KBC7" s="62"/>
      <c r="KBD7" s="62"/>
      <c r="KBE7" s="62"/>
      <c r="KBF7" s="62"/>
      <c r="KBG7" s="62"/>
      <c r="KBH7" s="62"/>
      <c r="KBI7" s="62"/>
      <c r="KBJ7" s="62"/>
      <c r="KBK7" s="62"/>
      <c r="KBL7" s="62"/>
      <c r="KBM7" s="62"/>
      <c r="KBN7" s="62"/>
      <c r="KBO7" s="62"/>
      <c r="KBP7" s="62"/>
      <c r="KBQ7" s="62"/>
      <c r="KBR7" s="62"/>
      <c r="KBS7" s="62"/>
      <c r="KBT7" s="62"/>
      <c r="KBU7" s="62"/>
      <c r="KBV7" s="62"/>
      <c r="KBW7" s="62"/>
      <c r="KBX7" s="62"/>
      <c r="KBY7" s="62"/>
      <c r="KBZ7" s="62"/>
      <c r="KCA7" s="62"/>
      <c r="KCB7" s="62"/>
      <c r="KCC7" s="62"/>
      <c r="KCD7" s="62"/>
      <c r="KCE7" s="62"/>
      <c r="KCF7" s="62"/>
      <c r="KCG7" s="62"/>
      <c r="KCH7" s="62"/>
      <c r="KCI7" s="62"/>
      <c r="KCJ7" s="62"/>
      <c r="KCK7" s="62"/>
      <c r="KCL7" s="62"/>
      <c r="KCM7" s="62"/>
      <c r="KCN7" s="62"/>
      <c r="KCO7" s="62"/>
      <c r="KCP7" s="62"/>
      <c r="KCQ7" s="62"/>
      <c r="KCR7" s="62"/>
      <c r="KCS7" s="62"/>
      <c r="KCT7" s="62"/>
      <c r="KCU7" s="62"/>
      <c r="KCV7" s="62"/>
      <c r="KCW7" s="62"/>
      <c r="KCX7" s="62"/>
      <c r="KCY7" s="62"/>
      <c r="KCZ7" s="62"/>
      <c r="KDA7" s="62"/>
      <c r="KDB7" s="62"/>
      <c r="KDC7" s="62"/>
      <c r="KDD7" s="62"/>
      <c r="KDE7" s="62"/>
      <c r="KDF7" s="62"/>
      <c r="KDG7" s="62"/>
      <c r="KDH7" s="62"/>
      <c r="KDI7" s="62"/>
      <c r="KDJ7" s="62"/>
      <c r="KDK7" s="62"/>
      <c r="KDL7" s="62"/>
      <c r="KDM7" s="62"/>
      <c r="KDN7" s="62"/>
      <c r="KDO7" s="62"/>
      <c r="KDP7" s="62"/>
      <c r="KDQ7" s="62"/>
      <c r="KDR7" s="62"/>
      <c r="KDS7" s="62"/>
      <c r="KDT7" s="62"/>
      <c r="KDU7" s="62"/>
      <c r="KDV7" s="62"/>
      <c r="KDW7" s="62"/>
      <c r="KDX7" s="62"/>
      <c r="KDY7" s="62"/>
      <c r="KDZ7" s="62"/>
      <c r="KEA7" s="62"/>
      <c r="KEB7" s="62"/>
      <c r="KEC7" s="62"/>
      <c r="KED7" s="62"/>
      <c r="KEE7" s="62"/>
      <c r="KEF7" s="62"/>
      <c r="KEG7" s="62"/>
      <c r="KEH7" s="62"/>
      <c r="KEI7" s="62"/>
      <c r="KEJ7" s="62"/>
      <c r="KEK7" s="62"/>
      <c r="KEL7" s="62"/>
      <c r="KEM7" s="62"/>
      <c r="KEN7" s="62"/>
      <c r="KEO7" s="62"/>
      <c r="KEP7" s="62"/>
      <c r="KEQ7" s="62"/>
      <c r="KER7" s="62"/>
      <c r="KES7" s="62"/>
      <c r="KET7" s="62"/>
      <c r="KEU7" s="62"/>
      <c r="KEV7" s="62"/>
      <c r="KEW7" s="62"/>
      <c r="KEX7" s="62"/>
      <c r="KEY7" s="62"/>
      <c r="KEZ7" s="62"/>
      <c r="KFA7" s="62"/>
      <c r="KFB7" s="62"/>
      <c r="KFC7" s="62"/>
      <c r="KFD7" s="62"/>
      <c r="KFE7" s="62"/>
      <c r="KFF7" s="62"/>
      <c r="KFG7" s="62"/>
      <c r="KFH7" s="62"/>
      <c r="KFI7" s="62"/>
      <c r="KFJ7" s="62"/>
      <c r="KFK7" s="62"/>
      <c r="KFL7" s="62"/>
      <c r="KFM7" s="62"/>
      <c r="KFN7" s="62"/>
      <c r="KFO7" s="62"/>
      <c r="KFP7" s="62"/>
      <c r="KFQ7" s="62"/>
      <c r="KFR7" s="62"/>
      <c r="KFS7" s="62"/>
      <c r="KFT7" s="62"/>
      <c r="KFU7" s="62"/>
      <c r="KFV7" s="62"/>
      <c r="KFW7" s="62"/>
      <c r="KFX7" s="62"/>
      <c r="KFY7" s="62"/>
      <c r="KFZ7" s="62"/>
      <c r="KGA7" s="62"/>
      <c r="KGB7" s="62"/>
      <c r="KGC7" s="62"/>
      <c r="KGD7" s="62"/>
      <c r="KGE7" s="62"/>
      <c r="KGF7" s="62"/>
      <c r="KGG7" s="62"/>
      <c r="KGH7" s="62"/>
      <c r="KGI7" s="62"/>
      <c r="KGJ7" s="62"/>
      <c r="KGK7" s="62"/>
      <c r="KGL7" s="62"/>
      <c r="KGM7" s="62"/>
      <c r="KGN7" s="62"/>
      <c r="KGO7" s="62"/>
      <c r="KGP7" s="62"/>
      <c r="KGQ7" s="62"/>
      <c r="KGR7" s="62"/>
      <c r="KGS7" s="62"/>
      <c r="KGT7" s="62"/>
      <c r="KGU7" s="62"/>
      <c r="KGV7" s="62"/>
      <c r="KGW7" s="62"/>
      <c r="KGX7" s="62"/>
      <c r="KGY7" s="62"/>
      <c r="KGZ7" s="62"/>
      <c r="KHA7" s="62"/>
      <c r="KHB7" s="62"/>
      <c r="KHC7" s="62"/>
      <c r="KHD7" s="62"/>
      <c r="KHE7" s="62"/>
      <c r="KHF7" s="62"/>
      <c r="KHG7" s="62"/>
      <c r="KHH7" s="62"/>
      <c r="KHI7" s="62"/>
      <c r="KHJ7" s="62"/>
      <c r="KHK7" s="62"/>
      <c r="KHL7" s="62"/>
      <c r="KHM7" s="62"/>
      <c r="KHN7" s="62"/>
      <c r="KHO7" s="62"/>
      <c r="KHP7" s="62"/>
      <c r="KHQ7" s="62"/>
      <c r="KHR7" s="62"/>
      <c r="KHS7" s="62"/>
      <c r="KHT7" s="62"/>
      <c r="KHU7" s="62"/>
      <c r="KHV7" s="62"/>
      <c r="KHW7" s="62"/>
      <c r="KHX7" s="62"/>
      <c r="KHY7" s="62"/>
      <c r="KHZ7" s="62"/>
      <c r="KIA7" s="62"/>
      <c r="KIB7" s="62"/>
      <c r="KIC7" s="62"/>
      <c r="KID7" s="62"/>
      <c r="KIE7" s="62"/>
      <c r="KIF7" s="62"/>
      <c r="KIG7" s="62"/>
      <c r="KIH7" s="62"/>
      <c r="KII7" s="62"/>
      <c r="KIJ7" s="62"/>
      <c r="KIK7" s="62"/>
      <c r="KIL7" s="62"/>
      <c r="KIM7" s="62"/>
      <c r="KIN7" s="62"/>
      <c r="KIO7" s="62"/>
      <c r="KIP7" s="62"/>
      <c r="KIQ7" s="62"/>
      <c r="KIR7" s="62"/>
      <c r="KIS7" s="62"/>
      <c r="KIT7" s="62"/>
      <c r="KIU7" s="62"/>
      <c r="KIV7" s="62"/>
      <c r="KIW7" s="62"/>
      <c r="KIX7" s="62"/>
      <c r="KIY7" s="62"/>
      <c r="KIZ7" s="62"/>
      <c r="KJA7" s="62"/>
      <c r="KJB7" s="62"/>
      <c r="KJC7" s="62"/>
      <c r="KJD7" s="62"/>
      <c r="KJE7" s="62"/>
      <c r="KJF7" s="62"/>
      <c r="KJG7" s="62"/>
      <c r="KJH7" s="62"/>
      <c r="KJI7" s="62"/>
      <c r="KJJ7" s="62"/>
      <c r="KJK7" s="62"/>
      <c r="KJL7" s="62"/>
      <c r="KJM7" s="62"/>
      <c r="KJN7" s="62"/>
      <c r="KJO7" s="62"/>
      <c r="KJP7" s="62"/>
      <c r="KJQ7" s="62"/>
      <c r="KJR7" s="62"/>
      <c r="KJS7" s="62"/>
      <c r="KJT7" s="62"/>
      <c r="KJU7" s="62"/>
      <c r="KJV7" s="62"/>
      <c r="KJW7" s="62"/>
      <c r="KJX7" s="62"/>
      <c r="KJY7" s="62"/>
      <c r="KJZ7" s="62"/>
      <c r="KKA7" s="62"/>
      <c r="KKB7" s="62"/>
      <c r="KKC7" s="62"/>
      <c r="KKD7" s="62"/>
      <c r="KKE7" s="62"/>
      <c r="KKF7" s="62"/>
      <c r="KKG7" s="62"/>
      <c r="KKH7" s="62"/>
      <c r="KKI7" s="62"/>
      <c r="KKJ7" s="62"/>
      <c r="KKK7" s="62"/>
      <c r="KKL7" s="62"/>
      <c r="KKM7" s="62"/>
      <c r="KKN7" s="62"/>
      <c r="KKO7" s="62"/>
      <c r="KKP7" s="62"/>
      <c r="KKQ7" s="62"/>
      <c r="KKR7" s="62"/>
      <c r="KKS7" s="62"/>
      <c r="KKT7" s="62"/>
      <c r="KKU7" s="62"/>
      <c r="KKV7" s="62"/>
      <c r="KKW7" s="62"/>
      <c r="KKX7" s="62"/>
      <c r="KKY7" s="62"/>
      <c r="KKZ7" s="62"/>
      <c r="KLA7" s="62"/>
      <c r="KLB7" s="62"/>
      <c r="KLC7" s="62"/>
      <c r="KLD7" s="62"/>
      <c r="KLE7" s="62"/>
      <c r="KLF7" s="62"/>
      <c r="KLG7" s="62"/>
      <c r="KLH7" s="62"/>
      <c r="KLI7" s="62"/>
      <c r="KLJ7" s="62"/>
      <c r="KLK7" s="62"/>
      <c r="KLL7" s="62"/>
      <c r="KLM7" s="62"/>
      <c r="KLN7" s="62"/>
      <c r="KLO7" s="62"/>
      <c r="KLP7" s="62"/>
      <c r="KLQ7" s="62"/>
      <c r="KLR7" s="62"/>
      <c r="KLS7" s="62"/>
      <c r="KLT7" s="62"/>
      <c r="KLU7" s="62"/>
      <c r="KLV7" s="62"/>
      <c r="KLW7" s="62"/>
      <c r="KLX7" s="62"/>
      <c r="KLY7" s="62"/>
      <c r="KLZ7" s="62"/>
      <c r="KMA7" s="62"/>
      <c r="KMB7" s="62"/>
      <c r="KMC7" s="62"/>
      <c r="KMD7" s="62"/>
      <c r="KME7" s="62"/>
      <c r="KMF7" s="62"/>
      <c r="KMG7" s="62"/>
      <c r="KMH7" s="62"/>
      <c r="KMI7" s="62"/>
      <c r="KMJ7" s="62"/>
      <c r="KMK7" s="62"/>
      <c r="KML7" s="62"/>
      <c r="KMM7" s="62"/>
      <c r="KMN7" s="62"/>
      <c r="KMO7" s="62"/>
      <c r="KMP7" s="62"/>
      <c r="KMQ7" s="62"/>
      <c r="KMR7" s="62"/>
      <c r="KMS7" s="62"/>
      <c r="KMT7" s="62"/>
      <c r="KMU7" s="62"/>
      <c r="KMV7" s="62"/>
      <c r="KMW7" s="62"/>
      <c r="KMX7" s="62"/>
      <c r="KMY7" s="62"/>
      <c r="KMZ7" s="62"/>
      <c r="KNA7" s="62"/>
      <c r="KNB7" s="62"/>
      <c r="KNC7" s="62"/>
      <c r="KND7" s="62"/>
      <c r="KNE7" s="62"/>
      <c r="KNF7" s="62"/>
      <c r="KNG7" s="62"/>
      <c r="KNH7" s="62"/>
      <c r="KNI7" s="62"/>
      <c r="KNJ7" s="62"/>
      <c r="KNK7" s="62"/>
      <c r="KNL7" s="62"/>
      <c r="KNM7" s="62"/>
      <c r="KNN7" s="62"/>
      <c r="KNO7" s="62"/>
      <c r="KNP7" s="62"/>
      <c r="KNQ7" s="62"/>
      <c r="KNR7" s="62"/>
      <c r="KNS7" s="62"/>
      <c r="KNT7" s="62"/>
      <c r="KNU7" s="62"/>
      <c r="KNV7" s="62"/>
      <c r="KNW7" s="62"/>
      <c r="KNX7" s="62"/>
      <c r="KNY7" s="62"/>
      <c r="KNZ7" s="62"/>
      <c r="KOA7" s="62"/>
      <c r="KOB7" s="62"/>
      <c r="KOC7" s="62"/>
      <c r="KOD7" s="62"/>
      <c r="KOE7" s="62"/>
      <c r="KOF7" s="62"/>
      <c r="KOG7" s="62"/>
      <c r="KOH7" s="62"/>
      <c r="KOI7" s="62"/>
      <c r="KOJ7" s="62"/>
      <c r="KOK7" s="62"/>
      <c r="KOL7" s="62"/>
      <c r="KOM7" s="62"/>
      <c r="KON7" s="62"/>
      <c r="KOO7" s="62"/>
      <c r="KOP7" s="62"/>
      <c r="KOQ7" s="62"/>
      <c r="KOR7" s="62"/>
      <c r="KOS7" s="62"/>
      <c r="KOT7" s="62"/>
      <c r="KOU7" s="62"/>
      <c r="KOV7" s="62"/>
      <c r="KOW7" s="62"/>
      <c r="KOX7" s="62"/>
      <c r="KOY7" s="62"/>
      <c r="KOZ7" s="62"/>
      <c r="KPA7" s="62"/>
      <c r="KPB7" s="62"/>
      <c r="KPC7" s="62"/>
      <c r="KPD7" s="62"/>
      <c r="KPE7" s="62"/>
      <c r="KPF7" s="62"/>
      <c r="KPG7" s="62"/>
      <c r="KPH7" s="62"/>
      <c r="KPI7" s="62"/>
      <c r="KPJ7" s="62"/>
      <c r="KPK7" s="62"/>
      <c r="KPL7" s="62"/>
      <c r="KPM7" s="62"/>
      <c r="KPN7" s="62"/>
      <c r="KPO7" s="62"/>
      <c r="KPP7" s="62"/>
      <c r="KPQ7" s="62"/>
      <c r="KPR7" s="62"/>
      <c r="KPS7" s="62"/>
      <c r="KPT7" s="62"/>
      <c r="KPU7" s="62"/>
      <c r="KPV7" s="62"/>
      <c r="KPW7" s="62"/>
      <c r="KPX7" s="62"/>
      <c r="KPY7" s="62"/>
      <c r="KPZ7" s="62"/>
      <c r="KQA7" s="62"/>
      <c r="KQB7" s="62"/>
      <c r="KQC7" s="62"/>
      <c r="KQD7" s="62"/>
      <c r="KQE7" s="62"/>
      <c r="KQF7" s="62"/>
      <c r="KQG7" s="62"/>
      <c r="KQH7" s="62"/>
      <c r="KQI7" s="62"/>
      <c r="KQJ7" s="62"/>
      <c r="KQK7" s="62"/>
      <c r="KQL7" s="62"/>
      <c r="KQM7" s="62"/>
      <c r="KQN7" s="62"/>
      <c r="KQO7" s="62"/>
      <c r="KQP7" s="62"/>
      <c r="KQQ7" s="62"/>
      <c r="KQR7" s="62"/>
      <c r="KQS7" s="62"/>
      <c r="KQT7" s="62"/>
      <c r="KQU7" s="62"/>
      <c r="KQV7" s="62"/>
      <c r="KQW7" s="62"/>
      <c r="KQX7" s="62"/>
      <c r="KQY7" s="62"/>
      <c r="KQZ7" s="62"/>
      <c r="KRA7" s="62"/>
      <c r="KRB7" s="62"/>
      <c r="KRC7" s="62"/>
      <c r="KRD7" s="62"/>
      <c r="KRE7" s="62"/>
      <c r="KRF7" s="62"/>
      <c r="KRG7" s="62"/>
      <c r="KRH7" s="62"/>
      <c r="KRI7" s="62"/>
      <c r="KRJ7" s="62"/>
      <c r="KRK7" s="62"/>
      <c r="KRL7" s="62"/>
      <c r="KRM7" s="62"/>
      <c r="KRN7" s="62"/>
      <c r="KRO7" s="62"/>
      <c r="KRP7" s="62"/>
      <c r="KRQ7" s="62"/>
      <c r="KRR7" s="62"/>
      <c r="KRS7" s="62"/>
      <c r="KRT7" s="62"/>
      <c r="KRU7" s="62"/>
      <c r="KRV7" s="62"/>
      <c r="KRW7" s="62"/>
      <c r="KRX7" s="62"/>
      <c r="KRY7" s="62"/>
      <c r="KRZ7" s="62"/>
      <c r="KSA7" s="62"/>
      <c r="KSB7" s="62"/>
      <c r="KSC7" s="62"/>
      <c r="KSD7" s="62"/>
      <c r="KSE7" s="62"/>
      <c r="KSF7" s="62"/>
      <c r="KSG7" s="62"/>
      <c r="KSH7" s="62"/>
      <c r="KSI7" s="62"/>
      <c r="KSJ7" s="62"/>
      <c r="KSK7" s="62"/>
      <c r="KSL7" s="62"/>
      <c r="KSM7" s="62"/>
      <c r="KSN7" s="62"/>
      <c r="KSO7" s="62"/>
      <c r="KSP7" s="62"/>
      <c r="KSQ7" s="62"/>
      <c r="KSR7" s="62"/>
      <c r="KSS7" s="62"/>
      <c r="KST7" s="62"/>
      <c r="KSU7" s="62"/>
      <c r="KSV7" s="62"/>
      <c r="KSW7" s="62"/>
      <c r="KSX7" s="62"/>
      <c r="KSY7" s="62"/>
      <c r="KSZ7" s="62"/>
      <c r="KTA7" s="62"/>
      <c r="KTB7" s="62"/>
      <c r="KTC7" s="62"/>
      <c r="KTD7" s="62"/>
      <c r="KTE7" s="62"/>
      <c r="KTF7" s="62"/>
      <c r="KTG7" s="62"/>
      <c r="KTH7" s="62"/>
      <c r="KTI7" s="62"/>
      <c r="KTJ7" s="62"/>
      <c r="KTK7" s="62"/>
      <c r="KTL7" s="62"/>
      <c r="KTM7" s="62"/>
      <c r="KTN7" s="62"/>
      <c r="KTO7" s="62"/>
      <c r="KTP7" s="62"/>
      <c r="KTQ7" s="62"/>
      <c r="KTR7" s="62"/>
      <c r="KTS7" s="62"/>
      <c r="KTT7" s="62"/>
      <c r="KTU7" s="62"/>
      <c r="KTV7" s="62"/>
      <c r="KTW7" s="62"/>
      <c r="KTX7" s="62"/>
      <c r="KTY7" s="62"/>
      <c r="KTZ7" s="62"/>
      <c r="KUA7" s="62"/>
      <c r="KUB7" s="62"/>
      <c r="KUC7" s="62"/>
      <c r="KUD7" s="62"/>
      <c r="KUE7" s="62"/>
      <c r="KUF7" s="62"/>
      <c r="KUG7" s="62"/>
      <c r="KUH7" s="62"/>
      <c r="KUI7" s="62"/>
      <c r="KUJ7" s="62"/>
      <c r="KUK7" s="62"/>
      <c r="KUL7" s="62"/>
      <c r="KUM7" s="62"/>
      <c r="KUN7" s="62"/>
      <c r="KUO7" s="62"/>
      <c r="KUP7" s="62"/>
      <c r="KUQ7" s="62"/>
      <c r="KUR7" s="62"/>
      <c r="KUS7" s="62"/>
      <c r="KUT7" s="62"/>
      <c r="KUU7" s="62"/>
      <c r="KUV7" s="62"/>
      <c r="KUW7" s="62"/>
      <c r="KUX7" s="62"/>
      <c r="KUY7" s="62"/>
      <c r="KUZ7" s="62"/>
      <c r="KVA7" s="62"/>
      <c r="KVB7" s="62"/>
      <c r="KVC7" s="62"/>
      <c r="KVD7" s="62"/>
      <c r="KVE7" s="62"/>
      <c r="KVF7" s="62"/>
      <c r="KVG7" s="62"/>
      <c r="KVH7" s="62"/>
      <c r="KVI7" s="62"/>
      <c r="KVJ7" s="62"/>
      <c r="KVK7" s="62"/>
      <c r="KVL7" s="62"/>
      <c r="KVM7" s="62"/>
      <c r="KVN7" s="62"/>
      <c r="KVO7" s="62"/>
      <c r="KVP7" s="62"/>
      <c r="KVQ7" s="62"/>
      <c r="KVR7" s="62"/>
      <c r="KVS7" s="62"/>
      <c r="KVT7" s="62"/>
      <c r="KVU7" s="62"/>
      <c r="KVV7" s="62"/>
      <c r="KVW7" s="62"/>
      <c r="KVX7" s="62"/>
      <c r="KVY7" s="62"/>
      <c r="KVZ7" s="62"/>
      <c r="KWA7" s="62"/>
      <c r="KWB7" s="62"/>
      <c r="KWC7" s="62"/>
      <c r="KWD7" s="62"/>
      <c r="KWE7" s="62"/>
      <c r="KWF7" s="62"/>
      <c r="KWG7" s="62"/>
      <c r="KWH7" s="62"/>
      <c r="KWI7" s="62"/>
      <c r="KWJ7" s="62"/>
      <c r="KWK7" s="62"/>
      <c r="KWL7" s="62"/>
      <c r="KWM7" s="62"/>
      <c r="KWN7" s="62"/>
      <c r="KWO7" s="62"/>
      <c r="KWP7" s="62"/>
      <c r="KWQ7" s="62"/>
      <c r="KWR7" s="62"/>
      <c r="KWS7" s="62"/>
      <c r="KWT7" s="62"/>
      <c r="KWU7" s="62"/>
      <c r="KWV7" s="62"/>
      <c r="KWW7" s="62"/>
      <c r="KWX7" s="62"/>
      <c r="KWY7" s="62"/>
      <c r="KWZ7" s="62"/>
      <c r="KXA7" s="62"/>
      <c r="KXB7" s="62"/>
      <c r="KXC7" s="62"/>
      <c r="KXD7" s="62"/>
      <c r="KXE7" s="62"/>
      <c r="KXF7" s="62"/>
      <c r="KXG7" s="62"/>
      <c r="KXH7" s="62"/>
      <c r="KXI7" s="62"/>
      <c r="KXJ7" s="62"/>
      <c r="KXK7" s="62"/>
      <c r="KXL7" s="62"/>
      <c r="KXM7" s="62"/>
      <c r="KXN7" s="62"/>
      <c r="KXO7" s="62"/>
      <c r="KXP7" s="62"/>
      <c r="KXQ7" s="62"/>
      <c r="KXR7" s="62"/>
      <c r="KXS7" s="62"/>
      <c r="KXT7" s="62"/>
      <c r="KXU7" s="62"/>
      <c r="KXV7" s="62"/>
      <c r="KXW7" s="62"/>
      <c r="KXX7" s="62"/>
      <c r="KXY7" s="62"/>
      <c r="KXZ7" s="62"/>
      <c r="KYA7" s="62"/>
      <c r="KYB7" s="62"/>
      <c r="KYC7" s="62"/>
      <c r="KYD7" s="62"/>
      <c r="KYE7" s="62"/>
      <c r="KYF7" s="62"/>
      <c r="KYG7" s="62"/>
      <c r="KYH7" s="62"/>
      <c r="KYI7" s="62"/>
      <c r="KYJ7" s="62"/>
      <c r="KYK7" s="62"/>
      <c r="KYL7" s="62"/>
      <c r="KYM7" s="62"/>
      <c r="KYN7" s="62"/>
      <c r="KYO7" s="62"/>
      <c r="KYP7" s="62"/>
      <c r="KYQ7" s="62"/>
      <c r="KYR7" s="62"/>
      <c r="KYS7" s="62"/>
      <c r="KYT7" s="62"/>
      <c r="KYU7" s="62"/>
      <c r="KYV7" s="62"/>
      <c r="KYW7" s="62"/>
      <c r="KYX7" s="62"/>
      <c r="KYY7" s="62"/>
      <c r="KYZ7" s="62"/>
      <c r="KZA7" s="62"/>
      <c r="KZB7" s="62"/>
      <c r="KZC7" s="62"/>
      <c r="KZD7" s="62"/>
      <c r="KZE7" s="62"/>
      <c r="KZF7" s="62"/>
      <c r="KZG7" s="62"/>
      <c r="KZH7" s="62"/>
      <c r="KZI7" s="62"/>
      <c r="KZJ7" s="62"/>
      <c r="KZK7" s="62"/>
      <c r="KZL7" s="62"/>
      <c r="KZM7" s="62"/>
      <c r="KZN7" s="62"/>
      <c r="KZO7" s="62"/>
      <c r="KZP7" s="62"/>
      <c r="KZQ7" s="62"/>
      <c r="KZR7" s="62"/>
      <c r="KZS7" s="62"/>
      <c r="KZT7" s="62"/>
      <c r="KZU7" s="62"/>
      <c r="KZV7" s="62"/>
      <c r="KZW7" s="62"/>
      <c r="KZX7" s="62"/>
      <c r="KZY7" s="62"/>
      <c r="KZZ7" s="62"/>
      <c r="LAA7" s="62"/>
      <c r="LAB7" s="62"/>
      <c r="LAC7" s="62"/>
      <c r="LAD7" s="62"/>
      <c r="LAE7" s="62"/>
      <c r="LAF7" s="62"/>
      <c r="LAG7" s="62"/>
      <c r="LAH7" s="62"/>
      <c r="LAI7" s="62"/>
      <c r="LAJ7" s="62"/>
      <c r="LAK7" s="62"/>
      <c r="LAL7" s="62"/>
      <c r="LAM7" s="62"/>
      <c r="LAN7" s="62"/>
      <c r="LAO7" s="62"/>
      <c r="LAP7" s="62"/>
      <c r="LAQ7" s="62"/>
      <c r="LAR7" s="62"/>
      <c r="LAS7" s="62"/>
      <c r="LAT7" s="62"/>
      <c r="LAU7" s="62"/>
      <c r="LAV7" s="62"/>
      <c r="LAW7" s="62"/>
      <c r="LAX7" s="62"/>
      <c r="LAY7" s="62"/>
      <c r="LAZ7" s="62"/>
      <c r="LBA7" s="62"/>
      <c r="LBB7" s="62"/>
      <c r="LBC7" s="62"/>
      <c r="LBD7" s="62"/>
      <c r="LBE7" s="62"/>
      <c r="LBF7" s="62"/>
      <c r="LBG7" s="62"/>
      <c r="LBH7" s="62"/>
      <c r="LBI7" s="62"/>
      <c r="LBJ7" s="62"/>
      <c r="LBK7" s="62"/>
      <c r="LBL7" s="62"/>
      <c r="LBM7" s="62"/>
      <c r="LBN7" s="62"/>
      <c r="LBO7" s="62"/>
      <c r="LBP7" s="62"/>
      <c r="LBQ7" s="62"/>
      <c r="LBR7" s="62"/>
      <c r="LBS7" s="62"/>
      <c r="LBT7" s="62"/>
      <c r="LBU7" s="62"/>
      <c r="LBV7" s="62"/>
      <c r="LBW7" s="62"/>
      <c r="LBX7" s="62"/>
      <c r="LBY7" s="62"/>
      <c r="LBZ7" s="62"/>
      <c r="LCA7" s="62"/>
      <c r="LCB7" s="62"/>
      <c r="LCC7" s="62"/>
      <c r="LCD7" s="62"/>
      <c r="LCE7" s="62"/>
      <c r="LCF7" s="62"/>
      <c r="LCG7" s="62"/>
      <c r="LCH7" s="62"/>
      <c r="LCI7" s="62"/>
      <c r="LCJ7" s="62"/>
      <c r="LCK7" s="62"/>
      <c r="LCL7" s="62"/>
      <c r="LCM7" s="62"/>
      <c r="LCN7" s="62"/>
      <c r="LCO7" s="62"/>
      <c r="LCP7" s="62"/>
      <c r="LCQ7" s="62"/>
      <c r="LCR7" s="62"/>
      <c r="LCS7" s="62"/>
      <c r="LCT7" s="62"/>
      <c r="LCU7" s="62"/>
      <c r="LCV7" s="62"/>
      <c r="LCW7" s="62"/>
      <c r="LCX7" s="62"/>
      <c r="LCY7" s="62"/>
      <c r="LCZ7" s="62"/>
      <c r="LDA7" s="62"/>
      <c r="LDB7" s="62"/>
      <c r="LDC7" s="62"/>
      <c r="LDD7" s="62"/>
      <c r="LDE7" s="62"/>
      <c r="LDF7" s="62"/>
      <c r="LDG7" s="62"/>
      <c r="LDH7" s="62"/>
      <c r="LDI7" s="62"/>
      <c r="LDJ7" s="62"/>
      <c r="LDK7" s="62"/>
      <c r="LDL7" s="62"/>
      <c r="LDM7" s="62"/>
      <c r="LDN7" s="62"/>
      <c r="LDO7" s="62"/>
      <c r="LDP7" s="62"/>
      <c r="LDQ7" s="62"/>
      <c r="LDR7" s="62"/>
      <c r="LDS7" s="62"/>
      <c r="LDT7" s="62"/>
      <c r="LDU7" s="62"/>
      <c r="LDV7" s="62"/>
      <c r="LDW7" s="62"/>
      <c r="LDX7" s="62"/>
      <c r="LDY7" s="62"/>
      <c r="LDZ7" s="62"/>
      <c r="LEA7" s="62"/>
      <c r="LEB7" s="62"/>
      <c r="LEC7" s="62"/>
      <c r="LED7" s="62"/>
      <c r="LEE7" s="62"/>
      <c r="LEF7" s="62"/>
      <c r="LEG7" s="62"/>
      <c r="LEH7" s="62"/>
      <c r="LEI7" s="62"/>
      <c r="LEJ7" s="62"/>
      <c r="LEK7" s="62"/>
      <c r="LEL7" s="62"/>
      <c r="LEM7" s="62"/>
      <c r="LEN7" s="62"/>
      <c r="LEO7" s="62"/>
      <c r="LEP7" s="62"/>
      <c r="LEQ7" s="62"/>
      <c r="LER7" s="62"/>
      <c r="LES7" s="62"/>
      <c r="LET7" s="62"/>
      <c r="LEU7" s="62"/>
      <c r="LEV7" s="62"/>
      <c r="LEW7" s="62"/>
      <c r="LEX7" s="62"/>
      <c r="LEY7" s="62"/>
      <c r="LEZ7" s="62"/>
      <c r="LFA7" s="62"/>
      <c r="LFB7" s="62"/>
      <c r="LFC7" s="62"/>
      <c r="LFD7" s="62"/>
      <c r="LFE7" s="62"/>
      <c r="LFF7" s="62"/>
      <c r="LFG7" s="62"/>
      <c r="LFH7" s="62"/>
      <c r="LFI7" s="62"/>
      <c r="LFJ7" s="62"/>
      <c r="LFK7" s="62"/>
      <c r="LFL7" s="62"/>
      <c r="LFM7" s="62"/>
      <c r="LFN7" s="62"/>
      <c r="LFO7" s="62"/>
      <c r="LFP7" s="62"/>
      <c r="LFQ7" s="62"/>
      <c r="LFR7" s="62"/>
      <c r="LFS7" s="62"/>
      <c r="LFT7" s="62"/>
      <c r="LFU7" s="62"/>
      <c r="LFV7" s="62"/>
      <c r="LFW7" s="62"/>
      <c r="LFX7" s="62"/>
      <c r="LFY7" s="62"/>
      <c r="LFZ7" s="62"/>
      <c r="LGA7" s="62"/>
      <c r="LGB7" s="62"/>
      <c r="LGC7" s="62"/>
      <c r="LGD7" s="62"/>
      <c r="LGE7" s="62"/>
      <c r="LGF7" s="62"/>
      <c r="LGG7" s="62"/>
      <c r="LGH7" s="62"/>
      <c r="LGI7" s="62"/>
      <c r="LGJ7" s="62"/>
      <c r="LGK7" s="62"/>
      <c r="LGL7" s="62"/>
      <c r="LGM7" s="62"/>
      <c r="LGN7" s="62"/>
      <c r="LGO7" s="62"/>
      <c r="LGP7" s="62"/>
      <c r="LGQ7" s="62"/>
      <c r="LGR7" s="62"/>
      <c r="LGS7" s="62"/>
      <c r="LGT7" s="62"/>
      <c r="LGU7" s="62"/>
      <c r="LGV7" s="62"/>
      <c r="LGW7" s="62"/>
      <c r="LGX7" s="62"/>
      <c r="LGY7" s="62"/>
      <c r="LGZ7" s="62"/>
      <c r="LHA7" s="62"/>
      <c r="LHB7" s="62"/>
      <c r="LHC7" s="62"/>
      <c r="LHD7" s="62"/>
      <c r="LHE7" s="62"/>
      <c r="LHF7" s="62"/>
      <c r="LHG7" s="62"/>
      <c r="LHH7" s="62"/>
      <c r="LHI7" s="62"/>
      <c r="LHJ7" s="62"/>
      <c r="LHK7" s="62"/>
      <c r="LHL7" s="62"/>
      <c r="LHM7" s="62"/>
      <c r="LHN7" s="62"/>
      <c r="LHO7" s="62"/>
      <c r="LHP7" s="62"/>
      <c r="LHQ7" s="62"/>
      <c r="LHR7" s="62"/>
      <c r="LHS7" s="62"/>
      <c r="LHT7" s="62"/>
      <c r="LHU7" s="62"/>
      <c r="LHV7" s="62"/>
      <c r="LHW7" s="62"/>
      <c r="LHX7" s="62"/>
      <c r="LHY7" s="62"/>
      <c r="LHZ7" s="62"/>
      <c r="LIA7" s="62"/>
      <c r="LIB7" s="62"/>
      <c r="LIC7" s="62"/>
      <c r="LID7" s="62"/>
      <c r="LIE7" s="62"/>
      <c r="LIF7" s="62"/>
      <c r="LIG7" s="62"/>
      <c r="LIH7" s="62"/>
      <c r="LII7" s="62"/>
      <c r="LIJ7" s="62"/>
      <c r="LIK7" s="62"/>
      <c r="LIL7" s="62"/>
      <c r="LIM7" s="62"/>
      <c r="LIN7" s="62"/>
      <c r="LIO7" s="62"/>
      <c r="LIP7" s="62"/>
      <c r="LIQ7" s="62"/>
      <c r="LIR7" s="62"/>
      <c r="LIS7" s="62"/>
      <c r="LIT7" s="62"/>
      <c r="LIU7" s="62"/>
      <c r="LIV7" s="62"/>
      <c r="LIW7" s="62"/>
      <c r="LIX7" s="62"/>
      <c r="LIY7" s="62"/>
      <c r="LIZ7" s="62"/>
      <c r="LJA7" s="62"/>
      <c r="LJB7" s="62"/>
      <c r="LJC7" s="62"/>
      <c r="LJD7" s="62"/>
      <c r="LJE7" s="62"/>
      <c r="LJF7" s="62"/>
      <c r="LJG7" s="62"/>
      <c r="LJH7" s="62"/>
      <c r="LJI7" s="62"/>
      <c r="LJJ7" s="62"/>
      <c r="LJK7" s="62"/>
      <c r="LJL7" s="62"/>
      <c r="LJM7" s="62"/>
      <c r="LJN7" s="62"/>
      <c r="LJO7" s="62"/>
      <c r="LJP7" s="62"/>
      <c r="LJQ7" s="62"/>
      <c r="LJR7" s="62"/>
      <c r="LJS7" s="62"/>
      <c r="LJT7" s="62"/>
      <c r="LJU7" s="62"/>
      <c r="LJV7" s="62"/>
      <c r="LJW7" s="62"/>
      <c r="LJX7" s="62"/>
      <c r="LJY7" s="62"/>
      <c r="LJZ7" s="62"/>
      <c r="LKA7" s="62"/>
      <c r="LKB7" s="62"/>
      <c r="LKC7" s="62"/>
      <c r="LKD7" s="62"/>
      <c r="LKE7" s="62"/>
      <c r="LKF7" s="62"/>
      <c r="LKG7" s="62"/>
      <c r="LKH7" s="62"/>
      <c r="LKI7" s="62"/>
      <c r="LKJ7" s="62"/>
      <c r="LKK7" s="62"/>
      <c r="LKL7" s="62"/>
      <c r="LKM7" s="62"/>
      <c r="LKN7" s="62"/>
      <c r="LKO7" s="62"/>
      <c r="LKP7" s="62"/>
      <c r="LKQ7" s="62"/>
      <c r="LKR7" s="62"/>
      <c r="LKS7" s="62"/>
      <c r="LKT7" s="62"/>
      <c r="LKU7" s="62"/>
      <c r="LKV7" s="62"/>
      <c r="LKW7" s="62"/>
      <c r="LKX7" s="62"/>
      <c r="LKY7" s="62"/>
      <c r="LKZ7" s="62"/>
      <c r="LLA7" s="62"/>
      <c r="LLB7" s="62"/>
      <c r="LLC7" s="62"/>
      <c r="LLD7" s="62"/>
      <c r="LLE7" s="62"/>
      <c r="LLF7" s="62"/>
      <c r="LLG7" s="62"/>
      <c r="LLH7" s="62"/>
      <c r="LLI7" s="62"/>
      <c r="LLJ7" s="62"/>
      <c r="LLK7" s="62"/>
      <c r="LLL7" s="62"/>
      <c r="LLM7" s="62"/>
      <c r="LLN7" s="62"/>
      <c r="LLO7" s="62"/>
      <c r="LLP7" s="62"/>
      <c r="LLQ7" s="62"/>
      <c r="LLR7" s="62"/>
      <c r="LLS7" s="62"/>
      <c r="LLT7" s="62"/>
      <c r="LLU7" s="62"/>
      <c r="LLV7" s="62"/>
      <c r="LLW7" s="62"/>
      <c r="LLX7" s="62"/>
      <c r="LLY7" s="62"/>
      <c r="LLZ7" s="62"/>
      <c r="LMA7" s="62"/>
      <c r="LMB7" s="62"/>
      <c r="LMC7" s="62"/>
      <c r="LMD7" s="62"/>
      <c r="LME7" s="62"/>
      <c r="LMF7" s="62"/>
      <c r="LMG7" s="62"/>
      <c r="LMH7" s="62"/>
      <c r="LMI7" s="62"/>
      <c r="LMJ7" s="62"/>
      <c r="LMK7" s="62"/>
      <c r="LML7" s="62"/>
      <c r="LMM7" s="62"/>
      <c r="LMN7" s="62"/>
      <c r="LMO7" s="62"/>
      <c r="LMP7" s="62"/>
      <c r="LMQ7" s="62"/>
      <c r="LMR7" s="62"/>
      <c r="LMS7" s="62"/>
      <c r="LMT7" s="62"/>
      <c r="LMU7" s="62"/>
      <c r="LMV7" s="62"/>
      <c r="LMW7" s="62"/>
      <c r="LMX7" s="62"/>
      <c r="LMY7" s="62"/>
      <c r="LMZ7" s="62"/>
      <c r="LNA7" s="62"/>
      <c r="LNB7" s="62"/>
      <c r="LNC7" s="62"/>
      <c r="LND7" s="62"/>
      <c r="LNE7" s="62"/>
      <c r="LNF7" s="62"/>
      <c r="LNG7" s="62"/>
      <c r="LNH7" s="62"/>
      <c r="LNI7" s="62"/>
      <c r="LNJ7" s="62"/>
      <c r="LNK7" s="62"/>
      <c r="LNL7" s="62"/>
      <c r="LNM7" s="62"/>
      <c r="LNN7" s="62"/>
      <c r="LNO7" s="62"/>
      <c r="LNP7" s="62"/>
      <c r="LNQ7" s="62"/>
      <c r="LNR7" s="62"/>
      <c r="LNS7" s="62"/>
      <c r="LNT7" s="62"/>
      <c r="LNU7" s="62"/>
      <c r="LNV7" s="62"/>
      <c r="LNW7" s="62"/>
      <c r="LNX7" s="62"/>
      <c r="LNY7" s="62"/>
      <c r="LNZ7" s="62"/>
      <c r="LOA7" s="62"/>
      <c r="LOB7" s="62"/>
      <c r="LOC7" s="62"/>
      <c r="LOD7" s="62"/>
      <c r="LOE7" s="62"/>
      <c r="LOF7" s="62"/>
      <c r="LOG7" s="62"/>
      <c r="LOH7" s="62"/>
      <c r="LOI7" s="62"/>
      <c r="LOJ7" s="62"/>
      <c r="LOK7" s="62"/>
      <c r="LOL7" s="62"/>
      <c r="LOM7" s="62"/>
      <c r="LON7" s="62"/>
      <c r="LOO7" s="62"/>
      <c r="LOP7" s="62"/>
      <c r="LOQ7" s="62"/>
      <c r="LOR7" s="62"/>
      <c r="LOS7" s="62"/>
      <c r="LOT7" s="62"/>
      <c r="LOU7" s="62"/>
      <c r="LOV7" s="62"/>
      <c r="LOW7" s="62"/>
      <c r="LOX7" s="62"/>
      <c r="LOY7" s="62"/>
      <c r="LOZ7" s="62"/>
      <c r="LPA7" s="62"/>
      <c r="LPB7" s="62"/>
      <c r="LPC7" s="62"/>
      <c r="LPD7" s="62"/>
      <c r="LPE7" s="62"/>
      <c r="LPF7" s="62"/>
      <c r="LPG7" s="62"/>
      <c r="LPH7" s="62"/>
      <c r="LPI7" s="62"/>
      <c r="LPJ7" s="62"/>
      <c r="LPK7" s="62"/>
      <c r="LPL7" s="62"/>
      <c r="LPM7" s="62"/>
      <c r="LPN7" s="62"/>
      <c r="LPO7" s="62"/>
      <c r="LPP7" s="62"/>
      <c r="LPQ7" s="62"/>
      <c r="LPR7" s="62"/>
      <c r="LPS7" s="62"/>
      <c r="LPT7" s="62"/>
      <c r="LPU7" s="62"/>
      <c r="LPV7" s="62"/>
      <c r="LPW7" s="62"/>
      <c r="LPX7" s="62"/>
      <c r="LPY7" s="62"/>
      <c r="LPZ7" s="62"/>
      <c r="LQA7" s="62"/>
      <c r="LQB7" s="62"/>
      <c r="LQC7" s="62"/>
      <c r="LQD7" s="62"/>
      <c r="LQE7" s="62"/>
      <c r="LQF7" s="62"/>
      <c r="LQG7" s="62"/>
      <c r="LQH7" s="62"/>
      <c r="LQI7" s="62"/>
      <c r="LQJ7" s="62"/>
      <c r="LQK7" s="62"/>
      <c r="LQL7" s="62"/>
      <c r="LQM7" s="62"/>
      <c r="LQN7" s="62"/>
      <c r="LQO7" s="62"/>
      <c r="LQP7" s="62"/>
      <c r="LQQ7" s="62"/>
      <c r="LQR7" s="62"/>
      <c r="LQS7" s="62"/>
      <c r="LQT7" s="62"/>
      <c r="LQU7" s="62"/>
      <c r="LQV7" s="62"/>
      <c r="LQW7" s="62"/>
      <c r="LQX7" s="62"/>
      <c r="LQY7" s="62"/>
      <c r="LQZ7" s="62"/>
      <c r="LRA7" s="62"/>
      <c r="LRB7" s="62"/>
      <c r="LRC7" s="62"/>
      <c r="LRD7" s="62"/>
      <c r="LRE7" s="62"/>
      <c r="LRF7" s="62"/>
      <c r="LRG7" s="62"/>
      <c r="LRH7" s="62"/>
      <c r="LRI7" s="62"/>
      <c r="LRJ7" s="62"/>
      <c r="LRK7" s="62"/>
      <c r="LRL7" s="62"/>
      <c r="LRM7" s="62"/>
      <c r="LRN7" s="62"/>
      <c r="LRO7" s="62"/>
      <c r="LRP7" s="62"/>
      <c r="LRQ7" s="62"/>
      <c r="LRR7" s="62"/>
      <c r="LRS7" s="62"/>
      <c r="LRT7" s="62"/>
      <c r="LRU7" s="62"/>
      <c r="LRV7" s="62"/>
      <c r="LRW7" s="62"/>
      <c r="LRX7" s="62"/>
      <c r="LRY7" s="62"/>
      <c r="LRZ7" s="62"/>
      <c r="LSA7" s="62"/>
      <c r="LSB7" s="62"/>
      <c r="LSC7" s="62"/>
      <c r="LSD7" s="62"/>
      <c r="LSE7" s="62"/>
      <c r="LSF7" s="62"/>
      <c r="LSG7" s="62"/>
      <c r="LSH7" s="62"/>
      <c r="LSI7" s="62"/>
      <c r="LSJ7" s="62"/>
      <c r="LSK7" s="62"/>
      <c r="LSL7" s="62"/>
      <c r="LSM7" s="62"/>
      <c r="LSN7" s="62"/>
      <c r="LSO7" s="62"/>
      <c r="LSP7" s="62"/>
      <c r="LSQ7" s="62"/>
      <c r="LSR7" s="62"/>
      <c r="LSS7" s="62"/>
      <c r="LST7" s="62"/>
      <c r="LSU7" s="62"/>
      <c r="LSV7" s="62"/>
      <c r="LSW7" s="62"/>
      <c r="LSX7" s="62"/>
      <c r="LSY7" s="62"/>
      <c r="LSZ7" s="62"/>
      <c r="LTA7" s="62"/>
      <c r="LTB7" s="62"/>
      <c r="LTC7" s="62"/>
      <c r="LTD7" s="62"/>
      <c r="LTE7" s="62"/>
      <c r="LTF7" s="62"/>
      <c r="LTG7" s="62"/>
      <c r="LTH7" s="62"/>
      <c r="LTI7" s="62"/>
      <c r="LTJ7" s="62"/>
      <c r="LTK7" s="62"/>
      <c r="LTL7" s="62"/>
      <c r="LTM7" s="62"/>
      <c r="LTN7" s="62"/>
      <c r="LTO7" s="62"/>
      <c r="LTP7" s="62"/>
      <c r="LTQ7" s="62"/>
      <c r="LTR7" s="62"/>
      <c r="LTS7" s="62"/>
      <c r="LTT7" s="62"/>
      <c r="LTU7" s="62"/>
      <c r="LTV7" s="62"/>
      <c r="LTW7" s="62"/>
      <c r="LTX7" s="62"/>
      <c r="LTY7" s="62"/>
      <c r="LTZ7" s="62"/>
      <c r="LUA7" s="62"/>
      <c r="LUB7" s="62"/>
      <c r="LUC7" s="62"/>
      <c r="LUD7" s="62"/>
      <c r="LUE7" s="62"/>
      <c r="LUF7" s="62"/>
      <c r="LUG7" s="62"/>
      <c r="LUH7" s="62"/>
      <c r="LUI7" s="62"/>
      <c r="LUJ7" s="62"/>
      <c r="LUK7" s="62"/>
      <c r="LUL7" s="62"/>
      <c r="LUM7" s="62"/>
      <c r="LUN7" s="62"/>
      <c r="LUO7" s="62"/>
      <c r="LUP7" s="62"/>
      <c r="LUQ7" s="62"/>
      <c r="LUR7" s="62"/>
      <c r="LUS7" s="62"/>
      <c r="LUT7" s="62"/>
      <c r="LUU7" s="62"/>
      <c r="LUV7" s="62"/>
      <c r="LUW7" s="62"/>
      <c r="LUX7" s="62"/>
      <c r="LUY7" s="62"/>
      <c r="LUZ7" s="62"/>
      <c r="LVA7" s="62"/>
      <c r="LVB7" s="62"/>
      <c r="LVC7" s="62"/>
      <c r="LVD7" s="62"/>
      <c r="LVE7" s="62"/>
      <c r="LVF7" s="62"/>
      <c r="LVG7" s="62"/>
      <c r="LVH7" s="62"/>
      <c r="LVI7" s="62"/>
      <c r="LVJ7" s="62"/>
      <c r="LVK7" s="62"/>
      <c r="LVL7" s="62"/>
      <c r="LVM7" s="62"/>
      <c r="LVN7" s="62"/>
      <c r="LVO7" s="62"/>
      <c r="LVP7" s="62"/>
      <c r="LVQ7" s="62"/>
      <c r="LVR7" s="62"/>
      <c r="LVS7" s="62"/>
      <c r="LVT7" s="62"/>
      <c r="LVU7" s="62"/>
      <c r="LVV7" s="62"/>
      <c r="LVW7" s="62"/>
      <c r="LVX7" s="62"/>
      <c r="LVY7" s="62"/>
      <c r="LVZ7" s="62"/>
      <c r="LWA7" s="62"/>
      <c r="LWB7" s="62"/>
      <c r="LWC7" s="62"/>
      <c r="LWD7" s="62"/>
      <c r="LWE7" s="62"/>
      <c r="LWF7" s="62"/>
      <c r="LWG7" s="62"/>
      <c r="LWH7" s="62"/>
      <c r="LWI7" s="62"/>
      <c r="LWJ7" s="62"/>
      <c r="LWK7" s="62"/>
      <c r="LWL7" s="62"/>
      <c r="LWM7" s="62"/>
      <c r="LWN7" s="62"/>
      <c r="LWO7" s="62"/>
      <c r="LWP7" s="62"/>
      <c r="LWQ7" s="62"/>
      <c r="LWR7" s="62"/>
      <c r="LWS7" s="62"/>
      <c r="LWT7" s="62"/>
      <c r="LWU7" s="62"/>
      <c r="LWV7" s="62"/>
      <c r="LWW7" s="62"/>
      <c r="LWX7" s="62"/>
      <c r="LWY7" s="62"/>
      <c r="LWZ7" s="62"/>
      <c r="LXA7" s="62"/>
      <c r="LXB7" s="62"/>
      <c r="LXC7" s="62"/>
      <c r="LXD7" s="62"/>
      <c r="LXE7" s="62"/>
      <c r="LXF7" s="62"/>
      <c r="LXG7" s="62"/>
      <c r="LXH7" s="62"/>
      <c r="LXI7" s="62"/>
      <c r="LXJ7" s="62"/>
      <c r="LXK7" s="62"/>
      <c r="LXL7" s="62"/>
      <c r="LXM7" s="62"/>
      <c r="LXN7" s="62"/>
      <c r="LXO7" s="62"/>
      <c r="LXP7" s="62"/>
      <c r="LXQ7" s="62"/>
      <c r="LXR7" s="62"/>
      <c r="LXS7" s="62"/>
      <c r="LXT7" s="62"/>
      <c r="LXU7" s="62"/>
      <c r="LXV7" s="62"/>
      <c r="LXW7" s="62"/>
      <c r="LXX7" s="62"/>
      <c r="LXY7" s="62"/>
      <c r="LXZ7" s="62"/>
      <c r="LYA7" s="62"/>
      <c r="LYB7" s="62"/>
      <c r="LYC7" s="62"/>
      <c r="LYD7" s="62"/>
      <c r="LYE7" s="62"/>
      <c r="LYF7" s="62"/>
      <c r="LYG7" s="62"/>
      <c r="LYH7" s="62"/>
      <c r="LYI7" s="62"/>
      <c r="LYJ7" s="62"/>
      <c r="LYK7" s="62"/>
      <c r="LYL7" s="62"/>
      <c r="LYM7" s="62"/>
      <c r="LYN7" s="62"/>
      <c r="LYO7" s="62"/>
      <c r="LYP7" s="62"/>
      <c r="LYQ7" s="62"/>
      <c r="LYR7" s="62"/>
      <c r="LYS7" s="62"/>
      <c r="LYT7" s="62"/>
      <c r="LYU7" s="62"/>
      <c r="LYV7" s="62"/>
      <c r="LYW7" s="62"/>
      <c r="LYX7" s="62"/>
      <c r="LYY7" s="62"/>
      <c r="LYZ7" s="62"/>
      <c r="LZA7" s="62"/>
      <c r="LZB7" s="62"/>
      <c r="LZC7" s="62"/>
      <c r="LZD7" s="62"/>
      <c r="LZE7" s="62"/>
      <c r="LZF7" s="62"/>
      <c r="LZG7" s="62"/>
      <c r="LZH7" s="62"/>
      <c r="LZI7" s="62"/>
      <c r="LZJ7" s="62"/>
      <c r="LZK7" s="62"/>
      <c r="LZL7" s="62"/>
      <c r="LZM7" s="62"/>
      <c r="LZN7" s="62"/>
      <c r="LZO7" s="62"/>
      <c r="LZP7" s="62"/>
      <c r="LZQ7" s="62"/>
      <c r="LZR7" s="62"/>
      <c r="LZS7" s="62"/>
      <c r="LZT7" s="62"/>
      <c r="LZU7" s="62"/>
      <c r="LZV7" s="62"/>
      <c r="LZW7" s="62"/>
      <c r="LZX7" s="62"/>
      <c r="LZY7" s="62"/>
      <c r="LZZ7" s="62"/>
      <c r="MAA7" s="62"/>
      <c r="MAB7" s="62"/>
      <c r="MAC7" s="62"/>
      <c r="MAD7" s="62"/>
      <c r="MAE7" s="62"/>
      <c r="MAF7" s="62"/>
      <c r="MAG7" s="62"/>
      <c r="MAH7" s="62"/>
      <c r="MAI7" s="62"/>
      <c r="MAJ7" s="62"/>
      <c r="MAK7" s="62"/>
      <c r="MAL7" s="62"/>
      <c r="MAM7" s="62"/>
      <c r="MAN7" s="62"/>
      <c r="MAO7" s="62"/>
      <c r="MAP7" s="62"/>
      <c r="MAQ7" s="62"/>
      <c r="MAR7" s="62"/>
      <c r="MAS7" s="62"/>
      <c r="MAT7" s="62"/>
      <c r="MAU7" s="62"/>
      <c r="MAV7" s="62"/>
      <c r="MAW7" s="62"/>
      <c r="MAX7" s="62"/>
      <c r="MAY7" s="62"/>
      <c r="MAZ7" s="62"/>
      <c r="MBA7" s="62"/>
      <c r="MBB7" s="62"/>
      <c r="MBC7" s="62"/>
      <c r="MBD7" s="62"/>
      <c r="MBE7" s="62"/>
      <c r="MBF7" s="62"/>
      <c r="MBG7" s="62"/>
      <c r="MBH7" s="62"/>
      <c r="MBI7" s="62"/>
      <c r="MBJ7" s="62"/>
      <c r="MBK7" s="62"/>
      <c r="MBL7" s="62"/>
      <c r="MBM7" s="62"/>
      <c r="MBN7" s="62"/>
      <c r="MBO7" s="62"/>
      <c r="MBP7" s="62"/>
      <c r="MBQ7" s="62"/>
      <c r="MBR7" s="62"/>
      <c r="MBS7" s="62"/>
      <c r="MBT7" s="62"/>
      <c r="MBU7" s="62"/>
      <c r="MBV7" s="62"/>
      <c r="MBW7" s="62"/>
      <c r="MBX7" s="62"/>
      <c r="MBY7" s="62"/>
      <c r="MBZ7" s="62"/>
      <c r="MCA7" s="62"/>
      <c r="MCB7" s="62"/>
      <c r="MCC7" s="62"/>
      <c r="MCD7" s="62"/>
      <c r="MCE7" s="62"/>
      <c r="MCF7" s="62"/>
      <c r="MCG7" s="62"/>
      <c r="MCH7" s="62"/>
      <c r="MCI7" s="62"/>
      <c r="MCJ7" s="62"/>
      <c r="MCK7" s="62"/>
      <c r="MCL7" s="62"/>
      <c r="MCM7" s="62"/>
      <c r="MCN7" s="62"/>
      <c r="MCO7" s="62"/>
      <c r="MCP7" s="62"/>
      <c r="MCQ7" s="62"/>
      <c r="MCR7" s="62"/>
      <c r="MCS7" s="62"/>
      <c r="MCT7" s="62"/>
      <c r="MCU7" s="62"/>
      <c r="MCV7" s="62"/>
      <c r="MCW7" s="62"/>
      <c r="MCX7" s="62"/>
      <c r="MCY7" s="62"/>
      <c r="MCZ7" s="62"/>
      <c r="MDA7" s="62"/>
      <c r="MDB7" s="62"/>
      <c r="MDC7" s="62"/>
      <c r="MDD7" s="62"/>
      <c r="MDE7" s="62"/>
      <c r="MDF7" s="62"/>
      <c r="MDG7" s="62"/>
      <c r="MDH7" s="62"/>
      <c r="MDI7" s="62"/>
      <c r="MDJ7" s="62"/>
      <c r="MDK7" s="62"/>
      <c r="MDL7" s="62"/>
      <c r="MDM7" s="62"/>
      <c r="MDN7" s="62"/>
      <c r="MDO7" s="62"/>
      <c r="MDP7" s="62"/>
      <c r="MDQ7" s="62"/>
      <c r="MDR7" s="62"/>
      <c r="MDS7" s="62"/>
      <c r="MDT7" s="62"/>
      <c r="MDU7" s="62"/>
      <c r="MDV7" s="62"/>
      <c r="MDW7" s="62"/>
      <c r="MDX7" s="62"/>
      <c r="MDY7" s="62"/>
      <c r="MDZ7" s="62"/>
      <c r="MEA7" s="62"/>
      <c r="MEB7" s="62"/>
      <c r="MEC7" s="62"/>
      <c r="MED7" s="62"/>
      <c r="MEE7" s="62"/>
      <c r="MEF7" s="62"/>
      <c r="MEG7" s="62"/>
      <c r="MEH7" s="62"/>
      <c r="MEI7" s="62"/>
      <c r="MEJ7" s="62"/>
      <c r="MEK7" s="62"/>
      <c r="MEL7" s="62"/>
      <c r="MEM7" s="62"/>
      <c r="MEN7" s="62"/>
      <c r="MEO7" s="62"/>
      <c r="MEP7" s="62"/>
      <c r="MEQ7" s="62"/>
      <c r="MER7" s="62"/>
      <c r="MES7" s="62"/>
      <c r="MET7" s="62"/>
      <c r="MEU7" s="62"/>
      <c r="MEV7" s="62"/>
      <c r="MEW7" s="62"/>
      <c r="MEX7" s="62"/>
      <c r="MEY7" s="62"/>
      <c r="MEZ7" s="62"/>
      <c r="MFA7" s="62"/>
      <c r="MFB7" s="62"/>
      <c r="MFC7" s="62"/>
      <c r="MFD7" s="62"/>
      <c r="MFE7" s="62"/>
      <c r="MFF7" s="62"/>
      <c r="MFG7" s="62"/>
      <c r="MFH7" s="62"/>
      <c r="MFI7" s="62"/>
      <c r="MFJ7" s="62"/>
      <c r="MFK7" s="62"/>
      <c r="MFL7" s="62"/>
      <c r="MFM7" s="62"/>
      <c r="MFN7" s="62"/>
      <c r="MFO7" s="62"/>
      <c r="MFP7" s="62"/>
      <c r="MFQ7" s="62"/>
      <c r="MFR7" s="62"/>
      <c r="MFS7" s="62"/>
      <c r="MFT7" s="62"/>
      <c r="MFU7" s="62"/>
      <c r="MFV7" s="62"/>
      <c r="MFW7" s="62"/>
      <c r="MFX7" s="62"/>
      <c r="MFY7" s="62"/>
      <c r="MFZ7" s="62"/>
      <c r="MGA7" s="62"/>
      <c r="MGB7" s="62"/>
      <c r="MGC7" s="62"/>
      <c r="MGD7" s="62"/>
      <c r="MGE7" s="62"/>
      <c r="MGF7" s="62"/>
      <c r="MGG7" s="62"/>
      <c r="MGH7" s="62"/>
      <c r="MGI7" s="62"/>
      <c r="MGJ7" s="62"/>
      <c r="MGK7" s="62"/>
      <c r="MGL7" s="62"/>
      <c r="MGM7" s="62"/>
      <c r="MGN7" s="62"/>
      <c r="MGO7" s="62"/>
      <c r="MGP7" s="62"/>
      <c r="MGQ7" s="62"/>
      <c r="MGR7" s="62"/>
      <c r="MGS7" s="62"/>
      <c r="MGT7" s="62"/>
      <c r="MGU7" s="62"/>
      <c r="MGV7" s="62"/>
      <c r="MGW7" s="62"/>
      <c r="MGX7" s="62"/>
      <c r="MGY7" s="62"/>
      <c r="MGZ7" s="62"/>
      <c r="MHA7" s="62"/>
      <c r="MHB7" s="62"/>
      <c r="MHC7" s="62"/>
      <c r="MHD7" s="62"/>
      <c r="MHE7" s="62"/>
      <c r="MHF7" s="62"/>
      <c r="MHG7" s="62"/>
      <c r="MHH7" s="62"/>
      <c r="MHI7" s="62"/>
      <c r="MHJ7" s="62"/>
      <c r="MHK7" s="62"/>
      <c r="MHL7" s="62"/>
      <c r="MHM7" s="62"/>
      <c r="MHN7" s="62"/>
      <c r="MHO7" s="62"/>
      <c r="MHP7" s="62"/>
      <c r="MHQ7" s="62"/>
      <c r="MHR7" s="62"/>
      <c r="MHS7" s="62"/>
      <c r="MHT7" s="62"/>
      <c r="MHU7" s="62"/>
      <c r="MHV7" s="62"/>
      <c r="MHW7" s="62"/>
      <c r="MHX7" s="62"/>
      <c r="MHY7" s="62"/>
      <c r="MHZ7" s="62"/>
      <c r="MIA7" s="62"/>
      <c r="MIB7" s="62"/>
      <c r="MIC7" s="62"/>
      <c r="MID7" s="62"/>
      <c r="MIE7" s="62"/>
      <c r="MIF7" s="62"/>
      <c r="MIG7" s="62"/>
      <c r="MIH7" s="62"/>
      <c r="MII7" s="62"/>
      <c r="MIJ7" s="62"/>
      <c r="MIK7" s="62"/>
      <c r="MIL7" s="62"/>
      <c r="MIM7" s="62"/>
      <c r="MIN7" s="62"/>
      <c r="MIO7" s="62"/>
      <c r="MIP7" s="62"/>
      <c r="MIQ7" s="62"/>
      <c r="MIR7" s="62"/>
      <c r="MIS7" s="62"/>
      <c r="MIT7" s="62"/>
      <c r="MIU7" s="62"/>
      <c r="MIV7" s="62"/>
      <c r="MIW7" s="62"/>
      <c r="MIX7" s="62"/>
      <c r="MIY7" s="62"/>
      <c r="MIZ7" s="62"/>
      <c r="MJA7" s="62"/>
      <c r="MJB7" s="62"/>
      <c r="MJC7" s="62"/>
      <c r="MJD7" s="62"/>
      <c r="MJE7" s="62"/>
      <c r="MJF7" s="62"/>
      <c r="MJG7" s="62"/>
      <c r="MJH7" s="62"/>
      <c r="MJI7" s="62"/>
      <c r="MJJ7" s="62"/>
      <c r="MJK7" s="62"/>
      <c r="MJL7" s="62"/>
      <c r="MJM7" s="62"/>
      <c r="MJN7" s="62"/>
      <c r="MJO7" s="62"/>
      <c r="MJP7" s="62"/>
      <c r="MJQ7" s="62"/>
      <c r="MJR7" s="62"/>
      <c r="MJS7" s="62"/>
      <c r="MJT7" s="62"/>
      <c r="MJU7" s="62"/>
      <c r="MJV7" s="62"/>
      <c r="MJW7" s="62"/>
      <c r="MJX7" s="62"/>
      <c r="MJY7" s="62"/>
      <c r="MJZ7" s="62"/>
      <c r="MKA7" s="62"/>
      <c r="MKB7" s="62"/>
      <c r="MKC7" s="62"/>
      <c r="MKD7" s="62"/>
      <c r="MKE7" s="62"/>
      <c r="MKF7" s="62"/>
      <c r="MKG7" s="62"/>
      <c r="MKH7" s="62"/>
      <c r="MKI7" s="62"/>
      <c r="MKJ7" s="62"/>
      <c r="MKK7" s="62"/>
      <c r="MKL7" s="62"/>
      <c r="MKM7" s="62"/>
      <c r="MKN7" s="62"/>
      <c r="MKO7" s="62"/>
      <c r="MKP7" s="62"/>
      <c r="MKQ7" s="62"/>
      <c r="MKR7" s="62"/>
      <c r="MKS7" s="62"/>
      <c r="MKT7" s="62"/>
      <c r="MKU7" s="62"/>
      <c r="MKV7" s="62"/>
      <c r="MKW7" s="62"/>
      <c r="MKX7" s="62"/>
      <c r="MKY7" s="62"/>
      <c r="MKZ7" s="62"/>
      <c r="MLA7" s="62"/>
      <c r="MLB7" s="62"/>
      <c r="MLC7" s="62"/>
      <c r="MLD7" s="62"/>
      <c r="MLE7" s="62"/>
      <c r="MLF7" s="62"/>
      <c r="MLG7" s="62"/>
      <c r="MLH7" s="62"/>
      <c r="MLI7" s="62"/>
      <c r="MLJ7" s="62"/>
      <c r="MLK7" s="62"/>
      <c r="MLL7" s="62"/>
      <c r="MLM7" s="62"/>
      <c r="MLN7" s="62"/>
      <c r="MLO7" s="62"/>
      <c r="MLP7" s="62"/>
      <c r="MLQ7" s="62"/>
      <c r="MLR7" s="62"/>
      <c r="MLS7" s="62"/>
      <c r="MLT7" s="62"/>
      <c r="MLU7" s="62"/>
      <c r="MLV7" s="62"/>
      <c r="MLW7" s="62"/>
      <c r="MLX7" s="62"/>
      <c r="MLY7" s="62"/>
      <c r="MLZ7" s="62"/>
      <c r="MMA7" s="62"/>
      <c r="MMB7" s="62"/>
      <c r="MMC7" s="62"/>
      <c r="MMD7" s="62"/>
      <c r="MME7" s="62"/>
      <c r="MMF7" s="62"/>
      <c r="MMG7" s="62"/>
      <c r="MMH7" s="62"/>
      <c r="MMI7" s="62"/>
      <c r="MMJ7" s="62"/>
      <c r="MMK7" s="62"/>
      <c r="MML7" s="62"/>
      <c r="MMM7" s="62"/>
      <c r="MMN7" s="62"/>
      <c r="MMO7" s="62"/>
      <c r="MMP7" s="62"/>
      <c r="MMQ7" s="62"/>
      <c r="MMR7" s="62"/>
      <c r="MMS7" s="62"/>
      <c r="MMT7" s="62"/>
      <c r="MMU7" s="62"/>
      <c r="MMV7" s="62"/>
      <c r="MMW7" s="62"/>
      <c r="MMX7" s="62"/>
      <c r="MMY7" s="62"/>
      <c r="MMZ7" s="62"/>
      <c r="MNA7" s="62"/>
      <c r="MNB7" s="62"/>
      <c r="MNC7" s="62"/>
      <c r="MND7" s="62"/>
      <c r="MNE7" s="62"/>
      <c r="MNF7" s="62"/>
      <c r="MNG7" s="62"/>
      <c r="MNH7" s="62"/>
      <c r="MNI7" s="62"/>
      <c r="MNJ7" s="62"/>
      <c r="MNK7" s="62"/>
      <c r="MNL7" s="62"/>
      <c r="MNM7" s="62"/>
      <c r="MNN7" s="62"/>
      <c r="MNO7" s="62"/>
      <c r="MNP7" s="62"/>
      <c r="MNQ7" s="62"/>
      <c r="MNR7" s="62"/>
      <c r="MNS7" s="62"/>
      <c r="MNT7" s="62"/>
      <c r="MNU7" s="62"/>
      <c r="MNV7" s="62"/>
      <c r="MNW7" s="62"/>
      <c r="MNX7" s="62"/>
      <c r="MNY7" s="62"/>
      <c r="MNZ7" s="62"/>
      <c r="MOA7" s="62"/>
      <c r="MOB7" s="62"/>
      <c r="MOC7" s="62"/>
      <c r="MOD7" s="62"/>
      <c r="MOE7" s="62"/>
      <c r="MOF7" s="62"/>
      <c r="MOG7" s="62"/>
      <c r="MOH7" s="62"/>
      <c r="MOI7" s="62"/>
      <c r="MOJ7" s="62"/>
      <c r="MOK7" s="62"/>
      <c r="MOL7" s="62"/>
      <c r="MOM7" s="62"/>
      <c r="MON7" s="62"/>
      <c r="MOO7" s="62"/>
      <c r="MOP7" s="62"/>
      <c r="MOQ7" s="62"/>
      <c r="MOR7" s="62"/>
      <c r="MOS7" s="62"/>
      <c r="MOT7" s="62"/>
      <c r="MOU7" s="62"/>
      <c r="MOV7" s="62"/>
      <c r="MOW7" s="62"/>
      <c r="MOX7" s="62"/>
      <c r="MOY7" s="62"/>
      <c r="MOZ7" s="62"/>
      <c r="MPA7" s="62"/>
      <c r="MPB7" s="62"/>
      <c r="MPC7" s="62"/>
      <c r="MPD7" s="62"/>
      <c r="MPE7" s="62"/>
      <c r="MPF7" s="62"/>
      <c r="MPG7" s="62"/>
      <c r="MPH7" s="62"/>
      <c r="MPI7" s="62"/>
      <c r="MPJ7" s="62"/>
      <c r="MPK7" s="62"/>
      <c r="MPL7" s="62"/>
      <c r="MPM7" s="62"/>
      <c r="MPN7" s="62"/>
      <c r="MPO7" s="62"/>
      <c r="MPP7" s="62"/>
      <c r="MPQ7" s="62"/>
      <c r="MPR7" s="62"/>
      <c r="MPS7" s="62"/>
      <c r="MPT7" s="62"/>
      <c r="MPU7" s="62"/>
      <c r="MPV7" s="62"/>
      <c r="MPW7" s="62"/>
      <c r="MPX7" s="62"/>
      <c r="MPY7" s="62"/>
      <c r="MPZ7" s="62"/>
      <c r="MQA7" s="62"/>
      <c r="MQB7" s="62"/>
      <c r="MQC7" s="62"/>
      <c r="MQD7" s="62"/>
      <c r="MQE7" s="62"/>
      <c r="MQF7" s="62"/>
      <c r="MQG7" s="62"/>
      <c r="MQH7" s="62"/>
      <c r="MQI7" s="62"/>
      <c r="MQJ7" s="62"/>
      <c r="MQK7" s="62"/>
      <c r="MQL7" s="62"/>
      <c r="MQM7" s="62"/>
      <c r="MQN7" s="62"/>
      <c r="MQO7" s="62"/>
      <c r="MQP7" s="62"/>
      <c r="MQQ7" s="62"/>
      <c r="MQR7" s="62"/>
      <c r="MQS7" s="62"/>
      <c r="MQT7" s="62"/>
      <c r="MQU7" s="62"/>
      <c r="MQV7" s="62"/>
      <c r="MQW7" s="62"/>
      <c r="MQX7" s="62"/>
      <c r="MQY7" s="62"/>
      <c r="MQZ7" s="62"/>
      <c r="MRA7" s="62"/>
      <c r="MRB7" s="62"/>
      <c r="MRC7" s="62"/>
      <c r="MRD7" s="62"/>
      <c r="MRE7" s="62"/>
      <c r="MRF7" s="62"/>
      <c r="MRG7" s="62"/>
      <c r="MRH7" s="62"/>
      <c r="MRI7" s="62"/>
      <c r="MRJ7" s="62"/>
      <c r="MRK7" s="62"/>
      <c r="MRL7" s="62"/>
      <c r="MRM7" s="62"/>
      <c r="MRN7" s="62"/>
      <c r="MRO7" s="62"/>
      <c r="MRP7" s="62"/>
      <c r="MRQ7" s="62"/>
      <c r="MRR7" s="62"/>
      <c r="MRS7" s="62"/>
      <c r="MRT7" s="62"/>
      <c r="MRU7" s="62"/>
      <c r="MRV7" s="62"/>
      <c r="MRW7" s="62"/>
      <c r="MRX7" s="62"/>
      <c r="MRY7" s="62"/>
      <c r="MRZ7" s="62"/>
      <c r="MSA7" s="62"/>
      <c r="MSB7" s="62"/>
      <c r="MSC7" s="62"/>
      <c r="MSD7" s="62"/>
      <c r="MSE7" s="62"/>
      <c r="MSF7" s="62"/>
      <c r="MSG7" s="62"/>
      <c r="MSH7" s="62"/>
      <c r="MSI7" s="62"/>
      <c r="MSJ7" s="62"/>
      <c r="MSK7" s="62"/>
      <c r="MSL7" s="62"/>
      <c r="MSM7" s="62"/>
      <c r="MSN7" s="62"/>
      <c r="MSO7" s="62"/>
      <c r="MSP7" s="62"/>
      <c r="MSQ7" s="62"/>
      <c r="MSR7" s="62"/>
      <c r="MSS7" s="62"/>
      <c r="MST7" s="62"/>
      <c r="MSU7" s="62"/>
      <c r="MSV7" s="62"/>
      <c r="MSW7" s="62"/>
      <c r="MSX7" s="62"/>
      <c r="MSY7" s="62"/>
      <c r="MSZ7" s="62"/>
      <c r="MTA7" s="62"/>
      <c r="MTB7" s="62"/>
      <c r="MTC7" s="62"/>
      <c r="MTD7" s="62"/>
      <c r="MTE7" s="62"/>
      <c r="MTF7" s="62"/>
      <c r="MTG7" s="62"/>
      <c r="MTH7" s="62"/>
      <c r="MTI7" s="62"/>
      <c r="MTJ7" s="62"/>
      <c r="MTK7" s="62"/>
      <c r="MTL7" s="62"/>
      <c r="MTM7" s="62"/>
      <c r="MTN7" s="62"/>
      <c r="MTO7" s="62"/>
      <c r="MTP7" s="62"/>
      <c r="MTQ7" s="62"/>
      <c r="MTR7" s="62"/>
      <c r="MTS7" s="62"/>
      <c r="MTT7" s="62"/>
      <c r="MTU7" s="62"/>
      <c r="MTV7" s="62"/>
      <c r="MTW7" s="62"/>
      <c r="MTX7" s="62"/>
      <c r="MTY7" s="62"/>
      <c r="MTZ7" s="62"/>
      <c r="MUA7" s="62"/>
      <c r="MUB7" s="62"/>
      <c r="MUC7" s="62"/>
      <c r="MUD7" s="62"/>
      <c r="MUE7" s="62"/>
      <c r="MUF7" s="62"/>
      <c r="MUG7" s="62"/>
      <c r="MUH7" s="62"/>
      <c r="MUI7" s="62"/>
      <c r="MUJ7" s="62"/>
      <c r="MUK7" s="62"/>
      <c r="MUL7" s="62"/>
      <c r="MUM7" s="62"/>
      <c r="MUN7" s="62"/>
      <c r="MUO7" s="62"/>
      <c r="MUP7" s="62"/>
      <c r="MUQ7" s="62"/>
      <c r="MUR7" s="62"/>
      <c r="MUS7" s="62"/>
      <c r="MUT7" s="62"/>
      <c r="MUU7" s="62"/>
      <c r="MUV7" s="62"/>
      <c r="MUW7" s="62"/>
      <c r="MUX7" s="62"/>
      <c r="MUY7" s="62"/>
      <c r="MUZ7" s="62"/>
      <c r="MVA7" s="62"/>
      <c r="MVB7" s="62"/>
      <c r="MVC7" s="62"/>
      <c r="MVD7" s="62"/>
      <c r="MVE7" s="62"/>
      <c r="MVF7" s="62"/>
      <c r="MVG7" s="62"/>
      <c r="MVH7" s="62"/>
      <c r="MVI7" s="62"/>
      <c r="MVJ7" s="62"/>
      <c r="MVK7" s="62"/>
      <c r="MVL7" s="62"/>
      <c r="MVM7" s="62"/>
      <c r="MVN7" s="62"/>
      <c r="MVO7" s="62"/>
      <c r="MVP7" s="62"/>
      <c r="MVQ7" s="62"/>
      <c r="MVR7" s="62"/>
      <c r="MVS7" s="62"/>
      <c r="MVT7" s="62"/>
      <c r="MVU7" s="62"/>
      <c r="MVV7" s="62"/>
      <c r="MVW7" s="62"/>
      <c r="MVX7" s="62"/>
      <c r="MVY7" s="62"/>
      <c r="MVZ7" s="62"/>
      <c r="MWA7" s="62"/>
      <c r="MWB7" s="62"/>
      <c r="MWC7" s="62"/>
      <c r="MWD7" s="62"/>
      <c r="MWE7" s="62"/>
      <c r="MWF7" s="62"/>
      <c r="MWG7" s="62"/>
      <c r="MWH7" s="62"/>
      <c r="MWI7" s="62"/>
      <c r="MWJ7" s="62"/>
      <c r="MWK7" s="62"/>
      <c r="MWL7" s="62"/>
      <c r="MWM7" s="62"/>
      <c r="MWN7" s="62"/>
      <c r="MWO7" s="62"/>
      <c r="MWP7" s="62"/>
      <c r="MWQ7" s="62"/>
      <c r="MWR7" s="62"/>
      <c r="MWS7" s="62"/>
      <c r="MWT7" s="62"/>
      <c r="MWU7" s="62"/>
      <c r="MWV7" s="62"/>
      <c r="MWW7" s="62"/>
      <c r="MWX7" s="62"/>
      <c r="MWY7" s="62"/>
      <c r="MWZ7" s="62"/>
      <c r="MXA7" s="62"/>
      <c r="MXB7" s="62"/>
      <c r="MXC7" s="62"/>
      <c r="MXD7" s="62"/>
      <c r="MXE7" s="62"/>
      <c r="MXF7" s="62"/>
      <c r="MXG7" s="62"/>
      <c r="MXH7" s="62"/>
      <c r="MXI7" s="62"/>
      <c r="MXJ7" s="62"/>
      <c r="MXK7" s="62"/>
      <c r="MXL7" s="62"/>
      <c r="MXM7" s="62"/>
      <c r="MXN7" s="62"/>
      <c r="MXO7" s="62"/>
      <c r="MXP7" s="62"/>
      <c r="MXQ7" s="62"/>
      <c r="MXR7" s="62"/>
      <c r="MXS7" s="62"/>
      <c r="MXT7" s="62"/>
      <c r="MXU7" s="62"/>
      <c r="MXV7" s="62"/>
      <c r="MXW7" s="62"/>
      <c r="MXX7" s="62"/>
      <c r="MXY7" s="62"/>
      <c r="MXZ7" s="62"/>
      <c r="MYA7" s="62"/>
      <c r="MYB7" s="62"/>
      <c r="MYC7" s="62"/>
      <c r="MYD7" s="62"/>
      <c r="MYE7" s="62"/>
      <c r="MYF7" s="62"/>
      <c r="MYG7" s="62"/>
      <c r="MYH7" s="62"/>
      <c r="MYI7" s="62"/>
      <c r="MYJ7" s="62"/>
      <c r="MYK7" s="62"/>
      <c r="MYL7" s="62"/>
      <c r="MYM7" s="62"/>
      <c r="MYN7" s="62"/>
      <c r="MYO7" s="62"/>
      <c r="MYP7" s="62"/>
      <c r="MYQ7" s="62"/>
      <c r="MYR7" s="62"/>
      <c r="MYS7" s="62"/>
      <c r="MYT7" s="62"/>
      <c r="MYU7" s="62"/>
      <c r="MYV7" s="62"/>
      <c r="MYW7" s="62"/>
      <c r="MYX7" s="62"/>
      <c r="MYY7" s="62"/>
      <c r="MYZ7" s="62"/>
      <c r="MZA7" s="62"/>
      <c r="MZB7" s="62"/>
      <c r="MZC7" s="62"/>
      <c r="MZD7" s="62"/>
      <c r="MZE7" s="62"/>
      <c r="MZF7" s="62"/>
      <c r="MZG7" s="62"/>
      <c r="MZH7" s="62"/>
      <c r="MZI7" s="62"/>
      <c r="MZJ7" s="62"/>
      <c r="MZK7" s="62"/>
      <c r="MZL7" s="62"/>
      <c r="MZM7" s="62"/>
      <c r="MZN7" s="62"/>
      <c r="MZO7" s="62"/>
      <c r="MZP7" s="62"/>
      <c r="MZQ7" s="62"/>
      <c r="MZR7" s="62"/>
      <c r="MZS7" s="62"/>
      <c r="MZT7" s="62"/>
      <c r="MZU7" s="62"/>
      <c r="MZV7" s="62"/>
      <c r="MZW7" s="62"/>
      <c r="MZX7" s="62"/>
      <c r="MZY7" s="62"/>
      <c r="MZZ7" s="62"/>
      <c r="NAA7" s="62"/>
      <c r="NAB7" s="62"/>
      <c r="NAC7" s="62"/>
      <c r="NAD7" s="62"/>
      <c r="NAE7" s="62"/>
      <c r="NAF7" s="62"/>
      <c r="NAG7" s="62"/>
      <c r="NAH7" s="62"/>
      <c r="NAI7" s="62"/>
      <c r="NAJ7" s="62"/>
      <c r="NAK7" s="62"/>
      <c r="NAL7" s="62"/>
      <c r="NAM7" s="62"/>
      <c r="NAN7" s="62"/>
      <c r="NAO7" s="62"/>
      <c r="NAP7" s="62"/>
      <c r="NAQ7" s="62"/>
      <c r="NAR7" s="62"/>
      <c r="NAS7" s="62"/>
      <c r="NAT7" s="62"/>
      <c r="NAU7" s="62"/>
      <c r="NAV7" s="62"/>
      <c r="NAW7" s="62"/>
      <c r="NAX7" s="62"/>
      <c r="NAY7" s="62"/>
      <c r="NAZ7" s="62"/>
      <c r="NBA7" s="62"/>
      <c r="NBB7" s="62"/>
      <c r="NBC7" s="62"/>
      <c r="NBD7" s="62"/>
      <c r="NBE7" s="62"/>
      <c r="NBF7" s="62"/>
      <c r="NBG7" s="62"/>
      <c r="NBH7" s="62"/>
      <c r="NBI7" s="62"/>
      <c r="NBJ7" s="62"/>
      <c r="NBK7" s="62"/>
      <c r="NBL7" s="62"/>
      <c r="NBM7" s="62"/>
      <c r="NBN7" s="62"/>
      <c r="NBO7" s="62"/>
      <c r="NBP7" s="62"/>
      <c r="NBQ7" s="62"/>
      <c r="NBR7" s="62"/>
      <c r="NBS7" s="62"/>
      <c r="NBT7" s="62"/>
      <c r="NBU7" s="62"/>
      <c r="NBV7" s="62"/>
      <c r="NBW7" s="62"/>
      <c r="NBX7" s="62"/>
      <c r="NBY7" s="62"/>
      <c r="NBZ7" s="62"/>
      <c r="NCA7" s="62"/>
      <c r="NCB7" s="62"/>
      <c r="NCC7" s="62"/>
      <c r="NCD7" s="62"/>
      <c r="NCE7" s="62"/>
      <c r="NCF7" s="62"/>
      <c r="NCG7" s="62"/>
      <c r="NCH7" s="62"/>
      <c r="NCI7" s="62"/>
      <c r="NCJ7" s="62"/>
      <c r="NCK7" s="62"/>
      <c r="NCL7" s="62"/>
      <c r="NCM7" s="62"/>
      <c r="NCN7" s="62"/>
      <c r="NCO7" s="62"/>
      <c r="NCP7" s="62"/>
      <c r="NCQ7" s="62"/>
      <c r="NCR7" s="62"/>
      <c r="NCS7" s="62"/>
      <c r="NCT7" s="62"/>
      <c r="NCU7" s="62"/>
      <c r="NCV7" s="62"/>
      <c r="NCW7" s="62"/>
      <c r="NCX7" s="62"/>
      <c r="NCY7" s="62"/>
      <c r="NCZ7" s="62"/>
      <c r="NDA7" s="62"/>
      <c r="NDB7" s="62"/>
      <c r="NDC7" s="62"/>
      <c r="NDD7" s="62"/>
      <c r="NDE7" s="62"/>
      <c r="NDF7" s="62"/>
      <c r="NDG7" s="62"/>
      <c r="NDH7" s="62"/>
      <c r="NDI7" s="62"/>
      <c r="NDJ7" s="62"/>
      <c r="NDK7" s="62"/>
      <c r="NDL7" s="62"/>
      <c r="NDM7" s="62"/>
      <c r="NDN7" s="62"/>
      <c r="NDO7" s="62"/>
      <c r="NDP7" s="62"/>
      <c r="NDQ7" s="62"/>
      <c r="NDR7" s="62"/>
      <c r="NDS7" s="62"/>
      <c r="NDT7" s="62"/>
      <c r="NDU7" s="62"/>
      <c r="NDV7" s="62"/>
      <c r="NDW7" s="62"/>
      <c r="NDX7" s="62"/>
      <c r="NDY7" s="62"/>
      <c r="NDZ7" s="62"/>
      <c r="NEA7" s="62"/>
      <c r="NEB7" s="62"/>
      <c r="NEC7" s="62"/>
      <c r="NED7" s="62"/>
      <c r="NEE7" s="62"/>
      <c r="NEF7" s="62"/>
      <c r="NEG7" s="62"/>
      <c r="NEH7" s="62"/>
      <c r="NEI7" s="62"/>
      <c r="NEJ7" s="62"/>
      <c r="NEK7" s="62"/>
      <c r="NEL7" s="62"/>
      <c r="NEM7" s="62"/>
      <c r="NEN7" s="62"/>
      <c r="NEO7" s="62"/>
      <c r="NEP7" s="62"/>
      <c r="NEQ7" s="62"/>
      <c r="NER7" s="62"/>
      <c r="NES7" s="62"/>
      <c r="NET7" s="62"/>
      <c r="NEU7" s="62"/>
      <c r="NEV7" s="62"/>
      <c r="NEW7" s="62"/>
      <c r="NEX7" s="62"/>
      <c r="NEY7" s="62"/>
      <c r="NEZ7" s="62"/>
      <c r="NFA7" s="62"/>
      <c r="NFB7" s="62"/>
      <c r="NFC7" s="62"/>
      <c r="NFD7" s="62"/>
      <c r="NFE7" s="62"/>
      <c r="NFF7" s="62"/>
      <c r="NFG7" s="62"/>
      <c r="NFH7" s="62"/>
      <c r="NFI7" s="62"/>
      <c r="NFJ7" s="62"/>
      <c r="NFK7" s="62"/>
      <c r="NFL7" s="62"/>
      <c r="NFM7" s="62"/>
      <c r="NFN7" s="62"/>
      <c r="NFO7" s="62"/>
      <c r="NFP7" s="62"/>
      <c r="NFQ7" s="62"/>
      <c r="NFR7" s="62"/>
      <c r="NFS7" s="62"/>
      <c r="NFT7" s="62"/>
      <c r="NFU7" s="62"/>
      <c r="NFV7" s="62"/>
      <c r="NFW7" s="62"/>
      <c r="NFX7" s="62"/>
      <c r="NFY7" s="62"/>
      <c r="NFZ7" s="62"/>
      <c r="NGA7" s="62"/>
      <c r="NGB7" s="62"/>
      <c r="NGC7" s="62"/>
      <c r="NGD7" s="62"/>
      <c r="NGE7" s="62"/>
      <c r="NGF7" s="62"/>
      <c r="NGG7" s="62"/>
      <c r="NGH7" s="62"/>
      <c r="NGI7" s="62"/>
      <c r="NGJ7" s="62"/>
      <c r="NGK7" s="62"/>
      <c r="NGL7" s="62"/>
      <c r="NGM7" s="62"/>
      <c r="NGN7" s="62"/>
      <c r="NGO7" s="62"/>
      <c r="NGP7" s="62"/>
      <c r="NGQ7" s="62"/>
      <c r="NGR7" s="62"/>
      <c r="NGS7" s="62"/>
      <c r="NGT7" s="62"/>
      <c r="NGU7" s="62"/>
      <c r="NGV7" s="62"/>
      <c r="NGW7" s="62"/>
      <c r="NGX7" s="62"/>
      <c r="NGY7" s="62"/>
      <c r="NGZ7" s="62"/>
      <c r="NHA7" s="62"/>
      <c r="NHB7" s="62"/>
      <c r="NHC7" s="62"/>
      <c r="NHD7" s="62"/>
      <c r="NHE7" s="62"/>
      <c r="NHF7" s="62"/>
      <c r="NHG7" s="62"/>
      <c r="NHH7" s="62"/>
      <c r="NHI7" s="62"/>
      <c r="NHJ7" s="62"/>
      <c r="NHK7" s="62"/>
      <c r="NHL7" s="62"/>
      <c r="NHM7" s="62"/>
      <c r="NHN7" s="62"/>
      <c r="NHO7" s="62"/>
      <c r="NHP7" s="62"/>
      <c r="NHQ7" s="62"/>
      <c r="NHR7" s="62"/>
      <c r="NHS7" s="62"/>
      <c r="NHT7" s="62"/>
      <c r="NHU7" s="62"/>
      <c r="NHV7" s="62"/>
      <c r="NHW7" s="62"/>
      <c r="NHX7" s="62"/>
      <c r="NHY7" s="62"/>
      <c r="NHZ7" s="62"/>
      <c r="NIA7" s="62"/>
      <c r="NIB7" s="62"/>
      <c r="NIC7" s="62"/>
      <c r="NID7" s="62"/>
      <c r="NIE7" s="62"/>
      <c r="NIF7" s="62"/>
      <c r="NIG7" s="62"/>
      <c r="NIH7" s="62"/>
      <c r="NII7" s="62"/>
      <c r="NIJ7" s="62"/>
      <c r="NIK7" s="62"/>
      <c r="NIL7" s="62"/>
      <c r="NIM7" s="62"/>
      <c r="NIN7" s="62"/>
      <c r="NIO7" s="62"/>
      <c r="NIP7" s="62"/>
      <c r="NIQ7" s="62"/>
      <c r="NIR7" s="62"/>
      <c r="NIS7" s="62"/>
      <c r="NIT7" s="62"/>
      <c r="NIU7" s="62"/>
      <c r="NIV7" s="62"/>
      <c r="NIW7" s="62"/>
      <c r="NIX7" s="62"/>
      <c r="NIY7" s="62"/>
      <c r="NIZ7" s="62"/>
      <c r="NJA7" s="62"/>
      <c r="NJB7" s="62"/>
      <c r="NJC7" s="62"/>
      <c r="NJD7" s="62"/>
      <c r="NJE7" s="62"/>
      <c r="NJF7" s="62"/>
      <c r="NJG7" s="62"/>
      <c r="NJH7" s="62"/>
      <c r="NJI7" s="62"/>
      <c r="NJJ7" s="62"/>
      <c r="NJK7" s="62"/>
      <c r="NJL7" s="62"/>
      <c r="NJM7" s="62"/>
      <c r="NJN7" s="62"/>
      <c r="NJO7" s="62"/>
      <c r="NJP7" s="62"/>
      <c r="NJQ7" s="62"/>
      <c r="NJR7" s="62"/>
      <c r="NJS7" s="62"/>
      <c r="NJT7" s="62"/>
      <c r="NJU7" s="62"/>
      <c r="NJV7" s="62"/>
      <c r="NJW7" s="62"/>
      <c r="NJX7" s="62"/>
      <c r="NJY7" s="62"/>
      <c r="NJZ7" s="62"/>
      <c r="NKA7" s="62"/>
      <c r="NKB7" s="62"/>
      <c r="NKC7" s="62"/>
      <c r="NKD7" s="62"/>
      <c r="NKE7" s="62"/>
      <c r="NKF7" s="62"/>
      <c r="NKG7" s="62"/>
      <c r="NKH7" s="62"/>
      <c r="NKI7" s="62"/>
      <c r="NKJ7" s="62"/>
      <c r="NKK7" s="62"/>
      <c r="NKL7" s="62"/>
      <c r="NKM7" s="62"/>
      <c r="NKN7" s="62"/>
      <c r="NKO7" s="62"/>
      <c r="NKP7" s="62"/>
      <c r="NKQ7" s="62"/>
      <c r="NKR7" s="62"/>
      <c r="NKS7" s="62"/>
      <c r="NKT7" s="62"/>
      <c r="NKU7" s="62"/>
      <c r="NKV7" s="62"/>
      <c r="NKW7" s="62"/>
      <c r="NKX7" s="62"/>
      <c r="NKY7" s="62"/>
      <c r="NKZ7" s="62"/>
      <c r="NLA7" s="62"/>
      <c r="NLB7" s="62"/>
      <c r="NLC7" s="62"/>
      <c r="NLD7" s="62"/>
      <c r="NLE7" s="62"/>
      <c r="NLF7" s="62"/>
      <c r="NLG7" s="62"/>
      <c r="NLH7" s="62"/>
      <c r="NLI7" s="62"/>
      <c r="NLJ7" s="62"/>
      <c r="NLK7" s="62"/>
      <c r="NLL7" s="62"/>
      <c r="NLM7" s="62"/>
      <c r="NLN7" s="62"/>
      <c r="NLO7" s="62"/>
      <c r="NLP7" s="62"/>
      <c r="NLQ7" s="62"/>
      <c r="NLR7" s="62"/>
      <c r="NLS7" s="62"/>
      <c r="NLT7" s="62"/>
      <c r="NLU7" s="62"/>
      <c r="NLV7" s="62"/>
      <c r="NLW7" s="62"/>
      <c r="NLX7" s="62"/>
      <c r="NLY7" s="62"/>
      <c r="NLZ7" s="62"/>
      <c r="NMA7" s="62"/>
      <c r="NMB7" s="62"/>
      <c r="NMC7" s="62"/>
      <c r="NMD7" s="62"/>
      <c r="NME7" s="62"/>
      <c r="NMF7" s="62"/>
      <c r="NMG7" s="62"/>
      <c r="NMH7" s="62"/>
      <c r="NMI7" s="62"/>
      <c r="NMJ7" s="62"/>
      <c r="NMK7" s="62"/>
      <c r="NML7" s="62"/>
      <c r="NMM7" s="62"/>
      <c r="NMN7" s="62"/>
      <c r="NMO7" s="62"/>
      <c r="NMP7" s="62"/>
      <c r="NMQ7" s="62"/>
      <c r="NMR7" s="62"/>
      <c r="NMS7" s="62"/>
      <c r="NMT7" s="62"/>
      <c r="NMU7" s="62"/>
      <c r="NMV7" s="62"/>
      <c r="NMW7" s="62"/>
      <c r="NMX7" s="62"/>
      <c r="NMY7" s="62"/>
      <c r="NMZ7" s="62"/>
      <c r="NNA7" s="62"/>
      <c r="NNB7" s="62"/>
      <c r="NNC7" s="62"/>
      <c r="NND7" s="62"/>
      <c r="NNE7" s="62"/>
      <c r="NNF7" s="62"/>
      <c r="NNG7" s="62"/>
      <c r="NNH7" s="62"/>
      <c r="NNI7" s="62"/>
      <c r="NNJ7" s="62"/>
      <c r="NNK7" s="62"/>
      <c r="NNL7" s="62"/>
      <c r="NNM7" s="62"/>
      <c r="NNN7" s="62"/>
      <c r="NNO7" s="62"/>
      <c r="NNP7" s="62"/>
      <c r="NNQ7" s="62"/>
      <c r="NNR7" s="62"/>
      <c r="NNS7" s="62"/>
      <c r="NNT7" s="62"/>
      <c r="NNU7" s="62"/>
      <c r="NNV7" s="62"/>
      <c r="NNW7" s="62"/>
      <c r="NNX7" s="62"/>
      <c r="NNY7" s="62"/>
      <c r="NNZ7" s="62"/>
      <c r="NOA7" s="62"/>
      <c r="NOB7" s="62"/>
      <c r="NOC7" s="62"/>
      <c r="NOD7" s="62"/>
      <c r="NOE7" s="62"/>
      <c r="NOF7" s="62"/>
      <c r="NOG7" s="62"/>
      <c r="NOH7" s="62"/>
      <c r="NOI7" s="62"/>
      <c r="NOJ7" s="62"/>
      <c r="NOK7" s="62"/>
      <c r="NOL7" s="62"/>
      <c r="NOM7" s="62"/>
      <c r="NON7" s="62"/>
      <c r="NOO7" s="62"/>
      <c r="NOP7" s="62"/>
      <c r="NOQ7" s="62"/>
      <c r="NOR7" s="62"/>
      <c r="NOS7" s="62"/>
      <c r="NOT7" s="62"/>
      <c r="NOU7" s="62"/>
      <c r="NOV7" s="62"/>
      <c r="NOW7" s="62"/>
      <c r="NOX7" s="62"/>
      <c r="NOY7" s="62"/>
      <c r="NOZ7" s="62"/>
      <c r="NPA7" s="62"/>
      <c r="NPB7" s="62"/>
      <c r="NPC7" s="62"/>
      <c r="NPD7" s="62"/>
      <c r="NPE7" s="62"/>
      <c r="NPF7" s="62"/>
      <c r="NPG7" s="62"/>
      <c r="NPH7" s="62"/>
      <c r="NPI7" s="62"/>
      <c r="NPJ7" s="62"/>
      <c r="NPK7" s="62"/>
      <c r="NPL7" s="62"/>
      <c r="NPM7" s="62"/>
      <c r="NPN7" s="62"/>
      <c r="NPO7" s="62"/>
      <c r="NPP7" s="62"/>
      <c r="NPQ7" s="62"/>
      <c r="NPR7" s="62"/>
      <c r="NPS7" s="62"/>
      <c r="NPT7" s="62"/>
      <c r="NPU7" s="62"/>
      <c r="NPV7" s="62"/>
      <c r="NPW7" s="62"/>
      <c r="NPX7" s="62"/>
      <c r="NPY7" s="62"/>
      <c r="NPZ7" s="62"/>
      <c r="NQA7" s="62"/>
      <c r="NQB7" s="62"/>
      <c r="NQC7" s="62"/>
      <c r="NQD7" s="62"/>
      <c r="NQE7" s="62"/>
      <c r="NQF7" s="62"/>
      <c r="NQG7" s="62"/>
      <c r="NQH7" s="62"/>
      <c r="NQI7" s="62"/>
      <c r="NQJ7" s="62"/>
      <c r="NQK7" s="62"/>
      <c r="NQL7" s="62"/>
      <c r="NQM7" s="62"/>
      <c r="NQN7" s="62"/>
      <c r="NQO7" s="62"/>
      <c r="NQP7" s="62"/>
      <c r="NQQ7" s="62"/>
      <c r="NQR7" s="62"/>
      <c r="NQS7" s="62"/>
      <c r="NQT7" s="62"/>
      <c r="NQU7" s="62"/>
      <c r="NQV7" s="62"/>
      <c r="NQW7" s="62"/>
      <c r="NQX7" s="62"/>
      <c r="NQY7" s="62"/>
      <c r="NQZ7" s="62"/>
      <c r="NRA7" s="62"/>
      <c r="NRB7" s="62"/>
      <c r="NRC7" s="62"/>
      <c r="NRD7" s="62"/>
      <c r="NRE7" s="62"/>
      <c r="NRF7" s="62"/>
      <c r="NRG7" s="62"/>
      <c r="NRH7" s="62"/>
      <c r="NRI7" s="62"/>
      <c r="NRJ7" s="62"/>
      <c r="NRK7" s="62"/>
      <c r="NRL7" s="62"/>
      <c r="NRM7" s="62"/>
      <c r="NRN7" s="62"/>
      <c r="NRO7" s="62"/>
      <c r="NRP7" s="62"/>
      <c r="NRQ7" s="62"/>
      <c r="NRR7" s="62"/>
      <c r="NRS7" s="62"/>
      <c r="NRT7" s="62"/>
      <c r="NRU7" s="62"/>
      <c r="NRV7" s="62"/>
      <c r="NRW7" s="62"/>
      <c r="NRX7" s="62"/>
      <c r="NRY7" s="62"/>
      <c r="NRZ7" s="62"/>
      <c r="NSA7" s="62"/>
      <c r="NSB7" s="62"/>
      <c r="NSC7" s="62"/>
      <c r="NSD7" s="62"/>
      <c r="NSE7" s="62"/>
      <c r="NSF7" s="62"/>
      <c r="NSG7" s="62"/>
      <c r="NSH7" s="62"/>
      <c r="NSI7" s="62"/>
      <c r="NSJ7" s="62"/>
      <c r="NSK7" s="62"/>
      <c r="NSL7" s="62"/>
      <c r="NSM7" s="62"/>
      <c r="NSN7" s="62"/>
      <c r="NSO7" s="62"/>
      <c r="NSP7" s="62"/>
      <c r="NSQ7" s="62"/>
      <c r="NSR7" s="62"/>
      <c r="NSS7" s="62"/>
      <c r="NST7" s="62"/>
      <c r="NSU7" s="62"/>
      <c r="NSV7" s="62"/>
      <c r="NSW7" s="62"/>
      <c r="NSX7" s="62"/>
      <c r="NSY7" s="62"/>
      <c r="NSZ7" s="62"/>
      <c r="NTA7" s="62"/>
      <c r="NTB7" s="62"/>
      <c r="NTC7" s="62"/>
      <c r="NTD7" s="62"/>
      <c r="NTE7" s="62"/>
      <c r="NTF7" s="62"/>
      <c r="NTG7" s="62"/>
      <c r="NTH7" s="62"/>
      <c r="NTI7" s="62"/>
      <c r="NTJ7" s="62"/>
      <c r="NTK7" s="62"/>
      <c r="NTL7" s="62"/>
      <c r="NTM7" s="62"/>
      <c r="NTN7" s="62"/>
      <c r="NTO7" s="62"/>
      <c r="NTP7" s="62"/>
      <c r="NTQ7" s="62"/>
      <c r="NTR7" s="62"/>
      <c r="NTS7" s="62"/>
      <c r="NTT7" s="62"/>
      <c r="NTU7" s="62"/>
      <c r="NTV7" s="62"/>
      <c r="NTW7" s="62"/>
      <c r="NTX7" s="62"/>
      <c r="NTY7" s="62"/>
      <c r="NTZ7" s="62"/>
      <c r="NUA7" s="62"/>
      <c r="NUB7" s="62"/>
      <c r="NUC7" s="62"/>
      <c r="NUD7" s="62"/>
      <c r="NUE7" s="62"/>
      <c r="NUF7" s="62"/>
      <c r="NUG7" s="62"/>
      <c r="NUH7" s="62"/>
      <c r="NUI7" s="62"/>
      <c r="NUJ7" s="62"/>
      <c r="NUK7" s="62"/>
      <c r="NUL7" s="62"/>
      <c r="NUM7" s="62"/>
      <c r="NUN7" s="62"/>
      <c r="NUO7" s="62"/>
      <c r="NUP7" s="62"/>
      <c r="NUQ7" s="62"/>
      <c r="NUR7" s="62"/>
      <c r="NUS7" s="62"/>
      <c r="NUT7" s="62"/>
      <c r="NUU7" s="62"/>
      <c r="NUV7" s="62"/>
      <c r="NUW7" s="62"/>
      <c r="NUX7" s="62"/>
      <c r="NUY7" s="62"/>
      <c r="NUZ7" s="62"/>
      <c r="NVA7" s="62"/>
      <c r="NVB7" s="62"/>
      <c r="NVC7" s="62"/>
      <c r="NVD7" s="62"/>
      <c r="NVE7" s="62"/>
      <c r="NVF7" s="62"/>
      <c r="NVG7" s="62"/>
      <c r="NVH7" s="62"/>
      <c r="NVI7" s="62"/>
      <c r="NVJ7" s="62"/>
      <c r="NVK7" s="62"/>
      <c r="NVL7" s="62"/>
      <c r="NVM7" s="62"/>
      <c r="NVN7" s="62"/>
      <c r="NVO7" s="62"/>
      <c r="NVP7" s="62"/>
      <c r="NVQ7" s="62"/>
      <c r="NVR7" s="62"/>
      <c r="NVS7" s="62"/>
      <c r="NVT7" s="62"/>
      <c r="NVU7" s="62"/>
      <c r="NVV7" s="62"/>
      <c r="NVW7" s="62"/>
      <c r="NVX7" s="62"/>
      <c r="NVY7" s="62"/>
      <c r="NVZ7" s="62"/>
      <c r="NWA7" s="62"/>
      <c r="NWB7" s="62"/>
      <c r="NWC7" s="62"/>
      <c r="NWD7" s="62"/>
      <c r="NWE7" s="62"/>
      <c r="NWF7" s="62"/>
      <c r="NWG7" s="62"/>
      <c r="NWH7" s="62"/>
      <c r="NWI7" s="62"/>
      <c r="NWJ7" s="62"/>
      <c r="NWK7" s="62"/>
      <c r="NWL7" s="62"/>
      <c r="NWM7" s="62"/>
      <c r="NWN7" s="62"/>
      <c r="NWO7" s="62"/>
      <c r="NWP7" s="62"/>
      <c r="NWQ7" s="62"/>
      <c r="NWR7" s="62"/>
      <c r="NWS7" s="62"/>
      <c r="NWT7" s="62"/>
      <c r="NWU7" s="62"/>
      <c r="NWV7" s="62"/>
      <c r="NWW7" s="62"/>
      <c r="NWX7" s="62"/>
      <c r="NWY7" s="62"/>
      <c r="NWZ7" s="62"/>
      <c r="NXA7" s="62"/>
      <c r="NXB7" s="62"/>
      <c r="NXC7" s="62"/>
      <c r="NXD7" s="62"/>
      <c r="NXE7" s="62"/>
      <c r="NXF7" s="62"/>
      <c r="NXG7" s="62"/>
      <c r="NXH7" s="62"/>
      <c r="NXI7" s="62"/>
      <c r="NXJ7" s="62"/>
      <c r="NXK7" s="62"/>
      <c r="NXL7" s="62"/>
      <c r="NXM7" s="62"/>
      <c r="NXN7" s="62"/>
      <c r="NXO7" s="62"/>
      <c r="NXP7" s="62"/>
      <c r="NXQ7" s="62"/>
      <c r="NXR7" s="62"/>
      <c r="NXS7" s="62"/>
      <c r="NXT7" s="62"/>
      <c r="NXU7" s="62"/>
      <c r="NXV7" s="62"/>
      <c r="NXW7" s="62"/>
      <c r="NXX7" s="62"/>
      <c r="NXY7" s="62"/>
      <c r="NXZ7" s="62"/>
      <c r="NYA7" s="62"/>
      <c r="NYB7" s="62"/>
      <c r="NYC7" s="62"/>
      <c r="NYD7" s="62"/>
      <c r="NYE7" s="62"/>
      <c r="NYF7" s="62"/>
      <c r="NYG7" s="62"/>
      <c r="NYH7" s="62"/>
      <c r="NYI7" s="62"/>
      <c r="NYJ7" s="62"/>
      <c r="NYK7" s="62"/>
      <c r="NYL7" s="62"/>
      <c r="NYM7" s="62"/>
      <c r="NYN7" s="62"/>
      <c r="NYO7" s="62"/>
      <c r="NYP7" s="62"/>
      <c r="NYQ7" s="62"/>
      <c r="NYR7" s="62"/>
      <c r="NYS7" s="62"/>
      <c r="NYT7" s="62"/>
      <c r="NYU7" s="62"/>
      <c r="NYV7" s="62"/>
      <c r="NYW7" s="62"/>
      <c r="NYX7" s="62"/>
      <c r="NYY7" s="62"/>
      <c r="NYZ7" s="62"/>
      <c r="NZA7" s="62"/>
      <c r="NZB7" s="62"/>
      <c r="NZC7" s="62"/>
      <c r="NZD7" s="62"/>
      <c r="NZE7" s="62"/>
      <c r="NZF7" s="62"/>
      <c r="NZG7" s="62"/>
      <c r="NZH7" s="62"/>
      <c r="NZI7" s="62"/>
      <c r="NZJ7" s="62"/>
      <c r="NZK7" s="62"/>
      <c r="NZL7" s="62"/>
      <c r="NZM7" s="62"/>
      <c r="NZN7" s="62"/>
      <c r="NZO7" s="62"/>
      <c r="NZP7" s="62"/>
      <c r="NZQ7" s="62"/>
      <c r="NZR7" s="62"/>
      <c r="NZS7" s="62"/>
      <c r="NZT7" s="62"/>
      <c r="NZU7" s="62"/>
      <c r="NZV7" s="62"/>
      <c r="NZW7" s="62"/>
      <c r="NZX7" s="62"/>
      <c r="NZY7" s="62"/>
      <c r="NZZ7" s="62"/>
      <c r="OAA7" s="62"/>
      <c r="OAB7" s="62"/>
      <c r="OAC7" s="62"/>
      <c r="OAD7" s="62"/>
      <c r="OAE7" s="62"/>
      <c r="OAF7" s="62"/>
      <c r="OAG7" s="62"/>
      <c r="OAH7" s="62"/>
      <c r="OAI7" s="62"/>
      <c r="OAJ7" s="62"/>
      <c r="OAK7" s="62"/>
      <c r="OAL7" s="62"/>
      <c r="OAM7" s="62"/>
      <c r="OAN7" s="62"/>
      <c r="OAO7" s="62"/>
      <c r="OAP7" s="62"/>
      <c r="OAQ7" s="62"/>
      <c r="OAR7" s="62"/>
      <c r="OAS7" s="62"/>
      <c r="OAT7" s="62"/>
      <c r="OAU7" s="62"/>
      <c r="OAV7" s="62"/>
      <c r="OAW7" s="62"/>
      <c r="OAX7" s="62"/>
      <c r="OAY7" s="62"/>
      <c r="OAZ7" s="62"/>
      <c r="OBA7" s="62"/>
      <c r="OBB7" s="62"/>
      <c r="OBC7" s="62"/>
      <c r="OBD7" s="62"/>
      <c r="OBE7" s="62"/>
      <c r="OBF7" s="62"/>
      <c r="OBG7" s="62"/>
      <c r="OBH7" s="62"/>
      <c r="OBI7" s="62"/>
      <c r="OBJ7" s="62"/>
      <c r="OBK7" s="62"/>
      <c r="OBL7" s="62"/>
      <c r="OBM7" s="62"/>
      <c r="OBN7" s="62"/>
      <c r="OBO7" s="62"/>
      <c r="OBP7" s="62"/>
      <c r="OBQ7" s="62"/>
      <c r="OBR7" s="62"/>
      <c r="OBS7" s="62"/>
      <c r="OBT7" s="62"/>
      <c r="OBU7" s="62"/>
      <c r="OBV7" s="62"/>
      <c r="OBW7" s="62"/>
      <c r="OBX7" s="62"/>
      <c r="OBY7" s="62"/>
      <c r="OBZ7" s="62"/>
      <c r="OCA7" s="62"/>
      <c r="OCB7" s="62"/>
      <c r="OCC7" s="62"/>
      <c r="OCD7" s="62"/>
      <c r="OCE7" s="62"/>
      <c r="OCF7" s="62"/>
      <c r="OCG7" s="62"/>
      <c r="OCH7" s="62"/>
      <c r="OCI7" s="62"/>
      <c r="OCJ7" s="62"/>
      <c r="OCK7" s="62"/>
      <c r="OCL7" s="62"/>
      <c r="OCM7" s="62"/>
      <c r="OCN7" s="62"/>
      <c r="OCO7" s="62"/>
      <c r="OCP7" s="62"/>
      <c r="OCQ7" s="62"/>
      <c r="OCR7" s="62"/>
      <c r="OCS7" s="62"/>
      <c r="OCT7" s="62"/>
      <c r="OCU7" s="62"/>
      <c r="OCV7" s="62"/>
      <c r="OCW7" s="62"/>
      <c r="OCX7" s="62"/>
      <c r="OCY7" s="62"/>
      <c r="OCZ7" s="62"/>
      <c r="ODA7" s="62"/>
      <c r="ODB7" s="62"/>
      <c r="ODC7" s="62"/>
      <c r="ODD7" s="62"/>
      <c r="ODE7" s="62"/>
      <c r="ODF7" s="62"/>
      <c r="ODG7" s="62"/>
      <c r="ODH7" s="62"/>
      <c r="ODI7" s="62"/>
      <c r="ODJ7" s="62"/>
      <c r="ODK7" s="62"/>
      <c r="ODL7" s="62"/>
      <c r="ODM7" s="62"/>
      <c r="ODN7" s="62"/>
      <c r="ODO7" s="62"/>
      <c r="ODP7" s="62"/>
      <c r="ODQ7" s="62"/>
      <c r="ODR7" s="62"/>
      <c r="ODS7" s="62"/>
      <c r="ODT7" s="62"/>
      <c r="ODU7" s="62"/>
      <c r="ODV7" s="62"/>
      <c r="ODW7" s="62"/>
      <c r="ODX7" s="62"/>
      <c r="ODY7" s="62"/>
      <c r="ODZ7" s="62"/>
      <c r="OEA7" s="62"/>
      <c r="OEB7" s="62"/>
      <c r="OEC7" s="62"/>
      <c r="OED7" s="62"/>
      <c r="OEE7" s="62"/>
      <c r="OEF7" s="62"/>
      <c r="OEG7" s="62"/>
      <c r="OEH7" s="62"/>
      <c r="OEI7" s="62"/>
      <c r="OEJ7" s="62"/>
      <c r="OEK7" s="62"/>
      <c r="OEL7" s="62"/>
      <c r="OEM7" s="62"/>
      <c r="OEN7" s="62"/>
      <c r="OEO7" s="62"/>
      <c r="OEP7" s="62"/>
      <c r="OEQ7" s="62"/>
      <c r="OER7" s="62"/>
      <c r="OES7" s="62"/>
      <c r="OET7" s="62"/>
      <c r="OEU7" s="62"/>
      <c r="OEV7" s="62"/>
      <c r="OEW7" s="62"/>
      <c r="OEX7" s="62"/>
      <c r="OEY7" s="62"/>
      <c r="OEZ7" s="62"/>
      <c r="OFA7" s="62"/>
      <c r="OFB7" s="62"/>
      <c r="OFC7" s="62"/>
      <c r="OFD7" s="62"/>
      <c r="OFE7" s="62"/>
      <c r="OFF7" s="62"/>
      <c r="OFG7" s="62"/>
      <c r="OFH7" s="62"/>
      <c r="OFI7" s="62"/>
      <c r="OFJ7" s="62"/>
      <c r="OFK7" s="62"/>
      <c r="OFL7" s="62"/>
      <c r="OFM7" s="62"/>
      <c r="OFN7" s="62"/>
      <c r="OFO7" s="62"/>
      <c r="OFP7" s="62"/>
      <c r="OFQ7" s="62"/>
      <c r="OFR7" s="62"/>
      <c r="OFS7" s="62"/>
      <c r="OFT7" s="62"/>
      <c r="OFU7" s="62"/>
      <c r="OFV7" s="62"/>
      <c r="OFW7" s="62"/>
      <c r="OFX7" s="62"/>
      <c r="OFY7" s="62"/>
      <c r="OFZ7" s="62"/>
      <c r="OGA7" s="62"/>
      <c r="OGB7" s="62"/>
      <c r="OGC7" s="62"/>
      <c r="OGD7" s="62"/>
      <c r="OGE7" s="62"/>
      <c r="OGF7" s="62"/>
      <c r="OGG7" s="62"/>
      <c r="OGH7" s="62"/>
      <c r="OGI7" s="62"/>
      <c r="OGJ7" s="62"/>
      <c r="OGK7" s="62"/>
      <c r="OGL7" s="62"/>
      <c r="OGM7" s="62"/>
      <c r="OGN7" s="62"/>
      <c r="OGO7" s="62"/>
      <c r="OGP7" s="62"/>
      <c r="OGQ7" s="62"/>
      <c r="OGR7" s="62"/>
      <c r="OGS7" s="62"/>
      <c r="OGT7" s="62"/>
      <c r="OGU7" s="62"/>
      <c r="OGV7" s="62"/>
      <c r="OGW7" s="62"/>
      <c r="OGX7" s="62"/>
      <c r="OGY7" s="62"/>
      <c r="OGZ7" s="62"/>
      <c r="OHA7" s="62"/>
      <c r="OHB7" s="62"/>
      <c r="OHC7" s="62"/>
      <c r="OHD7" s="62"/>
      <c r="OHE7" s="62"/>
      <c r="OHF7" s="62"/>
      <c r="OHG7" s="62"/>
      <c r="OHH7" s="62"/>
      <c r="OHI7" s="62"/>
      <c r="OHJ7" s="62"/>
      <c r="OHK7" s="62"/>
      <c r="OHL7" s="62"/>
      <c r="OHM7" s="62"/>
      <c r="OHN7" s="62"/>
      <c r="OHO7" s="62"/>
      <c r="OHP7" s="62"/>
      <c r="OHQ7" s="62"/>
      <c r="OHR7" s="62"/>
      <c r="OHS7" s="62"/>
      <c r="OHT7" s="62"/>
      <c r="OHU7" s="62"/>
      <c r="OHV7" s="62"/>
      <c r="OHW7" s="62"/>
      <c r="OHX7" s="62"/>
      <c r="OHY7" s="62"/>
      <c r="OHZ7" s="62"/>
      <c r="OIA7" s="62"/>
      <c r="OIB7" s="62"/>
      <c r="OIC7" s="62"/>
      <c r="OID7" s="62"/>
      <c r="OIE7" s="62"/>
      <c r="OIF7" s="62"/>
      <c r="OIG7" s="62"/>
      <c r="OIH7" s="62"/>
      <c r="OII7" s="62"/>
      <c r="OIJ7" s="62"/>
      <c r="OIK7" s="62"/>
      <c r="OIL7" s="62"/>
      <c r="OIM7" s="62"/>
      <c r="OIN7" s="62"/>
      <c r="OIO7" s="62"/>
      <c r="OIP7" s="62"/>
      <c r="OIQ7" s="62"/>
      <c r="OIR7" s="62"/>
      <c r="OIS7" s="62"/>
      <c r="OIT7" s="62"/>
      <c r="OIU7" s="62"/>
      <c r="OIV7" s="62"/>
      <c r="OIW7" s="62"/>
      <c r="OIX7" s="62"/>
      <c r="OIY7" s="62"/>
      <c r="OIZ7" s="62"/>
      <c r="OJA7" s="62"/>
      <c r="OJB7" s="62"/>
      <c r="OJC7" s="62"/>
      <c r="OJD7" s="62"/>
      <c r="OJE7" s="62"/>
      <c r="OJF7" s="62"/>
      <c r="OJG7" s="62"/>
      <c r="OJH7" s="62"/>
      <c r="OJI7" s="62"/>
      <c r="OJJ7" s="62"/>
      <c r="OJK7" s="62"/>
      <c r="OJL7" s="62"/>
      <c r="OJM7" s="62"/>
      <c r="OJN7" s="62"/>
      <c r="OJO7" s="62"/>
      <c r="OJP7" s="62"/>
      <c r="OJQ7" s="62"/>
      <c r="OJR7" s="62"/>
      <c r="OJS7" s="62"/>
      <c r="OJT7" s="62"/>
      <c r="OJU7" s="62"/>
      <c r="OJV7" s="62"/>
      <c r="OJW7" s="62"/>
      <c r="OJX7" s="62"/>
      <c r="OJY7" s="62"/>
      <c r="OJZ7" s="62"/>
      <c r="OKA7" s="62"/>
      <c r="OKB7" s="62"/>
      <c r="OKC7" s="62"/>
      <c r="OKD7" s="62"/>
      <c r="OKE7" s="62"/>
      <c r="OKF7" s="62"/>
      <c r="OKG7" s="62"/>
      <c r="OKH7" s="62"/>
      <c r="OKI7" s="62"/>
      <c r="OKJ7" s="62"/>
      <c r="OKK7" s="62"/>
      <c r="OKL7" s="62"/>
      <c r="OKM7" s="62"/>
      <c r="OKN7" s="62"/>
      <c r="OKO7" s="62"/>
      <c r="OKP7" s="62"/>
      <c r="OKQ7" s="62"/>
      <c r="OKR7" s="62"/>
      <c r="OKS7" s="62"/>
      <c r="OKT7" s="62"/>
      <c r="OKU7" s="62"/>
      <c r="OKV7" s="62"/>
      <c r="OKW7" s="62"/>
      <c r="OKX7" s="62"/>
      <c r="OKY7" s="62"/>
      <c r="OKZ7" s="62"/>
      <c r="OLA7" s="62"/>
      <c r="OLB7" s="62"/>
      <c r="OLC7" s="62"/>
      <c r="OLD7" s="62"/>
      <c r="OLE7" s="62"/>
      <c r="OLF7" s="62"/>
      <c r="OLG7" s="62"/>
      <c r="OLH7" s="62"/>
      <c r="OLI7" s="62"/>
      <c r="OLJ7" s="62"/>
      <c r="OLK7" s="62"/>
      <c r="OLL7" s="62"/>
      <c r="OLM7" s="62"/>
      <c r="OLN7" s="62"/>
      <c r="OLO7" s="62"/>
      <c r="OLP7" s="62"/>
      <c r="OLQ7" s="62"/>
      <c r="OLR7" s="62"/>
      <c r="OLS7" s="62"/>
      <c r="OLT7" s="62"/>
      <c r="OLU7" s="62"/>
      <c r="OLV7" s="62"/>
      <c r="OLW7" s="62"/>
      <c r="OLX7" s="62"/>
      <c r="OLY7" s="62"/>
      <c r="OLZ7" s="62"/>
      <c r="OMA7" s="62"/>
      <c r="OMB7" s="62"/>
      <c r="OMC7" s="62"/>
      <c r="OMD7" s="62"/>
      <c r="OME7" s="62"/>
      <c r="OMF7" s="62"/>
      <c r="OMG7" s="62"/>
      <c r="OMH7" s="62"/>
      <c r="OMI7" s="62"/>
      <c r="OMJ7" s="62"/>
      <c r="OMK7" s="62"/>
      <c r="OML7" s="62"/>
      <c r="OMM7" s="62"/>
      <c r="OMN7" s="62"/>
      <c r="OMO7" s="62"/>
      <c r="OMP7" s="62"/>
      <c r="OMQ7" s="62"/>
      <c r="OMR7" s="62"/>
      <c r="OMS7" s="62"/>
      <c r="OMT7" s="62"/>
      <c r="OMU7" s="62"/>
      <c r="OMV7" s="62"/>
      <c r="OMW7" s="62"/>
      <c r="OMX7" s="62"/>
      <c r="OMY7" s="62"/>
      <c r="OMZ7" s="62"/>
      <c r="ONA7" s="62"/>
      <c r="ONB7" s="62"/>
      <c r="ONC7" s="62"/>
      <c r="OND7" s="62"/>
      <c r="ONE7" s="62"/>
      <c r="ONF7" s="62"/>
      <c r="ONG7" s="62"/>
      <c r="ONH7" s="62"/>
      <c r="ONI7" s="62"/>
      <c r="ONJ7" s="62"/>
      <c r="ONK7" s="62"/>
      <c r="ONL7" s="62"/>
      <c r="ONM7" s="62"/>
      <c r="ONN7" s="62"/>
      <c r="ONO7" s="62"/>
      <c r="ONP7" s="62"/>
      <c r="ONQ7" s="62"/>
      <c r="ONR7" s="62"/>
      <c r="ONS7" s="62"/>
      <c r="ONT7" s="62"/>
      <c r="ONU7" s="62"/>
      <c r="ONV7" s="62"/>
      <c r="ONW7" s="62"/>
      <c r="ONX7" s="62"/>
      <c r="ONY7" s="62"/>
      <c r="ONZ7" s="62"/>
      <c r="OOA7" s="62"/>
      <c r="OOB7" s="62"/>
      <c r="OOC7" s="62"/>
      <c r="OOD7" s="62"/>
      <c r="OOE7" s="62"/>
      <c r="OOF7" s="62"/>
      <c r="OOG7" s="62"/>
      <c r="OOH7" s="62"/>
      <c r="OOI7" s="62"/>
      <c r="OOJ7" s="62"/>
      <c r="OOK7" s="62"/>
      <c r="OOL7" s="62"/>
      <c r="OOM7" s="62"/>
      <c r="OON7" s="62"/>
      <c r="OOO7" s="62"/>
      <c r="OOP7" s="62"/>
      <c r="OOQ7" s="62"/>
      <c r="OOR7" s="62"/>
      <c r="OOS7" s="62"/>
      <c r="OOT7" s="62"/>
      <c r="OOU7" s="62"/>
      <c r="OOV7" s="62"/>
      <c r="OOW7" s="62"/>
      <c r="OOX7" s="62"/>
      <c r="OOY7" s="62"/>
      <c r="OOZ7" s="62"/>
      <c r="OPA7" s="62"/>
      <c r="OPB7" s="62"/>
      <c r="OPC7" s="62"/>
      <c r="OPD7" s="62"/>
      <c r="OPE7" s="62"/>
      <c r="OPF7" s="62"/>
      <c r="OPG7" s="62"/>
      <c r="OPH7" s="62"/>
      <c r="OPI7" s="62"/>
      <c r="OPJ7" s="62"/>
      <c r="OPK7" s="62"/>
      <c r="OPL7" s="62"/>
      <c r="OPM7" s="62"/>
      <c r="OPN7" s="62"/>
      <c r="OPO7" s="62"/>
      <c r="OPP7" s="62"/>
      <c r="OPQ7" s="62"/>
      <c r="OPR7" s="62"/>
      <c r="OPS7" s="62"/>
      <c r="OPT7" s="62"/>
      <c r="OPU7" s="62"/>
      <c r="OPV7" s="62"/>
      <c r="OPW7" s="62"/>
      <c r="OPX7" s="62"/>
      <c r="OPY7" s="62"/>
      <c r="OPZ7" s="62"/>
      <c r="OQA7" s="62"/>
      <c r="OQB7" s="62"/>
      <c r="OQC7" s="62"/>
      <c r="OQD7" s="62"/>
      <c r="OQE7" s="62"/>
      <c r="OQF7" s="62"/>
      <c r="OQG7" s="62"/>
      <c r="OQH7" s="62"/>
      <c r="OQI7" s="62"/>
      <c r="OQJ7" s="62"/>
      <c r="OQK7" s="62"/>
      <c r="OQL7" s="62"/>
      <c r="OQM7" s="62"/>
      <c r="OQN7" s="62"/>
      <c r="OQO7" s="62"/>
      <c r="OQP7" s="62"/>
      <c r="OQQ7" s="62"/>
      <c r="OQR7" s="62"/>
      <c r="OQS7" s="62"/>
      <c r="OQT7" s="62"/>
      <c r="OQU7" s="62"/>
      <c r="OQV7" s="62"/>
      <c r="OQW7" s="62"/>
      <c r="OQX7" s="62"/>
      <c r="OQY7" s="62"/>
      <c r="OQZ7" s="62"/>
      <c r="ORA7" s="62"/>
      <c r="ORB7" s="62"/>
      <c r="ORC7" s="62"/>
      <c r="ORD7" s="62"/>
      <c r="ORE7" s="62"/>
      <c r="ORF7" s="62"/>
      <c r="ORG7" s="62"/>
      <c r="ORH7" s="62"/>
      <c r="ORI7" s="62"/>
      <c r="ORJ7" s="62"/>
      <c r="ORK7" s="62"/>
      <c r="ORL7" s="62"/>
      <c r="ORM7" s="62"/>
      <c r="ORN7" s="62"/>
      <c r="ORO7" s="62"/>
      <c r="ORP7" s="62"/>
      <c r="ORQ7" s="62"/>
      <c r="ORR7" s="62"/>
      <c r="ORS7" s="62"/>
      <c r="ORT7" s="62"/>
      <c r="ORU7" s="62"/>
      <c r="ORV7" s="62"/>
      <c r="ORW7" s="62"/>
      <c r="ORX7" s="62"/>
      <c r="ORY7" s="62"/>
      <c r="ORZ7" s="62"/>
      <c r="OSA7" s="62"/>
      <c r="OSB7" s="62"/>
      <c r="OSC7" s="62"/>
      <c r="OSD7" s="62"/>
      <c r="OSE7" s="62"/>
      <c r="OSF7" s="62"/>
      <c r="OSG7" s="62"/>
      <c r="OSH7" s="62"/>
      <c r="OSI7" s="62"/>
      <c r="OSJ7" s="62"/>
      <c r="OSK7" s="62"/>
      <c r="OSL7" s="62"/>
      <c r="OSM7" s="62"/>
      <c r="OSN7" s="62"/>
      <c r="OSO7" s="62"/>
      <c r="OSP7" s="62"/>
      <c r="OSQ7" s="62"/>
      <c r="OSR7" s="62"/>
      <c r="OSS7" s="62"/>
      <c r="OST7" s="62"/>
      <c r="OSU7" s="62"/>
      <c r="OSV7" s="62"/>
      <c r="OSW7" s="62"/>
      <c r="OSX7" s="62"/>
      <c r="OSY7" s="62"/>
      <c r="OSZ7" s="62"/>
      <c r="OTA7" s="62"/>
      <c r="OTB7" s="62"/>
      <c r="OTC7" s="62"/>
      <c r="OTD7" s="62"/>
      <c r="OTE7" s="62"/>
      <c r="OTF7" s="62"/>
      <c r="OTG7" s="62"/>
      <c r="OTH7" s="62"/>
      <c r="OTI7" s="62"/>
      <c r="OTJ7" s="62"/>
      <c r="OTK7" s="62"/>
      <c r="OTL7" s="62"/>
      <c r="OTM7" s="62"/>
      <c r="OTN7" s="62"/>
      <c r="OTO7" s="62"/>
      <c r="OTP7" s="62"/>
      <c r="OTQ7" s="62"/>
      <c r="OTR7" s="62"/>
      <c r="OTS7" s="62"/>
      <c r="OTT7" s="62"/>
      <c r="OTU7" s="62"/>
      <c r="OTV7" s="62"/>
      <c r="OTW7" s="62"/>
      <c r="OTX7" s="62"/>
      <c r="OTY7" s="62"/>
      <c r="OTZ7" s="62"/>
      <c r="OUA7" s="62"/>
      <c r="OUB7" s="62"/>
      <c r="OUC7" s="62"/>
      <c r="OUD7" s="62"/>
      <c r="OUE7" s="62"/>
      <c r="OUF7" s="62"/>
      <c r="OUG7" s="62"/>
      <c r="OUH7" s="62"/>
      <c r="OUI7" s="62"/>
      <c r="OUJ7" s="62"/>
      <c r="OUK7" s="62"/>
      <c r="OUL7" s="62"/>
      <c r="OUM7" s="62"/>
      <c r="OUN7" s="62"/>
      <c r="OUO7" s="62"/>
      <c r="OUP7" s="62"/>
      <c r="OUQ7" s="62"/>
      <c r="OUR7" s="62"/>
      <c r="OUS7" s="62"/>
      <c r="OUT7" s="62"/>
      <c r="OUU7" s="62"/>
      <c r="OUV7" s="62"/>
      <c r="OUW7" s="62"/>
      <c r="OUX7" s="62"/>
      <c r="OUY7" s="62"/>
      <c r="OUZ7" s="62"/>
      <c r="OVA7" s="62"/>
      <c r="OVB7" s="62"/>
      <c r="OVC7" s="62"/>
      <c r="OVD7" s="62"/>
      <c r="OVE7" s="62"/>
      <c r="OVF7" s="62"/>
      <c r="OVG7" s="62"/>
      <c r="OVH7" s="62"/>
      <c r="OVI7" s="62"/>
      <c r="OVJ7" s="62"/>
      <c r="OVK7" s="62"/>
      <c r="OVL7" s="62"/>
      <c r="OVM7" s="62"/>
      <c r="OVN7" s="62"/>
      <c r="OVO7" s="62"/>
      <c r="OVP7" s="62"/>
      <c r="OVQ7" s="62"/>
      <c r="OVR7" s="62"/>
      <c r="OVS7" s="62"/>
      <c r="OVT7" s="62"/>
      <c r="OVU7" s="62"/>
      <c r="OVV7" s="62"/>
      <c r="OVW7" s="62"/>
      <c r="OVX7" s="62"/>
      <c r="OVY7" s="62"/>
      <c r="OVZ7" s="62"/>
      <c r="OWA7" s="62"/>
      <c r="OWB7" s="62"/>
      <c r="OWC7" s="62"/>
      <c r="OWD7" s="62"/>
      <c r="OWE7" s="62"/>
      <c r="OWF7" s="62"/>
      <c r="OWG7" s="62"/>
      <c r="OWH7" s="62"/>
      <c r="OWI7" s="62"/>
      <c r="OWJ7" s="62"/>
      <c r="OWK7" s="62"/>
      <c r="OWL7" s="62"/>
      <c r="OWM7" s="62"/>
      <c r="OWN7" s="62"/>
      <c r="OWO7" s="62"/>
      <c r="OWP7" s="62"/>
      <c r="OWQ7" s="62"/>
      <c r="OWR7" s="62"/>
      <c r="OWS7" s="62"/>
      <c r="OWT7" s="62"/>
      <c r="OWU7" s="62"/>
      <c r="OWV7" s="62"/>
      <c r="OWW7" s="62"/>
      <c r="OWX7" s="62"/>
      <c r="OWY7" s="62"/>
      <c r="OWZ7" s="62"/>
      <c r="OXA7" s="62"/>
      <c r="OXB7" s="62"/>
      <c r="OXC7" s="62"/>
      <c r="OXD7" s="62"/>
      <c r="OXE7" s="62"/>
      <c r="OXF7" s="62"/>
      <c r="OXG7" s="62"/>
      <c r="OXH7" s="62"/>
      <c r="OXI7" s="62"/>
      <c r="OXJ7" s="62"/>
      <c r="OXK7" s="62"/>
      <c r="OXL7" s="62"/>
      <c r="OXM7" s="62"/>
      <c r="OXN7" s="62"/>
      <c r="OXO7" s="62"/>
      <c r="OXP7" s="62"/>
      <c r="OXQ7" s="62"/>
      <c r="OXR7" s="62"/>
      <c r="OXS7" s="62"/>
      <c r="OXT7" s="62"/>
      <c r="OXU7" s="62"/>
      <c r="OXV7" s="62"/>
      <c r="OXW7" s="62"/>
      <c r="OXX7" s="62"/>
      <c r="OXY7" s="62"/>
      <c r="OXZ7" s="62"/>
      <c r="OYA7" s="62"/>
      <c r="OYB7" s="62"/>
      <c r="OYC7" s="62"/>
      <c r="OYD7" s="62"/>
      <c r="OYE7" s="62"/>
      <c r="OYF7" s="62"/>
      <c r="OYG7" s="62"/>
      <c r="OYH7" s="62"/>
      <c r="OYI7" s="62"/>
      <c r="OYJ7" s="62"/>
      <c r="OYK7" s="62"/>
      <c r="OYL7" s="62"/>
      <c r="OYM7" s="62"/>
      <c r="OYN7" s="62"/>
      <c r="OYO7" s="62"/>
      <c r="OYP7" s="62"/>
      <c r="OYQ7" s="62"/>
      <c r="OYR7" s="62"/>
      <c r="OYS7" s="62"/>
      <c r="OYT7" s="62"/>
      <c r="OYU7" s="62"/>
      <c r="OYV7" s="62"/>
      <c r="OYW7" s="62"/>
      <c r="OYX7" s="62"/>
      <c r="OYY7" s="62"/>
      <c r="OYZ7" s="62"/>
      <c r="OZA7" s="62"/>
      <c r="OZB7" s="62"/>
      <c r="OZC7" s="62"/>
      <c r="OZD7" s="62"/>
      <c r="OZE7" s="62"/>
      <c r="OZF7" s="62"/>
      <c r="OZG7" s="62"/>
      <c r="OZH7" s="62"/>
      <c r="OZI7" s="62"/>
      <c r="OZJ7" s="62"/>
      <c r="OZK7" s="62"/>
      <c r="OZL7" s="62"/>
      <c r="OZM7" s="62"/>
      <c r="OZN7" s="62"/>
      <c r="OZO7" s="62"/>
      <c r="OZP7" s="62"/>
      <c r="OZQ7" s="62"/>
      <c r="OZR7" s="62"/>
      <c r="OZS7" s="62"/>
      <c r="OZT7" s="62"/>
      <c r="OZU7" s="62"/>
      <c r="OZV7" s="62"/>
      <c r="OZW7" s="62"/>
      <c r="OZX7" s="62"/>
      <c r="OZY7" s="62"/>
      <c r="OZZ7" s="62"/>
      <c r="PAA7" s="62"/>
      <c r="PAB7" s="62"/>
      <c r="PAC7" s="62"/>
      <c r="PAD7" s="62"/>
      <c r="PAE7" s="62"/>
      <c r="PAF7" s="62"/>
      <c r="PAG7" s="62"/>
      <c r="PAH7" s="62"/>
      <c r="PAI7" s="62"/>
      <c r="PAJ7" s="62"/>
      <c r="PAK7" s="62"/>
      <c r="PAL7" s="62"/>
      <c r="PAM7" s="62"/>
      <c r="PAN7" s="62"/>
      <c r="PAO7" s="62"/>
      <c r="PAP7" s="62"/>
      <c r="PAQ7" s="62"/>
      <c r="PAR7" s="62"/>
      <c r="PAS7" s="62"/>
      <c r="PAT7" s="62"/>
      <c r="PAU7" s="62"/>
      <c r="PAV7" s="62"/>
      <c r="PAW7" s="62"/>
      <c r="PAX7" s="62"/>
      <c r="PAY7" s="62"/>
      <c r="PAZ7" s="62"/>
      <c r="PBA7" s="62"/>
      <c r="PBB7" s="62"/>
      <c r="PBC7" s="62"/>
      <c r="PBD7" s="62"/>
      <c r="PBE7" s="62"/>
      <c r="PBF7" s="62"/>
      <c r="PBG7" s="62"/>
      <c r="PBH7" s="62"/>
      <c r="PBI7" s="62"/>
      <c r="PBJ7" s="62"/>
      <c r="PBK7" s="62"/>
      <c r="PBL7" s="62"/>
      <c r="PBM7" s="62"/>
      <c r="PBN7" s="62"/>
      <c r="PBO7" s="62"/>
      <c r="PBP7" s="62"/>
      <c r="PBQ7" s="62"/>
      <c r="PBR7" s="62"/>
      <c r="PBS7" s="62"/>
      <c r="PBT7" s="62"/>
      <c r="PBU7" s="62"/>
      <c r="PBV7" s="62"/>
      <c r="PBW7" s="62"/>
      <c r="PBX7" s="62"/>
      <c r="PBY7" s="62"/>
      <c r="PBZ7" s="62"/>
      <c r="PCA7" s="62"/>
      <c r="PCB7" s="62"/>
      <c r="PCC7" s="62"/>
      <c r="PCD7" s="62"/>
      <c r="PCE7" s="62"/>
      <c r="PCF7" s="62"/>
      <c r="PCG7" s="62"/>
      <c r="PCH7" s="62"/>
      <c r="PCI7" s="62"/>
      <c r="PCJ7" s="62"/>
      <c r="PCK7" s="62"/>
      <c r="PCL7" s="62"/>
      <c r="PCM7" s="62"/>
      <c r="PCN7" s="62"/>
      <c r="PCO7" s="62"/>
      <c r="PCP7" s="62"/>
      <c r="PCQ7" s="62"/>
      <c r="PCR7" s="62"/>
      <c r="PCS7" s="62"/>
      <c r="PCT7" s="62"/>
      <c r="PCU7" s="62"/>
      <c r="PCV7" s="62"/>
      <c r="PCW7" s="62"/>
      <c r="PCX7" s="62"/>
      <c r="PCY7" s="62"/>
      <c r="PCZ7" s="62"/>
      <c r="PDA7" s="62"/>
      <c r="PDB7" s="62"/>
      <c r="PDC7" s="62"/>
      <c r="PDD7" s="62"/>
      <c r="PDE7" s="62"/>
      <c r="PDF7" s="62"/>
      <c r="PDG7" s="62"/>
      <c r="PDH7" s="62"/>
      <c r="PDI7" s="62"/>
      <c r="PDJ7" s="62"/>
      <c r="PDK7" s="62"/>
      <c r="PDL7" s="62"/>
      <c r="PDM7" s="62"/>
      <c r="PDN7" s="62"/>
      <c r="PDO7" s="62"/>
      <c r="PDP7" s="62"/>
      <c r="PDQ7" s="62"/>
      <c r="PDR7" s="62"/>
      <c r="PDS7" s="62"/>
      <c r="PDT7" s="62"/>
      <c r="PDU7" s="62"/>
      <c r="PDV7" s="62"/>
      <c r="PDW7" s="62"/>
      <c r="PDX7" s="62"/>
      <c r="PDY7" s="62"/>
      <c r="PDZ7" s="62"/>
      <c r="PEA7" s="62"/>
      <c r="PEB7" s="62"/>
      <c r="PEC7" s="62"/>
      <c r="PED7" s="62"/>
      <c r="PEE7" s="62"/>
      <c r="PEF7" s="62"/>
      <c r="PEG7" s="62"/>
      <c r="PEH7" s="62"/>
      <c r="PEI7" s="62"/>
      <c r="PEJ7" s="62"/>
      <c r="PEK7" s="62"/>
      <c r="PEL7" s="62"/>
      <c r="PEM7" s="62"/>
      <c r="PEN7" s="62"/>
      <c r="PEO7" s="62"/>
      <c r="PEP7" s="62"/>
      <c r="PEQ7" s="62"/>
      <c r="PER7" s="62"/>
      <c r="PES7" s="62"/>
      <c r="PET7" s="62"/>
      <c r="PEU7" s="62"/>
      <c r="PEV7" s="62"/>
      <c r="PEW7" s="62"/>
      <c r="PEX7" s="62"/>
      <c r="PEY7" s="62"/>
      <c r="PEZ7" s="62"/>
      <c r="PFA7" s="62"/>
      <c r="PFB7" s="62"/>
      <c r="PFC7" s="62"/>
      <c r="PFD7" s="62"/>
      <c r="PFE7" s="62"/>
      <c r="PFF7" s="62"/>
      <c r="PFG7" s="62"/>
      <c r="PFH7" s="62"/>
      <c r="PFI7" s="62"/>
      <c r="PFJ7" s="62"/>
      <c r="PFK7" s="62"/>
      <c r="PFL7" s="62"/>
      <c r="PFM7" s="62"/>
      <c r="PFN7" s="62"/>
      <c r="PFO7" s="62"/>
      <c r="PFP7" s="62"/>
      <c r="PFQ7" s="62"/>
      <c r="PFR7" s="62"/>
      <c r="PFS7" s="62"/>
      <c r="PFT7" s="62"/>
      <c r="PFU7" s="62"/>
      <c r="PFV7" s="62"/>
      <c r="PFW7" s="62"/>
      <c r="PFX7" s="62"/>
      <c r="PFY7" s="62"/>
      <c r="PFZ7" s="62"/>
      <c r="PGA7" s="62"/>
      <c r="PGB7" s="62"/>
      <c r="PGC7" s="62"/>
      <c r="PGD7" s="62"/>
      <c r="PGE7" s="62"/>
      <c r="PGF7" s="62"/>
      <c r="PGG7" s="62"/>
      <c r="PGH7" s="62"/>
      <c r="PGI7" s="62"/>
      <c r="PGJ7" s="62"/>
      <c r="PGK7" s="62"/>
      <c r="PGL7" s="62"/>
      <c r="PGM7" s="62"/>
      <c r="PGN7" s="62"/>
      <c r="PGO7" s="62"/>
      <c r="PGP7" s="62"/>
      <c r="PGQ7" s="62"/>
      <c r="PGR7" s="62"/>
      <c r="PGS7" s="62"/>
      <c r="PGT7" s="62"/>
      <c r="PGU7" s="62"/>
      <c r="PGV7" s="62"/>
      <c r="PGW7" s="62"/>
      <c r="PGX7" s="62"/>
      <c r="PGY7" s="62"/>
      <c r="PGZ7" s="62"/>
      <c r="PHA7" s="62"/>
      <c r="PHB7" s="62"/>
      <c r="PHC7" s="62"/>
      <c r="PHD7" s="62"/>
      <c r="PHE7" s="62"/>
      <c r="PHF7" s="62"/>
      <c r="PHG7" s="62"/>
      <c r="PHH7" s="62"/>
      <c r="PHI7" s="62"/>
      <c r="PHJ7" s="62"/>
      <c r="PHK7" s="62"/>
      <c r="PHL7" s="62"/>
      <c r="PHM7" s="62"/>
      <c r="PHN7" s="62"/>
      <c r="PHO7" s="62"/>
      <c r="PHP7" s="62"/>
      <c r="PHQ7" s="62"/>
      <c r="PHR7" s="62"/>
      <c r="PHS7" s="62"/>
      <c r="PHT7" s="62"/>
      <c r="PHU7" s="62"/>
      <c r="PHV7" s="62"/>
      <c r="PHW7" s="62"/>
      <c r="PHX7" s="62"/>
      <c r="PHY7" s="62"/>
      <c r="PHZ7" s="62"/>
      <c r="PIA7" s="62"/>
      <c r="PIB7" s="62"/>
      <c r="PIC7" s="62"/>
      <c r="PID7" s="62"/>
      <c r="PIE7" s="62"/>
      <c r="PIF7" s="62"/>
      <c r="PIG7" s="62"/>
      <c r="PIH7" s="62"/>
      <c r="PII7" s="62"/>
      <c r="PIJ7" s="62"/>
      <c r="PIK7" s="62"/>
      <c r="PIL7" s="62"/>
      <c r="PIM7" s="62"/>
      <c r="PIN7" s="62"/>
      <c r="PIO7" s="62"/>
      <c r="PIP7" s="62"/>
      <c r="PIQ7" s="62"/>
      <c r="PIR7" s="62"/>
      <c r="PIS7" s="62"/>
      <c r="PIT7" s="62"/>
      <c r="PIU7" s="62"/>
      <c r="PIV7" s="62"/>
      <c r="PIW7" s="62"/>
      <c r="PIX7" s="62"/>
      <c r="PIY7" s="62"/>
      <c r="PIZ7" s="62"/>
      <c r="PJA7" s="62"/>
      <c r="PJB7" s="62"/>
      <c r="PJC7" s="62"/>
      <c r="PJD7" s="62"/>
      <c r="PJE7" s="62"/>
      <c r="PJF7" s="62"/>
      <c r="PJG7" s="62"/>
      <c r="PJH7" s="62"/>
      <c r="PJI7" s="62"/>
      <c r="PJJ7" s="62"/>
      <c r="PJK7" s="62"/>
      <c r="PJL7" s="62"/>
      <c r="PJM7" s="62"/>
      <c r="PJN7" s="62"/>
      <c r="PJO7" s="62"/>
      <c r="PJP7" s="62"/>
      <c r="PJQ7" s="62"/>
      <c r="PJR7" s="62"/>
      <c r="PJS7" s="62"/>
      <c r="PJT7" s="62"/>
      <c r="PJU7" s="62"/>
      <c r="PJV7" s="62"/>
      <c r="PJW7" s="62"/>
      <c r="PJX7" s="62"/>
      <c r="PJY7" s="62"/>
      <c r="PJZ7" s="62"/>
      <c r="PKA7" s="62"/>
      <c r="PKB7" s="62"/>
      <c r="PKC7" s="62"/>
      <c r="PKD7" s="62"/>
      <c r="PKE7" s="62"/>
      <c r="PKF7" s="62"/>
      <c r="PKG7" s="62"/>
      <c r="PKH7" s="62"/>
      <c r="PKI7" s="62"/>
      <c r="PKJ7" s="62"/>
      <c r="PKK7" s="62"/>
      <c r="PKL7" s="62"/>
      <c r="PKM7" s="62"/>
      <c r="PKN7" s="62"/>
      <c r="PKO7" s="62"/>
      <c r="PKP7" s="62"/>
      <c r="PKQ7" s="62"/>
      <c r="PKR7" s="62"/>
      <c r="PKS7" s="62"/>
      <c r="PKT7" s="62"/>
      <c r="PKU7" s="62"/>
      <c r="PKV7" s="62"/>
      <c r="PKW7" s="62"/>
      <c r="PKX7" s="62"/>
      <c r="PKY7" s="62"/>
      <c r="PKZ7" s="62"/>
      <c r="PLA7" s="62"/>
      <c r="PLB7" s="62"/>
      <c r="PLC7" s="62"/>
      <c r="PLD7" s="62"/>
      <c r="PLE7" s="62"/>
      <c r="PLF7" s="62"/>
      <c r="PLG7" s="62"/>
      <c r="PLH7" s="62"/>
      <c r="PLI7" s="62"/>
      <c r="PLJ7" s="62"/>
      <c r="PLK7" s="62"/>
      <c r="PLL7" s="62"/>
      <c r="PLM7" s="62"/>
      <c r="PLN7" s="62"/>
      <c r="PLO7" s="62"/>
      <c r="PLP7" s="62"/>
      <c r="PLQ7" s="62"/>
      <c r="PLR7" s="62"/>
      <c r="PLS7" s="62"/>
      <c r="PLT7" s="62"/>
      <c r="PLU7" s="62"/>
      <c r="PLV7" s="62"/>
      <c r="PLW7" s="62"/>
      <c r="PLX7" s="62"/>
      <c r="PLY7" s="62"/>
      <c r="PLZ7" s="62"/>
      <c r="PMA7" s="62"/>
      <c r="PMB7" s="62"/>
      <c r="PMC7" s="62"/>
      <c r="PMD7" s="62"/>
      <c r="PME7" s="62"/>
      <c r="PMF7" s="62"/>
      <c r="PMG7" s="62"/>
      <c r="PMH7" s="62"/>
      <c r="PMI7" s="62"/>
      <c r="PMJ7" s="62"/>
      <c r="PMK7" s="62"/>
      <c r="PML7" s="62"/>
      <c r="PMM7" s="62"/>
      <c r="PMN7" s="62"/>
      <c r="PMO7" s="62"/>
      <c r="PMP7" s="62"/>
      <c r="PMQ7" s="62"/>
      <c r="PMR7" s="62"/>
      <c r="PMS7" s="62"/>
      <c r="PMT7" s="62"/>
      <c r="PMU7" s="62"/>
      <c r="PMV7" s="62"/>
      <c r="PMW7" s="62"/>
      <c r="PMX7" s="62"/>
      <c r="PMY7" s="62"/>
      <c r="PMZ7" s="62"/>
      <c r="PNA7" s="62"/>
      <c r="PNB7" s="62"/>
      <c r="PNC7" s="62"/>
      <c r="PND7" s="62"/>
      <c r="PNE7" s="62"/>
      <c r="PNF7" s="62"/>
      <c r="PNG7" s="62"/>
      <c r="PNH7" s="62"/>
      <c r="PNI7" s="62"/>
      <c r="PNJ7" s="62"/>
      <c r="PNK7" s="62"/>
      <c r="PNL7" s="62"/>
      <c r="PNM7" s="62"/>
      <c r="PNN7" s="62"/>
      <c r="PNO7" s="62"/>
      <c r="PNP7" s="62"/>
      <c r="PNQ7" s="62"/>
      <c r="PNR7" s="62"/>
      <c r="PNS7" s="62"/>
      <c r="PNT7" s="62"/>
      <c r="PNU7" s="62"/>
      <c r="PNV7" s="62"/>
      <c r="PNW7" s="62"/>
      <c r="PNX7" s="62"/>
      <c r="PNY7" s="62"/>
      <c r="PNZ7" s="62"/>
      <c r="POA7" s="62"/>
      <c r="POB7" s="62"/>
      <c r="POC7" s="62"/>
      <c r="POD7" s="62"/>
      <c r="POE7" s="62"/>
      <c r="POF7" s="62"/>
      <c r="POG7" s="62"/>
      <c r="POH7" s="62"/>
      <c r="POI7" s="62"/>
      <c r="POJ7" s="62"/>
      <c r="POK7" s="62"/>
      <c r="POL7" s="62"/>
      <c r="POM7" s="62"/>
      <c r="PON7" s="62"/>
      <c r="POO7" s="62"/>
      <c r="POP7" s="62"/>
      <c r="POQ7" s="62"/>
      <c r="POR7" s="62"/>
      <c r="POS7" s="62"/>
      <c r="POT7" s="62"/>
      <c r="POU7" s="62"/>
      <c r="POV7" s="62"/>
      <c r="POW7" s="62"/>
      <c r="POX7" s="62"/>
      <c r="POY7" s="62"/>
      <c r="POZ7" s="62"/>
      <c r="PPA7" s="62"/>
      <c r="PPB7" s="62"/>
      <c r="PPC7" s="62"/>
      <c r="PPD7" s="62"/>
      <c r="PPE7" s="62"/>
      <c r="PPF7" s="62"/>
      <c r="PPG7" s="62"/>
      <c r="PPH7" s="62"/>
      <c r="PPI7" s="62"/>
      <c r="PPJ7" s="62"/>
      <c r="PPK7" s="62"/>
      <c r="PPL7" s="62"/>
      <c r="PPM7" s="62"/>
      <c r="PPN7" s="62"/>
      <c r="PPO7" s="62"/>
      <c r="PPP7" s="62"/>
      <c r="PPQ7" s="62"/>
      <c r="PPR7" s="62"/>
      <c r="PPS7" s="62"/>
      <c r="PPT7" s="62"/>
      <c r="PPU7" s="62"/>
      <c r="PPV7" s="62"/>
      <c r="PPW7" s="62"/>
      <c r="PPX7" s="62"/>
      <c r="PPY7" s="62"/>
      <c r="PPZ7" s="62"/>
      <c r="PQA7" s="62"/>
      <c r="PQB7" s="62"/>
      <c r="PQC7" s="62"/>
      <c r="PQD7" s="62"/>
      <c r="PQE7" s="62"/>
      <c r="PQF7" s="62"/>
      <c r="PQG7" s="62"/>
      <c r="PQH7" s="62"/>
      <c r="PQI7" s="62"/>
      <c r="PQJ7" s="62"/>
      <c r="PQK7" s="62"/>
      <c r="PQL7" s="62"/>
      <c r="PQM7" s="62"/>
      <c r="PQN7" s="62"/>
      <c r="PQO7" s="62"/>
      <c r="PQP7" s="62"/>
      <c r="PQQ7" s="62"/>
      <c r="PQR7" s="62"/>
      <c r="PQS7" s="62"/>
      <c r="PQT7" s="62"/>
      <c r="PQU7" s="62"/>
      <c r="PQV7" s="62"/>
      <c r="PQW7" s="62"/>
      <c r="PQX7" s="62"/>
      <c r="PQY7" s="62"/>
      <c r="PQZ7" s="62"/>
      <c r="PRA7" s="62"/>
      <c r="PRB7" s="62"/>
      <c r="PRC7" s="62"/>
      <c r="PRD7" s="62"/>
      <c r="PRE7" s="62"/>
      <c r="PRF7" s="62"/>
      <c r="PRG7" s="62"/>
      <c r="PRH7" s="62"/>
      <c r="PRI7" s="62"/>
      <c r="PRJ7" s="62"/>
      <c r="PRK7" s="62"/>
      <c r="PRL7" s="62"/>
      <c r="PRM7" s="62"/>
      <c r="PRN7" s="62"/>
      <c r="PRO7" s="62"/>
      <c r="PRP7" s="62"/>
      <c r="PRQ7" s="62"/>
      <c r="PRR7" s="62"/>
      <c r="PRS7" s="62"/>
      <c r="PRT7" s="62"/>
      <c r="PRU7" s="62"/>
      <c r="PRV7" s="62"/>
      <c r="PRW7" s="62"/>
      <c r="PRX7" s="62"/>
      <c r="PRY7" s="62"/>
      <c r="PRZ7" s="62"/>
      <c r="PSA7" s="62"/>
      <c r="PSB7" s="62"/>
      <c r="PSC7" s="62"/>
      <c r="PSD7" s="62"/>
      <c r="PSE7" s="62"/>
      <c r="PSF7" s="62"/>
      <c r="PSG7" s="62"/>
      <c r="PSH7" s="62"/>
      <c r="PSI7" s="62"/>
      <c r="PSJ7" s="62"/>
      <c r="PSK7" s="62"/>
      <c r="PSL7" s="62"/>
      <c r="PSM7" s="62"/>
      <c r="PSN7" s="62"/>
      <c r="PSO7" s="62"/>
      <c r="PSP7" s="62"/>
      <c r="PSQ7" s="62"/>
      <c r="PSR7" s="62"/>
      <c r="PSS7" s="62"/>
      <c r="PST7" s="62"/>
      <c r="PSU7" s="62"/>
      <c r="PSV7" s="62"/>
      <c r="PSW7" s="62"/>
      <c r="PSX7" s="62"/>
      <c r="PSY7" s="62"/>
      <c r="PSZ7" s="62"/>
      <c r="PTA7" s="62"/>
      <c r="PTB7" s="62"/>
      <c r="PTC7" s="62"/>
      <c r="PTD7" s="62"/>
      <c r="PTE7" s="62"/>
      <c r="PTF7" s="62"/>
      <c r="PTG7" s="62"/>
      <c r="PTH7" s="62"/>
      <c r="PTI7" s="62"/>
      <c r="PTJ7" s="62"/>
      <c r="PTK7" s="62"/>
      <c r="PTL7" s="62"/>
      <c r="PTM7" s="62"/>
      <c r="PTN7" s="62"/>
      <c r="PTO7" s="62"/>
      <c r="PTP7" s="62"/>
      <c r="PTQ7" s="62"/>
      <c r="PTR7" s="62"/>
      <c r="PTS7" s="62"/>
      <c r="PTT7" s="62"/>
      <c r="PTU7" s="62"/>
      <c r="PTV7" s="62"/>
      <c r="PTW7" s="62"/>
      <c r="PTX7" s="62"/>
      <c r="PTY7" s="62"/>
      <c r="PTZ7" s="62"/>
      <c r="PUA7" s="62"/>
      <c r="PUB7" s="62"/>
      <c r="PUC7" s="62"/>
      <c r="PUD7" s="62"/>
      <c r="PUE7" s="62"/>
      <c r="PUF7" s="62"/>
      <c r="PUG7" s="62"/>
      <c r="PUH7" s="62"/>
      <c r="PUI7" s="62"/>
      <c r="PUJ7" s="62"/>
      <c r="PUK7" s="62"/>
      <c r="PUL7" s="62"/>
      <c r="PUM7" s="62"/>
      <c r="PUN7" s="62"/>
      <c r="PUO7" s="62"/>
      <c r="PUP7" s="62"/>
      <c r="PUQ7" s="62"/>
      <c r="PUR7" s="62"/>
      <c r="PUS7" s="62"/>
      <c r="PUT7" s="62"/>
      <c r="PUU7" s="62"/>
      <c r="PUV7" s="62"/>
      <c r="PUW7" s="62"/>
      <c r="PUX7" s="62"/>
      <c r="PUY7" s="62"/>
      <c r="PUZ7" s="62"/>
      <c r="PVA7" s="62"/>
      <c r="PVB7" s="62"/>
      <c r="PVC7" s="62"/>
      <c r="PVD7" s="62"/>
      <c r="PVE7" s="62"/>
      <c r="PVF7" s="62"/>
      <c r="PVG7" s="62"/>
      <c r="PVH7" s="62"/>
      <c r="PVI7" s="62"/>
      <c r="PVJ7" s="62"/>
      <c r="PVK7" s="62"/>
      <c r="PVL7" s="62"/>
      <c r="PVM7" s="62"/>
      <c r="PVN7" s="62"/>
      <c r="PVO7" s="62"/>
      <c r="PVP7" s="62"/>
      <c r="PVQ7" s="62"/>
      <c r="PVR7" s="62"/>
      <c r="PVS7" s="62"/>
      <c r="PVT7" s="62"/>
      <c r="PVU7" s="62"/>
      <c r="PVV7" s="62"/>
      <c r="PVW7" s="62"/>
      <c r="PVX7" s="62"/>
      <c r="PVY7" s="62"/>
      <c r="PVZ7" s="62"/>
      <c r="PWA7" s="62"/>
      <c r="PWB7" s="62"/>
      <c r="PWC7" s="62"/>
      <c r="PWD7" s="62"/>
      <c r="PWE7" s="62"/>
      <c r="PWF7" s="62"/>
      <c r="PWG7" s="62"/>
      <c r="PWH7" s="62"/>
      <c r="PWI7" s="62"/>
      <c r="PWJ7" s="62"/>
      <c r="PWK7" s="62"/>
      <c r="PWL7" s="62"/>
      <c r="PWM7" s="62"/>
      <c r="PWN7" s="62"/>
      <c r="PWO7" s="62"/>
      <c r="PWP7" s="62"/>
      <c r="PWQ7" s="62"/>
      <c r="PWR7" s="62"/>
      <c r="PWS7" s="62"/>
      <c r="PWT7" s="62"/>
      <c r="PWU7" s="62"/>
      <c r="PWV7" s="62"/>
      <c r="PWW7" s="62"/>
      <c r="PWX7" s="62"/>
      <c r="PWY7" s="62"/>
      <c r="PWZ7" s="62"/>
      <c r="PXA7" s="62"/>
      <c r="PXB7" s="62"/>
      <c r="PXC7" s="62"/>
      <c r="PXD7" s="62"/>
      <c r="PXE7" s="62"/>
      <c r="PXF7" s="62"/>
      <c r="PXG7" s="62"/>
      <c r="PXH7" s="62"/>
      <c r="PXI7" s="62"/>
      <c r="PXJ7" s="62"/>
      <c r="PXK7" s="62"/>
      <c r="PXL7" s="62"/>
      <c r="PXM7" s="62"/>
      <c r="PXN7" s="62"/>
      <c r="PXO7" s="62"/>
      <c r="PXP7" s="62"/>
      <c r="PXQ7" s="62"/>
      <c r="PXR7" s="62"/>
      <c r="PXS7" s="62"/>
      <c r="PXT7" s="62"/>
      <c r="PXU7" s="62"/>
      <c r="PXV7" s="62"/>
      <c r="PXW7" s="62"/>
      <c r="PXX7" s="62"/>
      <c r="PXY7" s="62"/>
      <c r="PXZ7" s="62"/>
      <c r="PYA7" s="62"/>
      <c r="PYB7" s="62"/>
      <c r="PYC7" s="62"/>
      <c r="PYD7" s="62"/>
      <c r="PYE7" s="62"/>
      <c r="PYF7" s="62"/>
      <c r="PYG7" s="62"/>
      <c r="PYH7" s="62"/>
      <c r="PYI7" s="62"/>
      <c r="PYJ7" s="62"/>
      <c r="PYK7" s="62"/>
      <c r="PYL7" s="62"/>
      <c r="PYM7" s="62"/>
      <c r="PYN7" s="62"/>
      <c r="PYO7" s="62"/>
      <c r="PYP7" s="62"/>
      <c r="PYQ7" s="62"/>
      <c r="PYR7" s="62"/>
      <c r="PYS7" s="62"/>
      <c r="PYT7" s="62"/>
      <c r="PYU7" s="62"/>
      <c r="PYV7" s="62"/>
      <c r="PYW7" s="62"/>
      <c r="PYX7" s="62"/>
      <c r="PYY7" s="62"/>
      <c r="PYZ7" s="62"/>
      <c r="PZA7" s="62"/>
      <c r="PZB7" s="62"/>
      <c r="PZC7" s="62"/>
      <c r="PZD7" s="62"/>
      <c r="PZE7" s="62"/>
      <c r="PZF7" s="62"/>
      <c r="PZG7" s="62"/>
      <c r="PZH7" s="62"/>
      <c r="PZI7" s="62"/>
      <c r="PZJ7" s="62"/>
      <c r="PZK7" s="62"/>
      <c r="PZL7" s="62"/>
      <c r="PZM7" s="62"/>
      <c r="PZN7" s="62"/>
      <c r="PZO7" s="62"/>
      <c r="PZP7" s="62"/>
      <c r="PZQ7" s="62"/>
      <c r="PZR7" s="62"/>
      <c r="PZS7" s="62"/>
      <c r="PZT7" s="62"/>
      <c r="PZU7" s="62"/>
      <c r="PZV7" s="62"/>
      <c r="PZW7" s="62"/>
      <c r="PZX7" s="62"/>
      <c r="PZY7" s="62"/>
      <c r="PZZ7" s="62"/>
      <c r="QAA7" s="62"/>
      <c r="QAB7" s="62"/>
      <c r="QAC7" s="62"/>
      <c r="QAD7" s="62"/>
      <c r="QAE7" s="62"/>
      <c r="QAF7" s="62"/>
      <c r="QAG7" s="62"/>
      <c r="QAH7" s="62"/>
      <c r="QAI7" s="62"/>
      <c r="QAJ7" s="62"/>
      <c r="QAK7" s="62"/>
      <c r="QAL7" s="62"/>
      <c r="QAM7" s="62"/>
      <c r="QAN7" s="62"/>
      <c r="QAO7" s="62"/>
      <c r="QAP7" s="62"/>
      <c r="QAQ7" s="62"/>
      <c r="QAR7" s="62"/>
      <c r="QAS7" s="62"/>
      <c r="QAT7" s="62"/>
      <c r="QAU7" s="62"/>
      <c r="QAV7" s="62"/>
      <c r="QAW7" s="62"/>
      <c r="QAX7" s="62"/>
      <c r="QAY7" s="62"/>
      <c r="QAZ7" s="62"/>
      <c r="QBA7" s="62"/>
      <c r="QBB7" s="62"/>
      <c r="QBC7" s="62"/>
      <c r="QBD7" s="62"/>
      <c r="QBE7" s="62"/>
      <c r="QBF7" s="62"/>
      <c r="QBG7" s="62"/>
      <c r="QBH7" s="62"/>
      <c r="QBI7" s="62"/>
      <c r="QBJ7" s="62"/>
      <c r="QBK7" s="62"/>
      <c r="QBL7" s="62"/>
      <c r="QBM7" s="62"/>
      <c r="QBN7" s="62"/>
      <c r="QBO7" s="62"/>
      <c r="QBP7" s="62"/>
      <c r="QBQ7" s="62"/>
      <c r="QBR7" s="62"/>
      <c r="QBS7" s="62"/>
      <c r="QBT7" s="62"/>
      <c r="QBU7" s="62"/>
      <c r="QBV7" s="62"/>
      <c r="QBW7" s="62"/>
      <c r="QBX7" s="62"/>
      <c r="QBY7" s="62"/>
      <c r="QBZ7" s="62"/>
      <c r="QCA7" s="62"/>
      <c r="QCB7" s="62"/>
      <c r="QCC7" s="62"/>
      <c r="QCD7" s="62"/>
      <c r="QCE7" s="62"/>
      <c r="QCF7" s="62"/>
      <c r="QCG7" s="62"/>
      <c r="QCH7" s="62"/>
      <c r="QCI7" s="62"/>
      <c r="QCJ7" s="62"/>
      <c r="QCK7" s="62"/>
      <c r="QCL7" s="62"/>
      <c r="QCM7" s="62"/>
      <c r="QCN7" s="62"/>
      <c r="QCO7" s="62"/>
      <c r="QCP7" s="62"/>
      <c r="QCQ7" s="62"/>
      <c r="QCR7" s="62"/>
      <c r="QCS7" s="62"/>
      <c r="QCT7" s="62"/>
      <c r="QCU7" s="62"/>
      <c r="QCV7" s="62"/>
      <c r="QCW7" s="62"/>
      <c r="QCX7" s="62"/>
      <c r="QCY7" s="62"/>
      <c r="QCZ7" s="62"/>
      <c r="QDA7" s="62"/>
      <c r="QDB7" s="62"/>
      <c r="QDC7" s="62"/>
      <c r="QDD7" s="62"/>
      <c r="QDE7" s="62"/>
      <c r="QDF7" s="62"/>
      <c r="QDG7" s="62"/>
      <c r="QDH7" s="62"/>
      <c r="QDI7" s="62"/>
      <c r="QDJ7" s="62"/>
      <c r="QDK7" s="62"/>
      <c r="QDL7" s="62"/>
      <c r="QDM7" s="62"/>
      <c r="QDN7" s="62"/>
      <c r="QDO7" s="62"/>
      <c r="QDP7" s="62"/>
      <c r="QDQ7" s="62"/>
      <c r="QDR7" s="62"/>
      <c r="QDS7" s="62"/>
      <c r="QDT7" s="62"/>
      <c r="QDU7" s="62"/>
      <c r="QDV7" s="62"/>
      <c r="QDW7" s="62"/>
      <c r="QDX7" s="62"/>
      <c r="QDY7" s="62"/>
      <c r="QDZ7" s="62"/>
      <c r="QEA7" s="62"/>
      <c r="QEB7" s="62"/>
      <c r="QEC7" s="62"/>
      <c r="QED7" s="62"/>
      <c r="QEE7" s="62"/>
      <c r="QEF7" s="62"/>
      <c r="QEG7" s="62"/>
      <c r="QEH7" s="62"/>
      <c r="QEI7" s="62"/>
      <c r="QEJ7" s="62"/>
      <c r="QEK7" s="62"/>
      <c r="QEL7" s="62"/>
      <c r="QEM7" s="62"/>
      <c r="QEN7" s="62"/>
      <c r="QEO7" s="62"/>
      <c r="QEP7" s="62"/>
      <c r="QEQ7" s="62"/>
      <c r="QER7" s="62"/>
      <c r="QES7" s="62"/>
      <c r="QET7" s="62"/>
      <c r="QEU7" s="62"/>
      <c r="QEV7" s="62"/>
      <c r="QEW7" s="62"/>
      <c r="QEX7" s="62"/>
      <c r="QEY7" s="62"/>
      <c r="QEZ7" s="62"/>
      <c r="QFA7" s="62"/>
      <c r="QFB7" s="62"/>
      <c r="QFC7" s="62"/>
      <c r="QFD7" s="62"/>
      <c r="QFE7" s="62"/>
      <c r="QFF7" s="62"/>
      <c r="QFG7" s="62"/>
      <c r="QFH7" s="62"/>
      <c r="QFI7" s="62"/>
      <c r="QFJ7" s="62"/>
      <c r="QFK7" s="62"/>
      <c r="QFL7" s="62"/>
      <c r="QFM7" s="62"/>
      <c r="QFN7" s="62"/>
      <c r="QFO7" s="62"/>
      <c r="QFP7" s="62"/>
      <c r="QFQ7" s="62"/>
      <c r="QFR7" s="62"/>
      <c r="QFS7" s="62"/>
      <c r="QFT7" s="62"/>
      <c r="QFU7" s="62"/>
      <c r="QFV7" s="62"/>
      <c r="QFW7" s="62"/>
      <c r="QFX7" s="62"/>
      <c r="QFY7" s="62"/>
      <c r="QFZ7" s="62"/>
      <c r="QGA7" s="62"/>
      <c r="QGB7" s="62"/>
      <c r="QGC7" s="62"/>
      <c r="QGD7" s="62"/>
      <c r="QGE7" s="62"/>
      <c r="QGF7" s="62"/>
      <c r="QGG7" s="62"/>
      <c r="QGH7" s="62"/>
      <c r="QGI7" s="62"/>
      <c r="QGJ7" s="62"/>
      <c r="QGK7" s="62"/>
      <c r="QGL7" s="62"/>
      <c r="QGM7" s="62"/>
      <c r="QGN7" s="62"/>
      <c r="QGO7" s="62"/>
      <c r="QGP7" s="62"/>
      <c r="QGQ7" s="62"/>
      <c r="QGR7" s="62"/>
      <c r="QGS7" s="62"/>
      <c r="QGT7" s="62"/>
      <c r="QGU7" s="62"/>
      <c r="QGV7" s="62"/>
      <c r="QGW7" s="62"/>
      <c r="QGX7" s="62"/>
      <c r="QGY7" s="62"/>
      <c r="QGZ7" s="62"/>
      <c r="QHA7" s="62"/>
      <c r="QHB7" s="62"/>
      <c r="QHC7" s="62"/>
      <c r="QHD7" s="62"/>
      <c r="QHE7" s="62"/>
      <c r="QHF7" s="62"/>
      <c r="QHG7" s="62"/>
      <c r="QHH7" s="62"/>
      <c r="QHI7" s="62"/>
      <c r="QHJ7" s="62"/>
      <c r="QHK7" s="62"/>
      <c r="QHL7" s="62"/>
      <c r="QHM7" s="62"/>
      <c r="QHN7" s="62"/>
      <c r="QHO7" s="62"/>
      <c r="QHP7" s="62"/>
      <c r="QHQ7" s="62"/>
      <c r="QHR7" s="62"/>
      <c r="QHS7" s="62"/>
      <c r="QHT7" s="62"/>
      <c r="QHU7" s="62"/>
      <c r="QHV7" s="62"/>
      <c r="QHW7" s="62"/>
      <c r="QHX7" s="62"/>
      <c r="QHY7" s="62"/>
      <c r="QHZ7" s="62"/>
      <c r="QIA7" s="62"/>
      <c r="QIB7" s="62"/>
      <c r="QIC7" s="62"/>
      <c r="QID7" s="62"/>
      <c r="QIE7" s="62"/>
      <c r="QIF7" s="62"/>
      <c r="QIG7" s="62"/>
      <c r="QIH7" s="62"/>
      <c r="QII7" s="62"/>
      <c r="QIJ7" s="62"/>
      <c r="QIK7" s="62"/>
      <c r="QIL7" s="62"/>
      <c r="QIM7" s="62"/>
      <c r="QIN7" s="62"/>
      <c r="QIO7" s="62"/>
      <c r="QIP7" s="62"/>
      <c r="QIQ7" s="62"/>
      <c r="QIR7" s="62"/>
      <c r="QIS7" s="62"/>
      <c r="QIT7" s="62"/>
      <c r="QIU7" s="62"/>
      <c r="QIV7" s="62"/>
      <c r="QIW7" s="62"/>
      <c r="QIX7" s="62"/>
      <c r="QIY7" s="62"/>
      <c r="QIZ7" s="62"/>
      <c r="QJA7" s="62"/>
      <c r="QJB7" s="62"/>
      <c r="QJC7" s="62"/>
      <c r="QJD7" s="62"/>
      <c r="QJE7" s="62"/>
      <c r="QJF7" s="62"/>
      <c r="QJG7" s="62"/>
      <c r="QJH7" s="62"/>
      <c r="QJI7" s="62"/>
      <c r="QJJ7" s="62"/>
      <c r="QJK7" s="62"/>
      <c r="QJL7" s="62"/>
      <c r="QJM7" s="62"/>
      <c r="QJN7" s="62"/>
      <c r="QJO7" s="62"/>
      <c r="QJP7" s="62"/>
      <c r="QJQ7" s="62"/>
      <c r="QJR7" s="62"/>
      <c r="QJS7" s="62"/>
      <c r="QJT7" s="62"/>
      <c r="QJU7" s="62"/>
      <c r="QJV7" s="62"/>
      <c r="QJW7" s="62"/>
      <c r="QJX7" s="62"/>
      <c r="QJY7" s="62"/>
      <c r="QJZ7" s="62"/>
      <c r="QKA7" s="62"/>
      <c r="QKB7" s="62"/>
      <c r="QKC7" s="62"/>
      <c r="QKD7" s="62"/>
      <c r="QKE7" s="62"/>
      <c r="QKF7" s="62"/>
      <c r="QKG7" s="62"/>
      <c r="QKH7" s="62"/>
      <c r="QKI7" s="62"/>
      <c r="QKJ7" s="62"/>
      <c r="QKK7" s="62"/>
      <c r="QKL7" s="62"/>
      <c r="QKM7" s="62"/>
      <c r="QKN7" s="62"/>
      <c r="QKO7" s="62"/>
      <c r="QKP7" s="62"/>
      <c r="QKQ7" s="62"/>
      <c r="QKR7" s="62"/>
      <c r="QKS7" s="62"/>
      <c r="QKT7" s="62"/>
      <c r="QKU7" s="62"/>
      <c r="QKV7" s="62"/>
      <c r="QKW7" s="62"/>
      <c r="QKX7" s="62"/>
      <c r="QKY7" s="62"/>
      <c r="QKZ7" s="62"/>
      <c r="QLA7" s="62"/>
      <c r="QLB7" s="62"/>
      <c r="QLC7" s="62"/>
      <c r="QLD7" s="62"/>
      <c r="QLE7" s="62"/>
      <c r="QLF7" s="62"/>
      <c r="QLG7" s="62"/>
      <c r="QLH7" s="62"/>
      <c r="QLI7" s="62"/>
      <c r="QLJ7" s="62"/>
      <c r="QLK7" s="62"/>
      <c r="QLL7" s="62"/>
      <c r="QLM7" s="62"/>
      <c r="QLN7" s="62"/>
      <c r="QLO7" s="62"/>
      <c r="QLP7" s="62"/>
      <c r="QLQ7" s="62"/>
      <c r="QLR7" s="62"/>
      <c r="QLS7" s="62"/>
      <c r="QLT7" s="62"/>
      <c r="QLU7" s="62"/>
      <c r="QLV7" s="62"/>
      <c r="QLW7" s="62"/>
      <c r="QLX7" s="62"/>
      <c r="QLY7" s="62"/>
      <c r="QLZ7" s="62"/>
      <c r="QMA7" s="62"/>
      <c r="QMB7" s="62"/>
      <c r="QMC7" s="62"/>
      <c r="QMD7" s="62"/>
      <c r="QME7" s="62"/>
      <c r="QMF7" s="62"/>
      <c r="QMG7" s="62"/>
      <c r="QMH7" s="62"/>
      <c r="QMI7" s="62"/>
      <c r="QMJ7" s="62"/>
      <c r="QMK7" s="62"/>
      <c r="QML7" s="62"/>
      <c r="QMM7" s="62"/>
      <c r="QMN7" s="62"/>
      <c r="QMO7" s="62"/>
      <c r="QMP7" s="62"/>
      <c r="QMQ7" s="62"/>
      <c r="QMR7" s="62"/>
      <c r="QMS7" s="62"/>
      <c r="QMT7" s="62"/>
      <c r="QMU7" s="62"/>
      <c r="QMV7" s="62"/>
      <c r="QMW7" s="62"/>
      <c r="QMX7" s="62"/>
      <c r="QMY7" s="62"/>
      <c r="QMZ7" s="62"/>
      <c r="QNA7" s="62"/>
      <c r="QNB7" s="62"/>
      <c r="QNC7" s="62"/>
      <c r="QND7" s="62"/>
      <c r="QNE7" s="62"/>
      <c r="QNF7" s="62"/>
      <c r="QNG7" s="62"/>
      <c r="QNH7" s="62"/>
      <c r="QNI7" s="62"/>
      <c r="QNJ7" s="62"/>
      <c r="QNK7" s="62"/>
      <c r="QNL7" s="62"/>
      <c r="QNM7" s="62"/>
      <c r="QNN7" s="62"/>
      <c r="QNO7" s="62"/>
      <c r="QNP7" s="62"/>
      <c r="QNQ7" s="62"/>
      <c r="QNR7" s="62"/>
      <c r="QNS7" s="62"/>
      <c r="QNT7" s="62"/>
      <c r="QNU7" s="62"/>
      <c r="QNV7" s="62"/>
      <c r="QNW7" s="62"/>
      <c r="QNX7" s="62"/>
      <c r="QNY7" s="62"/>
      <c r="QNZ7" s="62"/>
      <c r="QOA7" s="62"/>
      <c r="QOB7" s="62"/>
      <c r="QOC7" s="62"/>
      <c r="QOD7" s="62"/>
      <c r="QOE7" s="62"/>
      <c r="QOF7" s="62"/>
      <c r="QOG7" s="62"/>
      <c r="QOH7" s="62"/>
      <c r="QOI7" s="62"/>
      <c r="QOJ7" s="62"/>
      <c r="QOK7" s="62"/>
      <c r="QOL7" s="62"/>
      <c r="QOM7" s="62"/>
      <c r="QON7" s="62"/>
      <c r="QOO7" s="62"/>
      <c r="QOP7" s="62"/>
      <c r="QOQ7" s="62"/>
      <c r="QOR7" s="62"/>
      <c r="QOS7" s="62"/>
      <c r="QOT7" s="62"/>
      <c r="QOU7" s="62"/>
      <c r="QOV7" s="62"/>
      <c r="QOW7" s="62"/>
      <c r="QOX7" s="62"/>
      <c r="QOY7" s="62"/>
      <c r="QOZ7" s="62"/>
      <c r="QPA7" s="62"/>
      <c r="QPB7" s="62"/>
      <c r="QPC7" s="62"/>
      <c r="QPD7" s="62"/>
      <c r="QPE7" s="62"/>
      <c r="QPF7" s="62"/>
      <c r="QPG7" s="62"/>
      <c r="QPH7" s="62"/>
      <c r="QPI7" s="62"/>
      <c r="QPJ7" s="62"/>
      <c r="QPK7" s="62"/>
      <c r="QPL7" s="62"/>
      <c r="QPM7" s="62"/>
      <c r="QPN7" s="62"/>
      <c r="QPO7" s="62"/>
      <c r="QPP7" s="62"/>
      <c r="QPQ7" s="62"/>
      <c r="QPR7" s="62"/>
      <c r="QPS7" s="62"/>
      <c r="QPT7" s="62"/>
      <c r="QPU7" s="62"/>
      <c r="QPV7" s="62"/>
      <c r="QPW7" s="62"/>
      <c r="QPX7" s="62"/>
      <c r="QPY7" s="62"/>
      <c r="QPZ7" s="62"/>
      <c r="QQA7" s="62"/>
      <c r="QQB7" s="62"/>
      <c r="QQC7" s="62"/>
      <c r="QQD7" s="62"/>
      <c r="QQE7" s="62"/>
      <c r="QQF7" s="62"/>
      <c r="QQG7" s="62"/>
      <c r="QQH7" s="62"/>
      <c r="QQI7" s="62"/>
      <c r="QQJ7" s="62"/>
      <c r="QQK7" s="62"/>
      <c r="QQL7" s="62"/>
      <c r="QQM7" s="62"/>
      <c r="QQN7" s="62"/>
      <c r="QQO7" s="62"/>
      <c r="QQP7" s="62"/>
      <c r="QQQ7" s="62"/>
      <c r="QQR7" s="62"/>
      <c r="QQS7" s="62"/>
      <c r="QQT7" s="62"/>
      <c r="QQU7" s="62"/>
      <c r="QQV7" s="62"/>
      <c r="QQW7" s="62"/>
      <c r="QQX7" s="62"/>
      <c r="QQY7" s="62"/>
      <c r="QQZ7" s="62"/>
      <c r="QRA7" s="62"/>
      <c r="QRB7" s="62"/>
      <c r="QRC7" s="62"/>
      <c r="QRD7" s="62"/>
      <c r="QRE7" s="62"/>
      <c r="QRF7" s="62"/>
      <c r="QRG7" s="62"/>
      <c r="QRH7" s="62"/>
      <c r="QRI7" s="62"/>
      <c r="QRJ7" s="62"/>
      <c r="QRK7" s="62"/>
      <c r="QRL7" s="62"/>
      <c r="QRM7" s="62"/>
      <c r="QRN7" s="62"/>
      <c r="QRO7" s="62"/>
      <c r="QRP7" s="62"/>
      <c r="QRQ7" s="62"/>
      <c r="QRR7" s="62"/>
      <c r="QRS7" s="62"/>
      <c r="QRT7" s="62"/>
      <c r="QRU7" s="62"/>
      <c r="QRV7" s="62"/>
      <c r="QRW7" s="62"/>
      <c r="QRX7" s="62"/>
      <c r="QRY7" s="62"/>
      <c r="QRZ7" s="62"/>
      <c r="QSA7" s="62"/>
      <c r="QSB7" s="62"/>
      <c r="QSC7" s="62"/>
      <c r="QSD7" s="62"/>
      <c r="QSE7" s="62"/>
      <c r="QSF7" s="62"/>
      <c r="QSG7" s="62"/>
      <c r="QSH7" s="62"/>
      <c r="QSI7" s="62"/>
      <c r="QSJ7" s="62"/>
      <c r="QSK7" s="62"/>
      <c r="QSL7" s="62"/>
      <c r="QSM7" s="62"/>
      <c r="QSN7" s="62"/>
      <c r="QSO7" s="62"/>
      <c r="QSP7" s="62"/>
      <c r="QSQ7" s="62"/>
      <c r="QSR7" s="62"/>
      <c r="QSS7" s="62"/>
      <c r="QST7" s="62"/>
      <c r="QSU7" s="62"/>
      <c r="QSV7" s="62"/>
      <c r="QSW7" s="62"/>
      <c r="QSX7" s="62"/>
      <c r="QSY7" s="62"/>
      <c r="QSZ7" s="62"/>
      <c r="QTA7" s="62"/>
      <c r="QTB7" s="62"/>
      <c r="QTC7" s="62"/>
      <c r="QTD7" s="62"/>
      <c r="QTE7" s="62"/>
      <c r="QTF7" s="62"/>
      <c r="QTG7" s="62"/>
      <c r="QTH7" s="62"/>
      <c r="QTI7" s="62"/>
      <c r="QTJ7" s="62"/>
      <c r="QTK7" s="62"/>
      <c r="QTL7" s="62"/>
      <c r="QTM7" s="62"/>
      <c r="QTN7" s="62"/>
      <c r="QTO7" s="62"/>
      <c r="QTP7" s="62"/>
      <c r="QTQ7" s="62"/>
      <c r="QTR7" s="62"/>
      <c r="QTS7" s="62"/>
      <c r="QTT7" s="62"/>
      <c r="QTU7" s="62"/>
      <c r="QTV7" s="62"/>
      <c r="QTW7" s="62"/>
      <c r="QTX7" s="62"/>
      <c r="QTY7" s="62"/>
      <c r="QTZ7" s="62"/>
      <c r="QUA7" s="62"/>
      <c r="QUB7" s="62"/>
      <c r="QUC7" s="62"/>
      <c r="QUD7" s="62"/>
      <c r="QUE7" s="62"/>
      <c r="QUF7" s="62"/>
      <c r="QUG7" s="62"/>
      <c r="QUH7" s="62"/>
      <c r="QUI7" s="62"/>
      <c r="QUJ7" s="62"/>
      <c r="QUK7" s="62"/>
      <c r="QUL7" s="62"/>
      <c r="QUM7" s="62"/>
      <c r="QUN7" s="62"/>
      <c r="QUO7" s="62"/>
      <c r="QUP7" s="62"/>
      <c r="QUQ7" s="62"/>
      <c r="QUR7" s="62"/>
      <c r="QUS7" s="62"/>
      <c r="QUT7" s="62"/>
      <c r="QUU7" s="62"/>
      <c r="QUV7" s="62"/>
      <c r="QUW7" s="62"/>
      <c r="QUX7" s="62"/>
      <c r="QUY7" s="62"/>
      <c r="QUZ7" s="62"/>
      <c r="QVA7" s="62"/>
      <c r="QVB7" s="62"/>
      <c r="QVC7" s="62"/>
      <c r="QVD7" s="62"/>
      <c r="QVE7" s="62"/>
      <c r="QVF7" s="62"/>
      <c r="QVG7" s="62"/>
      <c r="QVH7" s="62"/>
      <c r="QVI7" s="62"/>
      <c r="QVJ7" s="62"/>
      <c r="QVK7" s="62"/>
      <c r="QVL7" s="62"/>
      <c r="QVM7" s="62"/>
      <c r="QVN7" s="62"/>
      <c r="QVO7" s="62"/>
      <c r="QVP7" s="62"/>
      <c r="QVQ7" s="62"/>
      <c r="QVR7" s="62"/>
      <c r="QVS7" s="62"/>
      <c r="QVT7" s="62"/>
      <c r="QVU7" s="62"/>
      <c r="QVV7" s="62"/>
      <c r="QVW7" s="62"/>
      <c r="QVX7" s="62"/>
      <c r="QVY7" s="62"/>
      <c r="QVZ7" s="62"/>
      <c r="QWA7" s="62"/>
      <c r="QWB7" s="62"/>
      <c r="QWC7" s="62"/>
      <c r="QWD7" s="62"/>
      <c r="QWE7" s="62"/>
      <c r="QWF7" s="62"/>
      <c r="QWG7" s="62"/>
      <c r="QWH7" s="62"/>
      <c r="QWI7" s="62"/>
      <c r="QWJ7" s="62"/>
      <c r="QWK7" s="62"/>
      <c r="QWL7" s="62"/>
      <c r="QWM7" s="62"/>
      <c r="QWN7" s="62"/>
      <c r="QWO7" s="62"/>
      <c r="QWP7" s="62"/>
      <c r="QWQ7" s="62"/>
      <c r="QWR7" s="62"/>
      <c r="QWS7" s="62"/>
      <c r="QWT7" s="62"/>
      <c r="QWU7" s="62"/>
      <c r="QWV7" s="62"/>
      <c r="QWW7" s="62"/>
      <c r="QWX7" s="62"/>
      <c r="QWY7" s="62"/>
      <c r="QWZ7" s="62"/>
      <c r="QXA7" s="62"/>
      <c r="QXB7" s="62"/>
      <c r="QXC7" s="62"/>
      <c r="QXD7" s="62"/>
      <c r="QXE7" s="62"/>
      <c r="QXF7" s="62"/>
      <c r="QXG7" s="62"/>
      <c r="QXH7" s="62"/>
      <c r="QXI7" s="62"/>
      <c r="QXJ7" s="62"/>
      <c r="QXK7" s="62"/>
      <c r="QXL7" s="62"/>
      <c r="QXM7" s="62"/>
      <c r="QXN7" s="62"/>
      <c r="QXO7" s="62"/>
      <c r="QXP7" s="62"/>
      <c r="QXQ7" s="62"/>
      <c r="QXR7" s="62"/>
      <c r="QXS7" s="62"/>
      <c r="QXT7" s="62"/>
      <c r="QXU7" s="62"/>
      <c r="QXV7" s="62"/>
      <c r="QXW7" s="62"/>
      <c r="QXX7" s="62"/>
      <c r="QXY7" s="62"/>
      <c r="QXZ7" s="62"/>
      <c r="QYA7" s="62"/>
      <c r="QYB7" s="62"/>
      <c r="QYC7" s="62"/>
      <c r="QYD7" s="62"/>
      <c r="QYE7" s="62"/>
      <c r="QYF7" s="62"/>
      <c r="QYG7" s="62"/>
      <c r="QYH7" s="62"/>
      <c r="QYI7" s="62"/>
      <c r="QYJ7" s="62"/>
      <c r="QYK7" s="62"/>
      <c r="QYL7" s="62"/>
      <c r="QYM7" s="62"/>
      <c r="QYN7" s="62"/>
      <c r="QYO7" s="62"/>
      <c r="QYP7" s="62"/>
      <c r="QYQ7" s="62"/>
      <c r="QYR7" s="62"/>
      <c r="QYS7" s="62"/>
      <c r="QYT7" s="62"/>
      <c r="QYU7" s="62"/>
      <c r="QYV7" s="62"/>
      <c r="QYW7" s="62"/>
      <c r="QYX7" s="62"/>
      <c r="QYY7" s="62"/>
      <c r="QYZ7" s="62"/>
      <c r="QZA7" s="62"/>
      <c r="QZB7" s="62"/>
      <c r="QZC7" s="62"/>
      <c r="QZD7" s="62"/>
      <c r="QZE7" s="62"/>
      <c r="QZF7" s="62"/>
      <c r="QZG7" s="62"/>
      <c r="QZH7" s="62"/>
      <c r="QZI7" s="62"/>
      <c r="QZJ7" s="62"/>
      <c r="QZK7" s="62"/>
      <c r="QZL7" s="62"/>
      <c r="QZM7" s="62"/>
      <c r="QZN7" s="62"/>
      <c r="QZO7" s="62"/>
      <c r="QZP7" s="62"/>
      <c r="QZQ7" s="62"/>
      <c r="QZR7" s="62"/>
      <c r="QZS7" s="62"/>
      <c r="QZT7" s="62"/>
      <c r="QZU7" s="62"/>
      <c r="QZV7" s="62"/>
      <c r="QZW7" s="62"/>
      <c r="QZX7" s="62"/>
      <c r="QZY7" s="62"/>
      <c r="QZZ7" s="62"/>
      <c r="RAA7" s="62"/>
      <c r="RAB7" s="62"/>
      <c r="RAC7" s="62"/>
      <c r="RAD7" s="62"/>
      <c r="RAE7" s="62"/>
      <c r="RAF7" s="62"/>
      <c r="RAG7" s="62"/>
      <c r="RAH7" s="62"/>
      <c r="RAI7" s="62"/>
      <c r="RAJ7" s="62"/>
      <c r="RAK7" s="62"/>
      <c r="RAL7" s="62"/>
      <c r="RAM7" s="62"/>
      <c r="RAN7" s="62"/>
      <c r="RAO7" s="62"/>
      <c r="RAP7" s="62"/>
      <c r="RAQ7" s="62"/>
      <c r="RAR7" s="62"/>
      <c r="RAS7" s="62"/>
      <c r="RAT7" s="62"/>
      <c r="RAU7" s="62"/>
      <c r="RAV7" s="62"/>
      <c r="RAW7" s="62"/>
      <c r="RAX7" s="62"/>
      <c r="RAY7" s="62"/>
      <c r="RAZ7" s="62"/>
      <c r="RBA7" s="62"/>
      <c r="RBB7" s="62"/>
      <c r="RBC7" s="62"/>
      <c r="RBD7" s="62"/>
      <c r="RBE7" s="62"/>
      <c r="RBF7" s="62"/>
      <c r="RBG7" s="62"/>
      <c r="RBH7" s="62"/>
      <c r="RBI7" s="62"/>
      <c r="RBJ7" s="62"/>
      <c r="RBK7" s="62"/>
      <c r="RBL7" s="62"/>
      <c r="RBM7" s="62"/>
      <c r="RBN7" s="62"/>
      <c r="RBO7" s="62"/>
      <c r="RBP7" s="62"/>
      <c r="RBQ7" s="62"/>
      <c r="RBR7" s="62"/>
      <c r="RBS7" s="62"/>
      <c r="RBT7" s="62"/>
      <c r="RBU7" s="62"/>
      <c r="RBV7" s="62"/>
      <c r="RBW7" s="62"/>
      <c r="RBX7" s="62"/>
      <c r="RBY7" s="62"/>
      <c r="RBZ7" s="62"/>
      <c r="RCA7" s="62"/>
      <c r="RCB7" s="62"/>
      <c r="RCC7" s="62"/>
      <c r="RCD7" s="62"/>
      <c r="RCE7" s="62"/>
      <c r="RCF7" s="62"/>
      <c r="RCG7" s="62"/>
      <c r="RCH7" s="62"/>
      <c r="RCI7" s="62"/>
      <c r="RCJ7" s="62"/>
      <c r="RCK7" s="62"/>
      <c r="RCL7" s="62"/>
      <c r="RCM7" s="62"/>
      <c r="RCN7" s="62"/>
      <c r="RCO7" s="62"/>
      <c r="RCP7" s="62"/>
      <c r="RCQ7" s="62"/>
      <c r="RCR7" s="62"/>
      <c r="RCS7" s="62"/>
      <c r="RCT7" s="62"/>
      <c r="RCU7" s="62"/>
      <c r="RCV7" s="62"/>
      <c r="RCW7" s="62"/>
      <c r="RCX7" s="62"/>
      <c r="RCY7" s="62"/>
      <c r="RCZ7" s="62"/>
      <c r="RDA7" s="62"/>
      <c r="RDB7" s="62"/>
      <c r="RDC7" s="62"/>
      <c r="RDD7" s="62"/>
      <c r="RDE7" s="62"/>
      <c r="RDF7" s="62"/>
      <c r="RDG7" s="62"/>
      <c r="RDH7" s="62"/>
      <c r="RDI7" s="62"/>
      <c r="RDJ7" s="62"/>
      <c r="RDK7" s="62"/>
      <c r="RDL7" s="62"/>
      <c r="RDM7" s="62"/>
      <c r="RDN7" s="62"/>
      <c r="RDO7" s="62"/>
      <c r="RDP7" s="62"/>
      <c r="RDQ7" s="62"/>
      <c r="RDR7" s="62"/>
      <c r="RDS7" s="62"/>
      <c r="RDT7" s="62"/>
      <c r="RDU7" s="62"/>
      <c r="RDV7" s="62"/>
      <c r="RDW7" s="62"/>
      <c r="RDX7" s="62"/>
      <c r="RDY7" s="62"/>
      <c r="RDZ7" s="62"/>
      <c r="REA7" s="62"/>
      <c r="REB7" s="62"/>
      <c r="REC7" s="62"/>
      <c r="RED7" s="62"/>
      <c r="REE7" s="62"/>
      <c r="REF7" s="62"/>
      <c r="REG7" s="62"/>
      <c r="REH7" s="62"/>
      <c r="REI7" s="62"/>
      <c r="REJ7" s="62"/>
      <c r="REK7" s="62"/>
      <c r="REL7" s="62"/>
      <c r="REM7" s="62"/>
      <c r="REN7" s="62"/>
      <c r="REO7" s="62"/>
      <c r="REP7" s="62"/>
      <c r="REQ7" s="62"/>
      <c r="RER7" s="62"/>
      <c r="RES7" s="62"/>
      <c r="RET7" s="62"/>
      <c r="REU7" s="62"/>
      <c r="REV7" s="62"/>
      <c r="REW7" s="62"/>
      <c r="REX7" s="62"/>
      <c r="REY7" s="62"/>
      <c r="REZ7" s="62"/>
      <c r="RFA7" s="62"/>
      <c r="RFB7" s="62"/>
      <c r="RFC7" s="62"/>
      <c r="RFD7" s="62"/>
      <c r="RFE7" s="62"/>
      <c r="RFF7" s="62"/>
      <c r="RFG7" s="62"/>
      <c r="RFH7" s="62"/>
      <c r="RFI7" s="62"/>
      <c r="RFJ7" s="62"/>
      <c r="RFK7" s="62"/>
      <c r="RFL7" s="62"/>
      <c r="RFM7" s="62"/>
      <c r="RFN7" s="62"/>
      <c r="RFO7" s="62"/>
      <c r="RFP7" s="62"/>
      <c r="RFQ7" s="62"/>
      <c r="RFR7" s="62"/>
      <c r="RFS7" s="62"/>
      <c r="RFT7" s="62"/>
      <c r="RFU7" s="62"/>
      <c r="RFV7" s="62"/>
      <c r="RFW7" s="62"/>
      <c r="RFX7" s="62"/>
      <c r="RFY7" s="62"/>
      <c r="RFZ7" s="62"/>
      <c r="RGA7" s="62"/>
      <c r="RGB7" s="62"/>
      <c r="RGC7" s="62"/>
      <c r="RGD7" s="62"/>
      <c r="RGE7" s="62"/>
      <c r="RGF7" s="62"/>
      <c r="RGG7" s="62"/>
      <c r="RGH7" s="62"/>
      <c r="RGI7" s="62"/>
      <c r="RGJ7" s="62"/>
      <c r="RGK7" s="62"/>
      <c r="RGL7" s="62"/>
      <c r="RGM7" s="62"/>
      <c r="RGN7" s="62"/>
      <c r="RGO7" s="62"/>
      <c r="RGP7" s="62"/>
      <c r="RGQ7" s="62"/>
      <c r="RGR7" s="62"/>
      <c r="RGS7" s="62"/>
      <c r="RGT7" s="62"/>
      <c r="RGU7" s="62"/>
      <c r="RGV7" s="62"/>
      <c r="RGW7" s="62"/>
      <c r="RGX7" s="62"/>
      <c r="RGY7" s="62"/>
      <c r="RGZ7" s="62"/>
      <c r="RHA7" s="62"/>
      <c r="RHB7" s="62"/>
      <c r="RHC7" s="62"/>
      <c r="RHD7" s="62"/>
      <c r="RHE7" s="62"/>
      <c r="RHF7" s="62"/>
      <c r="RHG7" s="62"/>
      <c r="RHH7" s="62"/>
      <c r="RHI7" s="62"/>
      <c r="RHJ7" s="62"/>
      <c r="RHK7" s="62"/>
      <c r="RHL7" s="62"/>
      <c r="RHM7" s="62"/>
      <c r="RHN7" s="62"/>
      <c r="RHO7" s="62"/>
      <c r="RHP7" s="62"/>
      <c r="RHQ7" s="62"/>
      <c r="RHR7" s="62"/>
      <c r="RHS7" s="62"/>
      <c r="RHT7" s="62"/>
      <c r="RHU7" s="62"/>
      <c r="RHV7" s="62"/>
      <c r="RHW7" s="62"/>
      <c r="RHX7" s="62"/>
      <c r="RHY7" s="62"/>
      <c r="RHZ7" s="62"/>
      <c r="RIA7" s="62"/>
      <c r="RIB7" s="62"/>
      <c r="RIC7" s="62"/>
      <c r="RID7" s="62"/>
      <c r="RIE7" s="62"/>
      <c r="RIF7" s="62"/>
      <c r="RIG7" s="62"/>
      <c r="RIH7" s="62"/>
      <c r="RII7" s="62"/>
      <c r="RIJ7" s="62"/>
      <c r="RIK7" s="62"/>
      <c r="RIL7" s="62"/>
      <c r="RIM7" s="62"/>
      <c r="RIN7" s="62"/>
      <c r="RIO7" s="62"/>
      <c r="RIP7" s="62"/>
      <c r="RIQ7" s="62"/>
      <c r="RIR7" s="62"/>
      <c r="RIS7" s="62"/>
      <c r="RIT7" s="62"/>
      <c r="RIU7" s="62"/>
      <c r="RIV7" s="62"/>
      <c r="RIW7" s="62"/>
      <c r="RIX7" s="62"/>
      <c r="RIY7" s="62"/>
      <c r="RIZ7" s="62"/>
      <c r="RJA7" s="62"/>
      <c r="RJB7" s="62"/>
      <c r="RJC7" s="62"/>
      <c r="RJD7" s="62"/>
      <c r="RJE7" s="62"/>
      <c r="RJF7" s="62"/>
      <c r="RJG7" s="62"/>
      <c r="RJH7" s="62"/>
      <c r="RJI7" s="62"/>
      <c r="RJJ7" s="62"/>
      <c r="RJK7" s="62"/>
      <c r="RJL7" s="62"/>
      <c r="RJM7" s="62"/>
      <c r="RJN7" s="62"/>
      <c r="RJO7" s="62"/>
      <c r="RJP7" s="62"/>
      <c r="RJQ7" s="62"/>
      <c r="RJR7" s="62"/>
      <c r="RJS7" s="62"/>
      <c r="RJT7" s="62"/>
      <c r="RJU7" s="62"/>
      <c r="RJV7" s="62"/>
      <c r="RJW7" s="62"/>
      <c r="RJX7" s="62"/>
      <c r="RJY7" s="62"/>
      <c r="RJZ7" s="62"/>
      <c r="RKA7" s="62"/>
      <c r="RKB7" s="62"/>
      <c r="RKC7" s="62"/>
      <c r="RKD7" s="62"/>
      <c r="RKE7" s="62"/>
      <c r="RKF7" s="62"/>
      <c r="RKG7" s="62"/>
      <c r="RKH7" s="62"/>
      <c r="RKI7" s="62"/>
      <c r="RKJ7" s="62"/>
      <c r="RKK7" s="62"/>
      <c r="RKL7" s="62"/>
      <c r="RKM7" s="62"/>
      <c r="RKN7" s="62"/>
      <c r="RKO7" s="62"/>
      <c r="RKP7" s="62"/>
      <c r="RKQ7" s="62"/>
      <c r="RKR7" s="62"/>
      <c r="RKS7" s="62"/>
      <c r="RKT7" s="62"/>
      <c r="RKU7" s="62"/>
      <c r="RKV7" s="62"/>
      <c r="RKW7" s="62"/>
      <c r="RKX7" s="62"/>
      <c r="RKY7" s="62"/>
      <c r="RKZ7" s="62"/>
      <c r="RLA7" s="62"/>
      <c r="RLB7" s="62"/>
      <c r="RLC7" s="62"/>
      <c r="RLD7" s="62"/>
      <c r="RLE7" s="62"/>
      <c r="RLF7" s="62"/>
      <c r="RLG7" s="62"/>
      <c r="RLH7" s="62"/>
      <c r="RLI7" s="62"/>
      <c r="RLJ7" s="62"/>
      <c r="RLK7" s="62"/>
      <c r="RLL7" s="62"/>
      <c r="RLM7" s="62"/>
      <c r="RLN7" s="62"/>
      <c r="RLO7" s="62"/>
      <c r="RLP7" s="62"/>
      <c r="RLQ7" s="62"/>
      <c r="RLR7" s="62"/>
      <c r="RLS7" s="62"/>
      <c r="RLT7" s="62"/>
      <c r="RLU7" s="62"/>
      <c r="RLV7" s="62"/>
      <c r="RLW7" s="62"/>
      <c r="RLX7" s="62"/>
      <c r="RLY7" s="62"/>
      <c r="RLZ7" s="62"/>
      <c r="RMA7" s="62"/>
      <c r="RMB7" s="62"/>
      <c r="RMC7" s="62"/>
      <c r="RMD7" s="62"/>
      <c r="RME7" s="62"/>
      <c r="RMF7" s="62"/>
      <c r="RMG7" s="62"/>
      <c r="RMH7" s="62"/>
      <c r="RMI7" s="62"/>
      <c r="RMJ7" s="62"/>
      <c r="RMK7" s="62"/>
      <c r="RML7" s="62"/>
      <c r="RMM7" s="62"/>
      <c r="RMN7" s="62"/>
      <c r="RMO7" s="62"/>
      <c r="RMP7" s="62"/>
      <c r="RMQ7" s="62"/>
      <c r="RMR7" s="62"/>
      <c r="RMS7" s="62"/>
      <c r="RMT7" s="62"/>
      <c r="RMU7" s="62"/>
      <c r="RMV7" s="62"/>
      <c r="RMW7" s="62"/>
      <c r="RMX7" s="62"/>
      <c r="RMY7" s="62"/>
      <c r="RMZ7" s="62"/>
      <c r="RNA7" s="62"/>
      <c r="RNB7" s="62"/>
      <c r="RNC7" s="62"/>
      <c r="RND7" s="62"/>
      <c r="RNE7" s="62"/>
      <c r="RNF7" s="62"/>
      <c r="RNG7" s="62"/>
      <c r="RNH7" s="62"/>
      <c r="RNI7" s="62"/>
      <c r="RNJ7" s="62"/>
      <c r="RNK7" s="62"/>
      <c r="RNL7" s="62"/>
      <c r="RNM7" s="62"/>
      <c r="RNN7" s="62"/>
      <c r="RNO7" s="62"/>
      <c r="RNP7" s="62"/>
      <c r="RNQ7" s="62"/>
      <c r="RNR7" s="62"/>
      <c r="RNS7" s="62"/>
      <c r="RNT7" s="62"/>
      <c r="RNU7" s="62"/>
      <c r="RNV7" s="62"/>
      <c r="RNW7" s="62"/>
      <c r="RNX7" s="62"/>
      <c r="RNY7" s="62"/>
      <c r="RNZ7" s="62"/>
      <c r="ROA7" s="62"/>
      <c r="ROB7" s="62"/>
      <c r="ROC7" s="62"/>
      <c r="ROD7" s="62"/>
      <c r="ROE7" s="62"/>
      <c r="ROF7" s="62"/>
      <c r="ROG7" s="62"/>
      <c r="ROH7" s="62"/>
      <c r="ROI7" s="62"/>
      <c r="ROJ7" s="62"/>
      <c r="ROK7" s="62"/>
      <c r="ROL7" s="62"/>
      <c r="ROM7" s="62"/>
      <c r="RON7" s="62"/>
      <c r="ROO7" s="62"/>
      <c r="ROP7" s="62"/>
      <c r="ROQ7" s="62"/>
      <c r="ROR7" s="62"/>
      <c r="ROS7" s="62"/>
      <c r="ROT7" s="62"/>
      <c r="ROU7" s="62"/>
      <c r="ROV7" s="62"/>
      <c r="ROW7" s="62"/>
      <c r="ROX7" s="62"/>
      <c r="ROY7" s="62"/>
      <c r="ROZ7" s="62"/>
      <c r="RPA7" s="62"/>
      <c r="RPB7" s="62"/>
      <c r="RPC7" s="62"/>
      <c r="RPD7" s="62"/>
      <c r="RPE7" s="62"/>
      <c r="RPF7" s="62"/>
      <c r="RPG7" s="62"/>
      <c r="RPH7" s="62"/>
      <c r="RPI7" s="62"/>
      <c r="RPJ7" s="62"/>
      <c r="RPK7" s="62"/>
      <c r="RPL7" s="62"/>
      <c r="RPM7" s="62"/>
      <c r="RPN7" s="62"/>
      <c r="RPO7" s="62"/>
      <c r="RPP7" s="62"/>
      <c r="RPQ7" s="62"/>
      <c r="RPR7" s="62"/>
      <c r="RPS7" s="62"/>
      <c r="RPT7" s="62"/>
      <c r="RPU7" s="62"/>
      <c r="RPV7" s="62"/>
      <c r="RPW7" s="62"/>
      <c r="RPX7" s="62"/>
      <c r="RPY7" s="62"/>
      <c r="RPZ7" s="62"/>
      <c r="RQA7" s="62"/>
      <c r="RQB7" s="62"/>
      <c r="RQC7" s="62"/>
      <c r="RQD7" s="62"/>
      <c r="RQE7" s="62"/>
      <c r="RQF7" s="62"/>
      <c r="RQG7" s="62"/>
      <c r="RQH7" s="62"/>
      <c r="RQI7" s="62"/>
      <c r="RQJ7" s="62"/>
      <c r="RQK7" s="62"/>
      <c r="RQL7" s="62"/>
      <c r="RQM7" s="62"/>
      <c r="RQN7" s="62"/>
      <c r="RQO7" s="62"/>
      <c r="RQP7" s="62"/>
      <c r="RQQ7" s="62"/>
      <c r="RQR7" s="62"/>
      <c r="RQS7" s="62"/>
      <c r="RQT7" s="62"/>
      <c r="RQU7" s="62"/>
      <c r="RQV7" s="62"/>
      <c r="RQW7" s="62"/>
      <c r="RQX7" s="62"/>
      <c r="RQY7" s="62"/>
      <c r="RQZ7" s="62"/>
      <c r="RRA7" s="62"/>
      <c r="RRB7" s="62"/>
      <c r="RRC7" s="62"/>
      <c r="RRD7" s="62"/>
      <c r="RRE7" s="62"/>
      <c r="RRF7" s="62"/>
      <c r="RRG7" s="62"/>
      <c r="RRH7" s="62"/>
      <c r="RRI7" s="62"/>
      <c r="RRJ7" s="62"/>
      <c r="RRK7" s="62"/>
      <c r="RRL7" s="62"/>
      <c r="RRM7" s="62"/>
      <c r="RRN7" s="62"/>
      <c r="RRO7" s="62"/>
      <c r="RRP7" s="62"/>
      <c r="RRQ7" s="62"/>
      <c r="RRR7" s="62"/>
      <c r="RRS7" s="62"/>
      <c r="RRT7" s="62"/>
      <c r="RRU7" s="62"/>
      <c r="RRV7" s="62"/>
      <c r="RRW7" s="62"/>
      <c r="RRX7" s="62"/>
      <c r="RRY7" s="62"/>
      <c r="RRZ7" s="62"/>
      <c r="RSA7" s="62"/>
      <c r="RSB7" s="62"/>
      <c r="RSC7" s="62"/>
      <c r="RSD7" s="62"/>
      <c r="RSE7" s="62"/>
      <c r="RSF7" s="62"/>
      <c r="RSG7" s="62"/>
      <c r="RSH7" s="62"/>
      <c r="RSI7" s="62"/>
      <c r="RSJ7" s="62"/>
      <c r="RSK7" s="62"/>
      <c r="RSL7" s="62"/>
      <c r="RSM7" s="62"/>
      <c r="RSN7" s="62"/>
      <c r="RSO7" s="62"/>
      <c r="RSP7" s="62"/>
      <c r="RSQ7" s="62"/>
      <c r="RSR7" s="62"/>
      <c r="RSS7" s="62"/>
      <c r="RST7" s="62"/>
      <c r="RSU7" s="62"/>
      <c r="RSV7" s="62"/>
      <c r="RSW7" s="62"/>
      <c r="RSX7" s="62"/>
      <c r="RSY7" s="62"/>
      <c r="RSZ7" s="62"/>
      <c r="RTA7" s="62"/>
      <c r="RTB7" s="62"/>
      <c r="RTC7" s="62"/>
      <c r="RTD7" s="62"/>
      <c r="RTE7" s="62"/>
      <c r="RTF7" s="62"/>
      <c r="RTG7" s="62"/>
      <c r="RTH7" s="62"/>
      <c r="RTI7" s="62"/>
      <c r="RTJ7" s="62"/>
      <c r="RTK7" s="62"/>
      <c r="RTL7" s="62"/>
      <c r="RTM7" s="62"/>
      <c r="RTN7" s="62"/>
      <c r="RTO7" s="62"/>
      <c r="RTP7" s="62"/>
      <c r="RTQ7" s="62"/>
      <c r="RTR7" s="62"/>
      <c r="RTS7" s="62"/>
      <c r="RTT7" s="62"/>
      <c r="RTU7" s="62"/>
      <c r="RTV7" s="62"/>
      <c r="RTW7" s="62"/>
      <c r="RTX7" s="62"/>
      <c r="RTY7" s="62"/>
      <c r="RTZ7" s="62"/>
      <c r="RUA7" s="62"/>
      <c r="RUB7" s="62"/>
      <c r="RUC7" s="62"/>
      <c r="RUD7" s="62"/>
      <c r="RUE7" s="62"/>
      <c r="RUF7" s="62"/>
      <c r="RUG7" s="62"/>
      <c r="RUH7" s="62"/>
      <c r="RUI7" s="62"/>
      <c r="RUJ7" s="62"/>
      <c r="RUK7" s="62"/>
      <c r="RUL7" s="62"/>
      <c r="RUM7" s="62"/>
      <c r="RUN7" s="62"/>
      <c r="RUO7" s="62"/>
      <c r="RUP7" s="62"/>
      <c r="RUQ7" s="62"/>
      <c r="RUR7" s="62"/>
      <c r="RUS7" s="62"/>
      <c r="RUT7" s="62"/>
      <c r="RUU7" s="62"/>
      <c r="RUV7" s="62"/>
      <c r="RUW7" s="62"/>
      <c r="RUX7" s="62"/>
      <c r="RUY7" s="62"/>
      <c r="RUZ7" s="62"/>
      <c r="RVA7" s="62"/>
      <c r="RVB7" s="62"/>
      <c r="RVC7" s="62"/>
      <c r="RVD7" s="62"/>
      <c r="RVE7" s="62"/>
      <c r="RVF7" s="62"/>
      <c r="RVG7" s="62"/>
      <c r="RVH7" s="62"/>
      <c r="RVI7" s="62"/>
      <c r="RVJ7" s="62"/>
      <c r="RVK7" s="62"/>
      <c r="RVL7" s="62"/>
      <c r="RVM7" s="62"/>
      <c r="RVN7" s="62"/>
      <c r="RVO7" s="62"/>
      <c r="RVP7" s="62"/>
      <c r="RVQ7" s="62"/>
      <c r="RVR7" s="62"/>
      <c r="RVS7" s="62"/>
      <c r="RVT7" s="62"/>
      <c r="RVU7" s="62"/>
      <c r="RVV7" s="62"/>
      <c r="RVW7" s="62"/>
      <c r="RVX7" s="62"/>
      <c r="RVY7" s="62"/>
      <c r="RVZ7" s="62"/>
      <c r="RWA7" s="62"/>
      <c r="RWB7" s="62"/>
      <c r="RWC7" s="62"/>
      <c r="RWD7" s="62"/>
      <c r="RWE7" s="62"/>
      <c r="RWF7" s="62"/>
      <c r="RWG7" s="62"/>
      <c r="RWH7" s="62"/>
      <c r="RWI7" s="62"/>
      <c r="RWJ7" s="62"/>
      <c r="RWK7" s="62"/>
      <c r="RWL7" s="62"/>
      <c r="RWM7" s="62"/>
      <c r="RWN7" s="62"/>
      <c r="RWO7" s="62"/>
      <c r="RWP7" s="62"/>
      <c r="RWQ7" s="62"/>
      <c r="RWR7" s="62"/>
      <c r="RWS7" s="62"/>
      <c r="RWT7" s="62"/>
      <c r="RWU7" s="62"/>
      <c r="RWV7" s="62"/>
      <c r="RWW7" s="62"/>
      <c r="RWX7" s="62"/>
      <c r="RWY7" s="62"/>
      <c r="RWZ7" s="62"/>
      <c r="RXA7" s="62"/>
      <c r="RXB7" s="62"/>
      <c r="RXC7" s="62"/>
      <c r="RXD7" s="62"/>
      <c r="RXE7" s="62"/>
      <c r="RXF7" s="62"/>
      <c r="RXG7" s="62"/>
      <c r="RXH7" s="62"/>
      <c r="RXI7" s="62"/>
      <c r="RXJ7" s="62"/>
      <c r="RXK7" s="62"/>
      <c r="RXL7" s="62"/>
      <c r="RXM7" s="62"/>
      <c r="RXN7" s="62"/>
      <c r="RXO7" s="62"/>
      <c r="RXP7" s="62"/>
      <c r="RXQ7" s="62"/>
      <c r="RXR7" s="62"/>
      <c r="RXS7" s="62"/>
      <c r="RXT7" s="62"/>
      <c r="RXU7" s="62"/>
      <c r="RXV7" s="62"/>
      <c r="RXW7" s="62"/>
      <c r="RXX7" s="62"/>
      <c r="RXY7" s="62"/>
      <c r="RXZ7" s="62"/>
      <c r="RYA7" s="62"/>
      <c r="RYB7" s="62"/>
      <c r="RYC7" s="62"/>
      <c r="RYD7" s="62"/>
      <c r="RYE7" s="62"/>
      <c r="RYF7" s="62"/>
      <c r="RYG7" s="62"/>
      <c r="RYH7" s="62"/>
      <c r="RYI7" s="62"/>
      <c r="RYJ7" s="62"/>
      <c r="RYK7" s="62"/>
      <c r="RYL7" s="62"/>
      <c r="RYM7" s="62"/>
      <c r="RYN7" s="62"/>
      <c r="RYO7" s="62"/>
      <c r="RYP7" s="62"/>
      <c r="RYQ7" s="62"/>
      <c r="RYR7" s="62"/>
      <c r="RYS7" s="62"/>
      <c r="RYT7" s="62"/>
      <c r="RYU7" s="62"/>
      <c r="RYV7" s="62"/>
      <c r="RYW7" s="62"/>
      <c r="RYX7" s="62"/>
      <c r="RYY7" s="62"/>
      <c r="RYZ7" s="62"/>
      <c r="RZA7" s="62"/>
      <c r="RZB7" s="62"/>
      <c r="RZC7" s="62"/>
      <c r="RZD7" s="62"/>
      <c r="RZE7" s="62"/>
      <c r="RZF7" s="62"/>
      <c r="RZG7" s="62"/>
      <c r="RZH7" s="62"/>
      <c r="RZI7" s="62"/>
      <c r="RZJ7" s="62"/>
      <c r="RZK7" s="62"/>
      <c r="RZL7" s="62"/>
      <c r="RZM7" s="62"/>
      <c r="RZN7" s="62"/>
      <c r="RZO7" s="62"/>
      <c r="RZP7" s="62"/>
      <c r="RZQ7" s="62"/>
      <c r="RZR7" s="62"/>
      <c r="RZS7" s="62"/>
      <c r="RZT7" s="62"/>
      <c r="RZU7" s="62"/>
      <c r="RZV7" s="62"/>
      <c r="RZW7" s="62"/>
      <c r="RZX7" s="62"/>
      <c r="RZY7" s="62"/>
      <c r="RZZ7" s="62"/>
      <c r="SAA7" s="62"/>
      <c r="SAB7" s="62"/>
      <c r="SAC7" s="62"/>
      <c r="SAD7" s="62"/>
      <c r="SAE7" s="62"/>
      <c r="SAF7" s="62"/>
      <c r="SAG7" s="62"/>
      <c r="SAH7" s="62"/>
      <c r="SAI7" s="62"/>
      <c r="SAJ7" s="62"/>
      <c r="SAK7" s="62"/>
      <c r="SAL7" s="62"/>
      <c r="SAM7" s="62"/>
      <c r="SAN7" s="62"/>
      <c r="SAO7" s="62"/>
      <c r="SAP7" s="62"/>
      <c r="SAQ7" s="62"/>
      <c r="SAR7" s="62"/>
      <c r="SAS7" s="62"/>
      <c r="SAT7" s="62"/>
      <c r="SAU7" s="62"/>
      <c r="SAV7" s="62"/>
      <c r="SAW7" s="62"/>
      <c r="SAX7" s="62"/>
      <c r="SAY7" s="62"/>
      <c r="SAZ7" s="62"/>
      <c r="SBA7" s="62"/>
      <c r="SBB7" s="62"/>
      <c r="SBC7" s="62"/>
      <c r="SBD7" s="62"/>
      <c r="SBE7" s="62"/>
      <c r="SBF7" s="62"/>
      <c r="SBG7" s="62"/>
      <c r="SBH7" s="62"/>
      <c r="SBI7" s="62"/>
      <c r="SBJ7" s="62"/>
      <c r="SBK7" s="62"/>
      <c r="SBL7" s="62"/>
      <c r="SBM7" s="62"/>
      <c r="SBN7" s="62"/>
      <c r="SBO7" s="62"/>
      <c r="SBP7" s="62"/>
      <c r="SBQ7" s="62"/>
      <c r="SBR7" s="62"/>
      <c r="SBS7" s="62"/>
      <c r="SBT7" s="62"/>
      <c r="SBU7" s="62"/>
      <c r="SBV7" s="62"/>
      <c r="SBW7" s="62"/>
      <c r="SBX7" s="62"/>
      <c r="SBY7" s="62"/>
      <c r="SBZ7" s="62"/>
      <c r="SCA7" s="62"/>
      <c r="SCB7" s="62"/>
      <c r="SCC7" s="62"/>
      <c r="SCD7" s="62"/>
      <c r="SCE7" s="62"/>
      <c r="SCF7" s="62"/>
      <c r="SCG7" s="62"/>
      <c r="SCH7" s="62"/>
      <c r="SCI7" s="62"/>
      <c r="SCJ7" s="62"/>
      <c r="SCK7" s="62"/>
      <c r="SCL7" s="62"/>
      <c r="SCM7" s="62"/>
      <c r="SCN7" s="62"/>
      <c r="SCO7" s="62"/>
      <c r="SCP7" s="62"/>
      <c r="SCQ7" s="62"/>
      <c r="SCR7" s="62"/>
      <c r="SCS7" s="62"/>
      <c r="SCT7" s="62"/>
      <c r="SCU7" s="62"/>
      <c r="SCV7" s="62"/>
      <c r="SCW7" s="62"/>
      <c r="SCX7" s="62"/>
      <c r="SCY7" s="62"/>
      <c r="SCZ7" s="62"/>
      <c r="SDA7" s="62"/>
      <c r="SDB7" s="62"/>
      <c r="SDC7" s="62"/>
      <c r="SDD7" s="62"/>
      <c r="SDE7" s="62"/>
      <c r="SDF7" s="62"/>
      <c r="SDG7" s="62"/>
      <c r="SDH7" s="62"/>
      <c r="SDI7" s="62"/>
      <c r="SDJ7" s="62"/>
      <c r="SDK7" s="62"/>
      <c r="SDL7" s="62"/>
      <c r="SDM7" s="62"/>
      <c r="SDN7" s="62"/>
      <c r="SDO7" s="62"/>
      <c r="SDP7" s="62"/>
      <c r="SDQ7" s="62"/>
      <c r="SDR7" s="62"/>
      <c r="SDS7" s="62"/>
      <c r="SDT7" s="62"/>
      <c r="SDU7" s="62"/>
      <c r="SDV7" s="62"/>
      <c r="SDW7" s="62"/>
      <c r="SDX7" s="62"/>
      <c r="SDY7" s="62"/>
      <c r="SDZ7" s="62"/>
      <c r="SEA7" s="62"/>
      <c r="SEB7" s="62"/>
      <c r="SEC7" s="62"/>
      <c r="SED7" s="62"/>
      <c r="SEE7" s="62"/>
      <c r="SEF7" s="62"/>
      <c r="SEG7" s="62"/>
      <c r="SEH7" s="62"/>
      <c r="SEI7" s="62"/>
      <c r="SEJ7" s="62"/>
      <c r="SEK7" s="62"/>
      <c r="SEL7" s="62"/>
      <c r="SEM7" s="62"/>
      <c r="SEN7" s="62"/>
      <c r="SEO7" s="62"/>
      <c r="SEP7" s="62"/>
      <c r="SEQ7" s="62"/>
      <c r="SER7" s="62"/>
      <c r="SES7" s="62"/>
      <c r="SET7" s="62"/>
      <c r="SEU7" s="62"/>
      <c r="SEV7" s="62"/>
      <c r="SEW7" s="62"/>
      <c r="SEX7" s="62"/>
      <c r="SEY7" s="62"/>
      <c r="SEZ7" s="62"/>
      <c r="SFA7" s="62"/>
      <c r="SFB7" s="62"/>
      <c r="SFC7" s="62"/>
      <c r="SFD7" s="62"/>
      <c r="SFE7" s="62"/>
      <c r="SFF7" s="62"/>
      <c r="SFG7" s="62"/>
      <c r="SFH7" s="62"/>
      <c r="SFI7" s="62"/>
      <c r="SFJ7" s="62"/>
      <c r="SFK7" s="62"/>
      <c r="SFL7" s="62"/>
      <c r="SFM7" s="62"/>
      <c r="SFN7" s="62"/>
      <c r="SFO7" s="62"/>
      <c r="SFP7" s="62"/>
      <c r="SFQ7" s="62"/>
      <c r="SFR7" s="62"/>
      <c r="SFS7" s="62"/>
      <c r="SFT7" s="62"/>
      <c r="SFU7" s="62"/>
      <c r="SFV7" s="62"/>
      <c r="SFW7" s="62"/>
      <c r="SFX7" s="62"/>
      <c r="SFY7" s="62"/>
      <c r="SFZ7" s="62"/>
      <c r="SGA7" s="62"/>
      <c r="SGB7" s="62"/>
      <c r="SGC7" s="62"/>
      <c r="SGD7" s="62"/>
      <c r="SGE7" s="62"/>
      <c r="SGF7" s="62"/>
      <c r="SGG7" s="62"/>
      <c r="SGH7" s="62"/>
      <c r="SGI7" s="62"/>
      <c r="SGJ7" s="62"/>
      <c r="SGK7" s="62"/>
      <c r="SGL7" s="62"/>
      <c r="SGM7" s="62"/>
      <c r="SGN7" s="62"/>
      <c r="SGO7" s="62"/>
      <c r="SGP7" s="62"/>
      <c r="SGQ7" s="62"/>
      <c r="SGR7" s="62"/>
      <c r="SGS7" s="62"/>
      <c r="SGT7" s="62"/>
      <c r="SGU7" s="62"/>
      <c r="SGV7" s="62"/>
      <c r="SGW7" s="62"/>
      <c r="SGX7" s="62"/>
      <c r="SGY7" s="62"/>
      <c r="SGZ7" s="62"/>
      <c r="SHA7" s="62"/>
      <c r="SHB7" s="62"/>
      <c r="SHC7" s="62"/>
      <c r="SHD7" s="62"/>
      <c r="SHE7" s="62"/>
      <c r="SHF7" s="62"/>
      <c r="SHG7" s="62"/>
      <c r="SHH7" s="62"/>
      <c r="SHI7" s="62"/>
      <c r="SHJ7" s="62"/>
      <c r="SHK7" s="62"/>
      <c r="SHL7" s="62"/>
      <c r="SHM7" s="62"/>
      <c r="SHN7" s="62"/>
      <c r="SHO7" s="62"/>
      <c r="SHP7" s="62"/>
      <c r="SHQ7" s="62"/>
      <c r="SHR7" s="62"/>
      <c r="SHS7" s="62"/>
      <c r="SHT7" s="62"/>
      <c r="SHU7" s="62"/>
      <c r="SHV7" s="62"/>
      <c r="SHW7" s="62"/>
      <c r="SHX7" s="62"/>
      <c r="SHY7" s="62"/>
      <c r="SHZ7" s="62"/>
      <c r="SIA7" s="62"/>
      <c r="SIB7" s="62"/>
      <c r="SIC7" s="62"/>
      <c r="SID7" s="62"/>
      <c r="SIE7" s="62"/>
      <c r="SIF7" s="62"/>
      <c r="SIG7" s="62"/>
      <c r="SIH7" s="62"/>
      <c r="SII7" s="62"/>
      <c r="SIJ7" s="62"/>
      <c r="SIK7" s="62"/>
      <c r="SIL7" s="62"/>
      <c r="SIM7" s="62"/>
      <c r="SIN7" s="62"/>
      <c r="SIO7" s="62"/>
      <c r="SIP7" s="62"/>
      <c r="SIQ7" s="62"/>
      <c r="SIR7" s="62"/>
      <c r="SIS7" s="62"/>
      <c r="SIT7" s="62"/>
      <c r="SIU7" s="62"/>
      <c r="SIV7" s="62"/>
      <c r="SIW7" s="62"/>
      <c r="SIX7" s="62"/>
      <c r="SIY7" s="62"/>
      <c r="SIZ7" s="62"/>
      <c r="SJA7" s="62"/>
      <c r="SJB7" s="62"/>
      <c r="SJC7" s="62"/>
      <c r="SJD7" s="62"/>
      <c r="SJE7" s="62"/>
      <c r="SJF7" s="62"/>
      <c r="SJG7" s="62"/>
      <c r="SJH7" s="62"/>
      <c r="SJI7" s="62"/>
      <c r="SJJ7" s="62"/>
      <c r="SJK7" s="62"/>
      <c r="SJL7" s="62"/>
      <c r="SJM7" s="62"/>
      <c r="SJN7" s="62"/>
      <c r="SJO7" s="62"/>
      <c r="SJP7" s="62"/>
      <c r="SJQ7" s="62"/>
      <c r="SJR7" s="62"/>
      <c r="SJS7" s="62"/>
      <c r="SJT7" s="62"/>
      <c r="SJU7" s="62"/>
      <c r="SJV7" s="62"/>
      <c r="SJW7" s="62"/>
      <c r="SJX7" s="62"/>
      <c r="SJY7" s="62"/>
      <c r="SJZ7" s="62"/>
      <c r="SKA7" s="62"/>
      <c r="SKB7" s="62"/>
      <c r="SKC7" s="62"/>
      <c r="SKD7" s="62"/>
      <c r="SKE7" s="62"/>
      <c r="SKF7" s="62"/>
      <c r="SKG7" s="62"/>
      <c r="SKH7" s="62"/>
      <c r="SKI7" s="62"/>
      <c r="SKJ7" s="62"/>
      <c r="SKK7" s="62"/>
      <c r="SKL7" s="62"/>
      <c r="SKM7" s="62"/>
      <c r="SKN7" s="62"/>
      <c r="SKO7" s="62"/>
      <c r="SKP7" s="62"/>
      <c r="SKQ7" s="62"/>
      <c r="SKR7" s="62"/>
      <c r="SKS7" s="62"/>
      <c r="SKT7" s="62"/>
      <c r="SKU7" s="62"/>
      <c r="SKV7" s="62"/>
      <c r="SKW7" s="62"/>
      <c r="SKX7" s="62"/>
      <c r="SKY7" s="62"/>
      <c r="SKZ7" s="62"/>
      <c r="SLA7" s="62"/>
      <c r="SLB7" s="62"/>
      <c r="SLC7" s="62"/>
      <c r="SLD7" s="62"/>
      <c r="SLE7" s="62"/>
      <c r="SLF7" s="62"/>
      <c r="SLG7" s="62"/>
      <c r="SLH7" s="62"/>
      <c r="SLI7" s="62"/>
      <c r="SLJ7" s="62"/>
      <c r="SLK7" s="62"/>
      <c r="SLL7" s="62"/>
      <c r="SLM7" s="62"/>
      <c r="SLN7" s="62"/>
      <c r="SLO7" s="62"/>
      <c r="SLP7" s="62"/>
      <c r="SLQ7" s="62"/>
      <c r="SLR7" s="62"/>
      <c r="SLS7" s="62"/>
      <c r="SLT7" s="62"/>
      <c r="SLU7" s="62"/>
      <c r="SLV7" s="62"/>
      <c r="SLW7" s="62"/>
      <c r="SLX7" s="62"/>
      <c r="SLY7" s="62"/>
      <c r="SLZ7" s="62"/>
      <c r="SMA7" s="62"/>
      <c r="SMB7" s="62"/>
      <c r="SMC7" s="62"/>
      <c r="SMD7" s="62"/>
      <c r="SME7" s="62"/>
      <c r="SMF7" s="62"/>
      <c r="SMG7" s="62"/>
      <c r="SMH7" s="62"/>
      <c r="SMI7" s="62"/>
      <c r="SMJ7" s="62"/>
      <c r="SMK7" s="62"/>
      <c r="SML7" s="62"/>
      <c r="SMM7" s="62"/>
      <c r="SMN7" s="62"/>
      <c r="SMO7" s="62"/>
      <c r="SMP7" s="62"/>
      <c r="SMQ7" s="62"/>
      <c r="SMR7" s="62"/>
      <c r="SMS7" s="62"/>
      <c r="SMT7" s="62"/>
      <c r="SMU7" s="62"/>
      <c r="SMV7" s="62"/>
      <c r="SMW7" s="62"/>
      <c r="SMX7" s="62"/>
      <c r="SMY7" s="62"/>
      <c r="SMZ7" s="62"/>
      <c r="SNA7" s="62"/>
      <c r="SNB7" s="62"/>
      <c r="SNC7" s="62"/>
      <c r="SND7" s="62"/>
      <c r="SNE7" s="62"/>
      <c r="SNF7" s="62"/>
      <c r="SNG7" s="62"/>
      <c r="SNH7" s="62"/>
      <c r="SNI7" s="62"/>
      <c r="SNJ7" s="62"/>
      <c r="SNK7" s="62"/>
      <c r="SNL7" s="62"/>
      <c r="SNM7" s="62"/>
      <c r="SNN7" s="62"/>
      <c r="SNO7" s="62"/>
      <c r="SNP7" s="62"/>
      <c r="SNQ7" s="62"/>
      <c r="SNR7" s="62"/>
      <c r="SNS7" s="62"/>
      <c r="SNT7" s="62"/>
      <c r="SNU7" s="62"/>
      <c r="SNV7" s="62"/>
      <c r="SNW7" s="62"/>
      <c r="SNX7" s="62"/>
      <c r="SNY7" s="62"/>
      <c r="SNZ7" s="62"/>
      <c r="SOA7" s="62"/>
      <c r="SOB7" s="62"/>
      <c r="SOC7" s="62"/>
      <c r="SOD7" s="62"/>
      <c r="SOE7" s="62"/>
      <c r="SOF7" s="62"/>
      <c r="SOG7" s="62"/>
      <c r="SOH7" s="62"/>
      <c r="SOI7" s="62"/>
      <c r="SOJ7" s="62"/>
      <c r="SOK7" s="62"/>
      <c r="SOL7" s="62"/>
      <c r="SOM7" s="62"/>
      <c r="SON7" s="62"/>
      <c r="SOO7" s="62"/>
      <c r="SOP7" s="62"/>
      <c r="SOQ7" s="62"/>
      <c r="SOR7" s="62"/>
      <c r="SOS7" s="62"/>
      <c r="SOT7" s="62"/>
      <c r="SOU7" s="62"/>
      <c r="SOV7" s="62"/>
      <c r="SOW7" s="62"/>
      <c r="SOX7" s="62"/>
      <c r="SOY7" s="62"/>
      <c r="SOZ7" s="62"/>
      <c r="SPA7" s="62"/>
      <c r="SPB7" s="62"/>
      <c r="SPC7" s="62"/>
      <c r="SPD7" s="62"/>
      <c r="SPE7" s="62"/>
      <c r="SPF7" s="62"/>
      <c r="SPG7" s="62"/>
      <c r="SPH7" s="62"/>
      <c r="SPI7" s="62"/>
      <c r="SPJ7" s="62"/>
      <c r="SPK7" s="62"/>
      <c r="SPL7" s="62"/>
      <c r="SPM7" s="62"/>
      <c r="SPN7" s="62"/>
      <c r="SPO7" s="62"/>
      <c r="SPP7" s="62"/>
      <c r="SPQ7" s="62"/>
      <c r="SPR7" s="62"/>
      <c r="SPS7" s="62"/>
      <c r="SPT7" s="62"/>
      <c r="SPU7" s="62"/>
      <c r="SPV7" s="62"/>
      <c r="SPW7" s="62"/>
      <c r="SPX7" s="62"/>
      <c r="SPY7" s="62"/>
      <c r="SPZ7" s="62"/>
      <c r="SQA7" s="62"/>
      <c r="SQB7" s="62"/>
      <c r="SQC7" s="62"/>
      <c r="SQD7" s="62"/>
      <c r="SQE7" s="62"/>
      <c r="SQF7" s="62"/>
      <c r="SQG7" s="62"/>
      <c r="SQH7" s="62"/>
      <c r="SQI7" s="62"/>
      <c r="SQJ7" s="62"/>
      <c r="SQK7" s="62"/>
      <c r="SQL7" s="62"/>
      <c r="SQM7" s="62"/>
      <c r="SQN7" s="62"/>
      <c r="SQO7" s="62"/>
      <c r="SQP7" s="62"/>
      <c r="SQQ7" s="62"/>
      <c r="SQR7" s="62"/>
      <c r="SQS7" s="62"/>
      <c r="SQT7" s="62"/>
      <c r="SQU7" s="62"/>
      <c r="SQV7" s="62"/>
      <c r="SQW7" s="62"/>
      <c r="SQX7" s="62"/>
      <c r="SQY7" s="62"/>
      <c r="SQZ7" s="62"/>
      <c r="SRA7" s="62"/>
      <c r="SRB7" s="62"/>
      <c r="SRC7" s="62"/>
      <c r="SRD7" s="62"/>
      <c r="SRE7" s="62"/>
      <c r="SRF7" s="62"/>
      <c r="SRG7" s="62"/>
      <c r="SRH7" s="62"/>
      <c r="SRI7" s="62"/>
      <c r="SRJ7" s="62"/>
      <c r="SRK7" s="62"/>
      <c r="SRL7" s="62"/>
      <c r="SRM7" s="62"/>
      <c r="SRN7" s="62"/>
      <c r="SRO7" s="62"/>
      <c r="SRP7" s="62"/>
      <c r="SRQ7" s="62"/>
      <c r="SRR7" s="62"/>
      <c r="SRS7" s="62"/>
      <c r="SRT7" s="62"/>
      <c r="SRU7" s="62"/>
      <c r="SRV7" s="62"/>
      <c r="SRW7" s="62"/>
      <c r="SRX7" s="62"/>
      <c r="SRY7" s="62"/>
      <c r="SRZ7" s="62"/>
      <c r="SSA7" s="62"/>
      <c r="SSB7" s="62"/>
      <c r="SSC7" s="62"/>
      <c r="SSD7" s="62"/>
      <c r="SSE7" s="62"/>
      <c r="SSF7" s="62"/>
      <c r="SSG7" s="62"/>
      <c r="SSH7" s="62"/>
      <c r="SSI7" s="62"/>
      <c r="SSJ7" s="62"/>
      <c r="SSK7" s="62"/>
      <c r="SSL7" s="62"/>
      <c r="SSM7" s="62"/>
      <c r="SSN7" s="62"/>
      <c r="SSO7" s="62"/>
      <c r="SSP7" s="62"/>
      <c r="SSQ7" s="62"/>
      <c r="SSR7" s="62"/>
      <c r="SSS7" s="62"/>
      <c r="SST7" s="62"/>
      <c r="SSU7" s="62"/>
      <c r="SSV7" s="62"/>
      <c r="SSW7" s="62"/>
      <c r="SSX7" s="62"/>
      <c r="SSY7" s="62"/>
      <c r="SSZ7" s="62"/>
      <c r="STA7" s="62"/>
      <c r="STB7" s="62"/>
      <c r="STC7" s="62"/>
      <c r="STD7" s="62"/>
      <c r="STE7" s="62"/>
      <c r="STF7" s="62"/>
      <c r="STG7" s="62"/>
      <c r="STH7" s="62"/>
      <c r="STI7" s="62"/>
      <c r="STJ7" s="62"/>
      <c r="STK7" s="62"/>
      <c r="STL7" s="62"/>
      <c r="STM7" s="62"/>
      <c r="STN7" s="62"/>
      <c r="STO7" s="62"/>
      <c r="STP7" s="62"/>
      <c r="STQ7" s="62"/>
      <c r="STR7" s="62"/>
      <c r="STS7" s="62"/>
      <c r="STT7" s="62"/>
      <c r="STU7" s="62"/>
      <c r="STV7" s="62"/>
      <c r="STW7" s="62"/>
      <c r="STX7" s="62"/>
      <c r="STY7" s="62"/>
      <c r="STZ7" s="62"/>
      <c r="SUA7" s="62"/>
      <c r="SUB7" s="62"/>
      <c r="SUC7" s="62"/>
      <c r="SUD7" s="62"/>
      <c r="SUE7" s="62"/>
      <c r="SUF7" s="62"/>
      <c r="SUG7" s="62"/>
      <c r="SUH7" s="62"/>
      <c r="SUI7" s="62"/>
      <c r="SUJ7" s="62"/>
      <c r="SUK7" s="62"/>
      <c r="SUL7" s="62"/>
      <c r="SUM7" s="62"/>
      <c r="SUN7" s="62"/>
      <c r="SUO7" s="62"/>
      <c r="SUP7" s="62"/>
      <c r="SUQ7" s="62"/>
      <c r="SUR7" s="62"/>
      <c r="SUS7" s="62"/>
      <c r="SUT7" s="62"/>
      <c r="SUU7" s="62"/>
      <c r="SUV7" s="62"/>
      <c r="SUW7" s="62"/>
      <c r="SUX7" s="62"/>
      <c r="SUY7" s="62"/>
      <c r="SUZ7" s="62"/>
      <c r="SVA7" s="62"/>
      <c r="SVB7" s="62"/>
      <c r="SVC7" s="62"/>
      <c r="SVD7" s="62"/>
      <c r="SVE7" s="62"/>
      <c r="SVF7" s="62"/>
      <c r="SVG7" s="62"/>
      <c r="SVH7" s="62"/>
      <c r="SVI7" s="62"/>
      <c r="SVJ7" s="62"/>
      <c r="SVK7" s="62"/>
      <c r="SVL7" s="62"/>
      <c r="SVM7" s="62"/>
      <c r="SVN7" s="62"/>
      <c r="SVO7" s="62"/>
      <c r="SVP7" s="62"/>
      <c r="SVQ7" s="62"/>
      <c r="SVR7" s="62"/>
      <c r="SVS7" s="62"/>
      <c r="SVT7" s="62"/>
      <c r="SVU7" s="62"/>
      <c r="SVV7" s="62"/>
      <c r="SVW7" s="62"/>
      <c r="SVX7" s="62"/>
      <c r="SVY7" s="62"/>
      <c r="SVZ7" s="62"/>
      <c r="SWA7" s="62"/>
      <c r="SWB7" s="62"/>
      <c r="SWC7" s="62"/>
      <c r="SWD7" s="62"/>
      <c r="SWE7" s="62"/>
      <c r="SWF7" s="62"/>
      <c r="SWG7" s="62"/>
      <c r="SWH7" s="62"/>
      <c r="SWI7" s="62"/>
      <c r="SWJ7" s="62"/>
      <c r="SWK7" s="62"/>
      <c r="SWL7" s="62"/>
      <c r="SWM7" s="62"/>
      <c r="SWN7" s="62"/>
      <c r="SWO7" s="62"/>
      <c r="SWP7" s="62"/>
      <c r="SWQ7" s="62"/>
      <c r="SWR7" s="62"/>
      <c r="SWS7" s="62"/>
      <c r="SWT7" s="62"/>
      <c r="SWU7" s="62"/>
      <c r="SWV7" s="62"/>
      <c r="SWW7" s="62"/>
      <c r="SWX7" s="62"/>
      <c r="SWY7" s="62"/>
      <c r="SWZ7" s="62"/>
      <c r="SXA7" s="62"/>
      <c r="SXB7" s="62"/>
      <c r="SXC7" s="62"/>
      <c r="SXD7" s="62"/>
      <c r="SXE7" s="62"/>
      <c r="SXF7" s="62"/>
      <c r="SXG7" s="62"/>
      <c r="SXH7" s="62"/>
      <c r="SXI7" s="62"/>
      <c r="SXJ7" s="62"/>
      <c r="SXK7" s="62"/>
      <c r="SXL7" s="62"/>
      <c r="SXM7" s="62"/>
      <c r="SXN7" s="62"/>
      <c r="SXO7" s="62"/>
      <c r="SXP7" s="62"/>
      <c r="SXQ7" s="62"/>
      <c r="SXR7" s="62"/>
      <c r="SXS7" s="62"/>
      <c r="SXT7" s="62"/>
      <c r="SXU7" s="62"/>
      <c r="SXV7" s="62"/>
      <c r="SXW7" s="62"/>
      <c r="SXX7" s="62"/>
      <c r="SXY7" s="62"/>
      <c r="SXZ7" s="62"/>
      <c r="SYA7" s="62"/>
      <c r="SYB7" s="62"/>
      <c r="SYC7" s="62"/>
      <c r="SYD7" s="62"/>
      <c r="SYE7" s="62"/>
      <c r="SYF7" s="62"/>
      <c r="SYG7" s="62"/>
      <c r="SYH7" s="62"/>
      <c r="SYI7" s="62"/>
      <c r="SYJ7" s="62"/>
      <c r="SYK7" s="62"/>
      <c r="SYL7" s="62"/>
      <c r="SYM7" s="62"/>
      <c r="SYN7" s="62"/>
      <c r="SYO7" s="62"/>
      <c r="SYP7" s="62"/>
      <c r="SYQ7" s="62"/>
      <c r="SYR7" s="62"/>
      <c r="SYS7" s="62"/>
      <c r="SYT7" s="62"/>
      <c r="SYU7" s="62"/>
      <c r="SYV7" s="62"/>
      <c r="SYW7" s="62"/>
      <c r="SYX7" s="62"/>
      <c r="SYY7" s="62"/>
      <c r="SYZ7" s="62"/>
      <c r="SZA7" s="62"/>
      <c r="SZB7" s="62"/>
      <c r="SZC7" s="62"/>
      <c r="SZD7" s="62"/>
      <c r="SZE7" s="62"/>
      <c r="SZF7" s="62"/>
      <c r="SZG7" s="62"/>
      <c r="SZH7" s="62"/>
      <c r="SZI7" s="62"/>
      <c r="SZJ7" s="62"/>
      <c r="SZK7" s="62"/>
      <c r="SZL7" s="62"/>
      <c r="SZM7" s="62"/>
      <c r="SZN7" s="62"/>
      <c r="SZO7" s="62"/>
      <c r="SZP7" s="62"/>
      <c r="SZQ7" s="62"/>
      <c r="SZR7" s="62"/>
      <c r="SZS7" s="62"/>
      <c r="SZT7" s="62"/>
      <c r="SZU7" s="62"/>
      <c r="SZV7" s="62"/>
      <c r="SZW7" s="62"/>
      <c r="SZX7" s="62"/>
      <c r="SZY7" s="62"/>
      <c r="SZZ7" s="62"/>
      <c r="TAA7" s="62"/>
      <c r="TAB7" s="62"/>
      <c r="TAC7" s="62"/>
      <c r="TAD7" s="62"/>
      <c r="TAE7" s="62"/>
      <c r="TAF7" s="62"/>
      <c r="TAG7" s="62"/>
      <c r="TAH7" s="62"/>
      <c r="TAI7" s="62"/>
      <c r="TAJ7" s="62"/>
      <c r="TAK7" s="62"/>
      <c r="TAL7" s="62"/>
      <c r="TAM7" s="62"/>
      <c r="TAN7" s="62"/>
      <c r="TAO7" s="62"/>
      <c r="TAP7" s="62"/>
      <c r="TAQ7" s="62"/>
      <c r="TAR7" s="62"/>
      <c r="TAS7" s="62"/>
      <c r="TAT7" s="62"/>
      <c r="TAU7" s="62"/>
      <c r="TAV7" s="62"/>
      <c r="TAW7" s="62"/>
      <c r="TAX7" s="62"/>
      <c r="TAY7" s="62"/>
      <c r="TAZ7" s="62"/>
      <c r="TBA7" s="62"/>
      <c r="TBB7" s="62"/>
      <c r="TBC7" s="62"/>
      <c r="TBD7" s="62"/>
      <c r="TBE7" s="62"/>
      <c r="TBF7" s="62"/>
      <c r="TBG7" s="62"/>
      <c r="TBH7" s="62"/>
      <c r="TBI7" s="62"/>
      <c r="TBJ7" s="62"/>
      <c r="TBK7" s="62"/>
      <c r="TBL7" s="62"/>
      <c r="TBM7" s="62"/>
      <c r="TBN7" s="62"/>
      <c r="TBO7" s="62"/>
      <c r="TBP7" s="62"/>
      <c r="TBQ7" s="62"/>
      <c r="TBR7" s="62"/>
      <c r="TBS7" s="62"/>
      <c r="TBT7" s="62"/>
      <c r="TBU7" s="62"/>
      <c r="TBV7" s="62"/>
      <c r="TBW7" s="62"/>
      <c r="TBX7" s="62"/>
      <c r="TBY7" s="62"/>
      <c r="TBZ7" s="62"/>
      <c r="TCA7" s="62"/>
      <c r="TCB7" s="62"/>
      <c r="TCC7" s="62"/>
      <c r="TCD7" s="62"/>
      <c r="TCE7" s="62"/>
      <c r="TCF7" s="62"/>
      <c r="TCG7" s="62"/>
      <c r="TCH7" s="62"/>
      <c r="TCI7" s="62"/>
      <c r="TCJ7" s="62"/>
      <c r="TCK7" s="62"/>
      <c r="TCL7" s="62"/>
      <c r="TCM7" s="62"/>
      <c r="TCN7" s="62"/>
      <c r="TCO7" s="62"/>
      <c r="TCP7" s="62"/>
      <c r="TCQ7" s="62"/>
      <c r="TCR7" s="62"/>
      <c r="TCS7" s="62"/>
      <c r="TCT7" s="62"/>
      <c r="TCU7" s="62"/>
      <c r="TCV7" s="62"/>
      <c r="TCW7" s="62"/>
      <c r="TCX7" s="62"/>
      <c r="TCY7" s="62"/>
      <c r="TCZ7" s="62"/>
      <c r="TDA7" s="62"/>
      <c r="TDB7" s="62"/>
      <c r="TDC7" s="62"/>
      <c r="TDD7" s="62"/>
      <c r="TDE7" s="62"/>
      <c r="TDF7" s="62"/>
      <c r="TDG7" s="62"/>
      <c r="TDH7" s="62"/>
      <c r="TDI7" s="62"/>
      <c r="TDJ7" s="62"/>
      <c r="TDK7" s="62"/>
      <c r="TDL7" s="62"/>
      <c r="TDM7" s="62"/>
      <c r="TDN7" s="62"/>
      <c r="TDO7" s="62"/>
      <c r="TDP7" s="62"/>
      <c r="TDQ7" s="62"/>
      <c r="TDR7" s="62"/>
      <c r="TDS7" s="62"/>
      <c r="TDT7" s="62"/>
      <c r="TDU7" s="62"/>
      <c r="TDV7" s="62"/>
      <c r="TDW7" s="62"/>
      <c r="TDX7" s="62"/>
      <c r="TDY7" s="62"/>
      <c r="TDZ7" s="62"/>
      <c r="TEA7" s="62"/>
      <c r="TEB7" s="62"/>
      <c r="TEC7" s="62"/>
      <c r="TED7" s="62"/>
      <c r="TEE7" s="62"/>
      <c r="TEF7" s="62"/>
      <c r="TEG7" s="62"/>
      <c r="TEH7" s="62"/>
      <c r="TEI7" s="62"/>
      <c r="TEJ7" s="62"/>
      <c r="TEK7" s="62"/>
      <c r="TEL7" s="62"/>
      <c r="TEM7" s="62"/>
      <c r="TEN7" s="62"/>
      <c r="TEO7" s="62"/>
      <c r="TEP7" s="62"/>
      <c r="TEQ7" s="62"/>
      <c r="TER7" s="62"/>
      <c r="TES7" s="62"/>
      <c r="TET7" s="62"/>
      <c r="TEU7" s="62"/>
      <c r="TEV7" s="62"/>
      <c r="TEW7" s="62"/>
      <c r="TEX7" s="62"/>
      <c r="TEY7" s="62"/>
      <c r="TEZ7" s="62"/>
      <c r="TFA7" s="62"/>
      <c r="TFB7" s="62"/>
      <c r="TFC7" s="62"/>
      <c r="TFD7" s="62"/>
      <c r="TFE7" s="62"/>
      <c r="TFF7" s="62"/>
      <c r="TFG7" s="62"/>
      <c r="TFH7" s="62"/>
      <c r="TFI7" s="62"/>
      <c r="TFJ7" s="62"/>
      <c r="TFK7" s="62"/>
      <c r="TFL7" s="62"/>
      <c r="TFM7" s="62"/>
      <c r="TFN7" s="62"/>
      <c r="TFO7" s="62"/>
      <c r="TFP7" s="62"/>
      <c r="TFQ7" s="62"/>
      <c r="TFR7" s="62"/>
      <c r="TFS7" s="62"/>
      <c r="TFT7" s="62"/>
      <c r="TFU7" s="62"/>
      <c r="TFV7" s="62"/>
      <c r="TFW7" s="62"/>
      <c r="TFX7" s="62"/>
      <c r="TFY7" s="62"/>
      <c r="TFZ7" s="62"/>
      <c r="TGA7" s="62"/>
      <c r="TGB7" s="62"/>
      <c r="TGC7" s="62"/>
      <c r="TGD7" s="62"/>
      <c r="TGE7" s="62"/>
      <c r="TGF7" s="62"/>
      <c r="TGG7" s="62"/>
      <c r="TGH7" s="62"/>
      <c r="TGI7" s="62"/>
      <c r="TGJ7" s="62"/>
      <c r="TGK7" s="62"/>
      <c r="TGL7" s="62"/>
      <c r="TGM7" s="62"/>
      <c r="TGN7" s="62"/>
      <c r="TGO7" s="62"/>
      <c r="TGP7" s="62"/>
      <c r="TGQ7" s="62"/>
      <c r="TGR7" s="62"/>
      <c r="TGS7" s="62"/>
      <c r="TGT7" s="62"/>
      <c r="TGU7" s="62"/>
      <c r="TGV7" s="62"/>
      <c r="TGW7" s="62"/>
      <c r="TGX7" s="62"/>
      <c r="TGY7" s="62"/>
      <c r="TGZ7" s="62"/>
      <c r="THA7" s="62"/>
      <c r="THB7" s="62"/>
      <c r="THC7" s="62"/>
      <c r="THD7" s="62"/>
      <c r="THE7" s="62"/>
      <c r="THF7" s="62"/>
      <c r="THG7" s="62"/>
      <c r="THH7" s="62"/>
      <c r="THI7" s="62"/>
      <c r="THJ7" s="62"/>
      <c r="THK7" s="62"/>
      <c r="THL7" s="62"/>
      <c r="THM7" s="62"/>
      <c r="THN7" s="62"/>
      <c r="THO7" s="62"/>
      <c r="THP7" s="62"/>
      <c r="THQ7" s="62"/>
      <c r="THR7" s="62"/>
      <c r="THS7" s="62"/>
      <c r="THT7" s="62"/>
      <c r="THU7" s="62"/>
      <c r="THV7" s="62"/>
      <c r="THW7" s="62"/>
      <c r="THX7" s="62"/>
      <c r="THY7" s="62"/>
      <c r="THZ7" s="62"/>
      <c r="TIA7" s="62"/>
      <c r="TIB7" s="62"/>
      <c r="TIC7" s="62"/>
      <c r="TID7" s="62"/>
      <c r="TIE7" s="62"/>
      <c r="TIF7" s="62"/>
      <c r="TIG7" s="62"/>
      <c r="TIH7" s="62"/>
      <c r="TII7" s="62"/>
      <c r="TIJ7" s="62"/>
      <c r="TIK7" s="62"/>
      <c r="TIL7" s="62"/>
      <c r="TIM7" s="62"/>
      <c r="TIN7" s="62"/>
      <c r="TIO7" s="62"/>
      <c r="TIP7" s="62"/>
      <c r="TIQ7" s="62"/>
      <c r="TIR7" s="62"/>
      <c r="TIS7" s="62"/>
      <c r="TIT7" s="62"/>
      <c r="TIU7" s="62"/>
      <c r="TIV7" s="62"/>
      <c r="TIW7" s="62"/>
      <c r="TIX7" s="62"/>
      <c r="TIY7" s="62"/>
      <c r="TIZ7" s="62"/>
      <c r="TJA7" s="62"/>
      <c r="TJB7" s="62"/>
      <c r="TJC7" s="62"/>
      <c r="TJD7" s="62"/>
      <c r="TJE7" s="62"/>
      <c r="TJF7" s="62"/>
      <c r="TJG7" s="62"/>
      <c r="TJH7" s="62"/>
      <c r="TJI7" s="62"/>
      <c r="TJJ7" s="62"/>
      <c r="TJK7" s="62"/>
      <c r="TJL7" s="62"/>
      <c r="TJM7" s="62"/>
      <c r="TJN7" s="62"/>
      <c r="TJO7" s="62"/>
      <c r="TJP7" s="62"/>
      <c r="TJQ7" s="62"/>
      <c r="TJR7" s="62"/>
      <c r="TJS7" s="62"/>
      <c r="TJT7" s="62"/>
      <c r="TJU7" s="62"/>
      <c r="TJV7" s="62"/>
      <c r="TJW7" s="62"/>
      <c r="TJX7" s="62"/>
      <c r="TJY7" s="62"/>
      <c r="TJZ7" s="62"/>
      <c r="TKA7" s="62"/>
      <c r="TKB7" s="62"/>
      <c r="TKC7" s="62"/>
      <c r="TKD7" s="62"/>
      <c r="TKE7" s="62"/>
      <c r="TKF7" s="62"/>
      <c r="TKG7" s="62"/>
      <c r="TKH7" s="62"/>
      <c r="TKI7" s="62"/>
      <c r="TKJ7" s="62"/>
      <c r="TKK7" s="62"/>
      <c r="TKL7" s="62"/>
      <c r="TKM7" s="62"/>
      <c r="TKN7" s="62"/>
      <c r="TKO7" s="62"/>
      <c r="TKP7" s="62"/>
      <c r="TKQ7" s="62"/>
      <c r="TKR7" s="62"/>
      <c r="TKS7" s="62"/>
      <c r="TKT7" s="62"/>
      <c r="TKU7" s="62"/>
      <c r="TKV7" s="62"/>
      <c r="TKW7" s="62"/>
      <c r="TKX7" s="62"/>
      <c r="TKY7" s="62"/>
      <c r="TKZ7" s="62"/>
      <c r="TLA7" s="62"/>
      <c r="TLB7" s="62"/>
      <c r="TLC7" s="62"/>
      <c r="TLD7" s="62"/>
      <c r="TLE7" s="62"/>
      <c r="TLF7" s="62"/>
      <c r="TLG7" s="62"/>
      <c r="TLH7" s="62"/>
      <c r="TLI7" s="62"/>
      <c r="TLJ7" s="62"/>
      <c r="TLK7" s="62"/>
      <c r="TLL7" s="62"/>
      <c r="TLM7" s="62"/>
      <c r="TLN7" s="62"/>
      <c r="TLO7" s="62"/>
      <c r="TLP7" s="62"/>
      <c r="TLQ7" s="62"/>
      <c r="TLR7" s="62"/>
      <c r="TLS7" s="62"/>
      <c r="TLT7" s="62"/>
      <c r="TLU7" s="62"/>
      <c r="TLV7" s="62"/>
      <c r="TLW7" s="62"/>
      <c r="TLX7" s="62"/>
      <c r="TLY7" s="62"/>
      <c r="TLZ7" s="62"/>
      <c r="TMA7" s="62"/>
      <c r="TMB7" s="62"/>
      <c r="TMC7" s="62"/>
      <c r="TMD7" s="62"/>
      <c r="TME7" s="62"/>
      <c r="TMF7" s="62"/>
      <c r="TMG7" s="62"/>
      <c r="TMH7" s="62"/>
      <c r="TMI7" s="62"/>
      <c r="TMJ7" s="62"/>
      <c r="TMK7" s="62"/>
      <c r="TML7" s="62"/>
      <c r="TMM7" s="62"/>
      <c r="TMN7" s="62"/>
      <c r="TMO7" s="62"/>
      <c r="TMP7" s="62"/>
      <c r="TMQ7" s="62"/>
      <c r="TMR7" s="62"/>
      <c r="TMS7" s="62"/>
      <c r="TMT7" s="62"/>
      <c r="TMU7" s="62"/>
      <c r="TMV7" s="62"/>
      <c r="TMW7" s="62"/>
      <c r="TMX7" s="62"/>
      <c r="TMY7" s="62"/>
      <c r="TMZ7" s="62"/>
      <c r="TNA7" s="62"/>
      <c r="TNB7" s="62"/>
      <c r="TNC7" s="62"/>
      <c r="TND7" s="62"/>
      <c r="TNE7" s="62"/>
      <c r="TNF7" s="62"/>
      <c r="TNG7" s="62"/>
      <c r="TNH7" s="62"/>
      <c r="TNI7" s="62"/>
      <c r="TNJ7" s="62"/>
      <c r="TNK7" s="62"/>
      <c r="TNL7" s="62"/>
      <c r="TNM7" s="62"/>
      <c r="TNN7" s="62"/>
      <c r="TNO7" s="62"/>
      <c r="TNP7" s="62"/>
      <c r="TNQ7" s="62"/>
      <c r="TNR7" s="62"/>
      <c r="TNS7" s="62"/>
      <c r="TNT7" s="62"/>
      <c r="TNU7" s="62"/>
      <c r="TNV7" s="62"/>
      <c r="TNW7" s="62"/>
      <c r="TNX7" s="62"/>
      <c r="TNY7" s="62"/>
      <c r="TNZ7" s="62"/>
      <c r="TOA7" s="62"/>
      <c r="TOB7" s="62"/>
      <c r="TOC7" s="62"/>
      <c r="TOD7" s="62"/>
      <c r="TOE7" s="62"/>
      <c r="TOF7" s="62"/>
      <c r="TOG7" s="62"/>
      <c r="TOH7" s="62"/>
      <c r="TOI7" s="62"/>
      <c r="TOJ7" s="62"/>
      <c r="TOK7" s="62"/>
      <c r="TOL7" s="62"/>
      <c r="TOM7" s="62"/>
      <c r="TON7" s="62"/>
      <c r="TOO7" s="62"/>
      <c r="TOP7" s="62"/>
      <c r="TOQ7" s="62"/>
      <c r="TOR7" s="62"/>
      <c r="TOS7" s="62"/>
      <c r="TOT7" s="62"/>
      <c r="TOU7" s="62"/>
      <c r="TOV7" s="62"/>
      <c r="TOW7" s="62"/>
      <c r="TOX7" s="62"/>
      <c r="TOY7" s="62"/>
      <c r="TOZ7" s="62"/>
      <c r="TPA7" s="62"/>
      <c r="TPB7" s="62"/>
      <c r="TPC7" s="62"/>
      <c r="TPD7" s="62"/>
      <c r="TPE7" s="62"/>
      <c r="TPF7" s="62"/>
      <c r="TPG7" s="62"/>
      <c r="TPH7" s="62"/>
      <c r="TPI7" s="62"/>
      <c r="TPJ7" s="62"/>
      <c r="TPK7" s="62"/>
      <c r="TPL7" s="62"/>
      <c r="TPM7" s="62"/>
      <c r="TPN7" s="62"/>
      <c r="TPO7" s="62"/>
      <c r="TPP7" s="62"/>
      <c r="TPQ7" s="62"/>
      <c r="TPR7" s="62"/>
      <c r="TPS7" s="62"/>
      <c r="TPT7" s="62"/>
      <c r="TPU7" s="62"/>
      <c r="TPV7" s="62"/>
      <c r="TPW7" s="62"/>
      <c r="TPX7" s="62"/>
      <c r="TPY7" s="62"/>
      <c r="TPZ7" s="62"/>
      <c r="TQA7" s="62"/>
      <c r="TQB7" s="62"/>
      <c r="TQC7" s="62"/>
      <c r="TQD7" s="62"/>
      <c r="TQE7" s="62"/>
      <c r="TQF7" s="62"/>
      <c r="TQG7" s="62"/>
      <c r="TQH7" s="62"/>
      <c r="TQI7" s="62"/>
      <c r="TQJ7" s="62"/>
      <c r="TQK7" s="62"/>
      <c r="TQL7" s="62"/>
      <c r="TQM7" s="62"/>
      <c r="TQN7" s="62"/>
      <c r="TQO7" s="62"/>
      <c r="TQP7" s="62"/>
      <c r="TQQ7" s="62"/>
      <c r="TQR7" s="62"/>
      <c r="TQS7" s="62"/>
      <c r="TQT7" s="62"/>
      <c r="TQU7" s="62"/>
      <c r="TQV7" s="62"/>
      <c r="TQW7" s="62"/>
      <c r="TQX7" s="62"/>
      <c r="TQY7" s="62"/>
      <c r="TQZ7" s="62"/>
      <c r="TRA7" s="62"/>
      <c r="TRB7" s="62"/>
      <c r="TRC7" s="62"/>
      <c r="TRD7" s="62"/>
      <c r="TRE7" s="62"/>
      <c r="TRF7" s="62"/>
      <c r="TRG7" s="62"/>
      <c r="TRH7" s="62"/>
      <c r="TRI7" s="62"/>
      <c r="TRJ7" s="62"/>
      <c r="TRK7" s="62"/>
      <c r="TRL7" s="62"/>
      <c r="TRM7" s="62"/>
      <c r="TRN7" s="62"/>
      <c r="TRO7" s="62"/>
      <c r="TRP7" s="62"/>
      <c r="TRQ7" s="62"/>
      <c r="TRR7" s="62"/>
      <c r="TRS7" s="62"/>
      <c r="TRT7" s="62"/>
      <c r="TRU7" s="62"/>
      <c r="TRV7" s="62"/>
      <c r="TRW7" s="62"/>
      <c r="TRX7" s="62"/>
      <c r="TRY7" s="62"/>
      <c r="TRZ7" s="62"/>
      <c r="TSA7" s="62"/>
      <c r="TSB7" s="62"/>
      <c r="TSC7" s="62"/>
      <c r="TSD7" s="62"/>
      <c r="TSE7" s="62"/>
      <c r="TSF7" s="62"/>
      <c r="TSG7" s="62"/>
      <c r="TSH7" s="62"/>
      <c r="TSI7" s="62"/>
      <c r="TSJ7" s="62"/>
      <c r="TSK7" s="62"/>
      <c r="TSL7" s="62"/>
      <c r="TSM7" s="62"/>
      <c r="TSN7" s="62"/>
      <c r="TSO7" s="62"/>
      <c r="TSP7" s="62"/>
      <c r="TSQ7" s="62"/>
      <c r="TSR7" s="62"/>
      <c r="TSS7" s="62"/>
      <c r="TST7" s="62"/>
      <c r="TSU7" s="62"/>
      <c r="TSV7" s="62"/>
      <c r="TSW7" s="62"/>
      <c r="TSX7" s="62"/>
      <c r="TSY7" s="62"/>
      <c r="TSZ7" s="62"/>
      <c r="TTA7" s="62"/>
      <c r="TTB7" s="62"/>
      <c r="TTC7" s="62"/>
      <c r="TTD7" s="62"/>
      <c r="TTE7" s="62"/>
      <c r="TTF7" s="62"/>
      <c r="TTG7" s="62"/>
      <c r="TTH7" s="62"/>
      <c r="TTI7" s="62"/>
      <c r="TTJ7" s="62"/>
      <c r="TTK7" s="62"/>
      <c r="TTL7" s="62"/>
      <c r="TTM7" s="62"/>
      <c r="TTN7" s="62"/>
      <c r="TTO7" s="62"/>
      <c r="TTP7" s="62"/>
      <c r="TTQ7" s="62"/>
      <c r="TTR7" s="62"/>
      <c r="TTS7" s="62"/>
      <c r="TTT7" s="62"/>
      <c r="TTU7" s="62"/>
      <c r="TTV7" s="62"/>
      <c r="TTW7" s="62"/>
      <c r="TTX7" s="62"/>
      <c r="TTY7" s="62"/>
      <c r="TTZ7" s="62"/>
      <c r="TUA7" s="62"/>
      <c r="TUB7" s="62"/>
      <c r="TUC7" s="62"/>
      <c r="TUD7" s="62"/>
      <c r="TUE7" s="62"/>
      <c r="TUF7" s="62"/>
      <c r="TUG7" s="62"/>
      <c r="TUH7" s="62"/>
      <c r="TUI7" s="62"/>
      <c r="TUJ7" s="62"/>
      <c r="TUK7" s="62"/>
      <c r="TUL7" s="62"/>
      <c r="TUM7" s="62"/>
      <c r="TUN7" s="62"/>
      <c r="TUO7" s="62"/>
      <c r="TUP7" s="62"/>
      <c r="TUQ7" s="62"/>
      <c r="TUR7" s="62"/>
      <c r="TUS7" s="62"/>
      <c r="TUT7" s="62"/>
      <c r="TUU7" s="62"/>
      <c r="TUV7" s="62"/>
      <c r="TUW7" s="62"/>
      <c r="TUX7" s="62"/>
      <c r="TUY7" s="62"/>
      <c r="TUZ7" s="62"/>
      <c r="TVA7" s="62"/>
      <c r="TVB7" s="62"/>
      <c r="TVC7" s="62"/>
      <c r="TVD7" s="62"/>
      <c r="TVE7" s="62"/>
      <c r="TVF7" s="62"/>
      <c r="TVG7" s="62"/>
      <c r="TVH7" s="62"/>
      <c r="TVI7" s="62"/>
      <c r="TVJ7" s="62"/>
      <c r="TVK7" s="62"/>
      <c r="TVL7" s="62"/>
      <c r="TVM7" s="62"/>
      <c r="TVN7" s="62"/>
      <c r="TVO7" s="62"/>
      <c r="TVP7" s="62"/>
      <c r="TVQ7" s="62"/>
      <c r="TVR7" s="62"/>
      <c r="TVS7" s="62"/>
      <c r="TVT7" s="62"/>
      <c r="TVU7" s="62"/>
      <c r="TVV7" s="62"/>
      <c r="TVW7" s="62"/>
      <c r="TVX7" s="62"/>
      <c r="TVY7" s="62"/>
      <c r="TVZ7" s="62"/>
      <c r="TWA7" s="62"/>
      <c r="TWB7" s="62"/>
      <c r="TWC7" s="62"/>
      <c r="TWD7" s="62"/>
      <c r="TWE7" s="62"/>
      <c r="TWF7" s="62"/>
      <c r="TWG7" s="62"/>
      <c r="TWH7" s="62"/>
      <c r="TWI7" s="62"/>
      <c r="TWJ7" s="62"/>
      <c r="TWK7" s="62"/>
      <c r="TWL7" s="62"/>
      <c r="TWM7" s="62"/>
      <c r="TWN7" s="62"/>
      <c r="TWO7" s="62"/>
      <c r="TWP7" s="62"/>
      <c r="TWQ7" s="62"/>
      <c r="TWR7" s="62"/>
      <c r="TWS7" s="62"/>
      <c r="TWT7" s="62"/>
      <c r="TWU7" s="62"/>
      <c r="TWV7" s="62"/>
      <c r="TWW7" s="62"/>
      <c r="TWX7" s="62"/>
      <c r="TWY7" s="62"/>
      <c r="TWZ7" s="62"/>
      <c r="TXA7" s="62"/>
      <c r="TXB7" s="62"/>
      <c r="TXC7" s="62"/>
      <c r="TXD7" s="62"/>
      <c r="TXE7" s="62"/>
      <c r="TXF7" s="62"/>
      <c r="TXG7" s="62"/>
      <c r="TXH7" s="62"/>
      <c r="TXI7" s="62"/>
      <c r="TXJ7" s="62"/>
      <c r="TXK7" s="62"/>
      <c r="TXL7" s="62"/>
      <c r="TXM7" s="62"/>
      <c r="TXN7" s="62"/>
      <c r="TXO7" s="62"/>
      <c r="TXP7" s="62"/>
      <c r="TXQ7" s="62"/>
      <c r="TXR7" s="62"/>
      <c r="TXS7" s="62"/>
      <c r="TXT7" s="62"/>
      <c r="TXU7" s="62"/>
      <c r="TXV7" s="62"/>
      <c r="TXW7" s="62"/>
      <c r="TXX7" s="62"/>
      <c r="TXY7" s="62"/>
      <c r="TXZ7" s="62"/>
      <c r="TYA7" s="62"/>
      <c r="TYB7" s="62"/>
      <c r="TYC7" s="62"/>
      <c r="TYD7" s="62"/>
      <c r="TYE7" s="62"/>
      <c r="TYF7" s="62"/>
      <c r="TYG7" s="62"/>
      <c r="TYH7" s="62"/>
      <c r="TYI7" s="62"/>
      <c r="TYJ7" s="62"/>
      <c r="TYK7" s="62"/>
      <c r="TYL7" s="62"/>
      <c r="TYM7" s="62"/>
      <c r="TYN7" s="62"/>
      <c r="TYO7" s="62"/>
      <c r="TYP7" s="62"/>
      <c r="TYQ7" s="62"/>
      <c r="TYR7" s="62"/>
      <c r="TYS7" s="62"/>
      <c r="TYT7" s="62"/>
      <c r="TYU7" s="62"/>
      <c r="TYV7" s="62"/>
      <c r="TYW7" s="62"/>
      <c r="TYX7" s="62"/>
      <c r="TYY7" s="62"/>
      <c r="TYZ7" s="62"/>
      <c r="TZA7" s="62"/>
      <c r="TZB7" s="62"/>
      <c r="TZC7" s="62"/>
      <c r="TZD7" s="62"/>
      <c r="TZE7" s="62"/>
      <c r="TZF7" s="62"/>
      <c r="TZG7" s="62"/>
      <c r="TZH7" s="62"/>
      <c r="TZI7" s="62"/>
      <c r="TZJ7" s="62"/>
      <c r="TZK7" s="62"/>
      <c r="TZL7" s="62"/>
      <c r="TZM7" s="62"/>
      <c r="TZN7" s="62"/>
      <c r="TZO7" s="62"/>
      <c r="TZP7" s="62"/>
      <c r="TZQ7" s="62"/>
      <c r="TZR7" s="62"/>
      <c r="TZS7" s="62"/>
      <c r="TZT7" s="62"/>
      <c r="TZU7" s="62"/>
      <c r="TZV7" s="62"/>
      <c r="TZW7" s="62"/>
      <c r="TZX7" s="62"/>
      <c r="TZY7" s="62"/>
      <c r="TZZ7" s="62"/>
      <c r="UAA7" s="62"/>
      <c r="UAB7" s="62"/>
      <c r="UAC7" s="62"/>
      <c r="UAD7" s="62"/>
      <c r="UAE7" s="62"/>
      <c r="UAF7" s="62"/>
      <c r="UAG7" s="62"/>
      <c r="UAH7" s="62"/>
      <c r="UAI7" s="62"/>
      <c r="UAJ7" s="62"/>
      <c r="UAK7" s="62"/>
      <c r="UAL7" s="62"/>
      <c r="UAM7" s="62"/>
      <c r="UAN7" s="62"/>
      <c r="UAO7" s="62"/>
      <c r="UAP7" s="62"/>
      <c r="UAQ7" s="62"/>
      <c r="UAR7" s="62"/>
      <c r="UAS7" s="62"/>
      <c r="UAT7" s="62"/>
      <c r="UAU7" s="62"/>
      <c r="UAV7" s="62"/>
      <c r="UAW7" s="62"/>
      <c r="UAX7" s="62"/>
      <c r="UAY7" s="62"/>
      <c r="UAZ7" s="62"/>
      <c r="UBA7" s="62"/>
      <c r="UBB7" s="62"/>
      <c r="UBC7" s="62"/>
      <c r="UBD7" s="62"/>
      <c r="UBE7" s="62"/>
      <c r="UBF7" s="62"/>
      <c r="UBG7" s="62"/>
      <c r="UBH7" s="62"/>
      <c r="UBI7" s="62"/>
      <c r="UBJ7" s="62"/>
      <c r="UBK7" s="62"/>
      <c r="UBL7" s="62"/>
      <c r="UBM7" s="62"/>
      <c r="UBN7" s="62"/>
      <c r="UBO7" s="62"/>
      <c r="UBP7" s="62"/>
      <c r="UBQ7" s="62"/>
      <c r="UBR7" s="62"/>
      <c r="UBS7" s="62"/>
      <c r="UBT7" s="62"/>
      <c r="UBU7" s="62"/>
      <c r="UBV7" s="62"/>
      <c r="UBW7" s="62"/>
      <c r="UBX7" s="62"/>
      <c r="UBY7" s="62"/>
      <c r="UBZ7" s="62"/>
      <c r="UCA7" s="62"/>
      <c r="UCB7" s="62"/>
      <c r="UCC7" s="62"/>
      <c r="UCD7" s="62"/>
      <c r="UCE7" s="62"/>
      <c r="UCF7" s="62"/>
      <c r="UCG7" s="62"/>
      <c r="UCH7" s="62"/>
      <c r="UCI7" s="62"/>
      <c r="UCJ7" s="62"/>
      <c r="UCK7" s="62"/>
      <c r="UCL7" s="62"/>
      <c r="UCM7" s="62"/>
      <c r="UCN7" s="62"/>
      <c r="UCO7" s="62"/>
      <c r="UCP7" s="62"/>
      <c r="UCQ7" s="62"/>
      <c r="UCR7" s="62"/>
      <c r="UCS7" s="62"/>
      <c r="UCT7" s="62"/>
      <c r="UCU7" s="62"/>
      <c r="UCV7" s="62"/>
      <c r="UCW7" s="62"/>
      <c r="UCX7" s="62"/>
      <c r="UCY7" s="62"/>
      <c r="UCZ7" s="62"/>
      <c r="UDA7" s="62"/>
      <c r="UDB7" s="62"/>
      <c r="UDC7" s="62"/>
      <c r="UDD7" s="62"/>
      <c r="UDE7" s="62"/>
      <c r="UDF7" s="62"/>
      <c r="UDG7" s="62"/>
      <c r="UDH7" s="62"/>
      <c r="UDI7" s="62"/>
      <c r="UDJ7" s="62"/>
      <c r="UDK7" s="62"/>
      <c r="UDL7" s="62"/>
      <c r="UDM7" s="62"/>
      <c r="UDN7" s="62"/>
      <c r="UDO7" s="62"/>
      <c r="UDP7" s="62"/>
      <c r="UDQ7" s="62"/>
      <c r="UDR7" s="62"/>
      <c r="UDS7" s="62"/>
      <c r="UDT7" s="62"/>
      <c r="UDU7" s="62"/>
      <c r="UDV7" s="62"/>
      <c r="UDW7" s="62"/>
      <c r="UDX7" s="62"/>
      <c r="UDY7" s="62"/>
      <c r="UDZ7" s="62"/>
      <c r="UEA7" s="62"/>
      <c r="UEB7" s="62"/>
      <c r="UEC7" s="62"/>
      <c r="UED7" s="62"/>
      <c r="UEE7" s="62"/>
      <c r="UEF7" s="62"/>
      <c r="UEG7" s="62"/>
      <c r="UEH7" s="62"/>
      <c r="UEI7" s="62"/>
      <c r="UEJ7" s="62"/>
      <c r="UEK7" s="62"/>
      <c r="UEL7" s="62"/>
      <c r="UEM7" s="62"/>
      <c r="UEN7" s="62"/>
      <c r="UEO7" s="62"/>
      <c r="UEP7" s="62"/>
      <c r="UEQ7" s="62"/>
      <c r="UER7" s="62"/>
      <c r="UES7" s="62"/>
      <c r="UET7" s="62"/>
      <c r="UEU7" s="62"/>
      <c r="UEV7" s="62"/>
      <c r="UEW7" s="62"/>
      <c r="UEX7" s="62"/>
      <c r="UEY7" s="62"/>
      <c r="UEZ7" s="62"/>
      <c r="UFA7" s="62"/>
      <c r="UFB7" s="62"/>
      <c r="UFC7" s="62"/>
      <c r="UFD7" s="62"/>
      <c r="UFE7" s="62"/>
      <c r="UFF7" s="62"/>
      <c r="UFG7" s="62"/>
      <c r="UFH7" s="62"/>
      <c r="UFI7" s="62"/>
      <c r="UFJ7" s="62"/>
      <c r="UFK7" s="62"/>
      <c r="UFL7" s="62"/>
      <c r="UFM7" s="62"/>
      <c r="UFN7" s="62"/>
      <c r="UFO7" s="62"/>
      <c r="UFP7" s="62"/>
      <c r="UFQ7" s="62"/>
      <c r="UFR7" s="62"/>
      <c r="UFS7" s="62"/>
      <c r="UFT7" s="62"/>
      <c r="UFU7" s="62"/>
      <c r="UFV7" s="62"/>
      <c r="UFW7" s="62"/>
      <c r="UFX7" s="62"/>
      <c r="UFY7" s="62"/>
      <c r="UFZ7" s="62"/>
      <c r="UGA7" s="62"/>
      <c r="UGB7" s="62"/>
      <c r="UGC7" s="62"/>
      <c r="UGD7" s="62"/>
      <c r="UGE7" s="62"/>
      <c r="UGF7" s="62"/>
      <c r="UGG7" s="62"/>
      <c r="UGH7" s="62"/>
      <c r="UGI7" s="62"/>
      <c r="UGJ7" s="62"/>
      <c r="UGK7" s="62"/>
      <c r="UGL7" s="62"/>
      <c r="UGM7" s="62"/>
      <c r="UGN7" s="62"/>
      <c r="UGO7" s="62"/>
      <c r="UGP7" s="62"/>
      <c r="UGQ7" s="62"/>
      <c r="UGR7" s="62"/>
      <c r="UGS7" s="62"/>
      <c r="UGT7" s="62"/>
      <c r="UGU7" s="62"/>
      <c r="UGV7" s="62"/>
      <c r="UGW7" s="62"/>
      <c r="UGX7" s="62"/>
      <c r="UGY7" s="62"/>
      <c r="UGZ7" s="62"/>
      <c r="UHA7" s="62"/>
      <c r="UHB7" s="62"/>
      <c r="UHC7" s="62"/>
      <c r="UHD7" s="62"/>
      <c r="UHE7" s="62"/>
      <c r="UHF7" s="62"/>
      <c r="UHG7" s="62"/>
      <c r="UHH7" s="62"/>
      <c r="UHI7" s="62"/>
      <c r="UHJ7" s="62"/>
      <c r="UHK7" s="62"/>
      <c r="UHL7" s="62"/>
      <c r="UHM7" s="62"/>
      <c r="UHN7" s="62"/>
      <c r="UHO7" s="62"/>
      <c r="UHP7" s="62"/>
      <c r="UHQ7" s="62"/>
      <c r="UHR7" s="62"/>
      <c r="UHS7" s="62"/>
      <c r="UHT7" s="62"/>
      <c r="UHU7" s="62"/>
      <c r="UHV7" s="62"/>
      <c r="UHW7" s="62"/>
      <c r="UHX7" s="62"/>
      <c r="UHY7" s="62"/>
      <c r="UHZ7" s="62"/>
      <c r="UIA7" s="62"/>
      <c r="UIB7" s="62"/>
      <c r="UIC7" s="62"/>
      <c r="UID7" s="62"/>
      <c r="UIE7" s="62"/>
      <c r="UIF7" s="62"/>
      <c r="UIG7" s="62"/>
      <c r="UIH7" s="62"/>
      <c r="UII7" s="62"/>
      <c r="UIJ7" s="62"/>
      <c r="UIK7" s="62"/>
      <c r="UIL7" s="62"/>
      <c r="UIM7" s="62"/>
      <c r="UIN7" s="62"/>
      <c r="UIO7" s="62"/>
      <c r="UIP7" s="62"/>
      <c r="UIQ7" s="62"/>
      <c r="UIR7" s="62"/>
      <c r="UIS7" s="62"/>
      <c r="UIT7" s="62"/>
      <c r="UIU7" s="62"/>
      <c r="UIV7" s="62"/>
      <c r="UIW7" s="62"/>
      <c r="UIX7" s="62"/>
      <c r="UIY7" s="62"/>
      <c r="UIZ7" s="62"/>
      <c r="UJA7" s="62"/>
      <c r="UJB7" s="62"/>
      <c r="UJC7" s="62"/>
      <c r="UJD7" s="62"/>
      <c r="UJE7" s="62"/>
      <c r="UJF7" s="62"/>
      <c r="UJG7" s="62"/>
      <c r="UJH7" s="62"/>
      <c r="UJI7" s="62"/>
      <c r="UJJ7" s="62"/>
      <c r="UJK7" s="62"/>
      <c r="UJL7" s="62"/>
      <c r="UJM7" s="62"/>
      <c r="UJN7" s="62"/>
      <c r="UJO7" s="62"/>
      <c r="UJP7" s="62"/>
      <c r="UJQ7" s="62"/>
      <c r="UJR7" s="62"/>
      <c r="UJS7" s="62"/>
      <c r="UJT7" s="62"/>
      <c r="UJU7" s="62"/>
      <c r="UJV7" s="62"/>
      <c r="UJW7" s="62"/>
      <c r="UJX7" s="62"/>
      <c r="UJY7" s="62"/>
      <c r="UJZ7" s="62"/>
      <c r="UKA7" s="62"/>
      <c r="UKB7" s="62"/>
      <c r="UKC7" s="62"/>
      <c r="UKD7" s="62"/>
      <c r="UKE7" s="62"/>
      <c r="UKF7" s="62"/>
      <c r="UKG7" s="62"/>
      <c r="UKH7" s="62"/>
      <c r="UKI7" s="62"/>
      <c r="UKJ7" s="62"/>
      <c r="UKK7" s="62"/>
      <c r="UKL7" s="62"/>
      <c r="UKM7" s="62"/>
      <c r="UKN7" s="62"/>
      <c r="UKO7" s="62"/>
      <c r="UKP7" s="62"/>
      <c r="UKQ7" s="62"/>
      <c r="UKR7" s="62"/>
      <c r="UKS7" s="62"/>
      <c r="UKT7" s="62"/>
      <c r="UKU7" s="62"/>
      <c r="UKV7" s="62"/>
      <c r="UKW7" s="62"/>
      <c r="UKX7" s="62"/>
      <c r="UKY7" s="62"/>
      <c r="UKZ7" s="62"/>
      <c r="ULA7" s="62"/>
      <c r="ULB7" s="62"/>
      <c r="ULC7" s="62"/>
      <c r="ULD7" s="62"/>
      <c r="ULE7" s="62"/>
      <c r="ULF7" s="62"/>
      <c r="ULG7" s="62"/>
      <c r="ULH7" s="62"/>
      <c r="ULI7" s="62"/>
      <c r="ULJ7" s="62"/>
      <c r="ULK7" s="62"/>
      <c r="ULL7" s="62"/>
      <c r="ULM7" s="62"/>
      <c r="ULN7" s="62"/>
      <c r="ULO7" s="62"/>
      <c r="ULP7" s="62"/>
      <c r="ULQ7" s="62"/>
      <c r="ULR7" s="62"/>
      <c r="ULS7" s="62"/>
      <c r="ULT7" s="62"/>
      <c r="ULU7" s="62"/>
      <c r="ULV7" s="62"/>
      <c r="ULW7" s="62"/>
      <c r="ULX7" s="62"/>
      <c r="ULY7" s="62"/>
      <c r="ULZ7" s="62"/>
      <c r="UMA7" s="62"/>
      <c r="UMB7" s="62"/>
      <c r="UMC7" s="62"/>
      <c r="UMD7" s="62"/>
      <c r="UME7" s="62"/>
      <c r="UMF7" s="62"/>
      <c r="UMG7" s="62"/>
      <c r="UMH7" s="62"/>
      <c r="UMI7" s="62"/>
      <c r="UMJ7" s="62"/>
      <c r="UMK7" s="62"/>
      <c r="UML7" s="62"/>
      <c r="UMM7" s="62"/>
      <c r="UMN7" s="62"/>
      <c r="UMO7" s="62"/>
      <c r="UMP7" s="62"/>
      <c r="UMQ7" s="62"/>
      <c r="UMR7" s="62"/>
      <c r="UMS7" s="62"/>
      <c r="UMT7" s="62"/>
      <c r="UMU7" s="62"/>
      <c r="UMV7" s="62"/>
      <c r="UMW7" s="62"/>
      <c r="UMX7" s="62"/>
      <c r="UMY7" s="62"/>
      <c r="UMZ7" s="62"/>
      <c r="UNA7" s="62"/>
      <c r="UNB7" s="62"/>
      <c r="UNC7" s="62"/>
      <c r="UND7" s="62"/>
      <c r="UNE7" s="62"/>
      <c r="UNF7" s="62"/>
      <c r="UNG7" s="62"/>
      <c r="UNH7" s="62"/>
      <c r="UNI7" s="62"/>
      <c r="UNJ7" s="62"/>
      <c r="UNK7" s="62"/>
      <c r="UNL7" s="62"/>
      <c r="UNM7" s="62"/>
      <c r="UNN7" s="62"/>
      <c r="UNO7" s="62"/>
      <c r="UNP7" s="62"/>
      <c r="UNQ7" s="62"/>
      <c r="UNR7" s="62"/>
      <c r="UNS7" s="62"/>
      <c r="UNT7" s="62"/>
      <c r="UNU7" s="62"/>
      <c r="UNV7" s="62"/>
      <c r="UNW7" s="62"/>
      <c r="UNX7" s="62"/>
      <c r="UNY7" s="62"/>
      <c r="UNZ7" s="62"/>
      <c r="UOA7" s="62"/>
      <c r="UOB7" s="62"/>
      <c r="UOC7" s="62"/>
      <c r="UOD7" s="62"/>
      <c r="UOE7" s="62"/>
      <c r="UOF7" s="62"/>
      <c r="UOG7" s="62"/>
      <c r="UOH7" s="62"/>
      <c r="UOI7" s="62"/>
      <c r="UOJ7" s="62"/>
      <c r="UOK7" s="62"/>
      <c r="UOL7" s="62"/>
      <c r="UOM7" s="62"/>
      <c r="UON7" s="62"/>
      <c r="UOO7" s="62"/>
      <c r="UOP7" s="62"/>
      <c r="UOQ7" s="62"/>
      <c r="UOR7" s="62"/>
      <c r="UOS7" s="62"/>
      <c r="UOT7" s="62"/>
      <c r="UOU7" s="62"/>
      <c r="UOV7" s="62"/>
      <c r="UOW7" s="62"/>
      <c r="UOX7" s="62"/>
      <c r="UOY7" s="62"/>
      <c r="UOZ7" s="62"/>
      <c r="UPA7" s="62"/>
      <c r="UPB7" s="62"/>
      <c r="UPC7" s="62"/>
      <c r="UPD7" s="62"/>
      <c r="UPE7" s="62"/>
      <c r="UPF7" s="62"/>
      <c r="UPG7" s="62"/>
      <c r="UPH7" s="62"/>
      <c r="UPI7" s="62"/>
      <c r="UPJ7" s="62"/>
      <c r="UPK7" s="62"/>
      <c r="UPL7" s="62"/>
      <c r="UPM7" s="62"/>
      <c r="UPN7" s="62"/>
      <c r="UPO7" s="62"/>
      <c r="UPP7" s="62"/>
      <c r="UPQ7" s="62"/>
      <c r="UPR7" s="62"/>
      <c r="UPS7" s="62"/>
      <c r="UPT7" s="62"/>
      <c r="UPU7" s="62"/>
      <c r="UPV7" s="62"/>
      <c r="UPW7" s="62"/>
      <c r="UPX7" s="62"/>
      <c r="UPY7" s="62"/>
      <c r="UPZ7" s="62"/>
      <c r="UQA7" s="62"/>
      <c r="UQB7" s="62"/>
      <c r="UQC7" s="62"/>
      <c r="UQD7" s="62"/>
      <c r="UQE7" s="62"/>
      <c r="UQF7" s="62"/>
      <c r="UQG7" s="62"/>
      <c r="UQH7" s="62"/>
      <c r="UQI7" s="62"/>
      <c r="UQJ7" s="62"/>
      <c r="UQK7" s="62"/>
      <c r="UQL7" s="62"/>
      <c r="UQM7" s="62"/>
      <c r="UQN7" s="62"/>
      <c r="UQO7" s="62"/>
      <c r="UQP7" s="62"/>
      <c r="UQQ7" s="62"/>
      <c r="UQR7" s="62"/>
      <c r="UQS7" s="62"/>
      <c r="UQT7" s="62"/>
      <c r="UQU7" s="62"/>
      <c r="UQV7" s="62"/>
      <c r="UQW7" s="62"/>
      <c r="UQX7" s="62"/>
      <c r="UQY7" s="62"/>
      <c r="UQZ7" s="62"/>
      <c r="URA7" s="62"/>
      <c r="URB7" s="62"/>
      <c r="URC7" s="62"/>
      <c r="URD7" s="62"/>
      <c r="URE7" s="62"/>
      <c r="URF7" s="62"/>
      <c r="URG7" s="62"/>
      <c r="URH7" s="62"/>
      <c r="URI7" s="62"/>
      <c r="URJ7" s="62"/>
      <c r="URK7" s="62"/>
      <c r="URL7" s="62"/>
      <c r="URM7" s="62"/>
      <c r="URN7" s="62"/>
      <c r="URO7" s="62"/>
      <c r="URP7" s="62"/>
      <c r="URQ7" s="62"/>
      <c r="URR7" s="62"/>
      <c r="URS7" s="62"/>
      <c r="URT7" s="62"/>
      <c r="URU7" s="62"/>
      <c r="URV7" s="62"/>
      <c r="URW7" s="62"/>
      <c r="URX7" s="62"/>
      <c r="URY7" s="62"/>
      <c r="URZ7" s="62"/>
      <c r="USA7" s="62"/>
      <c r="USB7" s="62"/>
      <c r="USC7" s="62"/>
      <c r="USD7" s="62"/>
      <c r="USE7" s="62"/>
      <c r="USF7" s="62"/>
      <c r="USG7" s="62"/>
      <c r="USH7" s="62"/>
      <c r="USI7" s="62"/>
      <c r="USJ7" s="62"/>
      <c r="USK7" s="62"/>
      <c r="USL7" s="62"/>
      <c r="USM7" s="62"/>
      <c r="USN7" s="62"/>
      <c r="USO7" s="62"/>
      <c r="USP7" s="62"/>
      <c r="USQ7" s="62"/>
      <c r="USR7" s="62"/>
      <c r="USS7" s="62"/>
      <c r="UST7" s="62"/>
      <c r="USU7" s="62"/>
      <c r="USV7" s="62"/>
      <c r="USW7" s="62"/>
      <c r="USX7" s="62"/>
      <c r="USY7" s="62"/>
      <c r="USZ7" s="62"/>
      <c r="UTA7" s="62"/>
      <c r="UTB7" s="62"/>
      <c r="UTC7" s="62"/>
      <c r="UTD7" s="62"/>
      <c r="UTE7" s="62"/>
      <c r="UTF7" s="62"/>
      <c r="UTG7" s="62"/>
      <c r="UTH7" s="62"/>
      <c r="UTI7" s="62"/>
      <c r="UTJ7" s="62"/>
      <c r="UTK7" s="62"/>
      <c r="UTL7" s="62"/>
      <c r="UTM7" s="62"/>
      <c r="UTN7" s="62"/>
      <c r="UTO7" s="62"/>
      <c r="UTP7" s="62"/>
      <c r="UTQ7" s="62"/>
      <c r="UTR7" s="62"/>
      <c r="UTS7" s="62"/>
      <c r="UTT7" s="62"/>
      <c r="UTU7" s="62"/>
      <c r="UTV7" s="62"/>
      <c r="UTW7" s="62"/>
      <c r="UTX7" s="62"/>
      <c r="UTY7" s="62"/>
      <c r="UTZ7" s="62"/>
      <c r="UUA7" s="62"/>
      <c r="UUB7" s="62"/>
      <c r="UUC7" s="62"/>
      <c r="UUD7" s="62"/>
      <c r="UUE7" s="62"/>
      <c r="UUF7" s="62"/>
      <c r="UUG7" s="62"/>
      <c r="UUH7" s="62"/>
      <c r="UUI7" s="62"/>
      <c r="UUJ7" s="62"/>
      <c r="UUK7" s="62"/>
      <c r="UUL7" s="62"/>
      <c r="UUM7" s="62"/>
      <c r="UUN7" s="62"/>
      <c r="UUO7" s="62"/>
      <c r="UUP7" s="62"/>
      <c r="UUQ7" s="62"/>
      <c r="UUR7" s="62"/>
      <c r="UUS7" s="62"/>
      <c r="UUT7" s="62"/>
      <c r="UUU7" s="62"/>
      <c r="UUV7" s="62"/>
      <c r="UUW7" s="62"/>
      <c r="UUX7" s="62"/>
      <c r="UUY7" s="62"/>
      <c r="UUZ7" s="62"/>
      <c r="UVA7" s="62"/>
      <c r="UVB7" s="62"/>
      <c r="UVC7" s="62"/>
      <c r="UVD7" s="62"/>
      <c r="UVE7" s="62"/>
      <c r="UVF7" s="62"/>
      <c r="UVG7" s="62"/>
      <c r="UVH7" s="62"/>
      <c r="UVI7" s="62"/>
      <c r="UVJ7" s="62"/>
      <c r="UVK7" s="62"/>
      <c r="UVL7" s="62"/>
      <c r="UVM7" s="62"/>
      <c r="UVN7" s="62"/>
      <c r="UVO7" s="62"/>
      <c r="UVP7" s="62"/>
      <c r="UVQ7" s="62"/>
      <c r="UVR7" s="62"/>
      <c r="UVS7" s="62"/>
      <c r="UVT7" s="62"/>
      <c r="UVU7" s="62"/>
      <c r="UVV7" s="62"/>
      <c r="UVW7" s="62"/>
      <c r="UVX7" s="62"/>
      <c r="UVY7" s="62"/>
      <c r="UVZ7" s="62"/>
      <c r="UWA7" s="62"/>
      <c r="UWB7" s="62"/>
      <c r="UWC7" s="62"/>
      <c r="UWD7" s="62"/>
      <c r="UWE7" s="62"/>
      <c r="UWF7" s="62"/>
      <c r="UWG7" s="62"/>
      <c r="UWH7" s="62"/>
      <c r="UWI7" s="62"/>
      <c r="UWJ7" s="62"/>
      <c r="UWK7" s="62"/>
      <c r="UWL7" s="62"/>
      <c r="UWM7" s="62"/>
      <c r="UWN7" s="62"/>
      <c r="UWO7" s="62"/>
      <c r="UWP7" s="62"/>
      <c r="UWQ7" s="62"/>
      <c r="UWR7" s="62"/>
      <c r="UWS7" s="62"/>
      <c r="UWT7" s="62"/>
      <c r="UWU7" s="62"/>
      <c r="UWV7" s="62"/>
      <c r="UWW7" s="62"/>
      <c r="UWX7" s="62"/>
      <c r="UWY7" s="62"/>
      <c r="UWZ7" s="62"/>
      <c r="UXA7" s="62"/>
      <c r="UXB7" s="62"/>
      <c r="UXC7" s="62"/>
      <c r="UXD7" s="62"/>
      <c r="UXE7" s="62"/>
      <c r="UXF7" s="62"/>
      <c r="UXG7" s="62"/>
      <c r="UXH7" s="62"/>
      <c r="UXI7" s="62"/>
      <c r="UXJ7" s="62"/>
      <c r="UXK7" s="62"/>
      <c r="UXL7" s="62"/>
      <c r="UXM7" s="62"/>
      <c r="UXN7" s="62"/>
      <c r="UXO7" s="62"/>
      <c r="UXP7" s="62"/>
      <c r="UXQ7" s="62"/>
      <c r="UXR7" s="62"/>
      <c r="UXS7" s="62"/>
      <c r="UXT7" s="62"/>
      <c r="UXU7" s="62"/>
      <c r="UXV7" s="62"/>
      <c r="UXW7" s="62"/>
      <c r="UXX7" s="62"/>
      <c r="UXY7" s="62"/>
      <c r="UXZ7" s="62"/>
      <c r="UYA7" s="62"/>
      <c r="UYB7" s="62"/>
      <c r="UYC7" s="62"/>
      <c r="UYD7" s="62"/>
      <c r="UYE7" s="62"/>
      <c r="UYF7" s="62"/>
      <c r="UYG7" s="62"/>
      <c r="UYH7" s="62"/>
      <c r="UYI7" s="62"/>
      <c r="UYJ7" s="62"/>
      <c r="UYK7" s="62"/>
      <c r="UYL7" s="62"/>
      <c r="UYM7" s="62"/>
      <c r="UYN7" s="62"/>
      <c r="UYO7" s="62"/>
      <c r="UYP7" s="62"/>
      <c r="UYQ7" s="62"/>
      <c r="UYR7" s="62"/>
      <c r="UYS7" s="62"/>
      <c r="UYT7" s="62"/>
      <c r="UYU7" s="62"/>
      <c r="UYV7" s="62"/>
      <c r="UYW7" s="62"/>
      <c r="UYX7" s="62"/>
      <c r="UYY7" s="62"/>
      <c r="UYZ7" s="62"/>
      <c r="UZA7" s="62"/>
      <c r="UZB7" s="62"/>
      <c r="UZC7" s="62"/>
      <c r="UZD7" s="62"/>
      <c r="UZE7" s="62"/>
      <c r="UZF7" s="62"/>
      <c r="UZG7" s="62"/>
      <c r="UZH7" s="62"/>
      <c r="UZI7" s="62"/>
      <c r="UZJ7" s="62"/>
      <c r="UZK7" s="62"/>
      <c r="UZL7" s="62"/>
      <c r="UZM7" s="62"/>
      <c r="UZN7" s="62"/>
      <c r="UZO7" s="62"/>
      <c r="UZP7" s="62"/>
      <c r="UZQ7" s="62"/>
      <c r="UZR7" s="62"/>
      <c r="UZS7" s="62"/>
      <c r="UZT7" s="62"/>
      <c r="UZU7" s="62"/>
      <c r="UZV7" s="62"/>
      <c r="UZW7" s="62"/>
      <c r="UZX7" s="62"/>
      <c r="UZY7" s="62"/>
      <c r="UZZ7" s="62"/>
      <c r="VAA7" s="62"/>
      <c r="VAB7" s="62"/>
      <c r="VAC7" s="62"/>
      <c r="VAD7" s="62"/>
      <c r="VAE7" s="62"/>
      <c r="VAF7" s="62"/>
      <c r="VAG7" s="62"/>
      <c r="VAH7" s="62"/>
      <c r="VAI7" s="62"/>
      <c r="VAJ7" s="62"/>
      <c r="VAK7" s="62"/>
      <c r="VAL7" s="62"/>
      <c r="VAM7" s="62"/>
      <c r="VAN7" s="62"/>
      <c r="VAO7" s="62"/>
      <c r="VAP7" s="62"/>
      <c r="VAQ7" s="62"/>
      <c r="VAR7" s="62"/>
      <c r="VAS7" s="62"/>
      <c r="VAT7" s="62"/>
      <c r="VAU7" s="62"/>
      <c r="VAV7" s="62"/>
      <c r="VAW7" s="62"/>
      <c r="VAX7" s="62"/>
      <c r="VAY7" s="62"/>
      <c r="VAZ7" s="62"/>
      <c r="VBA7" s="62"/>
      <c r="VBB7" s="62"/>
      <c r="VBC7" s="62"/>
      <c r="VBD7" s="62"/>
      <c r="VBE7" s="62"/>
      <c r="VBF7" s="62"/>
      <c r="VBG7" s="62"/>
      <c r="VBH7" s="62"/>
      <c r="VBI7" s="62"/>
      <c r="VBJ7" s="62"/>
      <c r="VBK7" s="62"/>
      <c r="VBL7" s="62"/>
      <c r="VBM7" s="62"/>
      <c r="VBN7" s="62"/>
      <c r="VBO7" s="62"/>
      <c r="VBP7" s="62"/>
      <c r="VBQ7" s="62"/>
      <c r="VBR7" s="62"/>
      <c r="VBS7" s="62"/>
      <c r="VBT7" s="62"/>
      <c r="VBU7" s="62"/>
      <c r="VBV7" s="62"/>
      <c r="VBW7" s="62"/>
      <c r="VBX7" s="62"/>
      <c r="VBY7" s="62"/>
      <c r="VBZ7" s="62"/>
      <c r="VCA7" s="62"/>
      <c r="VCB7" s="62"/>
      <c r="VCC7" s="62"/>
      <c r="VCD7" s="62"/>
      <c r="VCE7" s="62"/>
      <c r="VCF7" s="62"/>
      <c r="VCG7" s="62"/>
      <c r="VCH7" s="62"/>
      <c r="VCI7" s="62"/>
      <c r="VCJ7" s="62"/>
      <c r="VCK7" s="62"/>
      <c r="VCL7" s="62"/>
      <c r="VCM7" s="62"/>
      <c r="VCN7" s="62"/>
      <c r="VCO7" s="62"/>
      <c r="VCP7" s="62"/>
      <c r="VCQ7" s="62"/>
      <c r="VCR7" s="62"/>
      <c r="VCS7" s="62"/>
      <c r="VCT7" s="62"/>
      <c r="VCU7" s="62"/>
      <c r="VCV7" s="62"/>
      <c r="VCW7" s="62"/>
      <c r="VCX7" s="62"/>
      <c r="VCY7" s="62"/>
      <c r="VCZ7" s="62"/>
      <c r="VDA7" s="62"/>
      <c r="VDB7" s="62"/>
      <c r="VDC7" s="62"/>
      <c r="VDD7" s="62"/>
      <c r="VDE7" s="62"/>
      <c r="VDF7" s="62"/>
      <c r="VDG7" s="62"/>
      <c r="VDH7" s="62"/>
      <c r="VDI7" s="62"/>
      <c r="VDJ7" s="62"/>
      <c r="VDK7" s="62"/>
      <c r="VDL7" s="62"/>
      <c r="VDM7" s="62"/>
      <c r="VDN7" s="62"/>
      <c r="VDO7" s="62"/>
      <c r="VDP7" s="62"/>
      <c r="VDQ7" s="62"/>
      <c r="VDR7" s="62"/>
      <c r="VDS7" s="62"/>
      <c r="VDT7" s="62"/>
      <c r="VDU7" s="62"/>
      <c r="VDV7" s="62"/>
      <c r="VDW7" s="62"/>
      <c r="VDX7" s="62"/>
      <c r="VDY7" s="62"/>
      <c r="VDZ7" s="62"/>
      <c r="VEA7" s="62"/>
      <c r="VEB7" s="62"/>
      <c r="VEC7" s="62"/>
      <c r="VED7" s="62"/>
      <c r="VEE7" s="62"/>
      <c r="VEF7" s="62"/>
      <c r="VEG7" s="62"/>
      <c r="VEH7" s="62"/>
      <c r="VEI7" s="62"/>
      <c r="VEJ7" s="62"/>
      <c r="VEK7" s="62"/>
      <c r="VEL7" s="62"/>
      <c r="VEM7" s="62"/>
      <c r="VEN7" s="62"/>
      <c r="VEO7" s="62"/>
      <c r="VEP7" s="62"/>
      <c r="VEQ7" s="62"/>
      <c r="VER7" s="62"/>
      <c r="VES7" s="62"/>
      <c r="VET7" s="62"/>
      <c r="VEU7" s="62"/>
      <c r="VEV7" s="62"/>
      <c r="VEW7" s="62"/>
      <c r="VEX7" s="62"/>
      <c r="VEY7" s="62"/>
      <c r="VEZ7" s="62"/>
      <c r="VFA7" s="62"/>
      <c r="VFB7" s="62"/>
      <c r="VFC7" s="62"/>
      <c r="VFD7" s="62"/>
      <c r="VFE7" s="62"/>
      <c r="VFF7" s="62"/>
      <c r="VFG7" s="62"/>
      <c r="VFH7" s="62"/>
      <c r="VFI7" s="62"/>
      <c r="VFJ7" s="62"/>
      <c r="VFK7" s="62"/>
      <c r="VFL7" s="62"/>
      <c r="VFM7" s="62"/>
      <c r="VFN7" s="62"/>
      <c r="VFO7" s="62"/>
      <c r="VFP7" s="62"/>
      <c r="VFQ7" s="62"/>
      <c r="VFR7" s="62"/>
      <c r="VFS7" s="62"/>
      <c r="VFT7" s="62"/>
      <c r="VFU7" s="62"/>
      <c r="VFV7" s="62"/>
      <c r="VFW7" s="62"/>
      <c r="VFX7" s="62"/>
      <c r="VFY7" s="62"/>
      <c r="VFZ7" s="62"/>
      <c r="VGA7" s="62"/>
      <c r="VGB7" s="62"/>
      <c r="VGC7" s="62"/>
      <c r="VGD7" s="62"/>
      <c r="VGE7" s="62"/>
      <c r="VGF7" s="62"/>
      <c r="VGG7" s="62"/>
      <c r="VGH7" s="62"/>
      <c r="VGI7" s="62"/>
      <c r="VGJ7" s="62"/>
      <c r="VGK7" s="62"/>
      <c r="VGL7" s="62"/>
      <c r="VGM7" s="62"/>
      <c r="VGN7" s="62"/>
      <c r="VGO7" s="62"/>
      <c r="VGP7" s="62"/>
      <c r="VGQ7" s="62"/>
      <c r="VGR7" s="62"/>
      <c r="VGS7" s="62"/>
      <c r="VGT7" s="62"/>
      <c r="VGU7" s="62"/>
      <c r="VGV7" s="62"/>
      <c r="VGW7" s="62"/>
      <c r="VGX7" s="62"/>
      <c r="VGY7" s="62"/>
      <c r="VGZ7" s="62"/>
      <c r="VHA7" s="62"/>
      <c r="VHB7" s="62"/>
      <c r="VHC7" s="62"/>
      <c r="VHD7" s="62"/>
      <c r="VHE7" s="62"/>
      <c r="VHF7" s="62"/>
      <c r="VHG7" s="62"/>
      <c r="VHH7" s="62"/>
      <c r="VHI7" s="62"/>
      <c r="VHJ7" s="62"/>
      <c r="VHK7" s="62"/>
      <c r="VHL7" s="62"/>
      <c r="VHM7" s="62"/>
      <c r="VHN7" s="62"/>
      <c r="VHO7" s="62"/>
      <c r="VHP7" s="62"/>
      <c r="VHQ7" s="62"/>
      <c r="VHR7" s="62"/>
      <c r="VHS7" s="62"/>
      <c r="VHT7" s="62"/>
      <c r="VHU7" s="62"/>
      <c r="VHV7" s="62"/>
      <c r="VHW7" s="62"/>
      <c r="VHX7" s="62"/>
      <c r="VHY7" s="62"/>
      <c r="VHZ7" s="62"/>
      <c r="VIA7" s="62"/>
      <c r="VIB7" s="62"/>
      <c r="VIC7" s="62"/>
      <c r="VID7" s="62"/>
      <c r="VIE7" s="62"/>
      <c r="VIF7" s="62"/>
      <c r="VIG7" s="62"/>
      <c r="VIH7" s="62"/>
      <c r="VII7" s="62"/>
      <c r="VIJ7" s="62"/>
      <c r="VIK7" s="62"/>
      <c r="VIL7" s="62"/>
      <c r="VIM7" s="62"/>
      <c r="VIN7" s="62"/>
      <c r="VIO7" s="62"/>
      <c r="VIP7" s="62"/>
      <c r="VIQ7" s="62"/>
      <c r="VIR7" s="62"/>
      <c r="VIS7" s="62"/>
      <c r="VIT7" s="62"/>
      <c r="VIU7" s="62"/>
      <c r="VIV7" s="62"/>
      <c r="VIW7" s="62"/>
      <c r="VIX7" s="62"/>
      <c r="VIY7" s="62"/>
      <c r="VIZ7" s="62"/>
      <c r="VJA7" s="62"/>
      <c r="VJB7" s="62"/>
      <c r="VJC7" s="62"/>
      <c r="VJD7" s="62"/>
      <c r="VJE7" s="62"/>
      <c r="VJF7" s="62"/>
      <c r="VJG7" s="62"/>
      <c r="VJH7" s="62"/>
      <c r="VJI7" s="62"/>
      <c r="VJJ7" s="62"/>
      <c r="VJK7" s="62"/>
      <c r="VJL7" s="62"/>
      <c r="VJM7" s="62"/>
      <c r="VJN7" s="62"/>
      <c r="VJO7" s="62"/>
      <c r="VJP7" s="62"/>
      <c r="VJQ7" s="62"/>
      <c r="VJR7" s="62"/>
      <c r="VJS7" s="62"/>
      <c r="VJT7" s="62"/>
      <c r="VJU7" s="62"/>
      <c r="VJV7" s="62"/>
      <c r="VJW7" s="62"/>
      <c r="VJX7" s="62"/>
      <c r="VJY7" s="62"/>
      <c r="VJZ7" s="62"/>
      <c r="VKA7" s="62"/>
      <c r="VKB7" s="62"/>
      <c r="VKC7" s="62"/>
      <c r="VKD7" s="62"/>
      <c r="VKE7" s="62"/>
      <c r="VKF7" s="62"/>
      <c r="VKG7" s="62"/>
      <c r="VKH7" s="62"/>
      <c r="VKI7" s="62"/>
      <c r="VKJ7" s="62"/>
      <c r="VKK7" s="62"/>
      <c r="VKL7" s="62"/>
      <c r="VKM7" s="62"/>
      <c r="VKN7" s="62"/>
      <c r="VKO7" s="62"/>
      <c r="VKP7" s="62"/>
      <c r="VKQ7" s="62"/>
      <c r="VKR7" s="62"/>
      <c r="VKS7" s="62"/>
      <c r="VKT7" s="62"/>
      <c r="VKU7" s="62"/>
      <c r="VKV7" s="62"/>
      <c r="VKW7" s="62"/>
      <c r="VKX7" s="62"/>
      <c r="VKY7" s="62"/>
      <c r="VKZ7" s="62"/>
      <c r="VLA7" s="62"/>
      <c r="VLB7" s="62"/>
      <c r="VLC7" s="62"/>
      <c r="VLD7" s="62"/>
      <c r="VLE7" s="62"/>
      <c r="VLF7" s="62"/>
      <c r="VLG7" s="62"/>
      <c r="VLH7" s="62"/>
      <c r="VLI7" s="62"/>
      <c r="VLJ7" s="62"/>
      <c r="VLK7" s="62"/>
      <c r="VLL7" s="62"/>
      <c r="VLM7" s="62"/>
      <c r="VLN7" s="62"/>
      <c r="VLO7" s="62"/>
      <c r="VLP7" s="62"/>
      <c r="VLQ7" s="62"/>
      <c r="VLR7" s="62"/>
      <c r="VLS7" s="62"/>
      <c r="VLT7" s="62"/>
      <c r="VLU7" s="62"/>
      <c r="VLV7" s="62"/>
      <c r="VLW7" s="62"/>
      <c r="VLX7" s="62"/>
      <c r="VLY7" s="62"/>
      <c r="VLZ7" s="62"/>
      <c r="VMA7" s="62"/>
      <c r="VMB7" s="62"/>
      <c r="VMC7" s="62"/>
      <c r="VMD7" s="62"/>
      <c r="VME7" s="62"/>
      <c r="VMF7" s="62"/>
      <c r="VMG7" s="62"/>
      <c r="VMH7" s="62"/>
      <c r="VMI7" s="62"/>
      <c r="VMJ7" s="62"/>
      <c r="VMK7" s="62"/>
      <c r="VML7" s="62"/>
      <c r="VMM7" s="62"/>
      <c r="VMN7" s="62"/>
      <c r="VMO7" s="62"/>
      <c r="VMP7" s="62"/>
      <c r="VMQ7" s="62"/>
      <c r="VMR7" s="62"/>
      <c r="VMS7" s="62"/>
      <c r="VMT7" s="62"/>
      <c r="VMU7" s="62"/>
      <c r="VMV7" s="62"/>
      <c r="VMW7" s="62"/>
      <c r="VMX7" s="62"/>
      <c r="VMY7" s="62"/>
      <c r="VMZ7" s="62"/>
      <c r="VNA7" s="62"/>
      <c r="VNB7" s="62"/>
      <c r="VNC7" s="62"/>
      <c r="VND7" s="62"/>
      <c r="VNE7" s="62"/>
      <c r="VNF7" s="62"/>
      <c r="VNG7" s="62"/>
      <c r="VNH7" s="62"/>
      <c r="VNI7" s="62"/>
      <c r="VNJ7" s="62"/>
      <c r="VNK7" s="62"/>
      <c r="VNL7" s="62"/>
      <c r="VNM7" s="62"/>
      <c r="VNN7" s="62"/>
      <c r="VNO7" s="62"/>
      <c r="VNP7" s="62"/>
      <c r="VNQ7" s="62"/>
      <c r="VNR7" s="62"/>
      <c r="VNS7" s="62"/>
      <c r="VNT7" s="62"/>
      <c r="VNU7" s="62"/>
      <c r="VNV7" s="62"/>
      <c r="VNW7" s="62"/>
      <c r="VNX7" s="62"/>
      <c r="VNY7" s="62"/>
      <c r="VNZ7" s="62"/>
      <c r="VOA7" s="62"/>
      <c r="VOB7" s="62"/>
      <c r="VOC7" s="62"/>
      <c r="VOD7" s="62"/>
      <c r="VOE7" s="62"/>
      <c r="VOF7" s="62"/>
      <c r="VOG7" s="62"/>
      <c r="VOH7" s="62"/>
      <c r="VOI7" s="62"/>
      <c r="VOJ7" s="62"/>
      <c r="VOK7" s="62"/>
      <c r="VOL7" s="62"/>
      <c r="VOM7" s="62"/>
      <c r="VON7" s="62"/>
      <c r="VOO7" s="62"/>
      <c r="VOP7" s="62"/>
      <c r="VOQ7" s="62"/>
      <c r="VOR7" s="62"/>
      <c r="VOS7" s="62"/>
      <c r="VOT7" s="62"/>
      <c r="VOU7" s="62"/>
      <c r="VOV7" s="62"/>
      <c r="VOW7" s="62"/>
      <c r="VOX7" s="62"/>
      <c r="VOY7" s="62"/>
      <c r="VOZ7" s="62"/>
      <c r="VPA7" s="62"/>
      <c r="VPB7" s="62"/>
      <c r="VPC7" s="62"/>
      <c r="VPD7" s="62"/>
      <c r="VPE7" s="62"/>
      <c r="VPF7" s="62"/>
      <c r="VPG7" s="62"/>
      <c r="VPH7" s="62"/>
      <c r="VPI7" s="62"/>
      <c r="VPJ7" s="62"/>
      <c r="VPK7" s="62"/>
      <c r="VPL7" s="62"/>
      <c r="VPM7" s="62"/>
      <c r="VPN7" s="62"/>
      <c r="VPO7" s="62"/>
      <c r="VPP7" s="62"/>
      <c r="VPQ7" s="62"/>
      <c r="VPR7" s="62"/>
      <c r="VPS7" s="62"/>
      <c r="VPT7" s="62"/>
      <c r="VPU7" s="62"/>
      <c r="VPV7" s="62"/>
      <c r="VPW7" s="62"/>
      <c r="VPX7" s="62"/>
      <c r="VPY7" s="62"/>
      <c r="VPZ7" s="62"/>
      <c r="VQA7" s="62"/>
      <c r="VQB7" s="62"/>
      <c r="VQC7" s="62"/>
      <c r="VQD7" s="62"/>
      <c r="VQE7" s="62"/>
      <c r="VQF7" s="62"/>
      <c r="VQG7" s="62"/>
      <c r="VQH7" s="62"/>
      <c r="VQI7" s="62"/>
      <c r="VQJ7" s="62"/>
      <c r="VQK7" s="62"/>
      <c r="VQL7" s="62"/>
      <c r="VQM7" s="62"/>
      <c r="VQN7" s="62"/>
      <c r="VQO7" s="62"/>
      <c r="VQP7" s="62"/>
      <c r="VQQ7" s="62"/>
      <c r="VQR7" s="62"/>
      <c r="VQS7" s="62"/>
      <c r="VQT7" s="62"/>
      <c r="VQU7" s="62"/>
      <c r="VQV7" s="62"/>
      <c r="VQW7" s="62"/>
      <c r="VQX7" s="62"/>
      <c r="VQY7" s="62"/>
      <c r="VQZ7" s="62"/>
      <c r="VRA7" s="62"/>
      <c r="VRB7" s="62"/>
      <c r="VRC7" s="62"/>
      <c r="VRD7" s="62"/>
      <c r="VRE7" s="62"/>
      <c r="VRF7" s="62"/>
      <c r="VRG7" s="62"/>
      <c r="VRH7" s="62"/>
      <c r="VRI7" s="62"/>
      <c r="VRJ7" s="62"/>
      <c r="VRK7" s="62"/>
      <c r="VRL7" s="62"/>
      <c r="VRM7" s="62"/>
      <c r="VRN7" s="62"/>
      <c r="VRO7" s="62"/>
      <c r="VRP7" s="62"/>
      <c r="VRQ7" s="62"/>
      <c r="VRR7" s="62"/>
      <c r="VRS7" s="62"/>
      <c r="VRT7" s="62"/>
      <c r="VRU7" s="62"/>
      <c r="VRV7" s="62"/>
      <c r="VRW7" s="62"/>
      <c r="VRX7" s="62"/>
      <c r="VRY7" s="62"/>
      <c r="VRZ7" s="62"/>
      <c r="VSA7" s="62"/>
      <c r="VSB7" s="62"/>
      <c r="VSC7" s="62"/>
      <c r="VSD7" s="62"/>
      <c r="VSE7" s="62"/>
      <c r="VSF7" s="62"/>
      <c r="VSG7" s="62"/>
      <c r="VSH7" s="62"/>
      <c r="VSI7" s="62"/>
      <c r="VSJ7" s="62"/>
      <c r="VSK7" s="62"/>
      <c r="VSL7" s="62"/>
      <c r="VSM7" s="62"/>
      <c r="VSN7" s="62"/>
      <c r="VSO7" s="62"/>
      <c r="VSP7" s="62"/>
      <c r="VSQ7" s="62"/>
      <c r="VSR7" s="62"/>
      <c r="VSS7" s="62"/>
      <c r="VST7" s="62"/>
      <c r="VSU7" s="62"/>
      <c r="VSV7" s="62"/>
      <c r="VSW7" s="62"/>
      <c r="VSX7" s="62"/>
      <c r="VSY7" s="62"/>
      <c r="VSZ7" s="62"/>
      <c r="VTA7" s="62"/>
      <c r="VTB7" s="62"/>
      <c r="VTC7" s="62"/>
      <c r="VTD7" s="62"/>
      <c r="VTE7" s="62"/>
      <c r="VTF7" s="62"/>
      <c r="VTG7" s="62"/>
      <c r="VTH7" s="62"/>
      <c r="VTI7" s="62"/>
      <c r="VTJ7" s="62"/>
      <c r="VTK7" s="62"/>
      <c r="VTL7" s="62"/>
      <c r="VTM7" s="62"/>
      <c r="VTN7" s="62"/>
      <c r="VTO7" s="62"/>
      <c r="VTP7" s="62"/>
      <c r="VTQ7" s="62"/>
      <c r="VTR7" s="62"/>
      <c r="VTS7" s="62"/>
      <c r="VTT7" s="62"/>
      <c r="VTU7" s="62"/>
      <c r="VTV7" s="62"/>
      <c r="VTW7" s="62"/>
      <c r="VTX7" s="62"/>
      <c r="VTY7" s="62"/>
      <c r="VTZ7" s="62"/>
      <c r="VUA7" s="62"/>
      <c r="VUB7" s="62"/>
      <c r="VUC7" s="62"/>
      <c r="VUD7" s="62"/>
      <c r="VUE7" s="62"/>
      <c r="VUF7" s="62"/>
      <c r="VUG7" s="62"/>
      <c r="VUH7" s="62"/>
      <c r="VUI7" s="62"/>
      <c r="VUJ7" s="62"/>
      <c r="VUK7" s="62"/>
      <c r="VUL7" s="62"/>
      <c r="VUM7" s="62"/>
      <c r="VUN7" s="62"/>
      <c r="VUO7" s="62"/>
      <c r="VUP7" s="62"/>
      <c r="VUQ7" s="62"/>
      <c r="VUR7" s="62"/>
      <c r="VUS7" s="62"/>
      <c r="VUT7" s="62"/>
      <c r="VUU7" s="62"/>
      <c r="VUV7" s="62"/>
      <c r="VUW7" s="62"/>
      <c r="VUX7" s="62"/>
      <c r="VUY7" s="62"/>
      <c r="VUZ7" s="62"/>
      <c r="VVA7" s="62"/>
      <c r="VVB7" s="62"/>
      <c r="VVC7" s="62"/>
      <c r="VVD7" s="62"/>
      <c r="VVE7" s="62"/>
      <c r="VVF7" s="62"/>
      <c r="VVG7" s="62"/>
      <c r="VVH7" s="62"/>
      <c r="VVI7" s="62"/>
      <c r="VVJ7" s="62"/>
      <c r="VVK7" s="62"/>
      <c r="VVL7" s="62"/>
      <c r="VVM7" s="62"/>
      <c r="VVN7" s="62"/>
      <c r="VVO7" s="62"/>
      <c r="VVP7" s="62"/>
      <c r="VVQ7" s="62"/>
      <c r="VVR7" s="62"/>
      <c r="VVS7" s="62"/>
      <c r="VVT7" s="62"/>
      <c r="VVU7" s="62"/>
      <c r="VVV7" s="62"/>
      <c r="VVW7" s="62"/>
      <c r="VVX7" s="62"/>
      <c r="VVY7" s="62"/>
      <c r="VVZ7" s="62"/>
      <c r="VWA7" s="62"/>
      <c r="VWB7" s="62"/>
      <c r="VWC7" s="62"/>
      <c r="VWD7" s="62"/>
      <c r="VWE7" s="62"/>
      <c r="VWF7" s="62"/>
      <c r="VWG7" s="62"/>
      <c r="VWH7" s="62"/>
      <c r="VWI7" s="62"/>
      <c r="VWJ7" s="62"/>
      <c r="VWK7" s="62"/>
      <c r="VWL7" s="62"/>
      <c r="VWM7" s="62"/>
      <c r="VWN7" s="62"/>
      <c r="VWO7" s="62"/>
      <c r="VWP7" s="62"/>
      <c r="VWQ7" s="62"/>
      <c r="VWR7" s="62"/>
      <c r="VWS7" s="62"/>
      <c r="VWT7" s="62"/>
      <c r="VWU7" s="62"/>
      <c r="VWV7" s="62"/>
      <c r="VWW7" s="62"/>
      <c r="VWX7" s="62"/>
      <c r="VWY7" s="62"/>
      <c r="VWZ7" s="62"/>
      <c r="VXA7" s="62"/>
      <c r="VXB7" s="62"/>
      <c r="VXC7" s="62"/>
      <c r="VXD7" s="62"/>
      <c r="VXE7" s="62"/>
      <c r="VXF7" s="62"/>
      <c r="VXG7" s="62"/>
      <c r="VXH7" s="62"/>
      <c r="VXI7" s="62"/>
      <c r="VXJ7" s="62"/>
      <c r="VXK7" s="62"/>
      <c r="VXL7" s="62"/>
      <c r="VXM7" s="62"/>
      <c r="VXN7" s="62"/>
      <c r="VXO7" s="62"/>
      <c r="VXP7" s="62"/>
      <c r="VXQ7" s="62"/>
      <c r="VXR7" s="62"/>
      <c r="VXS7" s="62"/>
      <c r="VXT7" s="62"/>
      <c r="VXU7" s="62"/>
      <c r="VXV7" s="62"/>
      <c r="VXW7" s="62"/>
      <c r="VXX7" s="62"/>
      <c r="VXY7" s="62"/>
      <c r="VXZ7" s="62"/>
      <c r="VYA7" s="62"/>
      <c r="VYB7" s="62"/>
      <c r="VYC7" s="62"/>
      <c r="VYD7" s="62"/>
      <c r="VYE7" s="62"/>
      <c r="VYF7" s="62"/>
      <c r="VYG7" s="62"/>
      <c r="VYH7" s="62"/>
      <c r="VYI7" s="62"/>
      <c r="VYJ7" s="62"/>
      <c r="VYK7" s="62"/>
      <c r="VYL7" s="62"/>
      <c r="VYM7" s="62"/>
      <c r="VYN7" s="62"/>
      <c r="VYO7" s="62"/>
      <c r="VYP7" s="62"/>
      <c r="VYQ7" s="62"/>
      <c r="VYR7" s="62"/>
      <c r="VYS7" s="62"/>
      <c r="VYT7" s="62"/>
      <c r="VYU7" s="62"/>
      <c r="VYV7" s="62"/>
      <c r="VYW7" s="62"/>
      <c r="VYX7" s="62"/>
      <c r="VYY7" s="62"/>
      <c r="VYZ7" s="62"/>
      <c r="VZA7" s="62"/>
      <c r="VZB7" s="62"/>
      <c r="VZC7" s="62"/>
      <c r="VZD7" s="62"/>
      <c r="VZE7" s="62"/>
      <c r="VZF7" s="62"/>
      <c r="VZG7" s="62"/>
      <c r="VZH7" s="62"/>
      <c r="VZI7" s="62"/>
      <c r="VZJ7" s="62"/>
      <c r="VZK7" s="62"/>
      <c r="VZL7" s="62"/>
      <c r="VZM7" s="62"/>
      <c r="VZN7" s="62"/>
      <c r="VZO7" s="62"/>
      <c r="VZP7" s="62"/>
      <c r="VZQ7" s="62"/>
      <c r="VZR7" s="62"/>
      <c r="VZS7" s="62"/>
      <c r="VZT7" s="62"/>
      <c r="VZU7" s="62"/>
      <c r="VZV7" s="62"/>
      <c r="VZW7" s="62"/>
      <c r="VZX7" s="62"/>
      <c r="VZY7" s="62"/>
      <c r="VZZ7" s="62"/>
      <c r="WAA7" s="62"/>
      <c r="WAB7" s="62"/>
      <c r="WAC7" s="62"/>
      <c r="WAD7" s="62"/>
      <c r="WAE7" s="62"/>
      <c r="WAF7" s="62"/>
      <c r="WAG7" s="62"/>
      <c r="WAH7" s="62"/>
      <c r="WAI7" s="62"/>
      <c r="WAJ7" s="62"/>
      <c r="WAK7" s="62"/>
      <c r="WAL7" s="62"/>
      <c r="WAM7" s="62"/>
      <c r="WAN7" s="62"/>
      <c r="WAO7" s="62"/>
      <c r="WAP7" s="62"/>
      <c r="WAQ7" s="62"/>
      <c r="WAR7" s="62"/>
      <c r="WAS7" s="62"/>
      <c r="WAT7" s="62"/>
      <c r="WAU7" s="62"/>
      <c r="WAV7" s="62"/>
      <c r="WAW7" s="62"/>
      <c r="WAX7" s="62"/>
      <c r="WAY7" s="62"/>
      <c r="WAZ7" s="62"/>
      <c r="WBA7" s="62"/>
      <c r="WBB7" s="62"/>
      <c r="WBC7" s="62"/>
      <c r="WBD7" s="62"/>
      <c r="WBE7" s="62"/>
      <c r="WBF7" s="62"/>
      <c r="WBG7" s="62"/>
      <c r="WBH7" s="62"/>
      <c r="WBI7" s="62"/>
      <c r="WBJ7" s="62"/>
      <c r="WBK7" s="62"/>
      <c r="WBL7" s="62"/>
      <c r="WBM7" s="62"/>
      <c r="WBN7" s="62"/>
      <c r="WBO7" s="62"/>
      <c r="WBP7" s="62"/>
      <c r="WBQ7" s="62"/>
      <c r="WBR7" s="62"/>
      <c r="WBS7" s="62"/>
      <c r="WBT7" s="62"/>
      <c r="WBU7" s="62"/>
      <c r="WBV7" s="62"/>
      <c r="WBW7" s="62"/>
      <c r="WBX7" s="62"/>
      <c r="WBY7" s="62"/>
      <c r="WBZ7" s="62"/>
      <c r="WCA7" s="62"/>
      <c r="WCB7" s="62"/>
      <c r="WCC7" s="62"/>
      <c r="WCD7" s="62"/>
      <c r="WCE7" s="62"/>
      <c r="WCF7" s="62"/>
      <c r="WCG7" s="62"/>
      <c r="WCH7" s="62"/>
      <c r="WCI7" s="62"/>
      <c r="WCJ7" s="62"/>
      <c r="WCK7" s="62"/>
      <c r="WCL7" s="62"/>
      <c r="WCM7" s="62"/>
      <c r="WCN7" s="62"/>
      <c r="WCO7" s="62"/>
      <c r="WCP7" s="62"/>
      <c r="WCQ7" s="62"/>
      <c r="WCR7" s="62"/>
      <c r="WCS7" s="62"/>
      <c r="WCT7" s="62"/>
      <c r="WCU7" s="62"/>
      <c r="WCV7" s="62"/>
      <c r="WCW7" s="62"/>
      <c r="WCX7" s="62"/>
      <c r="WCY7" s="62"/>
      <c r="WCZ7" s="62"/>
      <c r="WDA7" s="62"/>
      <c r="WDB7" s="62"/>
      <c r="WDC7" s="62"/>
      <c r="WDD7" s="62"/>
      <c r="WDE7" s="62"/>
      <c r="WDF7" s="62"/>
      <c r="WDG7" s="62"/>
      <c r="WDH7" s="62"/>
      <c r="WDI7" s="62"/>
      <c r="WDJ7" s="62"/>
      <c r="WDK7" s="62"/>
      <c r="WDL7" s="62"/>
      <c r="WDM7" s="62"/>
      <c r="WDN7" s="62"/>
      <c r="WDO7" s="62"/>
      <c r="WDP7" s="62"/>
      <c r="WDQ7" s="62"/>
      <c r="WDR7" s="62"/>
      <c r="WDS7" s="62"/>
      <c r="WDT7" s="62"/>
      <c r="WDU7" s="62"/>
      <c r="WDV7" s="62"/>
      <c r="WDW7" s="62"/>
      <c r="WDX7" s="62"/>
      <c r="WDY7" s="62"/>
      <c r="WDZ7" s="62"/>
      <c r="WEA7" s="62"/>
      <c r="WEB7" s="62"/>
      <c r="WEC7" s="62"/>
      <c r="WED7" s="62"/>
      <c r="WEE7" s="62"/>
      <c r="WEF7" s="62"/>
      <c r="WEG7" s="62"/>
      <c r="WEH7" s="62"/>
      <c r="WEI7" s="62"/>
      <c r="WEJ7" s="62"/>
      <c r="WEK7" s="62"/>
      <c r="WEL7" s="62"/>
      <c r="WEM7" s="62"/>
      <c r="WEN7" s="62"/>
      <c r="WEO7" s="62"/>
      <c r="WEP7" s="62"/>
      <c r="WEQ7" s="62"/>
      <c r="WER7" s="62"/>
      <c r="WES7" s="62"/>
      <c r="WET7" s="62"/>
      <c r="WEU7" s="62"/>
      <c r="WEV7" s="62"/>
      <c r="WEW7" s="62"/>
      <c r="WEX7" s="62"/>
      <c r="WEY7" s="62"/>
      <c r="WEZ7" s="62"/>
      <c r="WFA7" s="62"/>
      <c r="WFB7" s="62"/>
      <c r="WFC7" s="62"/>
      <c r="WFD7" s="62"/>
      <c r="WFE7" s="62"/>
      <c r="WFF7" s="62"/>
      <c r="WFG7" s="62"/>
      <c r="WFH7" s="62"/>
      <c r="WFI7" s="62"/>
      <c r="WFJ7" s="62"/>
      <c r="WFK7" s="62"/>
      <c r="WFL7" s="62"/>
      <c r="WFM7" s="62"/>
      <c r="WFN7" s="62"/>
      <c r="WFO7" s="62"/>
      <c r="WFP7" s="62"/>
      <c r="WFQ7" s="62"/>
      <c r="WFR7" s="62"/>
      <c r="WFS7" s="62"/>
      <c r="WFT7" s="62"/>
      <c r="WFU7" s="62"/>
      <c r="WFV7" s="62"/>
      <c r="WFW7" s="62"/>
      <c r="WFX7" s="62"/>
      <c r="WFY7" s="62"/>
      <c r="WFZ7" s="62"/>
      <c r="WGA7" s="62"/>
      <c r="WGB7" s="62"/>
      <c r="WGC7" s="62"/>
      <c r="WGD7" s="62"/>
      <c r="WGE7" s="62"/>
      <c r="WGF7" s="62"/>
      <c r="WGG7" s="62"/>
      <c r="WGH7" s="62"/>
      <c r="WGI7" s="62"/>
      <c r="WGJ7" s="62"/>
      <c r="WGK7" s="62"/>
      <c r="WGL7" s="62"/>
      <c r="WGM7" s="62"/>
      <c r="WGN7" s="62"/>
      <c r="WGO7" s="62"/>
      <c r="WGP7" s="62"/>
      <c r="WGQ7" s="62"/>
      <c r="WGR7" s="62"/>
      <c r="WGS7" s="62"/>
      <c r="WGT7" s="62"/>
      <c r="WGU7" s="62"/>
      <c r="WGV7" s="62"/>
      <c r="WGW7" s="62"/>
      <c r="WGX7" s="62"/>
      <c r="WGY7" s="62"/>
      <c r="WGZ7" s="62"/>
      <c r="WHA7" s="62"/>
      <c r="WHB7" s="62"/>
      <c r="WHC7" s="62"/>
      <c r="WHD7" s="62"/>
      <c r="WHE7" s="62"/>
      <c r="WHF7" s="62"/>
      <c r="WHG7" s="62"/>
      <c r="WHH7" s="62"/>
      <c r="WHI7" s="62"/>
      <c r="WHJ7" s="62"/>
      <c r="WHK7" s="62"/>
      <c r="WHL7" s="62"/>
      <c r="WHM7" s="62"/>
      <c r="WHN7" s="62"/>
      <c r="WHO7" s="62"/>
      <c r="WHP7" s="62"/>
      <c r="WHQ7" s="62"/>
      <c r="WHR7" s="62"/>
      <c r="WHS7" s="62"/>
      <c r="WHT7" s="62"/>
      <c r="WHU7" s="62"/>
      <c r="WHV7" s="62"/>
      <c r="WHW7" s="62"/>
      <c r="WHX7" s="62"/>
      <c r="WHY7" s="62"/>
      <c r="WHZ7" s="62"/>
      <c r="WIA7" s="62"/>
      <c r="WIB7" s="62"/>
      <c r="WIC7" s="62"/>
      <c r="WID7" s="62"/>
      <c r="WIE7" s="62"/>
      <c r="WIF7" s="62"/>
      <c r="WIG7" s="62"/>
      <c r="WIH7" s="62"/>
      <c r="WII7" s="62"/>
      <c r="WIJ7" s="62"/>
      <c r="WIK7" s="62"/>
      <c r="WIL7" s="62"/>
      <c r="WIM7" s="62"/>
      <c r="WIN7" s="62"/>
      <c r="WIO7" s="62"/>
      <c r="WIP7" s="62"/>
      <c r="WIQ7" s="62"/>
      <c r="WIR7" s="62"/>
      <c r="WIS7" s="62"/>
      <c r="WIT7" s="62"/>
      <c r="WIU7" s="62"/>
      <c r="WIV7" s="62"/>
      <c r="WIW7" s="62"/>
      <c r="WIX7" s="62"/>
      <c r="WIY7" s="62"/>
      <c r="WIZ7" s="62"/>
      <c r="WJA7" s="62"/>
      <c r="WJB7" s="62"/>
      <c r="WJC7" s="62"/>
      <c r="WJD7" s="62"/>
      <c r="WJE7" s="62"/>
      <c r="WJF7" s="62"/>
      <c r="WJG7" s="62"/>
      <c r="WJH7" s="62"/>
      <c r="WJI7" s="62"/>
      <c r="WJJ7" s="62"/>
      <c r="WJK7" s="62"/>
      <c r="WJL7" s="62"/>
      <c r="WJM7" s="62"/>
      <c r="WJN7" s="62"/>
      <c r="WJO7" s="62"/>
      <c r="WJP7" s="62"/>
      <c r="WJQ7" s="62"/>
      <c r="WJR7" s="62"/>
      <c r="WJS7" s="62"/>
      <c r="WJT7" s="62"/>
      <c r="WJU7" s="62"/>
      <c r="WJV7" s="62"/>
      <c r="WJW7" s="62"/>
      <c r="WJX7" s="62"/>
      <c r="WJY7" s="62"/>
      <c r="WJZ7" s="62"/>
      <c r="WKA7" s="62"/>
      <c r="WKB7" s="62"/>
      <c r="WKC7" s="62"/>
      <c r="WKD7" s="62"/>
      <c r="WKE7" s="62"/>
      <c r="WKF7" s="62"/>
      <c r="WKG7" s="62"/>
      <c r="WKH7" s="62"/>
      <c r="WKI7" s="62"/>
      <c r="WKJ7" s="62"/>
      <c r="WKK7" s="62"/>
      <c r="WKL7" s="62"/>
      <c r="WKM7" s="62"/>
      <c r="WKN7" s="62"/>
      <c r="WKO7" s="62"/>
      <c r="WKP7" s="62"/>
      <c r="WKQ7" s="62"/>
      <c r="WKR7" s="62"/>
      <c r="WKS7" s="62"/>
      <c r="WKT7" s="62"/>
      <c r="WKU7" s="62"/>
      <c r="WKV7" s="62"/>
      <c r="WKW7" s="62"/>
      <c r="WKX7" s="62"/>
      <c r="WKY7" s="62"/>
      <c r="WKZ7" s="62"/>
      <c r="WLA7" s="62"/>
      <c r="WLB7" s="62"/>
      <c r="WLC7" s="62"/>
      <c r="WLD7" s="62"/>
      <c r="WLE7" s="62"/>
      <c r="WLF7" s="62"/>
      <c r="WLG7" s="62"/>
      <c r="WLH7" s="62"/>
      <c r="WLI7" s="62"/>
      <c r="WLJ7" s="62"/>
      <c r="WLK7" s="62"/>
      <c r="WLL7" s="62"/>
      <c r="WLM7" s="62"/>
      <c r="WLN7" s="62"/>
      <c r="WLO7" s="62"/>
      <c r="WLP7" s="62"/>
      <c r="WLQ7" s="62"/>
      <c r="WLR7" s="62"/>
      <c r="WLS7" s="62"/>
      <c r="WLT7" s="62"/>
      <c r="WLU7" s="62"/>
      <c r="WLV7" s="62"/>
      <c r="WLW7" s="62"/>
      <c r="WLX7" s="62"/>
      <c r="WLY7" s="62"/>
      <c r="WLZ7" s="62"/>
      <c r="WMA7" s="62"/>
      <c r="WMB7" s="62"/>
      <c r="WMC7" s="62"/>
      <c r="WMD7" s="62"/>
      <c r="WME7" s="62"/>
      <c r="WMF7" s="62"/>
      <c r="WMG7" s="62"/>
      <c r="WMH7" s="62"/>
      <c r="WMI7" s="62"/>
      <c r="WMJ7" s="62"/>
      <c r="WMK7" s="62"/>
      <c r="WML7" s="62"/>
      <c r="WMM7" s="62"/>
      <c r="WMN7" s="62"/>
      <c r="WMO7" s="62"/>
      <c r="WMP7" s="62"/>
      <c r="WMQ7" s="62"/>
      <c r="WMR7" s="62"/>
      <c r="WMS7" s="62"/>
      <c r="WMT7" s="62"/>
      <c r="WMU7" s="62"/>
      <c r="WMV7" s="62"/>
      <c r="WMW7" s="62"/>
      <c r="WMX7" s="62"/>
      <c r="WMY7" s="62"/>
      <c r="WMZ7" s="62"/>
      <c r="WNA7" s="62"/>
      <c r="WNB7" s="62"/>
      <c r="WNC7" s="62"/>
      <c r="WND7" s="62"/>
      <c r="WNE7" s="62"/>
      <c r="WNF7" s="62"/>
      <c r="WNG7" s="62"/>
      <c r="WNH7" s="62"/>
      <c r="WNI7" s="62"/>
      <c r="WNJ7" s="62"/>
      <c r="WNK7" s="62"/>
      <c r="WNL7" s="62"/>
      <c r="WNM7" s="62"/>
      <c r="WNN7" s="62"/>
      <c r="WNO7" s="62"/>
      <c r="WNP7" s="62"/>
      <c r="WNQ7" s="62"/>
      <c r="WNR7" s="62"/>
      <c r="WNS7" s="62"/>
      <c r="WNT7" s="62"/>
      <c r="WNU7" s="62"/>
      <c r="WNV7" s="62"/>
      <c r="WNW7" s="62"/>
      <c r="WNX7" s="62"/>
      <c r="WNY7" s="62"/>
      <c r="WNZ7" s="62"/>
      <c r="WOA7" s="62"/>
      <c r="WOB7" s="62"/>
      <c r="WOC7" s="62"/>
      <c r="WOD7" s="62"/>
      <c r="WOE7" s="62"/>
      <c r="WOF7" s="62"/>
      <c r="WOG7" s="62"/>
      <c r="WOH7" s="62"/>
      <c r="WOI7" s="62"/>
      <c r="WOJ7" s="62"/>
      <c r="WOK7" s="62"/>
      <c r="WOL7" s="62"/>
      <c r="WOM7" s="62"/>
      <c r="WON7" s="62"/>
      <c r="WOO7" s="62"/>
      <c r="WOP7" s="62"/>
      <c r="WOQ7" s="62"/>
      <c r="WOR7" s="62"/>
      <c r="WOS7" s="62"/>
      <c r="WOT7" s="62"/>
      <c r="WOU7" s="62"/>
      <c r="WOV7" s="62"/>
      <c r="WOW7" s="62"/>
      <c r="WOX7" s="62"/>
      <c r="WOY7" s="62"/>
      <c r="WOZ7" s="62"/>
      <c r="WPA7" s="62"/>
      <c r="WPB7" s="62"/>
      <c r="WPC7" s="62"/>
      <c r="WPD7" s="62"/>
      <c r="WPE7" s="62"/>
      <c r="WPF7" s="62"/>
      <c r="WPG7" s="62"/>
      <c r="WPH7" s="62"/>
      <c r="WPI7" s="62"/>
      <c r="WPJ7" s="62"/>
      <c r="WPK7" s="62"/>
      <c r="WPL7" s="62"/>
      <c r="WPM7" s="62"/>
      <c r="WPN7" s="62"/>
      <c r="WPO7" s="62"/>
      <c r="WPP7" s="62"/>
      <c r="WPQ7" s="62"/>
      <c r="WPR7" s="62"/>
      <c r="WPS7" s="62"/>
      <c r="WPT7" s="62"/>
      <c r="WPU7" s="62"/>
      <c r="WPV7" s="62"/>
      <c r="WPW7" s="62"/>
      <c r="WPX7" s="62"/>
      <c r="WPY7" s="62"/>
      <c r="WPZ7" s="62"/>
      <c r="WQA7" s="62"/>
      <c r="WQB7" s="62"/>
      <c r="WQC7" s="62"/>
      <c r="WQD7" s="62"/>
      <c r="WQE7" s="62"/>
      <c r="WQF7" s="62"/>
      <c r="WQG7" s="62"/>
      <c r="WQH7" s="62"/>
      <c r="WQI7" s="62"/>
      <c r="WQJ7" s="62"/>
      <c r="WQK7" s="62"/>
      <c r="WQL7" s="62"/>
      <c r="WQM7" s="62"/>
      <c r="WQN7" s="62"/>
      <c r="WQO7" s="62"/>
      <c r="WQP7" s="62"/>
      <c r="WQQ7" s="62"/>
      <c r="WQR7" s="62"/>
      <c r="WQS7" s="62"/>
      <c r="WQT7" s="62"/>
      <c r="WQU7" s="62"/>
      <c r="WQV7" s="62"/>
      <c r="WQW7" s="62"/>
      <c r="WQX7" s="62"/>
      <c r="WQY7" s="62"/>
      <c r="WQZ7" s="62"/>
      <c r="WRA7" s="62"/>
      <c r="WRB7" s="62"/>
      <c r="WRC7" s="62"/>
      <c r="WRD7" s="62"/>
      <c r="WRE7" s="62"/>
      <c r="WRF7" s="62"/>
      <c r="WRG7" s="62"/>
      <c r="WRH7" s="62"/>
      <c r="WRI7" s="62"/>
      <c r="WRJ7" s="62"/>
      <c r="WRK7" s="62"/>
      <c r="WRL7" s="62"/>
      <c r="WRM7" s="62"/>
      <c r="WRN7" s="62"/>
      <c r="WRO7" s="62"/>
      <c r="WRP7" s="62"/>
      <c r="WRQ7" s="62"/>
      <c r="WRR7" s="62"/>
      <c r="WRS7" s="62"/>
      <c r="WRT7" s="62"/>
      <c r="WRU7" s="62"/>
      <c r="WRV7" s="62"/>
      <c r="WRW7" s="62"/>
      <c r="WRX7" s="62"/>
      <c r="WRY7" s="62"/>
      <c r="WRZ7" s="62"/>
      <c r="WSA7" s="62"/>
      <c r="WSB7" s="62"/>
      <c r="WSC7" s="62"/>
      <c r="WSD7" s="62"/>
      <c r="WSE7" s="62"/>
      <c r="WSF7" s="62"/>
      <c r="WSG7" s="62"/>
      <c r="WSH7" s="62"/>
      <c r="WSI7" s="62"/>
      <c r="WSJ7" s="62"/>
      <c r="WSK7" s="62"/>
      <c r="WSL7" s="62"/>
      <c r="WSM7" s="62"/>
      <c r="WSN7" s="62"/>
      <c r="WSO7" s="62"/>
      <c r="WSP7" s="62"/>
      <c r="WSQ7" s="62"/>
      <c r="WSR7" s="62"/>
      <c r="WSS7" s="62"/>
      <c r="WST7" s="62"/>
      <c r="WSU7" s="62"/>
      <c r="WSV7" s="62"/>
      <c r="WSW7" s="62"/>
      <c r="WSX7" s="62"/>
      <c r="WSY7" s="62"/>
      <c r="WSZ7" s="62"/>
      <c r="WTA7" s="62"/>
      <c r="WTB7" s="62"/>
      <c r="WTC7" s="62"/>
      <c r="WTD7" s="62"/>
      <c r="WTE7" s="62"/>
      <c r="WTF7" s="62"/>
      <c r="WTG7" s="62"/>
      <c r="WTH7" s="62"/>
      <c r="WTI7" s="62"/>
      <c r="WTJ7" s="62"/>
      <c r="WTK7" s="62"/>
      <c r="WTL7" s="62"/>
      <c r="WTM7" s="62"/>
      <c r="WTN7" s="62"/>
      <c r="WTO7" s="62"/>
      <c r="WTP7" s="62"/>
      <c r="WTQ7" s="62"/>
      <c r="WTR7" s="62"/>
      <c r="WTS7" s="62"/>
      <c r="WTT7" s="62"/>
      <c r="WTU7" s="62"/>
      <c r="WTV7" s="62"/>
      <c r="WTW7" s="62"/>
      <c r="WTX7" s="62"/>
      <c r="WTY7" s="62"/>
      <c r="WTZ7" s="62"/>
      <c r="WUA7" s="62"/>
      <c r="WUB7" s="62"/>
      <c r="WUC7" s="62"/>
      <c r="WUD7" s="62"/>
      <c r="WUE7" s="62"/>
      <c r="WUF7" s="62"/>
      <c r="WUG7" s="62"/>
      <c r="WUH7" s="62"/>
      <c r="WUI7" s="62"/>
      <c r="WUJ7" s="62"/>
      <c r="WUK7" s="62"/>
      <c r="WUL7" s="62"/>
      <c r="WUM7" s="62"/>
      <c r="WUN7" s="62"/>
      <c r="WUO7" s="62"/>
      <c r="WUP7" s="62"/>
      <c r="WUQ7" s="62"/>
      <c r="WUR7" s="62"/>
      <c r="WUS7" s="62"/>
      <c r="WUT7" s="62"/>
      <c r="WUU7" s="62"/>
      <c r="WUV7" s="62"/>
      <c r="WUW7" s="62"/>
      <c r="WUX7" s="62"/>
      <c r="WUY7" s="62"/>
      <c r="WUZ7" s="62"/>
      <c r="WVA7" s="62"/>
      <c r="WVB7" s="62"/>
      <c r="WVC7" s="62"/>
      <c r="WVD7" s="62"/>
      <c r="WVE7" s="62"/>
      <c r="WVF7" s="62"/>
      <c r="WVG7" s="62"/>
      <c r="WVH7" s="62"/>
      <c r="WVI7" s="62"/>
      <c r="WVJ7" s="62"/>
      <c r="WVK7" s="62"/>
      <c r="WVL7" s="62"/>
      <c r="WVM7" s="62"/>
      <c r="WVN7" s="62"/>
      <c r="WVO7" s="62"/>
      <c r="WVP7" s="62"/>
      <c r="WVQ7" s="62"/>
      <c r="WVR7" s="62"/>
      <c r="WVS7" s="62"/>
      <c r="WVT7" s="62"/>
      <c r="WVU7" s="62"/>
      <c r="WVV7" s="62"/>
      <c r="WVW7" s="62"/>
      <c r="WVX7" s="62"/>
      <c r="WVY7" s="62"/>
      <c r="WVZ7" s="62"/>
      <c r="WWA7" s="62"/>
      <c r="WWB7" s="62"/>
      <c r="WWC7" s="62"/>
      <c r="WWD7" s="62"/>
      <c r="WWE7" s="62"/>
      <c r="WWF7" s="62"/>
      <c r="WWG7" s="62"/>
      <c r="WWH7" s="62"/>
      <c r="WWI7" s="62"/>
      <c r="WWJ7" s="62"/>
      <c r="WWK7" s="62"/>
      <c r="WWL7" s="62"/>
      <c r="WWM7" s="62"/>
      <c r="WWN7" s="62"/>
      <c r="WWO7" s="62"/>
      <c r="WWP7" s="62"/>
      <c r="WWQ7" s="62"/>
      <c r="WWR7" s="62"/>
      <c r="WWS7" s="62"/>
      <c r="WWT7" s="62"/>
      <c r="WWU7" s="62"/>
      <c r="WWV7" s="62"/>
      <c r="WWW7" s="62"/>
      <c r="WWX7" s="62"/>
      <c r="WWY7" s="62"/>
      <c r="WWZ7" s="62"/>
      <c r="WXA7" s="62"/>
      <c r="WXB7" s="62"/>
      <c r="WXC7" s="62"/>
      <c r="WXD7" s="62"/>
      <c r="WXE7" s="62"/>
      <c r="WXF7" s="62"/>
      <c r="WXG7" s="62"/>
      <c r="WXH7" s="62"/>
      <c r="WXI7" s="62"/>
      <c r="WXJ7" s="62"/>
      <c r="WXK7" s="62"/>
      <c r="WXL7" s="62"/>
      <c r="WXM7" s="62"/>
      <c r="WXN7" s="62"/>
      <c r="WXO7" s="62"/>
      <c r="WXP7" s="62"/>
      <c r="WXQ7" s="62"/>
      <c r="WXR7" s="62"/>
      <c r="WXS7" s="62"/>
      <c r="WXT7" s="62"/>
      <c r="WXU7" s="62"/>
      <c r="WXV7" s="62"/>
      <c r="WXW7" s="62"/>
      <c r="WXX7" s="62"/>
      <c r="WXY7" s="62"/>
      <c r="WXZ7" s="62"/>
      <c r="WYA7" s="62"/>
      <c r="WYB7" s="62"/>
      <c r="WYC7" s="62"/>
      <c r="WYD7" s="62"/>
      <c r="WYE7" s="62"/>
      <c r="WYF7" s="62"/>
      <c r="WYG7" s="62"/>
      <c r="WYH7" s="62"/>
      <c r="WYI7" s="62"/>
      <c r="WYJ7" s="62"/>
      <c r="WYK7" s="62"/>
      <c r="WYL7" s="62"/>
      <c r="WYM7" s="62"/>
      <c r="WYN7" s="62"/>
      <c r="WYO7" s="62"/>
      <c r="WYP7" s="62"/>
      <c r="WYQ7" s="62"/>
      <c r="WYR7" s="62"/>
      <c r="WYS7" s="62"/>
      <c r="WYT7" s="62"/>
      <c r="WYU7" s="62"/>
      <c r="WYV7" s="62"/>
      <c r="WYW7" s="62"/>
      <c r="WYX7" s="62"/>
      <c r="WYY7" s="62"/>
      <c r="WYZ7" s="62"/>
      <c r="WZA7" s="62"/>
      <c r="WZB7" s="62"/>
      <c r="WZC7" s="62"/>
      <c r="WZD7" s="62"/>
      <c r="WZE7" s="62"/>
      <c r="WZF7" s="62"/>
      <c r="WZG7" s="62"/>
      <c r="WZH7" s="62"/>
      <c r="WZI7" s="62"/>
      <c r="WZJ7" s="62"/>
      <c r="WZK7" s="62"/>
      <c r="WZL7" s="62"/>
      <c r="WZM7" s="62"/>
      <c r="WZN7" s="62"/>
      <c r="WZO7" s="62"/>
      <c r="WZP7" s="62"/>
      <c r="WZQ7" s="62"/>
      <c r="WZR7" s="62"/>
      <c r="WZS7" s="62"/>
      <c r="WZT7" s="62"/>
      <c r="WZU7" s="62"/>
      <c r="WZV7" s="62"/>
      <c r="WZW7" s="62"/>
      <c r="WZX7" s="62"/>
      <c r="WZY7" s="62"/>
      <c r="WZZ7" s="62"/>
      <c r="XAA7" s="62"/>
      <c r="XAB7" s="62"/>
      <c r="XAC7" s="62"/>
      <c r="XAD7" s="62"/>
      <c r="XAE7" s="62"/>
      <c r="XAF7" s="62"/>
      <c r="XAG7" s="62"/>
      <c r="XAH7" s="62"/>
      <c r="XAI7" s="62"/>
      <c r="XAJ7" s="62"/>
      <c r="XAK7" s="62"/>
      <c r="XAL7" s="62"/>
      <c r="XAM7" s="62"/>
      <c r="XAN7" s="62"/>
      <c r="XAO7" s="62"/>
      <c r="XAP7" s="62"/>
      <c r="XAQ7" s="62"/>
      <c r="XAR7" s="62"/>
      <c r="XAS7" s="62"/>
      <c r="XAT7" s="62"/>
      <c r="XAU7" s="62"/>
      <c r="XAV7" s="62"/>
      <c r="XAW7" s="62"/>
      <c r="XAX7" s="62"/>
      <c r="XAY7" s="62"/>
      <c r="XAZ7" s="62"/>
      <c r="XBA7" s="62"/>
      <c r="XBB7" s="62"/>
      <c r="XBC7" s="62"/>
      <c r="XBD7" s="62"/>
      <c r="XBE7" s="62"/>
      <c r="XBF7" s="62"/>
      <c r="XBG7" s="62"/>
      <c r="XBH7" s="62"/>
      <c r="XBI7" s="62"/>
      <c r="XBJ7" s="62"/>
      <c r="XBK7" s="62"/>
      <c r="XBL7" s="62"/>
      <c r="XBM7" s="62"/>
      <c r="XBN7" s="62"/>
      <c r="XBO7" s="62"/>
      <c r="XBP7" s="62"/>
      <c r="XBQ7" s="62"/>
      <c r="XBR7" s="62"/>
      <c r="XBS7" s="62"/>
      <c r="XBT7" s="62"/>
      <c r="XBU7" s="62"/>
      <c r="XBV7" s="62"/>
      <c r="XBW7" s="62"/>
      <c r="XBX7" s="62"/>
      <c r="XBY7" s="62"/>
      <c r="XBZ7" s="62"/>
      <c r="XCA7" s="62"/>
      <c r="XCB7" s="62"/>
      <c r="XCC7" s="62"/>
      <c r="XCD7" s="62"/>
      <c r="XCE7" s="62"/>
      <c r="XCF7" s="62"/>
      <c r="XCG7" s="62"/>
      <c r="XCH7" s="62"/>
      <c r="XCI7" s="62"/>
      <c r="XCJ7" s="62"/>
      <c r="XCK7" s="62"/>
      <c r="XCL7" s="62"/>
      <c r="XCM7" s="62"/>
      <c r="XCN7" s="62"/>
      <c r="XCO7" s="62"/>
      <c r="XCP7" s="62"/>
      <c r="XCQ7" s="62"/>
      <c r="XCR7" s="62"/>
      <c r="XCS7" s="62"/>
      <c r="XCT7" s="62"/>
      <c r="XCU7" s="62"/>
      <c r="XCV7" s="62"/>
      <c r="XCW7" s="62"/>
      <c r="XCX7" s="62"/>
      <c r="XCY7" s="62"/>
      <c r="XCZ7" s="62"/>
      <c r="XDA7" s="62"/>
      <c r="XDB7" s="62"/>
      <c r="XDC7" s="62"/>
      <c r="XDD7" s="62"/>
      <c r="XDE7" s="62"/>
      <c r="XDF7" s="62"/>
      <c r="XDG7" s="62"/>
      <c r="XDH7" s="62"/>
      <c r="XDI7" s="62"/>
      <c r="XDJ7" s="62"/>
      <c r="XDK7" s="62"/>
      <c r="XDL7" s="62"/>
      <c r="XDM7" s="62"/>
      <c r="XDN7" s="62"/>
      <c r="XDO7" s="62"/>
      <c r="XDP7" s="62"/>
      <c r="XDQ7" s="62"/>
      <c r="XDR7" s="62"/>
      <c r="XDS7" s="62"/>
      <c r="XDT7" s="62"/>
      <c r="XDU7" s="62"/>
      <c r="XDV7" s="62"/>
      <c r="XDW7" s="62"/>
      <c r="XDX7" s="62"/>
      <c r="XDY7" s="62"/>
      <c r="XDZ7" s="62"/>
      <c r="XEA7" s="62"/>
      <c r="XEB7" s="62"/>
      <c r="XEC7" s="62"/>
      <c r="XED7" s="62"/>
      <c r="XEE7" s="62"/>
      <c r="XEF7" s="62"/>
      <c r="XEG7" s="62"/>
      <c r="XEH7" s="62"/>
      <c r="XEI7" s="62"/>
      <c r="XEJ7" s="62"/>
      <c r="XEK7" s="62"/>
      <c r="XEL7" s="62"/>
      <c r="XEM7" s="62"/>
      <c r="XEN7" s="62"/>
      <c r="XEO7" s="62"/>
      <c r="XEP7" s="62"/>
      <c r="XEQ7" s="62"/>
      <c r="XER7" s="62"/>
      <c r="XES7" s="62"/>
      <c r="XET7" s="62"/>
      <c r="XEU7" s="62"/>
      <c r="XEV7" s="62"/>
      <c r="XEW7" s="62"/>
      <c r="XEX7" s="62"/>
      <c r="XEY7" s="62"/>
      <c r="XEZ7" s="62"/>
      <c r="XFA7" s="62"/>
      <c r="XFB7" s="62"/>
      <c r="XFC7" s="62"/>
    </row>
    <row r="8" spans="1:16384" s="61" customFormat="1" x14ac:dyDescent="0.3">
      <c r="A8" s="9"/>
      <c r="B8" s="9"/>
      <c r="C8" s="9"/>
      <c r="D8" s="9"/>
      <c r="E8" s="9"/>
      <c r="F8" s="22" t="s">
        <v>11</v>
      </c>
      <c r="G8" s="23">
        <v>45159</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c r="LB8" s="62"/>
      <c r="LC8" s="62"/>
      <c r="LD8" s="62"/>
      <c r="LE8" s="62"/>
      <c r="LF8" s="62"/>
      <c r="LG8" s="62"/>
      <c r="LH8" s="62"/>
      <c r="LI8" s="62"/>
      <c r="LJ8" s="62"/>
      <c r="LK8" s="62"/>
      <c r="LL8" s="62"/>
      <c r="LM8" s="62"/>
      <c r="LN8" s="62"/>
      <c r="LO8" s="62"/>
      <c r="LP8" s="62"/>
      <c r="LQ8" s="62"/>
      <c r="LR8" s="62"/>
      <c r="LS8" s="62"/>
      <c r="LT8" s="62"/>
      <c r="LU8" s="62"/>
      <c r="LV8" s="62"/>
      <c r="LW8" s="62"/>
      <c r="LX8" s="62"/>
      <c r="LY8" s="62"/>
      <c r="LZ8" s="62"/>
      <c r="MA8" s="62"/>
      <c r="MB8" s="62"/>
      <c r="MC8" s="62"/>
      <c r="MD8" s="62"/>
      <c r="ME8" s="62"/>
      <c r="MF8" s="62"/>
      <c r="MG8" s="62"/>
      <c r="MH8" s="62"/>
      <c r="MI8" s="62"/>
      <c r="MJ8" s="62"/>
      <c r="MK8" s="62"/>
      <c r="ML8" s="62"/>
      <c r="MM8" s="62"/>
      <c r="MN8" s="62"/>
      <c r="MO8" s="62"/>
      <c r="MP8" s="62"/>
      <c r="MQ8" s="62"/>
      <c r="MR8" s="62"/>
      <c r="MS8" s="62"/>
      <c r="MT8" s="62"/>
      <c r="MU8" s="62"/>
      <c r="MV8" s="62"/>
      <c r="MW8" s="62"/>
      <c r="MX8" s="62"/>
      <c r="MY8" s="62"/>
      <c r="MZ8" s="62"/>
      <c r="NA8" s="62"/>
      <c r="NB8" s="62"/>
      <c r="NC8" s="62"/>
      <c r="ND8" s="62"/>
      <c r="NE8" s="62"/>
      <c r="NF8" s="62"/>
      <c r="NG8" s="62"/>
      <c r="NH8" s="62"/>
      <c r="NI8" s="62"/>
      <c r="NJ8" s="62"/>
      <c r="NK8" s="62"/>
      <c r="NL8" s="62"/>
      <c r="NM8" s="62"/>
      <c r="NN8" s="62"/>
      <c r="NO8" s="62"/>
      <c r="NP8" s="62"/>
      <c r="NQ8" s="62"/>
      <c r="NR8" s="62"/>
      <c r="NS8" s="62"/>
      <c r="NT8" s="62"/>
      <c r="NU8" s="62"/>
      <c r="NV8" s="62"/>
      <c r="NW8" s="62"/>
      <c r="NX8" s="62"/>
      <c r="NY8" s="62"/>
      <c r="NZ8" s="62"/>
      <c r="OA8" s="62"/>
      <c r="OB8" s="62"/>
      <c r="OC8" s="62"/>
      <c r="OD8" s="62"/>
      <c r="OE8" s="62"/>
      <c r="OF8" s="62"/>
      <c r="OG8" s="62"/>
      <c r="OH8" s="62"/>
      <c r="OI8" s="62"/>
      <c r="OJ8" s="62"/>
      <c r="OK8" s="62"/>
      <c r="OL8" s="62"/>
      <c r="OM8" s="62"/>
      <c r="ON8" s="62"/>
      <c r="OO8" s="62"/>
      <c r="OP8" s="62"/>
      <c r="OQ8" s="62"/>
      <c r="OR8" s="62"/>
      <c r="OS8" s="62"/>
      <c r="OT8" s="62"/>
      <c r="OU8" s="62"/>
      <c r="OV8" s="62"/>
      <c r="OW8" s="62"/>
      <c r="OX8" s="62"/>
      <c r="OY8" s="62"/>
      <c r="OZ8" s="62"/>
      <c r="PA8" s="62"/>
      <c r="PB8" s="62"/>
      <c r="PC8" s="62"/>
      <c r="PD8" s="62"/>
      <c r="PE8" s="62"/>
      <c r="PF8" s="62"/>
      <c r="PG8" s="62"/>
      <c r="PH8" s="62"/>
      <c r="PI8" s="62"/>
      <c r="PJ8" s="62"/>
      <c r="PK8" s="62"/>
      <c r="PL8" s="62"/>
      <c r="PM8" s="62"/>
      <c r="PN8" s="62"/>
      <c r="PO8" s="62"/>
      <c r="PP8" s="62"/>
      <c r="PQ8" s="62"/>
      <c r="PR8" s="62"/>
      <c r="PS8" s="62"/>
      <c r="PT8" s="62"/>
      <c r="PU8" s="62"/>
      <c r="PV8" s="62"/>
      <c r="PW8" s="62"/>
      <c r="PX8" s="62"/>
      <c r="PY8" s="62"/>
      <c r="PZ8" s="62"/>
      <c r="QA8" s="62"/>
      <c r="QB8" s="62"/>
      <c r="QC8" s="62"/>
      <c r="QD8" s="62"/>
      <c r="QE8" s="62"/>
      <c r="QF8" s="62"/>
      <c r="QG8" s="62"/>
      <c r="QH8" s="62"/>
      <c r="QI8" s="62"/>
      <c r="QJ8" s="62"/>
      <c r="QK8" s="62"/>
      <c r="QL8" s="62"/>
      <c r="QM8" s="62"/>
      <c r="QN8" s="62"/>
      <c r="QO8" s="62"/>
      <c r="QP8" s="62"/>
      <c r="QQ8" s="62"/>
      <c r="QR8" s="62"/>
      <c r="QS8" s="62"/>
      <c r="QT8" s="62"/>
      <c r="QU8" s="62"/>
      <c r="QV8" s="62"/>
      <c r="QW8" s="62"/>
      <c r="QX8" s="62"/>
      <c r="QY8" s="62"/>
      <c r="QZ8" s="62"/>
      <c r="RA8" s="62"/>
      <c r="RB8" s="62"/>
      <c r="RC8" s="62"/>
      <c r="RD8" s="62"/>
      <c r="RE8" s="62"/>
      <c r="RF8" s="62"/>
      <c r="RG8" s="62"/>
      <c r="RH8" s="62"/>
      <c r="RI8" s="62"/>
      <c r="RJ8" s="62"/>
      <c r="RK8" s="62"/>
      <c r="RL8" s="62"/>
      <c r="RM8" s="62"/>
      <c r="RN8" s="62"/>
      <c r="RO8" s="62"/>
      <c r="RP8" s="62"/>
      <c r="RQ8" s="62"/>
      <c r="RR8" s="62"/>
      <c r="RS8" s="62"/>
      <c r="RT8" s="62"/>
      <c r="RU8" s="62"/>
      <c r="RV8" s="62"/>
      <c r="RW8" s="62"/>
      <c r="RX8" s="62"/>
      <c r="RY8" s="62"/>
      <c r="RZ8" s="62"/>
      <c r="SA8" s="62"/>
      <c r="SB8" s="62"/>
      <c r="SC8" s="62"/>
      <c r="SD8" s="62"/>
      <c r="SE8" s="62"/>
      <c r="SF8" s="62"/>
      <c r="SG8" s="62"/>
      <c r="SH8" s="62"/>
      <c r="SI8" s="62"/>
      <c r="SJ8" s="62"/>
      <c r="SK8" s="62"/>
      <c r="SL8" s="62"/>
      <c r="SM8" s="62"/>
      <c r="SN8" s="62"/>
      <c r="SO8" s="62"/>
      <c r="SP8" s="62"/>
      <c r="SQ8" s="62"/>
      <c r="SR8" s="62"/>
      <c r="SS8" s="62"/>
      <c r="ST8" s="62"/>
      <c r="SU8" s="62"/>
      <c r="SV8" s="62"/>
      <c r="SW8" s="62"/>
      <c r="SX8" s="62"/>
      <c r="SY8" s="62"/>
      <c r="SZ8" s="62"/>
      <c r="TA8" s="62"/>
      <c r="TB8" s="62"/>
      <c r="TC8" s="62"/>
      <c r="TD8" s="62"/>
      <c r="TE8" s="62"/>
      <c r="TF8" s="62"/>
      <c r="TG8" s="62"/>
      <c r="TH8" s="62"/>
      <c r="TI8" s="62"/>
      <c r="TJ8" s="62"/>
      <c r="TK8" s="62"/>
      <c r="TL8" s="62"/>
      <c r="TM8" s="62"/>
      <c r="TN8" s="62"/>
      <c r="TO8" s="62"/>
      <c r="TP8" s="62"/>
      <c r="TQ8" s="62"/>
      <c r="TR8" s="62"/>
      <c r="TS8" s="62"/>
      <c r="TT8" s="62"/>
      <c r="TU8" s="62"/>
      <c r="TV8" s="62"/>
      <c r="TW8" s="62"/>
      <c r="TX8" s="62"/>
      <c r="TY8" s="62"/>
      <c r="TZ8" s="62"/>
      <c r="UA8" s="62"/>
      <c r="UB8" s="62"/>
      <c r="UC8" s="62"/>
      <c r="UD8" s="62"/>
      <c r="UE8" s="62"/>
      <c r="UF8" s="62"/>
      <c r="UG8" s="62"/>
      <c r="UH8" s="62"/>
      <c r="UI8" s="62"/>
      <c r="UJ8" s="62"/>
      <c r="UK8" s="62"/>
      <c r="UL8" s="62"/>
      <c r="UM8" s="62"/>
      <c r="UN8" s="62"/>
      <c r="UO8" s="62"/>
      <c r="UP8" s="62"/>
      <c r="UQ8" s="62"/>
      <c r="UR8" s="62"/>
      <c r="US8" s="62"/>
      <c r="UT8" s="62"/>
      <c r="UU8" s="62"/>
      <c r="UV8" s="62"/>
      <c r="UW8" s="62"/>
      <c r="UX8" s="62"/>
      <c r="UY8" s="62"/>
      <c r="UZ8" s="62"/>
      <c r="VA8" s="62"/>
      <c r="VB8" s="62"/>
      <c r="VC8" s="62"/>
      <c r="VD8" s="62"/>
      <c r="VE8" s="62"/>
      <c r="VF8" s="62"/>
      <c r="VG8" s="62"/>
      <c r="VH8" s="62"/>
      <c r="VI8" s="62"/>
      <c r="VJ8" s="62"/>
      <c r="VK8" s="62"/>
      <c r="VL8" s="62"/>
      <c r="VM8" s="62"/>
      <c r="VN8" s="62"/>
      <c r="VO8" s="62"/>
      <c r="VP8" s="62"/>
      <c r="VQ8" s="62"/>
      <c r="VR8" s="62"/>
      <c r="VS8" s="62"/>
      <c r="VT8" s="62"/>
      <c r="VU8" s="62"/>
      <c r="VV8" s="62"/>
      <c r="VW8" s="62"/>
      <c r="VX8" s="62"/>
      <c r="VY8" s="62"/>
      <c r="VZ8" s="62"/>
      <c r="WA8" s="62"/>
      <c r="WB8" s="62"/>
      <c r="WC8" s="62"/>
      <c r="WD8" s="62"/>
      <c r="WE8" s="62"/>
      <c r="WF8" s="62"/>
      <c r="WG8" s="62"/>
      <c r="WH8" s="62"/>
      <c r="WI8" s="62"/>
      <c r="WJ8" s="62"/>
      <c r="WK8" s="62"/>
      <c r="WL8" s="62"/>
      <c r="WM8" s="62"/>
      <c r="WN8" s="62"/>
      <c r="WO8" s="62"/>
      <c r="WP8" s="62"/>
      <c r="WQ8" s="62"/>
      <c r="WR8" s="62"/>
      <c r="WS8" s="62"/>
      <c r="WT8" s="62"/>
      <c r="WU8" s="62"/>
      <c r="WV8" s="62"/>
      <c r="WW8" s="62"/>
      <c r="WX8" s="62"/>
      <c r="WY8" s="62"/>
      <c r="WZ8" s="62"/>
      <c r="XA8" s="62"/>
      <c r="XB8" s="62"/>
      <c r="XC8" s="62"/>
      <c r="XD8" s="62"/>
      <c r="XE8" s="62"/>
      <c r="XF8" s="62"/>
      <c r="XG8" s="62"/>
      <c r="XH8" s="62"/>
      <c r="XI8" s="62"/>
      <c r="XJ8" s="62"/>
      <c r="XK8" s="62"/>
      <c r="XL8" s="62"/>
      <c r="XM8" s="62"/>
      <c r="XN8" s="62"/>
      <c r="XO8" s="62"/>
      <c r="XP8" s="62"/>
      <c r="XQ8" s="62"/>
      <c r="XR8" s="62"/>
      <c r="XS8" s="62"/>
      <c r="XT8" s="62"/>
      <c r="XU8" s="62"/>
      <c r="XV8" s="62"/>
      <c r="XW8" s="62"/>
      <c r="XX8" s="62"/>
      <c r="XY8" s="62"/>
      <c r="XZ8" s="62"/>
      <c r="YA8" s="62"/>
      <c r="YB8" s="62"/>
      <c r="YC8" s="62"/>
      <c r="YD8" s="62"/>
      <c r="YE8" s="62"/>
      <c r="YF8" s="62"/>
      <c r="YG8" s="62"/>
      <c r="YH8" s="62"/>
      <c r="YI8" s="62"/>
      <c r="YJ8" s="62"/>
      <c r="YK8" s="62"/>
      <c r="YL8" s="62"/>
      <c r="YM8" s="62"/>
      <c r="YN8" s="62"/>
      <c r="YO8" s="62"/>
      <c r="YP8" s="62"/>
      <c r="YQ8" s="62"/>
      <c r="YR8" s="62"/>
      <c r="YS8" s="62"/>
      <c r="YT8" s="62"/>
      <c r="YU8" s="62"/>
      <c r="YV8" s="62"/>
      <c r="YW8" s="62"/>
      <c r="YX8" s="62"/>
      <c r="YY8" s="62"/>
      <c r="YZ8" s="62"/>
      <c r="ZA8" s="62"/>
      <c r="ZB8" s="62"/>
      <c r="ZC8" s="62"/>
      <c r="ZD8" s="62"/>
      <c r="ZE8" s="62"/>
      <c r="ZF8" s="62"/>
      <c r="ZG8" s="62"/>
      <c r="ZH8" s="62"/>
      <c r="ZI8" s="62"/>
      <c r="ZJ8" s="62"/>
      <c r="ZK8" s="62"/>
      <c r="ZL8" s="62"/>
      <c r="ZM8" s="62"/>
      <c r="ZN8" s="62"/>
      <c r="ZO8" s="62"/>
      <c r="ZP8" s="62"/>
      <c r="ZQ8" s="62"/>
      <c r="ZR8" s="62"/>
      <c r="ZS8" s="62"/>
      <c r="ZT8" s="62"/>
      <c r="ZU8" s="62"/>
      <c r="ZV8" s="62"/>
      <c r="ZW8" s="62"/>
      <c r="ZX8" s="62"/>
      <c r="ZY8" s="62"/>
      <c r="ZZ8" s="62"/>
      <c r="AAA8" s="62"/>
      <c r="AAB8" s="62"/>
      <c r="AAC8" s="62"/>
      <c r="AAD8" s="62"/>
      <c r="AAE8" s="62"/>
      <c r="AAF8" s="62"/>
      <c r="AAG8" s="62"/>
      <c r="AAH8" s="62"/>
      <c r="AAI8" s="62"/>
      <c r="AAJ8" s="62"/>
      <c r="AAK8" s="62"/>
      <c r="AAL8" s="62"/>
      <c r="AAM8" s="62"/>
      <c r="AAN8" s="62"/>
      <c r="AAO8" s="62"/>
      <c r="AAP8" s="62"/>
      <c r="AAQ8" s="62"/>
      <c r="AAR8" s="62"/>
      <c r="AAS8" s="62"/>
      <c r="AAT8" s="62"/>
      <c r="AAU8" s="62"/>
      <c r="AAV8" s="62"/>
      <c r="AAW8" s="62"/>
      <c r="AAX8" s="62"/>
      <c r="AAY8" s="62"/>
      <c r="AAZ8" s="62"/>
      <c r="ABA8" s="62"/>
      <c r="ABB8" s="62"/>
      <c r="ABC8" s="62"/>
      <c r="ABD8" s="62"/>
      <c r="ABE8" s="62"/>
      <c r="ABF8" s="62"/>
      <c r="ABG8" s="62"/>
      <c r="ABH8" s="62"/>
      <c r="ABI8" s="62"/>
      <c r="ABJ8" s="62"/>
      <c r="ABK8" s="62"/>
      <c r="ABL8" s="62"/>
      <c r="ABM8" s="62"/>
      <c r="ABN8" s="62"/>
      <c r="ABO8" s="62"/>
      <c r="ABP8" s="62"/>
      <c r="ABQ8" s="62"/>
      <c r="ABR8" s="62"/>
      <c r="ABS8" s="62"/>
      <c r="ABT8" s="62"/>
      <c r="ABU8" s="62"/>
      <c r="ABV8" s="62"/>
      <c r="ABW8" s="62"/>
      <c r="ABX8" s="62"/>
      <c r="ABY8" s="62"/>
      <c r="ABZ8" s="62"/>
      <c r="ACA8" s="62"/>
      <c r="ACB8" s="62"/>
      <c r="ACC8" s="62"/>
      <c r="ACD8" s="62"/>
      <c r="ACE8" s="62"/>
      <c r="ACF8" s="62"/>
      <c r="ACG8" s="62"/>
      <c r="ACH8" s="62"/>
      <c r="ACI8" s="62"/>
      <c r="ACJ8" s="62"/>
      <c r="ACK8" s="62"/>
      <c r="ACL8" s="62"/>
      <c r="ACM8" s="62"/>
      <c r="ACN8" s="62"/>
      <c r="ACO8" s="62"/>
      <c r="ACP8" s="62"/>
      <c r="ACQ8" s="62"/>
      <c r="ACR8" s="62"/>
      <c r="ACS8" s="62"/>
      <c r="ACT8" s="62"/>
      <c r="ACU8" s="62"/>
      <c r="ACV8" s="62"/>
      <c r="ACW8" s="62"/>
      <c r="ACX8" s="62"/>
      <c r="ACY8" s="62"/>
      <c r="ACZ8" s="62"/>
      <c r="ADA8" s="62"/>
      <c r="ADB8" s="62"/>
      <c r="ADC8" s="62"/>
      <c r="ADD8" s="62"/>
      <c r="ADE8" s="62"/>
      <c r="ADF8" s="62"/>
      <c r="ADG8" s="62"/>
      <c r="ADH8" s="62"/>
      <c r="ADI8" s="62"/>
      <c r="ADJ8" s="62"/>
      <c r="ADK8" s="62"/>
      <c r="ADL8" s="62"/>
      <c r="ADM8" s="62"/>
      <c r="ADN8" s="62"/>
      <c r="ADO8" s="62"/>
      <c r="ADP8" s="62"/>
      <c r="ADQ8" s="62"/>
      <c r="ADR8" s="62"/>
      <c r="ADS8" s="62"/>
      <c r="ADT8" s="62"/>
      <c r="ADU8" s="62"/>
      <c r="ADV8" s="62"/>
      <c r="ADW8" s="62"/>
      <c r="ADX8" s="62"/>
      <c r="ADY8" s="62"/>
      <c r="ADZ8" s="62"/>
      <c r="AEA8" s="62"/>
      <c r="AEB8" s="62"/>
      <c r="AEC8" s="62"/>
      <c r="AED8" s="62"/>
      <c r="AEE8" s="62"/>
      <c r="AEF8" s="62"/>
      <c r="AEG8" s="62"/>
      <c r="AEH8" s="62"/>
      <c r="AEI8" s="62"/>
      <c r="AEJ8" s="62"/>
      <c r="AEK8" s="62"/>
      <c r="AEL8" s="62"/>
      <c r="AEM8" s="62"/>
      <c r="AEN8" s="62"/>
      <c r="AEO8" s="62"/>
      <c r="AEP8" s="62"/>
      <c r="AEQ8" s="62"/>
      <c r="AER8" s="62"/>
      <c r="AES8" s="62"/>
      <c r="AET8" s="62"/>
      <c r="AEU8" s="62"/>
      <c r="AEV8" s="62"/>
      <c r="AEW8" s="62"/>
      <c r="AEX8" s="62"/>
      <c r="AEY8" s="62"/>
      <c r="AEZ8" s="62"/>
      <c r="AFA8" s="62"/>
      <c r="AFB8" s="62"/>
      <c r="AFC8" s="62"/>
      <c r="AFD8" s="62"/>
      <c r="AFE8" s="62"/>
      <c r="AFF8" s="62"/>
      <c r="AFG8" s="62"/>
      <c r="AFH8" s="62"/>
      <c r="AFI8" s="62"/>
      <c r="AFJ8" s="62"/>
      <c r="AFK8" s="62"/>
      <c r="AFL8" s="62"/>
      <c r="AFM8" s="62"/>
      <c r="AFN8" s="62"/>
      <c r="AFO8" s="62"/>
      <c r="AFP8" s="62"/>
      <c r="AFQ8" s="62"/>
      <c r="AFR8" s="62"/>
      <c r="AFS8" s="62"/>
      <c r="AFT8" s="62"/>
      <c r="AFU8" s="62"/>
      <c r="AFV8" s="62"/>
      <c r="AFW8" s="62"/>
      <c r="AFX8" s="62"/>
      <c r="AFY8" s="62"/>
      <c r="AFZ8" s="62"/>
      <c r="AGA8" s="62"/>
      <c r="AGB8" s="62"/>
      <c r="AGC8" s="62"/>
      <c r="AGD8" s="62"/>
      <c r="AGE8" s="62"/>
      <c r="AGF8" s="62"/>
      <c r="AGG8" s="62"/>
      <c r="AGH8" s="62"/>
      <c r="AGI8" s="62"/>
      <c r="AGJ8" s="62"/>
      <c r="AGK8" s="62"/>
      <c r="AGL8" s="62"/>
      <c r="AGM8" s="62"/>
      <c r="AGN8" s="62"/>
      <c r="AGO8" s="62"/>
      <c r="AGP8" s="62"/>
      <c r="AGQ8" s="62"/>
      <c r="AGR8" s="62"/>
      <c r="AGS8" s="62"/>
      <c r="AGT8" s="62"/>
      <c r="AGU8" s="62"/>
      <c r="AGV8" s="62"/>
      <c r="AGW8" s="62"/>
      <c r="AGX8" s="62"/>
      <c r="AGY8" s="62"/>
      <c r="AGZ8" s="62"/>
      <c r="AHA8" s="62"/>
      <c r="AHB8" s="62"/>
      <c r="AHC8" s="62"/>
      <c r="AHD8" s="62"/>
      <c r="AHE8" s="62"/>
      <c r="AHF8" s="62"/>
      <c r="AHG8" s="62"/>
      <c r="AHH8" s="62"/>
      <c r="AHI8" s="62"/>
      <c r="AHJ8" s="62"/>
      <c r="AHK8" s="62"/>
      <c r="AHL8" s="62"/>
      <c r="AHM8" s="62"/>
      <c r="AHN8" s="62"/>
      <c r="AHO8" s="62"/>
      <c r="AHP8" s="62"/>
      <c r="AHQ8" s="62"/>
      <c r="AHR8" s="62"/>
      <c r="AHS8" s="62"/>
      <c r="AHT8" s="62"/>
      <c r="AHU8" s="62"/>
      <c r="AHV8" s="62"/>
      <c r="AHW8" s="62"/>
      <c r="AHX8" s="62"/>
      <c r="AHY8" s="62"/>
      <c r="AHZ8" s="62"/>
      <c r="AIA8" s="62"/>
      <c r="AIB8" s="62"/>
      <c r="AIC8" s="62"/>
      <c r="AID8" s="62"/>
      <c r="AIE8" s="62"/>
      <c r="AIF8" s="62"/>
      <c r="AIG8" s="62"/>
      <c r="AIH8" s="62"/>
      <c r="AII8" s="62"/>
      <c r="AIJ8" s="62"/>
      <c r="AIK8" s="62"/>
      <c r="AIL8" s="62"/>
      <c r="AIM8" s="62"/>
      <c r="AIN8" s="62"/>
      <c r="AIO8" s="62"/>
      <c r="AIP8" s="62"/>
      <c r="AIQ8" s="62"/>
      <c r="AIR8" s="62"/>
      <c r="AIS8" s="62"/>
      <c r="AIT8" s="62"/>
      <c r="AIU8" s="62"/>
      <c r="AIV8" s="62"/>
      <c r="AIW8" s="62"/>
      <c r="AIX8" s="62"/>
      <c r="AIY8" s="62"/>
      <c r="AIZ8" s="62"/>
      <c r="AJA8" s="62"/>
      <c r="AJB8" s="62"/>
      <c r="AJC8" s="62"/>
      <c r="AJD8" s="62"/>
      <c r="AJE8" s="62"/>
      <c r="AJF8" s="62"/>
      <c r="AJG8" s="62"/>
      <c r="AJH8" s="62"/>
      <c r="AJI8" s="62"/>
      <c r="AJJ8" s="62"/>
      <c r="AJK8" s="62"/>
      <c r="AJL8" s="62"/>
      <c r="AJM8" s="62"/>
      <c r="AJN8" s="62"/>
      <c r="AJO8" s="62"/>
      <c r="AJP8" s="62"/>
      <c r="AJQ8" s="62"/>
      <c r="AJR8" s="62"/>
      <c r="AJS8" s="62"/>
      <c r="AJT8" s="62"/>
      <c r="AJU8" s="62"/>
      <c r="AJV8" s="62"/>
      <c r="AJW8" s="62"/>
      <c r="AJX8" s="62"/>
      <c r="AJY8" s="62"/>
      <c r="AJZ8" s="62"/>
      <c r="AKA8" s="62"/>
      <c r="AKB8" s="62"/>
      <c r="AKC8" s="62"/>
      <c r="AKD8" s="62"/>
      <c r="AKE8" s="62"/>
      <c r="AKF8" s="62"/>
      <c r="AKG8" s="62"/>
      <c r="AKH8" s="62"/>
      <c r="AKI8" s="62"/>
      <c r="AKJ8" s="62"/>
      <c r="AKK8" s="62"/>
      <c r="AKL8" s="62"/>
      <c r="AKM8" s="62"/>
      <c r="AKN8" s="62"/>
      <c r="AKO8" s="62"/>
      <c r="AKP8" s="62"/>
      <c r="AKQ8" s="62"/>
      <c r="AKR8" s="62"/>
      <c r="AKS8" s="62"/>
      <c r="AKT8" s="62"/>
      <c r="AKU8" s="62"/>
      <c r="AKV8" s="62"/>
      <c r="AKW8" s="62"/>
      <c r="AKX8" s="62"/>
      <c r="AKY8" s="62"/>
      <c r="AKZ8" s="62"/>
      <c r="ALA8" s="62"/>
      <c r="ALB8" s="62"/>
      <c r="ALC8" s="62"/>
      <c r="ALD8" s="62"/>
      <c r="ALE8" s="62"/>
      <c r="ALF8" s="62"/>
      <c r="ALG8" s="62"/>
      <c r="ALH8" s="62"/>
      <c r="ALI8" s="62"/>
      <c r="ALJ8" s="62"/>
      <c r="ALK8" s="62"/>
      <c r="ALL8" s="62"/>
      <c r="ALM8" s="62"/>
      <c r="ALN8" s="62"/>
      <c r="ALO8" s="62"/>
      <c r="ALP8" s="62"/>
      <c r="ALQ8" s="62"/>
      <c r="ALR8" s="62"/>
      <c r="ALS8" s="62"/>
      <c r="ALT8" s="62"/>
      <c r="ALU8" s="62"/>
      <c r="ALV8" s="62"/>
      <c r="ALW8" s="62"/>
      <c r="ALX8" s="62"/>
      <c r="ALY8" s="62"/>
      <c r="ALZ8" s="62"/>
      <c r="AMA8" s="62"/>
      <c r="AMB8" s="62"/>
      <c r="AMC8" s="62"/>
      <c r="AMD8" s="62"/>
      <c r="AME8" s="62"/>
      <c r="AMF8" s="62"/>
      <c r="AMG8" s="62"/>
      <c r="AMH8" s="62"/>
      <c r="AMI8" s="62"/>
      <c r="AMJ8" s="62"/>
      <c r="AMK8" s="62"/>
      <c r="AML8" s="62"/>
      <c r="AMM8" s="62"/>
      <c r="AMN8" s="62"/>
      <c r="AMO8" s="62"/>
      <c r="AMP8" s="62"/>
      <c r="AMQ8" s="62"/>
      <c r="AMR8" s="62"/>
      <c r="AMS8" s="62"/>
      <c r="AMT8" s="62"/>
      <c r="AMU8" s="62"/>
      <c r="AMV8" s="62"/>
      <c r="AMW8" s="62"/>
      <c r="AMX8" s="62"/>
      <c r="AMY8" s="62"/>
      <c r="AMZ8" s="62"/>
      <c r="ANA8" s="62"/>
      <c r="ANB8" s="62"/>
      <c r="ANC8" s="62"/>
      <c r="AND8" s="62"/>
      <c r="ANE8" s="62"/>
      <c r="ANF8" s="62"/>
      <c r="ANG8" s="62"/>
      <c r="ANH8" s="62"/>
      <c r="ANI8" s="62"/>
      <c r="ANJ8" s="62"/>
      <c r="ANK8" s="62"/>
      <c r="ANL8" s="62"/>
      <c r="ANM8" s="62"/>
      <c r="ANN8" s="62"/>
      <c r="ANO8" s="62"/>
      <c r="ANP8" s="62"/>
      <c r="ANQ8" s="62"/>
      <c r="ANR8" s="62"/>
      <c r="ANS8" s="62"/>
      <c r="ANT8" s="62"/>
      <c r="ANU8" s="62"/>
      <c r="ANV8" s="62"/>
      <c r="ANW8" s="62"/>
      <c r="ANX8" s="62"/>
      <c r="ANY8" s="62"/>
      <c r="ANZ8" s="62"/>
      <c r="AOA8" s="62"/>
      <c r="AOB8" s="62"/>
      <c r="AOC8" s="62"/>
      <c r="AOD8" s="62"/>
      <c r="AOE8" s="62"/>
      <c r="AOF8" s="62"/>
      <c r="AOG8" s="62"/>
      <c r="AOH8" s="62"/>
      <c r="AOI8" s="62"/>
      <c r="AOJ8" s="62"/>
      <c r="AOK8" s="62"/>
      <c r="AOL8" s="62"/>
      <c r="AOM8" s="62"/>
      <c r="AON8" s="62"/>
      <c r="AOO8" s="62"/>
      <c r="AOP8" s="62"/>
      <c r="AOQ8" s="62"/>
      <c r="AOR8" s="62"/>
      <c r="AOS8" s="62"/>
      <c r="AOT8" s="62"/>
      <c r="AOU8" s="62"/>
      <c r="AOV8" s="62"/>
      <c r="AOW8" s="62"/>
      <c r="AOX8" s="62"/>
      <c r="AOY8" s="62"/>
      <c r="AOZ8" s="62"/>
      <c r="APA8" s="62"/>
      <c r="APB8" s="62"/>
      <c r="APC8" s="62"/>
      <c r="APD8" s="62"/>
      <c r="APE8" s="62"/>
      <c r="APF8" s="62"/>
      <c r="APG8" s="62"/>
      <c r="APH8" s="62"/>
      <c r="API8" s="62"/>
      <c r="APJ8" s="62"/>
      <c r="APK8" s="62"/>
      <c r="APL8" s="62"/>
      <c r="APM8" s="62"/>
      <c r="APN8" s="62"/>
      <c r="APO8" s="62"/>
      <c r="APP8" s="62"/>
      <c r="APQ8" s="62"/>
      <c r="APR8" s="62"/>
      <c r="APS8" s="62"/>
      <c r="APT8" s="62"/>
      <c r="APU8" s="62"/>
      <c r="APV8" s="62"/>
      <c r="APW8" s="62"/>
      <c r="APX8" s="62"/>
      <c r="APY8" s="62"/>
      <c r="APZ8" s="62"/>
      <c r="AQA8" s="62"/>
      <c r="AQB8" s="62"/>
      <c r="AQC8" s="62"/>
      <c r="AQD8" s="62"/>
      <c r="AQE8" s="62"/>
      <c r="AQF8" s="62"/>
      <c r="AQG8" s="62"/>
      <c r="AQH8" s="62"/>
      <c r="AQI8" s="62"/>
      <c r="AQJ8" s="62"/>
      <c r="AQK8" s="62"/>
      <c r="AQL8" s="62"/>
      <c r="AQM8" s="62"/>
      <c r="AQN8" s="62"/>
      <c r="AQO8" s="62"/>
      <c r="AQP8" s="62"/>
      <c r="AQQ8" s="62"/>
      <c r="AQR8" s="62"/>
      <c r="AQS8" s="62"/>
      <c r="AQT8" s="62"/>
      <c r="AQU8" s="62"/>
      <c r="AQV8" s="62"/>
      <c r="AQW8" s="62"/>
      <c r="AQX8" s="62"/>
      <c r="AQY8" s="62"/>
      <c r="AQZ8" s="62"/>
      <c r="ARA8" s="62"/>
      <c r="ARB8" s="62"/>
      <c r="ARC8" s="62"/>
      <c r="ARD8" s="62"/>
      <c r="ARE8" s="62"/>
      <c r="ARF8" s="62"/>
      <c r="ARG8" s="62"/>
      <c r="ARH8" s="62"/>
      <c r="ARI8" s="62"/>
      <c r="ARJ8" s="62"/>
      <c r="ARK8" s="62"/>
      <c r="ARL8" s="62"/>
      <c r="ARM8" s="62"/>
      <c r="ARN8" s="62"/>
      <c r="ARO8" s="62"/>
      <c r="ARP8" s="62"/>
      <c r="ARQ8" s="62"/>
      <c r="ARR8" s="62"/>
      <c r="ARS8" s="62"/>
      <c r="ART8" s="62"/>
      <c r="ARU8" s="62"/>
      <c r="ARV8" s="62"/>
      <c r="ARW8" s="62"/>
      <c r="ARX8" s="62"/>
      <c r="ARY8" s="62"/>
      <c r="ARZ8" s="62"/>
      <c r="ASA8" s="62"/>
      <c r="ASB8" s="62"/>
      <c r="ASC8" s="62"/>
      <c r="ASD8" s="62"/>
      <c r="ASE8" s="62"/>
      <c r="ASF8" s="62"/>
      <c r="ASG8" s="62"/>
      <c r="ASH8" s="62"/>
      <c r="ASI8" s="62"/>
      <c r="ASJ8" s="62"/>
      <c r="ASK8" s="62"/>
      <c r="ASL8" s="62"/>
      <c r="ASM8" s="62"/>
      <c r="ASN8" s="62"/>
      <c r="ASO8" s="62"/>
      <c r="ASP8" s="62"/>
      <c r="ASQ8" s="62"/>
      <c r="ASR8" s="62"/>
      <c r="ASS8" s="62"/>
      <c r="AST8" s="62"/>
      <c r="ASU8" s="62"/>
      <c r="ASV8" s="62"/>
      <c r="ASW8" s="62"/>
      <c r="ASX8" s="62"/>
      <c r="ASY8" s="62"/>
      <c r="ASZ8" s="62"/>
      <c r="ATA8" s="62"/>
      <c r="ATB8" s="62"/>
      <c r="ATC8" s="62"/>
      <c r="ATD8" s="62"/>
      <c r="ATE8" s="62"/>
      <c r="ATF8" s="62"/>
      <c r="ATG8" s="62"/>
      <c r="ATH8" s="62"/>
      <c r="ATI8" s="62"/>
      <c r="ATJ8" s="62"/>
      <c r="ATK8" s="62"/>
      <c r="ATL8" s="62"/>
      <c r="ATM8" s="62"/>
      <c r="ATN8" s="62"/>
      <c r="ATO8" s="62"/>
      <c r="ATP8" s="62"/>
      <c r="ATQ8" s="62"/>
      <c r="ATR8" s="62"/>
      <c r="ATS8" s="62"/>
      <c r="ATT8" s="62"/>
      <c r="ATU8" s="62"/>
      <c r="ATV8" s="62"/>
      <c r="ATW8" s="62"/>
      <c r="ATX8" s="62"/>
      <c r="ATY8" s="62"/>
      <c r="ATZ8" s="62"/>
      <c r="AUA8" s="62"/>
      <c r="AUB8" s="62"/>
      <c r="AUC8" s="62"/>
      <c r="AUD8" s="62"/>
      <c r="AUE8" s="62"/>
      <c r="AUF8" s="62"/>
      <c r="AUG8" s="62"/>
      <c r="AUH8" s="62"/>
      <c r="AUI8" s="62"/>
      <c r="AUJ8" s="62"/>
      <c r="AUK8" s="62"/>
      <c r="AUL8" s="62"/>
      <c r="AUM8" s="62"/>
      <c r="AUN8" s="62"/>
      <c r="AUO8" s="62"/>
      <c r="AUP8" s="62"/>
      <c r="AUQ8" s="62"/>
      <c r="AUR8" s="62"/>
      <c r="AUS8" s="62"/>
      <c r="AUT8" s="62"/>
      <c r="AUU8" s="62"/>
      <c r="AUV8" s="62"/>
      <c r="AUW8" s="62"/>
      <c r="AUX8" s="62"/>
      <c r="AUY8" s="62"/>
      <c r="AUZ8" s="62"/>
      <c r="AVA8" s="62"/>
      <c r="AVB8" s="62"/>
      <c r="AVC8" s="62"/>
      <c r="AVD8" s="62"/>
      <c r="AVE8" s="62"/>
      <c r="AVF8" s="62"/>
      <c r="AVG8" s="62"/>
      <c r="AVH8" s="62"/>
      <c r="AVI8" s="62"/>
      <c r="AVJ8" s="62"/>
      <c r="AVK8" s="62"/>
      <c r="AVL8" s="62"/>
      <c r="AVM8" s="62"/>
      <c r="AVN8" s="62"/>
      <c r="AVO8" s="62"/>
      <c r="AVP8" s="62"/>
      <c r="AVQ8" s="62"/>
      <c r="AVR8" s="62"/>
      <c r="AVS8" s="62"/>
      <c r="AVT8" s="62"/>
      <c r="AVU8" s="62"/>
      <c r="AVV8" s="62"/>
      <c r="AVW8" s="62"/>
      <c r="AVX8" s="62"/>
      <c r="AVY8" s="62"/>
      <c r="AVZ8" s="62"/>
      <c r="AWA8" s="62"/>
      <c r="AWB8" s="62"/>
      <c r="AWC8" s="62"/>
      <c r="AWD8" s="62"/>
      <c r="AWE8" s="62"/>
      <c r="AWF8" s="62"/>
      <c r="AWG8" s="62"/>
      <c r="AWH8" s="62"/>
      <c r="AWI8" s="62"/>
      <c r="AWJ8" s="62"/>
      <c r="AWK8" s="62"/>
      <c r="AWL8" s="62"/>
      <c r="AWM8" s="62"/>
      <c r="AWN8" s="62"/>
      <c r="AWO8" s="62"/>
      <c r="AWP8" s="62"/>
      <c r="AWQ8" s="62"/>
      <c r="AWR8" s="62"/>
      <c r="AWS8" s="62"/>
      <c r="AWT8" s="62"/>
      <c r="AWU8" s="62"/>
      <c r="AWV8" s="62"/>
      <c r="AWW8" s="62"/>
      <c r="AWX8" s="62"/>
      <c r="AWY8" s="62"/>
      <c r="AWZ8" s="62"/>
      <c r="AXA8" s="62"/>
      <c r="AXB8" s="62"/>
      <c r="AXC8" s="62"/>
      <c r="AXD8" s="62"/>
      <c r="AXE8" s="62"/>
      <c r="AXF8" s="62"/>
      <c r="AXG8" s="62"/>
      <c r="AXH8" s="62"/>
      <c r="AXI8" s="62"/>
      <c r="AXJ8" s="62"/>
      <c r="AXK8" s="62"/>
      <c r="AXL8" s="62"/>
      <c r="AXM8" s="62"/>
      <c r="AXN8" s="62"/>
      <c r="AXO8" s="62"/>
      <c r="AXP8" s="62"/>
      <c r="AXQ8" s="62"/>
      <c r="AXR8" s="62"/>
      <c r="AXS8" s="62"/>
      <c r="AXT8" s="62"/>
      <c r="AXU8" s="62"/>
      <c r="AXV8" s="62"/>
      <c r="AXW8" s="62"/>
      <c r="AXX8" s="62"/>
      <c r="AXY8" s="62"/>
      <c r="AXZ8" s="62"/>
      <c r="AYA8" s="62"/>
      <c r="AYB8" s="62"/>
      <c r="AYC8" s="62"/>
      <c r="AYD8" s="62"/>
      <c r="AYE8" s="62"/>
      <c r="AYF8" s="62"/>
      <c r="AYG8" s="62"/>
      <c r="AYH8" s="62"/>
      <c r="AYI8" s="62"/>
      <c r="AYJ8" s="62"/>
      <c r="AYK8" s="62"/>
      <c r="AYL8" s="62"/>
      <c r="AYM8" s="62"/>
      <c r="AYN8" s="62"/>
      <c r="AYO8" s="62"/>
      <c r="AYP8" s="62"/>
      <c r="AYQ8" s="62"/>
      <c r="AYR8" s="62"/>
      <c r="AYS8" s="62"/>
      <c r="AYT8" s="62"/>
      <c r="AYU8" s="62"/>
      <c r="AYV8" s="62"/>
      <c r="AYW8" s="62"/>
      <c r="AYX8" s="62"/>
      <c r="AYY8" s="62"/>
      <c r="AYZ8" s="62"/>
      <c r="AZA8" s="62"/>
      <c r="AZB8" s="62"/>
      <c r="AZC8" s="62"/>
      <c r="AZD8" s="62"/>
      <c r="AZE8" s="62"/>
      <c r="AZF8" s="62"/>
      <c r="AZG8" s="62"/>
      <c r="AZH8" s="62"/>
      <c r="AZI8" s="62"/>
      <c r="AZJ8" s="62"/>
      <c r="AZK8" s="62"/>
      <c r="AZL8" s="62"/>
      <c r="AZM8" s="62"/>
      <c r="AZN8" s="62"/>
      <c r="AZO8" s="62"/>
      <c r="AZP8" s="62"/>
      <c r="AZQ8" s="62"/>
      <c r="AZR8" s="62"/>
      <c r="AZS8" s="62"/>
      <c r="AZT8" s="62"/>
      <c r="AZU8" s="62"/>
      <c r="AZV8" s="62"/>
      <c r="AZW8" s="62"/>
      <c r="AZX8" s="62"/>
      <c r="AZY8" s="62"/>
      <c r="AZZ8" s="62"/>
      <c r="BAA8" s="62"/>
      <c r="BAB8" s="62"/>
      <c r="BAC8" s="62"/>
      <c r="BAD8" s="62"/>
      <c r="BAE8" s="62"/>
      <c r="BAF8" s="62"/>
      <c r="BAG8" s="62"/>
      <c r="BAH8" s="62"/>
      <c r="BAI8" s="62"/>
      <c r="BAJ8" s="62"/>
      <c r="BAK8" s="62"/>
      <c r="BAL8" s="62"/>
      <c r="BAM8" s="62"/>
      <c r="BAN8" s="62"/>
      <c r="BAO8" s="62"/>
      <c r="BAP8" s="62"/>
      <c r="BAQ8" s="62"/>
      <c r="BAR8" s="62"/>
      <c r="BAS8" s="62"/>
      <c r="BAT8" s="62"/>
      <c r="BAU8" s="62"/>
      <c r="BAV8" s="62"/>
      <c r="BAW8" s="62"/>
      <c r="BAX8" s="62"/>
      <c r="BAY8" s="62"/>
      <c r="BAZ8" s="62"/>
      <c r="BBA8" s="62"/>
      <c r="BBB8" s="62"/>
      <c r="BBC8" s="62"/>
      <c r="BBD8" s="62"/>
      <c r="BBE8" s="62"/>
      <c r="BBF8" s="62"/>
      <c r="BBG8" s="62"/>
      <c r="BBH8" s="62"/>
      <c r="BBI8" s="62"/>
      <c r="BBJ8" s="62"/>
      <c r="BBK8" s="62"/>
      <c r="BBL8" s="62"/>
      <c r="BBM8" s="62"/>
      <c r="BBN8" s="62"/>
      <c r="BBO8" s="62"/>
      <c r="BBP8" s="62"/>
      <c r="BBQ8" s="62"/>
      <c r="BBR8" s="62"/>
      <c r="BBS8" s="62"/>
      <c r="BBT8" s="62"/>
      <c r="BBU8" s="62"/>
      <c r="BBV8" s="62"/>
      <c r="BBW8" s="62"/>
      <c r="BBX8" s="62"/>
      <c r="BBY8" s="62"/>
      <c r="BBZ8" s="62"/>
      <c r="BCA8" s="62"/>
      <c r="BCB8" s="62"/>
      <c r="BCC8" s="62"/>
      <c r="BCD8" s="62"/>
      <c r="BCE8" s="62"/>
      <c r="BCF8" s="62"/>
      <c r="BCG8" s="62"/>
      <c r="BCH8" s="62"/>
      <c r="BCI8" s="62"/>
      <c r="BCJ8" s="62"/>
      <c r="BCK8" s="62"/>
      <c r="BCL8" s="62"/>
      <c r="BCM8" s="62"/>
      <c r="BCN8" s="62"/>
      <c r="BCO8" s="62"/>
      <c r="BCP8" s="62"/>
      <c r="BCQ8" s="62"/>
      <c r="BCR8" s="62"/>
      <c r="BCS8" s="62"/>
      <c r="BCT8" s="62"/>
      <c r="BCU8" s="62"/>
      <c r="BCV8" s="62"/>
      <c r="BCW8" s="62"/>
      <c r="BCX8" s="62"/>
      <c r="BCY8" s="62"/>
      <c r="BCZ8" s="62"/>
      <c r="BDA8" s="62"/>
      <c r="BDB8" s="62"/>
      <c r="BDC8" s="62"/>
      <c r="BDD8" s="62"/>
      <c r="BDE8" s="62"/>
      <c r="BDF8" s="62"/>
      <c r="BDG8" s="62"/>
      <c r="BDH8" s="62"/>
      <c r="BDI8" s="62"/>
      <c r="BDJ8" s="62"/>
      <c r="BDK8" s="62"/>
      <c r="BDL8" s="62"/>
      <c r="BDM8" s="62"/>
      <c r="BDN8" s="62"/>
      <c r="BDO8" s="62"/>
      <c r="BDP8" s="62"/>
      <c r="BDQ8" s="62"/>
      <c r="BDR8" s="62"/>
      <c r="BDS8" s="62"/>
      <c r="BDT8" s="62"/>
      <c r="BDU8" s="62"/>
      <c r="BDV8" s="62"/>
      <c r="BDW8" s="62"/>
      <c r="BDX8" s="62"/>
      <c r="BDY8" s="62"/>
      <c r="BDZ8" s="62"/>
      <c r="BEA8" s="62"/>
      <c r="BEB8" s="62"/>
      <c r="BEC8" s="62"/>
      <c r="BED8" s="62"/>
      <c r="BEE8" s="62"/>
      <c r="BEF8" s="62"/>
      <c r="BEG8" s="62"/>
      <c r="BEH8" s="62"/>
      <c r="BEI8" s="62"/>
      <c r="BEJ8" s="62"/>
      <c r="BEK8" s="62"/>
      <c r="BEL8" s="62"/>
      <c r="BEM8" s="62"/>
      <c r="BEN8" s="62"/>
      <c r="BEO8" s="62"/>
      <c r="BEP8" s="62"/>
      <c r="BEQ8" s="62"/>
      <c r="BER8" s="62"/>
      <c r="BES8" s="62"/>
      <c r="BET8" s="62"/>
      <c r="BEU8" s="62"/>
      <c r="BEV8" s="62"/>
      <c r="BEW8" s="62"/>
      <c r="BEX8" s="62"/>
      <c r="BEY8" s="62"/>
      <c r="BEZ8" s="62"/>
      <c r="BFA8" s="62"/>
      <c r="BFB8" s="62"/>
      <c r="BFC8" s="62"/>
      <c r="BFD8" s="62"/>
      <c r="BFE8" s="62"/>
      <c r="BFF8" s="62"/>
      <c r="BFG8" s="62"/>
      <c r="BFH8" s="62"/>
      <c r="BFI8" s="62"/>
      <c r="BFJ8" s="62"/>
      <c r="BFK8" s="62"/>
      <c r="BFL8" s="62"/>
      <c r="BFM8" s="62"/>
      <c r="BFN8" s="62"/>
      <c r="BFO8" s="62"/>
      <c r="BFP8" s="62"/>
      <c r="BFQ8" s="62"/>
      <c r="BFR8" s="62"/>
      <c r="BFS8" s="62"/>
      <c r="BFT8" s="62"/>
      <c r="BFU8" s="62"/>
      <c r="BFV8" s="62"/>
      <c r="BFW8" s="62"/>
      <c r="BFX8" s="62"/>
      <c r="BFY8" s="62"/>
      <c r="BFZ8" s="62"/>
      <c r="BGA8" s="62"/>
      <c r="BGB8" s="62"/>
      <c r="BGC8" s="62"/>
      <c r="BGD8" s="62"/>
      <c r="BGE8" s="62"/>
      <c r="BGF8" s="62"/>
      <c r="BGG8" s="62"/>
      <c r="BGH8" s="62"/>
      <c r="BGI8" s="62"/>
      <c r="BGJ8" s="62"/>
      <c r="BGK8" s="62"/>
      <c r="BGL8" s="62"/>
      <c r="BGM8" s="62"/>
      <c r="BGN8" s="62"/>
      <c r="BGO8" s="62"/>
      <c r="BGP8" s="62"/>
      <c r="BGQ8" s="62"/>
      <c r="BGR8" s="62"/>
      <c r="BGS8" s="62"/>
      <c r="BGT8" s="62"/>
      <c r="BGU8" s="62"/>
      <c r="BGV8" s="62"/>
      <c r="BGW8" s="62"/>
      <c r="BGX8" s="62"/>
      <c r="BGY8" s="62"/>
      <c r="BGZ8" s="62"/>
      <c r="BHA8" s="62"/>
      <c r="BHB8" s="62"/>
      <c r="BHC8" s="62"/>
      <c r="BHD8" s="62"/>
      <c r="BHE8" s="62"/>
      <c r="BHF8" s="62"/>
      <c r="BHG8" s="62"/>
      <c r="BHH8" s="62"/>
      <c r="BHI8" s="62"/>
      <c r="BHJ8" s="62"/>
      <c r="BHK8" s="62"/>
      <c r="BHL8" s="62"/>
      <c r="BHM8" s="62"/>
      <c r="BHN8" s="62"/>
      <c r="BHO8" s="62"/>
      <c r="BHP8" s="62"/>
      <c r="BHQ8" s="62"/>
      <c r="BHR8" s="62"/>
      <c r="BHS8" s="62"/>
      <c r="BHT8" s="62"/>
      <c r="BHU8" s="62"/>
      <c r="BHV8" s="62"/>
      <c r="BHW8" s="62"/>
      <c r="BHX8" s="62"/>
      <c r="BHY8" s="62"/>
      <c r="BHZ8" s="62"/>
      <c r="BIA8" s="62"/>
      <c r="BIB8" s="62"/>
      <c r="BIC8" s="62"/>
      <c r="BID8" s="62"/>
      <c r="BIE8" s="62"/>
      <c r="BIF8" s="62"/>
      <c r="BIG8" s="62"/>
      <c r="BIH8" s="62"/>
      <c r="BII8" s="62"/>
      <c r="BIJ8" s="62"/>
      <c r="BIK8" s="62"/>
      <c r="BIL8" s="62"/>
      <c r="BIM8" s="62"/>
      <c r="BIN8" s="62"/>
      <c r="BIO8" s="62"/>
      <c r="BIP8" s="62"/>
      <c r="BIQ8" s="62"/>
      <c r="BIR8" s="62"/>
      <c r="BIS8" s="62"/>
      <c r="BIT8" s="62"/>
      <c r="BIU8" s="62"/>
      <c r="BIV8" s="62"/>
      <c r="BIW8" s="62"/>
      <c r="BIX8" s="62"/>
      <c r="BIY8" s="62"/>
      <c r="BIZ8" s="62"/>
      <c r="BJA8" s="62"/>
      <c r="BJB8" s="62"/>
      <c r="BJC8" s="62"/>
      <c r="BJD8" s="62"/>
      <c r="BJE8" s="62"/>
      <c r="BJF8" s="62"/>
      <c r="BJG8" s="62"/>
      <c r="BJH8" s="62"/>
      <c r="BJI8" s="62"/>
      <c r="BJJ8" s="62"/>
      <c r="BJK8" s="62"/>
      <c r="BJL8" s="62"/>
      <c r="BJM8" s="62"/>
      <c r="BJN8" s="62"/>
      <c r="BJO8" s="62"/>
      <c r="BJP8" s="62"/>
      <c r="BJQ8" s="62"/>
      <c r="BJR8" s="62"/>
      <c r="BJS8" s="62"/>
      <c r="BJT8" s="62"/>
      <c r="BJU8" s="62"/>
      <c r="BJV8" s="62"/>
      <c r="BJW8" s="62"/>
      <c r="BJX8" s="62"/>
      <c r="BJY8" s="62"/>
      <c r="BJZ8" s="62"/>
      <c r="BKA8" s="62"/>
      <c r="BKB8" s="62"/>
      <c r="BKC8" s="62"/>
      <c r="BKD8" s="62"/>
      <c r="BKE8" s="62"/>
      <c r="BKF8" s="62"/>
      <c r="BKG8" s="62"/>
      <c r="BKH8" s="62"/>
      <c r="BKI8" s="62"/>
      <c r="BKJ8" s="62"/>
      <c r="BKK8" s="62"/>
      <c r="BKL8" s="62"/>
      <c r="BKM8" s="62"/>
      <c r="BKN8" s="62"/>
      <c r="BKO8" s="62"/>
      <c r="BKP8" s="62"/>
      <c r="BKQ8" s="62"/>
      <c r="BKR8" s="62"/>
      <c r="BKS8" s="62"/>
      <c r="BKT8" s="62"/>
      <c r="BKU8" s="62"/>
      <c r="BKV8" s="62"/>
      <c r="BKW8" s="62"/>
      <c r="BKX8" s="62"/>
      <c r="BKY8" s="62"/>
      <c r="BKZ8" s="62"/>
      <c r="BLA8" s="62"/>
      <c r="BLB8" s="62"/>
      <c r="BLC8" s="62"/>
      <c r="BLD8" s="62"/>
      <c r="BLE8" s="62"/>
      <c r="BLF8" s="62"/>
      <c r="BLG8" s="62"/>
      <c r="BLH8" s="62"/>
      <c r="BLI8" s="62"/>
      <c r="BLJ8" s="62"/>
      <c r="BLK8" s="62"/>
      <c r="BLL8" s="62"/>
      <c r="BLM8" s="62"/>
      <c r="BLN8" s="62"/>
      <c r="BLO8" s="62"/>
      <c r="BLP8" s="62"/>
      <c r="BLQ8" s="62"/>
      <c r="BLR8" s="62"/>
      <c r="BLS8" s="62"/>
      <c r="BLT8" s="62"/>
      <c r="BLU8" s="62"/>
      <c r="BLV8" s="62"/>
      <c r="BLW8" s="62"/>
      <c r="BLX8" s="62"/>
      <c r="BLY8" s="62"/>
      <c r="BLZ8" s="62"/>
      <c r="BMA8" s="62"/>
      <c r="BMB8" s="62"/>
      <c r="BMC8" s="62"/>
      <c r="BMD8" s="62"/>
      <c r="BME8" s="62"/>
      <c r="BMF8" s="62"/>
      <c r="BMG8" s="62"/>
      <c r="BMH8" s="62"/>
      <c r="BMI8" s="62"/>
      <c r="BMJ8" s="62"/>
      <c r="BMK8" s="62"/>
      <c r="BML8" s="62"/>
      <c r="BMM8" s="62"/>
      <c r="BMN8" s="62"/>
      <c r="BMO8" s="62"/>
      <c r="BMP8" s="62"/>
      <c r="BMQ8" s="62"/>
      <c r="BMR8" s="62"/>
      <c r="BMS8" s="62"/>
      <c r="BMT8" s="62"/>
      <c r="BMU8" s="62"/>
      <c r="BMV8" s="62"/>
      <c r="BMW8" s="62"/>
      <c r="BMX8" s="62"/>
      <c r="BMY8" s="62"/>
      <c r="BMZ8" s="62"/>
      <c r="BNA8" s="62"/>
      <c r="BNB8" s="62"/>
      <c r="BNC8" s="62"/>
      <c r="BND8" s="62"/>
      <c r="BNE8" s="62"/>
      <c r="BNF8" s="62"/>
      <c r="BNG8" s="62"/>
      <c r="BNH8" s="62"/>
      <c r="BNI8" s="62"/>
      <c r="BNJ8" s="62"/>
      <c r="BNK8" s="62"/>
      <c r="BNL8" s="62"/>
      <c r="BNM8" s="62"/>
      <c r="BNN8" s="62"/>
      <c r="BNO8" s="62"/>
      <c r="BNP8" s="62"/>
      <c r="BNQ8" s="62"/>
      <c r="BNR8" s="62"/>
      <c r="BNS8" s="62"/>
      <c r="BNT8" s="62"/>
      <c r="BNU8" s="62"/>
      <c r="BNV8" s="62"/>
      <c r="BNW8" s="62"/>
      <c r="BNX8" s="62"/>
      <c r="BNY8" s="62"/>
      <c r="BNZ8" s="62"/>
      <c r="BOA8" s="62"/>
      <c r="BOB8" s="62"/>
      <c r="BOC8" s="62"/>
      <c r="BOD8" s="62"/>
      <c r="BOE8" s="62"/>
      <c r="BOF8" s="62"/>
      <c r="BOG8" s="62"/>
      <c r="BOH8" s="62"/>
      <c r="BOI8" s="62"/>
      <c r="BOJ8" s="62"/>
      <c r="BOK8" s="62"/>
      <c r="BOL8" s="62"/>
      <c r="BOM8" s="62"/>
      <c r="BON8" s="62"/>
      <c r="BOO8" s="62"/>
      <c r="BOP8" s="62"/>
      <c r="BOQ8" s="62"/>
      <c r="BOR8" s="62"/>
      <c r="BOS8" s="62"/>
      <c r="BOT8" s="62"/>
      <c r="BOU8" s="62"/>
      <c r="BOV8" s="62"/>
      <c r="BOW8" s="62"/>
      <c r="BOX8" s="62"/>
      <c r="BOY8" s="62"/>
      <c r="BOZ8" s="62"/>
      <c r="BPA8" s="62"/>
      <c r="BPB8" s="62"/>
      <c r="BPC8" s="62"/>
      <c r="BPD8" s="62"/>
      <c r="BPE8" s="62"/>
      <c r="BPF8" s="62"/>
      <c r="BPG8" s="62"/>
      <c r="BPH8" s="62"/>
      <c r="BPI8" s="62"/>
      <c r="BPJ8" s="62"/>
      <c r="BPK8" s="62"/>
      <c r="BPL8" s="62"/>
      <c r="BPM8" s="62"/>
      <c r="BPN8" s="62"/>
      <c r="BPO8" s="62"/>
      <c r="BPP8" s="62"/>
      <c r="BPQ8" s="62"/>
      <c r="BPR8" s="62"/>
      <c r="BPS8" s="62"/>
      <c r="BPT8" s="62"/>
      <c r="BPU8" s="62"/>
      <c r="BPV8" s="62"/>
      <c r="BPW8" s="62"/>
      <c r="BPX8" s="62"/>
      <c r="BPY8" s="62"/>
      <c r="BPZ8" s="62"/>
      <c r="BQA8" s="62"/>
      <c r="BQB8" s="62"/>
      <c r="BQC8" s="62"/>
      <c r="BQD8" s="62"/>
      <c r="BQE8" s="62"/>
      <c r="BQF8" s="62"/>
      <c r="BQG8" s="62"/>
      <c r="BQH8" s="62"/>
      <c r="BQI8" s="62"/>
      <c r="BQJ8" s="62"/>
      <c r="BQK8" s="62"/>
      <c r="BQL8" s="62"/>
      <c r="BQM8" s="62"/>
      <c r="BQN8" s="62"/>
      <c r="BQO8" s="62"/>
      <c r="BQP8" s="62"/>
      <c r="BQQ8" s="62"/>
      <c r="BQR8" s="62"/>
      <c r="BQS8" s="62"/>
      <c r="BQT8" s="62"/>
      <c r="BQU8" s="62"/>
      <c r="BQV8" s="62"/>
      <c r="BQW8" s="62"/>
      <c r="BQX8" s="62"/>
      <c r="BQY8" s="62"/>
      <c r="BQZ8" s="62"/>
      <c r="BRA8" s="62"/>
      <c r="BRB8" s="62"/>
      <c r="BRC8" s="62"/>
      <c r="BRD8" s="62"/>
      <c r="BRE8" s="62"/>
      <c r="BRF8" s="62"/>
      <c r="BRG8" s="62"/>
      <c r="BRH8" s="62"/>
      <c r="BRI8" s="62"/>
      <c r="BRJ8" s="62"/>
      <c r="BRK8" s="62"/>
      <c r="BRL8" s="62"/>
      <c r="BRM8" s="62"/>
      <c r="BRN8" s="62"/>
      <c r="BRO8" s="62"/>
      <c r="BRP8" s="62"/>
      <c r="BRQ8" s="62"/>
      <c r="BRR8" s="62"/>
      <c r="BRS8" s="62"/>
      <c r="BRT8" s="62"/>
      <c r="BRU8" s="62"/>
      <c r="BRV8" s="62"/>
      <c r="BRW8" s="62"/>
      <c r="BRX8" s="62"/>
      <c r="BRY8" s="62"/>
      <c r="BRZ8" s="62"/>
      <c r="BSA8" s="62"/>
      <c r="BSB8" s="62"/>
      <c r="BSC8" s="62"/>
      <c r="BSD8" s="62"/>
      <c r="BSE8" s="62"/>
      <c r="BSF8" s="62"/>
      <c r="BSG8" s="62"/>
      <c r="BSH8" s="62"/>
      <c r="BSI8" s="62"/>
      <c r="BSJ8" s="62"/>
      <c r="BSK8" s="62"/>
      <c r="BSL8" s="62"/>
      <c r="BSM8" s="62"/>
      <c r="BSN8" s="62"/>
      <c r="BSO8" s="62"/>
      <c r="BSP8" s="62"/>
      <c r="BSQ8" s="62"/>
      <c r="BSR8" s="62"/>
      <c r="BSS8" s="62"/>
      <c r="BST8" s="62"/>
      <c r="BSU8" s="62"/>
      <c r="BSV8" s="62"/>
      <c r="BSW8" s="62"/>
      <c r="BSX8" s="62"/>
      <c r="BSY8" s="62"/>
      <c r="BSZ8" s="62"/>
      <c r="BTA8" s="62"/>
      <c r="BTB8" s="62"/>
      <c r="BTC8" s="62"/>
      <c r="BTD8" s="62"/>
      <c r="BTE8" s="62"/>
      <c r="BTF8" s="62"/>
      <c r="BTG8" s="62"/>
      <c r="BTH8" s="62"/>
      <c r="BTI8" s="62"/>
      <c r="BTJ8" s="62"/>
      <c r="BTK8" s="62"/>
      <c r="BTL8" s="62"/>
      <c r="BTM8" s="62"/>
      <c r="BTN8" s="62"/>
      <c r="BTO8" s="62"/>
      <c r="BTP8" s="62"/>
      <c r="BTQ8" s="62"/>
      <c r="BTR8" s="62"/>
      <c r="BTS8" s="62"/>
      <c r="BTT8" s="62"/>
      <c r="BTU8" s="62"/>
      <c r="BTV8" s="62"/>
      <c r="BTW8" s="62"/>
      <c r="BTX8" s="62"/>
      <c r="BTY8" s="62"/>
      <c r="BTZ8" s="62"/>
      <c r="BUA8" s="62"/>
      <c r="BUB8" s="62"/>
      <c r="BUC8" s="62"/>
      <c r="BUD8" s="62"/>
      <c r="BUE8" s="62"/>
      <c r="BUF8" s="62"/>
      <c r="BUG8" s="62"/>
      <c r="BUH8" s="62"/>
      <c r="BUI8" s="62"/>
      <c r="BUJ8" s="62"/>
      <c r="BUK8" s="62"/>
      <c r="BUL8" s="62"/>
      <c r="BUM8" s="62"/>
      <c r="BUN8" s="62"/>
      <c r="BUO8" s="62"/>
      <c r="BUP8" s="62"/>
      <c r="BUQ8" s="62"/>
      <c r="BUR8" s="62"/>
      <c r="BUS8" s="62"/>
      <c r="BUT8" s="62"/>
      <c r="BUU8" s="62"/>
      <c r="BUV8" s="62"/>
      <c r="BUW8" s="62"/>
      <c r="BUX8" s="62"/>
      <c r="BUY8" s="62"/>
      <c r="BUZ8" s="62"/>
      <c r="BVA8" s="62"/>
      <c r="BVB8" s="62"/>
      <c r="BVC8" s="62"/>
      <c r="BVD8" s="62"/>
      <c r="BVE8" s="62"/>
      <c r="BVF8" s="62"/>
      <c r="BVG8" s="62"/>
      <c r="BVH8" s="62"/>
      <c r="BVI8" s="62"/>
      <c r="BVJ8" s="62"/>
      <c r="BVK8" s="62"/>
      <c r="BVL8" s="62"/>
      <c r="BVM8" s="62"/>
      <c r="BVN8" s="62"/>
      <c r="BVO8" s="62"/>
      <c r="BVP8" s="62"/>
      <c r="BVQ8" s="62"/>
      <c r="BVR8" s="62"/>
      <c r="BVS8" s="62"/>
      <c r="BVT8" s="62"/>
      <c r="BVU8" s="62"/>
      <c r="BVV8" s="62"/>
      <c r="BVW8" s="62"/>
      <c r="BVX8" s="62"/>
      <c r="BVY8" s="62"/>
      <c r="BVZ8" s="62"/>
      <c r="BWA8" s="62"/>
      <c r="BWB8" s="62"/>
      <c r="BWC8" s="62"/>
      <c r="BWD8" s="62"/>
      <c r="BWE8" s="62"/>
      <c r="BWF8" s="62"/>
      <c r="BWG8" s="62"/>
      <c r="BWH8" s="62"/>
      <c r="BWI8" s="62"/>
      <c r="BWJ8" s="62"/>
      <c r="BWK8" s="62"/>
      <c r="BWL8" s="62"/>
      <c r="BWM8" s="62"/>
      <c r="BWN8" s="62"/>
      <c r="BWO8" s="62"/>
      <c r="BWP8" s="62"/>
      <c r="BWQ8" s="62"/>
      <c r="BWR8" s="62"/>
      <c r="BWS8" s="62"/>
      <c r="BWT8" s="62"/>
      <c r="BWU8" s="62"/>
      <c r="BWV8" s="62"/>
      <c r="BWW8" s="62"/>
      <c r="BWX8" s="62"/>
      <c r="BWY8" s="62"/>
      <c r="BWZ8" s="62"/>
      <c r="BXA8" s="62"/>
      <c r="BXB8" s="62"/>
      <c r="BXC8" s="62"/>
      <c r="BXD8" s="62"/>
      <c r="BXE8" s="62"/>
      <c r="BXF8" s="62"/>
      <c r="BXG8" s="62"/>
      <c r="BXH8" s="62"/>
      <c r="BXI8" s="62"/>
      <c r="BXJ8" s="62"/>
      <c r="BXK8" s="62"/>
      <c r="BXL8" s="62"/>
      <c r="BXM8" s="62"/>
      <c r="BXN8" s="62"/>
      <c r="BXO8" s="62"/>
      <c r="BXP8" s="62"/>
      <c r="BXQ8" s="62"/>
      <c r="BXR8" s="62"/>
      <c r="BXS8" s="62"/>
      <c r="BXT8" s="62"/>
      <c r="BXU8" s="62"/>
      <c r="BXV8" s="62"/>
      <c r="BXW8" s="62"/>
      <c r="BXX8" s="62"/>
      <c r="BXY8" s="62"/>
      <c r="BXZ8" s="62"/>
      <c r="BYA8" s="62"/>
      <c r="BYB8" s="62"/>
      <c r="BYC8" s="62"/>
      <c r="BYD8" s="62"/>
      <c r="BYE8" s="62"/>
      <c r="BYF8" s="62"/>
      <c r="BYG8" s="62"/>
      <c r="BYH8" s="62"/>
      <c r="BYI8" s="62"/>
      <c r="BYJ8" s="62"/>
      <c r="BYK8" s="62"/>
      <c r="BYL8" s="62"/>
      <c r="BYM8" s="62"/>
      <c r="BYN8" s="62"/>
      <c r="BYO8" s="62"/>
      <c r="BYP8" s="62"/>
      <c r="BYQ8" s="62"/>
      <c r="BYR8" s="62"/>
      <c r="BYS8" s="62"/>
      <c r="BYT8" s="62"/>
      <c r="BYU8" s="62"/>
      <c r="BYV8" s="62"/>
      <c r="BYW8" s="62"/>
      <c r="BYX8" s="62"/>
      <c r="BYY8" s="62"/>
      <c r="BYZ8" s="62"/>
      <c r="BZA8" s="62"/>
      <c r="BZB8" s="62"/>
      <c r="BZC8" s="62"/>
      <c r="BZD8" s="62"/>
      <c r="BZE8" s="62"/>
      <c r="BZF8" s="62"/>
      <c r="BZG8" s="62"/>
      <c r="BZH8" s="62"/>
      <c r="BZI8" s="62"/>
      <c r="BZJ8" s="62"/>
      <c r="BZK8" s="62"/>
      <c r="BZL8" s="62"/>
      <c r="BZM8" s="62"/>
      <c r="BZN8" s="62"/>
      <c r="BZO8" s="62"/>
      <c r="BZP8" s="62"/>
      <c r="BZQ8" s="62"/>
      <c r="BZR8" s="62"/>
      <c r="BZS8" s="62"/>
      <c r="BZT8" s="62"/>
      <c r="BZU8" s="62"/>
      <c r="BZV8" s="62"/>
      <c r="BZW8" s="62"/>
      <c r="BZX8" s="62"/>
      <c r="BZY8" s="62"/>
      <c r="BZZ8" s="62"/>
      <c r="CAA8" s="62"/>
      <c r="CAB8" s="62"/>
      <c r="CAC8" s="62"/>
      <c r="CAD8" s="62"/>
      <c r="CAE8" s="62"/>
      <c r="CAF8" s="62"/>
      <c r="CAG8" s="62"/>
      <c r="CAH8" s="62"/>
      <c r="CAI8" s="62"/>
      <c r="CAJ8" s="62"/>
      <c r="CAK8" s="62"/>
      <c r="CAL8" s="62"/>
      <c r="CAM8" s="62"/>
      <c r="CAN8" s="62"/>
      <c r="CAO8" s="62"/>
      <c r="CAP8" s="62"/>
      <c r="CAQ8" s="62"/>
      <c r="CAR8" s="62"/>
      <c r="CAS8" s="62"/>
      <c r="CAT8" s="62"/>
      <c r="CAU8" s="62"/>
      <c r="CAV8" s="62"/>
      <c r="CAW8" s="62"/>
      <c r="CAX8" s="62"/>
      <c r="CAY8" s="62"/>
      <c r="CAZ8" s="62"/>
      <c r="CBA8" s="62"/>
      <c r="CBB8" s="62"/>
      <c r="CBC8" s="62"/>
      <c r="CBD8" s="62"/>
      <c r="CBE8" s="62"/>
      <c r="CBF8" s="62"/>
      <c r="CBG8" s="62"/>
      <c r="CBH8" s="62"/>
      <c r="CBI8" s="62"/>
      <c r="CBJ8" s="62"/>
      <c r="CBK8" s="62"/>
      <c r="CBL8" s="62"/>
      <c r="CBM8" s="62"/>
      <c r="CBN8" s="62"/>
      <c r="CBO8" s="62"/>
      <c r="CBP8" s="62"/>
      <c r="CBQ8" s="62"/>
      <c r="CBR8" s="62"/>
      <c r="CBS8" s="62"/>
      <c r="CBT8" s="62"/>
      <c r="CBU8" s="62"/>
      <c r="CBV8" s="62"/>
      <c r="CBW8" s="62"/>
      <c r="CBX8" s="62"/>
      <c r="CBY8" s="62"/>
      <c r="CBZ8" s="62"/>
      <c r="CCA8" s="62"/>
      <c r="CCB8" s="62"/>
      <c r="CCC8" s="62"/>
      <c r="CCD8" s="62"/>
      <c r="CCE8" s="62"/>
      <c r="CCF8" s="62"/>
      <c r="CCG8" s="62"/>
      <c r="CCH8" s="62"/>
      <c r="CCI8" s="62"/>
      <c r="CCJ8" s="62"/>
      <c r="CCK8" s="62"/>
      <c r="CCL8" s="62"/>
      <c r="CCM8" s="62"/>
      <c r="CCN8" s="62"/>
      <c r="CCO8" s="62"/>
      <c r="CCP8" s="62"/>
      <c r="CCQ8" s="62"/>
      <c r="CCR8" s="62"/>
      <c r="CCS8" s="62"/>
      <c r="CCT8" s="62"/>
      <c r="CCU8" s="62"/>
      <c r="CCV8" s="62"/>
      <c r="CCW8" s="62"/>
      <c r="CCX8" s="62"/>
      <c r="CCY8" s="62"/>
      <c r="CCZ8" s="62"/>
      <c r="CDA8" s="62"/>
      <c r="CDB8" s="62"/>
      <c r="CDC8" s="62"/>
      <c r="CDD8" s="62"/>
      <c r="CDE8" s="62"/>
      <c r="CDF8" s="62"/>
      <c r="CDG8" s="62"/>
      <c r="CDH8" s="62"/>
      <c r="CDI8" s="62"/>
      <c r="CDJ8" s="62"/>
      <c r="CDK8" s="62"/>
      <c r="CDL8" s="62"/>
      <c r="CDM8" s="62"/>
      <c r="CDN8" s="62"/>
      <c r="CDO8" s="62"/>
      <c r="CDP8" s="62"/>
      <c r="CDQ8" s="62"/>
      <c r="CDR8" s="62"/>
      <c r="CDS8" s="62"/>
      <c r="CDT8" s="62"/>
      <c r="CDU8" s="62"/>
      <c r="CDV8" s="62"/>
      <c r="CDW8" s="62"/>
      <c r="CDX8" s="62"/>
      <c r="CDY8" s="62"/>
      <c r="CDZ8" s="62"/>
      <c r="CEA8" s="62"/>
      <c r="CEB8" s="62"/>
      <c r="CEC8" s="62"/>
      <c r="CED8" s="62"/>
      <c r="CEE8" s="62"/>
      <c r="CEF8" s="62"/>
      <c r="CEG8" s="62"/>
      <c r="CEH8" s="62"/>
      <c r="CEI8" s="62"/>
      <c r="CEJ8" s="62"/>
      <c r="CEK8" s="62"/>
      <c r="CEL8" s="62"/>
      <c r="CEM8" s="62"/>
      <c r="CEN8" s="62"/>
      <c r="CEO8" s="62"/>
      <c r="CEP8" s="62"/>
      <c r="CEQ8" s="62"/>
      <c r="CER8" s="62"/>
      <c r="CES8" s="62"/>
      <c r="CET8" s="62"/>
      <c r="CEU8" s="62"/>
      <c r="CEV8" s="62"/>
      <c r="CEW8" s="62"/>
      <c r="CEX8" s="62"/>
      <c r="CEY8" s="62"/>
      <c r="CEZ8" s="62"/>
      <c r="CFA8" s="62"/>
      <c r="CFB8" s="62"/>
      <c r="CFC8" s="62"/>
      <c r="CFD8" s="62"/>
      <c r="CFE8" s="62"/>
      <c r="CFF8" s="62"/>
      <c r="CFG8" s="62"/>
      <c r="CFH8" s="62"/>
      <c r="CFI8" s="62"/>
      <c r="CFJ8" s="62"/>
      <c r="CFK8" s="62"/>
      <c r="CFL8" s="62"/>
      <c r="CFM8" s="62"/>
      <c r="CFN8" s="62"/>
      <c r="CFO8" s="62"/>
      <c r="CFP8" s="62"/>
      <c r="CFQ8" s="62"/>
      <c r="CFR8" s="62"/>
      <c r="CFS8" s="62"/>
      <c r="CFT8" s="62"/>
      <c r="CFU8" s="62"/>
      <c r="CFV8" s="62"/>
      <c r="CFW8" s="62"/>
      <c r="CFX8" s="62"/>
      <c r="CFY8" s="62"/>
      <c r="CFZ8" s="62"/>
      <c r="CGA8" s="62"/>
      <c r="CGB8" s="62"/>
      <c r="CGC8" s="62"/>
      <c r="CGD8" s="62"/>
      <c r="CGE8" s="62"/>
      <c r="CGF8" s="62"/>
      <c r="CGG8" s="62"/>
      <c r="CGH8" s="62"/>
      <c r="CGI8" s="62"/>
      <c r="CGJ8" s="62"/>
      <c r="CGK8" s="62"/>
      <c r="CGL8" s="62"/>
      <c r="CGM8" s="62"/>
      <c r="CGN8" s="62"/>
      <c r="CGO8" s="62"/>
      <c r="CGP8" s="62"/>
      <c r="CGQ8" s="62"/>
      <c r="CGR8" s="62"/>
      <c r="CGS8" s="62"/>
      <c r="CGT8" s="62"/>
      <c r="CGU8" s="62"/>
      <c r="CGV8" s="62"/>
      <c r="CGW8" s="62"/>
      <c r="CGX8" s="62"/>
      <c r="CGY8" s="62"/>
      <c r="CGZ8" s="62"/>
      <c r="CHA8" s="62"/>
      <c r="CHB8" s="62"/>
      <c r="CHC8" s="62"/>
      <c r="CHD8" s="62"/>
      <c r="CHE8" s="62"/>
      <c r="CHF8" s="62"/>
      <c r="CHG8" s="62"/>
      <c r="CHH8" s="62"/>
      <c r="CHI8" s="62"/>
      <c r="CHJ8" s="62"/>
      <c r="CHK8" s="62"/>
      <c r="CHL8" s="62"/>
      <c r="CHM8" s="62"/>
      <c r="CHN8" s="62"/>
      <c r="CHO8" s="62"/>
      <c r="CHP8" s="62"/>
      <c r="CHQ8" s="62"/>
      <c r="CHR8" s="62"/>
      <c r="CHS8" s="62"/>
      <c r="CHT8" s="62"/>
      <c r="CHU8" s="62"/>
      <c r="CHV8" s="62"/>
      <c r="CHW8" s="62"/>
      <c r="CHX8" s="62"/>
      <c r="CHY8" s="62"/>
      <c r="CHZ8" s="62"/>
      <c r="CIA8" s="62"/>
      <c r="CIB8" s="62"/>
      <c r="CIC8" s="62"/>
      <c r="CID8" s="62"/>
      <c r="CIE8" s="62"/>
      <c r="CIF8" s="62"/>
      <c r="CIG8" s="62"/>
      <c r="CIH8" s="62"/>
      <c r="CII8" s="62"/>
      <c r="CIJ8" s="62"/>
      <c r="CIK8" s="62"/>
      <c r="CIL8" s="62"/>
      <c r="CIM8" s="62"/>
      <c r="CIN8" s="62"/>
      <c r="CIO8" s="62"/>
      <c r="CIP8" s="62"/>
      <c r="CIQ8" s="62"/>
      <c r="CIR8" s="62"/>
      <c r="CIS8" s="62"/>
      <c r="CIT8" s="62"/>
      <c r="CIU8" s="62"/>
      <c r="CIV8" s="62"/>
      <c r="CIW8" s="62"/>
      <c r="CIX8" s="62"/>
      <c r="CIY8" s="62"/>
      <c r="CIZ8" s="62"/>
      <c r="CJA8" s="62"/>
      <c r="CJB8" s="62"/>
      <c r="CJC8" s="62"/>
      <c r="CJD8" s="62"/>
      <c r="CJE8" s="62"/>
      <c r="CJF8" s="62"/>
      <c r="CJG8" s="62"/>
      <c r="CJH8" s="62"/>
      <c r="CJI8" s="62"/>
      <c r="CJJ8" s="62"/>
      <c r="CJK8" s="62"/>
      <c r="CJL8" s="62"/>
      <c r="CJM8" s="62"/>
      <c r="CJN8" s="62"/>
      <c r="CJO8" s="62"/>
      <c r="CJP8" s="62"/>
      <c r="CJQ8" s="62"/>
      <c r="CJR8" s="62"/>
      <c r="CJS8" s="62"/>
      <c r="CJT8" s="62"/>
      <c r="CJU8" s="62"/>
      <c r="CJV8" s="62"/>
      <c r="CJW8" s="62"/>
      <c r="CJX8" s="62"/>
      <c r="CJY8" s="62"/>
      <c r="CJZ8" s="62"/>
      <c r="CKA8" s="62"/>
      <c r="CKB8" s="62"/>
      <c r="CKC8" s="62"/>
      <c r="CKD8" s="62"/>
      <c r="CKE8" s="62"/>
      <c r="CKF8" s="62"/>
      <c r="CKG8" s="62"/>
      <c r="CKH8" s="62"/>
      <c r="CKI8" s="62"/>
      <c r="CKJ8" s="62"/>
      <c r="CKK8" s="62"/>
      <c r="CKL8" s="62"/>
      <c r="CKM8" s="62"/>
      <c r="CKN8" s="62"/>
      <c r="CKO8" s="62"/>
      <c r="CKP8" s="62"/>
      <c r="CKQ8" s="62"/>
      <c r="CKR8" s="62"/>
      <c r="CKS8" s="62"/>
      <c r="CKT8" s="62"/>
      <c r="CKU8" s="62"/>
      <c r="CKV8" s="62"/>
      <c r="CKW8" s="62"/>
      <c r="CKX8" s="62"/>
      <c r="CKY8" s="62"/>
      <c r="CKZ8" s="62"/>
      <c r="CLA8" s="62"/>
      <c r="CLB8" s="62"/>
      <c r="CLC8" s="62"/>
      <c r="CLD8" s="62"/>
      <c r="CLE8" s="62"/>
      <c r="CLF8" s="62"/>
      <c r="CLG8" s="62"/>
      <c r="CLH8" s="62"/>
      <c r="CLI8" s="62"/>
      <c r="CLJ8" s="62"/>
      <c r="CLK8" s="62"/>
      <c r="CLL8" s="62"/>
      <c r="CLM8" s="62"/>
      <c r="CLN8" s="62"/>
      <c r="CLO8" s="62"/>
      <c r="CLP8" s="62"/>
      <c r="CLQ8" s="62"/>
      <c r="CLR8" s="62"/>
      <c r="CLS8" s="62"/>
      <c r="CLT8" s="62"/>
      <c r="CLU8" s="62"/>
      <c r="CLV8" s="62"/>
      <c r="CLW8" s="62"/>
      <c r="CLX8" s="62"/>
      <c r="CLY8" s="62"/>
      <c r="CLZ8" s="62"/>
      <c r="CMA8" s="62"/>
      <c r="CMB8" s="62"/>
      <c r="CMC8" s="62"/>
      <c r="CMD8" s="62"/>
      <c r="CME8" s="62"/>
      <c r="CMF8" s="62"/>
      <c r="CMG8" s="62"/>
      <c r="CMH8" s="62"/>
      <c r="CMI8" s="62"/>
      <c r="CMJ8" s="62"/>
      <c r="CMK8" s="62"/>
      <c r="CML8" s="62"/>
      <c r="CMM8" s="62"/>
      <c r="CMN8" s="62"/>
      <c r="CMO8" s="62"/>
      <c r="CMP8" s="62"/>
      <c r="CMQ8" s="62"/>
      <c r="CMR8" s="62"/>
      <c r="CMS8" s="62"/>
      <c r="CMT8" s="62"/>
      <c r="CMU8" s="62"/>
      <c r="CMV8" s="62"/>
      <c r="CMW8" s="62"/>
      <c r="CMX8" s="62"/>
      <c r="CMY8" s="62"/>
      <c r="CMZ8" s="62"/>
      <c r="CNA8" s="62"/>
      <c r="CNB8" s="62"/>
      <c r="CNC8" s="62"/>
      <c r="CND8" s="62"/>
      <c r="CNE8" s="62"/>
      <c r="CNF8" s="62"/>
      <c r="CNG8" s="62"/>
      <c r="CNH8" s="62"/>
      <c r="CNI8" s="62"/>
      <c r="CNJ8" s="62"/>
      <c r="CNK8" s="62"/>
      <c r="CNL8" s="62"/>
      <c r="CNM8" s="62"/>
      <c r="CNN8" s="62"/>
      <c r="CNO8" s="62"/>
      <c r="CNP8" s="62"/>
      <c r="CNQ8" s="62"/>
      <c r="CNR8" s="62"/>
      <c r="CNS8" s="62"/>
      <c r="CNT8" s="62"/>
      <c r="CNU8" s="62"/>
      <c r="CNV8" s="62"/>
      <c r="CNW8" s="62"/>
      <c r="CNX8" s="62"/>
      <c r="CNY8" s="62"/>
      <c r="CNZ8" s="62"/>
      <c r="COA8" s="62"/>
      <c r="COB8" s="62"/>
      <c r="COC8" s="62"/>
      <c r="COD8" s="62"/>
      <c r="COE8" s="62"/>
      <c r="COF8" s="62"/>
      <c r="COG8" s="62"/>
      <c r="COH8" s="62"/>
      <c r="COI8" s="62"/>
      <c r="COJ8" s="62"/>
      <c r="COK8" s="62"/>
      <c r="COL8" s="62"/>
      <c r="COM8" s="62"/>
      <c r="CON8" s="62"/>
      <c r="COO8" s="62"/>
      <c r="COP8" s="62"/>
      <c r="COQ8" s="62"/>
      <c r="COR8" s="62"/>
      <c r="COS8" s="62"/>
      <c r="COT8" s="62"/>
      <c r="COU8" s="62"/>
      <c r="COV8" s="62"/>
      <c r="COW8" s="62"/>
      <c r="COX8" s="62"/>
      <c r="COY8" s="62"/>
      <c r="COZ8" s="62"/>
      <c r="CPA8" s="62"/>
      <c r="CPB8" s="62"/>
      <c r="CPC8" s="62"/>
      <c r="CPD8" s="62"/>
      <c r="CPE8" s="62"/>
      <c r="CPF8" s="62"/>
      <c r="CPG8" s="62"/>
      <c r="CPH8" s="62"/>
      <c r="CPI8" s="62"/>
      <c r="CPJ8" s="62"/>
      <c r="CPK8" s="62"/>
      <c r="CPL8" s="62"/>
      <c r="CPM8" s="62"/>
      <c r="CPN8" s="62"/>
      <c r="CPO8" s="62"/>
      <c r="CPP8" s="62"/>
      <c r="CPQ8" s="62"/>
      <c r="CPR8" s="62"/>
      <c r="CPS8" s="62"/>
      <c r="CPT8" s="62"/>
      <c r="CPU8" s="62"/>
      <c r="CPV8" s="62"/>
      <c r="CPW8" s="62"/>
      <c r="CPX8" s="62"/>
      <c r="CPY8" s="62"/>
      <c r="CPZ8" s="62"/>
      <c r="CQA8" s="62"/>
      <c r="CQB8" s="62"/>
      <c r="CQC8" s="62"/>
      <c r="CQD8" s="62"/>
      <c r="CQE8" s="62"/>
      <c r="CQF8" s="62"/>
      <c r="CQG8" s="62"/>
      <c r="CQH8" s="62"/>
      <c r="CQI8" s="62"/>
      <c r="CQJ8" s="62"/>
      <c r="CQK8" s="62"/>
      <c r="CQL8" s="62"/>
      <c r="CQM8" s="62"/>
      <c r="CQN8" s="62"/>
      <c r="CQO8" s="62"/>
      <c r="CQP8" s="62"/>
      <c r="CQQ8" s="62"/>
      <c r="CQR8" s="62"/>
      <c r="CQS8" s="62"/>
      <c r="CQT8" s="62"/>
      <c r="CQU8" s="62"/>
      <c r="CQV8" s="62"/>
      <c r="CQW8" s="62"/>
      <c r="CQX8" s="62"/>
      <c r="CQY8" s="62"/>
      <c r="CQZ8" s="62"/>
      <c r="CRA8" s="62"/>
      <c r="CRB8" s="62"/>
      <c r="CRC8" s="62"/>
      <c r="CRD8" s="62"/>
      <c r="CRE8" s="62"/>
      <c r="CRF8" s="62"/>
      <c r="CRG8" s="62"/>
      <c r="CRH8" s="62"/>
      <c r="CRI8" s="62"/>
      <c r="CRJ8" s="62"/>
      <c r="CRK8" s="62"/>
      <c r="CRL8" s="62"/>
      <c r="CRM8" s="62"/>
      <c r="CRN8" s="62"/>
      <c r="CRO8" s="62"/>
      <c r="CRP8" s="62"/>
      <c r="CRQ8" s="62"/>
      <c r="CRR8" s="62"/>
      <c r="CRS8" s="62"/>
      <c r="CRT8" s="62"/>
      <c r="CRU8" s="62"/>
      <c r="CRV8" s="62"/>
      <c r="CRW8" s="62"/>
      <c r="CRX8" s="62"/>
      <c r="CRY8" s="62"/>
      <c r="CRZ8" s="62"/>
      <c r="CSA8" s="62"/>
      <c r="CSB8" s="62"/>
      <c r="CSC8" s="62"/>
      <c r="CSD8" s="62"/>
      <c r="CSE8" s="62"/>
      <c r="CSF8" s="62"/>
      <c r="CSG8" s="62"/>
      <c r="CSH8" s="62"/>
      <c r="CSI8" s="62"/>
      <c r="CSJ8" s="62"/>
      <c r="CSK8" s="62"/>
      <c r="CSL8" s="62"/>
      <c r="CSM8" s="62"/>
      <c r="CSN8" s="62"/>
      <c r="CSO8" s="62"/>
      <c r="CSP8" s="62"/>
      <c r="CSQ8" s="62"/>
      <c r="CSR8" s="62"/>
      <c r="CSS8" s="62"/>
      <c r="CST8" s="62"/>
      <c r="CSU8" s="62"/>
      <c r="CSV8" s="62"/>
      <c r="CSW8" s="62"/>
      <c r="CSX8" s="62"/>
      <c r="CSY8" s="62"/>
      <c r="CSZ8" s="62"/>
      <c r="CTA8" s="62"/>
      <c r="CTB8" s="62"/>
      <c r="CTC8" s="62"/>
      <c r="CTD8" s="62"/>
      <c r="CTE8" s="62"/>
      <c r="CTF8" s="62"/>
      <c r="CTG8" s="62"/>
      <c r="CTH8" s="62"/>
      <c r="CTI8" s="62"/>
      <c r="CTJ8" s="62"/>
      <c r="CTK8" s="62"/>
      <c r="CTL8" s="62"/>
      <c r="CTM8" s="62"/>
      <c r="CTN8" s="62"/>
      <c r="CTO8" s="62"/>
      <c r="CTP8" s="62"/>
      <c r="CTQ8" s="62"/>
      <c r="CTR8" s="62"/>
      <c r="CTS8" s="62"/>
      <c r="CTT8" s="62"/>
      <c r="CTU8" s="62"/>
      <c r="CTV8" s="62"/>
      <c r="CTW8" s="62"/>
      <c r="CTX8" s="62"/>
      <c r="CTY8" s="62"/>
      <c r="CTZ8" s="62"/>
      <c r="CUA8" s="62"/>
      <c r="CUB8" s="62"/>
      <c r="CUC8" s="62"/>
      <c r="CUD8" s="62"/>
      <c r="CUE8" s="62"/>
      <c r="CUF8" s="62"/>
      <c r="CUG8" s="62"/>
      <c r="CUH8" s="62"/>
      <c r="CUI8" s="62"/>
      <c r="CUJ8" s="62"/>
      <c r="CUK8" s="62"/>
      <c r="CUL8" s="62"/>
      <c r="CUM8" s="62"/>
      <c r="CUN8" s="62"/>
      <c r="CUO8" s="62"/>
      <c r="CUP8" s="62"/>
      <c r="CUQ8" s="62"/>
      <c r="CUR8" s="62"/>
      <c r="CUS8" s="62"/>
      <c r="CUT8" s="62"/>
      <c r="CUU8" s="62"/>
      <c r="CUV8" s="62"/>
      <c r="CUW8" s="62"/>
      <c r="CUX8" s="62"/>
      <c r="CUY8" s="62"/>
      <c r="CUZ8" s="62"/>
      <c r="CVA8" s="62"/>
      <c r="CVB8" s="62"/>
      <c r="CVC8" s="62"/>
      <c r="CVD8" s="62"/>
      <c r="CVE8" s="62"/>
      <c r="CVF8" s="62"/>
      <c r="CVG8" s="62"/>
      <c r="CVH8" s="62"/>
      <c r="CVI8" s="62"/>
      <c r="CVJ8" s="62"/>
      <c r="CVK8" s="62"/>
      <c r="CVL8" s="62"/>
      <c r="CVM8" s="62"/>
      <c r="CVN8" s="62"/>
      <c r="CVO8" s="62"/>
      <c r="CVP8" s="62"/>
      <c r="CVQ8" s="62"/>
      <c r="CVR8" s="62"/>
      <c r="CVS8" s="62"/>
      <c r="CVT8" s="62"/>
      <c r="CVU8" s="62"/>
      <c r="CVV8" s="62"/>
      <c r="CVW8" s="62"/>
      <c r="CVX8" s="62"/>
      <c r="CVY8" s="62"/>
      <c r="CVZ8" s="62"/>
      <c r="CWA8" s="62"/>
      <c r="CWB8" s="62"/>
      <c r="CWC8" s="62"/>
      <c r="CWD8" s="62"/>
      <c r="CWE8" s="62"/>
      <c r="CWF8" s="62"/>
      <c r="CWG8" s="62"/>
      <c r="CWH8" s="62"/>
      <c r="CWI8" s="62"/>
      <c r="CWJ8" s="62"/>
      <c r="CWK8" s="62"/>
      <c r="CWL8" s="62"/>
      <c r="CWM8" s="62"/>
      <c r="CWN8" s="62"/>
      <c r="CWO8" s="62"/>
      <c r="CWP8" s="62"/>
      <c r="CWQ8" s="62"/>
      <c r="CWR8" s="62"/>
      <c r="CWS8" s="62"/>
      <c r="CWT8" s="62"/>
      <c r="CWU8" s="62"/>
      <c r="CWV8" s="62"/>
      <c r="CWW8" s="62"/>
      <c r="CWX8" s="62"/>
      <c r="CWY8" s="62"/>
      <c r="CWZ8" s="62"/>
      <c r="CXA8" s="62"/>
      <c r="CXB8" s="62"/>
      <c r="CXC8" s="62"/>
      <c r="CXD8" s="62"/>
      <c r="CXE8" s="62"/>
      <c r="CXF8" s="62"/>
      <c r="CXG8" s="62"/>
      <c r="CXH8" s="62"/>
      <c r="CXI8" s="62"/>
      <c r="CXJ8" s="62"/>
      <c r="CXK8" s="62"/>
      <c r="CXL8" s="62"/>
      <c r="CXM8" s="62"/>
      <c r="CXN8" s="62"/>
      <c r="CXO8" s="62"/>
      <c r="CXP8" s="62"/>
      <c r="CXQ8" s="62"/>
      <c r="CXR8" s="62"/>
      <c r="CXS8" s="62"/>
      <c r="CXT8" s="62"/>
      <c r="CXU8" s="62"/>
      <c r="CXV8" s="62"/>
      <c r="CXW8" s="62"/>
      <c r="CXX8" s="62"/>
      <c r="CXY8" s="62"/>
      <c r="CXZ8" s="62"/>
      <c r="CYA8" s="62"/>
      <c r="CYB8" s="62"/>
      <c r="CYC8" s="62"/>
      <c r="CYD8" s="62"/>
      <c r="CYE8" s="62"/>
      <c r="CYF8" s="62"/>
      <c r="CYG8" s="62"/>
      <c r="CYH8" s="62"/>
      <c r="CYI8" s="62"/>
      <c r="CYJ8" s="62"/>
      <c r="CYK8" s="62"/>
      <c r="CYL8" s="62"/>
      <c r="CYM8" s="62"/>
      <c r="CYN8" s="62"/>
      <c r="CYO8" s="62"/>
      <c r="CYP8" s="62"/>
      <c r="CYQ8" s="62"/>
      <c r="CYR8" s="62"/>
      <c r="CYS8" s="62"/>
      <c r="CYT8" s="62"/>
      <c r="CYU8" s="62"/>
      <c r="CYV8" s="62"/>
      <c r="CYW8" s="62"/>
      <c r="CYX8" s="62"/>
      <c r="CYY8" s="62"/>
      <c r="CYZ8" s="62"/>
      <c r="CZA8" s="62"/>
      <c r="CZB8" s="62"/>
      <c r="CZC8" s="62"/>
      <c r="CZD8" s="62"/>
      <c r="CZE8" s="62"/>
      <c r="CZF8" s="62"/>
      <c r="CZG8" s="62"/>
      <c r="CZH8" s="62"/>
      <c r="CZI8" s="62"/>
      <c r="CZJ8" s="62"/>
      <c r="CZK8" s="62"/>
      <c r="CZL8" s="62"/>
      <c r="CZM8" s="62"/>
      <c r="CZN8" s="62"/>
      <c r="CZO8" s="62"/>
      <c r="CZP8" s="62"/>
      <c r="CZQ8" s="62"/>
      <c r="CZR8" s="62"/>
      <c r="CZS8" s="62"/>
      <c r="CZT8" s="62"/>
      <c r="CZU8" s="62"/>
      <c r="CZV8" s="62"/>
      <c r="CZW8" s="62"/>
      <c r="CZX8" s="62"/>
      <c r="CZY8" s="62"/>
      <c r="CZZ8" s="62"/>
      <c r="DAA8" s="62"/>
      <c r="DAB8" s="62"/>
      <c r="DAC8" s="62"/>
      <c r="DAD8" s="62"/>
      <c r="DAE8" s="62"/>
      <c r="DAF8" s="62"/>
      <c r="DAG8" s="62"/>
      <c r="DAH8" s="62"/>
      <c r="DAI8" s="62"/>
      <c r="DAJ8" s="62"/>
      <c r="DAK8" s="62"/>
      <c r="DAL8" s="62"/>
      <c r="DAM8" s="62"/>
      <c r="DAN8" s="62"/>
      <c r="DAO8" s="62"/>
      <c r="DAP8" s="62"/>
      <c r="DAQ8" s="62"/>
      <c r="DAR8" s="62"/>
      <c r="DAS8" s="62"/>
      <c r="DAT8" s="62"/>
      <c r="DAU8" s="62"/>
      <c r="DAV8" s="62"/>
      <c r="DAW8" s="62"/>
      <c r="DAX8" s="62"/>
      <c r="DAY8" s="62"/>
      <c r="DAZ8" s="62"/>
      <c r="DBA8" s="62"/>
      <c r="DBB8" s="62"/>
      <c r="DBC8" s="62"/>
      <c r="DBD8" s="62"/>
      <c r="DBE8" s="62"/>
      <c r="DBF8" s="62"/>
      <c r="DBG8" s="62"/>
      <c r="DBH8" s="62"/>
      <c r="DBI8" s="62"/>
      <c r="DBJ8" s="62"/>
      <c r="DBK8" s="62"/>
      <c r="DBL8" s="62"/>
      <c r="DBM8" s="62"/>
      <c r="DBN8" s="62"/>
      <c r="DBO8" s="62"/>
      <c r="DBP8" s="62"/>
      <c r="DBQ8" s="62"/>
      <c r="DBR8" s="62"/>
      <c r="DBS8" s="62"/>
      <c r="DBT8" s="62"/>
      <c r="DBU8" s="62"/>
      <c r="DBV8" s="62"/>
      <c r="DBW8" s="62"/>
      <c r="DBX8" s="62"/>
      <c r="DBY8" s="62"/>
      <c r="DBZ8" s="62"/>
      <c r="DCA8" s="62"/>
      <c r="DCB8" s="62"/>
      <c r="DCC8" s="62"/>
      <c r="DCD8" s="62"/>
      <c r="DCE8" s="62"/>
      <c r="DCF8" s="62"/>
      <c r="DCG8" s="62"/>
      <c r="DCH8" s="62"/>
      <c r="DCI8" s="62"/>
      <c r="DCJ8" s="62"/>
      <c r="DCK8" s="62"/>
      <c r="DCL8" s="62"/>
      <c r="DCM8" s="62"/>
      <c r="DCN8" s="62"/>
      <c r="DCO8" s="62"/>
      <c r="DCP8" s="62"/>
      <c r="DCQ8" s="62"/>
      <c r="DCR8" s="62"/>
      <c r="DCS8" s="62"/>
      <c r="DCT8" s="62"/>
      <c r="DCU8" s="62"/>
      <c r="DCV8" s="62"/>
      <c r="DCW8" s="62"/>
      <c r="DCX8" s="62"/>
      <c r="DCY8" s="62"/>
      <c r="DCZ8" s="62"/>
      <c r="DDA8" s="62"/>
      <c r="DDB8" s="62"/>
      <c r="DDC8" s="62"/>
      <c r="DDD8" s="62"/>
      <c r="DDE8" s="62"/>
      <c r="DDF8" s="62"/>
      <c r="DDG8" s="62"/>
      <c r="DDH8" s="62"/>
      <c r="DDI8" s="62"/>
      <c r="DDJ8" s="62"/>
      <c r="DDK8" s="62"/>
      <c r="DDL8" s="62"/>
      <c r="DDM8" s="62"/>
      <c r="DDN8" s="62"/>
      <c r="DDO8" s="62"/>
      <c r="DDP8" s="62"/>
      <c r="DDQ8" s="62"/>
      <c r="DDR8" s="62"/>
      <c r="DDS8" s="62"/>
      <c r="DDT8" s="62"/>
      <c r="DDU8" s="62"/>
      <c r="DDV8" s="62"/>
      <c r="DDW8" s="62"/>
      <c r="DDX8" s="62"/>
      <c r="DDY8" s="62"/>
      <c r="DDZ8" s="62"/>
      <c r="DEA8" s="62"/>
      <c r="DEB8" s="62"/>
      <c r="DEC8" s="62"/>
      <c r="DED8" s="62"/>
      <c r="DEE8" s="62"/>
      <c r="DEF8" s="62"/>
      <c r="DEG8" s="62"/>
      <c r="DEH8" s="62"/>
      <c r="DEI8" s="62"/>
      <c r="DEJ8" s="62"/>
      <c r="DEK8" s="62"/>
      <c r="DEL8" s="62"/>
      <c r="DEM8" s="62"/>
      <c r="DEN8" s="62"/>
      <c r="DEO8" s="62"/>
      <c r="DEP8" s="62"/>
      <c r="DEQ8" s="62"/>
      <c r="DER8" s="62"/>
      <c r="DES8" s="62"/>
      <c r="DET8" s="62"/>
      <c r="DEU8" s="62"/>
      <c r="DEV8" s="62"/>
      <c r="DEW8" s="62"/>
      <c r="DEX8" s="62"/>
      <c r="DEY8" s="62"/>
      <c r="DEZ8" s="62"/>
      <c r="DFA8" s="62"/>
      <c r="DFB8" s="62"/>
      <c r="DFC8" s="62"/>
      <c r="DFD8" s="62"/>
      <c r="DFE8" s="62"/>
      <c r="DFF8" s="62"/>
      <c r="DFG8" s="62"/>
      <c r="DFH8" s="62"/>
      <c r="DFI8" s="62"/>
      <c r="DFJ8" s="62"/>
      <c r="DFK8" s="62"/>
      <c r="DFL8" s="62"/>
      <c r="DFM8" s="62"/>
      <c r="DFN8" s="62"/>
      <c r="DFO8" s="62"/>
      <c r="DFP8" s="62"/>
      <c r="DFQ8" s="62"/>
      <c r="DFR8" s="62"/>
      <c r="DFS8" s="62"/>
      <c r="DFT8" s="62"/>
      <c r="DFU8" s="62"/>
      <c r="DFV8" s="62"/>
      <c r="DFW8" s="62"/>
      <c r="DFX8" s="62"/>
      <c r="DFY8" s="62"/>
      <c r="DFZ8" s="62"/>
      <c r="DGA8" s="62"/>
      <c r="DGB8" s="62"/>
      <c r="DGC8" s="62"/>
      <c r="DGD8" s="62"/>
      <c r="DGE8" s="62"/>
      <c r="DGF8" s="62"/>
      <c r="DGG8" s="62"/>
      <c r="DGH8" s="62"/>
      <c r="DGI8" s="62"/>
      <c r="DGJ8" s="62"/>
      <c r="DGK8" s="62"/>
      <c r="DGL8" s="62"/>
      <c r="DGM8" s="62"/>
      <c r="DGN8" s="62"/>
      <c r="DGO8" s="62"/>
      <c r="DGP8" s="62"/>
      <c r="DGQ8" s="62"/>
      <c r="DGR8" s="62"/>
      <c r="DGS8" s="62"/>
      <c r="DGT8" s="62"/>
      <c r="DGU8" s="62"/>
      <c r="DGV8" s="62"/>
      <c r="DGW8" s="62"/>
      <c r="DGX8" s="62"/>
      <c r="DGY8" s="62"/>
      <c r="DGZ8" s="62"/>
      <c r="DHA8" s="62"/>
      <c r="DHB8" s="62"/>
      <c r="DHC8" s="62"/>
      <c r="DHD8" s="62"/>
      <c r="DHE8" s="62"/>
      <c r="DHF8" s="62"/>
      <c r="DHG8" s="62"/>
      <c r="DHH8" s="62"/>
      <c r="DHI8" s="62"/>
      <c r="DHJ8" s="62"/>
      <c r="DHK8" s="62"/>
      <c r="DHL8" s="62"/>
      <c r="DHM8" s="62"/>
      <c r="DHN8" s="62"/>
      <c r="DHO8" s="62"/>
      <c r="DHP8" s="62"/>
      <c r="DHQ8" s="62"/>
      <c r="DHR8" s="62"/>
      <c r="DHS8" s="62"/>
      <c r="DHT8" s="62"/>
      <c r="DHU8" s="62"/>
      <c r="DHV8" s="62"/>
      <c r="DHW8" s="62"/>
      <c r="DHX8" s="62"/>
      <c r="DHY8" s="62"/>
      <c r="DHZ8" s="62"/>
      <c r="DIA8" s="62"/>
      <c r="DIB8" s="62"/>
      <c r="DIC8" s="62"/>
      <c r="DID8" s="62"/>
      <c r="DIE8" s="62"/>
      <c r="DIF8" s="62"/>
      <c r="DIG8" s="62"/>
      <c r="DIH8" s="62"/>
      <c r="DII8" s="62"/>
      <c r="DIJ8" s="62"/>
      <c r="DIK8" s="62"/>
      <c r="DIL8" s="62"/>
      <c r="DIM8" s="62"/>
      <c r="DIN8" s="62"/>
      <c r="DIO8" s="62"/>
      <c r="DIP8" s="62"/>
      <c r="DIQ8" s="62"/>
      <c r="DIR8" s="62"/>
      <c r="DIS8" s="62"/>
      <c r="DIT8" s="62"/>
      <c r="DIU8" s="62"/>
      <c r="DIV8" s="62"/>
      <c r="DIW8" s="62"/>
      <c r="DIX8" s="62"/>
      <c r="DIY8" s="62"/>
      <c r="DIZ8" s="62"/>
      <c r="DJA8" s="62"/>
      <c r="DJB8" s="62"/>
      <c r="DJC8" s="62"/>
      <c r="DJD8" s="62"/>
      <c r="DJE8" s="62"/>
      <c r="DJF8" s="62"/>
      <c r="DJG8" s="62"/>
      <c r="DJH8" s="62"/>
      <c r="DJI8" s="62"/>
      <c r="DJJ8" s="62"/>
      <c r="DJK8" s="62"/>
      <c r="DJL8" s="62"/>
      <c r="DJM8" s="62"/>
      <c r="DJN8" s="62"/>
      <c r="DJO8" s="62"/>
      <c r="DJP8" s="62"/>
      <c r="DJQ8" s="62"/>
      <c r="DJR8" s="62"/>
      <c r="DJS8" s="62"/>
      <c r="DJT8" s="62"/>
      <c r="DJU8" s="62"/>
      <c r="DJV8" s="62"/>
      <c r="DJW8" s="62"/>
      <c r="DJX8" s="62"/>
      <c r="DJY8" s="62"/>
      <c r="DJZ8" s="62"/>
      <c r="DKA8" s="62"/>
      <c r="DKB8" s="62"/>
      <c r="DKC8" s="62"/>
      <c r="DKD8" s="62"/>
      <c r="DKE8" s="62"/>
      <c r="DKF8" s="62"/>
      <c r="DKG8" s="62"/>
      <c r="DKH8" s="62"/>
      <c r="DKI8" s="62"/>
      <c r="DKJ8" s="62"/>
      <c r="DKK8" s="62"/>
      <c r="DKL8" s="62"/>
      <c r="DKM8" s="62"/>
      <c r="DKN8" s="62"/>
      <c r="DKO8" s="62"/>
      <c r="DKP8" s="62"/>
      <c r="DKQ8" s="62"/>
      <c r="DKR8" s="62"/>
      <c r="DKS8" s="62"/>
      <c r="DKT8" s="62"/>
      <c r="DKU8" s="62"/>
      <c r="DKV8" s="62"/>
      <c r="DKW8" s="62"/>
      <c r="DKX8" s="62"/>
      <c r="DKY8" s="62"/>
      <c r="DKZ8" s="62"/>
      <c r="DLA8" s="62"/>
      <c r="DLB8" s="62"/>
      <c r="DLC8" s="62"/>
      <c r="DLD8" s="62"/>
      <c r="DLE8" s="62"/>
      <c r="DLF8" s="62"/>
      <c r="DLG8" s="62"/>
      <c r="DLH8" s="62"/>
      <c r="DLI8" s="62"/>
      <c r="DLJ8" s="62"/>
      <c r="DLK8" s="62"/>
      <c r="DLL8" s="62"/>
      <c r="DLM8" s="62"/>
      <c r="DLN8" s="62"/>
      <c r="DLO8" s="62"/>
      <c r="DLP8" s="62"/>
      <c r="DLQ8" s="62"/>
      <c r="DLR8" s="62"/>
      <c r="DLS8" s="62"/>
      <c r="DLT8" s="62"/>
      <c r="DLU8" s="62"/>
      <c r="DLV8" s="62"/>
      <c r="DLW8" s="62"/>
      <c r="DLX8" s="62"/>
      <c r="DLY8" s="62"/>
      <c r="DLZ8" s="62"/>
      <c r="DMA8" s="62"/>
      <c r="DMB8" s="62"/>
      <c r="DMC8" s="62"/>
      <c r="DMD8" s="62"/>
      <c r="DME8" s="62"/>
      <c r="DMF8" s="62"/>
      <c r="DMG8" s="62"/>
      <c r="DMH8" s="62"/>
      <c r="DMI8" s="62"/>
      <c r="DMJ8" s="62"/>
      <c r="DMK8" s="62"/>
      <c r="DML8" s="62"/>
      <c r="DMM8" s="62"/>
      <c r="DMN8" s="62"/>
      <c r="DMO8" s="62"/>
      <c r="DMP8" s="62"/>
      <c r="DMQ8" s="62"/>
      <c r="DMR8" s="62"/>
      <c r="DMS8" s="62"/>
      <c r="DMT8" s="62"/>
      <c r="DMU8" s="62"/>
      <c r="DMV8" s="62"/>
      <c r="DMW8" s="62"/>
      <c r="DMX8" s="62"/>
      <c r="DMY8" s="62"/>
      <c r="DMZ8" s="62"/>
      <c r="DNA8" s="62"/>
      <c r="DNB8" s="62"/>
      <c r="DNC8" s="62"/>
      <c r="DND8" s="62"/>
      <c r="DNE8" s="62"/>
      <c r="DNF8" s="62"/>
      <c r="DNG8" s="62"/>
      <c r="DNH8" s="62"/>
      <c r="DNI8" s="62"/>
      <c r="DNJ8" s="62"/>
      <c r="DNK8" s="62"/>
      <c r="DNL8" s="62"/>
      <c r="DNM8" s="62"/>
      <c r="DNN8" s="62"/>
      <c r="DNO8" s="62"/>
      <c r="DNP8" s="62"/>
      <c r="DNQ8" s="62"/>
      <c r="DNR8" s="62"/>
      <c r="DNS8" s="62"/>
      <c r="DNT8" s="62"/>
      <c r="DNU8" s="62"/>
      <c r="DNV8" s="62"/>
      <c r="DNW8" s="62"/>
      <c r="DNX8" s="62"/>
      <c r="DNY8" s="62"/>
      <c r="DNZ8" s="62"/>
      <c r="DOA8" s="62"/>
      <c r="DOB8" s="62"/>
      <c r="DOC8" s="62"/>
      <c r="DOD8" s="62"/>
      <c r="DOE8" s="62"/>
      <c r="DOF8" s="62"/>
      <c r="DOG8" s="62"/>
      <c r="DOH8" s="62"/>
      <c r="DOI8" s="62"/>
      <c r="DOJ8" s="62"/>
      <c r="DOK8" s="62"/>
      <c r="DOL8" s="62"/>
      <c r="DOM8" s="62"/>
      <c r="DON8" s="62"/>
      <c r="DOO8" s="62"/>
      <c r="DOP8" s="62"/>
      <c r="DOQ8" s="62"/>
      <c r="DOR8" s="62"/>
      <c r="DOS8" s="62"/>
      <c r="DOT8" s="62"/>
      <c r="DOU8" s="62"/>
      <c r="DOV8" s="62"/>
      <c r="DOW8" s="62"/>
      <c r="DOX8" s="62"/>
      <c r="DOY8" s="62"/>
      <c r="DOZ8" s="62"/>
      <c r="DPA8" s="62"/>
      <c r="DPB8" s="62"/>
      <c r="DPC8" s="62"/>
      <c r="DPD8" s="62"/>
      <c r="DPE8" s="62"/>
      <c r="DPF8" s="62"/>
      <c r="DPG8" s="62"/>
      <c r="DPH8" s="62"/>
      <c r="DPI8" s="62"/>
      <c r="DPJ8" s="62"/>
      <c r="DPK8" s="62"/>
      <c r="DPL8" s="62"/>
      <c r="DPM8" s="62"/>
      <c r="DPN8" s="62"/>
      <c r="DPO8" s="62"/>
      <c r="DPP8" s="62"/>
      <c r="DPQ8" s="62"/>
      <c r="DPR8" s="62"/>
      <c r="DPS8" s="62"/>
      <c r="DPT8" s="62"/>
      <c r="DPU8" s="62"/>
      <c r="DPV8" s="62"/>
      <c r="DPW8" s="62"/>
      <c r="DPX8" s="62"/>
      <c r="DPY8" s="62"/>
      <c r="DPZ8" s="62"/>
      <c r="DQA8" s="62"/>
      <c r="DQB8" s="62"/>
      <c r="DQC8" s="62"/>
      <c r="DQD8" s="62"/>
      <c r="DQE8" s="62"/>
      <c r="DQF8" s="62"/>
      <c r="DQG8" s="62"/>
      <c r="DQH8" s="62"/>
      <c r="DQI8" s="62"/>
      <c r="DQJ8" s="62"/>
      <c r="DQK8" s="62"/>
      <c r="DQL8" s="62"/>
      <c r="DQM8" s="62"/>
      <c r="DQN8" s="62"/>
      <c r="DQO8" s="62"/>
      <c r="DQP8" s="62"/>
      <c r="DQQ8" s="62"/>
      <c r="DQR8" s="62"/>
      <c r="DQS8" s="62"/>
      <c r="DQT8" s="62"/>
      <c r="DQU8" s="62"/>
      <c r="DQV8" s="62"/>
      <c r="DQW8" s="62"/>
      <c r="DQX8" s="62"/>
      <c r="DQY8" s="62"/>
      <c r="DQZ8" s="62"/>
      <c r="DRA8" s="62"/>
      <c r="DRB8" s="62"/>
      <c r="DRC8" s="62"/>
      <c r="DRD8" s="62"/>
      <c r="DRE8" s="62"/>
      <c r="DRF8" s="62"/>
      <c r="DRG8" s="62"/>
      <c r="DRH8" s="62"/>
      <c r="DRI8" s="62"/>
      <c r="DRJ8" s="62"/>
      <c r="DRK8" s="62"/>
      <c r="DRL8" s="62"/>
      <c r="DRM8" s="62"/>
      <c r="DRN8" s="62"/>
      <c r="DRO8" s="62"/>
      <c r="DRP8" s="62"/>
      <c r="DRQ8" s="62"/>
      <c r="DRR8" s="62"/>
      <c r="DRS8" s="62"/>
      <c r="DRT8" s="62"/>
      <c r="DRU8" s="62"/>
      <c r="DRV8" s="62"/>
      <c r="DRW8" s="62"/>
      <c r="DRX8" s="62"/>
      <c r="DRY8" s="62"/>
      <c r="DRZ8" s="62"/>
      <c r="DSA8" s="62"/>
      <c r="DSB8" s="62"/>
      <c r="DSC8" s="62"/>
      <c r="DSD8" s="62"/>
      <c r="DSE8" s="62"/>
      <c r="DSF8" s="62"/>
      <c r="DSG8" s="62"/>
      <c r="DSH8" s="62"/>
      <c r="DSI8" s="62"/>
      <c r="DSJ8" s="62"/>
      <c r="DSK8" s="62"/>
      <c r="DSL8" s="62"/>
      <c r="DSM8" s="62"/>
      <c r="DSN8" s="62"/>
      <c r="DSO8" s="62"/>
      <c r="DSP8" s="62"/>
      <c r="DSQ8" s="62"/>
      <c r="DSR8" s="62"/>
      <c r="DSS8" s="62"/>
      <c r="DST8" s="62"/>
      <c r="DSU8" s="62"/>
      <c r="DSV8" s="62"/>
      <c r="DSW8" s="62"/>
      <c r="DSX8" s="62"/>
      <c r="DSY8" s="62"/>
      <c r="DSZ8" s="62"/>
      <c r="DTA8" s="62"/>
      <c r="DTB8" s="62"/>
      <c r="DTC8" s="62"/>
      <c r="DTD8" s="62"/>
      <c r="DTE8" s="62"/>
      <c r="DTF8" s="62"/>
      <c r="DTG8" s="62"/>
      <c r="DTH8" s="62"/>
      <c r="DTI8" s="62"/>
      <c r="DTJ8" s="62"/>
      <c r="DTK8" s="62"/>
      <c r="DTL8" s="62"/>
      <c r="DTM8" s="62"/>
      <c r="DTN8" s="62"/>
      <c r="DTO8" s="62"/>
      <c r="DTP8" s="62"/>
      <c r="DTQ8" s="62"/>
      <c r="DTR8" s="62"/>
      <c r="DTS8" s="62"/>
      <c r="DTT8" s="62"/>
      <c r="DTU8" s="62"/>
      <c r="DTV8" s="62"/>
      <c r="DTW8" s="62"/>
      <c r="DTX8" s="62"/>
      <c r="DTY8" s="62"/>
      <c r="DTZ8" s="62"/>
      <c r="DUA8" s="62"/>
      <c r="DUB8" s="62"/>
      <c r="DUC8" s="62"/>
      <c r="DUD8" s="62"/>
      <c r="DUE8" s="62"/>
      <c r="DUF8" s="62"/>
      <c r="DUG8" s="62"/>
      <c r="DUH8" s="62"/>
      <c r="DUI8" s="62"/>
      <c r="DUJ8" s="62"/>
      <c r="DUK8" s="62"/>
      <c r="DUL8" s="62"/>
      <c r="DUM8" s="62"/>
      <c r="DUN8" s="62"/>
      <c r="DUO8" s="62"/>
      <c r="DUP8" s="62"/>
      <c r="DUQ8" s="62"/>
      <c r="DUR8" s="62"/>
      <c r="DUS8" s="62"/>
      <c r="DUT8" s="62"/>
      <c r="DUU8" s="62"/>
      <c r="DUV8" s="62"/>
      <c r="DUW8" s="62"/>
      <c r="DUX8" s="62"/>
      <c r="DUY8" s="62"/>
      <c r="DUZ8" s="62"/>
      <c r="DVA8" s="62"/>
      <c r="DVB8" s="62"/>
      <c r="DVC8" s="62"/>
      <c r="DVD8" s="62"/>
      <c r="DVE8" s="62"/>
      <c r="DVF8" s="62"/>
      <c r="DVG8" s="62"/>
      <c r="DVH8" s="62"/>
      <c r="DVI8" s="62"/>
      <c r="DVJ8" s="62"/>
      <c r="DVK8" s="62"/>
      <c r="DVL8" s="62"/>
      <c r="DVM8" s="62"/>
      <c r="DVN8" s="62"/>
      <c r="DVO8" s="62"/>
      <c r="DVP8" s="62"/>
      <c r="DVQ8" s="62"/>
      <c r="DVR8" s="62"/>
      <c r="DVS8" s="62"/>
      <c r="DVT8" s="62"/>
      <c r="DVU8" s="62"/>
      <c r="DVV8" s="62"/>
      <c r="DVW8" s="62"/>
      <c r="DVX8" s="62"/>
      <c r="DVY8" s="62"/>
      <c r="DVZ8" s="62"/>
      <c r="DWA8" s="62"/>
      <c r="DWB8" s="62"/>
      <c r="DWC8" s="62"/>
      <c r="DWD8" s="62"/>
      <c r="DWE8" s="62"/>
      <c r="DWF8" s="62"/>
      <c r="DWG8" s="62"/>
      <c r="DWH8" s="62"/>
      <c r="DWI8" s="62"/>
      <c r="DWJ8" s="62"/>
      <c r="DWK8" s="62"/>
      <c r="DWL8" s="62"/>
      <c r="DWM8" s="62"/>
      <c r="DWN8" s="62"/>
      <c r="DWO8" s="62"/>
      <c r="DWP8" s="62"/>
      <c r="DWQ8" s="62"/>
      <c r="DWR8" s="62"/>
      <c r="DWS8" s="62"/>
      <c r="DWT8" s="62"/>
      <c r="DWU8" s="62"/>
      <c r="DWV8" s="62"/>
      <c r="DWW8" s="62"/>
      <c r="DWX8" s="62"/>
      <c r="DWY8" s="62"/>
      <c r="DWZ8" s="62"/>
      <c r="DXA8" s="62"/>
      <c r="DXB8" s="62"/>
      <c r="DXC8" s="62"/>
      <c r="DXD8" s="62"/>
      <c r="DXE8" s="62"/>
      <c r="DXF8" s="62"/>
      <c r="DXG8" s="62"/>
      <c r="DXH8" s="62"/>
      <c r="DXI8" s="62"/>
      <c r="DXJ8" s="62"/>
      <c r="DXK8" s="62"/>
      <c r="DXL8" s="62"/>
      <c r="DXM8" s="62"/>
      <c r="DXN8" s="62"/>
      <c r="DXO8" s="62"/>
      <c r="DXP8" s="62"/>
      <c r="DXQ8" s="62"/>
      <c r="DXR8" s="62"/>
      <c r="DXS8" s="62"/>
      <c r="DXT8" s="62"/>
      <c r="DXU8" s="62"/>
      <c r="DXV8" s="62"/>
      <c r="DXW8" s="62"/>
      <c r="DXX8" s="62"/>
      <c r="DXY8" s="62"/>
      <c r="DXZ8" s="62"/>
      <c r="DYA8" s="62"/>
      <c r="DYB8" s="62"/>
      <c r="DYC8" s="62"/>
      <c r="DYD8" s="62"/>
      <c r="DYE8" s="62"/>
      <c r="DYF8" s="62"/>
      <c r="DYG8" s="62"/>
      <c r="DYH8" s="62"/>
      <c r="DYI8" s="62"/>
      <c r="DYJ8" s="62"/>
      <c r="DYK8" s="62"/>
      <c r="DYL8" s="62"/>
      <c r="DYM8" s="62"/>
      <c r="DYN8" s="62"/>
      <c r="DYO8" s="62"/>
      <c r="DYP8" s="62"/>
      <c r="DYQ8" s="62"/>
      <c r="DYR8" s="62"/>
      <c r="DYS8" s="62"/>
      <c r="DYT8" s="62"/>
      <c r="DYU8" s="62"/>
      <c r="DYV8" s="62"/>
      <c r="DYW8" s="62"/>
      <c r="DYX8" s="62"/>
      <c r="DYY8" s="62"/>
      <c r="DYZ8" s="62"/>
      <c r="DZA8" s="62"/>
      <c r="DZB8" s="62"/>
      <c r="DZC8" s="62"/>
      <c r="DZD8" s="62"/>
      <c r="DZE8" s="62"/>
      <c r="DZF8" s="62"/>
      <c r="DZG8" s="62"/>
      <c r="DZH8" s="62"/>
      <c r="DZI8" s="62"/>
      <c r="DZJ8" s="62"/>
      <c r="DZK8" s="62"/>
      <c r="DZL8" s="62"/>
      <c r="DZM8" s="62"/>
      <c r="DZN8" s="62"/>
      <c r="DZO8" s="62"/>
      <c r="DZP8" s="62"/>
      <c r="DZQ8" s="62"/>
      <c r="DZR8" s="62"/>
      <c r="DZS8" s="62"/>
      <c r="DZT8" s="62"/>
      <c r="DZU8" s="62"/>
      <c r="DZV8" s="62"/>
      <c r="DZW8" s="62"/>
      <c r="DZX8" s="62"/>
      <c r="DZY8" s="62"/>
      <c r="DZZ8" s="62"/>
      <c r="EAA8" s="62"/>
      <c r="EAB8" s="62"/>
      <c r="EAC8" s="62"/>
      <c r="EAD8" s="62"/>
      <c r="EAE8" s="62"/>
      <c r="EAF8" s="62"/>
      <c r="EAG8" s="62"/>
      <c r="EAH8" s="62"/>
      <c r="EAI8" s="62"/>
      <c r="EAJ8" s="62"/>
      <c r="EAK8" s="62"/>
      <c r="EAL8" s="62"/>
      <c r="EAM8" s="62"/>
      <c r="EAN8" s="62"/>
      <c r="EAO8" s="62"/>
      <c r="EAP8" s="62"/>
      <c r="EAQ8" s="62"/>
      <c r="EAR8" s="62"/>
      <c r="EAS8" s="62"/>
      <c r="EAT8" s="62"/>
      <c r="EAU8" s="62"/>
      <c r="EAV8" s="62"/>
      <c r="EAW8" s="62"/>
      <c r="EAX8" s="62"/>
      <c r="EAY8" s="62"/>
      <c r="EAZ8" s="62"/>
      <c r="EBA8" s="62"/>
      <c r="EBB8" s="62"/>
      <c r="EBC8" s="62"/>
      <c r="EBD8" s="62"/>
      <c r="EBE8" s="62"/>
      <c r="EBF8" s="62"/>
      <c r="EBG8" s="62"/>
      <c r="EBH8" s="62"/>
      <c r="EBI8" s="62"/>
      <c r="EBJ8" s="62"/>
      <c r="EBK8" s="62"/>
      <c r="EBL8" s="62"/>
      <c r="EBM8" s="62"/>
      <c r="EBN8" s="62"/>
      <c r="EBO8" s="62"/>
      <c r="EBP8" s="62"/>
      <c r="EBQ8" s="62"/>
      <c r="EBR8" s="62"/>
      <c r="EBS8" s="62"/>
      <c r="EBT8" s="62"/>
      <c r="EBU8" s="62"/>
      <c r="EBV8" s="62"/>
      <c r="EBW8" s="62"/>
      <c r="EBX8" s="62"/>
      <c r="EBY8" s="62"/>
      <c r="EBZ8" s="62"/>
      <c r="ECA8" s="62"/>
      <c r="ECB8" s="62"/>
      <c r="ECC8" s="62"/>
      <c r="ECD8" s="62"/>
      <c r="ECE8" s="62"/>
      <c r="ECF8" s="62"/>
      <c r="ECG8" s="62"/>
      <c r="ECH8" s="62"/>
      <c r="ECI8" s="62"/>
      <c r="ECJ8" s="62"/>
      <c r="ECK8" s="62"/>
      <c r="ECL8" s="62"/>
      <c r="ECM8" s="62"/>
      <c r="ECN8" s="62"/>
      <c r="ECO8" s="62"/>
      <c r="ECP8" s="62"/>
      <c r="ECQ8" s="62"/>
      <c r="ECR8" s="62"/>
      <c r="ECS8" s="62"/>
      <c r="ECT8" s="62"/>
      <c r="ECU8" s="62"/>
      <c r="ECV8" s="62"/>
      <c r="ECW8" s="62"/>
      <c r="ECX8" s="62"/>
      <c r="ECY8" s="62"/>
      <c r="ECZ8" s="62"/>
      <c r="EDA8" s="62"/>
      <c r="EDB8" s="62"/>
      <c r="EDC8" s="62"/>
      <c r="EDD8" s="62"/>
      <c r="EDE8" s="62"/>
      <c r="EDF8" s="62"/>
      <c r="EDG8" s="62"/>
      <c r="EDH8" s="62"/>
      <c r="EDI8" s="62"/>
      <c r="EDJ8" s="62"/>
      <c r="EDK8" s="62"/>
      <c r="EDL8" s="62"/>
      <c r="EDM8" s="62"/>
      <c r="EDN8" s="62"/>
      <c r="EDO8" s="62"/>
      <c r="EDP8" s="62"/>
      <c r="EDQ8" s="62"/>
      <c r="EDR8" s="62"/>
      <c r="EDS8" s="62"/>
      <c r="EDT8" s="62"/>
      <c r="EDU8" s="62"/>
      <c r="EDV8" s="62"/>
      <c r="EDW8" s="62"/>
      <c r="EDX8" s="62"/>
      <c r="EDY8" s="62"/>
      <c r="EDZ8" s="62"/>
      <c r="EEA8" s="62"/>
      <c r="EEB8" s="62"/>
      <c r="EEC8" s="62"/>
      <c r="EED8" s="62"/>
      <c r="EEE8" s="62"/>
      <c r="EEF8" s="62"/>
      <c r="EEG8" s="62"/>
      <c r="EEH8" s="62"/>
      <c r="EEI8" s="62"/>
      <c r="EEJ8" s="62"/>
      <c r="EEK8" s="62"/>
      <c r="EEL8" s="62"/>
      <c r="EEM8" s="62"/>
      <c r="EEN8" s="62"/>
      <c r="EEO8" s="62"/>
      <c r="EEP8" s="62"/>
      <c r="EEQ8" s="62"/>
      <c r="EER8" s="62"/>
      <c r="EES8" s="62"/>
      <c r="EET8" s="62"/>
      <c r="EEU8" s="62"/>
      <c r="EEV8" s="62"/>
      <c r="EEW8" s="62"/>
      <c r="EEX8" s="62"/>
      <c r="EEY8" s="62"/>
      <c r="EEZ8" s="62"/>
      <c r="EFA8" s="62"/>
      <c r="EFB8" s="62"/>
      <c r="EFC8" s="62"/>
      <c r="EFD8" s="62"/>
      <c r="EFE8" s="62"/>
      <c r="EFF8" s="62"/>
      <c r="EFG8" s="62"/>
      <c r="EFH8" s="62"/>
      <c r="EFI8" s="62"/>
      <c r="EFJ8" s="62"/>
      <c r="EFK8" s="62"/>
      <c r="EFL8" s="62"/>
      <c r="EFM8" s="62"/>
      <c r="EFN8" s="62"/>
      <c r="EFO8" s="62"/>
      <c r="EFP8" s="62"/>
      <c r="EFQ8" s="62"/>
      <c r="EFR8" s="62"/>
      <c r="EFS8" s="62"/>
      <c r="EFT8" s="62"/>
      <c r="EFU8" s="62"/>
      <c r="EFV8" s="62"/>
      <c r="EFW8" s="62"/>
      <c r="EFX8" s="62"/>
      <c r="EFY8" s="62"/>
      <c r="EFZ8" s="62"/>
      <c r="EGA8" s="62"/>
      <c r="EGB8" s="62"/>
      <c r="EGC8" s="62"/>
      <c r="EGD8" s="62"/>
      <c r="EGE8" s="62"/>
      <c r="EGF8" s="62"/>
      <c r="EGG8" s="62"/>
      <c r="EGH8" s="62"/>
      <c r="EGI8" s="62"/>
      <c r="EGJ8" s="62"/>
      <c r="EGK8" s="62"/>
      <c r="EGL8" s="62"/>
      <c r="EGM8" s="62"/>
      <c r="EGN8" s="62"/>
      <c r="EGO8" s="62"/>
      <c r="EGP8" s="62"/>
      <c r="EGQ8" s="62"/>
      <c r="EGR8" s="62"/>
      <c r="EGS8" s="62"/>
      <c r="EGT8" s="62"/>
      <c r="EGU8" s="62"/>
      <c r="EGV8" s="62"/>
      <c r="EGW8" s="62"/>
      <c r="EGX8" s="62"/>
      <c r="EGY8" s="62"/>
      <c r="EGZ8" s="62"/>
      <c r="EHA8" s="62"/>
      <c r="EHB8" s="62"/>
      <c r="EHC8" s="62"/>
      <c r="EHD8" s="62"/>
      <c r="EHE8" s="62"/>
      <c r="EHF8" s="62"/>
      <c r="EHG8" s="62"/>
      <c r="EHH8" s="62"/>
      <c r="EHI8" s="62"/>
      <c r="EHJ8" s="62"/>
      <c r="EHK8" s="62"/>
      <c r="EHL8" s="62"/>
      <c r="EHM8" s="62"/>
      <c r="EHN8" s="62"/>
      <c r="EHO8" s="62"/>
      <c r="EHP8" s="62"/>
      <c r="EHQ8" s="62"/>
      <c r="EHR8" s="62"/>
      <c r="EHS8" s="62"/>
      <c r="EHT8" s="62"/>
      <c r="EHU8" s="62"/>
      <c r="EHV8" s="62"/>
      <c r="EHW8" s="62"/>
      <c r="EHX8" s="62"/>
      <c r="EHY8" s="62"/>
      <c r="EHZ8" s="62"/>
      <c r="EIA8" s="62"/>
      <c r="EIB8" s="62"/>
      <c r="EIC8" s="62"/>
      <c r="EID8" s="62"/>
      <c r="EIE8" s="62"/>
      <c r="EIF8" s="62"/>
      <c r="EIG8" s="62"/>
      <c r="EIH8" s="62"/>
      <c r="EII8" s="62"/>
      <c r="EIJ8" s="62"/>
      <c r="EIK8" s="62"/>
      <c r="EIL8" s="62"/>
      <c r="EIM8" s="62"/>
      <c r="EIN8" s="62"/>
      <c r="EIO8" s="62"/>
      <c r="EIP8" s="62"/>
      <c r="EIQ8" s="62"/>
      <c r="EIR8" s="62"/>
      <c r="EIS8" s="62"/>
      <c r="EIT8" s="62"/>
      <c r="EIU8" s="62"/>
      <c r="EIV8" s="62"/>
      <c r="EIW8" s="62"/>
      <c r="EIX8" s="62"/>
      <c r="EIY8" s="62"/>
      <c r="EIZ8" s="62"/>
      <c r="EJA8" s="62"/>
      <c r="EJB8" s="62"/>
      <c r="EJC8" s="62"/>
      <c r="EJD8" s="62"/>
      <c r="EJE8" s="62"/>
      <c r="EJF8" s="62"/>
      <c r="EJG8" s="62"/>
      <c r="EJH8" s="62"/>
      <c r="EJI8" s="62"/>
      <c r="EJJ8" s="62"/>
      <c r="EJK8" s="62"/>
      <c r="EJL8" s="62"/>
      <c r="EJM8" s="62"/>
      <c r="EJN8" s="62"/>
      <c r="EJO8" s="62"/>
      <c r="EJP8" s="62"/>
      <c r="EJQ8" s="62"/>
      <c r="EJR8" s="62"/>
      <c r="EJS8" s="62"/>
      <c r="EJT8" s="62"/>
      <c r="EJU8" s="62"/>
      <c r="EJV8" s="62"/>
      <c r="EJW8" s="62"/>
      <c r="EJX8" s="62"/>
      <c r="EJY8" s="62"/>
      <c r="EJZ8" s="62"/>
      <c r="EKA8" s="62"/>
      <c r="EKB8" s="62"/>
      <c r="EKC8" s="62"/>
      <c r="EKD8" s="62"/>
      <c r="EKE8" s="62"/>
      <c r="EKF8" s="62"/>
      <c r="EKG8" s="62"/>
      <c r="EKH8" s="62"/>
      <c r="EKI8" s="62"/>
      <c r="EKJ8" s="62"/>
      <c r="EKK8" s="62"/>
      <c r="EKL8" s="62"/>
      <c r="EKM8" s="62"/>
      <c r="EKN8" s="62"/>
      <c r="EKO8" s="62"/>
      <c r="EKP8" s="62"/>
      <c r="EKQ8" s="62"/>
      <c r="EKR8" s="62"/>
      <c r="EKS8" s="62"/>
      <c r="EKT8" s="62"/>
      <c r="EKU8" s="62"/>
      <c r="EKV8" s="62"/>
      <c r="EKW8" s="62"/>
      <c r="EKX8" s="62"/>
      <c r="EKY8" s="62"/>
      <c r="EKZ8" s="62"/>
      <c r="ELA8" s="62"/>
      <c r="ELB8" s="62"/>
      <c r="ELC8" s="62"/>
      <c r="ELD8" s="62"/>
      <c r="ELE8" s="62"/>
      <c r="ELF8" s="62"/>
      <c r="ELG8" s="62"/>
      <c r="ELH8" s="62"/>
      <c r="ELI8" s="62"/>
      <c r="ELJ8" s="62"/>
      <c r="ELK8" s="62"/>
      <c r="ELL8" s="62"/>
      <c r="ELM8" s="62"/>
      <c r="ELN8" s="62"/>
      <c r="ELO8" s="62"/>
      <c r="ELP8" s="62"/>
      <c r="ELQ8" s="62"/>
      <c r="ELR8" s="62"/>
      <c r="ELS8" s="62"/>
      <c r="ELT8" s="62"/>
      <c r="ELU8" s="62"/>
      <c r="ELV8" s="62"/>
      <c r="ELW8" s="62"/>
      <c r="ELX8" s="62"/>
      <c r="ELY8" s="62"/>
      <c r="ELZ8" s="62"/>
      <c r="EMA8" s="62"/>
      <c r="EMB8" s="62"/>
      <c r="EMC8" s="62"/>
      <c r="EMD8" s="62"/>
      <c r="EME8" s="62"/>
      <c r="EMF8" s="62"/>
      <c r="EMG8" s="62"/>
      <c r="EMH8" s="62"/>
      <c r="EMI8" s="62"/>
      <c r="EMJ8" s="62"/>
      <c r="EMK8" s="62"/>
      <c r="EML8" s="62"/>
      <c r="EMM8" s="62"/>
      <c r="EMN8" s="62"/>
      <c r="EMO8" s="62"/>
      <c r="EMP8" s="62"/>
      <c r="EMQ8" s="62"/>
      <c r="EMR8" s="62"/>
      <c r="EMS8" s="62"/>
      <c r="EMT8" s="62"/>
      <c r="EMU8" s="62"/>
      <c r="EMV8" s="62"/>
      <c r="EMW8" s="62"/>
      <c r="EMX8" s="62"/>
      <c r="EMY8" s="62"/>
      <c r="EMZ8" s="62"/>
      <c r="ENA8" s="62"/>
      <c r="ENB8" s="62"/>
      <c r="ENC8" s="62"/>
      <c r="END8" s="62"/>
      <c r="ENE8" s="62"/>
      <c r="ENF8" s="62"/>
      <c r="ENG8" s="62"/>
      <c r="ENH8" s="62"/>
      <c r="ENI8" s="62"/>
      <c r="ENJ8" s="62"/>
      <c r="ENK8" s="62"/>
      <c r="ENL8" s="62"/>
      <c r="ENM8" s="62"/>
      <c r="ENN8" s="62"/>
      <c r="ENO8" s="62"/>
      <c r="ENP8" s="62"/>
      <c r="ENQ8" s="62"/>
      <c r="ENR8" s="62"/>
      <c r="ENS8" s="62"/>
      <c r="ENT8" s="62"/>
      <c r="ENU8" s="62"/>
      <c r="ENV8" s="62"/>
      <c r="ENW8" s="62"/>
      <c r="ENX8" s="62"/>
      <c r="ENY8" s="62"/>
      <c r="ENZ8" s="62"/>
      <c r="EOA8" s="62"/>
      <c r="EOB8" s="62"/>
      <c r="EOC8" s="62"/>
      <c r="EOD8" s="62"/>
      <c r="EOE8" s="62"/>
      <c r="EOF8" s="62"/>
      <c r="EOG8" s="62"/>
      <c r="EOH8" s="62"/>
      <c r="EOI8" s="62"/>
      <c r="EOJ8" s="62"/>
      <c r="EOK8" s="62"/>
      <c r="EOL8" s="62"/>
      <c r="EOM8" s="62"/>
      <c r="EON8" s="62"/>
      <c r="EOO8" s="62"/>
      <c r="EOP8" s="62"/>
      <c r="EOQ8" s="62"/>
      <c r="EOR8" s="62"/>
      <c r="EOS8" s="62"/>
      <c r="EOT8" s="62"/>
      <c r="EOU8" s="62"/>
      <c r="EOV8" s="62"/>
      <c r="EOW8" s="62"/>
      <c r="EOX8" s="62"/>
      <c r="EOY8" s="62"/>
      <c r="EOZ8" s="62"/>
      <c r="EPA8" s="62"/>
      <c r="EPB8" s="62"/>
      <c r="EPC8" s="62"/>
      <c r="EPD8" s="62"/>
      <c r="EPE8" s="62"/>
      <c r="EPF8" s="62"/>
      <c r="EPG8" s="62"/>
      <c r="EPH8" s="62"/>
      <c r="EPI8" s="62"/>
      <c r="EPJ8" s="62"/>
      <c r="EPK8" s="62"/>
      <c r="EPL8" s="62"/>
      <c r="EPM8" s="62"/>
      <c r="EPN8" s="62"/>
      <c r="EPO8" s="62"/>
      <c r="EPP8" s="62"/>
      <c r="EPQ8" s="62"/>
      <c r="EPR8" s="62"/>
      <c r="EPS8" s="62"/>
      <c r="EPT8" s="62"/>
      <c r="EPU8" s="62"/>
      <c r="EPV8" s="62"/>
      <c r="EPW8" s="62"/>
      <c r="EPX8" s="62"/>
      <c r="EPY8" s="62"/>
      <c r="EPZ8" s="62"/>
      <c r="EQA8" s="62"/>
      <c r="EQB8" s="62"/>
      <c r="EQC8" s="62"/>
      <c r="EQD8" s="62"/>
      <c r="EQE8" s="62"/>
      <c r="EQF8" s="62"/>
      <c r="EQG8" s="62"/>
      <c r="EQH8" s="62"/>
      <c r="EQI8" s="62"/>
      <c r="EQJ8" s="62"/>
      <c r="EQK8" s="62"/>
      <c r="EQL8" s="62"/>
      <c r="EQM8" s="62"/>
      <c r="EQN8" s="62"/>
      <c r="EQO8" s="62"/>
      <c r="EQP8" s="62"/>
      <c r="EQQ8" s="62"/>
      <c r="EQR8" s="62"/>
      <c r="EQS8" s="62"/>
      <c r="EQT8" s="62"/>
      <c r="EQU8" s="62"/>
      <c r="EQV8" s="62"/>
      <c r="EQW8" s="62"/>
      <c r="EQX8" s="62"/>
      <c r="EQY8" s="62"/>
      <c r="EQZ8" s="62"/>
      <c r="ERA8" s="62"/>
      <c r="ERB8" s="62"/>
      <c r="ERC8" s="62"/>
      <c r="ERD8" s="62"/>
      <c r="ERE8" s="62"/>
      <c r="ERF8" s="62"/>
      <c r="ERG8" s="62"/>
      <c r="ERH8" s="62"/>
      <c r="ERI8" s="62"/>
      <c r="ERJ8" s="62"/>
      <c r="ERK8" s="62"/>
      <c r="ERL8" s="62"/>
      <c r="ERM8" s="62"/>
      <c r="ERN8" s="62"/>
      <c r="ERO8" s="62"/>
      <c r="ERP8" s="62"/>
      <c r="ERQ8" s="62"/>
      <c r="ERR8" s="62"/>
      <c r="ERS8" s="62"/>
      <c r="ERT8" s="62"/>
      <c r="ERU8" s="62"/>
      <c r="ERV8" s="62"/>
      <c r="ERW8" s="62"/>
      <c r="ERX8" s="62"/>
      <c r="ERY8" s="62"/>
      <c r="ERZ8" s="62"/>
      <c r="ESA8" s="62"/>
      <c r="ESB8" s="62"/>
      <c r="ESC8" s="62"/>
      <c r="ESD8" s="62"/>
      <c r="ESE8" s="62"/>
      <c r="ESF8" s="62"/>
      <c r="ESG8" s="62"/>
      <c r="ESH8" s="62"/>
      <c r="ESI8" s="62"/>
      <c r="ESJ8" s="62"/>
      <c r="ESK8" s="62"/>
      <c r="ESL8" s="62"/>
      <c r="ESM8" s="62"/>
      <c r="ESN8" s="62"/>
      <c r="ESO8" s="62"/>
      <c r="ESP8" s="62"/>
      <c r="ESQ8" s="62"/>
      <c r="ESR8" s="62"/>
      <c r="ESS8" s="62"/>
      <c r="EST8" s="62"/>
      <c r="ESU8" s="62"/>
      <c r="ESV8" s="62"/>
      <c r="ESW8" s="62"/>
      <c r="ESX8" s="62"/>
      <c r="ESY8" s="62"/>
      <c r="ESZ8" s="62"/>
      <c r="ETA8" s="62"/>
      <c r="ETB8" s="62"/>
      <c r="ETC8" s="62"/>
      <c r="ETD8" s="62"/>
      <c r="ETE8" s="62"/>
      <c r="ETF8" s="62"/>
      <c r="ETG8" s="62"/>
      <c r="ETH8" s="62"/>
      <c r="ETI8" s="62"/>
      <c r="ETJ8" s="62"/>
      <c r="ETK8" s="62"/>
      <c r="ETL8" s="62"/>
      <c r="ETM8" s="62"/>
      <c r="ETN8" s="62"/>
      <c r="ETO8" s="62"/>
      <c r="ETP8" s="62"/>
      <c r="ETQ8" s="62"/>
      <c r="ETR8" s="62"/>
      <c r="ETS8" s="62"/>
      <c r="ETT8" s="62"/>
      <c r="ETU8" s="62"/>
      <c r="ETV8" s="62"/>
      <c r="ETW8" s="62"/>
      <c r="ETX8" s="62"/>
      <c r="ETY8" s="62"/>
      <c r="ETZ8" s="62"/>
      <c r="EUA8" s="62"/>
      <c r="EUB8" s="62"/>
      <c r="EUC8" s="62"/>
      <c r="EUD8" s="62"/>
      <c r="EUE8" s="62"/>
      <c r="EUF8" s="62"/>
      <c r="EUG8" s="62"/>
      <c r="EUH8" s="62"/>
      <c r="EUI8" s="62"/>
      <c r="EUJ8" s="62"/>
      <c r="EUK8" s="62"/>
      <c r="EUL8" s="62"/>
      <c r="EUM8" s="62"/>
      <c r="EUN8" s="62"/>
      <c r="EUO8" s="62"/>
      <c r="EUP8" s="62"/>
      <c r="EUQ8" s="62"/>
      <c r="EUR8" s="62"/>
      <c r="EUS8" s="62"/>
      <c r="EUT8" s="62"/>
      <c r="EUU8" s="62"/>
      <c r="EUV8" s="62"/>
      <c r="EUW8" s="62"/>
      <c r="EUX8" s="62"/>
      <c r="EUY8" s="62"/>
      <c r="EUZ8" s="62"/>
      <c r="EVA8" s="62"/>
      <c r="EVB8" s="62"/>
      <c r="EVC8" s="62"/>
      <c r="EVD8" s="62"/>
      <c r="EVE8" s="62"/>
      <c r="EVF8" s="62"/>
      <c r="EVG8" s="62"/>
      <c r="EVH8" s="62"/>
      <c r="EVI8" s="62"/>
      <c r="EVJ8" s="62"/>
      <c r="EVK8" s="62"/>
      <c r="EVL8" s="62"/>
      <c r="EVM8" s="62"/>
      <c r="EVN8" s="62"/>
      <c r="EVO8" s="62"/>
      <c r="EVP8" s="62"/>
      <c r="EVQ8" s="62"/>
      <c r="EVR8" s="62"/>
      <c r="EVS8" s="62"/>
      <c r="EVT8" s="62"/>
      <c r="EVU8" s="62"/>
      <c r="EVV8" s="62"/>
      <c r="EVW8" s="62"/>
      <c r="EVX8" s="62"/>
      <c r="EVY8" s="62"/>
      <c r="EVZ8" s="62"/>
      <c r="EWA8" s="62"/>
      <c r="EWB8" s="62"/>
      <c r="EWC8" s="62"/>
      <c r="EWD8" s="62"/>
      <c r="EWE8" s="62"/>
      <c r="EWF8" s="62"/>
      <c r="EWG8" s="62"/>
      <c r="EWH8" s="62"/>
      <c r="EWI8" s="62"/>
      <c r="EWJ8" s="62"/>
      <c r="EWK8" s="62"/>
      <c r="EWL8" s="62"/>
      <c r="EWM8" s="62"/>
      <c r="EWN8" s="62"/>
      <c r="EWO8" s="62"/>
      <c r="EWP8" s="62"/>
      <c r="EWQ8" s="62"/>
      <c r="EWR8" s="62"/>
      <c r="EWS8" s="62"/>
      <c r="EWT8" s="62"/>
      <c r="EWU8" s="62"/>
      <c r="EWV8" s="62"/>
      <c r="EWW8" s="62"/>
      <c r="EWX8" s="62"/>
      <c r="EWY8" s="62"/>
      <c r="EWZ8" s="62"/>
      <c r="EXA8" s="62"/>
      <c r="EXB8" s="62"/>
      <c r="EXC8" s="62"/>
      <c r="EXD8" s="62"/>
      <c r="EXE8" s="62"/>
      <c r="EXF8" s="62"/>
      <c r="EXG8" s="62"/>
      <c r="EXH8" s="62"/>
      <c r="EXI8" s="62"/>
      <c r="EXJ8" s="62"/>
      <c r="EXK8" s="62"/>
      <c r="EXL8" s="62"/>
      <c r="EXM8" s="62"/>
      <c r="EXN8" s="62"/>
      <c r="EXO8" s="62"/>
      <c r="EXP8" s="62"/>
      <c r="EXQ8" s="62"/>
      <c r="EXR8" s="62"/>
      <c r="EXS8" s="62"/>
      <c r="EXT8" s="62"/>
      <c r="EXU8" s="62"/>
      <c r="EXV8" s="62"/>
      <c r="EXW8" s="62"/>
      <c r="EXX8" s="62"/>
      <c r="EXY8" s="62"/>
      <c r="EXZ8" s="62"/>
      <c r="EYA8" s="62"/>
      <c r="EYB8" s="62"/>
      <c r="EYC8" s="62"/>
      <c r="EYD8" s="62"/>
      <c r="EYE8" s="62"/>
      <c r="EYF8" s="62"/>
      <c r="EYG8" s="62"/>
      <c r="EYH8" s="62"/>
      <c r="EYI8" s="62"/>
      <c r="EYJ8" s="62"/>
      <c r="EYK8" s="62"/>
      <c r="EYL8" s="62"/>
      <c r="EYM8" s="62"/>
      <c r="EYN8" s="62"/>
      <c r="EYO8" s="62"/>
      <c r="EYP8" s="62"/>
      <c r="EYQ8" s="62"/>
      <c r="EYR8" s="62"/>
      <c r="EYS8" s="62"/>
      <c r="EYT8" s="62"/>
      <c r="EYU8" s="62"/>
      <c r="EYV8" s="62"/>
      <c r="EYW8" s="62"/>
      <c r="EYX8" s="62"/>
      <c r="EYY8" s="62"/>
      <c r="EYZ8" s="62"/>
      <c r="EZA8" s="62"/>
      <c r="EZB8" s="62"/>
      <c r="EZC8" s="62"/>
      <c r="EZD8" s="62"/>
      <c r="EZE8" s="62"/>
      <c r="EZF8" s="62"/>
      <c r="EZG8" s="62"/>
      <c r="EZH8" s="62"/>
      <c r="EZI8" s="62"/>
      <c r="EZJ8" s="62"/>
      <c r="EZK8" s="62"/>
      <c r="EZL8" s="62"/>
      <c r="EZM8" s="62"/>
      <c r="EZN8" s="62"/>
      <c r="EZO8" s="62"/>
      <c r="EZP8" s="62"/>
      <c r="EZQ8" s="62"/>
      <c r="EZR8" s="62"/>
      <c r="EZS8" s="62"/>
      <c r="EZT8" s="62"/>
      <c r="EZU8" s="62"/>
      <c r="EZV8" s="62"/>
      <c r="EZW8" s="62"/>
      <c r="EZX8" s="62"/>
      <c r="EZY8" s="62"/>
      <c r="EZZ8" s="62"/>
      <c r="FAA8" s="62"/>
      <c r="FAB8" s="62"/>
      <c r="FAC8" s="62"/>
      <c r="FAD8" s="62"/>
      <c r="FAE8" s="62"/>
      <c r="FAF8" s="62"/>
      <c r="FAG8" s="62"/>
      <c r="FAH8" s="62"/>
      <c r="FAI8" s="62"/>
      <c r="FAJ8" s="62"/>
      <c r="FAK8" s="62"/>
      <c r="FAL8" s="62"/>
      <c r="FAM8" s="62"/>
      <c r="FAN8" s="62"/>
      <c r="FAO8" s="62"/>
      <c r="FAP8" s="62"/>
      <c r="FAQ8" s="62"/>
      <c r="FAR8" s="62"/>
      <c r="FAS8" s="62"/>
      <c r="FAT8" s="62"/>
      <c r="FAU8" s="62"/>
      <c r="FAV8" s="62"/>
      <c r="FAW8" s="62"/>
      <c r="FAX8" s="62"/>
      <c r="FAY8" s="62"/>
      <c r="FAZ8" s="62"/>
      <c r="FBA8" s="62"/>
      <c r="FBB8" s="62"/>
      <c r="FBC8" s="62"/>
      <c r="FBD8" s="62"/>
      <c r="FBE8" s="62"/>
      <c r="FBF8" s="62"/>
      <c r="FBG8" s="62"/>
      <c r="FBH8" s="62"/>
      <c r="FBI8" s="62"/>
      <c r="FBJ8" s="62"/>
      <c r="FBK8" s="62"/>
      <c r="FBL8" s="62"/>
      <c r="FBM8" s="62"/>
      <c r="FBN8" s="62"/>
      <c r="FBO8" s="62"/>
      <c r="FBP8" s="62"/>
      <c r="FBQ8" s="62"/>
      <c r="FBR8" s="62"/>
      <c r="FBS8" s="62"/>
      <c r="FBT8" s="62"/>
      <c r="FBU8" s="62"/>
      <c r="FBV8" s="62"/>
      <c r="FBW8" s="62"/>
      <c r="FBX8" s="62"/>
      <c r="FBY8" s="62"/>
      <c r="FBZ8" s="62"/>
      <c r="FCA8" s="62"/>
      <c r="FCB8" s="62"/>
      <c r="FCC8" s="62"/>
      <c r="FCD8" s="62"/>
      <c r="FCE8" s="62"/>
      <c r="FCF8" s="62"/>
      <c r="FCG8" s="62"/>
      <c r="FCH8" s="62"/>
      <c r="FCI8" s="62"/>
      <c r="FCJ8" s="62"/>
      <c r="FCK8" s="62"/>
      <c r="FCL8" s="62"/>
      <c r="FCM8" s="62"/>
      <c r="FCN8" s="62"/>
      <c r="FCO8" s="62"/>
      <c r="FCP8" s="62"/>
      <c r="FCQ8" s="62"/>
      <c r="FCR8" s="62"/>
      <c r="FCS8" s="62"/>
      <c r="FCT8" s="62"/>
      <c r="FCU8" s="62"/>
      <c r="FCV8" s="62"/>
      <c r="FCW8" s="62"/>
      <c r="FCX8" s="62"/>
      <c r="FCY8" s="62"/>
      <c r="FCZ8" s="62"/>
      <c r="FDA8" s="62"/>
      <c r="FDB8" s="62"/>
      <c r="FDC8" s="62"/>
      <c r="FDD8" s="62"/>
      <c r="FDE8" s="62"/>
      <c r="FDF8" s="62"/>
      <c r="FDG8" s="62"/>
      <c r="FDH8" s="62"/>
      <c r="FDI8" s="62"/>
      <c r="FDJ8" s="62"/>
      <c r="FDK8" s="62"/>
      <c r="FDL8" s="62"/>
      <c r="FDM8" s="62"/>
      <c r="FDN8" s="62"/>
      <c r="FDO8" s="62"/>
      <c r="FDP8" s="62"/>
      <c r="FDQ8" s="62"/>
      <c r="FDR8" s="62"/>
      <c r="FDS8" s="62"/>
      <c r="FDT8" s="62"/>
      <c r="FDU8" s="62"/>
      <c r="FDV8" s="62"/>
      <c r="FDW8" s="62"/>
      <c r="FDX8" s="62"/>
      <c r="FDY8" s="62"/>
      <c r="FDZ8" s="62"/>
      <c r="FEA8" s="62"/>
      <c r="FEB8" s="62"/>
      <c r="FEC8" s="62"/>
      <c r="FED8" s="62"/>
      <c r="FEE8" s="62"/>
      <c r="FEF8" s="62"/>
      <c r="FEG8" s="62"/>
      <c r="FEH8" s="62"/>
      <c r="FEI8" s="62"/>
      <c r="FEJ8" s="62"/>
      <c r="FEK8" s="62"/>
      <c r="FEL8" s="62"/>
      <c r="FEM8" s="62"/>
      <c r="FEN8" s="62"/>
      <c r="FEO8" s="62"/>
      <c r="FEP8" s="62"/>
      <c r="FEQ8" s="62"/>
      <c r="FER8" s="62"/>
      <c r="FES8" s="62"/>
      <c r="FET8" s="62"/>
      <c r="FEU8" s="62"/>
      <c r="FEV8" s="62"/>
      <c r="FEW8" s="62"/>
      <c r="FEX8" s="62"/>
      <c r="FEY8" s="62"/>
      <c r="FEZ8" s="62"/>
      <c r="FFA8" s="62"/>
      <c r="FFB8" s="62"/>
      <c r="FFC8" s="62"/>
      <c r="FFD8" s="62"/>
      <c r="FFE8" s="62"/>
      <c r="FFF8" s="62"/>
      <c r="FFG8" s="62"/>
      <c r="FFH8" s="62"/>
      <c r="FFI8" s="62"/>
      <c r="FFJ8" s="62"/>
      <c r="FFK8" s="62"/>
      <c r="FFL8" s="62"/>
      <c r="FFM8" s="62"/>
      <c r="FFN8" s="62"/>
      <c r="FFO8" s="62"/>
      <c r="FFP8" s="62"/>
      <c r="FFQ8" s="62"/>
      <c r="FFR8" s="62"/>
      <c r="FFS8" s="62"/>
      <c r="FFT8" s="62"/>
      <c r="FFU8" s="62"/>
      <c r="FFV8" s="62"/>
      <c r="FFW8" s="62"/>
      <c r="FFX8" s="62"/>
      <c r="FFY8" s="62"/>
      <c r="FFZ8" s="62"/>
      <c r="FGA8" s="62"/>
      <c r="FGB8" s="62"/>
      <c r="FGC8" s="62"/>
      <c r="FGD8" s="62"/>
      <c r="FGE8" s="62"/>
      <c r="FGF8" s="62"/>
      <c r="FGG8" s="62"/>
      <c r="FGH8" s="62"/>
      <c r="FGI8" s="62"/>
      <c r="FGJ8" s="62"/>
      <c r="FGK8" s="62"/>
      <c r="FGL8" s="62"/>
      <c r="FGM8" s="62"/>
      <c r="FGN8" s="62"/>
      <c r="FGO8" s="62"/>
      <c r="FGP8" s="62"/>
      <c r="FGQ8" s="62"/>
      <c r="FGR8" s="62"/>
      <c r="FGS8" s="62"/>
      <c r="FGT8" s="62"/>
      <c r="FGU8" s="62"/>
      <c r="FGV8" s="62"/>
      <c r="FGW8" s="62"/>
      <c r="FGX8" s="62"/>
      <c r="FGY8" s="62"/>
      <c r="FGZ8" s="62"/>
      <c r="FHA8" s="62"/>
      <c r="FHB8" s="62"/>
      <c r="FHC8" s="62"/>
      <c r="FHD8" s="62"/>
      <c r="FHE8" s="62"/>
      <c r="FHF8" s="62"/>
      <c r="FHG8" s="62"/>
      <c r="FHH8" s="62"/>
      <c r="FHI8" s="62"/>
      <c r="FHJ8" s="62"/>
      <c r="FHK8" s="62"/>
      <c r="FHL8" s="62"/>
      <c r="FHM8" s="62"/>
      <c r="FHN8" s="62"/>
      <c r="FHO8" s="62"/>
      <c r="FHP8" s="62"/>
      <c r="FHQ8" s="62"/>
      <c r="FHR8" s="62"/>
      <c r="FHS8" s="62"/>
      <c r="FHT8" s="62"/>
      <c r="FHU8" s="62"/>
      <c r="FHV8" s="62"/>
      <c r="FHW8" s="62"/>
      <c r="FHX8" s="62"/>
      <c r="FHY8" s="62"/>
      <c r="FHZ8" s="62"/>
      <c r="FIA8" s="62"/>
      <c r="FIB8" s="62"/>
      <c r="FIC8" s="62"/>
      <c r="FID8" s="62"/>
      <c r="FIE8" s="62"/>
      <c r="FIF8" s="62"/>
      <c r="FIG8" s="62"/>
      <c r="FIH8" s="62"/>
      <c r="FII8" s="62"/>
      <c r="FIJ8" s="62"/>
      <c r="FIK8" s="62"/>
      <c r="FIL8" s="62"/>
      <c r="FIM8" s="62"/>
      <c r="FIN8" s="62"/>
      <c r="FIO8" s="62"/>
      <c r="FIP8" s="62"/>
      <c r="FIQ8" s="62"/>
      <c r="FIR8" s="62"/>
      <c r="FIS8" s="62"/>
      <c r="FIT8" s="62"/>
      <c r="FIU8" s="62"/>
      <c r="FIV8" s="62"/>
      <c r="FIW8" s="62"/>
      <c r="FIX8" s="62"/>
      <c r="FIY8" s="62"/>
      <c r="FIZ8" s="62"/>
      <c r="FJA8" s="62"/>
      <c r="FJB8" s="62"/>
      <c r="FJC8" s="62"/>
      <c r="FJD8" s="62"/>
      <c r="FJE8" s="62"/>
      <c r="FJF8" s="62"/>
      <c r="FJG8" s="62"/>
      <c r="FJH8" s="62"/>
      <c r="FJI8" s="62"/>
      <c r="FJJ8" s="62"/>
      <c r="FJK8" s="62"/>
      <c r="FJL8" s="62"/>
      <c r="FJM8" s="62"/>
      <c r="FJN8" s="62"/>
      <c r="FJO8" s="62"/>
      <c r="FJP8" s="62"/>
      <c r="FJQ8" s="62"/>
      <c r="FJR8" s="62"/>
      <c r="FJS8" s="62"/>
      <c r="FJT8" s="62"/>
      <c r="FJU8" s="62"/>
      <c r="FJV8" s="62"/>
      <c r="FJW8" s="62"/>
      <c r="FJX8" s="62"/>
      <c r="FJY8" s="62"/>
      <c r="FJZ8" s="62"/>
      <c r="FKA8" s="62"/>
      <c r="FKB8" s="62"/>
      <c r="FKC8" s="62"/>
      <c r="FKD8" s="62"/>
      <c r="FKE8" s="62"/>
      <c r="FKF8" s="62"/>
      <c r="FKG8" s="62"/>
      <c r="FKH8" s="62"/>
      <c r="FKI8" s="62"/>
      <c r="FKJ8" s="62"/>
      <c r="FKK8" s="62"/>
      <c r="FKL8" s="62"/>
      <c r="FKM8" s="62"/>
      <c r="FKN8" s="62"/>
      <c r="FKO8" s="62"/>
      <c r="FKP8" s="62"/>
      <c r="FKQ8" s="62"/>
      <c r="FKR8" s="62"/>
      <c r="FKS8" s="62"/>
      <c r="FKT8" s="62"/>
      <c r="FKU8" s="62"/>
      <c r="FKV8" s="62"/>
      <c r="FKW8" s="62"/>
      <c r="FKX8" s="62"/>
      <c r="FKY8" s="62"/>
      <c r="FKZ8" s="62"/>
      <c r="FLA8" s="62"/>
      <c r="FLB8" s="62"/>
      <c r="FLC8" s="62"/>
      <c r="FLD8" s="62"/>
      <c r="FLE8" s="62"/>
      <c r="FLF8" s="62"/>
      <c r="FLG8" s="62"/>
      <c r="FLH8" s="62"/>
      <c r="FLI8" s="62"/>
      <c r="FLJ8" s="62"/>
      <c r="FLK8" s="62"/>
      <c r="FLL8" s="62"/>
      <c r="FLM8" s="62"/>
      <c r="FLN8" s="62"/>
      <c r="FLO8" s="62"/>
      <c r="FLP8" s="62"/>
      <c r="FLQ8" s="62"/>
      <c r="FLR8" s="62"/>
      <c r="FLS8" s="62"/>
      <c r="FLT8" s="62"/>
      <c r="FLU8" s="62"/>
      <c r="FLV8" s="62"/>
      <c r="FLW8" s="62"/>
      <c r="FLX8" s="62"/>
      <c r="FLY8" s="62"/>
      <c r="FLZ8" s="62"/>
      <c r="FMA8" s="62"/>
      <c r="FMB8" s="62"/>
      <c r="FMC8" s="62"/>
      <c r="FMD8" s="62"/>
      <c r="FME8" s="62"/>
      <c r="FMF8" s="62"/>
      <c r="FMG8" s="62"/>
      <c r="FMH8" s="62"/>
      <c r="FMI8" s="62"/>
      <c r="FMJ8" s="62"/>
      <c r="FMK8" s="62"/>
      <c r="FML8" s="62"/>
      <c r="FMM8" s="62"/>
      <c r="FMN8" s="62"/>
      <c r="FMO8" s="62"/>
      <c r="FMP8" s="62"/>
      <c r="FMQ8" s="62"/>
      <c r="FMR8" s="62"/>
      <c r="FMS8" s="62"/>
      <c r="FMT8" s="62"/>
      <c r="FMU8" s="62"/>
      <c r="FMV8" s="62"/>
      <c r="FMW8" s="62"/>
      <c r="FMX8" s="62"/>
      <c r="FMY8" s="62"/>
      <c r="FMZ8" s="62"/>
      <c r="FNA8" s="62"/>
      <c r="FNB8" s="62"/>
      <c r="FNC8" s="62"/>
      <c r="FND8" s="62"/>
      <c r="FNE8" s="62"/>
      <c r="FNF8" s="62"/>
      <c r="FNG8" s="62"/>
      <c r="FNH8" s="62"/>
      <c r="FNI8" s="62"/>
      <c r="FNJ8" s="62"/>
      <c r="FNK8" s="62"/>
      <c r="FNL8" s="62"/>
      <c r="FNM8" s="62"/>
      <c r="FNN8" s="62"/>
      <c r="FNO8" s="62"/>
      <c r="FNP8" s="62"/>
      <c r="FNQ8" s="62"/>
      <c r="FNR8" s="62"/>
      <c r="FNS8" s="62"/>
      <c r="FNT8" s="62"/>
      <c r="FNU8" s="62"/>
      <c r="FNV8" s="62"/>
      <c r="FNW8" s="62"/>
      <c r="FNX8" s="62"/>
      <c r="FNY8" s="62"/>
      <c r="FNZ8" s="62"/>
      <c r="FOA8" s="62"/>
      <c r="FOB8" s="62"/>
      <c r="FOC8" s="62"/>
      <c r="FOD8" s="62"/>
      <c r="FOE8" s="62"/>
      <c r="FOF8" s="62"/>
      <c r="FOG8" s="62"/>
      <c r="FOH8" s="62"/>
      <c r="FOI8" s="62"/>
      <c r="FOJ8" s="62"/>
      <c r="FOK8" s="62"/>
      <c r="FOL8" s="62"/>
      <c r="FOM8" s="62"/>
      <c r="FON8" s="62"/>
      <c r="FOO8" s="62"/>
      <c r="FOP8" s="62"/>
      <c r="FOQ8" s="62"/>
      <c r="FOR8" s="62"/>
      <c r="FOS8" s="62"/>
      <c r="FOT8" s="62"/>
      <c r="FOU8" s="62"/>
      <c r="FOV8" s="62"/>
      <c r="FOW8" s="62"/>
      <c r="FOX8" s="62"/>
      <c r="FOY8" s="62"/>
      <c r="FOZ8" s="62"/>
      <c r="FPA8" s="62"/>
      <c r="FPB8" s="62"/>
      <c r="FPC8" s="62"/>
      <c r="FPD8" s="62"/>
      <c r="FPE8" s="62"/>
      <c r="FPF8" s="62"/>
      <c r="FPG8" s="62"/>
      <c r="FPH8" s="62"/>
      <c r="FPI8" s="62"/>
      <c r="FPJ8" s="62"/>
      <c r="FPK8" s="62"/>
      <c r="FPL8" s="62"/>
      <c r="FPM8" s="62"/>
      <c r="FPN8" s="62"/>
      <c r="FPO8" s="62"/>
      <c r="FPP8" s="62"/>
      <c r="FPQ8" s="62"/>
      <c r="FPR8" s="62"/>
      <c r="FPS8" s="62"/>
      <c r="FPT8" s="62"/>
      <c r="FPU8" s="62"/>
      <c r="FPV8" s="62"/>
      <c r="FPW8" s="62"/>
      <c r="FPX8" s="62"/>
      <c r="FPY8" s="62"/>
      <c r="FPZ8" s="62"/>
      <c r="FQA8" s="62"/>
      <c r="FQB8" s="62"/>
      <c r="FQC8" s="62"/>
      <c r="FQD8" s="62"/>
      <c r="FQE8" s="62"/>
      <c r="FQF8" s="62"/>
      <c r="FQG8" s="62"/>
      <c r="FQH8" s="62"/>
      <c r="FQI8" s="62"/>
      <c r="FQJ8" s="62"/>
      <c r="FQK8" s="62"/>
      <c r="FQL8" s="62"/>
      <c r="FQM8" s="62"/>
      <c r="FQN8" s="62"/>
      <c r="FQO8" s="62"/>
      <c r="FQP8" s="62"/>
      <c r="FQQ8" s="62"/>
      <c r="FQR8" s="62"/>
      <c r="FQS8" s="62"/>
      <c r="FQT8" s="62"/>
      <c r="FQU8" s="62"/>
      <c r="FQV8" s="62"/>
      <c r="FQW8" s="62"/>
      <c r="FQX8" s="62"/>
      <c r="FQY8" s="62"/>
      <c r="FQZ8" s="62"/>
      <c r="FRA8" s="62"/>
      <c r="FRB8" s="62"/>
      <c r="FRC8" s="62"/>
      <c r="FRD8" s="62"/>
      <c r="FRE8" s="62"/>
      <c r="FRF8" s="62"/>
      <c r="FRG8" s="62"/>
      <c r="FRH8" s="62"/>
      <c r="FRI8" s="62"/>
      <c r="FRJ8" s="62"/>
      <c r="FRK8" s="62"/>
      <c r="FRL8" s="62"/>
      <c r="FRM8" s="62"/>
      <c r="FRN8" s="62"/>
      <c r="FRO8" s="62"/>
      <c r="FRP8" s="62"/>
      <c r="FRQ8" s="62"/>
      <c r="FRR8" s="62"/>
      <c r="FRS8" s="62"/>
      <c r="FRT8" s="62"/>
      <c r="FRU8" s="62"/>
      <c r="FRV8" s="62"/>
      <c r="FRW8" s="62"/>
      <c r="FRX8" s="62"/>
      <c r="FRY8" s="62"/>
      <c r="FRZ8" s="62"/>
      <c r="FSA8" s="62"/>
      <c r="FSB8" s="62"/>
      <c r="FSC8" s="62"/>
      <c r="FSD8" s="62"/>
      <c r="FSE8" s="62"/>
      <c r="FSF8" s="62"/>
      <c r="FSG8" s="62"/>
      <c r="FSH8" s="62"/>
      <c r="FSI8" s="62"/>
      <c r="FSJ8" s="62"/>
      <c r="FSK8" s="62"/>
      <c r="FSL8" s="62"/>
      <c r="FSM8" s="62"/>
      <c r="FSN8" s="62"/>
      <c r="FSO8" s="62"/>
      <c r="FSP8" s="62"/>
      <c r="FSQ8" s="62"/>
      <c r="FSR8" s="62"/>
      <c r="FSS8" s="62"/>
      <c r="FST8" s="62"/>
      <c r="FSU8" s="62"/>
      <c r="FSV8" s="62"/>
      <c r="FSW8" s="62"/>
      <c r="FSX8" s="62"/>
      <c r="FSY8" s="62"/>
      <c r="FSZ8" s="62"/>
      <c r="FTA8" s="62"/>
      <c r="FTB8" s="62"/>
      <c r="FTC8" s="62"/>
      <c r="FTD8" s="62"/>
      <c r="FTE8" s="62"/>
      <c r="FTF8" s="62"/>
      <c r="FTG8" s="62"/>
      <c r="FTH8" s="62"/>
      <c r="FTI8" s="62"/>
      <c r="FTJ8" s="62"/>
      <c r="FTK8" s="62"/>
      <c r="FTL8" s="62"/>
      <c r="FTM8" s="62"/>
      <c r="FTN8" s="62"/>
      <c r="FTO8" s="62"/>
      <c r="FTP8" s="62"/>
      <c r="FTQ8" s="62"/>
      <c r="FTR8" s="62"/>
      <c r="FTS8" s="62"/>
      <c r="FTT8" s="62"/>
      <c r="FTU8" s="62"/>
      <c r="FTV8" s="62"/>
      <c r="FTW8" s="62"/>
      <c r="FTX8" s="62"/>
      <c r="FTY8" s="62"/>
      <c r="FTZ8" s="62"/>
      <c r="FUA8" s="62"/>
      <c r="FUB8" s="62"/>
      <c r="FUC8" s="62"/>
      <c r="FUD8" s="62"/>
      <c r="FUE8" s="62"/>
      <c r="FUF8" s="62"/>
      <c r="FUG8" s="62"/>
      <c r="FUH8" s="62"/>
      <c r="FUI8" s="62"/>
      <c r="FUJ8" s="62"/>
      <c r="FUK8" s="62"/>
      <c r="FUL8" s="62"/>
      <c r="FUM8" s="62"/>
      <c r="FUN8" s="62"/>
      <c r="FUO8" s="62"/>
      <c r="FUP8" s="62"/>
      <c r="FUQ8" s="62"/>
      <c r="FUR8" s="62"/>
      <c r="FUS8" s="62"/>
      <c r="FUT8" s="62"/>
      <c r="FUU8" s="62"/>
      <c r="FUV8" s="62"/>
      <c r="FUW8" s="62"/>
      <c r="FUX8" s="62"/>
      <c r="FUY8" s="62"/>
      <c r="FUZ8" s="62"/>
      <c r="FVA8" s="62"/>
      <c r="FVB8" s="62"/>
      <c r="FVC8" s="62"/>
      <c r="FVD8" s="62"/>
      <c r="FVE8" s="62"/>
      <c r="FVF8" s="62"/>
      <c r="FVG8" s="62"/>
      <c r="FVH8" s="62"/>
      <c r="FVI8" s="62"/>
      <c r="FVJ8" s="62"/>
      <c r="FVK8" s="62"/>
      <c r="FVL8" s="62"/>
      <c r="FVM8" s="62"/>
      <c r="FVN8" s="62"/>
      <c r="FVO8" s="62"/>
      <c r="FVP8" s="62"/>
      <c r="FVQ8" s="62"/>
      <c r="FVR8" s="62"/>
      <c r="FVS8" s="62"/>
      <c r="FVT8" s="62"/>
      <c r="FVU8" s="62"/>
      <c r="FVV8" s="62"/>
      <c r="FVW8" s="62"/>
      <c r="FVX8" s="62"/>
      <c r="FVY8" s="62"/>
      <c r="FVZ8" s="62"/>
      <c r="FWA8" s="62"/>
      <c r="FWB8" s="62"/>
      <c r="FWC8" s="62"/>
      <c r="FWD8" s="62"/>
      <c r="FWE8" s="62"/>
      <c r="FWF8" s="62"/>
      <c r="FWG8" s="62"/>
      <c r="FWH8" s="62"/>
      <c r="FWI8" s="62"/>
      <c r="FWJ8" s="62"/>
      <c r="FWK8" s="62"/>
      <c r="FWL8" s="62"/>
      <c r="FWM8" s="62"/>
      <c r="FWN8" s="62"/>
      <c r="FWO8" s="62"/>
      <c r="FWP8" s="62"/>
      <c r="FWQ8" s="62"/>
      <c r="FWR8" s="62"/>
      <c r="FWS8" s="62"/>
      <c r="FWT8" s="62"/>
      <c r="FWU8" s="62"/>
      <c r="FWV8" s="62"/>
      <c r="FWW8" s="62"/>
      <c r="FWX8" s="62"/>
      <c r="FWY8" s="62"/>
      <c r="FWZ8" s="62"/>
      <c r="FXA8" s="62"/>
      <c r="FXB8" s="62"/>
      <c r="FXC8" s="62"/>
      <c r="FXD8" s="62"/>
      <c r="FXE8" s="62"/>
      <c r="FXF8" s="62"/>
      <c r="FXG8" s="62"/>
      <c r="FXH8" s="62"/>
      <c r="FXI8" s="62"/>
      <c r="FXJ8" s="62"/>
      <c r="FXK8" s="62"/>
      <c r="FXL8" s="62"/>
      <c r="FXM8" s="62"/>
      <c r="FXN8" s="62"/>
      <c r="FXO8" s="62"/>
      <c r="FXP8" s="62"/>
      <c r="FXQ8" s="62"/>
      <c r="FXR8" s="62"/>
      <c r="FXS8" s="62"/>
      <c r="FXT8" s="62"/>
      <c r="FXU8" s="62"/>
      <c r="FXV8" s="62"/>
      <c r="FXW8" s="62"/>
      <c r="FXX8" s="62"/>
      <c r="FXY8" s="62"/>
      <c r="FXZ8" s="62"/>
      <c r="FYA8" s="62"/>
      <c r="FYB8" s="62"/>
      <c r="FYC8" s="62"/>
      <c r="FYD8" s="62"/>
      <c r="FYE8" s="62"/>
      <c r="FYF8" s="62"/>
      <c r="FYG8" s="62"/>
      <c r="FYH8" s="62"/>
      <c r="FYI8" s="62"/>
      <c r="FYJ8" s="62"/>
      <c r="FYK8" s="62"/>
      <c r="FYL8" s="62"/>
      <c r="FYM8" s="62"/>
      <c r="FYN8" s="62"/>
      <c r="FYO8" s="62"/>
      <c r="FYP8" s="62"/>
      <c r="FYQ8" s="62"/>
      <c r="FYR8" s="62"/>
      <c r="FYS8" s="62"/>
      <c r="FYT8" s="62"/>
      <c r="FYU8" s="62"/>
      <c r="FYV8" s="62"/>
      <c r="FYW8" s="62"/>
      <c r="FYX8" s="62"/>
      <c r="FYY8" s="62"/>
      <c r="FYZ8" s="62"/>
      <c r="FZA8" s="62"/>
      <c r="FZB8" s="62"/>
      <c r="FZC8" s="62"/>
      <c r="FZD8" s="62"/>
      <c r="FZE8" s="62"/>
      <c r="FZF8" s="62"/>
      <c r="FZG8" s="62"/>
      <c r="FZH8" s="62"/>
      <c r="FZI8" s="62"/>
      <c r="FZJ8" s="62"/>
      <c r="FZK8" s="62"/>
      <c r="FZL8" s="62"/>
      <c r="FZM8" s="62"/>
      <c r="FZN8" s="62"/>
      <c r="FZO8" s="62"/>
      <c r="FZP8" s="62"/>
      <c r="FZQ8" s="62"/>
      <c r="FZR8" s="62"/>
      <c r="FZS8" s="62"/>
      <c r="FZT8" s="62"/>
      <c r="FZU8" s="62"/>
      <c r="FZV8" s="62"/>
      <c r="FZW8" s="62"/>
      <c r="FZX8" s="62"/>
      <c r="FZY8" s="62"/>
      <c r="FZZ8" s="62"/>
      <c r="GAA8" s="62"/>
      <c r="GAB8" s="62"/>
      <c r="GAC8" s="62"/>
      <c r="GAD8" s="62"/>
      <c r="GAE8" s="62"/>
      <c r="GAF8" s="62"/>
      <c r="GAG8" s="62"/>
      <c r="GAH8" s="62"/>
      <c r="GAI8" s="62"/>
      <c r="GAJ8" s="62"/>
      <c r="GAK8" s="62"/>
      <c r="GAL8" s="62"/>
      <c r="GAM8" s="62"/>
      <c r="GAN8" s="62"/>
      <c r="GAO8" s="62"/>
      <c r="GAP8" s="62"/>
      <c r="GAQ8" s="62"/>
      <c r="GAR8" s="62"/>
      <c r="GAS8" s="62"/>
      <c r="GAT8" s="62"/>
      <c r="GAU8" s="62"/>
      <c r="GAV8" s="62"/>
      <c r="GAW8" s="62"/>
      <c r="GAX8" s="62"/>
      <c r="GAY8" s="62"/>
      <c r="GAZ8" s="62"/>
      <c r="GBA8" s="62"/>
      <c r="GBB8" s="62"/>
      <c r="GBC8" s="62"/>
      <c r="GBD8" s="62"/>
      <c r="GBE8" s="62"/>
      <c r="GBF8" s="62"/>
      <c r="GBG8" s="62"/>
      <c r="GBH8" s="62"/>
      <c r="GBI8" s="62"/>
      <c r="GBJ8" s="62"/>
      <c r="GBK8" s="62"/>
      <c r="GBL8" s="62"/>
      <c r="GBM8" s="62"/>
      <c r="GBN8" s="62"/>
      <c r="GBO8" s="62"/>
      <c r="GBP8" s="62"/>
      <c r="GBQ8" s="62"/>
      <c r="GBR8" s="62"/>
      <c r="GBS8" s="62"/>
      <c r="GBT8" s="62"/>
      <c r="GBU8" s="62"/>
      <c r="GBV8" s="62"/>
      <c r="GBW8" s="62"/>
      <c r="GBX8" s="62"/>
      <c r="GBY8" s="62"/>
      <c r="GBZ8" s="62"/>
      <c r="GCA8" s="62"/>
      <c r="GCB8" s="62"/>
      <c r="GCC8" s="62"/>
      <c r="GCD8" s="62"/>
      <c r="GCE8" s="62"/>
      <c r="GCF8" s="62"/>
      <c r="GCG8" s="62"/>
      <c r="GCH8" s="62"/>
      <c r="GCI8" s="62"/>
      <c r="GCJ8" s="62"/>
      <c r="GCK8" s="62"/>
      <c r="GCL8" s="62"/>
      <c r="GCM8" s="62"/>
      <c r="GCN8" s="62"/>
      <c r="GCO8" s="62"/>
      <c r="GCP8" s="62"/>
      <c r="GCQ8" s="62"/>
      <c r="GCR8" s="62"/>
      <c r="GCS8" s="62"/>
      <c r="GCT8" s="62"/>
      <c r="GCU8" s="62"/>
      <c r="GCV8" s="62"/>
      <c r="GCW8" s="62"/>
      <c r="GCX8" s="62"/>
      <c r="GCY8" s="62"/>
      <c r="GCZ8" s="62"/>
      <c r="GDA8" s="62"/>
      <c r="GDB8" s="62"/>
      <c r="GDC8" s="62"/>
      <c r="GDD8" s="62"/>
      <c r="GDE8" s="62"/>
      <c r="GDF8" s="62"/>
      <c r="GDG8" s="62"/>
      <c r="GDH8" s="62"/>
      <c r="GDI8" s="62"/>
      <c r="GDJ8" s="62"/>
      <c r="GDK8" s="62"/>
      <c r="GDL8" s="62"/>
      <c r="GDM8" s="62"/>
      <c r="GDN8" s="62"/>
      <c r="GDO8" s="62"/>
      <c r="GDP8" s="62"/>
      <c r="GDQ8" s="62"/>
      <c r="GDR8" s="62"/>
      <c r="GDS8" s="62"/>
      <c r="GDT8" s="62"/>
      <c r="GDU8" s="62"/>
      <c r="GDV8" s="62"/>
      <c r="GDW8" s="62"/>
      <c r="GDX8" s="62"/>
      <c r="GDY8" s="62"/>
      <c r="GDZ8" s="62"/>
      <c r="GEA8" s="62"/>
      <c r="GEB8" s="62"/>
      <c r="GEC8" s="62"/>
      <c r="GED8" s="62"/>
      <c r="GEE8" s="62"/>
      <c r="GEF8" s="62"/>
      <c r="GEG8" s="62"/>
      <c r="GEH8" s="62"/>
      <c r="GEI8" s="62"/>
      <c r="GEJ8" s="62"/>
      <c r="GEK8" s="62"/>
      <c r="GEL8" s="62"/>
      <c r="GEM8" s="62"/>
      <c r="GEN8" s="62"/>
      <c r="GEO8" s="62"/>
      <c r="GEP8" s="62"/>
      <c r="GEQ8" s="62"/>
      <c r="GER8" s="62"/>
      <c r="GES8" s="62"/>
      <c r="GET8" s="62"/>
      <c r="GEU8" s="62"/>
      <c r="GEV8" s="62"/>
      <c r="GEW8" s="62"/>
      <c r="GEX8" s="62"/>
      <c r="GEY8" s="62"/>
      <c r="GEZ8" s="62"/>
      <c r="GFA8" s="62"/>
      <c r="GFB8" s="62"/>
      <c r="GFC8" s="62"/>
      <c r="GFD8" s="62"/>
      <c r="GFE8" s="62"/>
      <c r="GFF8" s="62"/>
      <c r="GFG8" s="62"/>
      <c r="GFH8" s="62"/>
      <c r="GFI8" s="62"/>
      <c r="GFJ8" s="62"/>
      <c r="GFK8" s="62"/>
      <c r="GFL8" s="62"/>
      <c r="GFM8" s="62"/>
      <c r="GFN8" s="62"/>
      <c r="GFO8" s="62"/>
      <c r="GFP8" s="62"/>
      <c r="GFQ8" s="62"/>
      <c r="GFR8" s="62"/>
      <c r="GFS8" s="62"/>
      <c r="GFT8" s="62"/>
      <c r="GFU8" s="62"/>
      <c r="GFV8" s="62"/>
      <c r="GFW8" s="62"/>
      <c r="GFX8" s="62"/>
      <c r="GFY8" s="62"/>
      <c r="GFZ8" s="62"/>
      <c r="GGA8" s="62"/>
      <c r="GGB8" s="62"/>
      <c r="GGC8" s="62"/>
      <c r="GGD8" s="62"/>
      <c r="GGE8" s="62"/>
      <c r="GGF8" s="62"/>
      <c r="GGG8" s="62"/>
      <c r="GGH8" s="62"/>
      <c r="GGI8" s="62"/>
      <c r="GGJ8" s="62"/>
      <c r="GGK8" s="62"/>
      <c r="GGL8" s="62"/>
      <c r="GGM8" s="62"/>
      <c r="GGN8" s="62"/>
      <c r="GGO8" s="62"/>
      <c r="GGP8" s="62"/>
      <c r="GGQ8" s="62"/>
      <c r="GGR8" s="62"/>
      <c r="GGS8" s="62"/>
      <c r="GGT8" s="62"/>
      <c r="GGU8" s="62"/>
      <c r="GGV8" s="62"/>
      <c r="GGW8" s="62"/>
      <c r="GGX8" s="62"/>
      <c r="GGY8" s="62"/>
      <c r="GGZ8" s="62"/>
      <c r="GHA8" s="62"/>
      <c r="GHB8" s="62"/>
      <c r="GHC8" s="62"/>
      <c r="GHD8" s="62"/>
      <c r="GHE8" s="62"/>
      <c r="GHF8" s="62"/>
      <c r="GHG8" s="62"/>
      <c r="GHH8" s="62"/>
      <c r="GHI8" s="62"/>
      <c r="GHJ8" s="62"/>
      <c r="GHK8" s="62"/>
      <c r="GHL8" s="62"/>
      <c r="GHM8" s="62"/>
      <c r="GHN8" s="62"/>
      <c r="GHO8" s="62"/>
      <c r="GHP8" s="62"/>
      <c r="GHQ8" s="62"/>
      <c r="GHR8" s="62"/>
      <c r="GHS8" s="62"/>
      <c r="GHT8" s="62"/>
      <c r="GHU8" s="62"/>
      <c r="GHV8" s="62"/>
      <c r="GHW8" s="62"/>
      <c r="GHX8" s="62"/>
      <c r="GHY8" s="62"/>
      <c r="GHZ8" s="62"/>
      <c r="GIA8" s="62"/>
      <c r="GIB8" s="62"/>
      <c r="GIC8" s="62"/>
      <c r="GID8" s="62"/>
      <c r="GIE8" s="62"/>
      <c r="GIF8" s="62"/>
      <c r="GIG8" s="62"/>
      <c r="GIH8" s="62"/>
      <c r="GII8" s="62"/>
      <c r="GIJ8" s="62"/>
      <c r="GIK8" s="62"/>
      <c r="GIL8" s="62"/>
      <c r="GIM8" s="62"/>
      <c r="GIN8" s="62"/>
      <c r="GIO8" s="62"/>
      <c r="GIP8" s="62"/>
      <c r="GIQ8" s="62"/>
      <c r="GIR8" s="62"/>
      <c r="GIS8" s="62"/>
      <c r="GIT8" s="62"/>
      <c r="GIU8" s="62"/>
      <c r="GIV8" s="62"/>
      <c r="GIW8" s="62"/>
      <c r="GIX8" s="62"/>
      <c r="GIY8" s="62"/>
      <c r="GIZ8" s="62"/>
      <c r="GJA8" s="62"/>
      <c r="GJB8" s="62"/>
      <c r="GJC8" s="62"/>
      <c r="GJD8" s="62"/>
      <c r="GJE8" s="62"/>
      <c r="GJF8" s="62"/>
      <c r="GJG8" s="62"/>
      <c r="GJH8" s="62"/>
      <c r="GJI8" s="62"/>
      <c r="GJJ8" s="62"/>
      <c r="GJK8" s="62"/>
      <c r="GJL8" s="62"/>
      <c r="GJM8" s="62"/>
      <c r="GJN8" s="62"/>
      <c r="GJO8" s="62"/>
      <c r="GJP8" s="62"/>
      <c r="GJQ8" s="62"/>
      <c r="GJR8" s="62"/>
      <c r="GJS8" s="62"/>
      <c r="GJT8" s="62"/>
      <c r="GJU8" s="62"/>
      <c r="GJV8" s="62"/>
      <c r="GJW8" s="62"/>
      <c r="GJX8" s="62"/>
      <c r="GJY8" s="62"/>
      <c r="GJZ8" s="62"/>
      <c r="GKA8" s="62"/>
      <c r="GKB8" s="62"/>
      <c r="GKC8" s="62"/>
      <c r="GKD8" s="62"/>
      <c r="GKE8" s="62"/>
      <c r="GKF8" s="62"/>
      <c r="GKG8" s="62"/>
      <c r="GKH8" s="62"/>
      <c r="GKI8" s="62"/>
      <c r="GKJ8" s="62"/>
      <c r="GKK8" s="62"/>
      <c r="GKL8" s="62"/>
      <c r="GKM8" s="62"/>
      <c r="GKN8" s="62"/>
      <c r="GKO8" s="62"/>
      <c r="GKP8" s="62"/>
      <c r="GKQ8" s="62"/>
      <c r="GKR8" s="62"/>
      <c r="GKS8" s="62"/>
      <c r="GKT8" s="62"/>
      <c r="GKU8" s="62"/>
      <c r="GKV8" s="62"/>
      <c r="GKW8" s="62"/>
      <c r="GKX8" s="62"/>
      <c r="GKY8" s="62"/>
      <c r="GKZ8" s="62"/>
      <c r="GLA8" s="62"/>
      <c r="GLB8" s="62"/>
      <c r="GLC8" s="62"/>
      <c r="GLD8" s="62"/>
      <c r="GLE8" s="62"/>
      <c r="GLF8" s="62"/>
      <c r="GLG8" s="62"/>
      <c r="GLH8" s="62"/>
      <c r="GLI8" s="62"/>
      <c r="GLJ8" s="62"/>
      <c r="GLK8" s="62"/>
      <c r="GLL8" s="62"/>
      <c r="GLM8" s="62"/>
      <c r="GLN8" s="62"/>
      <c r="GLO8" s="62"/>
      <c r="GLP8" s="62"/>
      <c r="GLQ8" s="62"/>
      <c r="GLR8" s="62"/>
      <c r="GLS8" s="62"/>
      <c r="GLT8" s="62"/>
      <c r="GLU8" s="62"/>
      <c r="GLV8" s="62"/>
      <c r="GLW8" s="62"/>
      <c r="GLX8" s="62"/>
      <c r="GLY8" s="62"/>
      <c r="GLZ8" s="62"/>
      <c r="GMA8" s="62"/>
      <c r="GMB8" s="62"/>
      <c r="GMC8" s="62"/>
      <c r="GMD8" s="62"/>
      <c r="GME8" s="62"/>
      <c r="GMF8" s="62"/>
      <c r="GMG8" s="62"/>
      <c r="GMH8" s="62"/>
      <c r="GMI8" s="62"/>
      <c r="GMJ8" s="62"/>
      <c r="GMK8" s="62"/>
      <c r="GML8" s="62"/>
      <c r="GMM8" s="62"/>
      <c r="GMN8" s="62"/>
      <c r="GMO8" s="62"/>
      <c r="GMP8" s="62"/>
      <c r="GMQ8" s="62"/>
      <c r="GMR8" s="62"/>
      <c r="GMS8" s="62"/>
      <c r="GMT8" s="62"/>
      <c r="GMU8" s="62"/>
      <c r="GMV8" s="62"/>
      <c r="GMW8" s="62"/>
      <c r="GMX8" s="62"/>
      <c r="GMY8" s="62"/>
      <c r="GMZ8" s="62"/>
      <c r="GNA8" s="62"/>
      <c r="GNB8" s="62"/>
      <c r="GNC8" s="62"/>
      <c r="GND8" s="62"/>
      <c r="GNE8" s="62"/>
      <c r="GNF8" s="62"/>
      <c r="GNG8" s="62"/>
      <c r="GNH8" s="62"/>
      <c r="GNI8" s="62"/>
      <c r="GNJ8" s="62"/>
      <c r="GNK8" s="62"/>
      <c r="GNL8" s="62"/>
      <c r="GNM8" s="62"/>
      <c r="GNN8" s="62"/>
      <c r="GNO8" s="62"/>
      <c r="GNP8" s="62"/>
      <c r="GNQ8" s="62"/>
      <c r="GNR8" s="62"/>
      <c r="GNS8" s="62"/>
      <c r="GNT8" s="62"/>
      <c r="GNU8" s="62"/>
      <c r="GNV8" s="62"/>
      <c r="GNW8" s="62"/>
      <c r="GNX8" s="62"/>
      <c r="GNY8" s="62"/>
      <c r="GNZ8" s="62"/>
      <c r="GOA8" s="62"/>
      <c r="GOB8" s="62"/>
      <c r="GOC8" s="62"/>
      <c r="GOD8" s="62"/>
      <c r="GOE8" s="62"/>
      <c r="GOF8" s="62"/>
      <c r="GOG8" s="62"/>
      <c r="GOH8" s="62"/>
      <c r="GOI8" s="62"/>
      <c r="GOJ8" s="62"/>
      <c r="GOK8" s="62"/>
      <c r="GOL8" s="62"/>
      <c r="GOM8" s="62"/>
      <c r="GON8" s="62"/>
      <c r="GOO8" s="62"/>
      <c r="GOP8" s="62"/>
      <c r="GOQ8" s="62"/>
      <c r="GOR8" s="62"/>
      <c r="GOS8" s="62"/>
      <c r="GOT8" s="62"/>
      <c r="GOU8" s="62"/>
      <c r="GOV8" s="62"/>
      <c r="GOW8" s="62"/>
      <c r="GOX8" s="62"/>
      <c r="GOY8" s="62"/>
      <c r="GOZ8" s="62"/>
      <c r="GPA8" s="62"/>
      <c r="GPB8" s="62"/>
      <c r="GPC8" s="62"/>
      <c r="GPD8" s="62"/>
      <c r="GPE8" s="62"/>
      <c r="GPF8" s="62"/>
      <c r="GPG8" s="62"/>
      <c r="GPH8" s="62"/>
      <c r="GPI8" s="62"/>
      <c r="GPJ8" s="62"/>
      <c r="GPK8" s="62"/>
      <c r="GPL8" s="62"/>
      <c r="GPM8" s="62"/>
      <c r="GPN8" s="62"/>
      <c r="GPO8" s="62"/>
      <c r="GPP8" s="62"/>
      <c r="GPQ8" s="62"/>
      <c r="GPR8" s="62"/>
      <c r="GPS8" s="62"/>
      <c r="GPT8" s="62"/>
      <c r="GPU8" s="62"/>
      <c r="GPV8" s="62"/>
      <c r="GPW8" s="62"/>
      <c r="GPX8" s="62"/>
      <c r="GPY8" s="62"/>
      <c r="GPZ8" s="62"/>
      <c r="GQA8" s="62"/>
      <c r="GQB8" s="62"/>
      <c r="GQC8" s="62"/>
      <c r="GQD8" s="62"/>
      <c r="GQE8" s="62"/>
      <c r="GQF8" s="62"/>
      <c r="GQG8" s="62"/>
      <c r="GQH8" s="62"/>
      <c r="GQI8" s="62"/>
      <c r="GQJ8" s="62"/>
      <c r="GQK8" s="62"/>
      <c r="GQL8" s="62"/>
      <c r="GQM8" s="62"/>
      <c r="GQN8" s="62"/>
      <c r="GQO8" s="62"/>
      <c r="GQP8" s="62"/>
      <c r="GQQ8" s="62"/>
      <c r="GQR8" s="62"/>
      <c r="GQS8" s="62"/>
      <c r="GQT8" s="62"/>
      <c r="GQU8" s="62"/>
      <c r="GQV8" s="62"/>
      <c r="GQW8" s="62"/>
      <c r="GQX8" s="62"/>
      <c r="GQY8" s="62"/>
      <c r="GQZ8" s="62"/>
      <c r="GRA8" s="62"/>
      <c r="GRB8" s="62"/>
      <c r="GRC8" s="62"/>
      <c r="GRD8" s="62"/>
      <c r="GRE8" s="62"/>
      <c r="GRF8" s="62"/>
      <c r="GRG8" s="62"/>
      <c r="GRH8" s="62"/>
      <c r="GRI8" s="62"/>
      <c r="GRJ8" s="62"/>
      <c r="GRK8" s="62"/>
      <c r="GRL8" s="62"/>
      <c r="GRM8" s="62"/>
      <c r="GRN8" s="62"/>
      <c r="GRO8" s="62"/>
      <c r="GRP8" s="62"/>
      <c r="GRQ8" s="62"/>
      <c r="GRR8" s="62"/>
      <c r="GRS8" s="62"/>
      <c r="GRT8" s="62"/>
      <c r="GRU8" s="62"/>
      <c r="GRV8" s="62"/>
      <c r="GRW8" s="62"/>
      <c r="GRX8" s="62"/>
      <c r="GRY8" s="62"/>
      <c r="GRZ8" s="62"/>
      <c r="GSA8" s="62"/>
      <c r="GSB8" s="62"/>
      <c r="GSC8" s="62"/>
      <c r="GSD8" s="62"/>
      <c r="GSE8" s="62"/>
      <c r="GSF8" s="62"/>
      <c r="GSG8" s="62"/>
      <c r="GSH8" s="62"/>
      <c r="GSI8" s="62"/>
      <c r="GSJ8" s="62"/>
      <c r="GSK8" s="62"/>
      <c r="GSL8" s="62"/>
      <c r="GSM8" s="62"/>
      <c r="GSN8" s="62"/>
      <c r="GSO8" s="62"/>
      <c r="GSP8" s="62"/>
      <c r="GSQ8" s="62"/>
      <c r="GSR8" s="62"/>
      <c r="GSS8" s="62"/>
      <c r="GST8" s="62"/>
      <c r="GSU8" s="62"/>
      <c r="GSV8" s="62"/>
      <c r="GSW8" s="62"/>
      <c r="GSX8" s="62"/>
      <c r="GSY8" s="62"/>
      <c r="GSZ8" s="62"/>
      <c r="GTA8" s="62"/>
      <c r="GTB8" s="62"/>
      <c r="GTC8" s="62"/>
      <c r="GTD8" s="62"/>
      <c r="GTE8" s="62"/>
      <c r="GTF8" s="62"/>
      <c r="GTG8" s="62"/>
      <c r="GTH8" s="62"/>
      <c r="GTI8" s="62"/>
      <c r="GTJ8" s="62"/>
      <c r="GTK8" s="62"/>
      <c r="GTL8" s="62"/>
      <c r="GTM8" s="62"/>
      <c r="GTN8" s="62"/>
      <c r="GTO8" s="62"/>
      <c r="GTP8" s="62"/>
      <c r="GTQ8" s="62"/>
      <c r="GTR8" s="62"/>
      <c r="GTS8" s="62"/>
      <c r="GTT8" s="62"/>
      <c r="GTU8" s="62"/>
      <c r="GTV8" s="62"/>
      <c r="GTW8" s="62"/>
      <c r="GTX8" s="62"/>
      <c r="GTY8" s="62"/>
      <c r="GTZ8" s="62"/>
      <c r="GUA8" s="62"/>
      <c r="GUB8" s="62"/>
      <c r="GUC8" s="62"/>
      <c r="GUD8" s="62"/>
      <c r="GUE8" s="62"/>
      <c r="GUF8" s="62"/>
      <c r="GUG8" s="62"/>
      <c r="GUH8" s="62"/>
      <c r="GUI8" s="62"/>
      <c r="GUJ8" s="62"/>
      <c r="GUK8" s="62"/>
      <c r="GUL8" s="62"/>
      <c r="GUM8" s="62"/>
      <c r="GUN8" s="62"/>
      <c r="GUO8" s="62"/>
      <c r="GUP8" s="62"/>
      <c r="GUQ8" s="62"/>
      <c r="GUR8" s="62"/>
      <c r="GUS8" s="62"/>
      <c r="GUT8" s="62"/>
      <c r="GUU8" s="62"/>
      <c r="GUV8" s="62"/>
      <c r="GUW8" s="62"/>
      <c r="GUX8" s="62"/>
      <c r="GUY8" s="62"/>
      <c r="GUZ8" s="62"/>
      <c r="GVA8" s="62"/>
      <c r="GVB8" s="62"/>
      <c r="GVC8" s="62"/>
      <c r="GVD8" s="62"/>
      <c r="GVE8" s="62"/>
      <c r="GVF8" s="62"/>
      <c r="GVG8" s="62"/>
      <c r="GVH8" s="62"/>
      <c r="GVI8" s="62"/>
      <c r="GVJ8" s="62"/>
      <c r="GVK8" s="62"/>
      <c r="GVL8" s="62"/>
      <c r="GVM8" s="62"/>
      <c r="GVN8" s="62"/>
      <c r="GVO8" s="62"/>
      <c r="GVP8" s="62"/>
      <c r="GVQ8" s="62"/>
      <c r="GVR8" s="62"/>
      <c r="GVS8" s="62"/>
      <c r="GVT8" s="62"/>
      <c r="GVU8" s="62"/>
      <c r="GVV8" s="62"/>
      <c r="GVW8" s="62"/>
      <c r="GVX8" s="62"/>
      <c r="GVY8" s="62"/>
      <c r="GVZ8" s="62"/>
      <c r="GWA8" s="62"/>
      <c r="GWB8" s="62"/>
      <c r="GWC8" s="62"/>
      <c r="GWD8" s="62"/>
      <c r="GWE8" s="62"/>
      <c r="GWF8" s="62"/>
      <c r="GWG8" s="62"/>
      <c r="GWH8" s="62"/>
      <c r="GWI8" s="62"/>
      <c r="GWJ8" s="62"/>
      <c r="GWK8" s="62"/>
      <c r="GWL8" s="62"/>
      <c r="GWM8" s="62"/>
      <c r="GWN8" s="62"/>
      <c r="GWO8" s="62"/>
      <c r="GWP8" s="62"/>
      <c r="GWQ8" s="62"/>
      <c r="GWR8" s="62"/>
      <c r="GWS8" s="62"/>
      <c r="GWT8" s="62"/>
      <c r="GWU8" s="62"/>
      <c r="GWV8" s="62"/>
      <c r="GWW8" s="62"/>
      <c r="GWX8" s="62"/>
      <c r="GWY8" s="62"/>
      <c r="GWZ8" s="62"/>
      <c r="GXA8" s="62"/>
      <c r="GXB8" s="62"/>
      <c r="GXC8" s="62"/>
      <c r="GXD8" s="62"/>
      <c r="GXE8" s="62"/>
      <c r="GXF8" s="62"/>
      <c r="GXG8" s="62"/>
      <c r="GXH8" s="62"/>
      <c r="GXI8" s="62"/>
      <c r="GXJ8" s="62"/>
      <c r="GXK8" s="62"/>
      <c r="GXL8" s="62"/>
      <c r="GXM8" s="62"/>
      <c r="GXN8" s="62"/>
      <c r="GXO8" s="62"/>
      <c r="GXP8" s="62"/>
      <c r="GXQ8" s="62"/>
      <c r="GXR8" s="62"/>
      <c r="GXS8" s="62"/>
      <c r="GXT8" s="62"/>
      <c r="GXU8" s="62"/>
      <c r="GXV8" s="62"/>
      <c r="GXW8" s="62"/>
      <c r="GXX8" s="62"/>
      <c r="GXY8" s="62"/>
      <c r="GXZ8" s="62"/>
      <c r="GYA8" s="62"/>
      <c r="GYB8" s="62"/>
      <c r="GYC8" s="62"/>
      <c r="GYD8" s="62"/>
      <c r="GYE8" s="62"/>
      <c r="GYF8" s="62"/>
      <c r="GYG8" s="62"/>
      <c r="GYH8" s="62"/>
      <c r="GYI8" s="62"/>
      <c r="GYJ8" s="62"/>
      <c r="GYK8" s="62"/>
      <c r="GYL8" s="62"/>
      <c r="GYM8" s="62"/>
      <c r="GYN8" s="62"/>
      <c r="GYO8" s="62"/>
      <c r="GYP8" s="62"/>
      <c r="GYQ8" s="62"/>
      <c r="GYR8" s="62"/>
      <c r="GYS8" s="62"/>
      <c r="GYT8" s="62"/>
      <c r="GYU8" s="62"/>
      <c r="GYV8" s="62"/>
      <c r="GYW8" s="62"/>
      <c r="GYX8" s="62"/>
      <c r="GYY8" s="62"/>
      <c r="GYZ8" s="62"/>
      <c r="GZA8" s="62"/>
      <c r="GZB8" s="62"/>
      <c r="GZC8" s="62"/>
      <c r="GZD8" s="62"/>
      <c r="GZE8" s="62"/>
      <c r="GZF8" s="62"/>
      <c r="GZG8" s="62"/>
      <c r="GZH8" s="62"/>
      <c r="GZI8" s="62"/>
      <c r="GZJ8" s="62"/>
      <c r="GZK8" s="62"/>
      <c r="GZL8" s="62"/>
      <c r="GZM8" s="62"/>
      <c r="GZN8" s="62"/>
      <c r="GZO8" s="62"/>
      <c r="GZP8" s="62"/>
      <c r="GZQ8" s="62"/>
      <c r="GZR8" s="62"/>
      <c r="GZS8" s="62"/>
      <c r="GZT8" s="62"/>
      <c r="GZU8" s="62"/>
      <c r="GZV8" s="62"/>
      <c r="GZW8" s="62"/>
      <c r="GZX8" s="62"/>
      <c r="GZY8" s="62"/>
      <c r="GZZ8" s="62"/>
      <c r="HAA8" s="62"/>
      <c r="HAB8" s="62"/>
      <c r="HAC8" s="62"/>
      <c r="HAD8" s="62"/>
      <c r="HAE8" s="62"/>
      <c r="HAF8" s="62"/>
      <c r="HAG8" s="62"/>
      <c r="HAH8" s="62"/>
      <c r="HAI8" s="62"/>
      <c r="HAJ8" s="62"/>
      <c r="HAK8" s="62"/>
      <c r="HAL8" s="62"/>
      <c r="HAM8" s="62"/>
      <c r="HAN8" s="62"/>
      <c r="HAO8" s="62"/>
      <c r="HAP8" s="62"/>
      <c r="HAQ8" s="62"/>
      <c r="HAR8" s="62"/>
      <c r="HAS8" s="62"/>
      <c r="HAT8" s="62"/>
      <c r="HAU8" s="62"/>
      <c r="HAV8" s="62"/>
      <c r="HAW8" s="62"/>
      <c r="HAX8" s="62"/>
      <c r="HAY8" s="62"/>
      <c r="HAZ8" s="62"/>
      <c r="HBA8" s="62"/>
      <c r="HBB8" s="62"/>
      <c r="HBC8" s="62"/>
      <c r="HBD8" s="62"/>
      <c r="HBE8" s="62"/>
      <c r="HBF8" s="62"/>
      <c r="HBG8" s="62"/>
      <c r="HBH8" s="62"/>
      <c r="HBI8" s="62"/>
      <c r="HBJ8" s="62"/>
      <c r="HBK8" s="62"/>
      <c r="HBL8" s="62"/>
      <c r="HBM8" s="62"/>
      <c r="HBN8" s="62"/>
      <c r="HBO8" s="62"/>
      <c r="HBP8" s="62"/>
      <c r="HBQ8" s="62"/>
      <c r="HBR8" s="62"/>
      <c r="HBS8" s="62"/>
      <c r="HBT8" s="62"/>
      <c r="HBU8" s="62"/>
      <c r="HBV8" s="62"/>
      <c r="HBW8" s="62"/>
      <c r="HBX8" s="62"/>
      <c r="HBY8" s="62"/>
      <c r="HBZ8" s="62"/>
      <c r="HCA8" s="62"/>
      <c r="HCB8" s="62"/>
      <c r="HCC8" s="62"/>
      <c r="HCD8" s="62"/>
      <c r="HCE8" s="62"/>
      <c r="HCF8" s="62"/>
      <c r="HCG8" s="62"/>
      <c r="HCH8" s="62"/>
      <c r="HCI8" s="62"/>
      <c r="HCJ8" s="62"/>
      <c r="HCK8" s="62"/>
      <c r="HCL8" s="62"/>
      <c r="HCM8" s="62"/>
      <c r="HCN8" s="62"/>
      <c r="HCO8" s="62"/>
      <c r="HCP8" s="62"/>
      <c r="HCQ8" s="62"/>
      <c r="HCR8" s="62"/>
      <c r="HCS8" s="62"/>
      <c r="HCT8" s="62"/>
      <c r="HCU8" s="62"/>
      <c r="HCV8" s="62"/>
      <c r="HCW8" s="62"/>
      <c r="HCX8" s="62"/>
      <c r="HCY8" s="62"/>
      <c r="HCZ8" s="62"/>
      <c r="HDA8" s="62"/>
      <c r="HDB8" s="62"/>
      <c r="HDC8" s="62"/>
      <c r="HDD8" s="62"/>
      <c r="HDE8" s="62"/>
      <c r="HDF8" s="62"/>
      <c r="HDG8" s="62"/>
      <c r="HDH8" s="62"/>
      <c r="HDI8" s="62"/>
      <c r="HDJ8" s="62"/>
      <c r="HDK8" s="62"/>
      <c r="HDL8" s="62"/>
      <c r="HDM8" s="62"/>
      <c r="HDN8" s="62"/>
      <c r="HDO8" s="62"/>
      <c r="HDP8" s="62"/>
      <c r="HDQ8" s="62"/>
      <c r="HDR8" s="62"/>
      <c r="HDS8" s="62"/>
      <c r="HDT8" s="62"/>
      <c r="HDU8" s="62"/>
      <c r="HDV8" s="62"/>
      <c r="HDW8" s="62"/>
      <c r="HDX8" s="62"/>
      <c r="HDY8" s="62"/>
      <c r="HDZ8" s="62"/>
      <c r="HEA8" s="62"/>
      <c r="HEB8" s="62"/>
      <c r="HEC8" s="62"/>
      <c r="HED8" s="62"/>
      <c r="HEE8" s="62"/>
      <c r="HEF8" s="62"/>
      <c r="HEG8" s="62"/>
      <c r="HEH8" s="62"/>
      <c r="HEI8" s="62"/>
      <c r="HEJ8" s="62"/>
      <c r="HEK8" s="62"/>
      <c r="HEL8" s="62"/>
      <c r="HEM8" s="62"/>
      <c r="HEN8" s="62"/>
      <c r="HEO8" s="62"/>
      <c r="HEP8" s="62"/>
      <c r="HEQ8" s="62"/>
      <c r="HER8" s="62"/>
      <c r="HES8" s="62"/>
      <c r="HET8" s="62"/>
      <c r="HEU8" s="62"/>
      <c r="HEV8" s="62"/>
      <c r="HEW8" s="62"/>
      <c r="HEX8" s="62"/>
      <c r="HEY8" s="62"/>
      <c r="HEZ8" s="62"/>
      <c r="HFA8" s="62"/>
      <c r="HFB8" s="62"/>
      <c r="HFC8" s="62"/>
      <c r="HFD8" s="62"/>
      <c r="HFE8" s="62"/>
      <c r="HFF8" s="62"/>
      <c r="HFG8" s="62"/>
      <c r="HFH8" s="62"/>
      <c r="HFI8" s="62"/>
      <c r="HFJ8" s="62"/>
      <c r="HFK8" s="62"/>
      <c r="HFL8" s="62"/>
      <c r="HFM8" s="62"/>
      <c r="HFN8" s="62"/>
      <c r="HFO8" s="62"/>
      <c r="HFP8" s="62"/>
      <c r="HFQ8" s="62"/>
      <c r="HFR8" s="62"/>
      <c r="HFS8" s="62"/>
      <c r="HFT8" s="62"/>
      <c r="HFU8" s="62"/>
      <c r="HFV8" s="62"/>
      <c r="HFW8" s="62"/>
      <c r="HFX8" s="62"/>
      <c r="HFY8" s="62"/>
      <c r="HFZ8" s="62"/>
      <c r="HGA8" s="62"/>
      <c r="HGB8" s="62"/>
      <c r="HGC8" s="62"/>
      <c r="HGD8" s="62"/>
      <c r="HGE8" s="62"/>
      <c r="HGF8" s="62"/>
      <c r="HGG8" s="62"/>
      <c r="HGH8" s="62"/>
      <c r="HGI8" s="62"/>
      <c r="HGJ8" s="62"/>
      <c r="HGK8" s="62"/>
      <c r="HGL8" s="62"/>
      <c r="HGM8" s="62"/>
      <c r="HGN8" s="62"/>
      <c r="HGO8" s="62"/>
      <c r="HGP8" s="62"/>
      <c r="HGQ8" s="62"/>
      <c r="HGR8" s="62"/>
      <c r="HGS8" s="62"/>
      <c r="HGT8" s="62"/>
      <c r="HGU8" s="62"/>
      <c r="HGV8" s="62"/>
      <c r="HGW8" s="62"/>
      <c r="HGX8" s="62"/>
      <c r="HGY8" s="62"/>
      <c r="HGZ8" s="62"/>
      <c r="HHA8" s="62"/>
      <c r="HHB8" s="62"/>
      <c r="HHC8" s="62"/>
      <c r="HHD8" s="62"/>
      <c r="HHE8" s="62"/>
      <c r="HHF8" s="62"/>
      <c r="HHG8" s="62"/>
      <c r="HHH8" s="62"/>
      <c r="HHI8" s="62"/>
      <c r="HHJ8" s="62"/>
      <c r="HHK8" s="62"/>
      <c r="HHL8" s="62"/>
      <c r="HHM8" s="62"/>
      <c r="HHN8" s="62"/>
      <c r="HHO8" s="62"/>
      <c r="HHP8" s="62"/>
      <c r="HHQ8" s="62"/>
      <c r="HHR8" s="62"/>
      <c r="HHS8" s="62"/>
      <c r="HHT8" s="62"/>
      <c r="HHU8" s="62"/>
      <c r="HHV8" s="62"/>
      <c r="HHW8" s="62"/>
      <c r="HHX8" s="62"/>
      <c r="HHY8" s="62"/>
      <c r="HHZ8" s="62"/>
      <c r="HIA8" s="62"/>
      <c r="HIB8" s="62"/>
      <c r="HIC8" s="62"/>
      <c r="HID8" s="62"/>
      <c r="HIE8" s="62"/>
      <c r="HIF8" s="62"/>
      <c r="HIG8" s="62"/>
      <c r="HIH8" s="62"/>
      <c r="HII8" s="62"/>
      <c r="HIJ8" s="62"/>
      <c r="HIK8" s="62"/>
      <c r="HIL8" s="62"/>
      <c r="HIM8" s="62"/>
      <c r="HIN8" s="62"/>
      <c r="HIO8" s="62"/>
      <c r="HIP8" s="62"/>
      <c r="HIQ8" s="62"/>
      <c r="HIR8" s="62"/>
      <c r="HIS8" s="62"/>
      <c r="HIT8" s="62"/>
      <c r="HIU8" s="62"/>
      <c r="HIV8" s="62"/>
      <c r="HIW8" s="62"/>
      <c r="HIX8" s="62"/>
      <c r="HIY8" s="62"/>
      <c r="HIZ8" s="62"/>
      <c r="HJA8" s="62"/>
      <c r="HJB8" s="62"/>
      <c r="HJC8" s="62"/>
      <c r="HJD8" s="62"/>
      <c r="HJE8" s="62"/>
      <c r="HJF8" s="62"/>
      <c r="HJG8" s="62"/>
      <c r="HJH8" s="62"/>
      <c r="HJI8" s="62"/>
      <c r="HJJ8" s="62"/>
      <c r="HJK8" s="62"/>
      <c r="HJL8" s="62"/>
      <c r="HJM8" s="62"/>
      <c r="HJN8" s="62"/>
      <c r="HJO8" s="62"/>
      <c r="HJP8" s="62"/>
      <c r="HJQ8" s="62"/>
      <c r="HJR8" s="62"/>
      <c r="HJS8" s="62"/>
      <c r="HJT8" s="62"/>
      <c r="HJU8" s="62"/>
      <c r="HJV8" s="62"/>
      <c r="HJW8" s="62"/>
      <c r="HJX8" s="62"/>
      <c r="HJY8" s="62"/>
      <c r="HJZ8" s="62"/>
      <c r="HKA8" s="62"/>
      <c r="HKB8" s="62"/>
      <c r="HKC8" s="62"/>
      <c r="HKD8" s="62"/>
      <c r="HKE8" s="62"/>
      <c r="HKF8" s="62"/>
      <c r="HKG8" s="62"/>
      <c r="HKH8" s="62"/>
      <c r="HKI8" s="62"/>
      <c r="HKJ8" s="62"/>
      <c r="HKK8" s="62"/>
      <c r="HKL8" s="62"/>
      <c r="HKM8" s="62"/>
      <c r="HKN8" s="62"/>
      <c r="HKO8" s="62"/>
      <c r="HKP8" s="62"/>
      <c r="HKQ8" s="62"/>
      <c r="HKR8" s="62"/>
      <c r="HKS8" s="62"/>
      <c r="HKT8" s="62"/>
      <c r="HKU8" s="62"/>
      <c r="HKV8" s="62"/>
      <c r="HKW8" s="62"/>
      <c r="HKX8" s="62"/>
      <c r="HKY8" s="62"/>
      <c r="HKZ8" s="62"/>
      <c r="HLA8" s="62"/>
      <c r="HLB8" s="62"/>
      <c r="HLC8" s="62"/>
      <c r="HLD8" s="62"/>
      <c r="HLE8" s="62"/>
      <c r="HLF8" s="62"/>
      <c r="HLG8" s="62"/>
      <c r="HLH8" s="62"/>
      <c r="HLI8" s="62"/>
      <c r="HLJ8" s="62"/>
      <c r="HLK8" s="62"/>
      <c r="HLL8" s="62"/>
      <c r="HLM8" s="62"/>
      <c r="HLN8" s="62"/>
      <c r="HLO8" s="62"/>
      <c r="HLP8" s="62"/>
      <c r="HLQ8" s="62"/>
      <c r="HLR8" s="62"/>
      <c r="HLS8" s="62"/>
      <c r="HLT8" s="62"/>
      <c r="HLU8" s="62"/>
      <c r="HLV8" s="62"/>
      <c r="HLW8" s="62"/>
      <c r="HLX8" s="62"/>
      <c r="HLY8" s="62"/>
      <c r="HLZ8" s="62"/>
      <c r="HMA8" s="62"/>
      <c r="HMB8" s="62"/>
      <c r="HMC8" s="62"/>
      <c r="HMD8" s="62"/>
      <c r="HME8" s="62"/>
      <c r="HMF8" s="62"/>
      <c r="HMG8" s="62"/>
      <c r="HMH8" s="62"/>
      <c r="HMI8" s="62"/>
      <c r="HMJ8" s="62"/>
      <c r="HMK8" s="62"/>
      <c r="HML8" s="62"/>
      <c r="HMM8" s="62"/>
      <c r="HMN8" s="62"/>
      <c r="HMO8" s="62"/>
      <c r="HMP8" s="62"/>
      <c r="HMQ8" s="62"/>
      <c r="HMR8" s="62"/>
      <c r="HMS8" s="62"/>
      <c r="HMT8" s="62"/>
      <c r="HMU8" s="62"/>
      <c r="HMV8" s="62"/>
      <c r="HMW8" s="62"/>
      <c r="HMX8" s="62"/>
      <c r="HMY8" s="62"/>
      <c r="HMZ8" s="62"/>
      <c r="HNA8" s="62"/>
      <c r="HNB8" s="62"/>
      <c r="HNC8" s="62"/>
      <c r="HND8" s="62"/>
      <c r="HNE8" s="62"/>
      <c r="HNF8" s="62"/>
      <c r="HNG8" s="62"/>
      <c r="HNH8" s="62"/>
      <c r="HNI8" s="62"/>
      <c r="HNJ8" s="62"/>
      <c r="HNK8" s="62"/>
      <c r="HNL8" s="62"/>
      <c r="HNM8" s="62"/>
      <c r="HNN8" s="62"/>
      <c r="HNO8" s="62"/>
      <c r="HNP8" s="62"/>
      <c r="HNQ8" s="62"/>
      <c r="HNR8" s="62"/>
      <c r="HNS8" s="62"/>
      <c r="HNT8" s="62"/>
      <c r="HNU8" s="62"/>
      <c r="HNV8" s="62"/>
      <c r="HNW8" s="62"/>
      <c r="HNX8" s="62"/>
      <c r="HNY8" s="62"/>
      <c r="HNZ8" s="62"/>
      <c r="HOA8" s="62"/>
      <c r="HOB8" s="62"/>
      <c r="HOC8" s="62"/>
      <c r="HOD8" s="62"/>
      <c r="HOE8" s="62"/>
      <c r="HOF8" s="62"/>
      <c r="HOG8" s="62"/>
      <c r="HOH8" s="62"/>
      <c r="HOI8" s="62"/>
      <c r="HOJ8" s="62"/>
      <c r="HOK8" s="62"/>
      <c r="HOL8" s="62"/>
      <c r="HOM8" s="62"/>
      <c r="HON8" s="62"/>
      <c r="HOO8" s="62"/>
      <c r="HOP8" s="62"/>
      <c r="HOQ8" s="62"/>
      <c r="HOR8" s="62"/>
      <c r="HOS8" s="62"/>
      <c r="HOT8" s="62"/>
      <c r="HOU8" s="62"/>
      <c r="HOV8" s="62"/>
      <c r="HOW8" s="62"/>
      <c r="HOX8" s="62"/>
      <c r="HOY8" s="62"/>
      <c r="HOZ8" s="62"/>
      <c r="HPA8" s="62"/>
      <c r="HPB8" s="62"/>
      <c r="HPC8" s="62"/>
      <c r="HPD8" s="62"/>
      <c r="HPE8" s="62"/>
      <c r="HPF8" s="62"/>
      <c r="HPG8" s="62"/>
      <c r="HPH8" s="62"/>
      <c r="HPI8" s="62"/>
      <c r="HPJ8" s="62"/>
      <c r="HPK8" s="62"/>
      <c r="HPL8" s="62"/>
      <c r="HPM8" s="62"/>
      <c r="HPN8" s="62"/>
      <c r="HPO8" s="62"/>
      <c r="HPP8" s="62"/>
      <c r="HPQ8" s="62"/>
      <c r="HPR8" s="62"/>
      <c r="HPS8" s="62"/>
      <c r="HPT8" s="62"/>
      <c r="HPU8" s="62"/>
      <c r="HPV8" s="62"/>
      <c r="HPW8" s="62"/>
      <c r="HPX8" s="62"/>
      <c r="HPY8" s="62"/>
      <c r="HPZ8" s="62"/>
      <c r="HQA8" s="62"/>
      <c r="HQB8" s="62"/>
      <c r="HQC8" s="62"/>
      <c r="HQD8" s="62"/>
      <c r="HQE8" s="62"/>
      <c r="HQF8" s="62"/>
      <c r="HQG8" s="62"/>
      <c r="HQH8" s="62"/>
      <c r="HQI8" s="62"/>
      <c r="HQJ8" s="62"/>
      <c r="HQK8" s="62"/>
      <c r="HQL8" s="62"/>
      <c r="HQM8" s="62"/>
      <c r="HQN8" s="62"/>
      <c r="HQO8" s="62"/>
      <c r="HQP8" s="62"/>
      <c r="HQQ8" s="62"/>
      <c r="HQR8" s="62"/>
      <c r="HQS8" s="62"/>
      <c r="HQT8" s="62"/>
      <c r="HQU8" s="62"/>
      <c r="HQV8" s="62"/>
      <c r="HQW8" s="62"/>
      <c r="HQX8" s="62"/>
      <c r="HQY8" s="62"/>
      <c r="HQZ8" s="62"/>
      <c r="HRA8" s="62"/>
      <c r="HRB8" s="62"/>
      <c r="HRC8" s="62"/>
      <c r="HRD8" s="62"/>
      <c r="HRE8" s="62"/>
      <c r="HRF8" s="62"/>
      <c r="HRG8" s="62"/>
      <c r="HRH8" s="62"/>
      <c r="HRI8" s="62"/>
      <c r="HRJ8" s="62"/>
      <c r="HRK8" s="62"/>
      <c r="HRL8" s="62"/>
      <c r="HRM8" s="62"/>
      <c r="HRN8" s="62"/>
      <c r="HRO8" s="62"/>
      <c r="HRP8" s="62"/>
      <c r="HRQ8" s="62"/>
      <c r="HRR8" s="62"/>
      <c r="HRS8" s="62"/>
      <c r="HRT8" s="62"/>
      <c r="HRU8" s="62"/>
      <c r="HRV8" s="62"/>
      <c r="HRW8" s="62"/>
      <c r="HRX8" s="62"/>
      <c r="HRY8" s="62"/>
      <c r="HRZ8" s="62"/>
      <c r="HSA8" s="62"/>
      <c r="HSB8" s="62"/>
      <c r="HSC8" s="62"/>
      <c r="HSD8" s="62"/>
      <c r="HSE8" s="62"/>
      <c r="HSF8" s="62"/>
      <c r="HSG8" s="62"/>
      <c r="HSH8" s="62"/>
      <c r="HSI8" s="62"/>
      <c r="HSJ8" s="62"/>
      <c r="HSK8" s="62"/>
      <c r="HSL8" s="62"/>
      <c r="HSM8" s="62"/>
      <c r="HSN8" s="62"/>
      <c r="HSO8" s="62"/>
      <c r="HSP8" s="62"/>
      <c r="HSQ8" s="62"/>
      <c r="HSR8" s="62"/>
      <c r="HSS8" s="62"/>
      <c r="HST8" s="62"/>
      <c r="HSU8" s="62"/>
      <c r="HSV8" s="62"/>
      <c r="HSW8" s="62"/>
      <c r="HSX8" s="62"/>
      <c r="HSY8" s="62"/>
      <c r="HSZ8" s="62"/>
      <c r="HTA8" s="62"/>
      <c r="HTB8" s="62"/>
      <c r="HTC8" s="62"/>
      <c r="HTD8" s="62"/>
      <c r="HTE8" s="62"/>
      <c r="HTF8" s="62"/>
      <c r="HTG8" s="62"/>
      <c r="HTH8" s="62"/>
      <c r="HTI8" s="62"/>
      <c r="HTJ8" s="62"/>
      <c r="HTK8" s="62"/>
      <c r="HTL8" s="62"/>
      <c r="HTM8" s="62"/>
      <c r="HTN8" s="62"/>
      <c r="HTO8" s="62"/>
      <c r="HTP8" s="62"/>
      <c r="HTQ8" s="62"/>
      <c r="HTR8" s="62"/>
      <c r="HTS8" s="62"/>
      <c r="HTT8" s="62"/>
      <c r="HTU8" s="62"/>
      <c r="HTV8" s="62"/>
      <c r="HTW8" s="62"/>
      <c r="HTX8" s="62"/>
      <c r="HTY8" s="62"/>
      <c r="HTZ8" s="62"/>
      <c r="HUA8" s="62"/>
      <c r="HUB8" s="62"/>
      <c r="HUC8" s="62"/>
      <c r="HUD8" s="62"/>
      <c r="HUE8" s="62"/>
      <c r="HUF8" s="62"/>
      <c r="HUG8" s="62"/>
      <c r="HUH8" s="62"/>
      <c r="HUI8" s="62"/>
      <c r="HUJ8" s="62"/>
      <c r="HUK8" s="62"/>
      <c r="HUL8" s="62"/>
      <c r="HUM8" s="62"/>
      <c r="HUN8" s="62"/>
      <c r="HUO8" s="62"/>
      <c r="HUP8" s="62"/>
      <c r="HUQ8" s="62"/>
      <c r="HUR8" s="62"/>
      <c r="HUS8" s="62"/>
      <c r="HUT8" s="62"/>
      <c r="HUU8" s="62"/>
      <c r="HUV8" s="62"/>
      <c r="HUW8" s="62"/>
      <c r="HUX8" s="62"/>
      <c r="HUY8" s="62"/>
      <c r="HUZ8" s="62"/>
      <c r="HVA8" s="62"/>
      <c r="HVB8" s="62"/>
      <c r="HVC8" s="62"/>
      <c r="HVD8" s="62"/>
      <c r="HVE8" s="62"/>
      <c r="HVF8" s="62"/>
      <c r="HVG8" s="62"/>
      <c r="HVH8" s="62"/>
      <c r="HVI8" s="62"/>
      <c r="HVJ8" s="62"/>
      <c r="HVK8" s="62"/>
      <c r="HVL8" s="62"/>
      <c r="HVM8" s="62"/>
      <c r="HVN8" s="62"/>
      <c r="HVO8" s="62"/>
      <c r="HVP8" s="62"/>
      <c r="HVQ8" s="62"/>
      <c r="HVR8" s="62"/>
      <c r="HVS8" s="62"/>
      <c r="HVT8" s="62"/>
      <c r="HVU8" s="62"/>
      <c r="HVV8" s="62"/>
      <c r="HVW8" s="62"/>
      <c r="HVX8" s="62"/>
      <c r="HVY8" s="62"/>
      <c r="HVZ8" s="62"/>
      <c r="HWA8" s="62"/>
      <c r="HWB8" s="62"/>
      <c r="HWC8" s="62"/>
      <c r="HWD8" s="62"/>
      <c r="HWE8" s="62"/>
      <c r="HWF8" s="62"/>
      <c r="HWG8" s="62"/>
      <c r="HWH8" s="62"/>
      <c r="HWI8" s="62"/>
      <c r="HWJ8" s="62"/>
      <c r="HWK8" s="62"/>
      <c r="HWL8" s="62"/>
      <c r="HWM8" s="62"/>
      <c r="HWN8" s="62"/>
      <c r="HWO8" s="62"/>
      <c r="HWP8" s="62"/>
      <c r="HWQ8" s="62"/>
      <c r="HWR8" s="62"/>
      <c r="HWS8" s="62"/>
      <c r="HWT8" s="62"/>
      <c r="HWU8" s="62"/>
      <c r="HWV8" s="62"/>
      <c r="HWW8" s="62"/>
      <c r="HWX8" s="62"/>
      <c r="HWY8" s="62"/>
      <c r="HWZ8" s="62"/>
      <c r="HXA8" s="62"/>
      <c r="HXB8" s="62"/>
      <c r="HXC8" s="62"/>
      <c r="HXD8" s="62"/>
      <c r="HXE8" s="62"/>
      <c r="HXF8" s="62"/>
      <c r="HXG8" s="62"/>
      <c r="HXH8" s="62"/>
      <c r="HXI8" s="62"/>
      <c r="HXJ8" s="62"/>
      <c r="HXK8" s="62"/>
      <c r="HXL8" s="62"/>
      <c r="HXM8" s="62"/>
      <c r="HXN8" s="62"/>
      <c r="HXO8" s="62"/>
      <c r="HXP8" s="62"/>
      <c r="HXQ8" s="62"/>
      <c r="HXR8" s="62"/>
      <c r="HXS8" s="62"/>
      <c r="HXT8" s="62"/>
      <c r="HXU8" s="62"/>
      <c r="HXV8" s="62"/>
      <c r="HXW8" s="62"/>
      <c r="HXX8" s="62"/>
      <c r="HXY8" s="62"/>
      <c r="HXZ8" s="62"/>
      <c r="HYA8" s="62"/>
      <c r="HYB8" s="62"/>
      <c r="HYC8" s="62"/>
      <c r="HYD8" s="62"/>
      <c r="HYE8" s="62"/>
      <c r="HYF8" s="62"/>
      <c r="HYG8" s="62"/>
      <c r="HYH8" s="62"/>
      <c r="HYI8" s="62"/>
      <c r="HYJ8" s="62"/>
      <c r="HYK8" s="62"/>
      <c r="HYL8" s="62"/>
      <c r="HYM8" s="62"/>
      <c r="HYN8" s="62"/>
      <c r="HYO8" s="62"/>
      <c r="HYP8" s="62"/>
      <c r="HYQ8" s="62"/>
      <c r="HYR8" s="62"/>
      <c r="HYS8" s="62"/>
      <c r="HYT8" s="62"/>
      <c r="HYU8" s="62"/>
      <c r="HYV8" s="62"/>
      <c r="HYW8" s="62"/>
      <c r="HYX8" s="62"/>
      <c r="HYY8" s="62"/>
      <c r="HYZ8" s="62"/>
      <c r="HZA8" s="62"/>
      <c r="HZB8" s="62"/>
      <c r="HZC8" s="62"/>
      <c r="HZD8" s="62"/>
      <c r="HZE8" s="62"/>
      <c r="HZF8" s="62"/>
      <c r="HZG8" s="62"/>
      <c r="HZH8" s="62"/>
      <c r="HZI8" s="62"/>
      <c r="HZJ8" s="62"/>
      <c r="HZK8" s="62"/>
      <c r="HZL8" s="62"/>
      <c r="HZM8" s="62"/>
      <c r="HZN8" s="62"/>
      <c r="HZO8" s="62"/>
      <c r="HZP8" s="62"/>
      <c r="HZQ8" s="62"/>
      <c r="HZR8" s="62"/>
      <c r="HZS8" s="62"/>
      <c r="HZT8" s="62"/>
      <c r="HZU8" s="62"/>
      <c r="HZV8" s="62"/>
      <c r="HZW8" s="62"/>
      <c r="HZX8" s="62"/>
      <c r="HZY8" s="62"/>
      <c r="HZZ8" s="62"/>
      <c r="IAA8" s="62"/>
      <c r="IAB8" s="62"/>
      <c r="IAC8" s="62"/>
      <c r="IAD8" s="62"/>
      <c r="IAE8" s="62"/>
      <c r="IAF8" s="62"/>
      <c r="IAG8" s="62"/>
      <c r="IAH8" s="62"/>
      <c r="IAI8" s="62"/>
      <c r="IAJ8" s="62"/>
      <c r="IAK8" s="62"/>
      <c r="IAL8" s="62"/>
      <c r="IAM8" s="62"/>
      <c r="IAN8" s="62"/>
      <c r="IAO8" s="62"/>
      <c r="IAP8" s="62"/>
      <c r="IAQ8" s="62"/>
      <c r="IAR8" s="62"/>
      <c r="IAS8" s="62"/>
      <c r="IAT8" s="62"/>
      <c r="IAU8" s="62"/>
      <c r="IAV8" s="62"/>
      <c r="IAW8" s="62"/>
      <c r="IAX8" s="62"/>
      <c r="IAY8" s="62"/>
      <c r="IAZ8" s="62"/>
      <c r="IBA8" s="62"/>
      <c r="IBB8" s="62"/>
      <c r="IBC8" s="62"/>
      <c r="IBD8" s="62"/>
      <c r="IBE8" s="62"/>
      <c r="IBF8" s="62"/>
      <c r="IBG8" s="62"/>
      <c r="IBH8" s="62"/>
      <c r="IBI8" s="62"/>
      <c r="IBJ8" s="62"/>
      <c r="IBK8" s="62"/>
      <c r="IBL8" s="62"/>
      <c r="IBM8" s="62"/>
      <c r="IBN8" s="62"/>
      <c r="IBO8" s="62"/>
      <c r="IBP8" s="62"/>
      <c r="IBQ8" s="62"/>
      <c r="IBR8" s="62"/>
      <c r="IBS8" s="62"/>
      <c r="IBT8" s="62"/>
      <c r="IBU8" s="62"/>
      <c r="IBV8" s="62"/>
      <c r="IBW8" s="62"/>
      <c r="IBX8" s="62"/>
      <c r="IBY8" s="62"/>
      <c r="IBZ8" s="62"/>
      <c r="ICA8" s="62"/>
      <c r="ICB8" s="62"/>
      <c r="ICC8" s="62"/>
      <c r="ICD8" s="62"/>
      <c r="ICE8" s="62"/>
      <c r="ICF8" s="62"/>
      <c r="ICG8" s="62"/>
      <c r="ICH8" s="62"/>
      <c r="ICI8" s="62"/>
      <c r="ICJ8" s="62"/>
      <c r="ICK8" s="62"/>
      <c r="ICL8" s="62"/>
      <c r="ICM8" s="62"/>
      <c r="ICN8" s="62"/>
      <c r="ICO8" s="62"/>
      <c r="ICP8" s="62"/>
      <c r="ICQ8" s="62"/>
      <c r="ICR8" s="62"/>
      <c r="ICS8" s="62"/>
      <c r="ICT8" s="62"/>
      <c r="ICU8" s="62"/>
      <c r="ICV8" s="62"/>
      <c r="ICW8" s="62"/>
      <c r="ICX8" s="62"/>
      <c r="ICY8" s="62"/>
      <c r="ICZ8" s="62"/>
      <c r="IDA8" s="62"/>
      <c r="IDB8" s="62"/>
      <c r="IDC8" s="62"/>
      <c r="IDD8" s="62"/>
      <c r="IDE8" s="62"/>
      <c r="IDF8" s="62"/>
      <c r="IDG8" s="62"/>
      <c r="IDH8" s="62"/>
      <c r="IDI8" s="62"/>
      <c r="IDJ8" s="62"/>
      <c r="IDK8" s="62"/>
      <c r="IDL8" s="62"/>
      <c r="IDM8" s="62"/>
      <c r="IDN8" s="62"/>
      <c r="IDO8" s="62"/>
      <c r="IDP8" s="62"/>
      <c r="IDQ8" s="62"/>
      <c r="IDR8" s="62"/>
      <c r="IDS8" s="62"/>
      <c r="IDT8" s="62"/>
      <c r="IDU8" s="62"/>
      <c r="IDV8" s="62"/>
      <c r="IDW8" s="62"/>
      <c r="IDX8" s="62"/>
      <c r="IDY8" s="62"/>
      <c r="IDZ8" s="62"/>
      <c r="IEA8" s="62"/>
      <c r="IEB8" s="62"/>
      <c r="IEC8" s="62"/>
      <c r="IED8" s="62"/>
      <c r="IEE8" s="62"/>
      <c r="IEF8" s="62"/>
      <c r="IEG8" s="62"/>
      <c r="IEH8" s="62"/>
      <c r="IEI8" s="62"/>
      <c r="IEJ8" s="62"/>
      <c r="IEK8" s="62"/>
      <c r="IEL8" s="62"/>
      <c r="IEM8" s="62"/>
      <c r="IEN8" s="62"/>
      <c r="IEO8" s="62"/>
      <c r="IEP8" s="62"/>
      <c r="IEQ8" s="62"/>
      <c r="IER8" s="62"/>
      <c r="IES8" s="62"/>
      <c r="IET8" s="62"/>
      <c r="IEU8" s="62"/>
      <c r="IEV8" s="62"/>
      <c r="IEW8" s="62"/>
      <c r="IEX8" s="62"/>
      <c r="IEY8" s="62"/>
      <c r="IEZ8" s="62"/>
      <c r="IFA8" s="62"/>
      <c r="IFB8" s="62"/>
      <c r="IFC8" s="62"/>
      <c r="IFD8" s="62"/>
      <c r="IFE8" s="62"/>
      <c r="IFF8" s="62"/>
      <c r="IFG8" s="62"/>
      <c r="IFH8" s="62"/>
      <c r="IFI8" s="62"/>
      <c r="IFJ8" s="62"/>
      <c r="IFK8" s="62"/>
      <c r="IFL8" s="62"/>
      <c r="IFM8" s="62"/>
      <c r="IFN8" s="62"/>
      <c r="IFO8" s="62"/>
      <c r="IFP8" s="62"/>
      <c r="IFQ8" s="62"/>
      <c r="IFR8" s="62"/>
      <c r="IFS8" s="62"/>
      <c r="IFT8" s="62"/>
      <c r="IFU8" s="62"/>
      <c r="IFV8" s="62"/>
      <c r="IFW8" s="62"/>
      <c r="IFX8" s="62"/>
      <c r="IFY8" s="62"/>
      <c r="IFZ8" s="62"/>
      <c r="IGA8" s="62"/>
      <c r="IGB8" s="62"/>
      <c r="IGC8" s="62"/>
      <c r="IGD8" s="62"/>
      <c r="IGE8" s="62"/>
      <c r="IGF8" s="62"/>
      <c r="IGG8" s="62"/>
      <c r="IGH8" s="62"/>
      <c r="IGI8" s="62"/>
      <c r="IGJ8" s="62"/>
      <c r="IGK8" s="62"/>
      <c r="IGL8" s="62"/>
      <c r="IGM8" s="62"/>
      <c r="IGN8" s="62"/>
      <c r="IGO8" s="62"/>
      <c r="IGP8" s="62"/>
      <c r="IGQ8" s="62"/>
      <c r="IGR8" s="62"/>
      <c r="IGS8" s="62"/>
      <c r="IGT8" s="62"/>
      <c r="IGU8" s="62"/>
      <c r="IGV8" s="62"/>
      <c r="IGW8" s="62"/>
      <c r="IGX8" s="62"/>
      <c r="IGY8" s="62"/>
      <c r="IGZ8" s="62"/>
      <c r="IHA8" s="62"/>
      <c r="IHB8" s="62"/>
      <c r="IHC8" s="62"/>
      <c r="IHD8" s="62"/>
      <c r="IHE8" s="62"/>
      <c r="IHF8" s="62"/>
      <c r="IHG8" s="62"/>
      <c r="IHH8" s="62"/>
      <c r="IHI8" s="62"/>
      <c r="IHJ8" s="62"/>
      <c r="IHK8" s="62"/>
      <c r="IHL8" s="62"/>
      <c r="IHM8" s="62"/>
      <c r="IHN8" s="62"/>
      <c r="IHO8" s="62"/>
      <c r="IHP8" s="62"/>
      <c r="IHQ8" s="62"/>
      <c r="IHR8" s="62"/>
      <c r="IHS8" s="62"/>
      <c r="IHT8" s="62"/>
      <c r="IHU8" s="62"/>
      <c r="IHV8" s="62"/>
      <c r="IHW8" s="62"/>
      <c r="IHX8" s="62"/>
      <c r="IHY8" s="62"/>
      <c r="IHZ8" s="62"/>
      <c r="IIA8" s="62"/>
      <c r="IIB8" s="62"/>
      <c r="IIC8" s="62"/>
      <c r="IID8" s="62"/>
      <c r="IIE8" s="62"/>
      <c r="IIF8" s="62"/>
      <c r="IIG8" s="62"/>
      <c r="IIH8" s="62"/>
      <c r="III8" s="62"/>
      <c r="IIJ8" s="62"/>
      <c r="IIK8" s="62"/>
      <c r="IIL8" s="62"/>
      <c r="IIM8" s="62"/>
      <c r="IIN8" s="62"/>
      <c r="IIO8" s="62"/>
      <c r="IIP8" s="62"/>
      <c r="IIQ8" s="62"/>
      <c r="IIR8" s="62"/>
      <c r="IIS8" s="62"/>
      <c r="IIT8" s="62"/>
      <c r="IIU8" s="62"/>
      <c r="IIV8" s="62"/>
      <c r="IIW8" s="62"/>
      <c r="IIX8" s="62"/>
      <c r="IIY8" s="62"/>
      <c r="IIZ8" s="62"/>
      <c r="IJA8" s="62"/>
      <c r="IJB8" s="62"/>
      <c r="IJC8" s="62"/>
      <c r="IJD8" s="62"/>
      <c r="IJE8" s="62"/>
      <c r="IJF8" s="62"/>
      <c r="IJG8" s="62"/>
      <c r="IJH8" s="62"/>
      <c r="IJI8" s="62"/>
      <c r="IJJ8" s="62"/>
      <c r="IJK8" s="62"/>
      <c r="IJL8" s="62"/>
      <c r="IJM8" s="62"/>
      <c r="IJN8" s="62"/>
      <c r="IJO8" s="62"/>
      <c r="IJP8" s="62"/>
      <c r="IJQ8" s="62"/>
      <c r="IJR8" s="62"/>
      <c r="IJS8" s="62"/>
      <c r="IJT8" s="62"/>
      <c r="IJU8" s="62"/>
      <c r="IJV8" s="62"/>
      <c r="IJW8" s="62"/>
      <c r="IJX8" s="62"/>
      <c r="IJY8" s="62"/>
      <c r="IJZ8" s="62"/>
      <c r="IKA8" s="62"/>
      <c r="IKB8" s="62"/>
      <c r="IKC8" s="62"/>
      <c r="IKD8" s="62"/>
      <c r="IKE8" s="62"/>
      <c r="IKF8" s="62"/>
      <c r="IKG8" s="62"/>
      <c r="IKH8" s="62"/>
      <c r="IKI8" s="62"/>
      <c r="IKJ8" s="62"/>
      <c r="IKK8" s="62"/>
      <c r="IKL8" s="62"/>
      <c r="IKM8" s="62"/>
      <c r="IKN8" s="62"/>
      <c r="IKO8" s="62"/>
      <c r="IKP8" s="62"/>
      <c r="IKQ8" s="62"/>
      <c r="IKR8" s="62"/>
      <c r="IKS8" s="62"/>
      <c r="IKT8" s="62"/>
      <c r="IKU8" s="62"/>
      <c r="IKV8" s="62"/>
      <c r="IKW8" s="62"/>
      <c r="IKX8" s="62"/>
      <c r="IKY8" s="62"/>
      <c r="IKZ8" s="62"/>
      <c r="ILA8" s="62"/>
      <c r="ILB8" s="62"/>
      <c r="ILC8" s="62"/>
      <c r="ILD8" s="62"/>
      <c r="ILE8" s="62"/>
      <c r="ILF8" s="62"/>
      <c r="ILG8" s="62"/>
      <c r="ILH8" s="62"/>
      <c r="ILI8" s="62"/>
      <c r="ILJ8" s="62"/>
      <c r="ILK8" s="62"/>
      <c r="ILL8" s="62"/>
      <c r="ILM8" s="62"/>
      <c r="ILN8" s="62"/>
      <c r="ILO8" s="62"/>
      <c r="ILP8" s="62"/>
      <c r="ILQ8" s="62"/>
      <c r="ILR8" s="62"/>
      <c r="ILS8" s="62"/>
      <c r="ILT8" s="62"/>
      <c r="ILU8" s="62"/>
      <c r="ILV8" s="62"/>
      <c r="ILW8" s="62"/>
      <c r="ILX8" s="62"/>
      <c r="ILY8" s="62"/>
      <c r="ILZ8" s="62"/>
      <c r="IMA8" s="62"/>
      <c r="IMB8" s="62"/>
      <c r="IMC8" s="62"/>
      <c r="IMD8" s="62"/>
      <c r="IME8" s="62"/>
      <c r="IMF8" s="62"/>
      <c r="IMG8" s="62"/>
      <c r="IMH8" s="62"/>
      <c r="IMI8" s="62"/>
      <c r="IMJ8" s="62"/>
      <c r="IMK8" s="62"/>
      <c r="IML8" s="62"/>
      <c r="IMM8" s="62"/>
      <c r="IMN8" s="62"/>
      <c r="IMO8" s="62"/>
      <c r="IMP8" s="62"/>
      <c r="IMQ8" s="62"/>
      <c r="IMR8" s="62"/>
      <c r="IMS8" s="62"/>
      <c r="IMT8" s="62"/>
      <c r="IMU8" s="62"/>
      <c r="IMV8" s="62"/>
      <c r="IMW8" s="62"/>
      <c r="IMX8" s="62"/>
      <c r="IMY8" s="62"/>
      <c r="IMZ8" s="62"/>
      <c r="INA8" s="62"/>
      <c r="INB8" s="62"/>
      <c r="INC8" s="62"/>
      <c r="IND8" s="62"/>
      <c r="INE8" s="62"/>
      <c r="INF8" s="62"/>
      <c r="ING8" s="62"/>
      <c r="INH8" s="62"/>
      <c r="INI8" s="62"/>
      <c r="INJ8" s="62"/>
      <c r="INK8" s="62"/>
      <c r="INL8" s="62"/>
      <c r="INM8" s="62"/>
      <c r="INN8" s="62"/>
      <c r="INO8" s="62"/>
      <c r="INP8" s="62"/>
      <c r="INQ8" s="62"/>
      <c r="INR8" s="62"/>
      <c r="INS8" s="62"/>
      <c r="INT8" s="62"/>
      <c r="INU8" s="62"/>
      <c r="INV8" s="62"/>
      <c r="INW8" s="62"/>
      <c r="INX8" s="62"/>
      <c r="INY8" s="62"/>
      <c r="INZ8" s="62"/>
      <c r="IOA8" s="62"/>
      <c r="IOB8" s="62"/>
      <c r="IOC8" s="62"/>
      <c r="IOD8" s="62"/>
      <c r="IOE8" s="62"/>
      <c r="IOF8" s="62"/>
      <c r="IOG8" s="62"/>
      <c r="IOH8" s="62"/>
      <c r="IOI8" s="62"/>
      <c r="IOJ8" s="62"/>
      <c r="IOK8" s="62"/>
      <c r="IOL8" s="62"/>
      <c r="IOM8" s="62"/>
      <c r="ION8" s="62"/>
      <c r="IOO8" s="62"/>
      <c r="IOP8" s="62"/>
      <c r="IOQ8" s="62"/>
      <c r="IOR8" s="62"/>
      <c r="IOS8" s="62"/>
      <c r="IOT8" s="62"/>
      <c r="IOU8" s="62"/>
      <c r="IOV8" s="62"/>
      <c r="IOW8" s="62"/>
      <c r="IOX8" s="62"/>
      <c r="IOY8" s="62"/>
      <c r="IOZ8" s="62"/>
      <c r="IPA8" s="62"/>
      <c r="IPB8" s="62"/>
      <c r="IPC8" s="62"/>
      <c r="IPD8" s="62"/>
      <c r="IPE8" s="62"/>
      <c r="IPF8" s="62"/>
      <c r="IPG8" s="62"/>
      <c r="IPH8" s="62"/>
      <c r="IPI8" s="62"/>
      <c r="IPJ8" s="62"/>
      <c r="IPK8" s="62"/>
      <c r="IPL8" s="62"/>
      <c r="IPM8" s="62"/>
      <c r="IPN8" s="62"/>
      <c r="IPO8" s="62"/>
      <c r="IPP8" s="62"/>
      <c r="IPQ8" s="62"/>
      <c r="IPR8" s="62"/>
      <c r="IPS8" s="62"/>
      <c r="IPT8" s="62"/>
      <c r="IPU8" s="62"/>
      <c r="IPV8" s="62"/>
      <c r="IPW8" s="62"/>
      <c r="IPX8" s="62"/>
      <c r="IPY8" s="62"/>
      <c r="IPZ8" s="62"/>
      <c r="IQA8" s="62"/>
      <c r="IQB8" s="62"/>
      <c r="IQC8" s="62"/>
      <c r="IQD8" s="62"/>
      <c r="IQE8" s="62"/>
      <c r="IQF8" s="62"/>
      <c r="IQG8" s="62"/>
      <c r="IQH8" s="62"/>
      <c r="IQI8" s="62"/>
      <c r="IQJ8" s="62"/>
      <c r="IQK8" s="62"/>
      <c r="IQL8" s="62"/>
      <c r="IQM8" s="62"/>
      <c r="IQN8" s="62"/>
      <c r="IQO8" s="62"/>
      <c r="IQP8" s="62"/>
      <c r="IQQ8" s="62"/>
      <c r="IQR8" s="62"/>
      <c r="IQS8" s="62"/>
      <c r="IQT8" s="62"/>
      <c r="IQU8" s="62"/>
      <c r="IQV8" s="62"/>
      <c r="IQW8" s="62"/>
      <c r="IQX8" s="62"/>
      <c r="IQY8" s="62"/>
      <c r="IQZ8" s="62"/>
      <c r="IRA8" s="62"/>
      <c r="IRB8" s="62"/>
      <c r="IRC8" s="62"/>
      <c r="IRD8" s="62"/>
      <c r="IRE8" s="62"/>
      <c r="IRF8" s="62"/>
      <c r="IRG8" s="62"/>
      <c r="IRH8" s="62"/>
      <c r="IRI8" s="62"/>
      <c r="IRJ8" s="62"/>
      <c r="IRK8" s="62"/>
      <c r="IRL8" s="62"/>
      <c r="IRM8" s="62"/>
      <c r="IRN8" s="62"/>
      <c r="IRO8" s="62"/>
      <c r="IRP8" s="62"/>
      <c r="IRQ8" s="62"/>
      <c r="IRR8" s="62"/>
      <c r="IRS8" s="62"/>
      <c r="IRT8" s="62"/>
      <c r="IRU8" s="62"/>
      <c r="IRV8" s="62"/>
      <c r="IRW8" s="62"/>
      <c r="IRX8" s="62"/>
      <c r="IRY8" s="62"/>
      <c r="IRZ8" s="62"/>
      <c r="ISA8" s="62"/>
      <c r="ISB8" s="62"/>
      <c r="ISC8" s="62"/>
      <c r="ISD8" s="62"/>
      <c r="ISE8" s="62"/>
      <c r="ISF8" s="62"/>
      <c r="ISG8" s="62"/>
      <c r="ISH8" s="62"/>
      <c r="ISI8" s="62"/>
      <c r="ISJ8" s="62"/>
      <c r="ISK8" s="62"/>
      <c r="ISL8" s="62"/>
      <c r="ISM8" s="62"/>
      <c r="ISN8" s="62"/>
      <c r="ISO8" s="62"/>
      <c r="ISP8" s="62"/>
      <c r="ISQ8" s="62"/>
      <c r="ISR8" s="62"/>
      <c r="ISS8" s="62"/>
      <c r="IST8" s="62"/>
      <c r="ISU8" s="62"/>
      <c r="ISV8" s="62"/>
      <c r="ISW8" s="62"/>
      <c r="ISX8" s="62"/>
      <c r="ISY8" s="62"/>
      <c r="ISZ8" s="62"/>
      <c r="ITA8" s="62"/>
      <c r="ITB8" s="62"/>
      <c r="ITC8" s="62"/>
      <c r="ITD8" s="62"/>
      <c r="ITE8" s="62"/>
      <c r="ITF8" s="62"/>
      <c r="ITG8" s="62"/>
      <c r="ITH8" s="62"/>
      <c r="ITI8" s="62"/>
      <c r="ITJ8" s="62"/>
      <c r="ITK8" s="62"/>
      <c r="ITL8" s="62"/>
      <c r="ITM8" s="62"/>
      <c r="ITN8" s="62"/>
      <c r="ITO8" s="62"/>
      <c r="ITP8" s="62"/>
      <c r="ITQ8" s="62"/>
      <c r="ITR8" s="62"/>
      <c r="ITS8" s="62"/>
      <c r="ITT8" s="62"/>
      <c r="ITU8" s="62"/>
      <c r="ITV8" s="62"/>
      <c r="ITW8" s="62"/>
      <c r="ITX8" s="62"/>
      <c r="ITY8" s="62"/>
      <c r="ITZ8" s="62"/>
      <c r="IUA8" s="62"/>
      <c r="IUB8" s="62"/>
      <c r="IUC8" s="62"/>
      <c r="IUD8" s="62"/>
      <c r="IUE8" s="62"/>
      <c r="IUF8" s="62"/>
      <c r="IUG8" s="62"/>
      <c r="IUH8" s="62"/>
      <c r="IUI8" s="62"/>
      <c r="IUJ8" s="62"/>
      <c r="IUK8" s="62"/>
      <c r="IUL8" s="62"/>
      <c r="IUM8" s="62"/>
      <c r="IUN8" s="62"/>
      <c r="IUO8" s="62"/>
      <c r="IUP8" s="62"/>
      <c r="IUQ8" s="62"/>
      <c r="IUR8" s="62"/>
      <c r="IUS8" s="62"/>
      <c r="IUT8" s="62"/>
      <c r="IUU8" s="62"/>
      <c r="IUV8" s="62"/>
      <c r="IUW8" s="62"/>
      <c r="IUX8" s="62"/>
      <c r="IUY8" s="62"/>
      <c r="IUZ8" s="62"/>
      <c r="IVA8" s="62"/>
      <c r="IVB8" s="62"/>
      <c r="IVC8" s="62"/>
      <c r="IVD8" s="62"/>
      <c r="IVE8" s="62"/>
      <c r="IVF8" s="62"/>
      <c r="IVG8" s="62"/>
      <c r="IVH8" s="62"/>
      <c r="IVI8" s="62"/>
      <c r="IVJ8" s="62"/>
      <c r="IVK8" s="62"/>
      <c r="IVL8" s="62"/>
      <c r="IVM8" s="62"/>
      <c r="IVN8" s="62"/>
      <c r="IVO8" s="62"/>
      <c r="IVP8" s="62"/>
      <c r="IVQ8" s="62"/>
      <c r="IVR8" s="62"/>
      <c r="IVS8" s="62"/>
      <c r="IVT8" s="62"/>
      <c r="IVU8" s="62"/>
      <c r="IVV8" s="62"/>
      <c r="IVW8" s="62"/>
      <c r="IVX8" s="62"/>
      <c r="IVY8" s="62"/>
      <c r="IVZ8" s="62"/>
      <c r="IWA8" s="62"/>
      <c r="IWB8" s="62"/>
      <c r="IWC8" s="62"/>
      <c r="IWD8" s="62"/>
      <c r="IWE8" s="62"/>
      <c r="IWF8" s="62"/>
      <c r="IWG8" s="62"/>
      <c r="IWH8" s="62"/>
      <c r="IWI8" s="62"/>
      <c r="IWJ8" s="62"/>
      <c r="IWK8" s="62"/>
      <c r="IWL8" s="62"/>
      <c r="IWM8" s="62"/>
      <c r="IWN8" s="62"/>
      <c r="IWO8" s="62"/>
      <c r="IWP8" s="62"/>
      <c r="IWQ8" s="62"/>
      <c r="IWR8" s="62"/>
      <c r="IWS8" s="62"/>
      <c r="IWT8" s="62"/>
      <c r="IWU8" s="62"/>
      <c r="IWV8" s="62"/>
      <c r="IWW8" s="62"/>
      <c r="IWX8" s="62"/>
      <c r="IWY8" s="62"/>
      <c r="IWZ8" s="62"/>
      <c r="IXA8" s="62"/>
      <c r="IXB8" s="62"/>
      <c r="IXC8" s="62"/>
      <c r="IXD8" s="62"/>
      <c r="IXE8" s="62"/>
      <c r="IXF8" s="62"/>
      <c r="IXG8" s="62"/>
      <c r="IXH8" s="62"/>
      <c r="IXI8" s="62"/>
      <c r="IXJ8" s="62"/>
      <c r="IXK8" s="62"/>
      <c r="IXL8" s="62"/>
      <c r="IXM8" s="62"/>
      <c r="IXN8" s="62"/>
      <c r="IXO8" s="62"/>
      <c r="IXP8" s="62"/>
      <c r="IXQ8" s="62"/>
      <c r="IXR8" s="62"/>
      <c r="IXS8" s="62"/>
      <c r="IXT8" s="62"/>
      <c r="IXU8" s="62"/>
      <c r="IXV8" s="62"/>
      <c r="IXW8" s="62"/>
      <c r="IXX8" s="62"/>
      <c r="IXY8" s="62"/>
      <c r="IXZ8" s="62"/>
      <c r="IYA8" s="62"/>
      <c r="IYB8" s="62"/>
      <c r="IYC8" s="62"/>
      <c r="IYD8" s="62"/>
      <c r="IYE8" s="62"/>
      <c r="IYF8" s="62"/>
      <c r="IYG8" s="62"/>
      <c r="IYH8" s="62"/>
      <c r="IYI8" s="62"/>
      <c r="IYJ8" s="62"/>
      <c r="IYK8" s="62"/>
      <c r="IYL8" s="62"/>
      <c r="IYM8" s="62"/>
      <c r="IYN8" s="62"/>
      <c r="IYO8" s="62"/>
      <c r="IYP8" s="62"/>
      <c r="IYQ8" s="62"/>
      <c r="IYR8" s="62"/>
      <c r="IYS8" s="62"/>
      <c r="IYT8" s="62"/>
      <c r="IYU8" s="62"/>
      <c r="IYV8" s="62"/>
      <c r="IYW8" s="62"/>
      <c r="IYX8" s="62"/>
      <c r="IYY8" s="62"/>
      <c r="IYZ8" s="62"/>
      <c r="IZA8" s="62"/>
      <c r="IZB8" s="62"/>
      <c r="IZC8" s="62"/>
      <c r="IZD8" s="62"/>
      <c r="IZE8" s="62"/>
      <c r="IZF8" s="62"/>
      <c r="IZG8" s="62"/>
      <c r="IZH8" s="62"/>
      <c r="IZI8" s="62"/>
      <c r="IZJ8" s="62"/>
      <c r="IZK8" s="62"/>
      <c r="IZL8" s="62"/>
      <c r="IZM8" s="62"/>
      <c r="IZN8" s="62"/>
      <c r="IZO8" s="62"/>
      <c r="IZP8" s="62"/>
      <c r="IZQ8" s="62"/>
      <c r="IZR8" s="62"/>
      <c r="IZS8" s="62"/>
      <c r="IZT8" s="62"/>
      <c r="IZU8" s="62"/>
      <c r="IZV8" s="62"/>
      <c r="IZW8" s="62"/>
      <c r="IZX8" s="62"/>
      <c r="IZY8" s="62"/>
      <c r="IZZ8" s="62"/>
      <c r="JAA8" s="62"/>
      <c r="JAB8" s="62"/>
      <c r="JAC8" s="62"/>
      <c r="JAD8" s="62"/>
      <c r="JAE8" s="62"/>
      <c r="JAF8" s="62"/>
      <c r="JAG8" s="62"/>
      <c r="JAH8" s="62"/>
      <c r="JAI8" s="62"/>
      <c r="JAJ8" s="62"/>
      <c r="JAK8" s="62"/>
      <c r="JAL8" s="62"/>
      <c r="JAM8" s="62"/>
      <c r="JAN8" s="62"/>
      <c r="JAO8" s="62"/>
      <c r="JAP8" s="62"/>
      <c r="JAQ8" s="62"/>
      <c r="JAR8" s="62"/>
      <c r="JAS8" s="62"/>
      <c r="JAT8" s="62"/>
      <c r="JAU8" s="62"/>
      <c r="JAV8" s="62"/>
      <c r="JAW8" s="62"/>
      <c r="JAX8" s="62"/>
      <c r="JAY8" s="62"/>
      <c r="JAZ8" s="62"/>
      <c r="JBA8" s="62"/>
      <c r="JBB8" s="62"/>
      <c r="JBC8" s="62"/>
      <c r="JBD8" s="62"/>
      <c r="JBE8" s="62"/>
      <c r="JBF8" s="62"/>
      <c r="JBG8" s="62"/>
      <c r="JBH8" s="62"/>
      <c r="JBI8" s="62"/>
      <c r="JBJ8" s="62"/>
      <c r="JBK8" s="62"/>
      <c r="JBL8" s="62"/>
      <c r="JBM8" s="62"/>
      <c r="JBN8" s="62"/>
      <c r="JBO8" s="62"/>
      <c r="JBP8" s="62"/>
      <c r="JBQ8" s="62"/>
      <c r="JBR8" s="62"/>
      <c r="JBS8" s="62"/>
      <c r="JBT8" s="62"/>
      <c r="JBU8" s="62"/>
      <c r="JBV8" s="62"/>
      <c r="JBW8" s="62"/>
      <c r="JBX8" s="62"/>
      <c r="JBY8" s="62"/>
      <c r="JBZ8" s="62"/>
      <c r="JCA8" s="62"/>
      <c r="JCB8" s="62"/>
      <c r="JCC8" s="62"/>
      <c r="JCD8" s="62"/>
      <c r="JCE8" s="62"/>
      <c r="JCF8" s="62"/>
      <c r="JCG8" s="62"/>
      <c r="JCH8" s="62"/>
      <c r="JCI8" s="62"/>
      <c r="JCJ8" s="62"/>
      <c r="JCK8" s="62"/>
      <c r="JCL8" s="62"/>
      <c r="JCM8" s="62"/>
      <c r="JCN8" s="62"/>
      <c r="JCO8" s="62"/>
      <c r="JCP8" s="62"/>
      <c r="JCQ8" s="62"/>
      <c r="JCR8" s="62"/>
      <c r="JCS8" s="62"/>
      <c r="JCT8" s="62"/>
      <c r="JCU8" s="62"/>
      <c r="JCV8" s="62"/>
      <c r="JCW8" s="62"/>
      <c r="JCX8" s="62"/>
      <c r="JCY8" s="62"/>
      <c r="JCZ8" s="62"/>
      <c r="JDA8" s="62"/>
      <c r="JDB8" s="62"/>
      <c r="JDC8" s="62"/>
      <c r="JDD8" s="62"/>
      <c r="JDE8" s="62"/>
      <c r="JDF8" s="62"/>
      <c r="JDG8" s="62"/>
      <c r="JDH8" s="62"/>
      <c r="JDI8" s="62"/>
      <c r="JDJ8" s="62"/>
      <c r="JDK8" s="62"/>
      <c r="JDL8" s="62"/>
      <c r="JDM8" s="62"/>
      <c r="JDN8" s="62"/>
      <c r="JDO8" s="62"/>
      <c r="JDP8" s="62"/>
      <c r="JDQ8" s="62"/>
      <c r="JDR8" s="62"/>
      <c r="JDS8" s="62"/>
      <c r="JDT8" s="62"/>
      <c r="JDU8" s="62"/>
      <c r="JDV8" s="62"/>
      <c r="JDW8" s="62"/>
      <c r="JDX8" s="62"/>
      <c r="JDY8" s="62"/>
      <c r="JDZ8" s="62"/>
      <c r="JEA8" s="62"/>
      <c r="JEB8" s="62"/>
      <c r="JEC8" s="62"/>
      <c r="JED8" s="62"/>
      <c r="JEE8" s="62"/>
      <c r="JEF8" s="62"/>
      <c r="JEG8" s="62"/>
      <c r="JEH8" s="62"/>
      <c r="JEI8" s="62"/>
      <c r="JEJ8" s="62"/>
      <c r="JEK8" s="62"/>
      <c r="JEL8" s="62"/>
      <c r="JEM8" s="62"/>
      <c r="JEN8" s="62"/>
      <c r="JEO8" s="62"/>
      <c r="JEP8" s="62"/>
      <c r="JEQ8" s="62"/>
      <c r="JER8" s="62"/>
      <c r="JES8" s="62"/>
      <c r="JET8" s="62"/>
      <c r="JEU8" s="62"/>
      <c r="JEV8" s="62"/>
      <c r="JEW8" s="62"/>
      <c r="JEX8" s="62"/>
      <c r="JEY8" s="62"/>
      <c r="JEZ8" s="62"/>
      <c r="JFA8" s="62"/>
      <c r="JFB8" s="62"/>
      <c r="JFC8" s="62"/>
      <c r="JFD8" s="62"/>
      <c r="JFE8" s="62"/>
      <c r="JFF8" s="62"/>
      <c r="JFG8" s="62"/>
      <c r="JFH8" s="62"/>
      <c r="JFI8" s="62"/>
      <c r="JFJ8" s="62"/>
      <c r="JFK8" s="62"/>
      <c r="JFL8" s="62"/>
      <c r="JFM8" s="62"/>
      <c r="JFN8" s="62"/>
      <c r="JFO8" s="62"/>
      <c r="JFP8" s="62"/>
      <c r="JFQ8" s="62"/>
      <c r="JFR8" s="62"/>
      <c r="JFS8" s="62"/>
      <c r="JFT8" s="62"/>
      <c r="JFU8" s="62"/>
      <c r="JFV8" s="62"/>
      <c r="JFW8" s="62"/>
      <c r="JFX8" s="62"/>
      <c r="JFY8" s="62"/>
      <c r="JFZ8" s="62"/>
      <c r="JGA8" s="62"/>
      <c r="JGB8" s="62"/>
      <c r="JGC8" s="62"/>
      <c r="JGD8" s="62"/>
      <c r="JGE8" s="62"/>
      <c r="JGF8" s="62"/>
      <c r="JGG8" s="62"/>
      <c r="JGH8" s="62"/>
      <c r="JGI8" s="62"/>
      <c r="JGJ8" s="62"/>
      <c r="JGK8" s="62"/>
      <c r="JGL8" s="62"/>
      <c r="JGM8" s="62"/>
      <c r="JGN8" s="62"/>
      <c r="JGO8" s="62"/>
      <c r="JGP8" s="62"/>
      <c r="JGQ8" s="62"/>
      <c r="JGR8" s="62"/>
      <c r="JGS8" s="62"/>
      <c r="JGT8" s="62"/>
      <c r="JGU8" s="62"/>
      <c r="JGV8" s="62"/>
      <c r="JGW8" s="62"/>
      <c r="JGX8" s="62"/>
      <c r="JGY8" s="62"/>
      <c r="JGZ8" s="62"/>
      <c r="JHA8" s="62"/>
      <c r="JHB8" s="62"/>
      <c r="JHC8" s="62"/>
      <c r="JHD8" s="62"/>
      <c r="JHE8" s="62"/>
      <c r="JHF8" s="62"/>
      <c r="JHG8" s="62"/>
      <c r="JHH8" s="62"/>
      <c r="JHI8" s="62"/>
      <c r="JHJ8" s="62"/>
      <c r="JHK8" s="62"/>
      <c r="JHL8" s="62"/>
      <c r="JHM8" s="62"/>
      <c r="JHN8" s="62"/>
      <c r="JHO8" s="62"/>
      <c r="JHP8" s="62"/>
      <c r="JHQ8" s="62"/>
      <c r="JHR8" s="62"/>
      <c r="JHS8" s="62"/>
      <c r="JHT8" s="62"/>
      <c r="JHU8" s="62"/>
      <c r="JHV8" s="62"/>
      <c r="JHW8" s="62"/>
      <c r="JHX8" s="62"/>
      <c r="JHY8" s="62"/>
      <c r="JHZ8" s="62"/>
      <c r="JIA8" s="62"/>
      <c r="JIB8" s="62"/>
      <c r="JIC8" s="62"/>
      <c r="JID8" s="62"/>
      <c r="JIE8" s="62"/>
      <c r="JIF8" s="62"/>
      <c r="JIG8" s="62"/>
      <c r="JIH8" s="62"/>
      <c r="JII8" s="62"/>
      <c r="JIJ8" s="62"/>
      <c r="JIK8" s="62"/>
      <c r="JIL8" s="62"/>
      <c r="JIM8" s="62"/>
      <c r="JIN8" s="62"/>
      <c r="JIO8" s="62"/>
      <c r="JIP8" s="62"/>
      <c r="JIQ8" s="62"/>
      <c r="JIR8" s="62"/>
      <c r="JIS8" s="62"/>
      <c r="JIT8" s="62"/>
      <c r="JIU8" s="62"/>
      <c r="JIV8" s="62"/>
      <c r="JIW8" s="62"/>
      <c r="JIX8" s="62"/>
      <c r="JIY8" s="62"/>
      <c r="JIZ8" s="62"/>
      <c r="JJA8" s="62"/>
      <c r="JJB8" s="62"/>
      <c r="JJC8" s="62"/>
      <c r="JJD8" s="62"/>
      <c r="JJE8" s="62"/>
      <c r="JJF8" s="62"/>
      <c r="JJG8" s="62"/>
      <c r="JJH8" s="62"/>
      <c r="JJI8" s="62"/>
      <c r="JJJ8" s="62"/>
      <c r="JJK8" s="62"/>
      <c r="JJL8" s="62"/>
      <c r="JJM8" s="62"/>
      <c r="JJN8" s="62"/>
      <c r="JJO8" s="62"/>
      <c r="JJP8" s="62"/>
      <c r="JJQ8" s="62"/>
      <c r="JJR8" s="62"/>
      <c r="JJS8" s="62"/>
      <c r="JJT8" s="62"/>
      <c r="JJU8" s="62"/>
      <c r="JJV8" s="62"/>
      <c r="JJW8" s="62"/>
      <c r="JJX8" s="62"/>
      <c r="JJY8" s="62"/>
      <c r="JJZ8" s="62"/>
      <c r="JKA8" s="62"/>
      <c r="JKB8" s="62"/>
      <c r="JKC8" s="62"/>
      <c r="JKD8" s="62"/>
      <c r="JKE8" s="62"/>
      <c r="JKF8" s="62"/>
      <c r="JKG8" s="62"/>
      <c r="JKH8" s="62"/>
      <c r="JKI8" s="62"/>
      <c r="JKJ8" s="62"/>
      <c r="JKK8" s="62"/>
      <c r="JKL8" s="62"/>
      <c r="JKM8" s="62"/>
      <c r="JKN8" s="62"/>
      <c r="JKO8" s="62"/>
      <c r="JKP8" s="62"/>
      <c r="JKQ8" s="62"/>
      <c r="JKR8" s="62"/>
      <c r="JKS8" s="62"/>
      <c r="JKT8" s="62"/>
      <c r="JKU8" s="62"/>
      <c r="JKV8" s="62"/>
      <c r="JKW8" s="62"/>
      <c r="JKX8" s="62"/>
      <c r="JKY8" s="62"/>
      <c r="JKZ8" s="62"/>
      <c r="JLA8" s="62"/>
      <c r="JLB8" s="62"/>
      <c r="JLC8" s="62"/>
      <c r="JLD8" s="62"/>
      <c r="JLE8" s="62"/>
      <c r="JLF8" s="62"/>
      <c r="JLG8" s="62"/>
      <c r="JLH8" s="62"/>
      <c r="JLI8" s="62"/>
      <c r="JLJ8" s="62"/>
      <c r="JLK8" s="62"/>
      <c r="JLL8" s="62"/>
      <c r="JLM8" s="62"/>
      <c r="JLN8" s="62"/>
      <c r="JLO8" s="62"/>
      <c r="JLP8" s="62"/>
      <c r="JLQ8" s="62"/>
      <c r="JLR8" s="62"/>
      <c r="JLS8" s="62"/>
      <c r="JLT8" s="62"/>
      <c r="JLU8" s="62"/>
      <c r="JLV8" s="62"/>
      <c r="JLW8" s="62"/>
      <c r="JLX8" s="62"/>
      <c r="JLY8" s="62"/>
      <c r="JLZ8" s="62"/>
      <c r="JMA8" s="62"/>
      <c r="JMB8" s="62"/>
      <c r="JMC8" s="62"/>
      <c r="JMD8" s="62"/>
      <c r="JME8" s="62"/>
      <c r="JMF8" s="62"/>
      <c r="JMG8" s="62"/>
      <c r="JMH8" s="62"/>
      <c r="JMI8" s="62"/>
      <c r="JMJ8" s="62"/>
      <c r="JMK8" s="62"/>
      <c r="JML8" s="62"/>
      <c r="JMM8" s="62"/>
      <c r="JMN8" s="62"/>
      <c r="JMO8" s="62"/>
      <c r="JMP8" s="62"/>
      <c r="JMQ8" s="62"/>
      <c r="JMR8" s="62"/>
      <c r="JMS8" s="62"/>
      <c r="JMT8" s="62"/>
      <c r="JMU8" s="62"/>
      <c r="JMV8" s="62"/>
      <c r="JMW8" s="62"/>
      <c r="JMX8" s="62"/>
      <c r="JMY8" s="62"/>
      <c r="JMZ8" s="62"/>
      <c r="JNA8" s="62"/>
      <c r="JNB8" s="62"/>
      <c r="JNC8" s="62"/>
      <c r="JND8" s="62"/>
      <c r="JNE8" s="62"/>
      <c r="JNF8" s="62"/>
      <c r="JNG8" s="62"/>
      <c r="JNH8" s="62"/>
      <c r="JNI8" s="62"/>
      <c r="JNJ8" s="62"/>
      <c r="JNK8" s="62"/>
      <c r="JNL8" s="62"/>
      <c r="JNM8" s="62"/>
      <c r="JNN8" s="62"/>
      <c r="JNO8" s="62"/>
      <c r="JNP8" s="62"/>
      <c r="JNQ8" s="62"/>
      <c r="JNR8" s="62"/>
      <c r="JNS8" s="62"/>
      <c r="JNT8" s="62"/>
      <c r="JNU8" s="62"/>
      <c r="JNV8" s="62"/>
      <c r="JNW8" s="62"/>
      <c r="JNX8" s="62"/>
      <c r="JNY8" s="62"/>
      <c r="JNZ8" s="62"/>
      <c r="JOA8" s="62"/>
      <c r="JOB8" s="62"/>
      <c r="JOC8" s="62"/>
      <c r="JOD8" s="62"/>
      <c r="JOE8" s="62"/>
      <c r="JOF8" s="62"/>
      <c r="JOG8" s="62"/>
      <c r="JOH8" s="62"/>
      <c r="JOI8" s="62"/>
      <c r="JOJ8" s="62"/>
      <c r="JOK8" s="62"/>
      <c r="JOL8" s="62"/>
      <c r="JOM8" s="62"/>
      <c r="JON8" s="62"/>
      <c r="JOO8" s="62"/>
      <c r="JOP8" s="62"/>
      <c r="JOQ8" s="62"/>
      <c r="JOR8" s="62"/>
      <c r="JOS8" s="62"/>
      <c r="JOT8" s="62"/>
      <c r="JOU8" s="62"/>
      <c r="JOV8" s="62"/>
      <c r="JOW8" s="62"/>
      <c r="JOX8" s="62"/>
      <c r="JOY8" s="62"/>
      <c r="JOZ8" s="62"/>
      <c r="JPA8" s="62"/>
      <c r="JPB8" s="62"/>
      <c r="JPC8" s="62"/>
      <c r="JPD8" s="62"/>
      <c r="JPE8" s="62"/>
      <c r="JPF8" s="62"/>
      <c r="JPG8" s="62"/>
      <c r="JPH8" s="62"/>
      <c r="JPI8" s="62"/>
      <c r="JPJ8" s="62"/>
      <c r="JPK8" s="62"/>
      <c r="JPL8" s="62"/>
      <c r="JPM8" s="62"/>
      <c r="JPN8" s="62"/>
      <c r="JPO8" s="62"/>
      <c r="JPP8" s="62"/>
      <c r="JPQ8" s="62"/>
      <c r="JPR8" s="62"/>
      <c r="JPS8" s="62"/>
      <c r="JPT8" s="62"/>
      <c r="JPU8" s="62"/>
      <c r="JPV8" s="62"/>
      <c r="JPW8" s="62"/>
      <c r="JPX8" s="62"/>
      <c r="JPY8" s="62"/>
      <c r="JPZ8" s="62"/>
      <c r="JQA8" s="62"/>
      <c r="JQB8" s="62"/>
      <c r="JQC8" s="62"/>
      <c r="JQD8" s="62"/>
      <c r="JQE8" s="62"/>
      <c r="JQF8" s="62"/>
      <c r="JQG8" s="62"/>
      <c r="JQH8" s="62"/>
      <c r="JQI8" s="62"/>
      <c r="JQJ8" s="62"/>
      <c r="JQK8" s="62"/>
      <c r="JQL8" s="62"/>
      <c r="JQM8" s="62"/>
      <c r="JQN8" s="62"/>
      <c r="JQO8" s="62"/>
      <c r="JQP8" s="62"/>
      <c r="JQQ8" s="62"/>
      <c r="JQR8" s="62"/>
      <c r="JQS8" s="62"/>
      <c r="JQT8" s="62"/>
      <c r="JQU8" s="62"/>
      <c r="JQV8" s="62"/>
      <c r="JQW8" s="62"/>
      <c r="JQX8" s="62"/>
      <c r="JQY8" s="62"/>
      <c r="JQZ8" s="62"/>
      <c r="JRA8" s="62"/>
      <c r="JRB8" s="62"/>
      <c r="JRC8" s="62"/>
      <c r="JRD8" s="62"/>
      <c r="JRE8" s="62"/>
      <c r="JRF8" s="62"/>
      <c r="JRG8" s="62"/>
      <c r="JRH8" s="62"/>
      <c r="JRI8" s="62"/>
      <c r="JRJ8" s="62"/>
      <c r="JRK8" s="62"/>
      <c r="JRL8" s="62"/>
      <c r="JRM8" s="62"/>
      <c r="JRN8" s="62"/>
      <c r="JRO8" s="62"/>
      <c r="JRP8" s="62"/>
      <c r="JRQ8" s="62"/>
      <c r="JRR8" s="62"/>
      <c r="JRS8" s="62"/>
      <c r="JRT8" s="62"/>
      <c r="JRU8" s="62"/>
      <c r="JRV8" s="62"/>
      <c r="JRW8" s="62"/>
      <c r="JRX8" s="62"/>
      <c r="JRY8" s="62"/>
      <c r="JRZ8" s="62"/>
      <c r="JSA8" s="62"/>
      <c r="JSB8" s="62"/>
      <c r="JSC8" s="62"/>
      <c r="JSD8" s="62"/>
      <c r="JSE8" s="62"/>
      <c r="JSF8" s="62"/>
      <c r="JSG8" s="62"/>
      <c r="JSH8" s="62"/>
      <c r="JSI8" s="62"/>
      <c r="JSJ8" s="62"/>
      <c r="JSK8" s="62"/>
      <c r="JSL8" s="62"/>
      <c r="JSM8" s="62"/>
      <c r="JSN8" s="62"/>
      <c r="JSO8" s="62"/>
      <c r="JSP8" s="62"/>
      <c r="JSQ8" s="62"/>
      <c r="JSR8" s="62"/>
      <c r="JSS8" s="62"/>
      <c r="JST8" s="62"/>
      <c r="JSU8" s="62"/>
      <c r="JSV8" s="62"/>
      <c r="JSW8" s="62"/>
      <c r="JSX8" s="62"/>
      <c r="JSY8" s="62"/>
      <c r="JSZ8" s="62"/>
      <c r="JTA8" s="62"/>
      <c r="JTB8" s="62"/>
      <c r="JTC8" s="62"/>
      <c r="JTD8" s="62"/>
      <c r="JTE8" s="62"/>
      <c r="JTF8" s="62"/>
      <c r="JTG8" s="62"/>
      <c r="JTH8" s="62"/>
      <c r="JTI8" s="62"/>
      <c r="JTJ8" s="62"/>
      <c r="JTK8" s="62"/>
      <c r="JTL8" s="62"/>
      <c r="JTM8" s="62"/>
      <c r="JTN8" s="62"/>
      <c r="JTO8" s="62"/>
      <c r="JTP8" s="62"/>
      <c r="JTQ8" s="62"/>
      <c r="JTR8" s="62"/>
      <c r="JTS8" s="62"/>
      <c r="JTT8" s="62"/>
      <c r="JTU8" s="62"/>
      <c r="JTV8" s="62"/>
      <c r="JTW8" s="62"/>
      <c r="JTX8" s="62"/>
      <c r="JTY8" s="62"/>
      <c r="JTZ8" s="62"/>
      <c r="JUA8" s="62"/>
      <c r="JUB8" s="62"/>
      <c r="JUC8" s="62"/>
      <c r="JUD8" s="62"/>
      <c r="JUE8" s="62"/>
      <c r="JUF8" s="62"/>
      <c r="JUG8" s="62"/>
      <c r="JUH8" s="62"/>
      <c r="JUI8" s="62"/>
      <c r="JUJ8" s="62"/>
      <c r="JUK8" s="62"/>
      <c r="JUL8" s="62"/>
      <c r="JUM8" s="62"/>
      <c r="JUN8" s="62"/>
      <c r="JUO8" s="62"/>
      <c r="JUP8" s="62"/>
      <c r="JUQ8" s="62"/>
      <c r="JUR8" s="62"/>
      <c r="JUS8" s="62"/>
      <c r="JUT8" s="62"/>
      <c r="JUU8" s="62"/>
      <c r="JUV8" s="62"/>
      <c r="JUW8" s="62"/>
      <c r="JUX8" s="62"/>
      <c r="JUY8" s="62"/>
      <c r="JUZ8" s="62"/>
      <c r="JVA8" s="62"/>
      <c r="JVB8" s="62"/>
      <c r="JVC8" s="62"/>
      <c r="JVD8" s="62"/>
      <c r="JVE8" s="62"/>
      <c r="JVF8" s="62"/>
      <c r="JVG8" s="62"/>
      <c r="JVH8" s="62"/>
      <c r="JVI8" s="62"/>
      <c r="JVJ8" s="62"/>
      <c r="JVK8" s="62"/>
      <c r="JVL8" s="62"/>
      <c r="JVM8" s="62"/>
      <c r="JVN8" s="62"/>
      <c r="JVO8" s="62"/>
      <c r="JVP8" s="62"/>
      <c r="JVQ8" s="62"/>
      <c r="JVR8" s="62"/>
      <c r="JVS8" s="62"/>
      <c r="JVT8" s="62"/>
      <c r="JVU8" s="62"/>
      <c r="JVV8" s="62"/>
      <c r="JVW8" s="62"/>
      <c r="JVX8" s="62"/>
      <c r="JVY8" s="62"/>
      <c r="JVZ8" s="62"/>
      <c r="JWA8" s="62"/>
      <c r="JWB8" s="62"/>
      <c r="JWC8" s="62"/>
      <c r="JWD8" s="62"/>
      <c r="JWE8" s="62"/>
      <c r="JWF8" s="62"/>
      <c r="JWG8" s="62"/>
      <c r="JWH8" s="62"/>
      <c r="JWI8" s="62"/>
      <c r="JWJ8" s="62"/>
      <c r="JWK8" s="62"/>
      <c r="JWL8" s="62"/>
      <c r="JWM8" s="62"/>
      <c r="JWN8" s="62"/>
      <c r="JWO8" s="62"/>
      <c r="JWP8" s="62"/>
      <c r="JWQ8" s="62"/>
      <c r="JWR8" s="62"/>
      <c r="JWS8" s="62"/>
      <c r="JWT8" s="62"/>
      <c r="JWU8" s="62"/>
      <c r="JWV8" s="62"/>
      <c r="JWW8" s="62"/>
      <c r="JWX8" s="62"/>
      <c r="JWY8" s="62"/>
      <c r="JWZ8" s="62"/>
      <c r="JXA8" s="62"/>
      <c r="JXB8" s="62"/>
      <c r="JXC8" s="62"/>
      <c r="JXD8" s="62"/>
      <c r="JXE8" s="62"/>
      <c r="JXF8" s="62"/>
      <c r="JXG8" s="62"/>
      <c r="JXH8" s="62"/>
      <c r="JXI8" s="62"/>
      <c r="JXJ8" s="62"/>
      <c r="JXK8" s="62"/>
      <c r="JXL8" s="62"/>
      <c r="JXM8" s="62"/>
      <c r="JXN8" s="62"/>
      <c r="JXO8" s="62"/>
      <c r="JXP8" s="62"/>
      <c r="JXQ8" s="62"/>
      <c r="JXR8" s="62"/>
      <c r="JXS8" s="62"/>
      <c r="JXT8" s="62"/>
      <c r="JXU8" s="62"/>
      <c r="JXV8" s="62"/>
      <c r="JXW8" s="62"/>
      <c r="JXX8" s="62"/>
      <c r="JXY8" s="62"/>
      <c r="JXZ8" s="62"/>
      <c r="JYA8" s="62"/>
      <c r="JYB8" s="62"/>
      <c r="JYC8" s="62"/>
      <c r="JYD8" s="62"/>
      <c r="JYE8" s="62"/>
      <c r="JYF8" s="62"/>
      <c r="JYG8" s="62"/>
      <c r="JYH8" s="62"/>
      <c r="JYI8" s="62"/>
      <c r="JYJ8" s="62"/>
      <c r="JYK8" s="62"/>
      <c r="JYL8" s="62"/>
      <c r="JYM8" s="62"/>
      <c r="JYN8" s="62"/>
      <c r="JYO8" s="62"/>
      <c r="JYP8" s="62"/>
      <c r="JYQ8" s="62"/>
      <c r="JYR8" s="62"/>
      <c r="JYS8" s="62"/>
      <c r="JYT8" s="62"/>
      <c r="JYU8" s="62"/>
      <c r="JYV8" s="62"/>
      <c r="JYW8" s="62"/>
      <c r="JYX8" s="62"/>
      <c r="JYY8" s="62"/>
      <c r="JYZ8" s="62"/>
      <c r="JZA8" s="62"/>
      <c r="JZB8" s="62"/>
      <c r="JZC8" s="62"/>
      <c r="JZD8" s="62"/>
      <c r="JZE8" s="62"/>
      <c r="JZF8" s="62"/>
      <c r="JZG8" s="62"/>
      <c r="JZH8" s="62"/>
      <c r="JZI8" s="62"/>
      <c r="JZJ8" s="62"/>
      <c r="JZK8" s="62"/>
      <c r="JZL8" s="62"/>
      <c r="JZM8" s="62"/>
      <c r="JZN8" s="62"/>
      <c r="JZO8" s="62"/>
      <c r="JZP8" s="62"/>
      <c r="JZQ8" s="62"/>
      <c r="JZR8" s="62"/>
      <c r="JZS8" s="62"/>
      <c r="JZT8" s="62"/>
      <c r="JZU8" s="62"/>
      <c r="JZV8" s="62"/>
      <c r="JZW8" s="62"/>
      <c r="JZX8" s="62"/>
      <c r="JZY8" s="62"/>
      <c r="JZZ8" s="62"/>
      <c r="KAA8" s="62"/>
      <c r="KAB8" s="62"/>
      <c r="KAC8" s="62"/>
      <c r="KAD8" s="62"/>
      <c r="KAE8" s="62"/>
      <c r="KAF8" s="62"/>
      <c r="KAG8" s="62"/>
      <c r="KAH8" s="62"/>
      <c r="KAI8" s="62"/>
      <c r="KAJ8" s="62"/>
      <c r="KAK8" s="62"/>
      <c r="KAL8" s="62"/>
      <c r="KAM8" s="62"/>
      <c r="KAN8" s="62"/>
      <c r="KAO8" s="62"/>
      <c r="KAP8" s="62"/>
      <c r="KAQ8" s="62"/>
      <c r="KAR8" s="62"/>
      <c r="KAS8" s="62"/>
      <c r="KAT8" s="62"/>
      <c r="KAU8" s="62"/>
      <c r="KAV8" s="62"/>
      <c r="KAW8" s="62"/>
      <c r="KAX8" s="62"/>
      <c r="KAY8" s="62"/>
      <c r="KAZ8" s="62"/>
      <c r="KBA8" s="62"/>
      <c r="KBB8" s="62"/>
      <c r="KBC8" s="62"/>
      <c r="KBD8" s="62"/>
      <c r="KBE8" s="62"/>
      <c r="KBF8" s="62"/>
      <c r="KBG8" s="62"/>
      <c r="KBH8" s="62"/>
      <c r="KBI8" s="62"/>
      <c r="KBJ8" s="62"/>
      <c r="KBK8" s="62"/>
      <c r="KBL8" s="62"/>
      <c r="KBM8" s="62"/>
      <c r="KBN8" s="62"/>
      <c r="KBO8" s="62"/>
      <c r="KBP8" s="62"/>
      <c r="KBQ8" s="62"/>
      <c r="KBR8" s="62"/>
      <c r="KBS8" s="62"/>
      <c r="KBT8" s="62"/>
      <c r="KBU8" s="62"/>
      <c r="KBV8" s="62"/>
      <c r="KBW8" s="62"/>
      <c r="KBX8" s="62"/>
      <c r="KBY8" s="62"/>
      <c r="KBZ8" s="62"/>
      <c r="KCA8" s="62"/>
      <c r="KCB8" s="62"/>
      <c r="KCC8" s="62"/>
      <c r="KCD8" s="62"/>
      <c r="KCE8" s="62"/>
      <c r="KCF8" s="62"/>
      <c r="KCG8" s="62"/>
      <c r="KCH8" s="62"/>
      <c r="KCI8" s="62"/>
      <c r="KCJ8" s="62"/>
      <c r="KCK8" s="62"/>
      <c r="KCL8" s="62"/>
      <c r="KCM8" s="62"/>
      <c r="KCN8" s="62"/>
      <c r="KCO8" s="62"/>
      <c r="KCP8" s="62"/>
      <c r="KCQ8" s="62"/>
      <c r="KCR8" s="62"/>
      <c r="KCS8" s="62"/>
      <c r="KCT8" s="62"/>
      <c r="KCU8" s="62"/>
      <c r="KCV8" s="62"/>
      <c r="KCW8" s="62"/>
      <c r="KCX8" s="62"/>
      <c r="KCY8" s="62"/>
      <c r="KCZ8" s="62"/>
      <c r="KDA8" s="62"/>
      <c r="KDB8" s="62"/>
      <c r="KDC8" s="62"/>
      <c r="KDD8" s="62"/>
      <c r="KDE8" s="62"/>
      <c r="KDF8" s="62"/>
      <c r="KDG8" s="62"/>
      <c r="KDH8" s="62"/>
      <c r="KDI8" s="62"/>
      <c r="KDJ8" s="62"/>
      <c r="KDK8" s="62"/>
      <c r="KDL8" s="62"/>
      <c r="KDM8" s="62"/>
      <c r="KDN8" s="62"/>
      <c r="KDO8" s="62"/>
      <c r="KDP8" s="62"/>
      <c r="KDQ8" s="62"/>
      <c r="KDR8" s="62"/>
      <c r="KDS8" s="62"/>
      <c r="KDT8" s="62"/>
      <c r="KDU8" s="62"/>
      <c r="KDV8" s="62"/>
      <c r="KDW8" s="62"/>
      <c r="KDX8" s="62"/>
      <c r="KDY8" s="62"/>
      <c r="KDZ8" s="62"/>
      <c r="KEA8" s="62"/>
      <c r="KEB8" s="62"/>
      <c r="KEC8" s="62"/>
      <c r="KED8" s="62"/>
      <c r="KEE8" s="62"/>
      <c r="KEF8" s="62"/>
      <c r="KEG8" s="62"/>
      <c r="KEH8" s="62"/>
      <c r="KEI8" s="62"/>
      <c r="KEJ8" s="62"/>
      <c r="KEK8" s="62"/>
      <c r="KEL8" s="62"/>
      <c r="KEM8" s="62"/>
      <c r="KEN8" s="62"/>
      <c r="KEO8" s="62"/>
      <c r="KEP8" s="62"/>
      <c r="KEQ8" s="62"/>
      <c r="KER8" s="62"/>
      <c r="KES8" s="62"/>
      <c r="KET8" s="62"/>
      <c r="KEU8" s="62"/>
      <c r="KEV8" s="62"/>
      <c r="KEW8" s="62"/>
      <c r="KEX8" s="62"/>
      <c r="KEY8" s="62"/>
      <c r="KEZ8" s="62"/>
      <c r="KFA8" s="62"/>
      <c r="KFB8" s="62"/>
      <c r="KFC8" s="62"/>
      <c r="KFD8" s="62"/>
      <c r="KFE8" s="62"/>
      <c r="KFF8" s="62"/>
      <c r="KFG8" s="62"/>
      <c r="KFH8" s="62"/>
      <c r="KFI8" s="62"/>
      <c r="KFJ8" s="62"/>
      <c r="KFK8" s="62"/>
      <c r="KFL8" s="62"/>
      <c r="KFM8" s="62"/>
      <c r="KFN8" s="62"/>
      <c r="KFO8" s="62"/>
      <c r="KFP8" s="62"/>
      <c r="KFQ8" s="62"/>
      <c r="KFR8" s="62"/>
      <c r="KFS8" s="62"/>
      <c r="KFT8" s="62"/>
      <c r="KFU8" s="62"/>
      <c r="KFV8" s="62"/>
      <c r="KFW8" s="62"/>
      <c r="KFX8" s="62"/>
      <c r="KFY8" s="62"/>
      <c r="KFZ8" s="62"/>
      <c r="KGA8" s="62"/>
      <c r="KGB8" s="62"/>
      <c r="KGC8" s="62"/>
      <c r="KGD8" s="62"/>
      <c r="KGE8" s="62"/>
      <c r="KGF8" s="62"/>
      <c r="KGG8" s="62"/>
      <c r="KGH8" s="62"/>
      <c r="KGI8" s="62"/>
      <c r="KGJ8" s="62"/>
      <c r="KGK8" s="62"/>
      <c r="KGL8" s="62"/>
      <c r="KGM8" s="62"/>
      <c r="KGN8" s="62"/>
      <c r="KGO8" s="62"/>
      <c r="KGP8" s="62"/>
      <c r="KGQ8" s="62"/>
      <c r="KGR8" s="62"/>
      <c r="KGS8" s="62"/>
      <c r="KGT8" s="62"/>
      <c r="KGU8" s="62"/>
      <c r="KGV8" s="62"/>
      <c r="KGW8" s="62"/>
      <c r="KGX8" s="62"/>
      <c r="KGY8" s="62"/>
      <c r="KGZ8" s="62"/>
      <c r="KHA8" s="62"/>
      <c r="KHB8" s="62"/>
      <c r="KHC8" s="62"/>
      <c r="KHD8" s="62"/>
      <c r="KHE8" s="62"/>
      <c r="KHF8" s="62"/>
      <c r="KHG8" s="62"/>
      <c r="KHH8" s="62"/>
      <c r="KHI8" s="62"/>
      <c r="KHJ8" s="62"/>
      <c r="KHK8" s="62"/>
      <c r="KHL8" s="62"/>
      <c r="KHM8" s="62"/>
      <c r="KHN8" s="62"/>
      <c r="KHO8" s="62"/>
      <c r="KHP8" s="62"/>
      <c r="KHQ8" s="62"/>
      <c r="KHR8" s="62"/>
      <c r="KHS8" s="62"/>
      <c r="KHT8" s="62"/>
      <c r="KHU8" s="62"/>
      <c r="KHV8" s="62"/>
      <c r="KHW8" s="62"/>
      <c r="KHX8" s="62"/>
      <c r="KHY8" s="62"/>
      <c r="KHZ8" s="62"/>
      <c r="KIA8" s="62"/>
      <c r="KIB8" s="62"/>
      <c r="KIC8" s="62"/>
      <c r="KID8" s="62"/>
      <c r="KIE8" s="62"/>
      <c r="KIF8" s="62"/>
      <c r="KIG8" s="62"/>
      <c r="KIH8" s="62"/>
      <c r="KII8" s="62"/>
      <c r="KIJ8" s="62"/>
      <c r="KIK8" s="62"/>
      <c r="KIL8" s="62"/>
      <c r="KIM8" s="62"/>
      <c r="KIN8" s="62"/>
      <c r="KIO8" s="62"/>
      <c r="KIP8" s="62"/>
      <c r="KIQ8" s="62"/>
      <c r="KIR8" s="62"/>
      <c r="KIS8" s="62"/>
      <c r="KIT8" s="62"/>
      <c r="KIU8" s="62"/>
      <c r="KIV8" s="62"/>
      <c r="KIW8" s="62"/>
      <c r="KIX8" s="62"/>
      <c r="KIY8" s="62"/>
      <c r="KIZ8" s="62"/>
      <c r="KJA8" s="62"/>
      <c r="KJB8" s="62"/>
      <c r="KJC8" s="62"/>
      <c r="KJD8" s="62"/>
      <c r="KJE8" s="62"/>
      <c r="KJF8" s="62"/>
      <c r="KJG8" s="62"/>
      <c r="KJH8" s="62"/>
      <c r="KJI8" s="62"/>
      <c r="KJJ8" s="62"/>
      <c r="KJK8" s="62"/>
      <c r="KJL8" s="62"/>
      <c r="KJM8" s="62"/>
      <c r="KJN8" s="62"/>
      <c r="KJO8" s="62"/>
      <c r="KJP8" s="62"/>
      <c r="KJQ8" s="62"/>
      <c r="KJR8" s="62"/>
      <c r="KJS8" s="62"/>
      <c r="KJT8" s="62"/>
      <c r="KJU8" s="62"/>
      <c r="KJV8" s="62"/>
      <c r="KJW8" s="62"/>
      <c r="KJX8" s="62"/>
      <c r="KJY8" s="62"/>
      <c r="KJZ8" s="62"/>
      <c r="KKA8" s="62"/>
      <c r="KKB8" s="62"/>
      <c r="KKC8" s="62"/>
      <c r="KKD8" s="62"/>
      <c r="KKE8" s="62"/>
      <c r="KKF8" s="62"/>
      <c r="KKG8" s="62"/>
      <c r="KKH8" s="62"/>
      <c r="KKI8" s="62"/>
      <c r="KKJ8" s="62"/>
      <c r="KKK8" s="62"/>
      <c r="KKL8" s="62"/>
      <c r="KKM8" s="62"/>
      <c r="KKN8" s="62"/>
      <c r="KKO8" s="62"/>
      <c r="KKP8" s="62"/>
      <c r="KKQ8" s="62"/>
      <c r="KKR8" s="62"/>
      <c r="KKS8" s="62"/>
      <c r="KKT8" s="62"/>
      <c r="KKU8" s="62"/>
      <c r="KKV8" s="62"/>
      <c r="KKW8" s="62"/>
      <c r="KKX8" s="62"/>
      <c r="KKY8" s="62"/>
      <c r="KKZ8" s="62"/>
      <c r="KLA8" s="62"/>
      <c r="KLB8" s="62"/>
      <c r="KLC8" s="62"/>
      <c r="KLD8" s="62"/>
      <c r="KLE8" s="62"/>
      <c r="KLF8" s="62"/>
      <c r="KLG8" s="62"/>
      <c r="KLH8" s="62"/>
      <c r="KLI8" s="62"/>
      <c r="KLJ8" s="62"/>
      <c r="KLK8" s="62"/>
      <c r="KLL8" s="62"/>
      <c r="KLM8" s="62"/>
      <c r="KLN8" s="62"/>
      <c r="KLO8" s="62"/>
      <c r="KLP8" s="62"/>
      <c r="KLQ8" s="62"/>
      <c r="KLR8" s="62"/>
      <c r="KLS8" s="62"/>
      <c r="KLT8" s="62"/>
      <c r="KLU8" s="62"/>
      <c r="KLV8" s="62"/>
      <c r="KLW8" s="62"/>
      <c r="KLX8" s="62"/>
      <c r="KLY8" s="62"/>
      <c r="KLZ8" s="62"/>
      <c r="KMA8" s="62"/>
      <c r="KMB8" s="62"/>
      <c r="KMC8" s="62"/>
      <c r="KMD8" s="62"/>
      <c r="KME8" s="62"/>
      <c r="KMF8" s="62"/>
      <c r="KMG8" s="62"/>
      <c r="KMH8" s="62"/>
      <c r="KMI8" s="62"/>
      <c r="KMJ8" s="62"/>
      <c r="KMK8" s="62"/>
      <c r="KML8" s="62"/>
      <c r="KMM8" s="62"/>
      <c r="KMN8" s="62"/>
      <c r="KMO8" s="62"/>
      <c r="KMP8" s="62"/>
      <c r="KMQ8" s="62"/>
      <c r="KMR8" s="62"/>
      <c r="KMS8" s="62"/>
      <c r="KMT8" s="62"/>
      <c r="KMU8" s="62"/>
      <c r="KMV8" s="62"/>
      <c r="KMW8" s="62"/>
      <c r="KMX8" s="62"/>
      <c r="KMY8" s="62"/>
      <c r="KMZ8" s="62"/>
      <c r="KNA8" s="62"/>
      <c r="KNB8" s="62"/>
      <c r="KNC8" s="62"/>
      <c r="KND8" s="62"/>
      <c r="KNE8" s="62"/>
      <c r="KNF8" s="62"/>
      <c r="KNG8" s="62"/>
      <c r="KNH8" s="62"/>
      <c r="KNI8" s="62"/>
      <c r="KNJ8" s="62"/>
      <c r="KNK8" s="62"/>
      <c r="KNL8" s="62"/>
      <c r="KNM8" s="62"/>
      <c r="KNN8" s="62"/>
      <c r="KNO8" s="62"/>
      <c r="KNP8" s="62"/>
      <c r="KNQ8" s="62"/>
      <c r="KNR8" s="62"/>
      <c r="KNS8" s="62"/>
      <c r="KNT8" s="62"/>
      <c r="KNU8" s="62"/>
      <c r="KNV8" s="62"/>
      <c r="KNW8" s="62"/>
      <c r="KNX8" s="62"/>
      <c r="KNY8" s="62"/>
      <c r="KNZ8" s="62"/>
      <c r="KOA8" s="62"/>
      <c r="KOB8" s="62"/>
      <c r="KOC8" s="62"/>
      <c r="KOD8" s="62"/>
      <c r="KOE8" s="62"/>
      <c r="KOF8" s="62"/>
      <c r="KOG8" s="62"/>
      <c r="KOH8" s="62"/>
      <c r="KOI8" s="62"/>
      <c r="KOJ8" s="62"/>
      <c r="KOK8" s="62"/>
      <c r="KOL8" s="62"/>
      <c r="KOM8" s="62"/>
      <c r="KON8" s="62"/>
      <c r="KOO8" s="62"/>
      <c r="KOP8" s="62"/>
      <c r="KOQ8" s="62"/>
      <c r="KOR8" s="62"/>
      <c r="KOS8" s="62"/>
      <c r="KOT8" s="62"/>
      <c r="KOU8" s="62"/>
      <c r="KOV8" s="62"/>
      <c r="KOW8" s="62"/>
      <c r="KOX8" s="62"/>
      <c r="KOY8" s="62"/>
      <c r="KOZ8" s="62"/>
      <c r="KPA8" s="62"/>
      <c r="KPB8" s="62"/>
      <c r="KPC8" s="62"/>
      <c r="KPD8" s="62"/>
      <c r="KPE8" s="62"/>
      <c r="KPF8" s="62"/>
      <c r="KPG8" s="62"/>
      <c r="KPH8" s="62"/>
      <c r="KPI8" s="62"/>
      <c r="KPJ8" s="62"/>
      <c r="KPK8" s="62"/>
      <c r="KPL8" s="62"/>
      <c r="KPM8" s="62"/>
      <c r="KPN8" s="62"/>
      <c r="KPO8" s="62"/>
      <c r="KPP8" s="62"/>
      <c r="KPQ8" s="62"/>
      <c r="KPR8" s="62"/>
      <c r="KPS8" s="62"/>
      <c r="KPT8" s="62"/>
      <c r="KPU8" s="62"/>
      <c r="KPV8" s="62"/>
      <c r="KPW8" s="62"/>
      <c r="KPX8" s="62"/>
      <c r="KPY8" s="62"/>
      <c r="KPZ8" s="62"/>
      <c r="KQA8" s="62"/>
      <c r="KQB8" s="62"/>
      <c r="KQC8" s="62"/>
      <c r="KQD8" s="62"/>
      <c r="KQE8" s="62"/>
      <c r="KQF8" s="62"/>
      <c r="KQG8" s="62"/>
      <c r="KQH8" s="62"/>
      <c r="KQI8" s="62"/>
      <c r="KQJ8" s="62"/>
      <c r="KQK8" s="62"/>
      <c r="KQL8" s="62"/>
      <c r="KQM8" s="62"/>
      <c r="KQN8" s="62"/>
      <c r="KQO8" s="62"/>
      <c r="KQP8" s="62"/>
      <c r="KQQ8" s="62"/>
      <c r="KQR8" s="62"/>
      <c r="KQS8" s="62"/>
      <c r="KQT8" s="62"/>
      <c r="KQU8" s="62"/>
      <c r="KQV8" s="62"/>
      <c r="KQW8" s="62"/>
      <c r="KQX8" s="62"/>
      <c r="KQY8" s="62"/>
      <c r="KQZ8" s="62"/>
      <c r="KRA8" s="62"/>
      <c r="KRB8" s="62"/>
      <c r="KRC8" s="62"/>
      <c r="KRD8" s="62"/>
      <c r="KRE8" s="62"/>
      <c r="KRF8" s="62"/>
      <c r="KRG8" s="62"/>
      <c r="KRH8" s="62"/>
      <c r="KRI8" s="62"/>
      <c r="KRJ8" s="62"/>
      <c r="KRK8" s="62"/>
      <c r="KRL8" s="62"/>
      <c r="KRM8" s="62"/>
      <c r="KRN8" s="62"/>
      <c r="KRO8" s="62"/>
      <c r="KRP8" s="62"/>
      <c r="KRQ8" s="62"/>
      <c r="KRR8" s="62"/>
      <c r="KRS8" s="62"/>
      <c r="KRT8" s="62"/>
      <c r="KRU8" s="62"/>
      <c r="KRV8" s="62"/>
      <c r="KRW8" s="62"/>
      <c r="KRX8" s="62"/>
      <c r="KRY8" s="62"/>
      <c r="KRZ8" s="62"/>
      <c r="KSA8" s="62"/>
      <c r="KSB8" s="62"/>
      <c r="KSC8" s="62"/>
      <c r="KSD8" s="62"/>
      <c r="KSE8" s="62"/>
      <c r="KSF8" s="62"/>
      <c r="KSG8" s="62"/>
      <c r="KSH8" s="62"/>
      <c r="KSI8" s="62"/>
      <c r="KSJ8" s="62"/>
      <c r="KSK8" s="62"/>
      <c r="KSL8" s="62"/>
      <c r="KSM8" s="62"/>
      <c r="KSN8" s="62"/>
      <c r="KSO8" s="62"/>
      <c r="KSP8" s="62"/>
      <c r="KSQ8" s="62"/>
      <c r="KSR8" s="62"/>
      <c r="KSS8" s="62"/>
      <c r="KST8" s="62"/>
      <c r="KSU8" s="62"/>
      <c r="KSV8" s="62"/>
      <c r="KSW8" s="62"/>
      <c r="KSX8" s="62"/>
      <c r="KSY8" s="62"/>
      <c r="KSZ8" s="62"/>
      <c r="KTA8" s="62"/>
      <c r="KTB8" s="62"/>
      <c r="KTC8" s="62"/>
      <c r="KTD8" s="62"/>
      <c r="KTE8" s="62"/>
      <c r="KTF8" s="62"/>
      <c r="KTG8" s="62"/>
      <c r="KTH8" s="62"/>
      <c r="KTI8" s="62"/>
      <c r="KTJ8" s="62"/>
      <c r="KTK8" s="62"/>
      <c r="KTL8" s="62"/>
      <c r="KTM8" s="62"/>
      <c r="KTN8" s="62"/>
      <c r="KTO8" s="62"/>
      <c r="KTP8" s="62"/>
      <c r="KTQ8" s="62"/>
      <c r="KTR8" s="62"/>
      <c r="KTS8" s="62"/>
      <c r="KTT8" s="62"/>
      <c r="KTU8" s="62"/>
      <c r="KTV8" s="62"/>
      <c r="KTW8" s="62"/>
      <c r="KTX8" s="62"/>
      <c r="KTY8" s="62"/>
      <c r="KTZ8" s="62"/>
      <c r="KUA8" s="62"/>
      <c r="KUB8" s="62"/>
      <c r="KUC8" s="62"/>
      <c r="KUD8" s="62"/>
      <c r="KUE8" s="62"/>
      <c r="KUF8" s="62"/>
      <c r="KUG8" s="62"/>
      <c r="KUH8" s="62"/>
      <c r="KUI8" s="62"/>
      <c r="KUJ8" s="62"/>
      <c r="KUK8" s="62"/>
      <c r="KUL8" s="62"/>
      <c r="KUM8" s="62"/>
      <c r="KUN8" s="62"/>
      <c r="KUO8" s="62"/>
      <c r="KUP8" s="62"/>
      <c r="KUQ8" s="62"/>
      <c r="KUR8" s="62"/>
      <c r="KUS8" s="62"/>
      <c r="KUT8" s="62"/>
      <c r="KUU8" s="62"/>
      <c r="KUV8" s="62"/>
      <c r="KUW8" s="62"/>
      <c r="KUX8" s="62"/>
      <c r="KUY8" s="62"/>
      <c r="KUZ8" s="62"/>
      <c r="KVA8" s="62"/>
      <c r="KVB8" s="62"/>
      <c r="KVC8" s="62"/>
      <c r="KVD8" s="62"/>
      <c r="KVE8" s="62"/>
      <c r="KVF8" s="62"/>
      <c r="KVG8" s="62"/>
      <c r="KVH8" s="62"/>
      <c r="KVI8" s="62"/>
      <c r="KVJ8" s="62"/>
      <c r="KVK8" s="62"/>
      <c r="KVL8" s="62"/>
      <c r="KVM8" s="62"/>
      <c r="KVN8" s="62"/>
      <c r="KVO8" s="62"/>
      <c r="KVP8" s="62"/>
      <c r="KVQ8" s="62"/>
      <c r="KVR8" s="62"/>
      <c r="KVS8" s="62"/>
      <c r="KVT8" s="62"/>
      <c r="KVU8" s="62"/>
      <c r="KVV8" s="62"/>
      <c r="KVW8" s="62"/>
      <c r="KVX8" s="62"/>
      <c r="KVY8" s="62"/>
      <c r="KVZ8" s="62"/>
      <c r="KWA8" s="62"/>
      <c r="KWB8" s="62"/>
      <c r="KWC8" s="62"/>
      <c r="KWD8" s="62"/>
      <c r="KWE8" s="62"/>
      <c r="KWF8" s="62"/>
      <c r="KWG8" s="62"/>
      <c r="KWH8" s="62"/>
      <c r="KWI8" s="62"/>
      <c r="KWJ8" s="62"/>
      <c r="KWK8" s="62"/>
      <c r="KWL8" s="62"/>
      <c r="KWM8" s="62"/>
      <c r="KWN8" s="62"/>
      <c r="KWO8" s="62"/>
      <c r="KWP8" s="62"/>
      <c r="KWQ8" s="62"/>
      <c r="KWR8" s="62"/>
      <c r="KWS8" s="62"/>
      <c r="KWT8" s="62"/>
      <c r="KWU8" s="62"/>
      <c r="KWV8" s="62"/>
      <c r="KWW8" s="62"/>
      <c r="KWX8" s="62"/>
      <c r="KWY8" s="62"/>
      <c r="KWZ8" s="62"/>
      <c r="KXA8" s="62"/>
      <c r="KXB8" s="62"/>
      <c r="KXC8" s="62"/>
      <c r="KXD8" s="62"/>
      <c r="KXE8" s="62"/>
      <c r="KXF8" s="62"/>
      <c r="KXG8" s="62"/>
      <c r="KXH8" s="62"/>
      <c r="KXI8" s="62"/>
      <c r="KXJ8" s="62"/>
      <c r="KXK8" s="62"/>
      <c r="KXL8" s="62"/>
      <c r="KXM8" s="62"/>
      <c r="KXN8" s="62"/>
      <c r="KXO8" s="62"/>
      <c r="KXP8" s="62"/>
      <c r="KXQ8" s="62"/>
      <c r="KXR8" s="62"/>
      <c r="KXS8" s="62"/>
      <c r="KXT8" s="62"/>
      <c r="KXU8" s="62"/>
      <c r="KXV8" s="62"/>
      <c r="KXW8" s="62"/>
      <c r="KXX8" s="62"/>
      <c r="KXY8" s="62"/>
      <c r="KXZ8" s="62"/>
      <c r="KYA8" s="62"/>
      <c r="KYB8" s="62"/>
      <c r="KYC8" s="62"/>
      <c r="KYD8" s="62"/>
      <c r="KYE8" s="62"/>
      <c r="KYF8" s="62"/>
      <c r="KYG8" s="62"/>
      <c r="KYH8" s="62"/>
      <c r="KYI8" s="62"/>
      <c r="KYJ8" s="62"/>
      <c r="KYK8" s="62"/>
      <c r="KYL8" s="62"/>
      <c r="KYM8" s="62"/>
      <c r="KYN8" s="62"/>
      <c r="KYO8" s="62"/>
      <c r="KYP8" s="62"/>
      <c r="KYQ8" s="62"/>
      <c r="KYR8" s="62"/>
      <c r="KYS8" s="62"/>
      <c r="KYT8" s="62"/>
      <c r="KYU8" s="62"/>
      <c r="KYV8" s="62"/>
      <c r="KYW8" s="62"/>
      <c r="KYX8" s="62"/>
      <c r="KYY8" s="62"/>
      <c r="KYZ8" s="62"/>
      <c r="KZA8" s="62"/>
      <c r="KZB8" s="62"/>
      <c r="KZC8" s="62"/>
      <c r="KZD8" s="62"/>
      <c r="KZE8" s="62"/>
      <c r="KZF8" s="62"/>
      <c r="KZG8" s="62"/>
      <c r="KZH8" s="62"/>
      <c r="KZI8" s="62"/>
      <c r="KZJ8" s="62"/>
      <c r="KZK8" s="62"/>
      <c r="KZL8" s="62"/>
      <c r="KZM8" s="62"/>
      <c r="KZN8" s="62"/>
      <c r="KZO8" s="62"/>
      <c r="KZP8" s="62"/>
      <c r="KZQ8" s="62"/>
      <c r="KZR8" s="62"/>
      <c r="KZS8" s="62"/>
      <c r="KZT8" s="62"/>
      <c r="KZU8" s="62"/>
      <c r="KZV8" s="62"/>
      <c r="KZW8" s="62"/>
      <c r="KZX8" s="62"/>
      <c r="KZY8" s="62"/>
      <c r="KZZ8" s="62"/>
      <c r="LAA8" s="62"/>
      <c r="LAB8" s="62"/>
      <c r="LAC8" s="62"/>
      <c r="LAD8" s="62"/>
      <c r="LAE8" s="62"/>
      <c r="LAF8" s="62"/>
      <c r="LAG8" s="62"/>
      <c r="LAH8" s="62"/>
      <c r="LAI8" s="62"/>
      <c r="LAJ8" s="62"/>
      <c r="LAK8" s="62"/>
      <c r="LAL8" s="62"/>
      <c r="LAM8" s="62"/>
      <c r="LAN8" s="62"/>
      <c r="LAO8" s="62"/>
      <c r="LAP8" s="62"/>
      <c r="LAQ8" s="62"/>
      <c r="LAR8" s="62"/>
      <c r="LAS8" s="62"/>
      <c r="LAT8" s="62"/>
      <c r="LAU8" s="62"/>
      <c r="LAV8" s="62"/>
      <c r="LAW8" s="62"/>
      <c r="LAX8" s="62"/>
      <c r="LAY8" s="62"/>
      <c r="LAZ8" s="62"/>
      <c r="LBA8" s="62"/>
      <c r="LBB8" s="62"/>
      <c r="LBC8" s="62"/>
      <c r="LBD8" s="62"/>
      <c r="LBE8" s="62"/>
      <c r="LBF8" s="62"/>
      <c r="LBG8" s="62"/>
      <c r="LBH8" s="62"/>
      <c r="LBI8" s="62"/>
      <c r="LBJ8" s="62"/>
      <c r="LBK8" s="62"/>
      <c r="LBL8" s="62"/>
      <c r="LBM8" s="62"/>
      <c r="LBN8" s="62"/>
      <c r="LBO8" s="62"/>
      <c r="LBP8" s="62"/>
      <c r="LBQ8" s="62"/>
      <c r="LBR8" s="62"/>
      <c r="LBS8" s="62"/>
      <c r="LBT8" s="62"/>
      <c r="LBU8" s="62"/>
      <c r="LBV8" s="62"/>
      <c r="LBW8" s="62"/>
      <c r="LBX8" s="62"/>
      <c r="LBY8" s="62"/>
      <c r="LBZ8" s="62"/>
      <c r="LCA8" s="62"/>
      <c r="LCB8" s="62"/>
      <c r="LCC8" s="62"/>
      <c r="LCD8" s="62"/>
      <c r="LCE8" s="62"/>
      <c r="LCF8" s="62"/>
      <c r="LCG8" s="62"/>
      <c r="LCH8" s="62"/>
      <c r="LCI8" s="62"/>
      <c r="LCJ8" s="62"/>
      <c r="LCK8" s="62"/>
      <c r="LCL8" s="62"/>
      <c r="LCM8" s="62"/>
      <c r="LCN8" s="62"/>
      <c r="LCO8" s="62"/>
      <c r="LCP8" s="62"/>
      <c r="LCQ8" s="62"/>
      <c r="LCR8" s="62"/>
      <c r="LCS8" s="62"/>
      <c r="LCT8" s="62"/>
      <c r="LCU8" s="62"/>
      <c r="LCV8" s="62"/>
      <c r="LCW8" s="62"/>
      <c r="LCX8" s="62"/>
      <c r="LCY8" s="62"/>
      <c r="LCZ8" s="62"/>
      <c r="LDA8" s="62"/>
      <c r="LDB8" s="62"/>
      <c r="LDC8" s="62"/>
      <c r="LDD8" s="62"/>
      <c r="LDE8" s="62"/>
      <c r="LDF8" s="62"/>
      <c r="LDG8" s="62"/>
      <c r="LDH8" s="62"/>
      <c r="LDI8" s="62"/>
      <c r="LDJ8" s="62"/>
      <c r="LDK8" s="62"/>
      <c r="LDL8" s="62"/>
      <c r="LDM8" s="62"/>
      <c r="LDN8" s="62"/>
      <c r="LDO8" s="62"/>
      <c r="LDP8" s="62"/>
      <c r="LDQ8" s="62"/>
      <c r="LDR8" s="62"/>
      <c r="LDS8" s="62"/>
      <c r="LDT8" s="62"/>
      <c r="LDU8" s="62"/>
      <c r="LDV8" s="62"/>
      <c r="LDW8" s="62"/>
      <c r="LDX8" s="62"/>
      <c r="LDY8" s="62"/>
      <c r="LDZ8" s="62"/>
      <c r="LEA8" s="62"/>
      <c r="LEB8" s="62"/>
      <c r="LEC8" s="62"/>
      <c r="LED8" s="62"/>
      <c r="LEE8" s="62"/>
      <c r="LEF8" s="62"/>
      <c r="LEG8" s="62"/>
      <c r="LEH8" s="62"/>
      <c r="LEI8" s="62"/>
      <c r="LEJ8" s="62"/>
      <c r="LEK8" s="62"/>
      <c r="LEL8" s="62"/>
      <c r="LEM8" s="62"/>
      <c r="LEN8" s="62"/>
      <c r="LEO8" s="62"/>
      <c r="LEP8" s="62"/>
      <c r="LEQ8" s="62"/>
      <c r="LER8" s="62"/>
      <c r="LES8" s="62"/>
      <c r="LET8" s="62"/>
      <c r="LEU8" s="62"/>
      <c r="LEV8" s="62"/>
      <c r="LEW8" s="62"/>
      <c r="LEX8" s="62"/>
      <c r="LEY8" s="62"/>
      <c r="LEZ8" s="62"/>
      <c r="LFA8" s="62"/>
      <c r="LFB8" s="62"/>
      <c r="LFC8" s="62"/>
      <c r="LFD8" s="62"/>
      <c r="LFE8" s="62"/>
      <c r="LFF8" s="62"/>
      <c r="LFG8" s="62"/>
      <c r="LFH8" s="62"/>
      <c r="LFI8" s="62"/>
      <c r="LFJ8" s="62"/>
      <c r="LFK8" s="62"/>
      <c r="LFL8" s="62"/>
      <c r="LFM8" s="62"/>
      <c r="LFN8" s="62"/>
      <c r="LFO8" s="62"/>
      <c r="LFP8" s="62"/>
      <c r="LFQ8" s="62"/>
      <c r="LFR8" s="62"/>
      <c r="LFS8" s="62"/>
      <c r="LFT8" s="62"/>
      <c r="LFU8" s="62"/>
      <c r="LFV8" s="62"/>
      <c r="LFW8" s="62"/>
      <c r="LFX8" s="62"/>
      <c r="LFY8" s="62"/>
      <c r="LFZ8" s="62"/>
      <c r="LGA8" s="62"/>
      <c r="LGB8" s="62"/>
      <c r="LGC8" s="62"/>
      <c r="LGD8" s="62"/>
      <c r="LGE8" s="62"/>
      <c r="LGF8" s="62"/>
      <c r="LGG8" s="62"/>
      <c r="LGH8" s="62"/>
      <c r="LGI8" s="62"/>
      <c r="LGJ8" s="62"/>
      <c r="LGK8" s="62"/>
      <c r="LGL8" s="62"/>
      <c r="LGM8" s="62"/>
      <c r="LGN8" s="62"/>
      <c r="LGO8" s="62"/>
      <c r="LGP8" s="62"/>
      <c r="LGQ8" s="62"/>
      <c r="LGR8" s="62"/>
      <c r="LGS8" s="62"/>
      <c r="LGT8" s="62"/>
      <c r="LGU8" s="62"/>
      <c r="LGV8" s="62"/>
      <c r="LGW8" s="62"/>
      <c r="LGX8" s="62"/>
      <c r="LGY8" s="62"/>
      <c r="LGZ8" s="62"/>
      <c r="LHA8" s="62"/>
      <c r="LHB8" s="62"/>
      <c r="LHC8" s="62"/>
      <c r="LHD8" s="62"/>
      <c r="LHE8" s="62"/>
      <c r="LHF8" s="62"/>
      <c r="LHG8" s="62"/>
      <c r="LHH8" s="62"/>
      <c r="LHI8" s="62"/>
      <c r="LHJ8" s="62"/>
      <c r="LHK8" s="62"/>
      <c r="LHL8" s="62"/>
      <c r="LHM8" s="62"/>
      <c r="LHN8" s="62"/>
      <c r="LHO8" s="62"/>
      <c r="LHP8" s="62"/>
      <c r="LHQ8" s="62"/>
      <c r="LHR8" s="62"/>
      <c r="LHS8" s="62"/>
      <c r="LHT8" s="62"/>
      <c r="LHU8" s="62"/>
      <c r="LHV8" s="62"/>
      <c r="LHW8" s="62"/>
      <c r="LHX8" s="62"/>
      <c r="LHY8" s="62"/>
      <c r="LHZ8" s="62"/>
      <c r="LIA8" s="62"/>
      <c r="LIB8" s="62"/>
      <c r="LIC8" s="62"/>
      <c r="LID8" s="62"/>
      <c r="LIE8" s="62"/>
      <c r="LIF8" s="62"/>
      <c r="LIG8" s="62"/>
      <c r="LIH8" s="62"/>
      <c r="LII8" s="62"/>
      <c r="LIJ8" s="62"/>
      <c r="LIK8" s="62"/>
      <c r="LIL8" s="62"/>
      <c r="LIM8" s="62"/>
      <c r="LIN8" s="62"/>
      <c r="LIO8" s="62"/>
      <c r="LIP8" s="62"/>
      <c r="LIQ8" s="62"/>
      <c r="LIR8" s="62"/>
      <c r="LIS8" s="62"/>
      <c r="LIT8" s="62"/>
      <c r="LIU8" s="62"/>
      <c r="LIV8" s="62"/>
      <c r="LIW8" s="62"/>
      <c r="LIX8" s="62"/>
      <c r="LIY8" s="62"/>
      <c r="LIZ8" s="62"/>
      <c r="LJA8" s="62"/>
      <c r="LJB8" s="62"/>
      <c r="LJC8" s="62"/>
      <c r="LJD8" s="62"/>
      <c r="LJE8" s="62"/>
      <c r="LJF8" s="62"/>
      <c r="LJG8" s="62"/>
      <c r="LJH8" s="62"/>
      <c r="LJI8" s="62"/>
      <c r="LJJ8" s="62"/>
      <c r="LJK8" s="62"/>
      <c r="LJL8" s="62"/>
      <c r="LJM8" s="62"/>
      <c r="LJN8" s="62"/>
      <c r="LJO8" s="62"/>
      <c r="LJP8" s="62"/>
      <c r="LJQ8" s="62"/>
      <c r="LJR8" s="62"/>
      <c r="LJS8" s="62"/>
      <c r="LJT8" s="62"/>
      <c r="LJU8" s="62"/>
      <c r="LJV8" s="62"/>
      <c r="LJW8" s="62"/>
      <c r="LJX8" s="62"/>
      <c r="LJY8" s="62"/>
      <c r="LJZ8" s="62"/>
      <c r="LKA8" s="62"/>
      <c r="LKB8" s="62"/>
      <c r="LKC8" s="62"/>
      <c r="LKD8" s="62"/>
      <c r="LKE8" s="62"/>
      <c r="LKF8" s="62"/>
      <c r="LKG8" s="62"/>
      <c r="LKH8" s="62"/>
      <c r="LKI8" s="62"/>
      <c r="LKJ8" s="62"/>
      <c r="LKK8" s="62"/>
      <c r="LKL8" s="62"/>
      <c r="LKM8" s="62"/>
      <c r="LKN8" s="62"/>
      <c r="LKO8" s="62"/>
      <c r="LKP8" s="62"/>
      <c r="LKQ8" s="62"/>
      <c r="LKR8" s="62"/>
      <c r="LKS8" s="62"/>
      <c r="LKT8" s="62"/>
      <c r="LKU8" s="62"/>
      <c r="LKV8" s="62"/>
      <c r="LKW8" s="62"/>
      <c r="LKX8" s="62"/>
      <c r="LKY8" s="62"/>
      <c r="LKZ8" s="62"/>
      <c r="LLA8" s="62"/>
      <c r="LLB8" s="62"/>
      <c r="LLC8" s="62"/>
      <c r="LLD8" s="62"/>
      <c r="LLE8" s="62"/>
      <c r="LLF8" s="62"/>
      <c r="LLG8" s="62"/>
      <c r="LLH8" s="62"/>
      <c r="LLI8" s="62"/>
      <c r="LLJ8" s="62"/>
      <c r="LLK8" s="62"/>
      <c r="LLL8" s="62"/>
      <c r="LLM8" s="62"/>
      <c r="LLN8" s="62"/>
      <c r="LLO8" s="62"/>
      <c r="LLP8" s="62"/>
      <c r="LLQ8" s="62"/>
      <c r="LLR8" s="62"/>
      <c r="LLS8" s="62"/>
      <c r="LLT8" s="62"/>
      <c r="LLU8" s="62"/>
      <c r="LLV8" s="62"/>
      <c r="LLW8" s="62"/>
      <c r="LLX8" s="62"/>
      <c r="LLY8" s="62"/>
      <c r="LLZ8" s="62"/>
      <c r="LMA8" s="62"/>
      <c r="LMB8" s="62"/>
      <c r="LMC8" s="62"/>
      <c r="LMD8" s="62"/>
      <c r="LME8" s="62"/>
      <c r="LMF8" s="62"/>
      <c r="LMG8" s="62"/>
      <c r="LMH8" s="62"/>
      <c r="LMI8" s="62"/>
      <c r="LMJ8" s="62"/>
      <c r="LMK8" s="62"/>
      <c r="LML8" s="62"/>
      <c r="LMM8" s="62"/>
      <c r="LMN8" s="62"/>
      <c r="LMO8" s="62"/>
      <c r="LMP8" s="62"/>
      <c r="LMQ8" s="62"/>
      <c r="LMR8" s="62"/>
      <c r="LMS8" s="62"/>
      <c r="LMT8" s="62"/>
      <c r="LMU8" s="62"/>
      <c r="LMV8" s="62"/>
      <c r="LMW8" s="62"/>
      <c r="LMX8" s="62"/>
      <c r="LMY8" s="62"/>
      <c r="LMZ8" s="62"/>
      <c r="LNA8" s="62"/>
      <c r="LNB8" s="62"/>
      <c r="LNC8" s="62"/>
      <c r="LND8" s="62"/>
      <c r="LNE8" s="62"/>
      <c r="LNF8" s="62"/>
      <c r="LNG8" s="62"/>
      <c r="LNH8" s="62"/>
      <c r="LNI8" s="62"/>
      <c r="LNJ8" s="62"/>
      <c r="LNK8" s="62"/>
      <c r="LNL8" s="62"/>
      <c r="LNM8" s="62"/>
      <c r="LNN8" s="62"/>
      <c r="LNO8" s="62"/>
      <c r="LNP8" s="62"/>
      <c r="LNQ8" s="62"/>
      <c r="LNR8" s="62"/>
      <c r="LNS8" s="62"/>
      <c r="LNT8" s="62"/>
      <c r="LNU8" s="62"/>
      <c r="LNV8" s="62"/>
      <c r="LNW8" s="62"/>
      <c r="LNX8" s="62"/>
      <c r="LNY8" s="62"/>
      <c r="LNZ8" s="62"/>
      <c r="LOA8" s="62"/>
      <c r="LOB8" s="62"/>
      <c r="LOC8" s="62"/>
      <c r="LOD8" s="62"/>
      <c r="LOE8" s="62"/>
      <c r="LOF8" s="62"/>
      <c r="LOG8" s="62"/>
      <c r="LOH8" s="62"/>
      <c r="LOI8" s="62"/>
      <c r="LOJ8" s="62"/>
      <c r="LOK8" s="62"/>
      <c r="LOL8" s="62"/>
      <c r="LOM8" s="62"/>
      <c r="LON8" s="62"/>
      <c r="LOO8" s="62"/>
      <c r="LOP8" s="62"/>
      <c r="LOQ8" s="62"/>
      <c r="LOR8" s="62"/>
      <c r="LOS8" s="62"/>
      <c r="LOT8" s="62"/>
      <c r="LOU8" s="62"/>
      <c r="LOV8" s="62"/>
      <c r="LOW8" s="62"/>
      <c r="LOX8" s="62"/>
      <c r="LOY8" s="62"/>
      <c r="LOZ8" s="62"/>
      <c r="LPA8" s="62"/>
      <c r="LPB8" s="62"/>
      <c r="LPC8" s="62"/>
      <c r="LPD8" s="62"/>
      <c r="LPE8" s="62"/>
      <c r="LPF8" s="62"/>
      <c r="LPG8" s="62"/>
      <c r="LPH8" s="62"/>
      <c r="LPI8" s="62"/>
      <c r="LPJ8" s="62"/>
      <c r="LPK8" s="62"/>
      <c r="LPL8" s="62"/>
      <c r="LPM8" s="62"/>
      <c r="LPN8" s="62"/>
      <c r="LPO8" s="62"/>
      <c r="LPP8" s="62"/>
      <c r="LPQ8" s="62"/>
      <c r="LPR8" s="62"/>
      <c r="LPS8" s="62"/>
      <c r="LPT8" s="62"/>
      <c r="LPU8" s="62"/>
      <c r="LPV8" s="62"/>
      <c r="LPW8" s="62"/>
      <c r="LPX8" s="62"/>
      <c r="LPY8" s="62"/>
      <c r="LPZ8" s="62"/>
      <c r="LQA8" s="62"/>
      <c r="LQB8" s="62"/>
      <c r="LQC8" s="62"/>
      <c r="LQD8" s="62"/>
      <c r="LQE8" s="62"/>
      <c r="LQF8" s="62"/>
      <c r="LQG8" s="62"/>
      <c r="LQH8" s="62"/>
      <c r="LQI8" s="62"/>
      <c r="LQJ8" s="62"/>
      <c r="LQK8" s="62"/>
      <c r="LQL8" s="62"/>
      <c r="LQM8" s="62"/>
      <c r="LQN8" s="62"/>
      <c r="LQO8" s="62"/>
      <c r="LQP8" s="62"/>
      <c r="LQQ8" s="62"/>
      <c r="LQR8" s="62"/>
      <c r="LQS8" s="62"/>
      <c r="LQT8" s="62"/>
      <c r="LQU8" s="62"/>
      <c r="LQV8" s="62"/>
      <c r="LQW8" s="62"/>
      <c r="LQX8" s="62"/>
      <c r="LQY8" s="62"/>
      <c r="LQZ8" s="62"/>
      <c r="LRA8" s="62"/>
      <c r="LRB8" s="62"/>
      <c r="LRC8" s="62"/>
      <c r="LRD8" s="62"/>
      <c r="LRE8" s="62"/>
      <c r="LRF8" s="62"/>
      <c r="LRG8" s="62"/>
      <c r="LRH8" s="62"/>
      <c r="LRI8" s="62"/>
      <c r="LRJ8" s="62"/>
      <c r="LRK8" s="62"/>
      <c r="LRL8" s="62"/>
      <c r="LRM8" s="62"/>
      <c r="LRN8" s="62"/>
      <c r="LRO8" s="62"/>
      <c r="LRP8" s="62"/>
      <c r="LRQ8" s="62"/>
      <c r="LRR8" s="62"/>
      <c r="LRS8" s="62"/>
      <c r="LRT8" s="62"/>
      <c r="LRU8" s="62"/>
      <c r="LRV8" s="62"/>
      <c r="LRW8" s="62"/>
      <c r="LRX8" s="62"/>
      <c r="LRY8" s="62"/>
      <c r="LRZ8" s="62"/>
      <c r="LSA8" s="62"/>
      <c r="LSB8" s="62"/>
      <c r="LSC8" s="62"/>
      <c r="LSD8" s="62"/>
      <c r="LSE8" s="62"/>
      <c r="LSF8" s="62"/>
      <c r="LSG8" s="62"/>
      <c r="LSH8" s="62"/>
      <c r="LSI8" s="62"/>
      <c r="LSJ8" s="62"/>
      <c r="LSK8" s="62"/>
      <c r="LSL8" s="62"/>
      <c r="LSM8" s="62"/>
      <c r="LSN8" s="62"/>
      <c r="LSO8" s="62"/>
      <c r="LSP8" s="62"/>
      <c r="LSQ8" s="62"/>
      <c r="LSR8" s="62"/>
      <c r="LSS8" s="62"/>
      <c r="LST8" s="62"/>
      <c r="LSU8" s="62"/>
      <c r="LSV8" s="62"/>
      <c r="LSW8" s="62"/>
      <c r="LSX8" s="62"/>
      <c r="LSY8" s="62"/>
      <c r="LSZ8" s="62"/>
      <c r="LTA8" s="62"/>
      <c r="LTB8" s="62"/>
      <c r="LTC8" s="62"/>
      <c r="LTD8" s="62"/>
      <c r="LTE8" s="62"/>
      <c r="LTF8" s="62"/>
      <c r="LTG8" s="62"/>
      <c r="LTH8" s="62"/>
      <c r="LTI8" s="62"/>
      <c r="LTJ8" s="62"/>
      <c r="LTK8" s="62"/>
      <c r="LTL8" s="62"/>
      <c r="LTM8" s="62"/>
      <c r="LTN8" s="62"/>
      <c r="LTO8" s="62"/>
      <c r="LTP8" s="62"/>
      <c r="LTQ8" s="62"/>
      <c r="LTR8" s="62"/>
      <c r="LTS8" s="62"/>
      <c r="LTT8" s="62"/>
      <c r="LTU8" s="62"/>
      <c r="LTV8" s="62"/>
      <c r="LTW8" s="62"/>
      <c r="LTX8" s="62"/>
      <c r="LTY8" s="62"/>
      <c r="LTZ8" s="62"/>
      <c r="LUA8" s="62"/>
      <c r="LUB8" s="62"/>
      <c r="LUC8" s="62"/>
      <c r="LUD8" s="62"/>
      <c r="LUE8" s="62"/>
      <c r="LUF8" s="62"/>
      <c r="LUG8" s="62"/>
      <c r="LUH8" s="62"/>
      <c r="LUI8" s="62"/>
      <c r="LUJ8" s="62"/>
      <c r="LUK8" s="62"/>
      <c r="LUL8" s="62"/>
      <c r="LUM8" s="62"/>
      <c r="LUN8" s="62"/>
      <c r="LUO8" s="62"/>
      <c r="LUP8" s="62"/>
      <c r="LUQ8" s="62"/>
      <c r="LUR8" s="62"/>
      <c r="LUS8" s="62"/>
      <c r="LUT8" s="62"/>
      <c r="LUU8" s="62"/>
      <c r="LUV8" s="62"/>
      <c r="LUW8" s="62"/>
      <c r="LUX8" s="62"/>
      <c r="LUY8" s="62"/>
      <c r="LUZ8" s="62"/>
      <c r="LVA8" s="62"/>
      <c r="LVB8" s="62"/>
      <c r="LVC8" s="62"/>
      <c r="LVD8" s="62"/>
      <c r="LVE8" s="62"/>
      <c r="LVF8" s="62"/>
      <c r="LVG8" s="62"/>
      <c r="LVH8" s="62"/>
      <c r="LVI8" s="62"/>
      <c r="LVJ8" s="62"/>
      <c r="LVK8" s="62"/>
      <c r="LVL8" s="62"/>
      <c r="LVM8" s="62"/>
      <c r="LVN8" s="62"/>
      <c r="LVO8" s="62"/>
      <c r="LVP8" s="62"/>
      <c r="LVQ8" s="62"/>
      <c r="LVR8" s="62"/>
      <c r="LVS8" s="62"/>
      <c r="LVT8" s="62"/>
      <c r="LVU8" s="62"/>
      <c r="LVV8" s="62"/>
      <c r="LVW8" s="62"/>
      <c r="LVX8" s="62"/>
      <c r="LVY8" s="62"/>
      <c r="LVZ8" s="62"/>
      <c r="LWA8" s="62"/>
      <c r="LWB8" s="62"/>
      <c r="LWC8" s="62"/>
      <c r="LWD8" s="62"/>
      <c r="LWE8" s="62"/>
      <c r="LWF8" s="62"/>
      <c r="LWG8" s="62"/>
      <c r="LWH8" s="62"/>
      <c r="LWI8" s="62"/>
      <c r="LWJ8" s="62"/>
      <c r="LWK8" s="62"/>
      <c r="LWL8" s="62"/>
      <c r="LWM8" s="62"/>
      <c r="LWN8" s="62"/>
      <c r="LWO8" s="62"/>
      <c r="LWP8" s="62"/>
      <c r="LWQ8" s="62"/>
      <c r="LWR8" s="62"/>
      <c r="LWS8" s="62"/>
      <c r="LWT8" s="62"/>
      <c r="LWU8" s="62"/>
      <c r="LWV8" s="62"/>
      <c r="LWW8" s="62"/>
      <c r="LWX8" s="62"/>
      <c r="LWY8" s="62"/>
      <c r="LWZ8" s="62"/>
      <c r="LXA8" s="62"/>
      <c r="LXB8" s="62"/>
      <c r="LXC8" s="62"/>
      <c r="LXD8" s="62"/>
      <c r="LXE8" s="62"/>
      <c r="LXF8" s="62"/>
      <c r="LXG8" s="62"/>
      <c r="LXH8" s="62"/>
      <c r="LXI8" s="62"/>
      <c r="LXJ8" s="62"/>
      <c r="LXK8" s="62"/>
      <c r="LXL8" s="62"/>
      <c r="LXM8" s="62"/>
      <c r="LXN8" s="62"/>
      <c r="LXO8" s="62"/>
      <c r="LXP8" s="62"/>
      <c r="LXQ8" s="62"/>
      <c r="LXR8" s="62"/>
      <c r="LXS8" s="62"/>
      <c r="LXT8" s="62"/>
      <c r="LXU8" s="62"/>
      <c r="LXV8" s="62"/>
      <c r="LXW8" s="62"/>
      <c r="LXX8" s="62"/>
      <c r="LXY8" s="62"/>
      <c r="LXZ8" s="62"/>
      <c r="LYA8" s="62"/>
      <c r="LYB8" s="62"/>
      <c r="LYC8" s="62"/>
      <c r="LYD8" s="62"/>
      <c r="LYE8" s="62"/>
      <c r="LYF8" s="62"/>
      <c r="LYG8" s="62"/>
      <c r="LYH8" s="62"/>
      <c r="LYI8" s="62"/>
      <c r="LYJ8" s="62"/>
      <c r="LYK8" s="62"/>
      <c r="LYL8" s="62"/>
      <c r="LYM8" s="62"/>
      <c r="LYN8" s="62"/>
      <c r="LYO8" s="62"/>
      <c r="LYP8" s="62"/>
      <c r="LYQ8" s="62"/>
      <c r="LYR8" s="62"/>
      <c r="LYS8" s="62"/>
      <c r="LYT8" s="62"/>
      <c r="LYU8" s="62"/>
      <c r="LYV8" s="62"/>
      <c r="LYW8" s="62"/>
      <c r="LYX8" s="62"/>
      <c r="LYY8" s="62"/>
      <c r="LYZ8" s="62"/>
      <c r="LZA8" s="62"/>
      <c r="LZB8" s="62"/>
      <c r="LZC8" s="62"/>
      <c r="LZD8" s="62"/>
      <c r="LZE8" s="62"/>
      <c r="LZF8" s="62"/>
      <c r="LZG8" s="62"/>
      <c r="LZH8" s="62"/>
      <c r="LZI8" s="62"/>
      <c r="LZJ8" s="62"/>
      <c r="LZK8" s="62"/>
      <c r="LZL8" s="62"/>
      <c r="LZM8" s="62"/>
      <c r="LZN8" s="62"/>
      <c r="LZO8" s="62"/>
      <c r="LZP8" s="62"/>
      <c r="LZQ8" s="62"/>
      <c r="LZR8" s="62"/>
      <c r="LZS8" s="62"/>
      <c r="LZT8" s="62"/>
      <c r="LZU8" s="62"/>
      <c r="LZV8" s="62"/>
      <c r="LZW8" s="62"/>
      <c r="LZX8" s="62"/>
      <c r="LZY8" s="62"/>
      <c r="LZZ8" s="62"/>
      <c r="MAA8" s="62"/>
      <c r="MAB8" s="62"/>
      <c r="MAC8" s="62"/>
      <c r="MAD8" s="62"/>
      <c r="MAE8" s="62"/>
      <c r="MAF8" s="62"/>
      <c r="MAG8" s="62"/>
      <c r="MAH8" s="62"/>
      <c r="MAI8" s="62"/>
      <c r="MAJ8" s="62"/>
      <c r="MAK8" s="62"/>
      <c r="MAL8" s="62"/>
      <c r="MAM8" s="62"/>
      <c r="MAN8" s="62"/>
      <c r="MAO8" s="62"/>
      <c r="MAP8" s="62"/>
      <c r="MAQ8" s="62"/>
      <c r="MAR8" s="62"/>
      <c r="MAS8" s="62"/>
      <c r="MAT8" s="62"/>
      <c r="MAU8" s="62"/>
      <c r="MAV8" s="62"/>
      <c r="MAW8" s="62"/>
      <c r="MAX8" s="62"/>
      <c r="MAY8" s="62"/>
      <c r="MAZ8" s="62"/>
      <c r="MBA8" s="62"/>
      <c r="MBB8" s="62"/>
      <c r="MBC8" s="62"/>
      <c r="MBD8" s="62"/>
      <c r="MBE8" s="62"/>
      <c r="MBF8" s="62"/>
      <c r="MBG8" s="62"/>
      <c r="MBH8" s="62"/>
      <c r="MBI8" s="62"/>
      <c r="MBJ8" s="62"/>
      <c r="MBK8" s="62"/>
      <c r="MBL8" s="62"/>
      <c r="MBM8" s="62"/>
      <c r="MBN8" s="62"/>
      <c r="MBO8" s="62"/>
      <c r="MBP8" s="62"/>
      <c r="MBQ8" s="62"/>
      <c r="MBR8" s="62"/>
      <c r="MBS8" s="62"/>
      <c r="MBT8" s="62"/>
      <c r="MBU8" s="62"/>
      <c r="MBV8" s="62"/>
      <c r="MBW8" s="62"/>
      <c r="MBX8" s="62"/>
      <c r="MBY8" s="62"/>
      <c r="MBZ8" s="62"/>
      <c r="MCA8" s="62"/>
      <c r="MCB8" s="62"/>
      <c r="MCC8" s="62"/>
      <c r="MCD8" s="62"/>
      <c r="MCE8" s="62"/>
      <c r="MCF8" s="62"/>
      <c r="MCG8" s="62"/>
      <c r="MCH8" s="62"/>
      <c r="MCI8" s="62"/>
      <c r="MCJ8" s="62"/>
      <c r="MCK8" s="62"/>
      <c r="MCL8" s="62"/>
      <c r="MCM8" s="62"/>
      <c r="MCN8" s="62"/>
      <c r="MCO8" s="62"/>
      <c r="MCP8" s="62"/>
      <c r="MCQ8" s="62"/>
      <c r="MCR8" s="62"/>
      <c r="MCS8" s="62"/>
      <c r="MCT8" s="62"/>
      <c r="MCU8" s="62"/>
      <c r="MCV8" s="62"/>
      <c r="MCW8" s="62"/>
      <c r="MCX8" s="62"/>
      <c r="MCY8" s="62"/>
      <c r="MCZ8" s="62"/>
      <c r="MDA8" s="62"/>
      <c r="MDB8" s="62"/>
      <c r="MDC8" s="62"/>
      <c r="MDD8" s="62"/>
      <c r="MDE8" s="62"/>
      <c r="MDF8" s="62"/>
      <c r="MDG8" s="62"/>
      <c r="MDH8" s="62"/>
      <c r="MDI8" s="62"/>
      <c r="MDJ8" s="62"/>
      <c r="MDK8" s="62"/>
      <c r="MDL8" s="62"/>
      <c r="MDM8" s="62"/>
      <c r="MDN8" s="62"/>
      <c r="MDO8" s="62"/>
      <c r="MDP8" s="62"/>
      <c r="MDQ8" s="62"/>
      <c r="MDR8" s="62"/>
      <c r="MDS8" s="62"/>
      <c r="MDT8" s="62"/>
      <c r="MDU8" s="62"/>
      <c r="MDV8" s="62"/>
      <c r="MDW8" s="62"/>
      <c r="MDX8" s="62"/>
      <c r="MDY8" s="62"/>
      <c r="MDZ8" s="62"/>
      <c r="MEA8" s="62"/>
      <c r="MEB8" s="62"/>
      <c r="MEC8" s="62"/>
      <c r="MED8" s="62"/>
      <c r="MEE8" s="62"/>
      <c r="MEF8" s="62"/>
      <c r="MEG8" s="62"/>
      <c r="MEH8" s="62"/>
      <c r="MEI8" s="62"/>
      <c r="MEJ8" s="62"/>
      <c r="MEK8" s="62"/>
      <c r="MEL8" s="62"/>
      <c r="MEM8" s="62"/>
      <c r="MEN8" s="62"/>
      <c r="MEO8" s="62"/>
      <c r="MEP8" s="62"/>
      <c r="MEQ8" s="62"/>
      <c r="MER8" s="62"/>
      <c r="MES8" s="62"/>
      <c r="MET8" s="62"/>
      <c r="MEU8" s="62"/>
      <c r="MEV8" s="62"/>
      <c r="MEW8" s="62"/>
      <c r="MEX8" s="62"/>
      <c r="MEY8" s="62"/>
      <c r="MEZ8" s="62"/>
      <c r="MFA8" s="62"/>
      <c r="MFB8" s="62"/>
      <c r="MFC8" s="62"/>
      <c r="MFD8" s="62"/>
      <c r="MFE8" s="62"/>
      <c r="MFF8" s="62"/>
      <c r="MFG8" s="62"/>
      <c r="MFH8" s="62"/>
      <c r="MFI8" s="62"/>
      <c r="MFJ8" s="62"/>
      <c r="MFK8" s="62"/>
      <c r="MFL8" s="62"/>
      <c r="MFM8" s="62"/>
      <c r="MFN8" s="62"/>
      <c r="MFO8" s="62"/>
      <c r="MFP8" s="62"/>
      <c r="MFQ8" s="62"/>
      <c r="MFR8" s="62"/>
      <c r="MFS8" s="62"/>
      <c r="MFT8" s="62"/>
      <c r="MFU8" s="62"/>
      <c r="MFV8" s="62"/>
      <c r="MFW8" s="62"/>
      <c r="MFX8" s="62"/>
      <c r="MFY8" s="62"/>
      <c r="MFZ8" s="62"/>
      <c r="MGA8" s="62"/>
      <c r="MGB8" s="62"/>
      <c r="MGC8" s="62"/>
      <c r="MGD8" s="62"/>
      <c r="MGE8" s="62"/>
      <c r="MGF8" s="62"/>
      <c r="MGG8" s="62"/>
      <c r="MGH8" s="62"/>
      <c r="MGI8" s="62"/>
      <c r="MGJ8" s="62"/>
      <c r="MGK8" s="62"/>
      <c r="MGL8" s="62"/>
      <c r="MGM8" s="62"/>
      <c r="MGN8" s="62"/>
      <c r="MGO8" s="62"/>
      <c r="MGP8" s="62"/>
      <c r="MGQ8" s="62"/>
      <c r="MGR8" s="62"/>
      <c r="MGS8" s="62"/>
      <c r="MGT8" s="62"/>
      <c r="MGU8" s="62"/>
      <c r="MGV8" s="62"/>
      <c r="MGW8" s="62"/>
      <c r="MGX8" s="62"/>
      <c r="MGY8" s="62"/>
      <c r="MGZ8" s="62"/>
      <c r="MHA8" s="62"/>
      <c r="MHB8" s="62"/>
      <c r="MHC8" s="62"/>
      <c r="MHD8" s="62"/>
      <c r="MHE8" s="62"/>
      <c r="MHF8" s="62"/>
      <c r="MHG8" s="62"/>
      <c r="MHH8" s="62"/>
      <c r="MHI8" s="62"/>
      <c r="MHJ8" s="62"/>
      <c r="MHK8" s="62"/>
      <c r="MHL8" s="62"/>
      <c r="MHM8" s="62"/>
      <c r="MHN8" s="62"/>
      <c r="MHO8" s="62"/>
      <c r="MHP8" s="62"/>
      <c r="MHQ8" s="62"/>
      <c r="MHR8" s="62"/>
      <c r="MHS8" s="62"/>
      <c r="MHT8" s="62"/>
      <c r="MHU8" s="62"/>
      <c r="MHV8" s="62"/>
      <c r="MHW8" s="62"/>
      <c r="MHX8" s="62"/>
      <c r="MHY8" s="62"/>
      <c r="MHZ8" s="62"/>
      <c r="MIA8" s="62"/>
      <c r="MIB8" s="62"/>
      <c r="MIC8" s="62"/>
      <c r="MID8" s="62"/>
      <c r="MIE8" s="62"/>
      <c r="MIF8" s="62"/>
      <c r="MIG8" s="62"/>
      <c r="MIH8" s="62"/>
      <c r="MII8" s="62"/>
      <c r="MIJ8" s="62"/>
      <c r="MIK8" s="62"/>
      <c r="MIL8" s="62"/>
      <c r="MIM8" s="62"/>
      <c r="MIN8" s="62"/>
      <c r="MIO8" s="62"/>
      <c r="MIP8" s="62"/>
      <c r="MIQ8" s="62"/>
      <c r="MIR8" s="62"/>
      <c r="MIS8" s="62"/>
      <c r="MIT8" s="62"/>
      <c r="MIU8" s="62"/>
      <c r="MIV8" s="62"/>
      <c r="MIW8" s="62"/>
      <c r="MIX8" s="62"/>
      <c r="MIY8" s="62"/>
      <c r="MIZ8" s="62"/>
      <c r="MJA8" s="62"/>
      <c r="MJB8" s="62"/>
      <c r="MJC8" s="62"/>
      <c r="MJD8" s="62"/>
      <c r="MJE8" s="62"/>
      <c r="MJF8" s="62"/>
      <c r="MJG8" s="62"/>
      <c r="MJH8" s="62"/>
      <c r="MJI8" s="62"/>
      <c r="MJJ8" s="62"/>
      <c r="MJK8" s="62"/>
      <c r="MJL8" s="62"/>
      <c r="MJM8" s="62"/>
      <c r="MJN8" s="62"/>
      <c r="MJO8" s="62"/>
      <c r="MJP8" s="62"/>
      <c r="MJQ8" s="62"/>
      <c r="MJR8" s="62"/>
      <c r="MJS8" s="62"/>
      <c r="MJT8" s="62"/>
      <c r="MJU8" s="62"/>
      <c r="MJV8" s="62"/>
      <c r="MJW8" s="62"/>
      <c r="MJX8" s="62"/>
      <c r="MJY8" s="62"/>
      <c r="MJZ8" s="62"/>
      <c r="MKA8" s="62"/>
      <c r="MKB8" s="62"/>
      <c r="MKC8" s="62"/>
      <c r="MKD8" s="62"/>
      <c r="MKE8" s="62"/>
      <c r="MKF8" s="62"/>
      <c r="MKG8" s="62"/>
      <c r="MKH8" s="62"/>
      <c r="MKI8" s="62"/>
      <c r="MKJ8" s="62"/>
      <c r="MKK8" s="62"/>
      <c r="MKL8" s="62"/>
      <c r="MKM8" s="62"/>
      <c r="MKN8" s="62"/>
      <c r="MKO8" s="62"/>
      <c r="MKP8" s="62"/>
      <c r="MKQ8" s="62"/>
      <c r="MKR8" s="62"/>
      <c r="MKS8" s="62"/>
      <c r="MKT8" s="62"/>
      <c r="MKU8" s="62"/>
      <c r="MKV8" s="62"/>
      <c r="MKW8" s="62"/>
      <c r="MKX8" s="62"/>
      <c r="MKY8" s="62"/>
      <c r="MKZ8" s="62"/>
      <c r="MLA8" s="62"/>
      <c r="MLB8" s="62"/>
      <c r="MLC8" s="62"/>
      <c r="MLD8" s="62"/>
      <c r="MLE8" s="62"/>
      <c r="MLF8" s="62"/>
      <c r="MLG8" s="62"/>
      <c r="MLH8" s="62"/>
      <c r="MLI8" s="62"/>
      <c r="MLJ8" s="62"/>
      <c r="MLK8" s="62"/>
      <c r="MLL8" s="62"/>
      <c r="MLM8" s="62"/>
      <c r="MLN8" s="62"/>
      <c r="MLO8" s="62"/>
      <c r="MLP8" s="62"/>
      <c r="MLQ8" s="62"/>
      <c r="MLR8" s="62"/>
      <c r="MLS8" s="62"/>
      <c r="MLT8" s="62"/>
      <c r="MLU8" s="62"/>
      <c r="MLV8" s="62"/>
      <c r="MLW8" s="62"/>
      <c r="MLX8" s="62"/>
      <c r="MLY8" s="62"/>
      <c r="MLZ8" s="62"/>
      <c r="MMA8" s="62"/>
      <c r="MMB8" s="62"/>
      <c r="MMC8" s="62"/>
      <c r="MMD8" s="62"/>
      <c r="MME8" s="62"/>
      <c r="MMF8" s="62"/>
      <c r="MMG8" s="62"/>
      <c r="MMH8" s="62"/>
      <c r="MMI8" s="62"/>
      <c r="MMJ8" s="62"/>
      <c r="MMK8" s="62"/>
      <c r="MML8" s="62"/>
      <c r="MMM8" s="62"/>
      <c r="MMN8" s="62"/>
      <c r="MMO8" s="62"/>
      <c r="MMP8" s="62"/>
      <c r="MMQ8" s="62"/>
      <c r="MMR8" s="62"/>
      <c r="MMS8" s="62"/>
      <c r="MMT8" s="62"/>
      <c r="MMU8" s="62"/>
      <c r="MMV8" s="62"/>
      <c r="MMW8" s="62"/>
      <c r="MMX8" s="62"/>
      <c r="MMY8" s="62"/>
      <c r="MMZ8" s="62"/>
      <c r="MNA8" s="62"/>
      <c r="MNB8" s="62"/>
      <c r="MNC8" s="62"/>
      <c r="MND8" s="62"/>
      <c r="MNE8" s="62"/>
      <c r="MNF8" s="62"/>
      <c r="MNG8" s="62"/>
      <c r="MNH8" s="62"/>
      <c r="MNI8" s="62"/>
      <c r="MNJ8" s="62"/>
      <c r="MNK8" s="62"/>
      <c r="MNL8" s="62"/>
      <c r="MNM8" s="62"/>
      <c r="MNN8" s="62"/>
      <c r="MNO8" s="62"/>
      <c r="MNP8" s="62"/>
      <c r="MNQ8" s="62"/>
      <c r="MNR8" s="62"/>
      <c r="MNS8" s="62"/>
      <c r="MNT8" s="62"/>
      <c r="MNU8" s="62"/>
      <c r="MNV8" s="62"/>
      <c r="MNW8" s="62"/>
      <c r="MNX8" s="62"/>
      <c r="MNY8" s="62"/>
      <c r="MNZ8" s="62"/>
      <c r="MOA8" s="62"/>
      <c r="MOB8" s="62"/>
      <c r="MOC8" s="62"/>
      <c r="MOD8" s="62"/>
      <c r="MOE8" s="62"/>
      <c r="MOF8" s="62"/>
      <c r="MOG8" s="62"/>
      <c r="MOH8" s="62"/>
      <c r="MOI8" s="62"/>
      <c r="MOJ8" s="62"/>
      <c r="MOK8" s="62"/>
      <c r="MOL8" s="62"/>
      <c r="MOM8" s="62"/>
      <c r="MON8" s="62"/>
      <c r="MOO8" s="62"/>
      <c r="MOP8" s="62"/>
      <c r="MOQ8" s="62"/>
      <c r="MOR8" s="62"/>
      <c r="MOS8" s="62"/>
      <c r="MOT8" s="62"/>
      <c r="MOU8" s="62"/>
      <c r="MOV8" s="62"/>
      <c r="MOW8" s="62"/>
      <c r="MOX8" s="62"/>
      <c r="MOY8" s="62"/>
      <c r="MOZ8" s="62"/>
      <c r="MPA8" s="62"/>
      <c r="MPB8" s="62"/>
      <c r="MPC8" s="62"/>
      <c r="MPD8" s="62"/>
      <c r="MPE8" s="62"/>
      <c r="MPF8" s="62"/>
      <c r="MPG8" s="62"/>
      <c r="MPH8" s="62"/>
      <c r="MPI8" s="62"/>
      <c r="MPJ8" s="62"/>
      <c r="MPK8" s="62"/>
      <c r="MPL8" s="62"/>
      <c r="MPM8" s="62"/>
      <c r="MPN8" s="62"/>
      <c r="MPO8" s="62"/>
      <c r="MPP8" s="62"/>
      <c r="MPQ8" s="62"/>
      <c r="MPR8" s="62"/>
      <c r="MPS8" s="62"/>
      <c r="MPT8" s="62"/>
      <c r="MPU8" s="62"/>
      <c r="MPV8" s="62"/>
      <c r="MPW8" s="62"/>
      <c r="MPX8" s="62"/>
      <c r="MPY8" s="62"/>
      <c r="MPZ8" s="62"/>
      <c r="MQA8" s="62"/>
      <c r="MQB8" s="62"/>
      <c r="MQC8" s="62"/>
      <c r="MQD8" s="62"/>
      <c r="MQE8" s="62"/>
      <c r="MQF8" s="62"/>
      <c r="MQG8" s="62"/>
      <c r="MQH8" s="62"/>
      <c r="MQI8" s="62"/>
      <c r="MQJ8" s="62"/>
      <c r="MQK8" s="62"/>
      <c r="MQL8" s="62"/>
      <c r="MQM8" s="62"/>
      <c r="MQN8" s="62"/>
      <c r="MQO8" s="62"/>
      <c r="MQP8" s="62"/>
      <c r="MQQ8" s="62"/>
      <c r="MQR8" s="62"/>
      <c r="MQS8" s="62"/>
      <c r="MQT8" s="62"/>
      <c r="MQU8" s="62"/>
      <c r="MQV8" s="62"/>
      <c r="MQW8" s="62"/>
      <c r="MQX8" s="62"/>
      <c r="MQY8" s="62"/>
      <c r="MQZ8" s="62"/>
      <c r="MRA8" s="62"/>
      <c r="MRB8" s="62"/>
      <c r="MRC8" s="62"/>
      <c r="MRD8" s="62"/>
      <c r="MRE8" s="62"/>
      <c r="MRF8" s="62"/>
      <c r="MRG8" s="62"/>
      <c r="MRH8" s="62"/>
      <c r="MRI8" s="62"/>
      <c r="MRJ8" s="62"/>
      <c r="MRK8" s="62"/>
      <c r="MRL8" s="62"/>
      <c r="MRM8" s="62"/>
      <c r="MRN8" s="62"/>
      <c r="MRO8" s="62"/>
      <c r="MRP8" s="62"/>
      <c r="MRQ8" s="62"/>
      <c r="MRR8" s="62"/>
      <c r="MRS8" s="62"/>
      <c r="MRT8" s="62"/>
      <c r="MRU8" s="62"/>
      <c r="MRV8" s="62"/>
      <c r="MRW8" s="62"/>
      <c r="MRX8" s="62"/>
      <c r="MRY8" s="62"/>
      <c r="MRZ8" s="62"/>
      <c r="MSA8" s="62"/>
      <c r="MSB8" s="62"/>
      <c r="MSC8" s="62"/>
      <c r="MSD8" s="62"/>
      <c r="MSE8" s="62"/>
      <c r="MSF8" s="62"/>
      <c r="MSG8" s="62"/>
      <c r="MSH8" s="62"/>
      <c r="MSI8" s="62"/>
      <c r="MSJ8" s="62"/>
      <c r="MSK8" s="62"/>
      <c r="MSL8" s="62"/>
      <c r="MSM8" s="62"/>
      <c r="MSN8" s="62"/>
      <c r="MSO8" s="62"/>
      <c r="MSP8" s="62"/>
      <c r="MSQ8" s="62"/>
      <c r="MSR8" s="62"/>
      <c r="MSS8" s="62"/>
      <c r="MST8" s="62"/>
      <c r="MSU8" s="62"/>
      <c r="MSV8" s="62"/>
      <c r="MSW8" s="62"/>
      <c r="MSX8" s="62"/>
      <c r="MSY8" s="62"/>
      <c r="MSZ8" s="62"/>
      <c r="MTA8" s="62"/>
      <c r="MTB8" s="62"/>
      <c r="MTC8" s="62"/>
      <c r="MTD8" s="62"/>
      <c r="MTE8" s="62"/>
      <c r="MTF8" s="62"/>
      <c r="MTG8" s="62"/>
      <c r="MTH8" s="62"/>
      <c r="MTI8" s="62"/>
      <c r="MTJ8" s="62"/>
      <c r="MTK8" s="62"/>
      <c r="MTL8" s="62"/>
      <c r="MTM8" s="62"/>
      <c r="MTN8" s="62"/>
      <c r="MTO8" s="62"/>
      <c r="MTP8" s="62"/>
      <c r="MTQ8" s="62"/>
      <c r="MTR8" s="62"/>
      <c r="MTS8" s="62"/>
      <c r="MTT8" s="62"/>
      <c r="MTU8" s="62"/>
      <c r="MTV8" s="62"/>
      <c r="MTW8" s="62"/>
      <c r="MTX8" s="62"/>
      <c r="MTY8" s="62"/>
      <c r="MTZ8" s="62"/>
      <c r="MUA8" s="62"/>
      <c r="MUB8" s="62"/>
      <c r="MUC8" s="62"/>
      <c r="MUD8" s="62"/>
      <c r="MUE8" s="62"/>
      <c r="MUF8" s="62"/>
      <c r="MUG8" s="62"/>
      <c r="MUH8" s="62"/>
      <c r="MUI8" s="62"/>
      <c r="MUJ8" s="62"/>
      <c r="MUK8" s="62"/>
      <c r="MUL8" s="62"/>
      <c r="MUM8" s="62"/>
      <c r="MUN8" s="62"/>
      <c r="MUO8" s="62"/>
      <c r="MUP8" s="62"/>
      <c r="MUQ8" s="62"/>
      <c r="MUR8" s="62"/>
      <c r="MUS8" s="62"/>
      <c r="MUT8" s="62"/>
      <c r="MUU8" s="62"/>
      <c r="MUV8" s="62"/>
      <c r="MUW8" s="62"/>
      <c r="MUX8" s="62"/>
      <c r="MUY8" s="62"/>
      <c r="MUZ8" s="62"/>
      <c r="MVA8" s="62"/>
      <c r="MVB8" s="62"/>
      <c r="MVC8" s="62"/>
      <c r="MVD8" s="62"/>
      <c r="MVE8" s="62"/>
      <c r="MVF8" s="62"/>
      <c r="MVG8" s="62"/>
      <c r="MVH8" s="62"/>
      <c r="MVI8" s="62"/>
      <c r="MVJ8" s="62"/>
      <c r="MVK8" s="62"/>
      <c r="MVL8" s="62"/>
      <c r="MVM8" s="62"/>
      <c r="MVN8" s="62"/>
      <c r="MVO8" s="62"/>
      <c r="MVP8" s="62"/>
      <c r="MVQ8" s="62"/>
      <c r="MVR8" s="62"/>
      <c r="MVS8" s="62"/>
      <c r="MVT8" s="62"/>
      <c r="MVU8" s="62"/>
      <c r="MVV8" s="62"/>
      <c r="MVW8" s="62"/>
      <c r="MVX8" s="62"/>
      <c r="MVY8" s="62"/>
      <c r="MVZ8" s="62"/>
      <c r="MWA8" s="62"/>
      <c r="MWB8" s="62"/>
      <c r="MWC8" s="62"/>
      <c r="MWD8" s="62"/>
      <c r="MWE8" s="62"/>
      <c r="MWF8" s="62"/>
      <c r="MWG8" s="62"/>
      <c r="MWH8" s="62"/>
      <c r="MWI8" s="62"/>
      <c r="MWJ8" s="62"/>
      <c r="MWK8" s="62"/>
      <c r="MWL8" s="62"/>
      <c r="MWM8" s="62"/>
      <c r="MWN8" s="62"/>
      <c r="MWO8" s="62"/>
      <c r="MWP8" s="62"/>
      <c r="MWQ8" s="62"/>
      <c r="MWR8" s="62"/>
      <c r="MWS8" s="62"/>
      <c r="MWT8" s="62"/>
      <c r="MWU8" s="62"/>
      <c r="MWV8" s="62"/>
      <c r="MWW8" s="62"/>
      <c r="MWX8" s="62"/>
      <c r="MWY8" s="62"/>
      <c r="MWZ8" s="62"/>
      <c r="MXA8" s="62"/>
      <c r="MXB8" s="62"/>
      <c r="MXC8" s="62"/>
      <c r="MXD8" s="62"/>
      <c r="MXE8" s="62"/>
      <c r="MXF8" s="62"/>
      <c r="MXG8" s="62"/>
      <c r="MXH8" s="62"/>
      <c r="MXI8" s="62"/>
      <c r="MXJ8" s="62"/>
      <c r="MXK8" s="62"/>
      <c r="MXL8" s="62"/>
      <c r="MXM8" s="62"/>
      <c r="MXN8" s="62"/>
      <c r="MXO8" s="62"/>
      <c r="MXP8" s="62"/>
      <c r="MXQ8" s="62"/>
      <c r="MXR8" s="62"/>
      <c r="MXS8" s="62"/>
      <c r="MXT8" s="62"/>
      <c r="MXU8" s="62"/>
      <c r="MXV8" s="62"/>
      <c r="MXW8" s="62"/>
      <c r="MXX8" s="62"/>
      <c r="MXY8" s="62"/>
      <c r="MXZ8" s="62"/>
      <c r="MYA8" s="62"/>
      <c r="MYB8" s="62"/>
      <c r="MYC8" s="62"/>
      <c r="MYD8" s="62"/>
      <c r="MYE8" s="62"/>
      <c r="MYF8" s="62"/>
      <c r="MYG8" s="62"/>
      <c r="MYH8" s="62"/>
      <c r="MYI8" s="62"/>
      <c r="MYJ8" s="62"/>
      <c r="MYK8" s="62"/>
      <c r="MYL8" s="62"/>
      <c r="MYM8" s="62"/>
      <c r="MYN8" s="62"/>
      <c r="MYO8" s="62"/>
      <c r="MYP8" s="62"/>
      <c r="MYQ8" s="62"/>
      <c r="MYR8" s="62"/>
      <c r="MYS8" s="62"/>
      <c r="MYT8" s="62"/>
      <c r="MYU8" s="62"/>
      <c r="MYV8" s="62"/>
      <c r="MYW8" s="62"/>
      <c r="MYX8" s="62"/>
      <c r="MYY8" s="62"/>
      <c r="MYZ8" s="62"/>
      <c r="MZA8" s="62"/>
      <c r="MZB8" s="62"/>
      <c r="MZC8" s="62"/>
      <c r="MZD8" s="62"/>
      <c r="MZE8" s="62"/>
      <c r="MZF8" s="62"/>
      <c r="MZG8" s="62"/>
      <c r="MZH8" s="62"/>
      <c r="MZI8" s="62"/>
      <c r="MZJ8" s="62"/>
      <c r="MZK8" s="62"/>
      <c r="MZL8" s="62"/>
      <c r="MZM8" s="62"/>
      <c r="MZN8" s="62"/>
      <c r="MZO8" s="62"/>
      <c r="MZP8" s="62"/>
      <c r="MZQ8" s="62"/>
      <c r="MZR8" s="62"/>
      <c r="MZS8" s="62"/>
      <c r="MZT8" s="62"/>
      <c r="MZU8" s="62"/>
      <c r="MZV8" s="62"/>
      <c r="MZW8" s="62"/>
      <c r="MZX8" s="62"/>
      <c r="MZY8" s="62"/>
      <c r="MZZ8" s="62"/>
      <c r="NAA8" s="62"/>
      <c r="NAB8" s="62"/>
      <c r="NAC8" s="62"/>
      <c r="NAD8" s="62"/>
      <c r="NAE8" s="62"/>
      <c r="NAF8" s="62"/>
      <c r="NAG8" s="62"/>
      <c r="NAH8" s="62"/>
      <c r="NAI8" s="62"/>
      <c r="NAJ8" s="62"/>
      <c r="NAK8" s="62"/>
      <c r="NAL8" s="62"/>
      <c r="NAM8" s="62"/>
      <c r="NAN8" s="62"/>
      <c r="NAO8" s="62"/>
      <c r="NAP8" s="62"/>
      <c r="NAQ8" s="62"/>
      <c r="NAR8" s="62"/>
      <c r="NAS8" s="62"/>
      <c r="NAT8" s="62"/>
      <c r="NAU8" s="62"/>
      <c r="NAV8" s="62"/>
      <c r="NAW8" s="62"/>
      <c r="NAX8" s="62"/>
      <c r="NAY8" s="62"/>
      <c r="NAZ8" s="62"/>
      <c r="NBA8" s="62"/>
      <c r="NBB8" s="62"/>
      <c r="NBC8" s="62"/>
      <c r="NBD8" s="62"/>
      <c r="NBE8" s="62"/>
      <c r="NBF8" s="62"/>
      <c r="NBG8" s="62"/>
      <c r="NBH8" s="62"/>
      <c r="NBI8" s="62"/>
      <c r="NBJ8" s="62"/>
      <c r="NBK8" s="62"/>
      <c r="NBL8" s="62"/>
      <c r="NBM8" s="62"/>
      <c r="NBN8" s="62"/>
      <c r="NBO8" s="62"/>
      <c r="NBP8" s="62"/>
      <c r="NBQ8" s="62"/>
      <c r="NBR8" s="62"/>
      <c r="NBS8" s="62"/>
      <c r="NBT8" s="62"/>
      <c r="NBU8" s="62"/>
      <c r="NBV8" s="62"/>
      <c r="NBW8" s="62"/>
      <c r="NBX8" s="62"/>
      <c r="NBY8" s="62"/>
      <c r="NBZ8" s="62"/>
      <c r="NCA8" s="62"/>
      <c r="NCB8" s="62"/>
      <c r="NCC8" s="62"/>
      <c r="NCD8" s="62"/>
      <c r="NCE8" s="62"/>
      <c r="NCF8" s="62"/>
      <c r="NCG8" s="62"/>
      <c r="NCH8" s="62"/>
      <c r="NCI8" s="62"/>
      <c r="NCJ8" s="62"/>
      <c r="NCK8" s="62"/>
      <c r="NCL8" s="62"/>
      <c r="NCM8" s="62"/>
      <c r="NCN8" s="62"/>
      <c r="NCO8" s="62"/>
      <c r="NCP8" s="62"/>
      <c r="NCQ8" s="62"/>
      <c r="NCR8" s="62"/>
      <c r="NCS8" s="62"/>
      <c r="NCT8" s="62"/>
      <c r="NCU8" s="62"/>
      <c r="NCV8" s="62"/>
      <c r="NCW8" s="62"/>
      <c r="NCX8" s="62"/>
      <c r="NCY8" s="62"/>
      <c r="NCZ8" s="62"/>
      <c r="NDA8" s="62"/>
      <c r="NDB8" s="62"/>
      <c r="NDC8" s="62"/>
      <c r="NDD8" s="62"/>
      <c r="NDE8" s="62"/>
      <c r="NDF8" s="62"/>
      <c r="NDG8" s="62"/>
      <c r="NDH8" s="62"/>
      <c r="NDI8" s="62"/>
      <c r="NDJ8" s="62"/>
      <c r="NDK8" s="62"/>
      <c r="NDL8" s="62"/>
      <c r="NDM8" s="62"/>
      <c r="NDN8" s="62"/>
      <c r="NDO8" s="62"/>
      <c r="NDP8" s="62"/>
      <c r="NDQ8" s="62"/>
      <c r="NDR8" s="62"/>
      <c r="NDS8" s="62"/>
      <c r="NDT8" s="62"/>
      <c r="NDU8" s="62"/>
      <c r="NDV8" s="62"/>
      <c r="NDW8" s="62"/>
      <c r="NDX8" s="62"/>
      <c r="NDY8" s="62"/>
      <c r="NDZ8" s="62"/>
      <c r="NEA8" s="62"/>
      <c r="NEB8" s="62"/>
      <c r="NEC8" s="62"/>
      <c r="NED8" s="62"/>
      <c r="NEE8" s="62"/>
      <c r="NEF8" s="62"/>
      <c r="NEG8" s="62"/>
      <c r="NEH8" s="62"/>
      <c r="NEI8" s="62"/>
      <c r="NEJ8" s="62"/>
      <c r="NEK8" s="62"/>
      <c r="NEL8" s="62"/>
      <c r="NEM8" s="62"/>
      <c r="NEN8" s="62"/>
      <c r="NEO8" s="62"/>
      <c r="NEP8" s="62"/>
      <c r="NEQ8" s="62"/>
      <c r="NER8" s="62"/>
      <c r="NES8" s="62"/>
      <c r="NET8" s="62"/>
      <c r="NEU8" s="62"/>
      <c r="NEV8" s="62"/>
      <c r="NEW8" s="62"/>
      <c r="NEX8" s="62"/>
      <c r="NEY8" s="62"/>
      <c r="NEZ8" s="62"/>
      <c r="NFA8" s="62"/>
      <c r="NFB8" s="62"/>
      <c r="NFC8" s="62"/>
      <c r="NFD8" s="62"/>
      <c r="NFE8" s="62"/>
      <c r="NFF8" s="62"/>
      <c r="NFG8" s="62"/>
      <c r="NFH8" s="62"/>
      <c r="NFI8" s="62"/>
      <c r="NFJ8" s="62"/>
      <c r="NFK8" s="62"/>
      <c r="NFL8" s="62"/>
      <c r="NFM8" s="62"/>
      <c r="NFN8" s="62"/>
      <c r="NFO8" s="62"/>
      <c r="NFP8" s="62"/>
      <c r="NFQ8" s="62"/>
      <c r="NFR8" s="62"/>
      <c r="NFS8" s="62"/>
      <c r="NFT8" s="62"/>
      <c r="NFU8" s="62"/>
      <c r="NFV8" s="62"/>
      <c r="NFW8" s="62"/>
      <c r="NFX8" s="62"/>
      <c r="NFY8" s="62"/>
      <c r="NFZ8" s="62"/>
      <c r="NGA8" s="62"/>
      <c r="NGB8" s="62"/>
      <c r="NGC8" s="62"/>
      <c r="NGD8" s="62"/>
      <c r="NGE8" s="62"/>
      <c r="NGF8" s="62"/>
      <c r="NGG8" s="62"/>
      <c r="NGH8" s="62"/>
      <c r="NGI8" s="62"/>
      <c r="NGJ8" s="62"/>
      <c r="NGK8" s="62"/>
      <c r="NGL8" s="62"/>
      <c r="NGM8" s="62"/>
      <c r="NGN8" s="62"/>
      <c r="NGO8" s="62"/>
      <c r="NGP8" s="62"/>
      <c r="NGQ8" s="62"/>
      <c r="NGR8" s="62"/>
      <c r="NGS8" s="62"/>
      <c r="NGT8" s="62"/>
      <c r="NGU8" s="62"/>
      <c r="NGV8" s="62"/>
      <c r="NGW8" s="62"/>
      <c r="NGX8" s="62"/>
      <c r="NGY8" s="62"/>
      <c r="NGZ8" s="62"/>
      <c r="NHA8" s="62"/>
      <c r="NHB8" s="62"/>
      <c r="NHC8" s="62"/>
      <c r="NHD8" s="62"/>
      <c r="NHE8" s="62"/>
      <c r="NHF8" s="62"/>
      <c r="NHG8" s="62"/>
      <c r="NHH8" s="62"/>
      <c r="NHI8" s="62"/>
      <c r="NHJ8" s="62"/>
      <c r="NHK8" s="62"/>
      <c r="NHL8" s="62"/>
      <c r="NHM8" s="62"/>
      <c r="NHN8" s="62"/>
      <c r="NHO8" s="62"/>
      <c r="NHP8" s="62"/>
      <c r="NHQ8" s="62"/>
      <c r="NHR8" s="62"/>
      <c r="NHS8" s="62"/>
      <c r="NHT8" s="62"/>
      <c r="NHU8" s="62"/>
      <c r="NHV8" s="62"/>
      <c r="NHW8" s="62"/>
      <c r="NHX8" s="62"/>
      <c r="NHY8" s="62"/>
      <c r="NHZ8" s="62"/>
      <c r="NIA8" s="62"/>
      <c r="NIB8" s="62"/>
      <c r="NIC8" s="62"/>
      <c r="NID8" s="62"/>
      <c r="NIE8" s="62"/>
      <c r="NIF8" s="62"/>
      <c r="NIG8" s="62"/>
      <c r="NIH8" s="62"/>
      <c r="NII8" s="62"/>
      <c r="NIJ8" s="62"/>
      <c r="NIK8" s="62"/>
      <c r="NIL8" s="62"/>
      <c r="NIM8" s="62"/>
      <c r="NIN8" s="62"/>
      <c r="NIO8" s="62"/>
      <c r="NIP8" s="62"/>
      <c r="NIQ8" s="62"/>
      <c r="NIR8" s="62"/>
      <c r="NIS8" s="62"/>
      <c r="NIT8" s="62"/>
      <c r="NIU8" s="62"/>
      <c r="NIV8" s="62"/>
      <c r="NIW8" s="62"/>
      <c r="NIX8" s="62"/>
      <c r="NIY8" s="62"/>
      <c r="NIZ8" s="62"/>
      <c r="NJA8" s="62"/>
      <c r="NJB8" s="62"/>
      <c r="NJC8" s="62"/>
      <c r="NJD8" s="62"/>
      <c r="NJE8" s="62"/>
      <c r="NJF8" s="62"/>
      <c r="NJG8" s="62"/>
      <c r="NJH8" s="62"/>
      <c r="NJI8" s="62"/>
      <c r="NJJ8" s="62"/>
      <c r="NJK8" s="62"/>
      <c r="NJL8" s="62"/>
      <c r="NJM8" s="62"/>
      <c r="NJN8" s="62"/>
      <c r="NJO8" s="62"/>
      <c r="NJP8" s="62"/>
      <c r="NJQ8" s="62"/>
      <c r="NJR8" s="62"/>
      <c r="NJS8" s="62"/>
      <c r="NJT8" s="62"/>
      <c r="NJU8" s="62"/>
      <c r="NJV8" s="62"/>
      <c r="NJW8" s="62"/>
      <c r="NJX8" s="62"/>
      <c r="NJY8" s="62"/>
      <c r="NJZ8" s="62"/>
      <c r="NKA8" s="62"/>
      <c r="NKB8" s="62"/>
      <c r="NKC8" s="62"/>
      <c r="NKD8" s="62"/>
      <c r="NKE8" s="62"/>
      <c r="NKF8" s="62"/>
      <c r="NKG8" s="62"/>
      <c r="NKH8" s="62"/>
      <c r="NKI8" s="62"/>
      <c r="NKJ8" s="62"/>
      <c r="NKK8" s="62"/>
      <c r="NKL8" s="62"/>
      <c r="NKM8" s="62"/>
      <c r="NKN8" s="62"/>
      <c r="NKO8" s="62"/>
      <c r="NKP8" s="62"/>
      <c r="NKQ8" s="62"/>
      <c r="NKR8" s="62"/>
      <c r="NKS8" s="62"/>
      <c r="NKT8" s="62"/>
      <c r="NKU8" s="62"/>
      <c r="NKV8" s="62"/>
      <c r="NKW8" s="62"/>
      <c r="NKX8" s="62"/>
      <c r="NKY8" s="62"/>
      <c r="NKZ8" s="62"/>
      <c r="NLA8" s="62"/>
      <c r="NLB8" s="62"/>
      <c r="NLC8" s="62"/>
      <c r="NLD8" s="62"/>
      <c r="NLE8" s="62"/>
      <c r="NLF8" s="62"/>
      <c r="NLG8" s="62"/>
      <c r="NLH8" s="62"/>
      <c r="NLI8" s="62"/>
      <c r="NLJ8" s="62"/>
      <c r="NLK8" s="62"/>
      <c r="NLL8" s="62"/>
      <c r="NLM8" s="62"/>
      <c r="NLN8" s="62"/>
      <c r="NLO8" s="62"/>
      <c r="NLP8" s="62"/>
      <c r="NLQ8" s="62"/>
      <c r="NLR8" s="62"/>
      <c r="NLS8" s="62"/>
      <c r="NLT8" s="62"/>
      <c r="NLU8" s="62"/>
      <c r="NLV8" s="62"/>
      <c r="NLW8" s="62"/>
      <c r="NLX8" s="62"/>
      <c r="NLY8" s="62"/>
      <c r="NLZ8" s="62"/>
      <c r="NMA8" s="62"/>
      <c r="NMB8" s="62"/>
      <c r="NMC8" s="62"/>
      <c r="NMD8" s="62"/>
      <c r="NME8" s="62"/>
      <c r="NMF8" s="62"/>
      <c r="NMG8" s="62"/>
      <c r="NMH8" s="62"/>
      <c r="NMI8" s="62"/>
      <c r="NMJ8" s="62"/>
      <c r="NMK8" s="62"/>
      <c r="NML8" s="62"/>
      <c r="NMM8" s="62"/>
      <c r="NMN8" s="62"/>
      <c r="NMO8" s="62"/>
      <c r="NMP8" s="62"/>
      <c r="NMQ8" s="62"/>
      <c r="NMR8" s="62"/>
      <c r="NMS8" s="62"/>
      <c r="NMT8" s="62"/>
      <c r="NMU8" s="62"/>
      <c r="NMV8" s="62"/>
      <c r="NMW8" s="62"/>
      <c r="NMX8" s="62"/>
      <c r="NMY8" s="62"/>
      <c r="NMZ8" s="62"/>
      <c r="NNA8" s="62"/>
      <c r="NNB8" s="62"/>
      <c r="NNC8" s="62"/>
      <c r="NND8" s="62"/>
      <c r="NNE8" s="62"/>
      <c r="NNF8" s="62"/>
      <c r="NNG8" s="62"/>
      <c r="NNH8" s="62"/>
      <c r="NNI8" s="62"/>
      <c r="NNJ8" s="62"/>
      <c r="NNK8" s="62"/>
      <c r="NNL8" s="62"/>
      <c r="NNM8" s="62"/>
      <c r="NNN8" s="62"/>
      <c r="NNO8" s="62"/>
      <c r="NNP8" s="62"/>
      <c r="NNQ8" s="62"/>
      <c r="NNR8" s="62"/>
      <c r="NNS8" s="62"/>
      <c r="NNT8" s="62"/>
      <c r="NNU8" s="62"/>
      <c r="NNV8" s="62"/>
      <c r="NNW8" s="62"/>
      <c r="NNX8" s="62"/>
      <c r="NNY8" s="62"/>
      <c r="NNZ8" s="62"/>
      <c r="NOA8" s="62"/>
      <c r="NOB8" s="62"/>
      <c r="NOC8" s="62"/>
      <c r="NOD8" s="62"/>
      <c r="NOE8" s="62"/>
      <c r="NOF8" s="62"/>
      <c r="NOG8" s="62"/>
      <c r="NOH8" s="62"/>
      <c r="NOI8" s="62"/>
      <c r="NOJ8" s="62"/>
      <c r="NOK8" s="62"/>
      <c r="NOL8" s="62"/>
      <c r="NOM8" s="62"/>
      <c r="NON8" s="62"/>
      <c r="NOO8" s="62"/>
      <c r="NOP8" s="62"/>
      <c r="NOQ8" s="62"/>
      <c r="NOR8" s="62"/>
      <c r="NOS8" s="62"/>
      <c r="NOT8" s="62"/>
      <c r="NOU8" s="62"/>
      <c r="NOV8" s="62"/>
      <c r="NOW8" s="62"/>
      <c r="NOX8" s="62"/>
      <c r="NOY8" s="62"/>
      <c r="NOZ8" s="62"/>
      <c r="NPA8" s="62"/>
      <c r="NPB8" s="62"/>
      <c r="NPC8" s="62"/>
      <c r="NPD8" s="62"/>
      <c r="NPE8" s="62"/>
      <c r="NPF8" s="62"/>
      <c r="NPG8" s="62"/>
      <c r="NPH8" s="62"/>
      <c r="NPI8" s="62"/>
      <c r="NPJ8" s="62"/>
      <c r="NPK8" s="62"/>
      <c r="NPL8" s="62"/>
      <c r="NPM8" s="62"/>
      <c r="NPN8" s="62"/>
      <c r="NPO8" s="62"/>
      <c r="NPP8" s="62"/>
      <c r="NPQ8" s="62"/>
      <c r="NPR8" s="62"/>
      <c r="NPS8" s="62"/>
      <c r="NPT8" s="62"/>
      <c r="NPU8" s="62"/>
      <c r="NPV8" s="62"/>
      <c r="NPW8" s="62"/>
      <c r="NPX8" s="62"/>
      <c r="NPY8" s="62"/>
      <c r="NPZ8" s="62"/>
      <c r="NQA8" s="62"/>
      <c r="NQB8" s="62"/>
      <c r="NQC8" s="62"/>
      <c r="NQD8" s="62"/>
      <c r="NQE8" s="62"/>
      <c r="NQF8" s="62"/>
      <c r="NQG8" s="62"/>
      <c r="NQH8" s="62"/>
      <c r="NQI8" s="62"/>
      <c r="NQJ8" s="62"/>
      <c r="NQK8" s="62"/>
      <c r="NQL8" s="62"/>
      <c r="NQM8" s="62"/>
      <c r="NQN8" s="62"/>
      <c r="NQO8" s="62"/>
      <c r="NQP8" s="62"/>
      <c r="NQQ8" s="62"/>
      <c r="NQR8" s="62"/>
      <c r="NQS8" s="62"/>
      <c r="NQT8" s="62"/>
      <c r="NQU8" s="62"/>
      <c r="NQV8" s="62"/>
      <c r="NQW8" s="62"/>
      <c r="NQX8" s="62"/>
      <c r="NQY8" s="62"/>
      <c r="NQZ8" s="62"/>
      <c r="NRA8" s="62"/>
      <c r="NRB8" s="62"/>
      <c r="NRC8" s="62"/>
      <c r="NRD8" s="62"/>
      <c r="NRE8" s="62"/>
      <c r="NRF8" s="62"/>
      <c r="NRG8" s="62"/>
      <c r="NRH8" s="62"/>
      <c r="NRI8" s="62"/>
      <c r="NRJ8" s="62"/>
      <c r="NRK8" s="62"/>
      <c r="NRL8" s="62"/>
      <c r="NRM8" s="62"/>
      <c r="NRN8" s="62"/>
      <c r="NRO8" s="62"/>
      <c r="NRP8" s="62"/>
      <c r="NRQ8" s="62"/>
      <c r="NRR8" s="62"/>
      <c r="NRS8" s="62"/>
      <c r="NRT8" s="62"/>
      <c r="NRU8" s="62"/>
      <c r="NRV8" s="62"/>
      <c r="NRW8" s="62"/>
      <c r="NRX8" s="62"/>
      <c r="NRY8" s="62"/>
      <c r="NRZ8" s="62"/>
      <c r="NSA8" s="62"/>
      <c r="NSB8" s="62"/>
      <c r="NSC8" s="62"/>
      <c r="NSD8" s="62"/>
      <c r="NSE8" s="62"/>
      <c r="NSF8" s="62"/>
      <c r="NSG8" s="62"/>
      <c r="NSH8" s="62"/>
      <c r="NSI8" s="62"/>
      <c r="NSJ8" s="62"/>
      <c r="NSK8" s="62"/>
      <c r="NSL8" s="62"/>
      <c r="NSM8" s="62"/>
      <c r="NSN8" s="62"/>
      <c r="NSO8" s="62"/>
      <c r="NSP8" s="62"/>
      <c r="NSQ8" s="62"/>
      <c r="NSR8" s="62"/>
      <c r="NSS8" s="62"/>
      <c r="NST8" s="62"/>
      <c r="NSU8" s="62"/>
      <c r="NSV8" s="62"/>
      <c r="NSW8" s="62"/>
      <c r="NSX8" s="62"/>
      <c r="NSY8" s="62"/>
      <c r="NSZ8" s="62"/>
      <c r="NTA8" s="62"/>
      <c r="NTB8" s="62"/>
      <c r="NTC8" s="62"/>
      <c r="NTD8" s="62"/>
      <c r="NTE8" s="62"/>
      <c r="NTF8" s="62"/>
      <c r="NTG8" s="62"/>
      <c r="NTH8" s="62"/>
      <c r="NTI8" s="62"/>
      <c r="NTJ8" s="62"/>
      <c r="NTK8" s="62"/>
      <c r="NTL8" s="62"/>
      <c r="NTM8" s="62"/>
      <c r="NTN8" s="62"/>
      <c r="NTO8" s="62"/>
      <c r="NTP8" s="62"/>
      <c r="NTQ8" s="62"/>
      <c r="NTR8" s="62"/>
      <c r="NTS8" s="62"/>
      <c r="NTT8" s="62"/>
      <c r="NTU8" s="62"/>
      <c r="NTV8" s="62"/>
      <c r="NTW8" s="62"/>
      <c r="NTX8" s="62"/>
      <c r="NTY8" s="62"/>
      <c r="NTZ8" s="62"/>
      <c r="NUA8" s="62"/>
      <c r="NUB8" s="62"/>
      <c r="NUC8" s="62"/>
      <c r="NUD8" s="62"/>
      <c r="NUE8" s="62"/>
      <c r="NUF8" s="62"/>
      <c r="NUG8" s="62"/>
      <c r="NUH8" s="62"/>
      <c r="NUI8" s="62"/>
      <c r="NUJ8" s="62"/>
      <c r="NUK8" s="62"/>
      <c r="NUL8" s="62"/>
      <c r="NUM8" s="62"/>
      <c r="NUN8" s="62"/>
      <c r="NUO8" s="62"/>
      <c r="NUP8" s="62"/>
      <c r="NUQ8" s="62"/>
      <c r="NUR8" s="62"/>
      <c r="NUS8" s="62"/>
      <c r="NUT8" s="62"/>
      <c r="NUU8" s="62"/>
      <c r="NUV8" s="62"/>
      <c r="NUW8" s="62"/>
      <c r="NUX8" s="62"/>
      <c r="NUY8" s="62"/>
      <c r="NUZ8" s="62"/>
      <c r="NVA8" s="62"/>
      <c r="NVB8" s="62"/>
      <c r="NVC8" s="62"/>
      <c r="NVD8" s="62"/>
      <c r="NVE8" s="62"/>
      <c r="NVF8" s="62"/>
      <c r="NVG8" s="62"/>
      <c r="NVH8" s="62"/>
      <c r="NVI8" s="62"/>
      <c r="NVJ8" s="62"/>
      <c r="NVK8" s="62"/>
      <c r="NVL8" s="62"/>
      <c r="NVM8" s="62"/>
      <c r="NVN8" s="62"/>
      <c r="NVO8" s="62"/>
      <c r="NVP8" s="62"/>
      <c r="NVQ8" s="62"/>
      <c r="NVR8" s="62"/>
      <c r="NVS8" s="62"/>
      <c r="NVT8" s="62"/>
      <c r="NVU8" s="62"/>
      <c r="NVV8" s="62"/>
      <c r="NVW8" s="62"/>
      <c r="NVX8" s="62"/>
      <c r="NVY8" s="62"/>
      <c r="NVZ8" s="62"/>
      <c r="NWA8" s="62"/>
      <c r="NWB8" s="62"/>
      <c r="NWC8" s="62"/>
      <c r="NWD8" s="62"/>
      <c r="NWE8" s="62"/>
      <c r="NWF8" s="62"/>
      <c r="NWG8" s="62"/>
      <c r="NWH8" s="62"/>
      <c r="NWI8" s="62"/>
      <c r="NWJ8" s="62"/>
      <c r="NWK8" s="62"/>
      <c r="NWL8" s="62"/>
      <c r="NWM8" s="62"/>
      <c r="NWN8" s="62"/>
      <c r="NWO8" s="62"/>
      <c r="NWP8" s="62"/>
      <c r="NWQ8" s="62"/>
      <c r="NWR8" s="62"/>
      <c r="NWS8" s="62"/>
      <c r="NWT8" s="62"/>
      <c r="NWU8" s="62"/>
      <c r="NWV8" s="62"/>
      <c r="NWW8" s="62"/>
      <c r="NWX8" s="62"/>
      <c r="NWY8" s="62"/>
      <c r="NWZ8" s="62"/>
      <c r="NXA8" s="62"/>
      <c r="NXB8" s="62"/>
      <c r="NXC8" s="62"/>
      <c r="NXD8" s="62"/>
      <c r="NXE8" s="62"/>
      <c r="NXF8" s="62"/>
      <c r="NXG8" s="62"/>
      <c r="NXH8" s="62"/>
      <c r="NXI8" s="62"/>
      <c r="NXJ8" s="62"/>
      <c r="NXK8" s="62"/>
      <c r="NXL8" s="62"/>
      <c r="NXM8" s="62"/>
      <c r="NXN8" s="62"/>
      <c r="NXO8" s="62"/>
      <c r="NXP8" s="62"/>
      <c r="NXQ8" s="62"/>
      <c r="NXR8" s="62"/>
      <c r="NXS8" s="62"/>
      <c r="NXT8" s="62"/>
      <c r="NXU8" s="62"/>
      <c r="NXV8" s="62"/>
      <c r="NXW8" s="62"/>
      <c r="NXX8" s="62"/>
      <c r="NXY8" s="62"/>
      <c r="NXZ8" s="62"/>
      <c r="NYA8" s="62"/>
      <c r="NYB8" s="62"/>
      <c r="NYC8" s="62"/>
      <c r="NYD8" s="62"/>
      <c r="NYE8" s="62"/>
      <c r="NYF8" s="62"/>
      <c r="NYG8" s="62"/>
      <c r="NYH8" s="62"/>
      <c r="NYI8" s="62"/>
      <c r="NYJ8" s="62"/>
      <c r="NYK8" s="62"/>
      <c r="NYL8" s="62"/>
      <c r="NYM8" s="62"/>
      <c r="NYN8" s="62"/>
      <c r="NYO8" s="62"/>
      <c r="NYP8" s="62"/>
      <c r="NYQ8" s="62"/>
      <c r="NYR8" s="62"/>
      <c r="NYS8" s="62"/>
      <c r="NYT8" s="62"/>
      <c r="NYU8" s="62"/>
      <c r="NYV8" s="62"/>
      <c r="NYW8" s="62"/>
      <c r="NYX8" s="62"/>
      <c r="NYY8" s="62"/>
      <c r="NYZ8" s="62"/>
      <c r="NZA8" s="62"/>
      <c r="NZB8" s="62"/>
      <c r="NZC8" s="62"/>
      <c r="NZD8" s="62"/>
      <c r="NZE8" s="62"/>
      <c r="NZF8" s="62"/>
      <c r="NZG8" s="62"/>
      <c r="NZH8" s="62"/>
      <c r="NZI8" s="62"/>
      <c r="NZJ8" s="62"/>
      <c r="NZK8" s="62"/>
      <c r="NZL8" s="62"/>
      <c r="NZM8" s="62"/>
      <c r="NZN8" s="62"/>
      <c r="NZO8" s="62"/>
      <c r="NZP8" s="62"/>
      <c r="NZQ8" s="62"/>
      <c r="NZR8" s="62"/>
      <c r="NZS8" s="62"/>
      <c r="NZT8" s="62"/>
      <c r="NZU8" s="62"/>
      <c r="NZV8" s="62"/>
      <c r="NZW8" s="62"/>
      <c r="NZX8" s="62"/>
      <c r="NZY8" s="62"/>
      <c r="NZZ8" s="62"/>
      <c r="OAA8" s="62"/>
      <c r="OAB8" s="62"/>
      <c r="OAC8" s="62"/>
      <c r="OAD8" s="62"/>
      <c r="OAE8" s="62"/>
      <c r="OAF8" s="62"/>
      <c r="OAG8" s="62"/>
      <c r="OAH8" s="62"/>
      <c r="OAI8" s="62"/>
      <c r="OAJ8" s="62"/>
      <c r="OAK8" s="62"/>
      <c r="OAL8" s="62"/>
      <c r="OAM8" s="62"/>
      <c r="OAN8" s="62"/>
      <c r="OAO8" s="62"/>
      <c r="OAP8" s="62"/>
      <c r="OAQ8" s="62"/>
      <c r="OAR8" s="62"/>
      <c r="OAS8" s="62"/>
      <c r="OAT8" s="62"/>
      <c r="OAU8" s="62"/>
      <c r="OAV8" s="62"/>
      <c r="OAW8" s="62"/>
      <c r="OAX8" s="62"/>
      <c r="OAY8" s="62"/>
      <c r="OAZ8" s="62"/>
      <c r="OBA8" s="62"/>
      <c r="OBB8" s="62"/>
      <c r="OBC8" s="62"/>
      <c r="OBD8" s="62"/>
      <c r="OBE8" s="62"/>
      <c r="OBF8" s="62"/>
      <c r="OBG8" s="62"/>
      <c r="OBH8" s="62"/>
      <c r="OBI8" s="62"/>
      <c r="OBJ8" s="62"/>
      <c r="OBK8" s="62"/>
      <c r="OBL8" s="62"/>
      <c r="OBM8" s="62"/>
      <c r="OBN8" s="62"/>
      <c r="OBO8" s="62"/>
      <c r="OBP8" s="62"/>
      <c r="OBQ8" s="62"/>
      <c r="OBR8" s="62"/>
      <c r="OBS8" s="62"/>
      <c r="OBT8" s="62"/>
      <c r="OBU8" s="62"/>
      <c r="OBV8" s="62"/>
      <c r="OBW8" s="62"/>
      <c r="OBX8" s="62"/>
      <c r="OBY8" s="62"/>
      <c r="OBZ8" s="62"/>
      <c r="OCA8" s="62"/>
      <c r="OCB8" s="62"/>
      <c r="OCC8" s="62"/>
      <c r="OCD8" s="62"/>
      <c r="OCE8" s="62"/>
      <c r="OCF8" s="62"/>
      <c r="OCG8" s="62"/>
      <c r="OCH8" s="62"/>
      <c r="OCI8" s="62"/>
      <c r="OCJ8" s="62"/>
      <c r="OCK8" s="62"/>
      <c r="OCL8" s="62"/>
      <c r="OCM8" s="62"/>
      <c r="OCN8" s="62"/>
      <c r="OCO8" s="62"/>
      <c r="OCP8" s="62"/>
      <c r="OCQ8" s="62"/>
      <c r="OCR8" s="62"/>
      <c r="OCS8" s="62"/>
      <c r="OCT8" s="62"/>
      <c r="OCU8" s="62"/>
      <c r="OCV8" s="62"/>
      <c r="OCW8" s="62"/>
      <c r="OCX8" s="62"/>
      <c r="OCY8" s="62"/>
      <c r="OCZ8" s="62"/>
      <c r="ODA8" s="62"/>
      <c r="ODB8" s="62"/>
      <c r="ODC8" s="62"/>
      <c r="ODD8" s="62"/>
      <c r="ODE8" s="62"/>
      <c r="ODF8" s="62"/>
      <c r="ODG8" s="62"/>
      <c r="ODH8" s="62"/>
      <c r="ODI8" s="62"/>
      <c r="ODJ8" s="62"/>
      <c r="ODK8" s="62"/>
      <c r="ODL8" s="62"/>
      <c r="ODM8" s="62"/>
      <c r="ODN8" s="62"/>
      <c r="ODO8" s="62"/>
      <c r="ODP8" s="62"/>
      <c r="ODQ8" s="62"/>
      <c r="ODR8" s="62"/>
      <c r="ODS8" s="62"/>
      <c r="ODT8" s="62"/>
      <c r="ODU8" s="62"/>
      <c r="ODV8" s="62"/>
      <c r="ODW8" s="62"/>
      <c r="ODX8" s="62"/>
      <c r="ODY8" s="62"/>
      <c r="ODZ8" s="62"/>
      <c r="OEA8" s="62"/>
      <c r="OEB8" s="62"/>
      <c r="OEC8" s="62"/>
      <c r="OED8" s="62"/>
      <c r="OEE8" s="62"/>
      <c r="OEF8" s="62"/>
      <c r="OEG8" s="62"/>
      <c r="OEH8" s="62"/>
      <c r="OEI8" s="62"/>
      <c r="OEJ8" s="62"/>
      <c r="OEK8" s="62"/>
      <c r="OEL8" s="62"/>
      <c r="OEM8" s="62"/>
      <c r="OEN8" s="62"/>
      <c r="OEO8" s="62"/>
      <c r="OEP8" s="62"/>
      <c r="OEQ8" s="62"/>
      <c r="OER8" s="62"/>
      <c r="OES8" s="62"/>
      <c r="OET8" s="62"/>
      <c r="OEU8" s="62"/>
      <c r="OEV8" s="62"/>
      <c r="OEW8" s="62"/>
      <c r="OEX8" s="62"/>
      <c r="OEY8" s="62"/>
      <c r="OEZ8" s="62"/>
      <c r="OFA8" s="62"/>
      <c r="OFB8" s="62"/>
      <c r="OFC8" s="62"/>
      <c r="OFD8" s="62"/>
      <c r="OFE8" s="62"/>
      <c r="OFF8" s="62"/>
      <c r="OFG8" s="62"/>
      <c r="OFH8" s="62"/>
      <c r="OFI8" s="62"/>
      <c r="OFJ8" s="62"/>
      <c r="OFK8" s="62"/>
      <c r="OFL8" s="62"/>
      <c r="OFM8" s="62"/>
      <c r="OFN8" s="62"/>
      <c r="OFO8" s="62"/>
      <c r="OFP8" s="62"/>
      <c r="OFQ8" s="62"/>
      <c r="OFR8" s="62"/>
      <c r="OFS8" s="62"/>
      <c r="OFT8" s="62"/>
      <c r="OFU8" s="62"/>
      <c r="OFV8" s="62"/>
      <c r="OFW8" s="62"/>
      <c r="OFX8" s="62"/>
      <c r="OFY8" s="62"/>
      <c r="OFZ8" s="62"/>
      <c r="OGA8" s="62"/>
      <c r="OGB8" s="62"/>
      <c r="OGC8" s="62"/>
      <c r="OGD8" s="62"/>
      <c r="OGE8" s="62"/>
      <c r="OGF8" s="62"/>
      <c r="OGG8" s="62"/>
      <c r="OGH8" s="62"/>
      <c r="OGI8" s="62"/>
      <c r="OGJ8" s="62"/>
      <c r="OGK8" s="62"/>
      <c r="OGL8" s="62"/>
      <c r="OGM8" s="62"/>
      <c r="OGN8" s="62"/>
      <c r="OGO8" s="62"/>
      <c r="OGP8" s="62"/>
      <c r="OGQ8" s="62"/>
      <c r="OGR8" s="62"/>
      <c r="OGS8" s="62"/>
      <c r="OGT8" s="62"/>
      <c r="OGU8" s="62"/>
      <c r="OGV8" s="62"/>
      <c r="OGW8" s="62"/>
      <c r="OGX8" s="62"/>
      <c r="OGY8" s="62"/>
      <c r="OGZ8" s="62"/>
      <c r="OHA8" s="62"/>
      <c r="OHB8" s="62"/>
      <c r="OHC8" s="62"/>
      <c r="OHD8" s="62"/>
      <c r="OHE8" s="62"/>
      <c r="OHF8" s="62"/>
      <c r="OHG8" s="62"/>
      <c r="OHH8" s="62"/>
      <c r="OHI8" s="62"/>
      <c r="OHJ8" s="62"/>
      <c r="OHK8" s="62"/>
      <c r="OHL8" s="62"/>
      <c r="OHM8" s="62"/>
      <c r="OHN8" s="62"/>
      <c r="OHO8" s="62"/>
      <c r="OHP8" s="62"/>
      <c r="OHQ8" s="62"/>
      <c r="OHR8" s="62"/>
      <c r="OHS8" s="62"/>
      <c r="OHT8" s="62"/>
      <c r="OHU8" s="62"/>
      <c r="OHV8" s="62"/>
      <c r="OHW8" s="62"/>
      <c r="OHX8" s="62"/>
      <c r="OHY8" s="62"/>
      <c r="OHZ8" s="62"/>
      <c r="OIA8" s="62"/>
      <c r="OIB8" s="62"/>
      <c r="OIC8" s="62"/>
      <c r="OID8" s="62"/>
      <c r="OIE8" s="62"/>
      <c r="OIF8" s="62"/>
      <c r="OIG8" s="62"/>
      <c r="OIH8" s="62"/>
      <c r="OII8" s="62"/>
      <c r="OIJ8" s="62"/>
      <c r="OIK8" s="62"/>
      <c r="OIL8" s="62"/>
      <c r="OIM8" s="62"/>
      <c r="OIN8" s="62"/>
      <c r="OIO8" s="62"/>
      <c r="OIP8" s="62"/>
      <c r="OIQ8" s="62"/>
      <c r="OIR8" s="62"/>
      <c r="OIS8" s="62"/>
      <c r="OIT8" s="62"/>
      <c r="OIU8" s="62"/>
      <c r="OIV8" s="62"/>
      <c r="OIW8" s="62"/>
      <c r="OIX8" s="62"/>
      <c r="OIY8" s="62"/>
      <c r="OIZ8" s="62"/>
      <c r="OJA8" s="62"/>
      <c r="OJB8" s="62"/>
      <c r="OJC8" s="62"/>
      <c r="OJD8" s="62"/>
      <c r="OJE8" s="62"/>
      <c r="OJF8" s="62"/>
      <c r="OJG8" s="62"/>
      <c r="OJH8" s="62"/>
      <c r="OJI8" s="62"/>
      <c r="OJJ8" s="62"/>
      <c r="OJK8" s="62"/>
      <c r="OJL8" s="62"/>
      <c r="OJM8" s="62"/>
      <c r="OJN8" s="62"/>
      <c r="OJO8" s="62"/>
      <c r="OJP8" s="62"/>
      <c r="OJQ8" s="62"/>
      <c r="OJR8" s="62"/>
      <c r="OJS8" s="62"/>
      <c r="OJT8" s="62"/>
      <c r="OJU8" s="62"/>
      <c r="OJV8" s="62"/>
      <c r="OJW8" s="62"/>
      <c r="OJX8" s="62"/>
      <c r="OJY8" s="62"/>
      <c r="OJZ8" s="62"/>
      <c r="OKA8" s="62"/>
      <c r="OKB8" s="62"/>
      <c r="OKC8" s="62"/>
      <c r="OKD8" s="62"/>
      <c r="OKE8" s="62"/>
      <c r="OKF8" s="62"/>
      <c r="OKG8" s="62"/>
      <c r="OKH8" s="62"/>
      <c r="OKI8" s="62"/>
      <c r="OKJ8" s="62"/>
      <c r="OKK8" s="62"/>
      <c r="OKL8" s="62"/>
      <c r="OKM8" s="62"/>
      <c r="OKN8" s="62"/>
      <c r="OKO8" s="62"/>
      <c r="OKP8" s="62"/>
      <c r="OKQ8" s="62"/>
      <c r="OKR8" s="62"/>
      <c r="OKS8" s="62"/>
      <c r="OKT8" s="62"/>
      <c r="OKU8" s="62"/>
      <c r="OKV8" s="62"/>
      <c r="OKW8" s="62"/>
      <c r="OKX8" s="62"/>
      <c r="OKY8" s="62"/>
      <c r="OKZ8" s="62"/>
      <c r="OLA8" s="62"/>
      <c r="OLB8" s="62"/>
      <c r="OLC8" s="62"/>
      <c r="OLD8" s="62"/>
      <c r="OLE8" s="62"/>
      <c r="OLF8" s="62"/>
      <c r="OLG8" s="62"/>
      <c r="OLH8" s="62"/>
      <c r="OLI8" s="62"/>
      <c r="OLJ8" s="62"/>
      <c r="OLK8" s="62"/>
      <c r="OLL8" s="62"/>
      <c r="OLM8" s="62"/>
      <c r="OLN8" s="62"/>
      <c r="OLO8" s="62"/>
      <c r="OLP8" s="62"/>
      <c r="OLQ8" s="62"/>
      <c r="OLR8" s="62"/>
      <c r="OLS8" s="62"/>
      <c r="OLT8" s="62"/>
      <c r="OLU8" s="62"/>
      <c r="OLV8" s="62"/>
      <c r="OLW8" s="62"/>
      <c r="OLX8" s="62"/>
      <c r="OLY8" s="62"/>
      <c r="OLZ8" s="62"/>
      <c r="OMA8" s="62"/>
      <c r="OMB8" s="62"/>
      <c r="OMC8" s="62"/>
      <c r="OMD8" s="62"/>
      <c r="OME8" s="62"/>
      <c r="OMF8" s="62"/>
      <c r="OMG8" s="62"/>
      <c r="OMH8" s="62"/>
      <c r="OMI8" s="62"/>
      <c r="OMJ8" s="62"/>
      <c r="OMK8" s="62"/>
      <c r="OML8" s="62"/>
      <c r="OMM8" s="62"/>
      <c r="OMN8" s="62"/>
      <c r="OMO8" s="62"/>
      <c r="OMP8" s="62"/>
      <c r="OMQ8" s="62"/>
      <c r="OMR8" s="62"/>
      <c r="OMS8" s="62"/>
      <c r="OMT8" s="62"/>
      <c r="OMU8" s="62"/>
      <c r="OMV8" s="62"/>
      <c r="OMW8" s="62"/>
      <c r="OMX8" s="62"/>
      <c r="OMY8" s="62"/>
      <c r="OMZ8" s="62"/>
      <c r="ONA8" s="62"/>
      <c r="ONB8" s="62"/>
      <c r="ONC8" s="62"/>
      <c r="OND8" s="62"/>
      <c r="ONE8" s="62"/>
      <c r="ONF8" s="62"/>
      <c r="ONG8" s="62"/>
      <c r="ONH8" s="62"/>
      <c r="ONI8" s="62"/>
      <c r="ONJ8" s="62"/>
      <c r="ONK8" s="62"/>
      <c r="ONL8" s="62"/>
      <c r="ONM8" s="62"/>
      <c r="ONN8" s="62"/>
      <c r="ONO8" s="62"/>
      <c r="ONP8" s="62"/>
      <c r="ONQ8" s="62"/>
      <c r="ONR8" s="62"/>
      <c r="ONS8" s="62"/>
      <c r="ONT8" s="62"/>
      <c r="ONU8" s="62"/>
      <c r="ONV8" s="62"/>
      <c r="ONW8" s="62"/>
      <c r="ONX8" s="62"/>
      <c r="ONY8" s="62"/>
      <c r="ONZ8" s="62"/>
      <c r="OOA8" s="62"/>
      <c r="OOB8" s="62"/>
      <c r="OOC8" s="62"/>
      <c r="OOD8" s="62"/>
      <c r="OOE8" s="62"/>
      <c r="OOF8" s="62"/>
      <c r="OOG8" s="62"/>
      <c r="OOH8" s="62"/>
      <c r="OOI8" s="62"/>
      <c r="OOJ8" s="62"/>
      <c r="OOK8" s="62"/>
      <c r="OOL8" s="62"/>
      <c r="OOM8" s="62"/>
      <c r="OON8" s="62"/>
      <c r="OOO8" s="62"/>
      <c r="OOP8" s="62"/>
      <c r="OOQ8" s="62"/>
      <c r="OOR8" s="62"/>
      <c r="OOS8" s="62"/>
      <c r="OOT8" s="62"/>
      <c r="OOU8" s="62"/>
      <c r="OOV8" s="62"/>
      <c r="OOW8" s="62"/>
      <c r="OOX8" s="62"/>
      <c r="OOY8" s="62"/>
      <c r="OOZ8" s="62"/>
      <c r="OPA8" s="62"/>
      <c r="OPB8" s="62"/>
      <c r="OPC8" s="62"/>
      <c r="OPD8" s="62"/>
      <c r="OPE8" s="62"/>
      <c r="OPF8" s="62"/>
      <c r="OPG8" s="62"/>
      <c r="OPH8" s="62"/>
      <c r="OPI8" s="62"/>
      <c r="OPJ8" s="62"/>
      <c r="OPK8" s="62"/>
      <c r="OPL8" s="62"/>
      <c r="OPM8" s="62"/>
      <c r="OPN8" s="62"/>
      <c r="OPO8" s="62"/>
      <c r="OPP8" s="62"/>
      <c r="OPQ8" s="62"/>
      <c r="OPR8" s="62"/>
      <c r="OPS8" s="62"/>
      <c r="OPT8" s="62"/>
      <c r="OPU8" s="62"/>
      <c r="OPV8" s="62"/>
      <c r="OPW8" s="62"/>
      <c r="OPX8" s="62"/>
      <c r="OPY8" s="62"/>
      <c r="OPZ8" s="62"/>
      <c r="OQA8" s="62"/>
      <c r="OQB8" s="62"/>
      <c r="OQC8" s="62"/>
      <c r="OQD8" s="62"/>
      <c r="OQE8" s="62"/>
      <c r="OQF8" s="62"/>
      <c r="OQG8" s="62"/>
      <c r="OQH8" s="62"/>
      <c r="OQI8" s="62"/>
      <c r="OQJ8" s="62"/>
      <c r="OQK8" s="62"/>
      <c r="OQL8" s="62"/>
      <c r="OQM8" s="62"/>
      <c r="OQN8" s="62"/>
      <c r="OQO8" s="62"/>
      <c r="OQP8" s="62"/>
      <c r="OQQ8" s="62"/>
      <c r="OQR8" s="62"/>
      <c r="OQS8" s="62"/>
      <c r="OQT8" s="62"/>
      <c r="OQU8" s="62"/>
      <c r="OQV8" s="62"/>
      <c r="OQW8" s="62"/>
      <c r="OQX8" s="62"/>
      <c r="OQY8" s="62"/>
      <c r="OQZ8" s="62"/>
      <c r="ORA8" s="62"/>
      <c r="ORB8" s="62"/>
      <c r="ORC8" s="62"/>
      <c r="ORD8" s="62"/>
      <c r="ORE8" s="62"/>
      <c r="ORF8" s="62"/>
      <c r="ORG8" s="62"/>
      <c r="ORH8" s="62"/>
      <c r="ORI8" s="62"/>
      <c r="ORJ8" s="62"/>
      <c r="ORK8" s="62"/>
      <c r="ORL8" s="62"/>
      <c r="ORM8" s="62"/>
      <c r="ORN8" s="62"/>
      <c r="ORO8" s="62"/>
      <c r="ORP8" s="62"/>
      <c r="ORQ8" s="62"/>
      <c r="ORR8" s="62"/>
      <c r="ORS8" s="62"/>
      <c r="ORT8" s="62"/>
      <c r="ORU8" s="62"/>
      <c r="ORV8" s="62"/>
      <c r="ORW8" s="62"/>
      <c r="ORX8" s="62"/>
      <c r="ORY8" s="62"/>
      <c r="ORZ8" s="62"/>
      <c r="OSA8" s="62"/>
      <c r="OSB8" s="62"/>
      <c r="OSC8" s="62"/>
      <c r="OSD8" s="62"/>
      <c r="OSE8" s="62"/>
      <c r="OSF8" s="62"/>
      <c r="OSG8" s="62"/>
      <c r="OSH8" s="62"/>
      <c r="OSI8" s="62"/>
      <c r="OSJ8" s="62"/>
      <c r="OSK8" s="62"/>
      <c r="OSL8" s="62"/>
      <c r="OSM8" s="62"/>
      <c r="OSN8" s="62"/>
      <c r="OSO8" s="62"/>
      <c r="OSP8" s="62"/>
      <c r="OSQ8" s="62"/>
      <c r="OSR8" s="62"/>
      <c r="OSS8" s="62"/>
      <c r="OST8" s="62"/>
      <c r="OSU8" s="62"/>
      <c r="OSV8" s="62"/>
      <c r="OSW8" s="62"/>
      <c r="OSX8" s="62"/>
      <c r="OSY8" s="62"/>
      <c r="OSZ8" s="62"/>
      <c r="OTA8" s="62"/>
      <c r="OTB8" s="62"/>
      <c r="OTC8" s="62"/>
      <c r="OTD8" s="62"/>
      <c r="OTE8" s="62"/>
      <c r="OTF8" s="62"/>
      <c r="OTG8" s="62"/>
      <c r="OTH8" s="62"/>
      <c r="OTI8" s="62"/>
      <c r="OTJ8" s="62"/>
      <c r="OTK8" s="62"/>
      <c r="OTL8" s="62"/>
      <c r="OTM8" s="62"/>
      <c r="OTN8" s="62"/>
      <c r="OTO8" s="62"/>
      <c r="OTP8" s="62"/>
      <c r="OTQ8" s="62"/>
      <c r="OTR8" s="62"/>
      <c r="OTS8" s="62"/>
      <c r="OTT8" s="62"/>
      <c r="OTU8" s="62"/>
      <c r="OTV8" s="62"/>
      <c r="OTW8" s="62"/>
      <c r="OTX8" s="62"/>
      <c r="OTY8" s="62"/>
      <c r="OTZ8" s="62"/>
      <c r="OUA8" s="62"/>
      <c r="OUB8" s="62"/>
      <c r="OUC8" s="62"/>
      <c r="OUD8" s="62"/>
      <c r="OUE8" s="62"/>
      <c r="OUF8" s="62"/>
      <c r="OUG8" s="62"/>
      <c r="OUH8" s="62"/>
      <c r="OUI8" s="62"/>
      <c r="OUJ8" s="62"/>
      <c r="OUK8" s="62"/>
      <c r="OUL8" s="62"/>
      <c r="OUM8" s="62"/>
      <c r="OUN8" s="62"/>
      <c r="OUO8" s="62"/>
      <c r="OUP8" s="62"/>
      <c r="OUQ8" s="62"/>
      <c r="OUR8" s="62"/>
      <c r="OUS8" s="62"/>
      <c r="OUT8" s="62"/>
      <c r="OUU8" s="62"/>
      <c r="OUV8" s="62"/>
      <c r="OUW8" s="62"/>
      <c r="OUX8" s="62"/>
      <c r="OUY8" s="62"/>
      <c r="OUZ8" s="62"/>
      <c r="OVA8" s="62"/>
      <c r="OVB8" s="62"/>
      <c r="OVC8" s="62"/>
      <c r="OVD8" s="62"/>
      <c r="OVE8" s="62"/>
      <c r="OVF8" s="62"/>
      <c r="OVG8" s="62"/>
      <c r="OVH8" s="62"/>
      <c r="OVI8" s="62"/>
      <c r="OVJ8" s="62"/>
      <c r="OVK8" s="62"/>
      <c r="OVL8" s="62"/>
      <c r="OVM8" s="62"/>
      <c r="OVN8" s="62"/>
      <c r="OVO8" s="62"/>
      <c r="OVP8" s="62"/>
      <c r="OVQ8" s="62"/>
      <c r="OVR8" s="62"/>
      <c r="OVS8" s="62"/>
      <c r="OVT8" s="62"/>
      <c r="OVU8" s="62"/>
      <c r="OVV8" s="62"/>
      <c r="OVW8" s="62"/>
      <c r="OVX8" s="62"/>
      <c r="OVY8" s="62"/>
      <c r="OVZ8" s="62"/>
      <c r="OWA8" s="62"/>
      <c r="OWB8" s="62"/>
      <c r="OWC8" s="62"/>
      <c r="OWD8" s="62"/>
      <c r="OWE8" s="62"/>
      <c r="OWF8" s="62"/>
      <c r="OWG8" s="62"/>
      <c r="OWH8" s="62"/>
      <c r="OWI8" s="62"/>
      <c r="OWJ8" s="62"/>
      <c r="OWK8" s="62"/>
      <c r="OWL8" s="62"/>
      <c r="OWM8" s="62"/>
      <c r="OWN8" s="62"/>
      <c r="OWO8" s="62"/>
      <c r="OWP8" s="62"/>
      <c r="OWQ8" s="62"/>
      <c r="OWR8" s="62"/>
      <c r="OWS8" s="62"/>
      <c r="OWT8" s="62"/>
      <c r="OWU8" s="62"/>
      <c r="OWV8" s="62"/>
      <c r="OWW8" s="62"/>
      <c r="OWX8" s="62"/>
      <c r="OWY8" s="62"/>
      <c r="OWZ8" s="62"/>
      <c r="OXA8" s="62"/>
      <c r="OXB8" s="62"/>
      <c r="OXC8" s="62"/>
      <c r="OXD8" s="62"/>
      <c r="OXE8" s="62"/>
      <c r="OXF8" s="62"/>
      <c r="OXG8" s="62"/>
      <c r="OXH8" s="62"/>
      <c r="OXI8" s="62"/>
      <c r="OXJ8" s="62"/>
      <c r="OXK8" s="62"/>
      <c r="OXL8" s="62"/>
      <c r="OXM8" s="62"/>
      <c r="OXN8" s="62"/>
      <c r="OXO8" s="62"/>
      <c r="OXP8" s="62"/>
      <c r="OXQ8" s="62"/>
      <c r="OXR8" s="62"/>
      <c r="OXS8" s="62"/>
      <c r="OXT8" s="62"/>
      <c r="OXU8" s="62"/>
      <c r="OXV8" s="62"/>
      <c r="OXW8" s="62"/>
      <c r="OXX8" s="62"/>
      <c r="OXY8" s="62"/>
      <c r="OXZ8" s="62"/>
      <c r="OYA8" s="62"/>
      <c r="OYB8" s="62"/>
      <c r="OYC8" s="62"/>
      <c r="OYD8" s="62"/>
      <c r="OYE8" s="62"/>
      <c r="OYF8" s="62"/>
      <c r="OYG8" s="62"/>
      <c r="OYH8" s="62"/>
      <c r="OYI8" s="62"/>
      <c r="OYJ8" s="62"/>
      <c r="OYK8" s="62"/>
      <c r="OYL8" s="62"/>
      <c r="OYM8" s="62"/>
      <c r="OYN8" s="62"/>
      <c r="OYO8" s="62"/>
      <c r="OYP8" s="62"/>
      <c r="OYQ8" s="62"/>
      <c r="OYR8" s="62"/>
      <c r="OYS8" s="62"/>
      <c r="OYT8" s="62"/>
      <c r="OYU8" s="62"/>
      <c r="OYV8" s="62"/>
      <c r="OYW8" s="62"/>
      <c r="OYX8" s="62"/>
      <c r="OYY8" s="62"/>
      <c r="OYZ8" s="62"/>
      <c r="OZA8" s="62"/>
      <c r="OZB8" s="62"/>
      <c r="OZC8" s="62"/>
      <c r="OZD8" s="62"/>
      <c r="OZE8" s="62"/>
      <c r="OZF8" s="62"/>
      <c r="OZG8" s="62"/>
      <c r="OZH8" s="62"/>
      <c r="OZI8" s="62"/>
      <c r="OZJ8" s="62"/>
      <c r="OZK8" s="62"/>
      <c r="OZL8" s="62"/>
      <c r="OZM8" s="62"/>
      <c r="OZN8" s="62"/>
      <c r="OZO8" s="62"/>
      <c r="OZP8" s="62"/>
      <c r="OZQ8" s="62"/>
      <c r="OZR8" s="62"/>
      <c r="OZS8" s="62"/>
      <c r="OZT8" s="62"/>
      <c r="OZU8" s="62"/>
      <c r="OZV8" s="62"/>
      <c r="OZW8" s="62"/>
      <c r="OZX8" s="62"/>
      <c r="OZY8" s="62"/>
      <c r="OZZ8" s="62"/>
      <c r="PAA8" s="62"/>
      <c r="PAB8" s="62"/>
      <c r="PAC8" s="62"/>
      <c r="PAD8" s="62"/>
      <c r="PAE8" s="62"/>
      <c r="PAF8" s="62"/>
      <c r="PAG8" s="62"/>
      <c r="PAH8" s="62"/>
      <c r="PAI8" s="62"/>
      <c r="PAJ8" s="62"/>
      <c r="PAK8" s="62"/>
      <c r="PAL8" s="62"/>
      <c r="PAM8" s="62"/>
      <c r="PAN8" s="62"/>
      <c r="PAO8" s="62"/>
      <c r="PAP8" s="62"/>
      <c r="PAQ8" s="62"/>
      <c r="PAR8" s="62"/>
      <c r="PAS8" s="62"/>
      <c r="PAT8" s="62"/>
      <c r="PAU8" s="62"/>
      <c r="PAV8" s="62"/>
      <c r="PAW8" s="62"/>
      <c r="PAX8" s="62"/>
      <c r="PAY8" s="62"/>
      <c r="PAZ8" s="62"/>
      <c r="PBA8" s="62"/>
      <c r="PBB8" s="62"/>
      <c r="PBC8" s="62"/>
      <c r="PBD8" s="62"/>
      <c r="PBE8" s="62"/>
      <c r="PBF8" s="62"/>
      <c r="PBG8" s="62"/>
      <c r="PBH8" s="62"/>
      <c r="PBI8" s="62"/>
      <c r="PBJ8" s="62"/>
      <c r="PBK8" s="62"/>
      <c r="PBL8" s="62"/>
      <c r="PBM8" s="62"/>
      <c r="PBN8" s="62"/>
      <c r="PBO8" s="62"/>
      <c r="PBP8" s="62"/>
      <c r="PBQ8" s="62"/>
      <c r="PBR8" s="62"/>
      <c r="PBS8" s="62"/>
      <c r="PBT8" s="62"/>
      <c r="PBU8" s="62"/>
      <c r="PBV8" s="62"/>
      <c r="PBW8" s="62"/>
      <c r="PBX8" s="62"/>
      <c r="PBY8" s="62"/>
      <c r="PBZ8" s="62"/>
      <c r="PCA8" s="62"/>
      <c r="PCB8" s="62"/>
      <c r="PCC8" s="62"/>
      <c r="PCD8" s="62"/>
      <c r="PCE8" s="62"/>
      <c r="PCF8" s="62"/>
      <c r="PCG8" s="62"/>
      <c r="PCH8" s="62"/>
      <c r="PCI8" s="62"/>
      <c r="PCJ8" s="62"/>
      <c r="PCK8" s="62"/>
      <c r="PCL8" s="62"/>
      <c r="PCM8" s="62"/>
      <c r="PCN8" s="62"/>
      <c r="PCO8" s="62"/>
      <c r="PCP8" s="62"/>
      <c r="PCQ8" s="62"/>
      <c r="PCR8" s="62"/>
      <c r="PCS8" s="62"/>
      <c r="PCT8" s="62"/>
      <c r="PCU8" s="62"/>
      <c r="PCV8" s="62"/>
      <c r="PCW8" s="62"/>
      <c r="PCX8" s="62"/>
      <c r="PCY8" s="62"/>
      <c r="PCZ8" s="62"/>
      <c r="PDA8" s="62"/>
      <c r="PDB8" s="62"/>
      <c r="PDC8" s="62"/>
      <c r="PDD8" s="62"/>
      <c r="PDE8" s="62"/>
      <c r="PDF8" s="62"/>
      <c r="PDG8" s="62"/>
      <c r="PDH8" s="62"/>
      <c r="PDI8" s="62"/>
      <c r="PDJ8" s="62"/>
      <c r="PDK8" s="62"/>
      <c r="PDL8" s="62"/>
      <c r="PDM8" s="62"/>
      <c r="PDN8" s="62"/>
      <c r="PDO8" s="62"/>
      <c r="PDP8" s="62"/>
      <c r="PDQ8" s="62"/>
      <c r="PDR8" s="62"/>
      <c r="PDS8" s="62"/>
      <c r="PDT8" s="62"/>
      <c r="PDU8" s="62"/>
      <c r="PDV8" s="62"/>
      <c r="PDW8" s="62"/>
      <c r="PDX8" s="62"/>
      <c r="PDY8" s="62"/>
      <c r="PDZ8" s="62"/>
      <c r="PEA8" s="62"/>
      <c r="PEB8" s="62"/>
      <c r="PEC8" s="62"/>
      <c r="PED8" s="62"/>
      <c r="PEE8" s="62"/>
      <c r="PEF8" s="62"/>
      <c r="PEG8" s="62"/>
      <c r="PEH8" s="62"/>
      <c r="PEI8" s="62"/>
      <c r="PEJ8" s="62"/>
      <c r="PEK8" s="62"/>
      <c r="PEL8" s="62"/>
      <c r="PEM8" s="62"/>
      <c r="PEN8" s="62"/>
      <c r="PEO8" s="62"/>
      <c r="PEP8" s="62"/>
      <c r="PEQ8" s="62"/>
      <c r="PER8" s="62"/>
      <c r="PES8" s="62"/>
      <c r="PET8" s="62"/>
      <c r="PEU8" s="62"/>
      <c r="PEV8" s="62"/>
      <c r="PEW8" s="62"/>
      <c r="PEX8" s="62"/>
      <c r="PEY8" s="62"/>
      <c r="PEZ8" s="62"/>
      <c r="PFA8" s="62"/>
      <c r="PFB8" s="62"/>
      <c r="PFC8" s="62"/>
      <c r="PFD8" s="62"/>
      <c r="PFE8" s="62"/>
      <c r="PFF8" s="62"/>
      <c r="PFG8" s="62"/>
      <c r="PFH8" s="62"/>
      <c r="PFI8" s="62"/>
      <c r="PFJ8" s="62"/>
      <c r="PFK8" s="62"/>
      <c r="PFL8" s="62"/>
      <c r="PFM8" s="62"/>
      <c r="PFN8" s="62"/>
      <c r="PFO8" s="62"/>
      <c r="PFP8" s="62"/>
      <c r="PFQ8" s="62"/>
      <c r="PFR8" s="62"/>
      <c r="PFS8" s="62"/>
      <c r="PFT8" s="62"/>
      <c r="PFU8" s="62"/>
      <c r="PFV8" s="62"/>
      <c r="PFW8" s="62"/>
      <c r="PFX8" s="62"/>
      <c r="PFY8" s="62"/>
      <c r="PFZ8" s="62"/>
      <c r="PGA8" s="62"/>
      <c r="PGB8" s="62"/>
      <c r="PGC8" s="62"/>
      <c r="PGD8" s="62"/>
      <c r="PGE8" s="62"/>
      <c r="PGF8" s="62"/>
      <c r="PGG8" s="62"/>
      <c r="PGH8" s="62"/>
      <c r="PGI8" s="62"/>
      <c r="PGJ8" s="62"/>
      <c r="PGK8" s="62"/>
      <c r="PGL8" s="62"/>
      <c r="PGM8" s="62"/>
      <c r="PGN8" s="62"/>
      <c r="PGO8" s="62"/>
      <c r="PGP8" s="62"/>
      <c r="PGQ8" s="62"/>
      <c r="PGR8" s="62"/>
      <c r="PGS8" s="62"/>
      <c r="PGT8" s="62"/>
      <c r="PGU8" s="62"/>
      <c r="PGV8" s="62"/>
      <c r="PGW8" s="62"/>
      <c r="PGX8" s="62"/>
      <c r="PGY8" s="62"/>
      <c r="PGZ8" s="62"/>
      <c r="PHA8" s="62"/>
      <c r="PHB8" s="62"/>
      <c r="PHC8" s="62"/>
      <c r="PHD8" s="62"/>
      <c r="PHE8" s="62"/>
      <c r="PHF8" s="62"/>
      <c r="PHG8" s="62"/>
      <c r="PHH8" s="62"/>
      <c r="PHI8" s="62"/>
      <c r="PHJ8" s="62"/>
      <c r="PHK8" s="62"/>
      <c r="PHL8" s="62"/>
      <c r="PHM8" s="62"/>
      <c r="PHN8" s="62"/>
      <c r="PHO8" s="62"/>
      <c r="PHP8" s="62"/>
      <c r="PHQ8" s="62"/>
      <c r="PHR8" s="62"/>
      <c r="PHS8" s="62"/>
      <c r="PHT8" s="62"/>
      <c r="PHU8" s="62"/>
      <c r="PHV8" s="62"/>
      <c r="PHW8" s="62"/>
      <c r="PHX8" s="62"/>
      <c r="PHY8" s="62"/>
      <c r="PHZ8" s="62"/>
      <c r="PIA8" s="62"/>
      <c r="PIB8" s="62"/>
      <c r="PIC8" s="62"/>
      <c r="PID8" s="62"/>
      <c r="PIE8" s="62"/>
      <c r="PIF8" s="62"/>
      <c r="PIG8" s="62"/>
      <c r="PIH8" s="62"/>
      <c r="PII8" s="62"/>
      <c r="PIJ8" s="62"/>
      <c r="PIK8" s="62"/>
      <c r="PIL8" s="62"/>
      <c r="PIM8" s="62"/>
      <c r="PIN8" s="62"/>
      <c r="PIO8" s="62"/>
      <c r="PIP8" s="62"/>
      <c r="PIQ8" s="62"/>
      <c r="PIR8" s="62"/>
      <c r="PIS8" s="62"/>
      <c r="PIT8" s="62"/>
      <c r="PIU8" s="62"/>
      <c r="PIV8" s="62"/>
      <c r="PIW8" s="62"/>
      <c r="PIX8" s="62"/>
      <c r="PIY8" s="62"/>
      <c r="PIZ8" s="62"/>
      <c r="PJA8" s="62"/>
      <c r="PJB8" s="62"/>
      <c r="PJC8" s="62"/>
      <c r="PJD8" s="62"/>
      <c r="PJE8" s="62"/>
      <c r="PJF8" s="62"/>
      <c r="PJG8" s="62"/>
      <c r="PJH8" s="62"/>
      <c r="PJI8" s="62"/>
      <c r="PJJ8" s="62"/>
      <c r="PJK8" s="62"/>
      <c r="PJL8" s="62"/>
      <c r="PJM8" s="62"/>
      <c r="PJN8" s="62"/>
      <c r="PJO8" s="62"/>
      <c r="PJP8" s="62"/>
      <c r="PJQ8" s="62"/>
      <c r="PJR8" s="62"/>
      <c r="PJS8" s="62"/>
      <c r="PJT8" s="62"/>
      <c r="PJU8" s="62"/>
      <c r="PJV8" s="62"/>
      <c r="PJW8" s="62"/>
      <c r="PJX8" s="62"/>
      <c r="PJY8" s="62"/>
      <c r="PJZ8" s="62"/>
      <c r="PKA8" s="62"/>
      <c r="PKB8" s="62"/>
      <c r="PKC8" s="62"/>
      <c r="PKD8" s="62"/>
      <c r="PKE8" s="62"/>
      <c r="PKF8" s="62"/>
      <c r="PKG8" s="62"/>
      <c r="PKH8" s="62"/>
      <c r="PKI8" s="62"/>
      <c r="PKJ8" s="62"/>
      <c r="PKK8" s="62"/>
      <c r="PKL8" s="62"/>
      <c r="PKM8" s="62"/>
      <c r="PKN8" s="62"/>
      <c r="PKO8" s="62"/>
      <c r="PKP8" s="62"/>
      <c r="PKQ8" s="62"/>
      <c r="PKR8" s="62"/>
      <c r="PKS8" s="62"/>
      <c r="PKT8" s="62"/>
      <c r="PKU8" s="62"/>
      <c r="PKV8" s="62"/>
      <c r="PKW8" s="62"/>
      <c r="PKX8" s="62"/>
      <c r="PKY8" s="62"/>
      <c r="PKZ8" s="62"/>
      <c r="PLA8" s="62"/>
      <c r="PLB8" s="62"/>
      <c r="PLC8" s="62"/>
      <c r="PLD8" s="62"/>
      <c r="PLE8" s="62"/>
      <c r="PLF8" s="62"/>
      <c r="PLG8" s="62"/>
      <c r="PLH8" s="62"/>
      <c r="PLI8" s="62"/>
      <c r="PLJ8" s="62"/>
      <c r="PLK8" s="62"/>
      <c r="PLL8" s="62"/>
      <c r="PLM8" s="62"/>
      <c r="PLN8" s="62"/>
      <c r="PLO8" s="62"/>
      <c r="PLP8" s="62"/>
      <c r="PLQ8" s="62"/>
      <c r="PLR8" s="62"/>
      <c r="PLS8" s="62"/>
      <c r="PLT8" s="62"/>
      <c r="PLU8" s="62"/>
      <c r="PLV8" s="62"/>
      <c r="PLW8" s="62"/>
      <c r="PLX8" s="62"/>
      <c r="PLY8" s="62"/>
      <c r="PLZ8" s="62"/>
      <c r="PMA8" s="62"/>
      <c r="PMB8" s="62"/>
      <c r="PMC8" s="62"/>
      <c r="PMD8" s="62"/>
      <c r="PME8" s="62"/>
      <c r="PMF8" s="62"/>
      <c r="PMG8" s="62"/>
      <c r="PMH8" s="62"/>
      <c r="PMI8" s="62"/>
      <c r="PMJ8" s="62"/>
      <c r="PMK8" s="62"/>
      <c r="PML8" s="62"/>
      <c r="PMM8" s="62"/>
      <c r="PMN8" s="62"/>
      <c r="PMO8" s="62"/>
      <c r="PMP8" s="62"/>
      <c r="PMQ8" s="62"/>
      <c r="PMR8" s="62"/>
      <c r="PMS8" s="62"/>
      <c r="PMT8" s="62"/>
      <c r="PMU8" s="62"/>
      <c r="PMV8" s="62"/>
      <c r="PMW8" s="62"/>
      <c r="PMX8" s="62"/>
      <c r="PMY8" s="62"/>
      <c r="PMZ8" s="62"/>
      <c r="PNA8" s="62"/>
      <c r="PNB8" s="62"/>
      <c r="PNC8" s="62"/>
      <c r="PND8" s="62"/>
      <c r="PNE8" s="62"/>
      <c r="PNF8" s="62"/>
      <c r="PNG8" s="62"/>
      <c r="PNH8" s="62"/>
      <c r="PNI8" s="62"/>
      <c r="PNJ8" s="62"/>
      <c r="PNK8" s="62"/>
      <c r="PNL8" s="62"/>
      <c r="PNM8" s="62"/>
      <c r="PNN8" s="62"/>
      <c r="PNO8" s="62"/>
      <c r="PNP8" s="62"/>
      <c r="PNQ8" s="62"/>
      <c r="PNR8" s="62"/>
      <c r="PNS8" s="62"/>
      <c r="PNT8" s="62"/>
      <c r="PNU8" s="62"/>
      <c r="PNV8" s="62"/>
      <c r="PNW8" s="62"/>
      <c r="PNX8" s="62"/>
      <c r="PNY8" s="62"/>
      <c r="PNZ8" s="62"/>
      <c r="POA8" s="62"/>
      <c r="POB8" s="62"/>
      <c r="POC8" s="62"/>
      <c r="POD8" s="62"/>
      <c r="POE8" s="62"/>
      <c r="POF8" s="62"/>
      <c r="POG8" s="62"/>
      <c r="POH8" s="62"/>
      <c r="POI8" s="62"/>
      <c r="POJ8" s="62"/>
      <c r="POK8" s="62"/>
      <c r="POL8" s="62"/>
      <c r="POM8" s="62"/>
      <c r="PON8" s="62"/>
      <c r="POO8" s="62"/>
      <c r="POP8" s="62"/>
      <c r="POQ8" s="62"/>
      <c r="POR8" s="62"/>
      <c r="POS8" s="62"/>
      <c r="POT8" s="62"/>
      <c r="POU8" s="62"/>
      <c r="POV8" s="62"/>
      <c r="POW8" s="62"/>
      <c r="POX8" s="62"/>
      <c r="POY8" s="62"/>
      <c r="POZ8" s="62"/>
      <c r="PPA8" s="62"/>
      <c r="PPB8" s="62"/>
      <c r="PPC8" s="62"/>
      <c r="PPD8" s="62"/>
      <c r="PPE8" s="62"/>
      <c r="PPF8" s="62"/>
      <c r="PPG8" s="62"/>
      <c r="PPH8" s="62"/>
      <c r="PPI8" s="62"/>
      <c r="PPJ8" s="62"/>
      <c r="PPK8" s="62"/>
      <c r="PPL8" s="62"/>
      <c r="PPM8" s="62"/>
      <c r="PPN8" s="62"/>
      <c r="PPO8" s="62"/>
      <c r="PPP8" s="62"/>
      <c r="PPQ8" s="62"/>
      <c r="PPR8" s="62"/>
      <c r="PPS8" s="62"/>
      <c r="PPT8" s="62"/>
      <c r="PPU8" s="62"/>
      <c r="PPV8" s="62"/>
      <c r="PPW8" s="62"/>
      <c r="PPX8" s="62"/>
      <c r="PPY8" s="62"/>
      <c r="PPZ8" s="62"/>
      <c r="PQA8" s="62"/>
      <c r="PQB8" s="62"/>
      <c r="PQC8" s="62"/>
      <c r="PQD8" s="62"/>
      <c r="PQE8" s="62"/>
      <c r="PQF8" s="62"/>
      <c r="PQG8" s="62"/>
      <c r="PQH8" s="62"/>
      <c r="PQI8" s="62"/>
      <c r="PQJ8" s="62"/>
      <c r="PQK8" s="62"/>
      <c r="PQL8" s="62"/>
      <c r="PQM8" s="62"/>
      <c r="PQN8" s="62"/>
      <c r="PQO8" s="62"/>
      <c r="PQP8" s="62"/>
      <c r="PQQ8" s="62"/>
      <c r="PQR8" s="62"/>
      <c r="PQS8" s="62"/>
      <c r="PQT8" s="62"/>
      <c r="PQU8" s="62"/>
      <c r="PQV8" s="62"/>
      <c r="PQW8" s="62"/>
      <c r="PQX8" s="62"/>
      <c r="PQY8" s="62"/>
      <c r="PQZ8" s="62"/>
      <c r="PRA8" s="62"/>
      <c r="PRB8" s="62"/>
      <c r="PRC8" s="62"/>
      <c r="PRD8" s="62"/>
      <c r="PRE8" s="62"/>
      <c r="PRF8" s="62"/>
      <c r="PRG8" s="62"/>
      <c r="PRH8" s="62"/>
      <c r="PRI8" s="62"/>
      <c r="PRJ8" s="62"/>
      <c r="PRK8" s="62"/>
      <c r="PRL8" s="62"/>
      <c r="PRM8" s="62"/>
      <c r="PRN8" s="62"/>
      <c r="PRO8" s="62"/>
      <c r="PRP8" s="62"/>
      <c r="PRQ8" s="62"/>
      <c r="PRR8" s="62"/>
      <c r="PRS8" s="62"/>
      <c r="PRT8" s="62"/>
      <c r="PRU8" s="62"/>
      <c r="PRV8" s="62"/>
      <c r="PRW8" s="62"/>
      <c r="PRX8" s="62"/>
      <c r="PRY8" s="62"/>
      <c r="PRZ8" s="62"/>
      <c r="PSA8" s="62"/>
      <c r="PSB8" s="62"/>
      <c r="PSC8" s="62"/>
      <c r="PSD8" s="62"/>
      <c r="PSE8" s="62"/>
      <c r="PSF8" s="62"/>
      <c r="PSG8" s="62"/>
      <c r="PSH8" s="62"/>
      <c r="PSI8" s="62"/>
      <c r="PSJ8" s="62"/>
      <c r="PSK8" s="62"/>
      <c r="PSL8" s="62"/>
      <c r="PSM8" s="62"/>
      <c r="PSN8" s="62"/>
      <c r="PSO8" s="62"/>
      <c r="PSP8" s="62"/>
      <c r="PSQ8" s="62"/>
      <c r="PSR8" s="62"/>
      <c r="PSS8" s="62"/>
      <c r="PST8" s="62"/>
      <c r="PSU8" s="62"/>
      <c r="PSV8" s="62"/>
      <c r="PSW8" s="62"/>
      <c r="PSX8" s="62"/>
      <c r="PSY8" s="62"/>
      <c r="PSZ8" s="62"/>
      <c r="PTA8" s="62"/>
      <c r="PTB8" s="62"/>
      <c r="PTC8" s="62"/>
      <c r="PTD8" s="62"/>
      <c r="PTE8" s="62"/>
      <c r="PTF8" s="62"/>
      <c r="PTG8" s="62"/>
      <c r="PTH8" s="62"/>
      <c r="PTI8" s="62"/>
      <c r="PTJ8" s="62"/>
      <c r="PTK8" s="62"/>
      <c r="PTL8" s="62"/>
      <c r="PTM8" s="62"/>
      <c r="PTN8" s="62"/>
      <c r="PTO8" s="62"/>
      <c r="PTP8" s="62"/>
      <c r="PTQ8" s="62"/>
      <c r="PTR8" s="62"/>
      <c r="PTS8" s="62"/>
      <c r="PTT8" s="62"/>
      <c r="PTU8" s="62"/>
      <c r="PTV8" s="62"/>
      <c r="PTW8" s="62"/>
      <c r="PTX8" s="62"/>
      <c r="PTY8" s="62"/>
      <c r="PTZ8" s="62"/>
      <c r="PUA8" s="62"/>
      <c r="PUB8" s="62"/>
      <c r="PUC8" s="62"/>
      <c r="PUD8" s="62"/>
      <c r="PUE8" s="62"/>
      <c r="PUF8" s="62"/>
      <c r="PUG8" s="62"/>
      <c r="PUH8" s="62"/>
      <c r="PUI8" s="62"/>
      <c r="PUJ8" s="62"/>
      <c r="PUK8" s="62"/>
      <c r="PUL8" s="62"/>
      <c r="PUM8" s="62"/>
      <c r="PUN8" s="62"/>
      <c r="PUO8" s="62"/>
      <c r="PUP8" s="62"/>
      <c r="PUQ8" s="62"/>
      <c r="PUR8" s="62"/>
      <c r="PUS8" s="62"/>
      <c r="PUT8" s="62"/>
      <c r="PUU8" s="62"/>
      <c r="PUV8" s="62"/>
      <c r="PUW8" s="62"/>
      <c r="PUX8" s="62"/>
      <c r="PUY8" s="62"/>
      <c r="PUZ8" s="62"/>
      <c r="PVA8" s="62"/>
      <c r="PVB8" s="62"/>
      <c r="PVC8" s="62"/>
      <c r="PVD8" s="62"/>
      <c r="PVE8" s="62"/>
      <c r="PVF8" s="62"/>
      <c r="PVG8" s="62"/>
      <c r="PVH8" s="62"/>
      <c r="PVI8" s="62"/>
      <c r="PVJ8" s="62"/>
      <c r="PVK8" s="62"/>
      <c r="PVL8" s="62"/>
      <c r="PVM8" s="62"/>
      <c r="PVN8" s="62"/>
      <c r="PVO8" s="62"/>
      <c r="PVP8" s="62"/>
      <c r="PVQ8" s="62"/>
      <c r="PVR8" s="62"/>
      <c r="PVS8" s="62"/>
      <c r="PVT8" s="62"/>
      <c r="PVU8" s="62"/>
      <c r="PVV8" s="62"/>
      <c r="PVW8" s="62"/>
      <c r="PVX8" s="62"/>
      <c r="PVY8" s="62"/>
      <c r="PVZ8" s="62"/>
      <c r="PWA8" s="62"/>
      <c r="PWB8" s="62"/>
      <c r="PWC8" s="62"/>
      <c r="PWD8" s="62"/>
      <c r="PWE8" s="62"/>
      <c r="PWF8" s="62"/>
      <c r="PWG8" s="62"/>
      <c r="PWH8" s="62"/>
      <c r="PWI8" s="62"/>
      <c r="PWJ8" s="62"/>
      <c r="PWK8" s="62"/>
      <c r="PWL8" s="62"/>
      <c r="PWM8" s="62"/>
      <c r="PWN8" s="62"/>
      <c r="PWO8" s="62"/>
      <c r="PWP8" s="62"/>
      <c r="PWQ8" s="62"/>
      <c r="PWR8" s="62"/>
      <c r="PWS8" s="62"/>
      <c r="PWT8" s="62"/>
      <c r="PWU8" s="62"/>
      <c r="PWV8" s="62"/>
      <c r="PWW8" s="62"/>
      <c r="PWX8" s="62"/>
      <c r="PWY8" s="62"/>
      <c r="PWZ8" s="62"/>
      <c r="PXA8" s="62"/>
      <c r="PXB8" s="62"/>
      <c r="PXC8" s="62"/>
      <c r="PXD8" s="62"/>
      <c r="PXE8" s="62"/>
      <c r="PXF8" s="62"/>
      <c r="PXG8" s="62"/>
      <c r="PXH8" s="62"/>
      <c r="PXI8" s="62"/>
      <c r="PXJ8" s="62"/>
      <c r="PXK8" s="62"/>
      <c r="PXL8" s="62"/>
      <c r="PXM8" s="62"/>
      <c r="PXN8" s="62"/>
      <c r="PXO8" s="62"/>
      <c r="PXP8" s="62"/>
      <c r="PXQ8" s="62"/>
      <c r="PXR8" s="62"/>
      <c r="PXS8" s="62"/>
      <c r="PXT8" s="62"/>
      <c r="PXU8" s="62"/>
      <c r="PXV8" s="62"/>
      <c r="PXW8" s="62"/>
      <c r="PXX8" s="62"/>
      <c r="PXY8" s="62"/>
      <c r="PXZ8" s="62"/>
      <c r="PYA8" s="62"/>
      <c r="PYB8" s="62"/>
      <c r="PYC8" s="62"/>
      <c r="PYD8" s="62"/>
      <c r="PYE8" s="62"/>
      <c r="PYF8" s="62"/>
      <c r="PYG8" s="62"/>
      <c r="PYH8" s="62"/>
      <c r="PYI8" s="62"/>
      <c r="PYJ8" s="62"/>
      <c r="PYK8" s="62"/>
      <c r="PYL8" s="62"/>
      <c r="PYM8" s="62"/>
      <c r="PYN8" s="62"/>
      <c r="PYO8" s="62"/>
      <c r="PYP8" s="62"/>
      <c r="PYQ8" s="62"/>
      <c r="PYR8" s="62"/>
      <c r="PYS8" s="62"/>
      <c r="PYT8" s="62"/>
      <c r="PYU8" s="62"/>
      <c r="PYV8" s="62"/>
      <c r="PYW8" s="62"/>
      <c r="PYX8" s="62"/>
      <c r="PYY8" s="62"/>
      <c r="PYZ8" s="62"/>
      <c r="PZA8" s="62"/>
      <c r="PZB8" s="62"/>
      <c r="PZC8" s="62"/>
      <c r="PZD8" s="62"/>
      <c r="PZE8" s="62"/>
      <c r="PZF8" s="62"/>
      <c r="PZG8" s="62"/>
      <c r="PZH8" s="62"/>
      <c r="PZI8" s="62"/>
      <c r="PZJ8" s="62"/>
      <c r="PZK8" s="62"/>
      <c r="PZL8" s="62"/>
      <c r="PZM8" s="62"/>
      <c r="PZN8" s="62"/>
      <c r="PZO8" s="62"/>
      <c r="PZP8" s="62"/>
      <c r="PZQ8" s="62"/>
      <c r="PZR8" s="62"/>
      <c r="PZS8" s="62"/>
      <c r="PZT8" s="62"/>
      <c r="PZU8" s="62"/>
      <c r="PZV8" s="62"/>
      <c r="PZW8" s="62"/>
      <c r="PZX8" s="62"/>
      <c r="PZY8" s="62"/>
      <c r="PZZ8" s="62"/>
      <c r="QAA8" s="62"/>
      <c r="QAB8" s="62"/>
      <c r="QAC8" s="62"/>
      <c r="QAD8" s="62"/>
      <c r="QAE8" s="62"/>
      <c r="QAF8" s="62"/>
      <c r="QAG8" s="62"/>
      <c r="QAH8" s="62"/>
      <c r="QAI8" s="62"/>
      <c r="QAJ8" s="62"/>
      <c r="QAK8" s="62"/>
      <c r="QAL8" s="62"/>
      <c r="QAM8" s="62"/>
      <c r="QAN8" s="62"/>
      <c r="QAO8" s="62"/>
      <c r="QAP8" s="62"/>
      <c r="QAQ8" s="62"/>
      <c r="QAR8" s="62"/>
      <c r="QAS8" s="62"/>
      <c r="QAT8" s="62"/>
      <c r="QAU8" s="62"/>
      <c r="QAV8" s="62"/>
      <c r="QAW8" s="62"/>
      <c r="QAX8" s="62"/>
      <c r="QAY8" s="62"/>
      <c r="QAZ8" s="62"/>
      <c r="QBA8" s="62"/>
      <c r="QBB8" s="62"/>
      <c r="QBC8" s="62"/>
      <c r="QBD8" s="62"/>
      <c r="QBE8" s="62"/>
      <c r="QBF8" s="62"/>
      <c r="QBG8" s="62"/>
      <c r="QBH8" s="62"/>
      <c r="QBI8" s="62"/>
      <c r="QBJ8" s="62"/>
      <c r="QBK8" s="62"/>
      <c r="QBL8" s="62"/>
      <c r="QBM8" s="62"/>
      <c r="QBN8" s="62"/>
      <c r="QBO8" s="62"/>
      <c r="QBP8" s="62"/>
      <c r="QBQ8" s="62"/>
      <c r="QBR8" s="62"/>
      <c r="QBS8" s="62"/>
      <c r="QBT8" s="62"/>
      <c r="QBU8" s="62"/>
      <c r="QBV8" s="62"/>
      <c r="QBW8" s="62"/>
      <c r="QBX8" s="62"/>
      <c r="QBY8" s="62"/>
      <c r="QBZ8" s="62"/>
      <c r="QCA8" s="62"/>
      <c r="QCB8" s="62"/>
      <c r="QCC8" s="62"/>
      <c r="QCD8" s="62"/>
      <c r="QCE8" s="62"/>
      <c r="QCF8" s="62"/>
      <c r="QCG8" s="62"/>
      <c r="QCH8" s="62"/>
      <c r="QCI8" s="62"/>
      <c r="QCJ8" s="62"/>
      <c r="QCK8" s="62"/>
      <c r="QCL8" s="62"/>
      <c r="QCM8" s="62"/>
      <c r="QCN8" s="62"/>
      <c r="QCO8" s="62"/>
      <c r="QCP8" s="62"/>
      <c r="QCQ8" s="62"/>
      <c r="QCR8" s="62"/>
      <c r="QCS8" s="62"/>
      <c r="QCT8" s="62"/>
      <c r="QCU8" s="62"/>
      <c r="QCV8" s="62"/>
      <c r="QCW8" s="62"/>
      <c r="QCX8" s="62"/>
      <c r="QCY8" s="62"/>
      <c r="QCZ8" s="62"/>
      <c r="QDA8" s="62"/>
      <c r="QDB8" s="62"/>
      <c r="QDC8" s="62"/>
      <c r="QDD8" s="62"/>
      <c r="QDE8" s="62"/>
      <c r="QDF8" s="62"/>
      <c r="QDG8" s="62"/>
      <c r="QDH8" s="62"/>
      <c r="QDI8" s="62"/>
      <c r="QDJ8" s="62"/>
      <c r="QDK8" s="62"/>
      <c r="QDL8" s="62"/>
      <c r="QDM8" s="62"/>
      <c r="QDN8" s="62"/>
      <c r="QDO8" s="62"/>
      <c r="QDP8" s="62"/>
      <c r="QDQ8" s="62"/>
      <c r="QDR8" s="62"/>
      <c r="QDS8" s="62"/>
      <c r="QDT8" s="62"/>
      <c r="QDU8" s="62"/>
      <c r="QDV8" s="62"/>
      <c r="QDW8" s="62"/>
      <c r="QDX8" s="62"/>
      <c r="QDY8" s="62"/>
      <c r="QDZ8" s="62"/>
      <c r="QEA8" s="62"/>
      <c r="QEB8" s="62"/>
      <c r="QEC8" s="62"/>
      <c r="QED8" s="62"/>
      <c r="QEE8" s="62"/>
      <c r="QEF8" s="62"/>
      <c r="QEG8" s="62"/>
      <c r="QEH8" s="62"/>
      <c r="QEI8" s="62"/>
      <c r="QEJ8" s="62"/>
      <c r="QEK8" s="62"/>
      <c r="QEL8" s="62"/>
      <c r="QEM8" s="62"/>
      <c r="QEN8" s="62"/>
      <c r="QEO8" s="62"/>
      <c r="QEP8" s="62"/>
      <c r="QEQ8" s="62"/>
      <c r="QER8" s="62"/>
      <c r="QES8" s="62"/>
      <c r="QET8" s="62"/>
      <c r="QEU8" s="62"/>
      <c r="QEV8" s="62"/>
      <c r="QEW8" s="62"/>
      <c r="QEX8" s="62"/>
      <c r="QEY8" s="62"/>
      <c r="QEZ8" s="62"/>
      <c r="QFA8" s="62"/>
      <c r="QFB8" s="62"/>
      <c r="QFC8" s="62"/>
      <c r="QFD8" s="62"/>
      <c r="QFE8" s="62"/>
      <c r="QFF8" s="62"/>
      <c r="QFG8" s="62"/>
      <c r="QFH8" s="62"/>
      <c r="QFI8" s="62"/>
      <c r="QFJ8" s="62"/>
      <c r="QFK8" s="62"/>
      <c r="QFL8" s="62"/>
      <c r="QFM8" s="62"/>
      <c r="QFN8" s="62"/>
      <c r="QFO8" s="62"/>
      <c r="QFP8" s="62"/>
      <c r="QFQ8" s="62"/>
      <c r="QFR8" s="62"/>
      <c r="QFS8" s="62"/>
      <c r="QFT8" s="62"/>
      <c r="QFU8" s="62"/>
      <c r="QFV8" s="62"/>
      <c r="QFW8" s="62"/>
      <c r="QFX8" s="62"/>
      <c r="QFY8" s="62"/>
      <c r="QFZ8" s="62"/>
      <c r="QGA8" s="62"/>
      <c r="QGB8" s="62"/>
      <c r="QGC8" s="62"/>
      <c r="QGD8" s="62"/>
      <c r="QGE8" s="62"/>
      <c r="QGF8" s="62"/>
      <c r="QGG8" s="62"/>
      <c r="QGH8" s="62"/>
      <c r="QGI8" s="62"/>
      <c r="QGJ8" s="62"/>
      <c r="QGK8" s="62"/>
      <c r="QGL8" s="62"/>
      <c r="QGM8" s="62"/>
      <c r="QGN8" s="62"/>
      <c r="QGO8" s="62"/>
      <c r="QGP8" s="62"/>
      <c r="QGQ8" s="62"/>
      <c r="QGR8" s="62"/>
      <c r="QGS8" s="62"/>
      <c r="QGT8" s="62"/>
      <c r="QGU8" s="62"/>
      <c r="QGV8" s="62"/>
      <c r="QGW8" s="62"/>
      <c r="QGX8" s="62"/>
      <c r="QGY8" s="62"/>
      <c r="QGZ8" s="62"/>
      <c r="QHA8" s="62"/>
      <c r="QHB8" s="62"/>
      <c r="QHC8" s="62"/>
      <c r="QHD8" s="62"/>
      <c r="QHE8" s="62"/>
      <c r="QHF8" s="62"/>
      <c r="QHG8" s="62"/>
      <c r="QHH8" s="62"/>
      <c r="QHI8" s="62"/>
      <c r="QHJ8" s="62"/>
      <c r="QHK8" s="62"/>
      <c r="QHL8" s="62"/>
      <c r="QHM8" s="62"/>
      <c r="QHN8" s="62"/>
      <c r="QHO8" s="62"/>
      <c r="QHP8" s="62"/>
      <c r="QHQ8" s="62"/>
      <c r="QHR8" s="62"/>
      <c r="QHS8" s="62"/>
      <c r="QHT8" s="62"/>
      <c r="QHU8" s="62"/>
      <c r="QHV8" s="62"/>
      <c r="QHW8" s="62"/>
      <c r="QHX8" s="62"/>
      <c r="QHY8" s="62"/>
      <c r="QHZ8" s="62"/>
      <c r="QIA8" s="62"/>
      <c r="QIB8" s="62"/>
      <c r="QIC8" s="62"/>
      <c r="QID8" s="62"/>
      <c r="QIE8" s="62"/>
      <c r="QIF8" s="62"/>
      <c r="QIG8" s="62"/>
      <c r="QIH8" s="62"/>
      <c r="QII8" s="62"/>
      <c r="QIJ8" s="62"/>
      <c r="QIK8" s="62"/>
      <c r="QIL8" s="62"/>
      <c r="QIM8" s="62"/>
      <c r="QIN8" s="62"/>
      <c r="QIO8" s="62"/>
      <c r="QIP8" s="62"/>
      <c r="QIQ8" s="62"/>
      <c r="QIR8" s="62"/>
      <c r="QIS8" s="62"/>
      <c r="QIT8" s="62"/>
      <c r="QIU8" s="62"/>
      <c r="QIV8" s="62"/>
      <c r="QIW8" s="62"/>
      <c r="QIX8" s="62"/>
      <c r="QIY8" s="62"/>
      <c r="QIZ8" s="62"/>
      <c r="QJA8" s="62"/>
      <c r="QJB8" s="62"/>
      <c r="QJC8" s="62"/>
      <c r="QJD8" s="62"/>
      <c r="QJE8" s="62"/>
      <c r="QJF8" s="62"/>
      <c r="QJG8" s="62"/>
      <c r="QJH8" s="62"/>
      <c r="QJI8" s="62"/>
      <c r="QJJ8" s="62"/>
      <c r="QJK8" s="62"/>
      <c r="QJL8" s="62"/>
      <c r="QJM8" s="62"/>
      <c r="QJN8" s="62"/>
      <c r="QJO8" s="62"/>
      <c r="QJP8" s="62"/>
      <c r="QJQ8" s="62"/>
      <c r="QJR8" s="62"/>
      <c r="QJS8" s="62"/>
      <c r="QJT8" s="62"/>
      <c r="QJU8" s="62"/>
      <c r="QJV8" s="62"/>
      <c r="QJW8" s="62"/>
      <c r="QJX8" s="62"/>
      <c r="QJY8" s="62"/>
      <c r="QJZ8" s="62"/>
      <c r="QKA8" s="62"/>
      <c r="QKB8" s="62"/>
      <c r="QKC8" s="62"/>
      <c r="QKD8" s="62"/>
      <c r="QKE8" s="62"/>
      <c r="QKF8" s="62"/>
      <c r="QKG8" s="62"/>
      <c r="QKH8" s="62"/>
      <c r="QKI8" s="62"/>
      <c r="QKJ8" s="62"/>
      <c r="QKK8" s="62"/>
      <c r="QKL8" s="62"/>
      <c r="QKM8" s="62"/>
      <c r="QKN8" s="62"/>
      <c r="QKO8" s="62"/>
      <c r="QKP8" s="62"/>
      <c r="QKQ8" s="62"/>
      <c r="QKR8" s="62"/>
      <c r="QKS8" s="62"/>
      <c r="QKT8" s="62"/>
      <c r="QKU8" s="62"/>
      <c r="QKV8" s="62"/>
      <c r="QKW8" s="62"/>
      <c r="QKX8" s="62"/>
      <c r="QKY8" s="62"/>
      <c r="QKZ8" s="62"/>
      <c r="QLA8" s="62"/>
      <c r="QLB8" s="62"/>
      <c r="QLC8" s="62"/>
      <c r="QLD8" s="62"/>
      <c r="QLE8" s="62"/>
      <c r="QLF8" s="62"/>
      <c r="QLG8" s="62"/>
      <c r="QLH8" s="62"/>
      <c r="QLI8" s="62"/>
      <c r="QLJ8" s="62"/>
      <c r="QLK8" s="62"/>
      <c r="QLL8" s="62"/>
      <c r="QLM8" s="62"/>
      <c r="QLN8" s="62"/>
      <c r="QLO8" s="62"/>
      <c r="QLP8" s="62"/>
      <c r="QLQ8" s="62"/>
      <c r="QLR8" s="62"/>
      <c r="QLS8" s="62"/>
      <c r="QLT8" s="62"/>
      <c r="QLU8" s="62"/>
      <c r="QLV8" s="62"/>
      <c r="QLW8" s="62"/>
      <c r="QLX8" s="62"/>
      <c r="QLY8" s="62"/>
      <c r="QLZ8" s="62"/>
      <c r="QMA8" s="62"/>
      <c r="QMB8" s="62"/>
      <c r="QMC8" s="62"/>
      <c r="QMD8" s="62"/>
      <c r="QME8" s="62"/>
      <c r="QMF8" s="62"/>
      <c r="QMG8" s="62"/>
      <c r="QMH8" s="62"/>
      <c r="QMI8" s="62"/>
      <c r="QMJ8" s="62"/>
      <c r="QMK8" s="62"/>
      <c r="QML8" s="62"/>
      <c r="QMM8" s="62"/>
      <c r="QMN8" s="62"/>
      <c r="QMO8" s="62"/>
      <c r="QMP8" s="62"/>
      <c r="QMQ8" s="62"/>
      <c r="QMR8" s="62"/>
      <c r="QMS8" s="62"/>
      <c r="QMT8" s="62"/>
      <c r="QMU8" s="62"/>
      <c r="QMV8" s="62"/>
      <c r="QMW8" s="62"/>
      <c r="QMX8" s="62"/>
      <c r="QMY8" s="62"/>
      <c r="QMZ8" s="62"/>
      <c r="QNA8" s="62"/>
      <c r="QNB8" s="62"/>
      <c r="QNC8" s="62"/>
      <c r="QND8" s="62"/>
      <c r="QNE8" s="62"/>
      <c r="QNF8" s="62"/>
      <c r="QNG8" s="62"/>
      <c r="QNH8" s="62"/>
      <c r="QNI8" s="62"/>
      <c r="QNJ8" s="62"/>
      <c r="QNK8" s="62"/>
      <c r="QNL8" s="62"/>
      <c r="QNM8" s="62"/>
      <c r="QNN8" s="62"/>
      <c r="QNO8" s="62"/>
      <c r="QNP8" s="62"/>
      <c r="QNQ8" s="62"/>
      <c r="QNR8" s="62"/>
      <c r="QNS8" s="62"/>
      <c r="QNT8" s="62"/>
      <c r="QNU8" s="62"/>
      <c r="QNV8" s="62"/>
      <c r="QNW8" s="62"/>
      <c r="QNX8" s="62"/>
      <c r="QNY8" s="62"/>
      <c r="QNZ8" s="62"/>
      <c r="QOA8" s="62"/>
      <c r="QOB8" s="62"/>
      <c r="QOC8" s="62"/>
      <c r="QOD8" s="62"/>
      <c r="QOE8" s="62"/>
      <c r="QOF8" s="62"/>
      <c r="QOG8" s="62"/>
      <c r="QOH8" s="62"/>
      <c r="QOI8" s="62"/>
      <c r="QOJ8" s="62"/>
      <c r="QOK8" s="62"/>
      <c r="QOL8" s="62"/>
      <c r="QOM8" s="62"/>
      <c r="QON8" s="62"/>
      <c r="QOO8" s="62"/>
      <c r="QOP8" s="62"/>
      <c r="QOQ8" s="62"/>
      <c r="QOR8" s="62"/>
      <c r="QOS8" s="62"/>
      <c r="QOT8" s="62"/>
      <c r="QOU8" s="62"/>
      <c r="QOV8" s="62"/>
      <c r="QOW8" s="62"/>
      <c r="QOX8" s="62"/>
      <c r="QOY8" s="62"/>
      <c r="QOZ8" s="62"/>
      <c r="QPA8" s="62"/>
      <c r="QPB8" s="62"/>
      <c r="QPC8" s="62"/>
      <c r="QPD8" s="62"/>
      <c r="QPE8" s="62"/>
      <c r="QPF8" s="62"/>
      <c r="QPG8" s="62"/>
      <c r="QPH8" s="62"/>
      <c r="QPI8" s="62"/>
      <c r="QPJ8" s="62"/>
      <c r="QPK8" s="62"/>
      <c r="QPL8" s="62"/>
      <c r="QPM8" s="62"/>
      <c r="QPN8" s="62"/>
      <c r="QPO8" s="62"/>
      <c r="QPP8" s="62"/>
      <c r="QPQ8" s="62"/>
      <c r="QPR8" s="62"/>
      <c r="QPS8" s="62"/>
      <c r="QPT8" s="62"/>
      <c r="QPU8" s="62"/>
      <c r="QPV8" s="62"/>
      <c r="QPW8" s="62"/>
      <c r="QPX8" s="62"/>
      <c r="QPY8" s="62"/>
      <c r="QPZ8" s="62"/>
      <c r="QQA8" s="62"/>
      <c r="QQB8" s="62"/>
      <c r="QQC8" s="62"/>
      <c r="QQD8" s="62"/>
      <c r="QQE8" s="62"/>
      <c r="QQF8" s="62"/>
      <c r="QQG8" s="62"/>
      <c r="QQH8" s="62"/>
      <c r="QQI8" s="62"/>
      <c r="QQJ8" s="62"/>
      <c r="QQK8" s="62"/>
      <c r="QQL8" s="62"/>
      <c r="QQM8" s="62"/>
      <c r="QQN8" s="62"/>
      <c r="QQO8" s="62"/>
      <c r="QQP8" s="62"/>
      <c r="QQQ8" s="62"/>
      <c r="QQR8" s="62"/>
      <c r="QQS8" s="62"/>
      <c r="QQT8" s="62"/>
      <c r="QQU8" s="62"/>
      <c r="QQV8" s="62"/>
      <c r="QQW8" s="62"/>
      <c r="QQX8" s="62"/>
      <c r="QQY8" s="62"/>
      <c r="QQZ8" s="62"/>
      <c r="QRA8" s="62"/>
      <c r="QRB8" s="62"/>
      <c r="QRC8" s="62"/>
      <c r="QRD8" s="62"/>
      <c r="QRE8" s="62"/>
      <c r="QRF8" s="62"/>
      <c r="QRG8" s="62"/>
      <c r="QRH8" s="62"/>
      <c r="QRI8" s="62"/>
      <c r="QRJ8" s="62"/>
      <c r="QRK8" s="62"/>
      <c r="QRL8" s="62"/>
      <c r="QRM8" s="62"/>
      <c r="QRN8" s="62"/>
      <c r="QRO8" s="62"/>
      <c r="QRP8" s="62"/>
      <c r="QRQ8" s="62"/>
      <c r="QRR8" s="62"/>
      <c r="QRS8" s="62"/>
      <c r="QRT8" s="62"/>
      <c r="QRU8" s="62"/>
      <c r="QRV8" s="62"/>
      <c r="QRW8" s="62"/>
      <c r="QRX8" s="62"/>
      <c r="QRY8" s="62"/>
      <c r="QRZ8" s="62"/>
      <c r="QSA8" s="62"/>
      <c r="QSB8" s="62"/>
      <c r="QSC8" s="62"/>
      <c r="QSD8" s="62"/>
      <c r="QSE8" s="62"/>
      <c r="QSF8" s="62"/>
      <c r="QSG8" s="62"/>
      <c r="QSH8" s="62"/>
      <c r="QSI8" s="62"/>
      <c r="QSJ8" s="62"/>
      <c r="QSK8" s="62"/>
      <c r="QSL8" s="62"/>
      <c r="QSM8" s="62"/>
      <c r="QSN8" s="62"/>
      <c r="QSO8" s="62"/>
      <c r="QSP8" s="62"/>
      <c r="QSQ8" s="62"/>
      <c r="QSR8" s="62"/>
      <c r="QSS8" s="62"/>
      <c r="QST8" s="62"/>
      <c r="QSU8" s="62"/>
      <c r="QSV8" s="62"/>
      <c r="QSW8" s="62"/>
      <c r="QSX8" s="62"/>
      <c r="QSY8" s="62"/>
      <c r="QSZ8" s="62"/>
      <c r="QTA8" s="62"/>
      <c r="QTB8" s="62"/>
      <c r="QTC8" s="62"/>
      <c r="QTD8" s="62"/>
      <c r="QTE8" s="62"/>
      <c r="QTF8" s="62"/>
      <c r="QTG8" s="62"/>
      <c r="QTH8" s="62"/>
      <c r="QTI8" s="62"/>
      <c r="QTJ8" s="62"/>
      <c r="QTK8" s="62"/>
      <c r="QTL8" s="62"/>
      <c r="QTM8" s="62"/>
      <c r="QTN8" s="62"/>
      <c r="QTO8" s="62"/>
      <c r="QTP8" s="62"/>
      <c r="QTQ8" s="62"/>
      <c r="QTR8" s="62"/>
      <c r="QTS8" s="62"/>
      <c r="QTT8" s="62"/>
      <c r="QTU8" s="62"/>
      <c r="QTV8" s="62"/>
      <c r="QTW8" s="62"/>
      <c r="QTX8" s="62"/>
      <c r="QTY8" s="62"/>
      <c r="QTZ8" s="62"/>
      <c r="QUA8" s="62"/>
      <c r="QUB8" s="62"/>
      <c r="QUC8" s="62"/>
      <c r="QUD8" s="62"/>
      <c r="QUE8" s="62"/>
      <c r="QUF8" s="62"/>
      <c r="QUG8" s="62"/>
      <c r="QUH8" s="62"/>
      <c r="QUI8" s="62"/>
      <c r="QUJ8" s="62"/>
      <c r="QUK8" s="62"/>
      <c r="QUL8" s="62"/>
      <c r="QUM8" s="62"/>
      <c r="QUN8" s="62"/>
      <c r="QUO8" s="62"/>
      <c r="QUP8" s="62"/>
      <c r="QUQ8" s="62"/>
      <c r="QUR8" s="62"/>
      <c r="QUS8" s="62"/>
      <c r="QUT8" s="62"/>
      <c r="QUU8" s="62"/>
      <c r="QUV8" s="62"/>
      <c r="QUW8" s="62"/>
      <c r="QUX8" s="62"/>
      <c r="QUY8" s="62"/>
      <c r="QUZ8" s="62"/>
      <c r="QVA8" s="62"/>
      <c r="QVB8" s="62"/>
      <c r="QVC8" s="62"/>
      <c r="QVD8" s="62"/>
      <c r="QVE8" s="62"/>
      <c r="QVF8" s="62"/>
      <c r="QVG8" s="62"/>
      <c r="QVH8" s="62"/>
      <c r="QVI8" s="62"/>
      <c r="QVJ8" s="62"/>
      <c r="QVK8" s="62"/>
      <c r="QVL8" s="62"/>
      <c r="QVM8" s="62"/>
      <c r="QVN8" s="62"/>
      <c r="QVO8" s="62"/>
      <c r="QVP8" s="62"/>
      <c r="QVQ8" s="62"/>
      <c r="QVR8" s="62"/>
      <c r="QVS8" s="62"/>
      <c r="QVT8" s="62"/>
      <c r="QVU8" s="62"/>
      <c r="QVV8" s="62"/>
      <c r="QVW8" s="62"/>
      <c r="QVX8" s="62"/>
      <c r="QVY8" s="62"/>
      <c r="QVZ8" s="62"/>
      <c r="QWA8" s="62"/>
      <c r="QWB8" s="62"/>
      <c r="QWC8" s="62"/>
      <c r="QWD8" s="62"/>
      <c r="QWE8" s="62"/>
      <c r="QWF8" s="62"/>
      <c r="QWG8" s="62"/>
      <c r="QWH8" s="62"/>
      <c r="QWI8" s="62"/>
      <c r="QWJ8" s="62"/>
      <c r="QWK8" s="62"/>
      <c r="QWL8" s="62"/>
      <c r="QWM8" s="62"/>
      <c r="QWN8" s="62"/>
      <c r="QWO8" s="62"/>
      <c r="QWP8" s="62"/>
      <c r="QWQ8" s="62"/>
      <c r="QWR8" s="62"/>
      <c r="QWS8" s="62"/>
      <c r="QWT8" s="62"/>
      <c r="QWU8" s="62"/>
      <c r="QWV8" s="62"/>
      <c r="QWW8" s="62"/>
      <c r="QWX8" s="62"/>
      <c r="QWY8" s="62"/>
      <c r="QWZ8" s="62"/>
      <c r="QXA8" s="62"/>
      <c r="QXB8" s="62"/>
      <c r="QXC8" s="62"/>
      <c r="QXD8" s="62"/>
      <c r="QXE8" s="62"/>
      <c r="QXF8" s="62"/>
      <c r="QXG8" s="62"/>
      <c r="QXH8" s="62"/>
      <c r="QXI8" s="62"/>
      <c r="QXJ8" s="62"/>
      <c r="QXK8" s="62"/>
      <c r="QXL8" s="62"/>
      <c r="QXM8" s="62"/>
      <c r="QXN8" s="62"/>
      <c r="QXO8" s="62"/>
      <c r="QXP8" s="62"/>
      <c r="QXQ8" s="62"/>
      <c r="QXR8" s="62"/>
      <c r="QXS8" s="62"/>
      <c r="QXT8" s="62"/>
      <c r="QXU8" s="62"/>
      <c r="QXV8" s="62"/>
      <c r="QXW8" s="62"/>
      <c r="QXX8" s="62"/>
      <c r="QXY8" s="62"/>
      <c r="QXZ8" s="62"/>
      <c r="QYA8" s="62"/>
      <c r="QYB8" s="62"/>
      <c r="QYC8" s="62"/>
      <c r="QYD8" s="62"/>
      <c r="QYE8" s="62"/>
      <c r="QYF8" s="62"/>
      <c r="QYG8" s="62"/>
      <c r="QYH8" s="62"/>
      <c r="QYI8" s="62"/>
      <c r="QYJ8" s="62"/>
      <c r="QYK8" s="62"/>
      <c r="QYL8" s="62"/>
      <c r="QYM8" s="62"/>
      <c r="QYN8" s="62"/>
      <c r="QYO8" s="62"/>
      <c r="QYP8" s="62"/>
      <c r="QYQ8" s="62"/>
      <c r="QYR8" s="62"/>
      <c r="QYS8" s="62"/>
      <c r="QYT8" s="62"/>
      <c r="QYU8" s="62"/>
      <c r="QYV8" s="62"/>
      <c r="QYW8" s="62"/>
      <c r="QYX8" s="62"/>
      <c r="QYY8" s="62"/>
      <c r="QYZ8" s="62"/>
      <c r="QZA8" s="62"/>
      <c r="QZB8" s="62"/>
      <c r="QZC8" s="62"/>
      <c r="QZD8" s="62"/>
      <c r="QZE8" s="62"/>
      <c r="QZF8" s="62"/>
      <c r="QZG8" s="62"/>
      <c r="QZH8" s="62"/>
      <c r="QZI8" s="62"/>
      <c r="QZJ8" s="62"/>
      <c r="QZK8" s="62"/>
      <c r="QZL8" s="62"/>
      <c r="QZM8" s="62"/>
      <c r="QZN8" s="62"/>
      <c r="QZO8" s="62"/>
      <c r="QZP8" s="62"/>
      <c r="QZQ8" s="62"/>
      <c r="QZR8" s="62"/>
      <c r="QZS8" s="62"/>
      <c r="QZT8" s="62"/>
      <c r="QZU8" s="62"/>
      <c r="QZV8" s="62"/>
      <c r="QZW8" s="62"/>
      <c r="QZX8" s="62"/>
      <c r="QZY8" s="62"/>
      <c r="QZZ8" s="62"/>
      <c r="RAA8" s="62"/>
      <c r="RAB8" s="62"/>
      <c r="RAC8" s="62"/>
      <c r="RAD8" s="62"/>
      <c r="RAE8" s="62"/>
      <c r="RAF8" s="62"/>
      <c r="RAG8" s="62"/>
      <c r="RAH8" s="62"/>
      <c r="RAI8" s="62"/>
      <c r="RAJ8" s="62"/>
      <c r="RAK8" s="62"/>
      <c r="RAL8" s="62"/>
      <c r="RAM8" s="62"/>
      <c r="RAN8" s="62"/>
      <c r="RAO8" s="62"/>
      <c r="RAP8" s="62"/>
      <c r="RAQ8" s="62"/>
      <c r="RAR8" s="62"/>
      <c r="RAS8" s="62"/>
      <c r="RAT8" s="62"/>
      <c r="RAU8" s="62"/>
      <c r="RAV8" s="62"/>
      <c r="RAW8" s="62"/>
      <c r="RAX8" s="62"/>
      <c r="RAY8" s="62"/>
      <c r="RAZ8" s="62"/>
      <c r="RBA8" s="62"/>
      <c r="RBB8" s="62"/>
      <c r="RBC8" s="62"/>
      <c r="RBD8" s="62"/>
      <c r="RBE8" s="62"/>
      <c r="RBF8" s="62"/>
      <c r="RBG8" s="62"/>
      <c r="RBH8" s="62"/>
      <c r="RBI8" s="62"/>
      <c r="RBJ8" s="62"/>
      <c r="RBK8" s="62"/>
      <c r="RBL8" s="62"/>
      <c r="RBM8" s="62"/>
      <c r="RBN8" s="62"/>
      <c r="RBO8" s="62"/>
      <c r="RBP8" s="62"/>
      <c r="RBQ8" s="62"/>
      <c r="RBR8" s="62"/>
      <c r="RBS8" s="62"/>
      <c r="RBT8" s="62"/>
      <c r="RBU8" s="62"/>
      <c r="RBV8" s="62"/>
      <c r="RBW8" s="62"/>
      <c r="RBX8" s="62"/>
      <c r="RBY8" s="62"/>
      <c r="RBZ8" s="62"/>
      <c r="RCA8" s="62"/>
      <c r="RCB8" s="62"/>
      <c r="RCC8" s="62"/>
      <c r="RCD8" s="62"/>
      <c r="RCE8" s="62"/>
      <c r="RCF8" s="62"/>
      <c r="RCG8" s="62"/>
      <c r="RCH8" s="62"/>
      <c r="RCI8" s="62"/>
      <c r="RCJ8" s="62"/>
      <c r="RCK8" s="62"/>
      <c r="RCL8" s="62"/>
      <c r="RCM8" s="62"/>
      <c r="RCN8" s="62"/>
      <c r="RCO8" s="62"/>
      <c r="RCP8" s="62"/>
      <c r="RCQ8" s="62"/>
      <c r="RCR8" s="62"/>
      <c r="RCS8" s="62"/>
      <c r="RCT8" s="62"/>
      <c r="RCU8" s="62"/>
      <c r="RCV8" s="62"/>
      <c r="RCW8" s="62"/>
      <c r="RCX8" s="62"/>
      <c r="RCY8" s="62"/>
      <c r="RCZ8" s="62"/>
      <c r="RDA8" s="62"/>
      <c r="RDB8" s="62"/>
      <c r="RDC8" s="62"/>
      <c r="RDD8" s="62"/>
      <c r="RDE8" s="62"/>
      <c r="RDF8" s="62"/>
      <c r="RDG8" s="62"/>
      <c r="RDH8" s="62"/>
      <c r="RDI8" s="62"/>
      <c r="RDJ8" s="62"/>
      <c r="RDK8" s="62"/>
      <c r="RDL8" s="62"/>
      <c r="RDM8" s="62"/>
      <c r="RDN8" s="62"/>
      <c r="RDO8" s="62"/>
      <c r="RDP8" s="62"/>
      <c r="RDQ8" s="62"/>
      <c r="RDR8" s="62"/>
      <c r="RDS8" s="62"/>
      <c r="RDT8" s="62"/>
      <c r="RDU8" s="62"/>
      <c r="RDV8" s="62"/>
      <c r="RDW8" s="62"/>
      <c r="RDX8" s="62"/>
      <c r="RDY8" s="62"/>
      <c r="RDZ8" s="62"/>
      <c r="REA8" s="62"/>
      <c r="REB8" s="62"/>
      <c r="REC8" s="62"/>
      <c r="RED8" s="62"/>
      <c r="REE8" s="62"/>
      <c r="REF8" s="62"/>
      <c r="REG8" s="62"/>
      <c r="REH8" s="62"/>
      <c r="REI8" s="62"/>
      <c r="REJ8" s="62"/>
      <c r="REK8" s="62"/>
      <c r="REL8" s="62"/>
      <c r="REM8" s="62"/>
      <c r="REN8" s="62"/>
      <c r="REO8" s="62"/>
      <c r="REP8" s="62"/>
      <c r="REQ8" s="62"/>
      <c r="RER8" s="62"/>
      <c r="RES8" s="62"/>
      <c r="RET8" s="62"/>
      <c r="REU8" s="62"/>
      <c r="REV8" s="62"/>
      <c r="REW8" s="62"/>
      <c r="REX8" s="62"/>
      <c r="REY8" s="62"/>
      <c r="REZ8" s="62"/>
      <c r="RFA8" s="62"/>
      <c r="RFB8" s="62"/>
      <c r="RFC8" s="62"/>
      <c r="RFD8" s="62"/>
      <c r="RFE8" s="62"/>
      <c r="RFF8" s="62"/>
      <c r="RFG8" s="62"/>
      <c r="RFH8" s="62"/>
      <c r="RFI8" s="62"/>
      <c r="RFJ8" s="62"/>
      <c r="RFK8" s="62"/>
      <c r="RFL8" s="62"/>
      <c r="RFM8" s="62"/>
      <c r="RFN8" s="62"/>
      <c r="RFO8" s="62"/>
      <c r="RFP8" s="62"/>
      <c r="RFQ8" s="62"/>
      <c r="RFR8" s="62"/>
      <c r="RFS8" s="62"/>
      <c r="RFT8" s="62"/>
      <c r="RFU8" s="62"/>
      <c r="RFV8" s="62"/>
      <c r="RFW8" s="62"/>
      <c r="RFX8" s="62"/>
      <c r="RFY8" s="62"/>
      <c r="RFZ8" s="62"/>
      <c r="RGA8" s="62"/>
      <c r="RGB8" s="62"/>
      <c r="RGC8" s="62"/>
      <c r="RGD8" s="62"/>
      <c r="RGE8" s="62"/>
      <c r="RGF8" s="62"/>
      <c r="RGG8" s="62"/>
      <c r="RGH8" s="62"/>
      <c r="RGI8" s="62"/>
      <c r="RGJ8" s="62"/>
      <c r="RGK8" s="62"/>
      <c r="RGL8" s="62"/>
      <c r="RGM8" s="62"/>
      <c r="RGN8" s="62"/>
      <c r="RGO8" s="62"/>
      <c r="RGP8" s="62"/>
      <c r="RGQ8" s="62"/>
      <c r="RGR8" s="62"/>
      <c r="RGS8" s="62"/>
      <c r="RGT8" s="62"/>
      <c r="RGU8" s="62"/>
      <c r="RGV8" s="62"/>
      <c r="RGW8" s="62"/>
      <c r="RGX8" s="62"/>
      <c r="RGY8" s="62"/>
      <c r="RGZ8" s="62"/>
      <c r="RHA8" s="62"/>
      <c r="RHB8" s="62"/>
      <c r="RHC8" s="62"/>
      <c r="RHD8" s="62"/>
      <c r="RHE8" s="62"/>
      <c r="RHF8" s="62"/>
      <c r="RHG8" s="62"/>
      <c r="RHH8" s="62"/>
      <c r="RHI8" s="62"/>
      <c r="RHJ8" s="62"/>
      <c r="RHK8" s="62"/>
      <c r="RHL8" s="62"/>
      <c r="RHM8" s="62"/>
      <c r="RHN8" s="62"/>
      <c r="RHO8" s="62"/>
      <c r="RHP8" s="62"/>
      <c r="RHQ8" s="62"/>
      <c r="RHR8" s="62"/>
      <c r="RHS8" s="62"/>
      <c r="RHT8" s="62"/>
      <c r="RHU8" s="62"/>
      <c r="RHV8" s="62"/>
      <c r="RHW8" s="62"/>
      <c r="RHX8" s="62"/>
      <c r="RHY8" s="62"/>
      <c r="RHZ8" s="62"/>
      <c r="RIA8" s="62"/>
      <c r="RIB8" s="62"/>
      <c r="RIC8" s="62"/>
      <c r="RID8" s="62"/>
      <c r="RIE8" s="62"/>
      <c r="RIF8" s="62"/>
      <c r="RIG8" s="62"/>
      <c r="RIH8" s="62"/>
      <c r="RII8" s="62"/>
      <c r="RIJ8" s="62"/>
      <c r="RIK8" s="62"/>
      <c r="RIL8" s="62"/>
      <c r="RIM8" s="62"/>
      <c r="RIN8" s="62"/>
      <c r="RIO8" s="62"/>
      <c r="RIP8" s="62"/>
      <c r="RIQ8" s="62"/>
      <c r="RIR8" s="62"/>
      <c r="RIS8" s="62"/>
      <c r="RIT8" s="62"/>
      <c r="RIU8" s="62"/>
      <c r="RIV8" s="62"/>
      <c r="RIW8" s="62"/>
      <c r="RIX8" s="62"/>
      <c r="RIY8" s="62"/>
      <c r="RIZ8" s="62"/>
      <c r="RJA8" s="62"/>
      <c r="RJB8" s="62"/>
      <c r="RJC8" s="62"/>
      <c r="RJD8" s="62"/>
      <c r="RJE8" s="62"/>
      <c r="RJF8" s="62"/>
      <c r="RJG8" s="62"/>
      <c r="RJH8" s="62"/>
      <c r="RJI8" s="62"/>
      <c r="RJJ8" s="62"/>
      <c r="RJK8" s="62"/>
      <c r="RJL8" s="62"/>
      <c r="RJM8" s="62"/>
      <c r="RJN8" s="62"/>
      <c r="RJO8" s="62"/>
      <c r="RJP8" s="62"/>
      <c r="RJQ8" s="62"/>
      <c r="RJR8" s="62"/>
      <c r="RJS8" s="62"/>
      <c r="RJT8" s="62"/>
      <c r="RJU8" s="62"/>
      <c r="RJV8" s="62"/>
      <c r="RJW8" s="62"/>
      <c r="RJX8" s="62"/>
      <c r="RJY8" s="62"/>
      <c r="RJZ8" s="62"/>
      <c r="RKA8" s="62"/>
      <c r="RKB8" s="62"/>
      <c r="RKC8" s="62"/>
      <c r="RKD8" s="62"/>
      <c r="RKE8" s="62"/>
      <c r="RKF8" s="62"/>
      <c r="RKG8" s="62"/>
      <c r="RKH8" s="62"/>
      <c r="RKI8" s="62"/>
      <c r="RKJ8" s="62"/>
      <c r="RKK8" s="62"/>
      <c r="RKL8" s="62"/>
      <c r="RKM8" s="62"/>
      <c r="RKN8" s="62"/>
      <c r="RKO8" s="62"/>
      <c r="RKP8" s="62"/>
      <c r="RKQ8" s="62"/>
      <c r="RKR8" s="62"/>
      <c r="RKS8" s="62"/>
      <c r="RKT8" s="62"/>
      <c r="RKU8" s="62"/>
      <c r="RKV8" s="62"/>
      <c r="RKW8" s="62"/>
      <c r="RKX8" s="62"/>
      <c r="RKY8" s="62"/>
      <c r="RKZ8" s="62"/>
      <c r="RLA8" s="62"/>
      <c r="RLB8" s="62"/>
      <c r="RLC8" s="62"/>
      <c r="RLD8" s="62"/>
      <c r="RLE8" s="62"/>
      <c r="RLF8" s="62"/>
      <c r="RLG8" s="62"/>
      <c r="RLH8" s="62"/>
      <c r="RLI8" s="62"/>
      <c r="RLJ8" s="62"/>
      <c r="RLK8" s="62"/>
      <c r="RLL8" s="62"/>
      <c r="RLM8" s="62"/>
      <c r="RLN8" s="62"/>
      <c r="RLO8" s="62"/>
      <c r="RLP8" s="62"/>
      <c r="RLQ8" s="62"/>
      <c r="RLR8" s="62"/>
      <c r="RLS8" s="62"/>
      <c r="RLT8" s="62"/>
      <c r="RLU8" s="62"/>
      <c r="RLV8" s="62"/>
      <c r="RLW8" s="62"/>
      <c r="RLX8" s="62"/>
      <c r="RLY8" s="62"/>
      <c r="RLZ8" s="62"/>
      <c r="RMA8" s="62"/>
      <c r="RMB8" s="62"/>
      <c r="RMC8" s="62"/>
      <c r="RMD8" s="62"/>
      <c r="RME8" s="62"/>
      <c r="RMF8" s="62"/>
      <c r="RMG8" s="62"/>
      <c r="RMH8" s="62"/>
      <c r="RMI8" s="62"/>
      <c r="RMJ8" s="62"/>
      <c r="RMK8" s="62"/>
      <c r="RML8" s="62"/>
      <c r="RMM8" s="62"/>
      <c r="RMN8" s="62"/>
      <c r="RMO8" s="62"/>
      <c r="RMP8" s="62"/>
      <c r="RMQ8" s="62"/>
      <c r="RMR8" s="62"/>
      <c r="RMS8" s="62"/>
      <c r="RMT8" s="62"/>
      <c r="RMU8" s="62"/>
      <c r="RMV8" s="62"/>
      <c r="RMW8" s="62"/>
      <c r="RMX8" s="62"/>
      <c r="RMY8" s="62"/>
      <c r="RMZ8" s="62"/>
      <c r="RNA8" s="62"/>
      <c r="RNB8" s="62"/>
      <c r="RNC8" s="62"/>
      <c r="RND8" s="62"/>
      <c r="RNE8" s="62"/>
      <c r="RNF8" s="62"/>
      <c r="RNG8" s="62"/>
      <c r="RNH8" s="62"/>
      <c r="RNI8" s="62"/>
      <c r="RNJ8" s="62"/>
      <c r="RNK8" s="62"/>
      <c r="RNL8" s="62"/>
      <c r="RNM8" s="62"/>
      <c r="RNN8" s="62"/>
      <c r="RNO8" s="62"/>
      <c r="RNP8" s="62"/>
      <c r="RNQ8" s="62"/>
      <c r="RNR8" s="62"/>
      <c r="RNS8" s="62"/>
      <c r="RNT8" s="62"/>
      <c r="RNU8" s="62"/>
      <c r="RNV8" s="62"/>
      <c r="RNW8" s="62"/>
      <c r="RNX8" s="62"/>
      <c r="RNY8" s="62"/>
      <c r="RNZ8" s="62"/>
      <c r="ROA8" s="62"/>
      <c r="ROB8" s="62"/>
      <c r="ROC8" s="62"/>
      <c r="ROD8" s="62"/>
      <c r="ROE8" s="62"/>
      <c r="ROF8" s="62"/>
      <c r="ROG8" s="62"/>
      <c r="ROH8" s="62"/>
      <c r="ROI8" s="62"/>
      <c r="ROJ8" s="62"/>
      <c r="ROK8" s="62"/>
      <c r="ROL8" s="62"/>
      <c r="ROM8" s="62"/>
      <c r="RON8" s="62"/>
      <c r="ROO8" s="62"/>
      <c r="ROP8" s="62"/>
      <c r="ROQ8" s="62"/>
      <c r="ROR8" s="62"/>
      <c r="ROS8" s="62"/>
      <c r="ROT8" s="62"/>
      <c r="ROU8" s="62"/>
      <c r="ROV8" s="62"/>
      <c r="ROW8" s="62"/>
      <c r="ROX8" s="62"/>
      <c r="ROY8" s="62"/>
      <c r="ROZ8" s="62"/>
      <c r="RPA8" s="62"/>
      <c r="RPB8" s="62"/>
      <c r="RPC8" s="62"/>
      <c r="RPD8" s="62"/>
      <c r="RPE8" s="62"/>
      <c r="RPF8" s="62"/>
      <c r="RPG8" s="62"/>
      <c r="RPH8" s="62"/>
      <c r="RPI8" s="62"/>
      <c r="RPJ8" s="62"/>
      <c r="RPK8" s="62"/>
      <c r="RPL8" s="62"/>
      <c r="RPM8" s="62"/>
      <c r="RPN8" s="62"/>
      <c r="RPO8" s="62"/>
      <c r="RPP8" s="62"/>
      <c r="RPQ8" s="62"/>
      <c r="RPR8" s="62"/>
      <c r="RPS8" s="62"/>
      <c r="RPT8" s="62"/>
      <c r="RPU8" s="62"/>
      <c r="RPV8" s="62"/>
      <c r="RPW8" s="62"/>
      <c r="RPX8" s="62"/>
      <c r="RPY8" s="62"/>
      <c r="RPZ8" s="62"/>
      <c r="RQA8" s="62"/>
      <c r="RQB8" s="62"/>
      <c r="RQC8" s="62"/>
      <c r="RQD8" s="62"/>
      <c r="RQE8" s="62"/>
      <c r="RQF8" s="62"/>
      <c r="RQG8" s="62"/>
      <c r="RQH8" s="62"/>
      <c r="RQI8" s="62"/>
      <c r="RQJ8" s="62"/>
      <c r="RQK8" s="62"/>
      <c r="RQL8" s="62"/>
      <c r="RQM8" s="62"/>
      <c r="RQN8" s="62"/>
      <c r="RQO8" s="62"/>
      <c r="RQP8" s="62"/>
      <c r="RQQ8" s="62"/>
      <c r="RQR8" s="62"/>
      <c r="RQS8" s="62"/>
      <c r="RQT8" s="62"/>
      <c r="RQU8" s="62"/>
      <c r="RQV8" s="62"/>
      <c r="RQW8" s="62"/>
      <c r="RQX8" s="62"/>
      <c r="RQY8" s="62"/>
      <c r="RQZ8" s="62"/>
      <c r="RRA8" s="62"/>
      <c r="RRB8" s="62"/>
      <c r="RRC8" s="62"/>
      <c r="RRD8" s="62"/>
      <c r="RRE8" s="62"/>
      <c r="RRF8" s="62"/>
      <c r="RRG8" s="62"/>
      <c r="RRH8" s="62"/>
      <c r="RRI8" s="62"/>
      <c r="RRJ8" s="62"/>
      <c r="RRK8" s="62"/>
      <c r="RRL8" s="62"/>
      <c r="RRM8" s="62"/>
      <c r="RRN8" s="62"/>
      <c r="RRO8" s="62"/>
      <c r="RRP8" s="62"/>
      <c r="RRQ8" s="62"/>
      <c r="RRR8" s="62"/>
      <c r="RRS8" s="62"/>
      <c r="RRT8" s="62"/>
      <c r="RRU8" s="62"/>
      <c r="RRV8" s="62"/>
      <c r="RRW8" s="62"/>
      <c r="RRX8" s="62"/>
      <c r="RRY8" s="62"/>
      <c r="RRZ8" s="62"/>
      <c r="RSA8" s="62"/>
      <c r="RSB8" s="62"/>
      <c r="RSC8" s="62"/>
      <c r="RSD8" s="62"/>
      <c r="RSE8" s="62"/>
      <c r="RSF8" s="62"/>
      <c r="RSG8" s="62"/>
      <c r="RSH8" s="62"/>
      <c r="RSI8" s="62"/>
      <c r="RSJ8" s="62"/>
      <c r="RSK8" s="62"/>
      <c r="RSL8" s="62"/>
      <c r="RSM8" s="62"/>
      <c r="RSN8" s="62"/>
      <c r="RSO8" s="62"/>
      <c r="RSP8" s="62"/>
      <c r="RSQ8" s="62"/>
      <c r="RSR8" s="62"/>
      <c r="RSS8" s="62"/>
      <c r="RST8" s="62"/>
      <c r="RSU8" s="62"/>
      <c r="RSV8" s="62"/>
      <c r="RSW8" s="62"/>
      <c r="RSX8" s="62"/>
      <c r="RSY8" s="62"/>
      <c r="RSZ8" s="62"/>
      <c r="RTA8" s="62"/>
      <c r="RTB8" s="62"/>
      <c r="RTC8" s="62"/>
      <c r="RTD8" s="62"/>
      <c r="RTE8" s="62"/>
      <c r="RTF8" s="62"/>
      <c r="RTG8" s="62"/>
      <c r="RTH8" s="62"/>
      <c r="RTI8" s="62"/>
      <c r="RTJ8" s="62"/>
      <c r="RTK8" s="62"/>
      <c r="RTL8" s="62"/>
      <c r="RTM8" s="62"/>
      <c r="RTN8" s="62"/>
      <c r="RTO8" s="62"/>
      <c r="RTP8" s="62"/>
      <c r="RTQ8" s="62"/>
      <c r="RTR8" s="62"/>
      <c r="RTS8" s="62"/>
      <c r="RTT8" s="62"/>
      <c r="RTU8" s="62"/>
      <c r="RTV8" s="62"/>
      <c r="RTW8" s="62"/>
      <c r="RTX8" s="62"/>
      <c r="RTY8" s="62"/>
      <c r="RTZ8" s="62"/>
      <c r="RUA8" s="62"/>
      <c r="RUB8" s="62"/>
      <c r="RUC8" s="62"/>
      <c r="RUD8" s="62"/>
      <c r="RUE8" s="62"/>
      <c r="RUF8" s="62"/>
      <c r="RUG8" s="62"/>
      <c r="RUH8" s="62"/>
      <c r="RUI8" s="62"/>
      <c r="RUJ8" s="62"/>
      <c r="RUK8" s="62"/>
      <c r="RUL8" s="62"/>
      <c r="RUM8" s="62"/>
      <c r="RUN8" s="62"/>
      <c r="RUO8" s="62"/>
      <c r="RUP8" s="62"/>
      <c r="RUQ8" s="62"/>
      <c r="RUR8" s="62"/>
      <c r="RUS8" s="62"/>
      <c r="RUT8" s="62"/>
      <c r="RUU8" s="62"/>
      <c r="RUV8" s="62"/>
      <c r="RUW8" s="62"/>
      <c r="RUX8" s="62"/>
      <c r="RUY8" s="62"/>
      <c r="RUZ8" s="62"/>
      <c r="RVA8" s="62"/>
      <c r="RVB8" s="62"/>
      <c r="RVC8" s="62"/>
      <c r="RVD8" s="62"/>
      <c r="RVE8" s="62"/>
      <c r="RVF8" s="62"/>
      <c r="RVG8" s="62"/>
      <c r="RVH8" s="62"/>
      <c r="RVI8" s="62"/>
      <c r="RVJ8" s="62"/>
      <c r="RVK8" s="62"/>
      <c r="RVL8" s="62"/>
      <c r="RVM8" s="62"/>
      <c r="RVN8" s="62"/>
      <c r="RVO8" s="62"/>
      <c r="RVP8" s="62"/>
      <c r="RVQ8" s="62"/>
      <c r="RVR8" s="62"/>
      <c r="RVS8" s="62"/>
      <c r="RVT8" s="62"/>
      <c r="RVU8" s="62"/>
      <c r="RVV8" s="62"/>
      <c r="RVW8" s="62"/>
      <c r="RVX8" s="62"/>
      <c r="RVY8" s="62"/>
      <c r="RVZ8" s="62"/>
      <c r="RWA8" s="62"/>
      <c r="RWB8" s="62"/>
      <c r="RWC8" s="62"/>
      <c r="RWD8" s="62"/>
      <c r="RWE8" s="62"/>
      <c r="RWF8" s="62"/>
      <c r="RWG8" s="62"/>
      <c r="RWH8" s="62"/>
      <c r="RWI8" s="62"/>
      <c r="RWJ8" s="62"/>
      <c r="RWK8" s="62"/>
      <c r="RWL8" s="62"/>
      <c r="RWM8" s="62"/>
      <c r="RWN8" s="62"/>
      <c r="RWO8" s="62"/>
      <c r="RWP8" s="62"/>
      <c r="RWQ8" s="62"/>
      <c r="RWR8" s="62"/>
      <c r="RWS8" s="62"/>
      <c r="RWT8" s="62"/>
      <c r="RWU8" s="62"/>
      <c r="RWV8" s="62"/>
      <c r="RWW8" s="62"/>
      <c r="RWX8" s="62"/>
      <c r="RWY8" s="62"/>
      <c r="RWZ8" s="62"/>
      <c r="RXA8" s="62"/>
      <c r="RXB8" s="62"/>
      <c r="RXC8" s="62"/>
      <c r="RXD8" s="62"/>
      <c r="RXE8" s="62"/>
      <c r="RXF8" s="62"/>
      <c r="RXG8" s="62"/>
      <c r="RXH8" s="62"/>
      <c r="RXI8" s="62"/>
      <c r="RXJ8" s="62"/>
      <c r="RXK8" s="62"/>
      <c r="RXL8" s="62"/>
      <c r="RXM8" s="62"/>
      <c r="RXN8" s="62"/>
      <c r="RXO8" s="62"/>
      <c r="RXP8" s="62"/>
      <c r="RXQ8" s="62"/>
      <c r="RXR8" s="62"/>
      <c r="RXS8" s="62"/>
      <c r="RXT8" s="62"/>
      <c r="RXU8" s="62"/>
      <c r="RXV8" s="62"/>
      <c r="RXW8" s="62"/>
      <c r="RXX8" s="62"/>
      <c r="RXY8" s="62"/>
      <c r="RXZ8" s="62"/>
      <c r="RYA8" s="62"/>
      <c r="RYB8" s="62"/>
      <c r="RYC8" s="62"/>
      <c r="RYD8" s="62"/>
      <c r="RYE8" s="62"/>
      <c r="RYF8" s="62"/>
      <c r="RYG8" s="62"/>
      <c r="RYH8" s="62"/>
      <c r="RYI8" s="62"/>
      <c r="RYJ8" s="62"/>
      <c r="RYK8" s="62"/>
      <c r="RYL8" s="62"/>
      <c r="RYM8" s="62"/>
      <c r="RYN8" s="62"/>
      <c r="RYO8" s="62"/>
      <c r="RYP8" s="62"/>
      <c r="RYQ8" s="62"/>
      <c r="RYR8" s="62"/>
      <c r="RYS8" s="62"/>
      <c r="RYT8" s="62"/>
      <c r="RYU8" s="62"/>
      <c r="RYV8" s="62"/>
      <c r="RYW8" s="62"/>
      <c r="RYX8" s="62"/>
      <c r="RYY8" s="62"/>
      <c r="RYZ8" s="62"/>
      <c r="RZA8" s="62"/>
      <c r="RZB8" s="62"/>
      <c r="RZC8" s="62"/>
      <c r="RZD8" s="62"/>
      <c r="RZE8" s="62"/>
      <c r="RZF8" s="62"/>
      <c r="RZG8" s="62"/>
      <c r="RZH8" s="62"/>
      <c r="RZI8" s="62"/>
      <c r="RZJ8" s="62"/>
      <c r="RZK8" s="62"/>
      <c r="RZL8" s="62"/>
      <c r="RZM8" s="62"/>
      <c r="RZN8" s="62"/>
      <c r="RZO8" s="62"/>
      <c r="RZP8" s="62"/>
      <c r="RZQ8" s="62"/>
      <c r="RZR8" s="62"/>
      <c r="RZS8" s="62"/>
      <c r="RZT8" s="62"/>
      <c r="RZU8" s="62"/>
      <c r="RZV8" s="62"/>
      <c r="RZW8" s="62"/>
      <c r="RZX8" s="62"/>
      <c r="RZY8" s="62"/>
      <c r="RZZ8" s="62"/>
      <c r="SAA8" s="62"/>
      <c r="SAB8" s="62"/>
      <c r="SAC8" s="62"/>
      <c r="SAD8" s="62"/>
      <c r="SAE8" s="62"/>
      <c r="SAF8" s="62"/>
      <c r="SAG8" s="62"/>
      <c r="SAH8" s="62"/>
      <c r="SAI8" s="62"/>
      <c r="SAJ8" s="62"/>
      <c r="SAK8" s="62"/>
      <c r="SAL8" s="62"/>
      <c r="SAM8" s="62"/>
      <c r="SAN8" s="62"/>
      <c r="SAO8" s="62"/>
      <c r="SAP8" s="62"/>
      <c r="SAQ8" s="62"/>
      <c r="SAR8" s="62"/>
      <c r="SAS8" s="62"/>
      <c r="SAT8" s="62"/>
      <c r="SAU8" s="62"/>
      <c r="SAV8" s="62"/>
      <c r="SAW8" s="62"/>
      <c r="SAX8" s="62"/>
      <c r="SAY8" s="62"/>
      <c r="SAZ8" s="62"/>
      <c r="SBA8" s="62"/>
      <c r="SBB8" s="62"/>
      <c r="SBC8" s="62"/>
      <c r="SBD8" s="62"/>
      <c r="SBE8" s="62"/>
      <c r="SBF8" s="62"/>
      <c r="SBG8" s="62"/>
      <c r="SBH8" s="62"/>
      <c r="SBI8" s="62"/>
      <c r="SBJ8" s="62"/>
      <c r="SBK8" s="62"/>
      <c r="SBL8" s="62"/>
      <c r="SBM8" s="62"/>
      <c r="SBN8" s="62"/>
      <c r="SBO8" s="62"/>
      <c r="SBP8" s="62"/>
      <c r="SBQ8" s="62"/>
      <c r="SBR8" s="62"/>
      <c r="SBS8" s="62"/>
      <c r="SBT8" s="62"/>
      <c r="SBU8" s="62"/>
      <c r="SBV8" s="62"/>
      <c r="SBW8" s="62"/>
      <c r="SBX8" s="62"/>
      <c r="SBY8" s="62"/>
      <c r="SBZ8" s="62"/>
      <c r="SCA8" s="62"/>
      <c r="SCB8" s="62"/>
      <c r="SCC8" s="62"/>
      <c r="SCD8" s="62"/>
      <c r="SCE8" s="62"/>
      <c r="SCF8" s="62"/>
      <c r="SCG8" s="62"/>
      <c r="SCH8" s="62"/>
      <c r="SCI8" s="62"/>
      <c r="SCJ8" s="62"/>
      <c r="SCK8" s="62"/>
      <c r="SCL8" s="62"/>
      <c r="SCM8" s="62"/>
      <c r="SCN8" s="62"/>
      <c r="SCO8" s="62"/>
      <c r="SCP8" s="62"/>
      <c r="SCQ8" s="62"/>
      <c r="SCR8" s="62"/>
      <c r="SCS8" s="62"/>
      <c r="SCT8" s="62"/>
      <c r="SCU8" s="62"/>
      <c r="SCV8" s="62"/>
      <c r="SCW8" s="62"/>
      <c r="SCX8" s="62"/>
      <c r="SCY8" s="62"/>
      <c r="SCZ8" s="62"/>
      <c r="SDA8" s="62"/>
      <c r="SDB8" s="62"/>
      <c r="SDC8" s="62"/>
      <c r="SDD8" s="62"/>
      <c r="SDE8" s="62"/>
      <c r="SDF8" s="62"/>
      <c r="SDG8" s="62"/>
      <c r="SDH8" s="62"/>
      <c r="SDI8" s="62"/>
      <c r="SDJ8" s="62"/>
      <c r="SDK8" s="62"/>
      <c r="SDL8" s="62"/>
      <c r="SDM8" s="62"/>
      <c r="SDN8" s="62"/>
      <c r="SDO8" s="62"/>
      <c r="SDP8" s="62"/>
      <c r="SDQ8" s="62"/>
      <c r="SDR8" s="62"/>
      <c r="SDS8" s="62"/>
      <c r="SDT8" s="62"/>
      <c r="SDU8" s="62"/>
      <c r="SDV8" s="62"/>
      <c r="SDW8" s="62"/>
      <c r="SDX8" s="62"/>
      <c r="SDY8" s="62"/>
      <c r="SDZ8" s="62"/>
      <c r="SEA8" s="62"/>
      <c r="SEB8" s="62"/>
      <c r="SEC8" s="62"/>
      <c r="SED8" s="62"/>
      <c r="SEE8" s="62"/>
      <c r="SEF8" s="62"/>
      <c r="SEG8" s="62"/>
      <c r="SEH8" s="62"/>
      <c r="SEI8" s="62"/>
      <c r="SEJ8" s="62"/>
      <c r="SEK8" s="62"/>
      <c r="SEL8" s="62"/>
      <c r="SEM8" s="62"/>
      <c r="SEN8" s="62"/>
      <c r="SEO8" s="62"/>
      <c r="SEP8" s="62"/>
      <c r="SEQ8" s="62"/>
      <c r="SER8" s="62"/>
      <c r="SES8" s="62"/>
      <c r="SET8" s="62"/>
      <c r="SEU8" s="62"/>
      <c r="SEV8" s="62"/>
      <c r="SEW8" s="62"/>
      <c r="SEX8" s="62"/>
      <c r="SEY8" s="62"/>
      <c r="SEZ8" s="62"/>
      <c r="SFA8" s="62"/>
      <c r="SFB8" s="62"/>
      <c r="SFC8" s="62"/>
      <c r="SFD8" s="62"/>
      <c r="SFE8" s="62"/>
      <c r="SFF8" s="62"/>
      <c r="SFG8" s="62"/>
      <c r="SFH8" s="62"/>
      <c r="SFI8" s="62"/>
      <c r="SFJ8" s="62"/>
      <c r="SFK8" s="62"/>
      <c r="SFL8" s="62"/>
      <c r="SFM8" s="62"/>
      <c r="SFN8" s="62"/>
      <c r="SFO8" s="62"/>
      <c r="SFP8" s="62"/>
      <c r="SFQ8" s="62"/>
      <c r="SFR8" s="62"/>
      <c r="SFS8" s="62"/>
      <c r="SFT8" s="62"/>
      <c r="SFU8" s="62"/>
      <c r="SFV8" s="62"/>
      <c r="SFW8" s="62"/>
      <c r="SFX8" s="62"/>
      <c r="SFY8" s="62"/>
      <c r="SFZ8" s="62"/>
      <c r="SGA8" s="62"/>
      <c r="SGB8" s="62"/>
      <c r="SGC8" s="62"/>
      <c r="SGD8" s="62"/>
      <c r="SGE8" s="62"/>
      <c r="SGF8" s="62"/>
      <c r="SGG8" s="62"/>
      <c r="SGH8" s="62"/>
      <c r="SGI8" s="62"/>
      <c r="SGJ8" s="62"/>
      <c r="SGK8" s="62"/>
      <c r="SGL8" s="62"/>
      <c r="SGM8" s="62"/>
      <c r="SGN8" s="62"/>
      <c r="SGO8" s="62"/>
      <c r="SGP8" s="62"/>
      <c r="SGQ8" s="62"/>
      <c r="SGR8" s="62"/>
      <c r="SGS8" s="62"/>
      <c r="SGT8" s="62"/>
      <c r="SGU8" s="62"/>
      <c r="SGV8" s="62"/>
      <c r="SGW8" s="62"/>
      <c r="SGX8" s="62"/>
      <c r="SGY8" s="62"/>
      <c r="SGZ8" s="62"/>
      <c r="SHA8" s="62"/>
      <c r="SHB8" s="62"/>
      <c r="SHC8" s="62"/>
      <c r="SHD8" s="62"/>
      <c r="SHE8" s="62"/>
      <c r="SHF8" s="62"/>
      <c r="SHG8" s="62"/>
      <c r="SHH8" s="62"/>
      <c r="SHI8" s="62"/>
      <c r="SHJ8" s="62"/>
      <c r="SHK8" s="62"/>
      <c r="SHL8" s="62"/>
      <c r="SHM8" s="62"/>
      <c r="SHN8" s="62"/>
      <c r="SHO8" s="62"/>
      <c r="SHP8" s="62"/>
      <c r="SHQ8" s="62"/>
      <c r="SHR8" s="62"/>
      <c r="SHS8" s="62"/>
      <c r="SHT8" s="62"/>
      <c r="SHU8" s="62"/>
      <c r="SHV8" s="62"/>
      <c r="SHW8" s="62"/>
      <c r="SHX8" s="62"/>
      <c r="SHY8" s="62"/>
      <c r="SHZ8" s="62"/>
      <c r="SIA8" s="62"/>
      <c r="SIB8" s="62"/>
      <c r="SIC8" s="62"/>
      <c r="SID8" s="62"/>
      <c r="SIE8" s="62"/>
      <c r="SIF8" s="62"/>
      <c r="SIG8" s="62"/>
      <c r="SIH8" s="62"/>
      <c r="SII8" s="62"/>
      <c r="SIJ8" s="62"/>
      <c r="SIK8" s="62"/>
      <c r="SIL8" s="62"/>
      <c r="SIM8" s="62"/>
      <c r="SIN8" s="62"/>
      <c r="SIO8" s="62"/>
      <c r="SIP8" s="62"/>
      <c r="SIQ8" s="62"/>
      <c r="SIR8" s="62"/>
      <c r="SIS8" s="62"/>
      <c r="SIT8" s="62"/>
      <c r="SIU8" s="62"/>
      <c r="SIV8" s="62"/>
      <c r="SIW8" s="62"/>
      <c r="SIX8" s="62"/>
      <c r="SIY8" s="62"/>
      <c r="SIZ8" s="62"/>
      <c r="SJA8" s="62"/>
      <c r="SJB8" s="62"/>
      <c r="SJC8" s="62"/>
      <c r="SJD8" s="62"/>
      <c r="SJE8" s="62"/>
      <c r="SJF8" s="62"/>
      <c r="SJG8" s="62"/>
      <c r="SJH8" s="62"/>
      <c r="SJI8" s="62"/>
      <c r="SJJ8" s="62"/>
      <c r="SJK8" s="62"/>
      <c r="SJL8" s="62"/>
      <c r="SJM8" s="62"/>
      <c r="SJN8" s="62"/>
      <c r="SJO8" s="62"/>
      <c r="SJP8" s="62"/>
      <c r="SJQ8" s="62"/>
      <c r="SJR8" s="62"/>
      <c r="SJS8" s="62"/>
      <c r="SJT8" s="62"/>
      <c r="SJU8" s="62"/>
      <c r="SJV8" s="62"/>
      <c r="SJW8" s="62"/>
      <c r="SJX8" s="62"/>
      <c r="SJY8" s="62"/>
      <c r="SJZ8" s="62"/>
      <c r="SKA8" s="62"/>
      <c r="SKB8" s="62"/>
      <c r="SKC8" s="62"/>
      <c r="SKD8" s="62"/>
      <c r="SKE8" s="62"/>
      <c r="SKF8" s="62"/>
      <c r="SKG8" s="62"/>
      <c r="SKH8" s="62"/>
      <c r="SKI8" s="62"/>
      <c r="SKJ8" s="62"/>
      <c r="SKK8" s="62"/>
      <c r="SKL8" s="62"/>
      <c r="SKM8" s="62"/>
      <c r="SKN8" s="62"/>
      <c r="SKO8" s="62"/>
      <c r="SKP8" s="62"/>
      <c r="SKQ8" s="62"/>
      <c r="SKR8" s="62"/>
      <c r="SKS8" s="62"/>
      <c r="SKT8" s="62"/>
      <c r="SKU8" s="62"/>
      <c r="SKV8" s="62"/>
      <c r="SKW8" s="62"/>
      <c r="SKX8" s="62"/>
      <c r="SKY8" s="62"/>
      <c r="SKZ8" s="62"/>
      <c r="SLA8" s="62"/>
      <c r="SLB8" s="62"/>
      <c r="SLC8" s="62"/>
      <c r="SLD8" s="62"/>
      <c r="SLE8" s="62"/>
      <c r="SLF8" s="62"/>
      <c r="SLG8" s="62"/>
      <c r="SLH8" s="62"/>
      <c r="SLI8" s="62"/>
      <c r="SLJ8" s="62"/>
      <c r="SLK8" s="62"/>
      <c r="SLL8" s="62"/>
      <c r="SLM8" s="62"/>
      <c r="SLN8" s="62"/>
      <c r="SLO8" s="62"/>
      <c r="SLP8" s="62"/>
      <c r="SLQ8" s="62"/>
      <c r="SLR8" s="62"/>
      <c r="SLS8" s="62"/>
      <c r="SLT8" s="62"/>
      <c r="SLU8" s="62"/>
      <c r="SLV8" s="62"/>
      <c r="SLW8" s="62"/>
      <c r="SLX8" s="62"/>
      <c r="SLY8" s="62"/>
      <c r="SLZ8" s="62"/>
      <c r="SMA8" s="62"/>
      <c r="SMB8" s="62"/>
      <c r="SMC8" s="62"/>
      <c r="SMD8" s="62"/>
      <c r="SME8" s="62"/>
      <c r="SMF8" s="62"/>
      <c r="SMG8" s="62"/>
      <c r="SMH8" s="62"/>
      <c r="SMI8" s="62"/>
      <c r="SMJ8" s="62"/>
      <c r="SMK8" s="62"/>
      <c r="SML8" s="62"/>
      <c r="SMM8" s="62"/>
      <c r="SMN8" s="62"/>
      <c r="SMO8" s="62"/>
      <c r="SMP8" s="62"/>
      <c r="SMQ8" s="62"/>
      <c r="SMR8" s="62"/>
      <c r="SMS8" s="62"/>
      <c r="SMT8" s="62"/>
      <c r="SMU8" s="62"/>
      <c r="SMV8" s="62"/>
      <c r="SMW8" s="62"/>
      <c r="SMX8" s="62"/>
      <c r="SMY8" s="62"/>
      <c r="SMZ8" s="62"/>
      <c r="SNA8" s="62"/>
      <c r="SNB8" s="62"/>
      <c r="SNC8" s="62"/>
      <c r="SND8" s="62"/>
      <c r="SNE8" s="62"/>
      <c r="SNF8" s="62"/>
      <c r="SNG8" s="62"/>
      <c r="SNH8" s="62"/>
      <c r="SNI8" s="62"/>
      <c r="SNJ8" s="62"/>
      <c r="SNK8" s="62"/>
      <c r="SNL8" s="62"/>
      <c r="SNM8" s="62"/>
      <c r="SNN8" s="62"/>
      <c r="SNO8" s="62"/>
      <c r="SNP8" s="62"/>
      <c r="SNQ8" s="62"/>
      <c r="SNR8" s="62"/>
      <c r="SNS8" s="62"/>
      <c r="SNT8" s="62"/>
      <c r="SNU8" s="62"/>
      <c r="SNV8" s="62"/>
      <c r="SNW8" s="62"/>
      <c r="SNX8" s="62"/>
      <c r="SNY8" s="62"/>
      <c r="SNZ8" s="62"/>
      <c r="SOA8" s="62"/>
      <c r="SOB8" s="62"/>
      <c r="SOC8" s="62"/>
      <c r="SOD8" s="62"/>
      <c r="SOE8" s="62"/>
      <c r="SOF8" s="62"/>
      <c r="SOG8" s="62"/>
      <c r="SOH8" s="62"/>
      <c r="SOI8" s="62"/>
      <c r="SOJ8" s="62"/>
      <c r="SOK8" s="62"/>
      <c r="SOL8" s="62"/>
      <c r="SOM8" s="62"/>
      <c r="SON8" s="62"/>
      <c r="SOO8" s="62"/>
      <c r="SOP8" s="62"/>
      <c r="SOQ8" s="62"/>
      <c r="SOR8" s="62"/>
      <c r="SOS8" s="62"/>
      <c r="SOT8" s="62"/>
      <c r="SOU8" s="62"/>
      <c r="SOV8" s="62"/>
      <c r="SOW8" s="62"/>
      <c r="SOX8" s="62"/>
      <c r="SOY8" s="62"/>
      <c r="SOZ8" s="62"/>
      <c r="SPA8" s="62"/>
      <c r="SPB8" s="62"/>
      <c r="SPC8" s="62"/>
      <c r="SPD8" s="62"/>
      <c r="SPE8" s="62"/>
      <c r="SPF8" s="62"/>
      <c r="SPG8" s="62"/>
      <c r="SPH8" s="62"/>
      <c r="SPI8" s="62"/>
      <c r="SPJ8" s="62"/>
      <c r="SPK8" s="62"/>
      <c r="SPL8" s="62"/>
      <c r="SPM8" s="62"/>
      <c r="SPN8" s="62"/>
      <c r="SPO8" s="62"/>
      <c r="SPP8" s="62"/>
      <c r="SPQ8" s="62"/>
      <c r="SPR8" s="62"/>
      <c r="SPS8" s="62"/>
      <c r="SPT8" s="62"/>
      <c r="SPU8" s="62"/>
      <c r="SPV8" s="62"/>
      <c r="SPW8" s="62"/>
      <c r="SPX8" s="62"/>
      <c r="SPY8" s="62"/>
      <c r="SPZ8" s="62"/>
      <c r="SQA8" s="62"/>
      <c r="SQB8" s="62"/>
      <c r="SQC8" s="62"/>
      <c r="SQD8" s="62"/>
      <c r="SQE8" s="62"/>
      <c r="SQF8" s="62"/>
      <c r="SQG8" s="62"/>
      <c r="SQH8" s="62"/>
      <c r="SQI8" s="62"/>
      <c r="SQJ8" s="62"/>
      <c r="SQK8" s="62"/>
      <c r="SQL8" s="62"/>
      <c r="SQM8" s="62"/>
      <c r="SQN8" s="62"/>
      <c r="SQO8" s="62"/>
      <c r="SQP8" s="62"/>
      <c r="SQQ8" s="62"/>
      <c r="SQR8" s="62"/>
      <c r="SQS8" s="62"/>
      <c r="SQT8" s="62"/>
      <c r="SQU8" s="62"/>
      <c r="SQV8" s="62"/>
      <c r="SQW8" s="62"/>
      <c r="SQX8" s="62"/>
      <c r="SQY8" s="62"/>
      <c r="SQZ8" s="62"/>
      <c r="SRA8" s="62"/>
      <c r="SRB8" s="62"/>
      <c r="SRC8" s="62"/>
      <c r="SRD8" s="62"/>
      <c r="SRE8" s="62"/>
      <c r="SRF8" s="62"/>
      <c r="SRG8" s="62"/>
      <c r="SRH8" s="62"/>
      <c r="SRI8" s="62"/>
      <c r="SRJ8" s="62"/>
      <c r="SRK8" s="62"/>
      <c r="SRL8" s="62"/>
      <c r="SRM8" s="62"/>
      <c r="SRN8" s="62"/>
      <c r="SRO8" s="62"/>
      <c r="SRP8" s="62"/>
      <c r="SRQ8" s="62"/>
      <c r="SRR8" s="62"/>
      <c r="SRS8" s="62"/>
      <c r="SRT8" s="62"/>
      <c r="SRU8" s="62"/>
      <c r="SRV8" s="62"/>
      <c r="SRW8" s="62"/>
      <c r="SRX8" s="62"/>
      <c r="SRY8" s="62"/>
      <c r="SRZ8" s="62"/>
      <c r="SSA8" s="62"/>
      <c r="SSB8" s="62"/>
      <c r="SSC8" s="62"/>
      <c r="SSD8" s="62"/>
      <c r="SSE8" s="62"/>
      <c r="SSF8" s="62"/>
      <c r="SSG8" s="62"/>
      <c r="SSH8" s="62"/>
      <c r="SSI8" s="62"/>
      <c r="SSJ8" s="62"/>
      <c r="SSK8" s="62"/>
      <c r="SSL8" s="62"/>
      <c r="SSM8" s="62"/>
      <c r="SSN8" s="62"/>
      <c r="SSO8" s="62"/>
      <c r="SSP8" s="62"/>
      <c r="SSQ8" s="62"/>
      <c r="SSR8" s="62"/>
      <c r="SSS8" s="62"/>
      <c r="SST8" s="62"/>
      <c r="SSU8" s="62"/>
      <c r="SSV8" s="62"/>
      <c r="SSW8" s="62"/>
      <c r="SSX8" s="62"/>
      <c r="SSY8" s="62"/>
      <c r="SSZ8" s="62"/>
      <c r="STA8" s="62"/>
      <c r="STB8" s="62"/>
      <c r="STC8" s="62"/>
      <c r="STD8" s="62"/>
      <c r="STE8" s="62"/>
      <c r="STF8" s="62"/>
      <c r="STG8" s="62"/>
      <c r="STH8" s="62"/>
      <c r="STI8" s="62"/>
      <c r="STJ8" s="62"/>
      <c r="STK8" s="62"/>
      <c r="STL8" s="62"/>
      <c r="STM8" s="62"/>
      <c r="STN8" s="62"/>
      <c r="STO8" s="62"/>
      <c r="STP8" s="62"/>
      <c r="STQ8" s="62"/>
      <c r="STR8" s="62"/>
      <c r="STS8" s="62"/>
      <c r="STT8" s="62"/>
      <c r="STU8" s="62"/>
      <c r="STV8" s="62"/>
      <c r="STW8" s="62"/>
      <c r="STX8" s="62"/>
      <c r="STY8" s="62"/>
      <c r="STZ8" s="62"/>
      <c r="SUA8" s="62"/>
      <c r="SUB8" s="62"/>
      <c r="SUC8" s="62"/>
      <c r="SUD8" s="62"/>
      <c r="SUE8" s="62"/>
      <c r="SUF8" s="62"/>
      <c r="SUG8" s="62"/>
      <c r="SUH8" s="62"/>
      <c r="SUI8" s="62"/>
      <c r="SUJ8" s="62"/>
      <c r="SUK8" s="62"/>
      <c r="SUL8" s="62"/>
      <c r="SUM8" s="62"/>
      <c r="SUN8" s="62"/>
      <c r="SUO8" s="62"/>
      <c r="SUP8" s="62"/>
      <c r="SUQ8" s="62"/>
      <c r="SUR8" s="62"/>
      <c r="SUS8" s="62"/>
      <c r="SUT8" s="62"/>
      <c r="SUU8" s="62"/>
      <c r="SUV8" s="62"/>
      <c r="SUW8" s="62"/>
      <c r="SUX8" s="62"/>
      <c r="SUY8" s="62"/>
      <c r="SUZ8" s="62"/>
      <c r="SVA8" s="62"/>
      <c r="SVB8" s="62"/>
      <c r="SVC8" s="62"/>
      <c r="SVD8" s="62"/>
      <c r="SVE8" s="62"/>
      <c r="SVF8" s="62"/>
      <c r="SVG8" s="62"/>
      <c r="SVH8" s="62"/>
      <c r="SVI8" s="62"/>
      <c r="SVJ8" s="62"/>
      <c r="SVK8" s="62"/>
      <c r="SVL8" s="62"/>
      <c r="SVM8" s="62"/>
      <c r="SVN8" s="62"/>
      <c r="SVO8" s="62"/>
      <c r="SVP8" s="62"/>
      <c r="SVQ8" s="62"/>
      <c r="SVR8" s="62"/>
      <c r="SVS8" s="62"/>
      <c r="SVT8" s="62"/>
      <c r="SVU8" s="62"/>
      <c r="SVV8" s="62"/>
      <c r="SVW8" s="62"/>
      <c r="SVX8" s="62"/>
      <c r="SVY8" s="62"/>
      <c r="SVZ8" s="62"/>
      <c r="SWA8" s="62"/>
      <c r="SWB8" s="62"/>
      <c r="SWC8" s="62"/>
      <c r="SWD8" s="62"/>
      <c r="SWE8" s="62"/>
      <c r="SWF8" s="62"/>
      <c r="SWG8" s="62"/>
      <c r="SWH8" s="62"/>
      <c r="SWI8" s="62"/>
      <c r="SWJ8" s="62"/>
      <c r="SWK8" s="62"/>
      <c r="SWL8" s="62"/>
      <c r="SWM8" s="62"/>
      <c r="SWN8" s="62"/>
      <c r="SWO8" s="62"/>
      <c r="SWP8" s="62"/>
      <c r="SWQ8" s="62"/>
      <c r="SWR8" s="62"/>
      <c r="SWS8" s="62"/>
      <c r="SWT8" s="62"/>
      <c r="SWU8" s="62"/>
      <c r="SWV8" s="62"/>
      <c r="SWW8" s="62"/>
      <c r="SWX8" s="62"/>
      <c r="SWY8" s="62"/>
      <c r="SWZ8" s="62"/>
      <c r="SXA8" s="62"/>
      <c r="SXB8" s="62"/>
      <c r="SXC8" s="62"/>
      <c r="SXD8" s="62"/>
      <c r="SXE8" s="62"/>
      <c r="SXF8" s="62"/>
      <c r="SXG8" s="62"/>
      <c r="SXH8" s="62"/>
      <c r="SXI8" s="62"/>
      <c r="SXJ8" s="62"/>
      <c r="SXK8" s="62"/>
      <c r="SXL8" s="62"/>
      <c r="SXM8" s="62"/>
      <c r="SXN8" s="62"/>
      <c r="SXO8" s="62"/>
      <c r="SXP8" s="62"/>
      <c r="SXQ8" s="62"/>
      <c r="SXR8" s="62"/>
      <c r="SXS8" s="62"/>
      <c r="SXT8" s="62"/>
      <c r="SXU8" s="62"/>
      <c r="SXV8" s="62"/>
      <c r="SXW8" s="62"/>
      <c r="SXX8" s="62"/>
      <c r="SXY8" s="62"/>
      <c r="SXZ8" s="62"/>
      <c r="SYA8" s="62"/>
      <c r="SYB8" s="62"/>
      <c r="SYC8" s="62"/>
      <c r="SYD8" s="62"/>
      <c r="SYE8" s="62"/>
      <c r="SYF8" s="62"/>
      <c r="SYG8" s="62"/>
      <c r="SYH8" s="62"/>
      <c r="SYI8" s="62"/>
      <c r="SYJ8" s="62"/>
      <c r="SYK8" s="62"/>
      <c r="SYL8" s="62"/>
      <c r="SYM8" s="62"/>
      <c r="SYN8" s="62"/>
      <c r="SYO8" s="62"/>
      <c r="SYP8" s="62"/>
      <c r="SYQ8" s="62"/>
      <c r="SYR8" s="62"/>
      <c r="SYS8" s="62"/>
      <c r="SYT8" s="62"/>
      <c r="SYU8" s="62"/>
      <c r="SYV8" s="62"/>
      <c r="SYW8" s="62"/>
      <c r="SYX8" s="62"/>
      <c r="SYY8" s="62"/>
      <c r="SYZ8" s="62"/>
      <c r="SZA8" s="62"/>
      <c r="SZB8" s="62"/>
      <c r="SZC8" s="62"/>
      <c r="SZD8" s="62"/>
      <c r="SZE8" s="62"/>
      <c r="SZF8" s="62"/>
      <c r="SZG8" s="62"/>
      <c r="SZH8" s="62"/>
      <c r="SZI8" s="62"/>
      <c r="SZJ8" s="62"/>
      <c r="SZK8" s="62"/>
      <c r="SZL8" s="62"/>
      <c r="SZM8" s="62"/>
      <c r="SZN8" s="62"/>
      <c r="SZO8" s="62"/>
      <c r="SZP8" s="62"/>
      <c r="SZQ8" s="62"/>
      <c r="SZR8" s="62"/>
      <c r="SZS8" s="62"/>
      <c r="SZT8" s="62"/>
      <c r="SZU8" s="62"/>
      <c r="SZV8" s="62"/>
      <c r="SZW8" s="62"/>
      <c r="SZX8" s="62"/>
      <c r="SZY8" s="62"/>
      <c r="SZZ8" s="62"/>
      <c r="TAA8" s="62"/>
      <c r="TAB8" s="62"/>
      <c r="TAC8" s="62"/>
      <c r="TAD8" s="62"/>
      <c r="TAE8" s="62"/>
      <c r="TAF8" s="62"/>
      <c r="TAG8" s="62"/>
      <c r="TAH8" s="62"/>
      <c r="TAI8" s="62"/>
      <c r="TAJ8" s="62"/>
      <c r="TAK8" s="62"/>
      <c r="TAL8" s="62"/>
      <c r="TAM8" s="62"/>
      <c r="TAN8" s="62"/>
      <c r="TAO8" s="62"/>
      <c r="TAP8" s="62"/>
      <c r="TAQ8" s="62"/>
      <c r="TAR8" s="62"/>
      <c r="TAS8" s="62"/>
      <c r="TAT8" s="62"/>
      <c r="TAU8" s="62"/>
      <c r="TAV8" s="62"/>
      <c r="TAW8" s="62"/>
      <c r="TAX8" s="62"/>
      <c r="TAY8" s="62"/>
      <c r="TAZ8" s="62"/>
      <c r="TBA8" s="62"/>
      <c r="TBB8" s="62"/>
      <c r="TBC8" s="62"/>
      <c r="TBD8" s="62"/>
      <c r="TBE8" s="62"/>
      <c r="TBF8" s="62"/>
      <c r="TBG8" s="62"/>
      <c r="TBH8" s="62"/>
      <c r="TBI8" s="62"/>
      <c r="TBJ8" s="62"/>
      <c r="TBK8" s="62"/>
      <c r="TBL8" s="62"/>
      <c r="TBM8" s="62"/>
      <c r="TBN8" s="62"/>
      <c r="TBO8" s="62"/>
      <c r="TBP8" s="62"/>
      <c r="TBQ8" s="62"/>
      <c r="TBR8" s="62"/>
      <c r="TBS8" s="62"/>
      <c r="TBT8" s="62"/>
      <c r="TBU8" s="62"/>
      <c r="TBV8" s="62"/>
      <c r="TBW8" s="62"/>
      <c r="TBX8" s="62"/>
      <c r="TBY8" s="62"/>
      <c r="TBZ8" s="62"/>
      <c r="TCA8" s="62"/>
      <c r="TCB8" s="62"/>
      <c r="TCC8" s="62"/>
      <c r="TCD8" s="62"/>
      <c r="TCE8" s="62"/>
      <c r="TCF8" s="62"/>
      <c r="TCG8" s="62"/>
      <c r="TCH8" s="62"/>
      <c r="TCI8" s="62"/>
      <c r="TCJ8" s="62"/>
      <c r="TCK8" s="62"/>
      <c r="TCL8" s="62"/>
      <c r="TCM8" s="62"/>
      <c r="TCN8" s="62"/>
      <c r="TCO8" s="62"/>
      <c r="TCP8" s="62"/>
      <c r="TCQ8" s="62"/>
      <c r="TCR8" s="62"/>
      <c r="TCS8" s="62"/>
      <c r="TCT8" s="62"/>
      <c r="TCU8" s="62"/>
      <c r="TCV8" s="62"/>
      <c r="TCW8" s="62"/>
      <c r="TCX8" s="62"/>
      <c r="TCY8" s="62"/>
      <c r="TCZ8" s="62"/>
      <c r="TDA8" s="62"/>
      <c r="TDB8" s="62"/>
      <c r="TDC8" s="62"/>
      <c r="TDD8" s="62"/>
      <c r="TDE8" s="62"/>
      <c r="TDF8" s="62"/>
      <c r="TDG8" s="62"/>
      <c r="TDH8" s="62"/>
      <c r="TDI8" s="62"/>
      <c r="TDJ8" s="62"/>
      <c r="TDK8" s="62"/>
      <c r="TDL8" s="62"/>
      <c r="TDM8" s="62"/>
      <c r="TDN8" s="62"/>
      <c r="TDO8" s="62"/>
      <c r="TDP8" s="62"/>
      <c r="TDQ8" s="62"/>
      <c r="TDR8" s="62"/>
      <c r="TDS8" s="62"/>
      <c r="TDT8" s="62"/>
      <c r="TDU8" s="62"/>
      <c r="TDV8" s="62"/>
      <c r="TDW8" s="62"/>
      <c r="TDX8" s="62"/>
      <c r="TDY8" s="62"/>
      <c r="TDZ8" s="62"/>
      <c r="TEA8" s="62"/>
      <c r="TEB8" s="62"/>
      <c r="TEC8" s="62"/>
      <c r="TED8" s="62"/>
      <c r="TEE8" s="62"/>
      <c r="TEF8" s="62"/>
      <c r="TEG8" s="62"/>
      <c r="TEH8" s="62"/>
      <c r="TEI8" s="62"/>
      <c r="TEJ8" s="62"/>
      <c r="TEK8" s="62"/>
      <c r="TEL8" s="62"/>
      <c r="TEM8" s="62"/>
      <c r="TEN8" s="62"/>
      <c r="TEO8" s="62"/>
      <c r="TEP8" s="62"/>
      <c r="TEQ8" s="62"/>
      <c r="TER8" s="62"/>
      <c r="TES8" s="62"/>
      <c r="TET8" s="62"/>
      <c r="TEU8" s="62"/>
      <c r="TEV8" s="62"/>
      <c r="TEW8" s="62"/>
      <c r="TEX8" s="62"/>
      <c r="TEY8" s="62"/>
      <c r="TEZ8" s="62"/>
      <c r="TFA8" s="62"/>
      <c r="TFB8" s="62"/>
      <c r="TFC8" s="62"/>
      <c r="TFD8" s="62"/>
      <c r="TFE8" s="62"/>
      <c r="TFF8" s="62"/>
      <c r="TFG8" s="62"/>
      <c r="TFH8" s="62"/>
      <c r="TFI8" s="62"/>
      <c r="TFJ8" s="62"/>
      <c r="TFK8" s="62"/>
      <c r="TFL8" s="62"/>
      <c r="TFM8" s="62"/>
      <c r="TFN8" s="62"/>
      <c r="TFO8" s="62"/>
      <c r="TFP8" s="62"/>
      <c r="TFQ8" s="62"/>
      <c r="TFR8" s="62"/>
      <c r="TFS8" s="62"/>
      <c r="TFT8" s="62"/>
      <c r="TFU8" s="62"/>
      <c r="TFV8" s="62"/>
      <c r="TFW8" s="62"/>
      <c r="TFX8" s="62"/>
      <c r="TFY8" s="62"/>
      <c r="TFZ8" s="62"/>
      <c r="TGA8" s="62"/>
      <c r="TGB8" s="62"/>
      <c r="TGC8" s="62"/>
      <c r="TGD8" s="62"/>
      <c r="TGE8" s="62"/>
      <c r="TGF8" s="62"/>
      <c r="TGG8" s="62"/>
      <c r="TGH8" s="62"/>
      <c r="TGI8" s="62"/>
      <c r="TGJ8" s="62"/>
      <c r="TGK8" s="62"/>
      <c r="TGL8" s="62"/>
      <c r="TGM8" s="62"/>
      <c r="TGN8" s="62"/>
      <c r="TGO8" s="62"/>
      <c r="TGP8" s="62"/>
      <c r="TGQ8" s="62"/>
      <c r="TGR8" s="62"/>
      <c r="TGS8" s="62"/>
      <c r="TGT8" s="62"/>
      <c r="TGU8" s="62"/>
      <c r="TGV8" s="62"/>
      <c r="TGW8" s="62"/>
      <c r="TGX8" s="62"/>
      <c r="TGY8" s="62"/>
      <c r="TGZ8" s="62"/>
      <c r="THA8" s="62"/>
      <c r="THB8" s="62"/>
      <c r="THC8" s="62"/>
      <c r="THD8" s="62"/>
      <c r="THE8" s="62"/>
      <c r="THF8" s="62"/>
      <c r="THG8" s="62"/>
      <c r="THH8" s="62"/>
      <c r="THI8" s="62"/>
      <c r="THJ8" s="62"/>
      <c r="THK8" s="62"/>
      <c r="THL8" s="62"/>
      <c r="THM8" s="62"/>
      <c r="THN8" s="62"/>
      <c r="THO8" s="62"/>
      <c r="THP8" s="62"/>
      <c r="THQ8" s="62"/>
      <c r="THR8" s="62"/>
      <c r="THS8" s="62"/>
      <c r="THT8" s="62"/>
      <c r="THU8" s="62"/>
      <c r="THV8" s="62"/>
      <c r="THW8" s="62"/>
      <c r="THX8" s="62"/>
      <c r="THY8" s="62"/>
      <c r="THZ8" s="62"/>
      <c r="TIA8" s="62"/>
      <c r="TIB8" s="62"/>
      <c r="TIC8" s="62"/>
      <c r="TID8" s="62"/>
      <c r="TIE8" s="62"/>
      <c r="TIF8" s="62"/>
      <c r="TIG8" s="62"/>
      <c r="TIH8" s="62"/>
      <c r="TII8" s="62"/>
      <c r="TIJ8" s="62"/>
      <c r="TIK8" s="62"/>
      <c r="TIL8" s="62"/>
      <c r="TIM8" s="62"/>
      <c r="TIN8" s="62"/>
      <c r="TIO8" s="62"/>
      <c r="TIP8" s="62"/>
      <c r="TIQ8" s="62"/>
      <c r="TIR8" s="62"/>
      <c r="TIS8" s="62"/>
      <c r="TIT8" s="62"/>
      <c r="TIU8" s="62"/>
      <c r="TIV8" s="62"/>
      <c r="TIW8" s="62"/>
      <c r="TIX8" s="62"/>
      <c r="TIY8" s="62"/>
      <c r="TIZ8" s="62"/>
      <c r="TJA8" s="62"/>
      <c r="TJB8" s="62"/>
      <c r="TJC8" s="62"/>
      <c r="TJD8" s="62"/>
      <c r="TJE8" s="62"/>
      <c r="TJF8" s="62"/>
      <c r="TJG8" s="62"/>
      <c r="TJH8" s="62"/>
      <c r="TJI8" s="62"/>
      <c r="TJJ8" s="62"/>
      <c r="TJK8" s="62"/>
      <c r="TJL8" s="62"/>
      <c r="TJM8" s="62"/>
      <c r="TJN8" s="62"/>
      <c r="TJO8" s="62"/>
      <c r="TJP8" s="62"/>
      <c r="TJQ8" s="62"/>
      <c r="TJR8" s="62"/>
      <c r="TJS8" s="62"/>
      <c r="TJT8" s="62"/>
      <c r="TJU8" s="62"/>
      <c r="TJV8" s="62"/>
      <c r="TJW8" s="62"/>
      <c r="TJX8" s="62"/>
      <c r="TJY8" s="62"/>
      <c r="TJZ8" s="62"/>
      <c r="TKA8" s="62"/>
      <c r="TKB8" s="62"/>
      <c r="TKC8" s="62"/>
      <c r="TKD8" s="62"/>
      <c r="TKE8" s="62"/>
      <c r="TKF8" s="62"/>
      <c r="TKG8" s="62"/>
      <c r="TKH8" s="62"/>
      <c r="TKI8" s="62"/>
      <c r="TKJ8" s="62"/>
      <c r="TKK8" s="62"/>
      <c r="TKL8" s="62"/>
      <c r="TKM8" s="62"/>
      <c r="TKN8" s="62"/>
      <c r="TKO8" s="62"/>
      <c r="TKP8" s="62"/>
      <c r="TKQ8" s="62"/>
      <c r="TKR8" s="62"/>
      <c r="TKS8" s="62"/>
      <c r="TKT8" s="62"/>
      <c r="TKU8" s="62"/>
      <c r="TKV8" s="62"/>
      <c r="TKW8" s="62"/>
      <c r="TKX8" s="62"/>
      <c r="TKY8" s="62"/>
      <c r="TKZ8" s="62"/>
      <c r="TLA8" s="62"/>
      <c r="TLB8" s="62"/>
      <c r="TLC8" s="62"/>
      <c r="TLD8" s="62"/>
      <c r="TLE8" s="62"/>
      <c r="TLF8" s="62"/>
      <c r="TLG8" s="62"/>
      <c r="TLH8" s="62"/>
      <c r="TLI8" s="62"/>
      <c r="TLJ8" s="62"/>
      <c r="TLK8" s="62"/>
      <c r="TLL8" s="62"/>
      <c r="TLM8" s="62"/>
      <c r="TLN8" s="62"/>
      <c r="TLO8" s="62"/>
      <c r="TLP8" s="62"/>
      <c r="TLQ8" s="62"/>
      <c r="TLR8" s="62"/>
      <c r="TLS8" s="62"/>
      <c r="TLT8" s="62"/>
      <c r="TLU8" s="62"/>
      <c r="TLV8" s="62"/>
      <c r="TLW8" s="62"/>
      <c r="TLX8" s="62"/>
      <c r="TLY8" s="62"/>
      <c r="TLZ8" s="62"/>
      <c r="TMA8" s="62"/>
      <c r="TMB8" s="62"/>
      <c r="TMC8" s="62"/>
      <c r="TMD8" s="62"/>
      <c r="TME8" s="62"/>
      <c r="TMF8" s="62"/>
      <c r="TMG8" s="62"/>
      <c r="TMH8" s="62"/>
      <c r="TMI8" s="62"/>
      <c r="TMJ8" s="62"/>
      <c r="TMK8" s="62"/>
      <c r="TML8" s="62"/>
      <c r="TMM8" s="62"/>
      <c r="TMN8" s="62"/>
      <c r="TMO8" s="62"/>
      <c r="TMP8" s="62"/>
      <c r="TMQ8" s="62"/>
      <c r="TMR8" s="62"/>
      <c r="TMS8" s="62"/>
      <c r="TMT8" s="62"/>
      <c r="TMU8" s="62"/>
      <c r="TMV8" s="62"/>
      <c r="TMW8" s="62"/>
      <c r="TMX8" s="62"/>
      <c r="TMY8" s="62"/>
      <c r="TMZ8" s="62"/>
      <c r="TNA8" s="62"/>
      <c r="TNB8" s="62"/>
      <c r="TNC8" s="62"/>
      <c r="TND8" s="62"/>
      <c r="TNE8" s="62"/>
      <c r="TNF8" s="62"/>
      <c r="TNG8" s="62"/>
      <c r="TNH8" s="62"/>
      <c r="TNI8" s="62"/>
      <c r="TNJ8" s="62"/>
      <c r="TNK8" s="62"/>
      <c r="TNL8" s="62"/>
      <c r="TNM8" s="62"/>
      <c r="TNN8" s="62"/>
      <c r="TNO8" s="62"/>
      <c r="TNP8" s="62"/>
      <c r="TNQ8" s="62"/>
      <c r="TNR8" s="62"/>
      <c r="TNS8" s="62"/>
      <c r="TNT8" s="62"/>
      <c r="TNU8" s="62"/>
      <c r="TNV8" s="62"/>
      <c r="TNW8" s="62"/>
      <c r="TNX8" s="62"/>
      <c r="TNY8" s="62"/>
      <c r="TNZ8" s="62"/>
      <c r="TOA8" s="62"/>
      <c r="TOB8" s="62"/>
      <c r="TOC8" s="62"/>
      <c r="TOD8" s="62"/>
      <c r="TOE8" s="62"/>
      <c r="TOF8" s="62"/>
      <c r="TOG8" s="62"/>
      <c r="TOH8" s="62"/>
      <c r="TOI8" s="62"/>
      <c r="TOJ8" s="62"/>
      <c r="TOK8" s="62"/>
      <c r="TOL8" s="62"/>
      <c r="TOM8" s="62"/>
      <c r="TON8" s="62"/>
      <c r="TOO8" s="62"/>
      <c r="TOP8" s="62"/>
      <c r="TOQ8" s="62"/>
      <c r="TOR8" s="62"/>
      <c r="TOS8" s="62"/>
      <c r="TOT8" s="62"/>
      <c r="TOU8" s="62"/>
      <c r="TOV8" s="62"/>
      <c r="TOW8" s="62"/>
      <c r="TOX8" s="62"/>
      <c r="TOY8" s="62"/>
      <c r="TOZ8" s="62"/>
      <c r="TPA8" s="62"/>
      <c r="TPB8" s="62"/>
      <c r="TPC8" s="62"/>
      <c r="TPD8" s="62"/>
      <c r="TPE8" s="62"/>
      <c r="TPF8" s="62"/>
      <c r="TPG8" s="62"/>
      <c r="TPH8" s="62"/>
      <c r="TPI8" s="62"/>
      <c r="TPJ8" s="62"/>
      <c r="TPK8" s="62"/>
      <c r="TPL8" s="62"/>
      <c r="TPM8" s="62"/>
      <c r="TPN8" s="62"/>
      <c r="TPO8" s="62"/>
      <c r="TPP8" s="62"/>
      <c r="TPQ8" s="62"/>
      <c r="TPR8" s="62"/>
      <c r="TPS8" s="62"/>
      <c r="TPT8" s="62"/>
      <c r="TPU8" s="62"/>
      <c r="TPV8" s="62"/>
      <c r="TPW8" s="62"/>
      <c r="TPX8" s="62"/>
      <c r="TPY8" s="62"/>
      <c r="TPZ8" s="62"/>
      <c r="TQA8" s="62"/>
      <c r="TQB8" s="62"/>
      <c r="TQC8" s="62"/>
      <c r="TQD8" s="62"/>
      <c r="TQE8" s="62"/>
      <c r="TQF8" s="62"/>
      <c r="TQG8" s="62"/>
      <c r="TQH8" s="62"/>
      <c r="TQI8" s="62"/>
      <c r="TQJ8" s="62"/>
      <c r="TQK8" s="62"/>
      <c r="TQL8" s="62"/>
      <c r="TQM8" s="62"/>
      <c r="TQN8" s="62"/>
      <c r="TQO8" s="62"/>
      <c r="TQP8" s="62"/>
      <c r="TQQ8" s="62"/>
      <c r="TQR8" s="62"/>
      <c r="TQS8" s="62"/>
      <c r="TQT8" s="62"/>
      <c r="TQU8" s="62"/>
      <c r="TQV8" s="62"/>
      <c r="TQW8" s="62"/>
      <c r="TQX8" s="62"/>
      <c r="TQY8" s="62"/>
      <c r="TQZ8" s="62"/>
      <c r="TRA8" s="62"/>
      <c r="TRB8" s="62"/>
      <c r="TRC8" s="62"/>
      <c r="TRD8" s="62"/>
      <c r="TRE8" s="62"/>
      <c r="TRF8" s="62"/>
      <c r="TRG8" s="62"/>
      <c r="TRH8" s="62"/>
      <c r="TRI8" s="62"/>
      <c r="TRJ8" s="62"/>
      <c r="TRK8" s="62"/>
      <c r="TRL8" s="62"/>
      <c r="TRM8" s="62"/>
      <c r="TRN8" s="62"/>
      <c r="TRO8" s="62"/>
      <c r="TRP8" s="62"/>
      <c r="TRQ8" s="62"/>
      <c r="TRR8" s="62"/>
      <c r="TRS8" s="62"/>
      <c r="TRT8" s="62"/>
      <c r="TRU8" s="62"/>
      <c r="TRV8" s="62"/>
      <c r="TRW8" s="62"/>
      <c r="TRX8" s="62"/>
      <c r="TRY8" s="62"/>
      <c r="TRZ8" s="62"/>
      <c r="TSA8" s="62"/>
      <c r="TSB8" s="62"/>
      <c r="TSC8" s="62"/>
      <c r="TSD8" s="62"/>
      <c r="TSE8" s="62"/>
      <c r="TSF8" s="62"/>
      <c r="TSG8" s="62"/>
      <c r="TSH8" s="62"/>
      <c r="TSI8" s="62"/>
      <c r="TSJ8" s="62"/>
      <c r="TSK8" s="62"/>
      <c r="TSL8" s="62"/>
      <c r="TSM8" s="62"/>
      <c r="TSN8" s="62"/>
      <c r="TSO8" s="62"/>
      <c r="TSP8" s="62"/>
      <c r="TSQ8" s="62"/>
      <c r="TSR8" s="62"/>
      <c r="TSS8" s="62"/>
      <c r="TST8" s="62"/>
      <c r="TSU8" s="62"/>
      <c r="TSV8" s="62"/>
      <c r="TSW8" s="62"/>
      <c r="TSX8" s="62"/>
      <c r="TSY8" s="62"/>
      <c r="TSZ8" s="62"/>
      <c r="TTA8" s="62"/>
      <c r="TTB8" s="62"/>
      <c r="TTC8" s="62"/>
      <c r="TTD8" s="62"/>
      <c r="TTE8" s="62"/>
      <c r="TTF8" s="62"/>
      <c r="TTG8" s="62"/>
      <c r="TTH8" s="62"/>
      <c r="TTI8" s="62"/>
      <c r="TTJ8" s="62"/>
      <c r="TTK8" s="62"/>
      <c r="TTL8" s="62"/>
      <c r="TTM8" s="62"/>
      <c r="TTN8" s="62"/>
      <c r="TTO8" s="62"/>
      <c r="TTP8" s="62"/>
      <c r="TTQ8" s="62"/>
      <c r="TTR8" s="62"/>
      <c r="TTS8" s="62"/>
      <c r="TTT8" s="62"/>
      <c r="TTU8" s="62"/>
      <c r="TTV8" s="62"/>
      <c r="TTW8" s="62"/>
      <c r="TTX8" s="62"/>
      <c r="TTY8" s="62"/>
      <c r="TTZ8" s="62"/>
      <c r="TUA8" s="62"/>
      <c r="TUB8" s="62"/>
      <c r="TUC8" s="62"/>
      <c r="TUD8" s="62"/>
      <c r="TUE8" s="62"/>
      <c r="TUF8" s="62"/>
      <c r="TUG8" s="62"/>
      <c r="TUH8" s="62"/>
      <c r="TUI8" s="62"/>
      <c r="TUJ8" s="62"/>
      <c r="TUK8" s="62"/>
      <c r="TUL8" s="62"/>
      <c r="TUM8" s="62"/>
      <c r="TUN8" s="62"/>
      <c r="TUO8" s="62"/>
      <c r="TUP8" s="62"/>
      <c r="TUQ8" s="62"/>
      <c r="TUR8" s="62"/>
      <c r="TUS8" s="62"/>
      <c r="TUT8" s="62"/>
      <c r="TUU8" s="62"/>
      <c r="TUV8" s="62"/>
      <c r="TUW8" s="62"/>
      <c r="TUX8" s="62"/>
      <c r="TUY8" s="62"/>
      <c r="TUZ8" s="62"/>
      <c r="TVA8" s="62"/>
      <c r="TVB8" s="62"/>
      <c r="TVC8" s="62"/>
      <c r="TVD8" s="62"/>
      <c r="TVE8" s="62"/>
      <c r="TVF8" s="62"/>
      <c r="TVG8" s="62"/>
      <c r="TVH8" s="62"/>
      <c r="TVI8" s="62"/>
      <c r="TVJ8" s="62"/>
      <c r="TVK8" s="62"/>
      <c r="TVL8" s="62"/>
      <c r="TVM8" s="62"/>
      <c r="TVN8" s="62"/>
      <c r="TVO8" s="62"/>
      <c r="TVP8" s="62"/>
      <c r="TVQ8" s="62"/>
      <c r="TVR8" s="62"/>
      <c r="TVS8" s="62"/>
      <c r="TVT8" s="62"/>
      <c r="TVU8" s="62"/>
      <c r="TVV8" s="62"/>
      <c r="TVW8" s="62"/>
      <c r="TVX8" s="62"/>
      <c r="TVY8" s="62"/>
      <c r="TVZ8" s="62"/>
      <c r="TWA8" s="62"/>
      <c r="TWB8" s="62"/>
      <c r="TWC8" s="62"/>
      <c r="TWD8" s="62"/>
      <c r="TWE8" s="62"/>
      <c r="TWF8" s="62"/>
      <c r="TWG8" s="62"/>
      <c r="TWH8" s="62"/>
      <c r="TWI8" s="62"/>
      <c r="TWJ8" s="62"/>
      <c r="TWK8" s="62"/>
      <c r="TWL8" s="62"/>
      <c r="TWM8" s="62"/>
      <c r="TWN8" s="62"/>
      <c r="TWO8" s="62"/>
      <c r="TWP8" s="62"/>
      <c r="TWQ8" s="62"/>
      <c r="TWR8" s="62"/>
      <c r="TWS8" s="62"/>
      <c r="TWT8" s="62"/>
      <c r="TWU8" s="62"/>
      <c r="TWV8" s="62"/>
      <c r="TWW8" s="62"/>
      <c r="TWX8" s="62"/>
      <c r="TWY8" s="62"/>
      <c r="TWZ8" s="62"/>
      <c r="TXA8" s="62"/>
      <c r="TXB8" s="62"/>
      <c r="TXC8" s="62"/>
      <c r="TXD8" s="62"/>
      <c r="TXE8" s="62"/>
      <c r="TXF8" s="62"/>
      <c r="TXG8" s="62"/>
      <c r="TXH8" s="62"/>
      <c r="TXI8" s="62"/>
      <c r="TXJ8" s="62"/>
      <c r="TXK8" s="62"/>
      <c r="TXL8" s="62"/>
      <c r="TXM8" s="62"/>
      <c r="TXN8" s="62"/>
      <c r="TXO8" s="62"/>
      <c r="TXP8" s="62"/>
      <c r="TXQ8" s="62"/>
      <c r="TXR8" s="62"/>
      <c r="TXS8" s="62"/>
      <c r="TXT8" s="62"/>
      <c r="TXU8" s="62"/>
      <c r="TXV8" s="62"/>
      <c r="TXW8" s="62"/>
      <c r="TXX8" s="62"/>
      <c r="TXY8" s="62"/>
      <c r="TXZ8" s="62"/>
      <c r="TYA8" s="62"/>
      <c r="TYB8" s="62"/>
      <c r="TYC8" s="62"/>
      <c r="TYD8" s="62"/>
      <c r="TYE8" s="62"/>
      <c r="TYF8" s="62"/>
      <c r="TYG8" s="62"/>
      <c r="TYH8" s="62"/>
      <c r="TYI8" s="62"/>
      <c r="TYJ8" s="62"/>
      <c r="TYK8" s="62"/>
      <c r="TYL8" s="62"/>
      <c r="TYM8" s="62"/>
      <c r="TYN8" s="62"/>
      <c r="TYO8" s="62"/>
      <c r="TYP8" s="62"/>
      <c r="TYQ8" s="62"/>
      <c r="TYR8" s="62"/>
      <c r="TYS8" s="62"/>
      <c r="TYT8" s="62"/>
      <c r="TYU8" s="62"/>
      <c r="TYV8" s="62"/>
      <c r="TYW8" s="62"/>
      <c r="TYX8" s="62"/>
      <c r="TYY8" s="62"/>
      <c r="TYZ8" s="62"/>
      <c r="TZA8" s="62"/>
      <c r="TZB8" s="62"/>
      <c r="TZC8" s="62"/>
      <c r="TZD8" s="62"/>
      <c r="TZE8" s="62"/>
      <c r="TZF8" s="62"/>
      <c r="TZG8" s="62"/>
      <c r="TZH8" s="62"/>
      <c r="TZI8" s="62"/>
      <c r="TZJ8" s="62"/>
      <c r="TZK8" s="62"/>
      <c r="TZL8" s="62"/>
      <c r="TZM8" s="62"/>
      <c r="TZN8" s="62"/>
      <c r="TZO8" s="62"/>
      <c r="TZP8" s="62"/>
      <c r="TZQ8" s="62"/>
      <c r="TZR8" s="62"/>
      <c r="TZS8" s="62"/>
      <c r="TZT8" s="62"/>
      <c r="TZU8" s="62"/>
      <c r="TZV8" s="62"/>
      <c r="TZW8" s="62"/>
      <c r="TZX8" s="62"/>
      <c r="TZY8" s="62"/>
      <c r="TZZ8" s="62"/>
      <c r="UAA8" s="62"/>
      <c r="UAB8" s="62"/>
      <c r="UAC8" s="62"/>
      <c r="UAD8" s="62"/>
      <c r="UAE8" s="62"/>
      <c r="UAF8" s="62"/>
      <c r="UAG8" s="62"/>
      <c r="UAH8" s="62"/>
      <c r="UAI8" s="62"/>
      <c r="UAJ8" s="62"/>
      <c r="UAK8" s="62"/>
      <c r="UAL8" s="62"/>
      <c r="UAM8" s="62"/>
      <c r="UAN8" s="62"/>
      <c r="UAO8" s="62"/>
      <c r="UAP8" s="62"/>
      <c r="UAQ8" s="62"/>
      <c r="UAR8" s="62"/>
      <c r="UAS8" s="62"/>
      <c r="UAT8" s="62"/>
      <c r="UAU8" s="62"/>
      <c r="UAV8" s="62"/>
      <c r="UAW8" s="62"/>
      <c r="UAX8" s="62"/>
      <c r="UAY8" s="62"/>
      <c r="UAZ8" s="62"/>
      <c r="UBA8" s="62"/>
      <c r="UBB8" s="62"/>
      <c r="UBC8" s="62"/>
      <c r="UBD8" s="62"/>
      <c r="UBE8" s="62"/>
      <c r="UBF8" s="62"/>
      <c r="UBG8" s="62"/>
      <c r="UBH8" s="62"/>
      <c r="UBI8" s="62"/>
      <c r="UBJ8" s="62"/>
      <c r="UBK8" s="62"/>
      <c r="UBL8" s="62"/>
      <c r="UBM8" s="62"/>
      <c r="UBN8" s="62"/>
      <c r="UBO8" s="62"/>
      <c r="UBP8" s="62"/>
      <c r="UBQ8" s="62"/>
      <c r="UBR8" s="62"/>
      <c r="UBS8" s="62"/>
      <c r="UBT8" s="62"/>
      <c r="UBU8" s="62"/>
      <c r="UBV8" s="62"/>
      <c r="UBW8" s="62"/>
      <c r="UBX8" s="62"/>
      <c r="UBY8" s="62"/>
      <c r="UBZ8" s="62"/>
      <c r="UCA8" s="62"/>
      <c r="UCB8" s="62"/>
      <c r="UCC8" s="62"/>
      <c r="UCD8" s="62"/>
      <c r="UCE8" s="62"/>
      <c r="UCF8" s="62"/>
      <c r="UCG8" s="62"/>
      <c r="UCH8" s="62"/>
      <c r="UCI8" s="62"/>
      <c r="UCJ8" s="62"/>
      <c r="UCK8" s="62"/>
      <c r="UCL8" s="62"/>
      <c r="UCM8" s="62"/>
      <c r="UCN8" s="62"/>
      <c r="UCO8" s="62"/>
      <c r="UCP8" s="62"/>
      <c r="UCQ8" s="62"/>
      <c r="UCR8" s="62"/>
      <c r="UCS8" s="62"/>
      <c r="UCT8" s="62"/>
      <c r="UCU8" s="62"/>
      <c r="UCV8" s="62"/>
      <c r="UCW8" s="62"/>
      <c r="UCX8" s="62"/>
      <c r="UCY8" s="62"/>
      <c r="UCZ8" s="62"/>
      <c r="UDA8" s="62"/>
      <c r="UDB8" s="62"/>
      <c r="UDC8" s="62"/>
      <c r="UDD8" s="62"/>
      <c r="UDE8" s="62"/>
      <c r="UDF8" s="62"/>
      <c r="UDG8" s="62"/>
      <c r="UDH8" s="62"/>
      <c r="UDI8" s="62"/>
      <c r="UDJ8" s="62"/>
      <c r="UDK8" s="62"/>
      <c r="UDL8" s="62"/>
      <c r="UDM8" s="62"/>
      <c r="UDN8" s="62"/>
      <c r="UDO8" s="62"/>
      <c r="UDP8" s="62"/>
      <c r="UDQ8" s="62"/>
      <c r="UDR8" s="62"/>
      <c r="UDS8" s="62"/>
      <c r="UDT8" s="62"/>
      <c r="UDU8" s="62"/>
      <c r="UDV8" s="62"/>
      <c r="UDW8" s="62"/>
      <c r="UDX8" s="62"/>
      <c r="UDY8" s="62"/>
      <c r="UDZ8" s="62"/>
      <c r="UEA8" s="62"/>
      <c r="UEB8" s="62"/>
      <c r="UEC8" s="62"/>
      <c r="UED8" s="62"/>
      <c r="UEE8" s="62"/>
      <c r="UEF8" s="62"/>
      <c r="UEG8" s="62"/>
      <c r="UEH8" s="62"/>
      <c r="UEI8" s="62"/>
      <c r="UEJ8" s="62"/>
      <c r="UEK8" s="62"/>
      <c r="UEL8" s="62"/>
      <c r="UEM8" s="62"/>
      <c r="UEN8" s="62"/>
      <c r="UEO8" s="62"/>
      <c r="UEP8" s="62"/>
      <c r="UEQ8" s="62"/>
      <c r="UER8" s="62"/>
      <c r="UES8" s="62"/>
      <c r="UET8" s="62"/>
      <c r="UEU8" s="62"/>
      <c r="UEV8" s="62"/>
      <c r="UEW8" s="62"/>
      <c r="UEX8" s="62"/>
      <c r="UEY8" s="62"/>
      <c r="UEZ8" s="62"/>
      <c r="UFA8" s="62"/>
      <c r="UFB8" s="62"/>
      <c r="UFC8" s="62"/>
      <c r="UFD8" s="62"/>
      <c r="UFE8" s="62"/>
      <c r="UFF8" s="62"/>
      <c r="UFG8" s="62"/>
      <c r="UFH8" s="62"/>
      <c r="UFI8" s="62"/>
      <c r="UFJ8" s="62"/>
      <c r="UFK8" s="62"/>
      <c r="UFL8" s="62"/>
      <c r="UFM8" s="62"/>
      <c r="UFN8" s="62"/>
      <c r="UFO8" s="62"/>
      <c r="UFP8" s="62"/>
      <c r="UFQ8" s="62"/>
      <c r="UFR8" s="62"/>
      <c r="UFS8" s="62"/>
      <c r="UFT8" s="62"/>
      <c r="UFU8" s="62"/>
      <c r="UFV8" s="62"/>
      <c r="UFW8" s="62"/>
      <c r="UFX8" s="62"/>
      <c r="UFY8" s="62"/>
      <c r="UFZ8" s="62"/>
      <c r="UGA8" s="62"/>
      <c r="UGB8" s="62"/>
      <c r="UGC8" s="62"/>
      <c r="UGD8" s="62"/>
      <c r="UGE8" s="62"/>
      <c r="UGF8" s="62"/>
      <c r="UGG8" s="62"/>
      <c r="UGH8" s="62"/>
      <c r="UGI8" s="62"/>
      <c r="UGJ8" s="62"/>
      <c r="UGK8" s="62"/>
      <c r="UGL8" s="62"/>
      <c r="UGM8" s="62"/>
      <c r="UGN8" s="62"/>
      <c r="UGO8" s="62"/>
      <c r="UGP8" s="62"/>
      <c r="UGQ8" s="62"/>
      <c r="UGR8" s="62"/>
      <c r="UGS8" s="62"/>
      <c r="UGT8" s="62"/>
      <c r="UGU8" s="62"/>
      <c r="UGV8" s="62"/>
      <c r="UGW8" s="62"/>
      <c r="UGX8" s="62"/>
      <c r="UGY8" s="62"/>
      <c r="UGZ8" s="62"/>
      <c r="UHA8" s="62"/>
      <c r="UHB8" s="62"/>
      <c r="UHC8" s="62"/>
      <c r="UHD8" s="62"/>
      <c r="UHE8" s="62"/>
      <c r="UHF8" s="62"/>
      <c r="UHG8" s="62"/>
      <c r="UHH8" s="62"/>
      <c r="UHI8" s="62"/>
      <c r="UHJ8" s="62"/>
      <c r="UHK8" s="62"/>
      <c r="UHL8" s="62"/>
      <c r="UHM8" s="62"/>
      <c r="UHN8" s="62"/>
      <c r="UHO8" s="62"/>
      <c r="UHP8" s="62"/>
      <c r="UHQ8" s="62"/>
      <c r="UHR8" s="62"/>
      <c r="UHS8" s="62"/>
      <c r="UHT8" s="62"/>
      <c r="UHU8" s="62"/>
      <c r="UHV8" s="62"/>
      <c r="UHW8" s="62"/>
      <c r="UHX8" s="62"/>
      <c r="UHY8" s="62"/>
      <c r="UHZ8" s="62"/>
      <c r="UIA8" s="62"/>
      <c r="UIB8" s="62"/>
      <c r="UIC8" s="62"/>
      <c r="UID8" s="62"/>
      <c r="UIE8" s="62"/>
      <c r="UIF8" s="62"/>
      <c r="UIG8" s="62"/>
      <c r="UIH8" s="62"/>
      <c r="UII8" s="62"/>
      <c r="UIJ8" s="62"/>
      <c r="UIK8" s="62"/>
      <c r="UIL8" s="62"/>
      <c r="UIM8" s="62"/>
      <c r="UIN8" s="62"/>
      <c r="UIO8" s="62"/>
      <c r="UIP8" s="62"/>
      <c r="UIQ8" s="62"/>
      <c r="UIR8" s="62"/>
      <c r="UIS8" s="62"/>
      <c r="UIT8" s="62"/>
      <c r="UIU8" s="62"/>
      <c r="UIV8" s="62"/>
      <c r="UIW8" s="62"/>
      <c r="UIX8" s="62"/>
      <c r="UIY8" s="62"/>
      <c r="UIZ8" s="62"/>
      <c r="UJA8" s="62"/>
      <c r="UJB8" s="62"/>
      <c r="UJC8" s="62"/>
      <c r="UJD8" s="62"/>
      <c r="UJE8" s="62"/>
      <c r="UJF8" s="62"/>
      <c r="UJG8" s="62"/>
      <c r="UJH8" s="62"/>
      <c r="UJI8" s="62"/>
      <c r="UJJ8" s="62"/>
      <c r="UJK8" s="62"/>
      <c r="UJL8" s="62"/>
      <c r="UJM8" s="62"/>
      <c r="UJN8" s="62"/>
      <c r="UJO8" s="62"/>
      <c r="UJP8" s="62"/>
      <c r="UJQ8" s="62"/>
      <c r="UJR8" s="62"/>
      <c r="UJS8" s="62"/>
      <c r="UJT8" s="62"/>
      <c r="UJU8" s="62"/>
      <c r="UJV8" s="62"/>
      <c r="UJW8" s="62"/>
      <c r="UJX8" s="62"/>
      <c r="UJY8" s="62"/>
      <c r="UJZ8" s="62"/>
      <c r="UKA8" s="62"/>
      <c r="UKB8" s="62"/>
      <c r="UKC8" s="62"/>
      <c r="UKD8" s="62"/>
      <c r="UKE8" s="62"/>
      <c r="UKF8" s="62"/>
      <c r="UKG8" s="62"/>
      <c r="UKH8" s="62"/>
      <c r="UKI8" s="62"/>
      <c r="UKJ8" s="62"/>
      <c r="UKK8" s="62"/>
      <c r="UKL8" s="62"/>
      <c r="UKM8" s="62"/>
      <c r="UKN8" s="62"/>
      <c r="UKO8" s="62"/>
      <c r="UKP8" s="62"/>
      <c r="UKQ8" s="62"/>
      <c r="UKR8" s="62"/>
      <c r="UKS8" s="62"/>
      <c r="UKT8" s="62"/>
      <c r="UKU8" s="62"/>
      <c r="UKV8" s="62"/>
      <c r="UKW8" s="62"/>
      <c r="UKX8" s="62"/>
      <c r="UKY8" s="62"/>
      <c r="UKZ8" s="62"/>
      <c r="ULA8" s="62"/>
      <c r="ULB8" s="62"/>
      <c r="ULC8" s="62"/>
      <c r="ULD8" s="62"/>
      <c r="ULE8" s="62"/>
      <c r="ULF8" s="62"/>
      <c r="ULG8" s="62"/>
      <c r="ULH8" s="62"/>
      <c r="ULI8" s="62"/>
      <c r="ULJ8" s="62"/>
      <c r="ULK8" s="62"/>
      <c r="ULL8" s="62"/>
      <c r="ULM8" s="62"/>
      <c r="ULN8" s="62"/>
      <c r="ULO8" s="62"/>
      <c r="ULP8" s="62"/>
      <c r="ULQ8" s="62"/>
      <c r="ULR8" s="62"/>
      <c r="ULS8" s="62"/>
      <c r="ULT8" s="62"/>
      <c r="ULU8" s="62"/>
      <c r="ULV8" s="62"/>
      <c r="ULW8" s="62"/>
      <c r="ULX8" s="62"/>
      <c r="ULY8" s="62"/>
      <c r="ULZ8" s="62"/>
      <c r="UMA8" s="62"/>
      <c r="UMB8" s="62"/>
      <c r="UMC8" s="62"/>
      <c r="UMD8" s="62"/>
      <c r="UME8" s="62"/>
      <c r="UMF8" s="62"/>
      <c r="UMG8" s="62"/>
      <c r="UMH8" s="62"/>
      <c r="UMI8" s="62"/>
      <c r="UMJ8" s="62"/>
      <c r="UMK8" s="62"/>
      <c r="UML8" s="62"/>
      <c r="UMM8" s="62"/>
      <c r="UMN8" s="62"/>
      <c r="UMO8" s="62"/>
      <c r="UMP8" s="62"/>
      <c r="UMQ8" s="62"/>
      <c r="UMR8" s="62"/>
      <c r="UMS8" s="62"/>
      <c r="UMT8" s="62"/>
      <c r="UMU8" s="62"/>
      <c r="UMV8" s="62"/>
      <c r="UMW8" s="62"/>
      <c r="UMX8" s="62"/>
      <c r="UMY8" s="62"/>
      <c r="UMZ8" s="62"/>
      <c r="UNA8" s="62"/>
      <c r="UNB8" s="62"/>
      <c r="UNC8" s="62"/>
      <c r="UND8" s="62"/>
      <c r="UNE8" s="62"/>
      <c r="UNF8" s="62"/>
      <c r="UNG8" s="62"/>
      <c r="UNH8" s="62"/>
      <c r="UNI8" s="62"/>
      <c r="UNJ8" s="62"/>
      <c r="UNK8" s="62"/>
      <c r="UNL8" s="62"/>
      <c r="UNM8" s="62"/>
      <c r="UNN8" s="62"/>
      <c r="UNO8" s="62"/>
      <c r="UNP8" s="62"/>
      <c r="UNQ8" s="62"/>
      <c r="UNR8" s="62"/>
      <c r="UNS8" s="62"/>
      <c r="UNT8" s="62"/>
      <c r="UNU8" s="62"/>
      <c r="UNV8" s="62"/>
      <c r="UNW8" s="62"/>
      <c r="UNX8" s="62"/>
      <c r="UNY8" s="62"/>
      <c r="UNZ8" s="62"/>
      <c r="UOA8" s="62"/>
      <c r="UOB8" s="62"/>
      <c r="UOC8" s="62"/>
      <c r="UOD8" s="62"/>
      <c r="UOE8" s="62"/>
      <c r="UOF8" s="62"/>
      <c r="UOG8" s="62"/>
      <c r="UOH8" s="62"/>
      <c r="UOI8" s="62"/>
      <c r="UOJ8" s="62"/>
      <c r="UOK8" s="62"/>
      <c r="UOL8" s="62"/>
      <c r="UOM8" s="62"/>
      <c r="UON8" s="62"/>
      <c r="UOO8" s="62"/>
      <c r="UOP8" s="62"/>
      <c r="UOQ8" s="62"/>
      <c r="UOR8" s="62"/>
      <c r="UOS8" s="62"/>
      <c r="UOT8" s="62"/>
      <c r="UOU8" s="62"/>
      <c r="UOV8" s="62"/>
      <c r="UOW8" s="62"/>
      <c r="UOX8" s="62"/>
      <c r="UOY8" s="62"/>
      <c r="UOZ8" s="62"/>
      <c r="UPA8" s="62"/>
      <c r="UPB8" s="62"/>
      <c r="UPC8" s="62"/>
      <c r="UPD8" s="62"/>
      <c r="UPE8" s="62"/>
      <c r="UPF8" s="62"/>
      <c r="UPG8" s="62"/>
      <c r="UPH8" s="62"/>
      <c r="UPI8" s="62"/>
      <c r="UPJ8" s="62"/>
      <c r="UPK8" s="62"/>
      <c r="UPL8" s="62"/>
      <c r="UPM8" s="62"/>
      <c r="UPN8" s="62"/>
      <c r="UPO8" s="62"/>
      <c r="UPP8" s="62"/>
      <c r="UPQ8" s="62"/>
      <c r="UPR8" s="62"/>
      <c r="UPS8" s="62"/>
      <c r="UPT8" s="62"/>
      <c r="UPU8" s="62"/>
      <c r="UPV8" s="62"/>
      <c r="UPW8" s="62"/>
      <c r="UPX8" s="62"/>
      <c r="UPY8" s="62"/>
      <c r="UPZ8" s="62"/>
      <c r="UQA8" s="62"/>
      <c r="UQB8" s="62"/>
      <c r="UQC8" s="62"/>
      <c r="UQD8" s="62"/>
      <c r="UQE8" s="62"/>
      <c r="UQF8" s="62"/>
      <c r="UQG8" s="62"/>
      <c r="UQH8" s="62"/>
      <c r="UQI8" s="62"/>
      <c r="UQJ8" s="62"/>
      <c r="UQK8" s="62"/>
      <c r="UQL8" s="62"/>
      <c r="UQM8" s="62"/>
      <c r="UQN8" s="62"/>
      <c r="UQO8" s="62"/>
      <c r="UQP8" s="62"/>
      <c r="UQQ8" s="62"/>
      <c r="UQR8" s="62"/>
      <c r="UQS8" s="62"/>
      <c r="UQT8" s="62"/>
      <c r="UQU8" s="62"/>
      <c r="UQV8" s="62"/>
      <c r="UQW8" s="62"/>
      <c r="UQX8" s="62"/>
      <c r="UQY8" s="62"/>
      <c r="UQZ8" s="62"/>
      <c r="URA8" s="62"/>
      <c r="URB8" s="62"/>
      <c r="URC8" s="62"/>
      <c r="URD8" s="62"/>
      <c r="URE8" s="62"/>
      <c r="URF8" s="62"/>
      <c r="URG8" s="62"/>
      <c r="URH8" s="62"/>
      <c r="URI8" s="62"/>
      <c r="URJ8" s="62"/>
      <c r="URK8" s="62"/>
      <c r="URL8" s="62"/>
      <c r="URM8" s="62"/>
      <c r="URN8" s="62"/>
      <c r="URO8" s="62"/>
      <c r="URP8" s="62"/>
      <c r="URQ8" s="62"/>
      <c r="URR8" s="62"/>
      <c r="URS8" s="62"/>
      <c r="URT8" s="62"/>
      <c r="URU8" s="62"/>
      <c r="URV8" s="62"/>
      <c r="URW8" s="62"/>
      <c r="URX8" s="62"/>
      <c r="URY8" s="62"/>
      <c r="URZ8" s="62"/>
      <c r="USA8" s="62"/>
      <c r="USB8" s="62"/>
      <c r="USC8" s="62"/>
      <c r="USD8" s="62"/>
      <c r="USE8" s="62"/>
      <c r="USF8" s="62"/>
      <c r="USG8" s="62"/>
      <c r="USH8" s="62"/>
      <c r="USI8" s="62"/>
      <c r="USJ8" s="62"/>
      <c r="USK8" s="62"/>
      <c r="USL8" s="62"/>
      <c r="USM8" s="62"/>
      <c r="USN8" s="62"/>
      <c r="USO8" s="62"/>
      <c r="USP8" s="62"/>
      <c r="USQ8" s="62"/>
      <c r="USR8" s="62"/>
      <c r="USS8" s="62"/>
      <c r="UST8" s="62"/>
      <c r="USU8" s="62"/>
      <c r="USV8" s="62"/>
      <c r="USW8" s="62"/>
      <c r="USX8" s="62"/>
      <c r="USY8" s="62"/>
      <c r="USZ8" s="62"/>
      <c r="UTA8" s="62"/>
      <c r="UTB8" s="62"/>
      <c r="UTC8" s="62"/>
      <c r="UTD8" s="62"/>
      <c r="UTE8" s="62"/>
      <c r="UTF8" s="62"/>
      <c r="UTG8" s="62"/>
      <c r="UTH8" s="62"/>
      <c r="UTI8" s="62"/>
      <c r="UTJ8" s="62"/>
      <c r="UTK8" s="62"/>
      <c r="UTL8" s="62"/>
      <c r="UTM8" s="62"/>
      <c r="UTN8" s="62"/>
      <c r="UTO8" s="62"/>
      <c r="UTP8" s="62"/>
      <c r="UTQ8" s="62"/>
      <c r="UTR8" s="62"/>
      <c r="UTS8" s="62"/>
      <c r="UTT8" s="62"/>
      <c r="UTU8" s="62"/>
      <c r="UTV8" s="62"/>
      <c r="UTW8" s="62"/>
      <c r="UTX8" s="62"/>
      <c r="UTY8" s="62"/>
      <c r="UTZ8" s="62"/>
      <c r="UUA8" s="62"/>
      <c r="UUB8" s="62"/>
      <c r="UUC8" s="62"/>
      <c r="UUD8" s="62"/>
      <c r="UUE8" s="62"/>
      <c r="UUF8" s="62"/>
      <c r="UUG8" s="62"/>
      <c r="UUH8" s="62"/>
      <c r="UUI8" s="62"/>
      <c r="UUJ8" s="62"/>
      <c r="UUK8" s="62"/>
      <c r="UUL8" s="62"/>
      <c r="UUM8" s="62"/>
      <c r="UUN8" s="62"/>
      <c r="UUO8" s="62"/>
      <c r="UUP8" s="62"/>
      <c r="UUQ8" s="62"/>
      <c r="UUR8" s="62"/>
      <c r="UUS8" s="62"/>
      <c r="UUT8" s="62"/>
      <c r="UUU8" s="62"/>
      <c r="UUV8" s="62"/>
      <c r="UUW8" s="62"/>
      <c r="UUX8" s="62"/>
      <c r="UUY8" s="62"/>
      <c r="UUZ8" s="62"/>
      <c r="UVA8" s="62"/>
      <c r="UVB8" s="62"/>
      <c r="UVC8" s="62"/>
      <c r="UVD8" s="62"/>
      <c r="UVE8" s="62"/>
      <c r="UVF8" s="62"/>
      <c r="UVG8" s="62"/>
      <c r="UVH8" s="62"/>
      <c r="UVI8" s="62"/>
      <c r="UVJ8" s="62"/>
      <c r="UVK8" s="62"/>
      <c r="UVL8" s="62"/>
      <c r="UVM8" s="62"/>
      <c r="UVN8" s="62"/>
      <c r="UVO8" s="62"/>
      <c r="UVP8" s="62"/>
      <c r="UVQ8" s="62"/>
      <c r="UVR8" s="62"/>
      <c r="UVS8" s="62"/>
      <c r="UVT8" s="62"/>
      <c r="UVU8" s="62"/>
      <c r="UVV8" s="62"/>
      <c r="UVW8" s="62"/>
      <c r="UVX8" s="62"/>
      <c r="UVY8" s="62"/>
      <c r="UVZ8" s="62"/>
      <c r="UWA8" s="62"/>
      <c r="UWB8" s="62"/>
      <c r="UWC8" s="62"/>
      <c r="UWD8" s="62"/>
      <c r="UWE8" s="62"/>
      <c r="UWF8" s="62"/>
      <c r="UWG8" s="62"/>
      <c r="UWH8" s="62"/>
      <c r="UWI8" s="62"/>
      <c r="UWJ8" s="62"/>
      <c r="UWK8" s="62"/>
      <c r="UWL8" s="62"/>
      <c r="UWM8" s="62"/>
      <c r="UWN8" s="62"/>
      <c r="UWO8" s="62"/>
      <c r="UWP8" s="62"/>
      <c r="UWQ8" s="62"/>
      <c r="UWR8" s="62"/>
      <c r="UWS8" s="62"/>
      <c r="UWT8" s="62"/>
      <c r="UWU8" s="62"/>
      <c r="UWV8" s="62"/>
      <c r="UWW8" s="62"/>
      <c r="UWX8" s="62"/>
      <c r="UWY8" s="62"/>
      <c r="UWZ8" s="62"/>
      <c r="UXA8" s="62"/>
      <c r="UXB8" s="62"/>
      <c r="UXC8" s="62"/>
      <c r="UXD8" s="62"/>
      <c r="UXE8" s="62"/>
      <c r="UXF8" s="62"/>
      <c r="UXG8" s="62"/>
      <c r="UXH8" s="62"/>
      <c r="UXI8" s="62"/>
      <c r="UXJ8" s="62"/>
      <c r="UXK8" s="62"/>
      <c r="UXL8" s="62"/>
      <c r="UXM8" s="62"/>
      <c r="UXN8" s="62"/>
      <c r="UXO8" s="62"/>
      <c r="UXP8" s="62"/>
      <c r="UXQ8" s="62"/>
      <c r="UXR8" s="62"/>
      <c r="UXS8" s="62"/>
      <c r="UXT8" s="62"/>
      <c r="UXU8" s="62"/>
      <c r="UXV8" s="62"/>
      <c r="UXW8" s="62"/>
      <c r="UXX8" s="62"/>
      <c r="UXY8" s="62"/>
      <c r="UXZ8" s="62"/>
      <c r="UYA8" s="62"/>
      <c r="UYB8" s="62"/>
      <c r="UYC8" s="62"/>
      <c r="UYD8" s="62"/>
      <c r="UYE8" s="62"/>
      <c r="UYF8" s="62"/>
      <c r="UYG8" s="62"/>
      <c r="UYH8" s="62"/>
      <c r="UYI8" s="62"/>
      <c r="UYJ8" s="62"/>
      <c r="UYK8" s="62"/>
      <c r="UYL8" s="62"/>
      <c r="UYM8" s="62"/>
      <c r="UYN8" s="62"/>
      <c r="UYO8" s="62"/>
      <c r="UYP8" s="62"/>
      <c r="UYQ8" s="62"/>
      <c r="UYR8" s="62"/>
      <c r="UYS8" s="62"/>
      <c r="UYT8" s="62"/>
      <c r="UYU8" s="62"/>
      <c r="UYV8" s="62"/>
      <c r="UYW8" s="62"/>
      <c r="UYX8" s="62"/>
      <c r="UYY8" s="62"/>
      <c r="UYZ8" s="62"/>
      <c r="UZA8" s="62"/>
      <c r="UZB8" s="62"/>
      <c r="UZC8" s="62"/>
      <c r="UZD8" s="62"/>
      <c r="UZE8" s="62"/>
      <c r="UZF8" s="62"/>
      <c r="UZG8" s="62"/>
      <c r="UZH8" s="62"/>
      <c r="UZI8" s="62"/>
      <c r="UZJ8" s="62"/>
      <c r="UZK8" s="62"/>
      <c r="UZL8" s="62"/>
      <c r="UZM8" s="62"/>
      <c r="UZN8" s="62"/>
      <c r="UZO8" s="62"/>
      <c r="UZP8" s="62"/>
      <c r="UZQ8" s="62"/>
      <c r="UZR8" s="62"/>
      <c r="UZS8" s="62"/>
      <c r="UZT8" s="62"/>
      <c r="UZU8" s="62"/>
      <c r="UZV8" s="62"/>
      <c r="UZW8" s="62"/>
      <c r="UZX8" s="62"/>
      <c r="UZY8" s="62"/>
      <c r="UZZ8" s="62"/>
      <c r="VAA8" s="62"/>
      <c r="VAB8" s="62"/>
      <c r="VAC8" s="62"/>
      <c r="VAD8" s="62"/>
      <c r="VAE8" s="62"/>
      <c r="VAF8" s="62"/>
      <c r="VAG8" s="62"/>
      <c r="VAH8" s="62"/>
      <c r="VAI8" s="62"/>
      <c r="VAJ8" s="62"/>
      <c r="VAK8" s="62"/>
      <c r="VAL8" s="62"/>
      <c r="VAM8" s="62"/>
      <c r="VAN8" s="62"/>
      <c r="VAO8" s="62"/>
      <c r="VAP8" s="62"/>
      <c r="VAQ8" s="62"/>
      <c r="VAR8" s="62"/>
      <c r="VAS8" s="62"/>
      <c r="VAT8" s="62"/>
      <c r="VAU8" s="62"/>
      <c r="VAV8" s="62"/>
      <c r="VAW8" s="62"/>
      <c r="VAX8" s="62"/>
      <c r="VAY8" s="62"/>
      <c r="VAZ8" s="62"/>
      <c r="VBA8" s="62"/>
      <c r="VBB8" s="62"/>
      <c r="VBC8" s="62"/>
      <c r="VBD8" s="62"/>
      <c r="VBE8" s="62"/>
      <c r="VBF8" s="62"/>
      <c r="VBG8" s="62"/>
      <c r="VBH8" s="62"/>
      <c r="VBI8" s="62"/>
      <c r="VBJ8" s="62"/>
      <c r="VBK8" s="62"/>
      <c r="VBL8" s="62"/>
      <c r="VBM8" s="62"/>
      <c r="VBN8" s="62"/>
      <c r="VBO8" s="62"/>
      <c r="VBP8" s="62"/>
      <c r="VBQ8" s="62"/>
      <c r="VBR8" s="62"/>
      <c r="VBS8" s="62"/>
      <c r="VBT8" s="62"/>
      <c r="VBU8" s="62"/>
      <c r="VBV8" s="62"/>
      <c r="VBW8" s="62"/>
      <c r="VBX8" s="62"/>
      <c r="VBY8" s="62"/>
      <c r="VBZ8" s="62"/>
      <c r="VCA8" s="62"/>
      <c r="VCB8" s="62"/>
      <c r="VCC8" s="62"/>
      <c r="VCD8" s="62"/>
      <c r="VCE8" s="62"/>
      <c r="VCF8" s="62"/>
      <c r="VCG8" s="62"/>
      <c r="VCH8" s="62"/>
      <c r="VCI8" s="62"/>
      <c r="VCJ8" s="62"/>
      <c r="VCK8" s="62"/>
      <c r="VCL8" s="62"/>
      <c r="VCM8" s="62"/>
      <c r="VCN8" s="62"/>
      <c r="VCO8" s="62"/>
      <c r="VCP8" s="62"/>
      <c r="VCQ8" s="62"/>
      <c r="VCR8" s="62"/>
      <c r="VCS8" s="62"/>
      <c r="VCT8" s="62"/>
      <c r="VCU8" s="62"/>
      <c r="VCV8" s="62"/>
      <c r="VCW8" s="62"/>
      <c r="VCX8" s="62"/>
      <c r="VCY8" s="62"/>
      <c r="VCZ8" s="62"/>
      <c r="VDA8" s="62"/>
      <c r="VDB8" s="62"/>
      <c r="VDC8" s="62"/>
      <c r="VDD8" s="62"/>
      <c r="VDE8" s="62"/>
      <c r="VDF8" s="62"/>
      <c r="VDG8" s="62"/>
      <c r="VDH8" s="62"/>
      <c r="VDI8" s="62"/>
      <c r="VDJ8" s="62"/>
      <c r="VDK8" s="62"/>
      <c r="VDL8" s="62"/>
      <c r="VDM8" s="62"/>
      <c r="VDN8" s="62"/>
      <c r="VDO8" s="62"/>
      <c r="VDP8" s="62"/>
      <c r="VDQ8" s="62"/>
      <c r="VDR8" s="62"/>
      <c r="VDS8" s="62"/>
      <c r="VDT8" s="62"/>
      <c r="VDU8" s="62"/>
      <c r="VDV8" s="62"/>
      <c r="VDW8" s="62"/>
      <c r="VDX8" s="62"/>
      <c r="VDY8" s="62"/>
      <c r="VDZ8" s="62"/>
      <c r="VEA8" s="62"/>
      <c r="VEB8" s="62"/>
      <c r="VEC8" s="62"/>
      <c r="VED8" s="62"/>
      <c r="VEE8" s="62"/>
      <c r="VEF8" s="62"/>
      <c r="VEG8" s="62"/>
      <c r="VEH8" s="62"/>
      <c r="VEI8" s="62"/>
      <c r="VEJ8" s="62"/>
      <c r="VEK8" s="62"/>
      <c r="VEL8" s="62"/>
      <c r="VEM8" s="62"/>
      <c r="VEN8" s="62"/>
      <c r="VEO8" s="62"/>
      <c r="VEP8" s="62"/>
      <c r="VEQ8" s="62"/>
      <c r="VER8" s="62"/>
      <c r="VES8" s="62"/>
      <c r="VET8" s="62"/>
      <c r="VEU8" s="62"/>
      <c r="VEV8" s="62"/>
      <c r="VEW8" s="62"/>
      <c r="VEX8" s="62"/>
      <c r="VEY8" s="62"/>
      <c r="VEZ8" s="62"/>
      <c r="VFA8" s="62"/>
      <c r="VFB8" s="62"/>
      <c r="VFC8" s="62"/>
      <c r="VFD8" s="62"/>
      <c r="VFE8" s="62"/>
      <c r="VFF8" s="62"/>
      <c r="VFG8" s="62"/>
      <c r="VFH8" s="62"/>
      <c r="VFI8" s="62"/>
      <c r="VFJ8" s="62"/>
      <c r="VFK8" s="62"/>
      <c r="VFL8" s="62"/>
      <c r="VFM8" s="62"/>
      <c r="VFN8" s="62"/>
      <c r="VFO8" s="62"/>
      <c r="VFP8" s="62"/>
      <c r="VFQ8" s="62"/>
      <c r="VFR8" s="62"/>
      <c r="VFS8" s="62"/>
      <c r="VFT8" s="62"/>
      <c r="VFU8" s="62"/>
      <c r="VFV8" s="62"/>
      <c r="VFW8" s="62"/>
      <c r="VFX8" s="62"/>
      <c r="VFY8" s="62"/>
      <c r="VFZ8" s="62"/>
      <c r="VGA8" s="62"/>
      <c r="VGB8" s="62"/>
      <c r="VGC8" s="62"/>
      <c r="VGD8" s="62"/>
      <c r="VGE8" s="62"/>
      <c r="VGF8" s="62"/>
      <c r="VGG8" s="62"/>
      <c r="VGH8" s="62"/>
      <c r="VGI8" s="62"/>
      <c r="VGJ8" s="62"/>
      <c r="VGK8" s="62"/>
      <c r="VGL8" s="62"/>
      <c r="VGM8" s="62"/>
      <c r="VGN8" s="62"/>
      <c r="VGO8" s="62"/>
      <c r="VGP8" s="62"/>
      <c r="VGQ8" s="62"/>
      <c r="VGR8" s="62"/>
      <c r="VGS8" s="62"/>
      <c r="VGT8" s="62"/>
      <c r="VGU8" s="62"/>
      <c r="VGV8" s="62"/>
      <c r="VGW8" s="62"/>
      <c r="VGX8" s="62"/>
      <c r="VGY8" s="62"/>
      <c r="VGZ8" s="62"/>
      <c r="VHA8" s="62"/>
      <c r="VHB8" s="62"/>
      <c r="VHC8" s="62"/>
      <c r="VHD8" s="62"/>
      <c r="VHE8" s="62"/>
      <c r="VHF8" s="62"/>
      <c r="VHG8" s="62"/>
      <c r="VHH8" s="62"/>
      <c r="VHI8" s="62"/>
      <c r="VHJ8" s="62"/>
      <c r="VHK8" s="62"/>
      <c r="VHL8" s="62"/>
      <c r="VHM8" s="62"/>
      <c r="VHN8" s="62"/>
      <c r="VHO8" s="62"/>
      <c r="VHP8" s="62"/>
      <c r="VHQ8" s="62"/>
      <c r="VHR8" s="62"/>
      <c r="VHS8" s="62"/>
      <c r="VHT8" s="62"/>
      <c r="VHU8" s="62"/>
      <c r="VHV8" s="62"/>
      <c r="VHW8" s="62"/>
      <c r="VHX8" s="62"/>
      <c r="VHY8" s="62"/>
      <c r="VHZ8" s="62"/>
      <c r="VIA8" s="62"/>
      <c r="VIB8" s="62"/>
      <c r="VIC8" s="62"/>
      <c r="VID8" s="62"/>
      <c r="VIE8" s="62"/>
      <c r="VIF8" s="62"/>
      <c r="VIG8" s="62"/>
      <c r="VIH8" s="62"/>
      <c r="VII8" s="62"/>
      <c r="VIJ8" s="62"/>
      <c r="VIK8" s="62"/>
      <c r="VIL8" s="62"/>
      <c r="VIM8" s="62"/>
      <c r="VIN8" s="62"/>
      <c r="VIO8" s="62"/>
      <c r="VIP8" s="62"/>
      <c r="VIQ8" s="62"/>
      <c r="VIR8" s="62"/>
      <c r="VIS8" s="62"/>
      <c r="VIT8" s="62"/>
      <c r="VIU8" s="62"/>
      <c r="VIV8" s="62"/>
      <c r="VIW8" s="62"/>
      <c r="VIX8" s="62"/>
      <c r="VIY8" s="62"/>
      <c r="VIZ8" s="62"/>
      <c r="VJA8" s="62"/>
      <c r="VJB8" s="62"/>
      <c r="VJC8" s="62"/>
      <c r="VJD8" s="62"/>
      <c r="VJE8" s="62"/>
      <c r="VJF8" s="62"/>
      <c r="VJG8" s="62"/>
      <c r="VJH8" s="62"/>
      <c r="VJI8" s="62"/>
      <c r="VJJ8" s="62"/>
      <c r="VJK8" s="62"/>
      <c r="VJL8" s="62"/>
      <c r="VJM8" s="62"/>
      <c r="VJN8" s="62"/>
      <c r="VJO8" s="62"/>
      <c r="VJP8" s="62"/>
      <c r="VJQ8" s="62"/>
      <c r="VJR8" s="62"/>
      <c r="VJS8" s="62"/>
      <c r="VJT8" s="62"/>
      <c r="VJU8" s="62"/>
      <c r="VJV8" s="62"/>
      <c r="VJW8" s="62"/>
      <c r="VJX8" s="62"/>
      <c r="VJY8" s="62"/>
      <c r="VJZ8" s="62"/>
      <c r="VKA8" s="62"/>
      <c r="VKB8" s="62"/>
      <c r="VKC8" s="62"/>
      <c r="VKD8" s="62"/>
      <c r="VKE8" s="62"/>
      <c r="VKF8" s="62"/>
      <c r="VKG8" s="62"/>
      <c r="VKH8" s="62"/>
      <c r="VKI8" s="62"/>
      <c r="VKJ8" s="62"/>
      <c r="VKK8" s="62"/>
      <c r="VKL8" s="62"/>
      <c r="VKM8" s="62"/>
      <c r="VKN8" s="62"/>
      <c r="VKO8" s="62"/>
      <c r="VKP8" s="62"/>
      <c r="VKQ8" s="62"/>
      <c r="VKR8" s="62"/>
      <c r="VKS8" s="62"/>
      <c r="VKT8" s="62"/>
      <c r="VKU8" s="62"/>
      <c r="VKV8" s="62"/>
      <c r="VKW8" s="62"/>
      <c r="VKX8" s="62"/>
      <c r="VKY8" s="62"/>
      <c r="VKZ8" s="62"/>
      <c r="VLA8" s="62"/>
      <c r="VLB8" s="62"/>
      <c r="VLC8" s="62"/>
      <c r="VLD8" s="62"/>
      <c r="VLE8" s="62"/>
      <c r="VLF8" s="62"/>
      <c r="VLG8" s="62"/>
      <c r="VLH8" s="62"/>
      <c r="VLI8" s="62"/>
      <c r="VLJ8" s="62"/>
      <c r="VLK8" s="62"/>
      <c r="VLL8" s="62"/>
      <c r="VLM8" s="62"/>
      <c r="VLN8" s="62"/>
      <c r="VLO8" s="62"/>
      <c r="VLP8" s="62"/>
      <c r="VLQ8" s="62"/>
      <c r="VLR8" s="62"/>
      <c r="VLS8" s="62"/>
      <c r="VLT8" s="62"/>
      <c r="VLU8" s="62"/>
      <c r="VLV8" s="62"/>
      <c r="VLW8" s="62"/>
      <c r="VLX8" s="62"/>
      <c r="VLY8" s="62"/>
      <c r="VLZ8" s="62"/>
      <c r="VMA8" s="62"/>
      <c r="VMB8" s="62"/>
      <c r="VMC8" s="62"/>
      <c r="VMD8" s="62"/>
      <c r="VME8" s="62"/>
      <c r="VMF8" s="62"/>
      <c r="VMG8" s="62"/>
      <c r="VMH8" s="62"/>
      <c r="VMI8" s="62"/>
      <c r="VMJ8" s="62"/>
      <c r="VMK8" s="62"/>
      <c r="VML8" s="62"/>
      <c r="VMM8" s="62"/>
      <c r="VMN8" s="62"/>
      <c r="VMO8" s="62"/>
      <c r="VMP8" s="62"/>
      <c r="VMQ8" s="62"/>
      <c r="VMR8" s="62"/>
      <c r="VMS8" s="62"/>
      <c r="VMT8" s="62"/>
      <c r="VMU8" s="62"/>
      <c r="VMV8" s="62"/>
      <c r="VMW8" s="62"/>
      <c r="VMX8" s="62"/>
      <c r="VMY8" s="62"/>
      <c r="VMZ8" s="62"/>
      <c r="VNA8" s="62"/>
      <c r="VNB8" s="62"/>
      <c r="VNC8" s="62"/>
      <c r="VND8" s="62"/>
      <c r="VNE8" s="62"/>
      <c r="VNF8" s="62"/>
      <c r="VNG8" s="62"/>
      <c r="VNH8" s="62"/>
      <c r="VNI8" s="62"/>
      <c r="VNJ8" s="62"/>
      <c r="VNK8" s="62"/>
      <c r="VNL8" s="62"/>
      <c r="VNM8" s="62"/>
      <c r="VNN8" s="62"/>
      <c r="VNO8" s="62"/>
      <c r="VNP8" s="62"/>
      <c r="VNQ8" s="62"/>
      <c r="VNR8" s="62"/>
      <c r="VNS8" s="62"/>
      <c r="VNT8" s="62"/>
      <c r="VNU8" s="62"/>
      <c r="VNV8" s="62"/>
      <c r="VNW8" s="62"/>
      <c r="VNX8" s="62"/>
      <c r="VNY8" s="62"/>
      <c r="VNZ8" s="62"/>
      <c r="VOA8" s="62"/>
      <c r="VOB8" s="62"/>
      <c r="VOC8" s="62"/>
      <c r="VOD8" s="62"/>
      <c r="VOE8" s="62"/>
      <c r="VOF8" s="62"/>
      <c r="VOG8" s="62"/>
      <c r="VOH8" s="62"/>
      <c r="VOI8" s="62"/>
      <c r="VOJ8" s="62"/>
      <c r="VOK8" s="62"/>
      <c r="VOL8" s="62"/>
      <c r="VOM8" s="62"/>
      <c r="VON8" s="62"/>
      <c r="VOO8" s="62"/>
      <c r="VOP8" s="62"/>
      <c r="VOQ8" s="62"/>
      <c r="VOR8" s="62"/>
      <c r="VOS8" s="62"/>
      <c r="VOT8" s="62"/>
      <c r="VOU8" s="62"/>
      <c r="VOV8" s="62"/>
      <c r="VOW8" s="62"/>
      <c r="VOX8" s="62"/>
      <c r="VOY8" s="62"/>
      <c r="VOZ8" s="62"/>
      <c r="VPA8" s="62"/>
      <c r="VPB8" s="62"/>
      <c r="VPC8" s="62"/>
      <c r="VPD8" s="62"/>
      <c r="VPE8" s="62"/>
      <c r="VPF8" s="62"/>
      <c r="VPG8" s="62"/>
      <c r="VPH8" s="62"/>
      <c r="VPI8" s="62"/>
      <c r="VPJ8" s="62"/>
      <c r="VPK8" s="62"/>
      <c r="VPL8" s="62"/>
      <c r="VPM8" s="62"/>
      <c r="VPN8" s="62"/>
      <c r="VPO8" s="62"/>
      <c r="VPP8" s="62"/>
      <c r="VPQ8" s="62"/>
      <c r="VPR8" s="62"/>
      <c r="VPS8" s="62"/>
      <c r="VPT8" s="62"/>
      <c r="VPU8" s="62"/>
      <c r="VPV8" s="62"/>
      <c r="VPW8" s="62"/>
      <c r="VPX8" s="62"/>
      <c r="VPY8" s="62"/>
      <c r="VPZ8" s="62"/>
      <c r="VQA8" s="62"/>
      <c r="VQB8" s="62"/>
      <c r="VQC8" s="62"/>
      <c r="VQD8" s="62"/>
      <c r="VQE8" s="62"/>
      <c r="VQF8" s="62"/>
      <c r="VQG8" s="62"/>
      <c r="VQH8" s="62"/>
      <c r="VQI8" s="62"/>
      <c r="VQJ8" s="62"/>
      <c r="VQK8" s="62"/>
      <c r="VQL8" s="62"/>
      <c r="VQM8" s="62"/>
      <c r="VQN8" s="62"/>
      <c r="VQO8" s="62"/>
      <c r="VQP8" s="62"/>
      <c r="VQQ8" s="62"/>
      <c r="VQR8" s="62"/>
      <c r="VQS8" s="62"/>
      <c r="VQT8" s="62"/>
      <c r="VQU8" s="62"/>
      <c r="VQV8" s="62"/>
      <c r="VQW8" s="62"/>
      <c r="VQX8" s="62"/>
      <c r="VQY8" s="62"/>
      <c r="VQZ8" s="62"/>
      <c r="VRA8" s="62"/>
      <c r="VRB8" s="62"/>
      <c r="VRC8" s="62"/>
      <c r="VRD8" s="62"/>
      <c r="VRE8" s="62"/>
      <c r="VRF8" s="62"/>
      <c r="VRG8" s="62"/>
      <c r="VRH8" s="62"/>
      <c r="VRI8" s="62"/>
      <c r="VRJ8" s="62"/>
      <c r="VRK8" s="62"/>
      <c r="VRL8" s="62"/>
      <c r="VRM8" s="62"/>
      <c r="VRN8" s="62"/>
      <c r="VRO8" s="62"/>
      <c r="VRP8" s="62"/>
      <c r="VRQ8" s="62"/>
      <c r="VRR8" s="62"/>
      <c r="VRS8" s="62"/>
      <c r="VRT8" s="62"/>
      <c r="VRU8" s="62"/>
      <c r="VRV8" s="62"/>
      <c r="VRW8" s="62"/>
      <c r="VRX8" s="62"/>
      <c r="VRY8" s="62"/>
      <c r="VRZ8" s="62"/>
      <c r="VSA8" s="62"/>
      <c r="VSB8" s="62"/>
      <c r="VSC8" s="62"/>
      <c r="VSD8" s="62"/>
      <c r="VSE8" s="62"/>
      <c r="VSF8" s="62"/>
      <c r="VSG8" s="62"/>
      <c r="VSH8" s="62"/>
      <c r="VSI8" s="62"/>
      <c r="VSJ8" s="62"/>
      <c r="VSK8" s="62"/>
      <c r="VSL8" s="62"/>
      <c r="VSM8" s="62"/>
      <c r="VSN8" s="62"/>
      <c r="VSO8" s="62"/>
      <c r="VSP8" s="62"/>
      <c r="VSQ8" s="62"/>
      <c r="VSR8" s="62"/>
      <c r="VSS8" s="62"/>
      <c r="VST8" s="62"/>
      <c r="VSU8" s="62"/>
      <c r="VSV8" s="62"/>
      <c r="VSW8" s="62"/>
      <c r="VSX8" s="62"/>
      <c r="VSY8" s="62"/>
      <c r="VSZ8" s="62"/>
      <c r="VTA8" s="62"/>
      <c r="VTB8" s="62"/>
      <c r="VTC8" s="62"/>
      <c r="VTD8" s="62"/>
      <c r="VTE8" s="62"/>
      <c r="VTF8" s="62"/>
      <c r="VTG8" s="62"/>
      <c r="VTH8" s="62"/>
      <c r="VTI8" s="62"/>
      <c r="VTJ8" s="62"/>
      <c r="VTK8" s="62"/>
      <c r="VTL8" s="62"/>
      <c r="VTM8" s="62"/>
      <c r="VTN8" s="62"/>
      <c r="VTO8" s="62"/>
      <c r="VTP8" s="62"/>
      <c r="VTQ8" s="62"/>
      <c r="VTR8" s="62"/>
      <c r="VTS8" s="62"/>
      <c r="VTT8" s="62"/>
      <c r="VTU8" s="62"/>
      <c r="VTV8" s="62"/>
      <c r="VTW8" s="62"/>
      <c r="VTX8" s="62"/>
      <c r="VTY8" s="62"/>
      <c r="VTZ8" s="62"/>
      <c r="VUA8" s="62"/>
      <c r="VUB8" s="62"/>
      <c r="VUC8" s="62"/>
      <c r="VUD8" s="62"/>
      <c r="VUE8" s="62"/>
      <c r="VUF8" s="62"/>
      <c r="VUG8" s="62"/>
      <c r="VUH8" s="62"/>
      <c r="VUI8" s="62"/>
      <c r="VUJ8" s="62"/>
      <c r="VUK8" s="62"/>
      <c r="VUL8" s="62"/>
      <c r="VUM8" s="62"/>
      <c r="VUN8" s="62"/>
      <c r="VUO8" s="62"/>
      <c r="VUP8" s="62"/>
      <c r="VUQ8" s="62"/>
      <c r="VUR8" s="62"/>
      <c r="VUS8" s="62"/>
      <c r="VUT8" s="62"/>
      <c r="VUU8" s="62"/>
      <c r="VUV8" s="62"/>
      <c r="VUW8" s="62"/>
      <c r="VUX8" s="62"/>
      <c r="VUY8" s="62"/>
      <c r="VUZ8" s="62"/>
      <c r="VVA8" s="62"/>
      <c r="VVB8" s="62"/>
      <c r="VVC8" s="62"/>
      <c r="VVD8" s="62"/>
      <c r="VVE8" s="62"/>
      <c r="VVF8" s="62"/>
      <c r="VVG8" s="62"/>
      <c r="VVH8" s="62"/>
      <c r="VVI8" s="62"/>
      <c r="VVJ8" s="62"/>
      <c r="VVK8" s="62"/>
      <c r="VVL8" s="62"/>
      <c r="VVM8" s="62"/>
      <c r="VVN8" s="62"/>
      <c r="VVO8" s="62"/>
      <c r="VVP8" s="62"/>
      <c r="VVQ8" s="62"/>
      <c r="VVR8" s="62"/>
      <c r="VVS8" s="62"/>
      <c r="VVT8" s="62"/>
      <c r="VVU8" s="62"/>
      <c r="VVV8" s="62"/>
      <c r="VVW8" s="62"/>
      <c r="VVX8" s="62"/>
      <c r="VVY8" s="62"/>
      <c r="VVZ8" s="62"/>
      <c r="VWA8" s="62"/>
      <c r="VWB8" s="62"/>
      <c r="VWC8" s="62"/>
      <c r="VWD8" s="62"/>
      <c r="VWE8" s="62"/>
      <c r="VWF8" s="62"/>
      <c r="VWG8" s="62"/>
      <c r="VWH8" s="62"/>
      <c r="VWI8" s="62"/>
      <c r="VWJ8" s="62"/>
      <c r="VWK8" s="62"/>
      <c r="VWL8" s="62"/>
      <c r="VWM8" s="62"/>
      <c r="VWN8" s="62"/>
      <c r="VWO8" s="62"/>
      <c r="VWP8" s="62"/>
      <c r="VWQ8" s="62"/>
      <c r="VWR8" s="62"/>
      <c r="VWS8" s="62"/>
      <c r="VWT8" s="62"/>
      <c r="VWU8" s="62"/>
      <c r="VWV8" s="62"/>
      <c r="VWW8" s="62"/>
      <c r="VWX8" s="62"/>
      <c r="VWY8" s="62"/>
      <c r="VWZ8" s="62"/>
      <c r="VXA8" s="62"/>
      <c r="VXB8" s="62"/>
      <c r="VXC8" s="62"/>
      <c r="VXD8" s="62"/>
      <c r="VXE8" s="62"/>
      <c r="VXF8" s="62"/>
      <c r="VXG8" s="62"/>
      <c r="VXH8" s="62"/>
      <c r="VXI8" s="62"/>
      <c r="VXJ8" s="62"/>
      <c r="VXK8" s="62"/>
      <c r="VXL8" s="62"/>
      <c r="VXM8" s="62"/>
      <c r="VXN8" s="62"/>
      <c r="VXO8" s="62"/>
      <c r="VXP8" s="62"/>
      <c r="VXQ8" s="62"/>
      <c r="VXR8" s="62"/>
      <c r="VXS8" s="62"/>
      <c r="VXT8" s="62"/>
      <c r="VXU8" s="62"/>
      <c r="VXV8" s="62"/>
      <c r="VXW8" s="62"/>
      <c r="VXX8" s="62"/>
      <c r="VXY8" s="62"/>
      <c r="VXZ8" s="62"/>
      <c r="VYA8" s="62"/>
      <c r="VYB8" s="62"/>
      <c r="VYC8" s="62"/>
      <c r="VYD8" s="62"/>
      <c r="VYE8" s="62"/>
      <c r="VYF8" s="62"/>
      <c r="VYG8" s="62"/>
      <c r="VYH8" s="62"/>
      <c r="VYI8" s="62"/>
      <c r="VYJ8" s="62"/>
      <c r="VYK8" s="62"/>
      <c r="VYL8" s="62"/>
      <c r="VYM8" s="62"/>
      <c r="VYN8" s="62"/>
      <c r="VYO8" s="62"/>
      <c r="VYP8" s="62"/>
      <c r="VYQ8" s="62"/>
      <c r="VYR8" s="62"/>
      <c r="VYS8" s="62"/>
      <c r="VYT8" s="62"/>
      <c r="VYU8" s="62"/>
      <c r="VYV8" s="62"/>
      <c r="VYW8" s="62"/>
      <c r="VYX8" s="62"/>
      <c r="VYY8" s="62"/>
      <c r="VYZ8" s="62"/>
      <c r="VZA8" s="62"/>
      <c r="VZB8" s="62"/>
      <c r="VZC8" s="62"/>
      <c r="VZD8" s="62"/>
      <c r="VZE8" s="62"/>
      <c r="VZF8" s="62"/>
      <c r="VZG8" s="62"/>
      <c r="VZH8" s="62"/>
      <c r="VZI8" s="62"/>
      <c r="VZJ8" s="62"/>
      <c r="VZK8" s="62"/>
      <c r="VZL8" s="62"/>
      <c r="VZM8" s="62"/>
      <c r="VZN8" s="62"/>
      <c r="VZO8" s="62"/>
      <c r="VZP8" s="62"/>
      <c r="VZQ8" s="62"/>
      <c r="VZR8" s="62"/>
      <c r="VZS8" s="62"/>
      <c r="VZT8" s="62"/>
      <c r="VZU8" s="62"/>
      <c r="VZV8" s="62"/>
      <c r="VZW8" s="62"/>
      <c r="VZX8" s="62"/>
      <c r="VZY8" s="62"/>
      <c r="VZZ8" s="62"/>
      <c r="WAA8" s="62"/>
      <c r="WAB8" s="62"/>
      <c r="WAC8" s="62"/>
      <c r="WAD8" s="62"/>
      <c r="WAE8" s="62"/>
      <c r="WAF8" s="62"/>
      <c r="WAG8" s="62"/>
      <c r="WAH8" s="62"/>
      <c r="WAI8" s="62"/>
      <c r="WAJ8" s="62"/>
      <c r="WAK8" s="62"/>
      <c r="WAL8" s="62"/>
      <c r="WAM8" s="62"/>
      <c r="WAN8" s="62"/>
      <c r="WAO8" s="62"/>
      <c r="WAP8" s="62"/>
      <c r="WAQ8" s="62"/>
      <c r="WAR8" s="62"/>
      <c r="WAS8" s="62"/>
      <c r="WAT8" s="62"/>
      <c r="WAU8" s="62"/>
      <c r="WAV8" s="62"/>
      <c r="WAW8" s="62"/>
      <c r="WAX8" s="62"/>
      <c r="WAY8" s="62"/>
      <c r="WAZ8" s="62"/>
      <c r="WBA8" s="62"/>
      <c r="WBB8" s="62"/>
      <c r="WBC8" s="62"/>
      <c r="WBD8" s="62"/>
      <c r="WBE8" s="62"/>
      <c r="WBF8" s="62"/>
      <c r="WBG8" s="62"/>
      <c r="WBH8" s="62"/>
      <c r="WBI8" s="62"/>
      <c r="WBJ8" s="62"/>
      <c r="WBK8" s="62"/>
      <c r="WBL8" s="62"/>
      <c r="WBM8" s="62"/>
      <c r="WBN8" s="62"/>
      <c r="WBO8" s="62"/>
      <c r="WBP8" s="62"/>
      <c r="WBQ8" s="62"/>
      <c r="WBR8" s="62"/>
      <c r="WBS8" s="62"/>
      <c r="WBT8" s="62"/>
      <c r="WBU8" s="62"/>
      <c r="WBV8" s="62"/>
      <c r="WBW8" s="62"/>
      <c r="WBX8" s="62"/>
      <c r="WBY8" s="62"/>
      <c r="WBZ8" s="62"/>
      <c r="WCA8" s="62"/>
      <c r="WCB8" s="62"/>
      <c r="WCC8" s="62"/>
      <c r="WCD8" s="62"/>
      <c r="WCE8" s="62"/>
      <c r="WCF8" s="62"/>
      <c r="WCG8" s="62"/>
      <c r="WCH8" s="62"/>
      <c r="WCI8" s="62"/>
      <c r="WCJ8" s="62"/>
      <c r="WCK8" s="62"/>
      <c r="WCL8" s="62"/>
      <c r="WCM8" s="62"/>
      <c r="WCN8" s="62"/>
      <c r="WCO8" s="62"/>
      <c r="WCP8" s="62"/>
      <c r="WCQ8" s="62"/>
      <c r="WCR8" s="62"/>
      <c r="WCS8" s="62"/>
      <c r="WCT8" s="62"/>
      <c r="WCU8" s="62"/>
      <c r="WCV8" s="62"/>
      <c r="WCW8" s="62"/>
      <c r="WCX8" s="62"/>
      <c r="WCY8" s="62"/>
      <c r="WCZ8" s="62"/>
      <c r="WDA8" s="62"/>
      <c r="WDB8" s="62"/>
      <c r="WDC8" s="62"/>
      <c r="WDD8" s="62"/>
      <c r="WDE8" s="62"/>
      <c r="WDF8" s="62"/>
      <c r="WDG8" s="62"/>
      <c r="WDH8" s="62"/>
      <c r="WDI8" s="62"/>
      <c r="WDJ8" s="62"/>
      <c r="WDK8" s="62"/>
      <c r="WDL8" s="62"/>
      <c r="WDM8" s="62"/>
      <c r="WDN8" s="62"/>
      <c r="WDO8" s="62"/>
      <c r="WDP8" s="62"/>
      <c r="WDQ8" s="62"/>
      <c r="WDR8" s="62"/>
      <c r="WDS8" s="62"/>
      <c r="WDT8" s="62"/>
      <c r="WDU8" s="62"/>
      <c r="WDV8" s="62"/>
      <c r="WDW8" s="62"/>
      <c r="WDX8" s="62"/>
      <c r="WDY8" s="62"/>
      <c r="WDZ8" s="62"/>
      <c r="WEA8" s="62"/>
      <c r="WEB8" s="62"/>
      <c r="WEC8" s="62"/>
      <c r="WED8" s="62"/>
      <c r="WEE8" s="62"/>
      <c r="WEF8" s="62"/>
      <c r="WEG8" s="62"/>
      <c r="WEH8" s="62"/>
      <c r="WEI8" s="62"/>
      <c r="WEJ8" s="62"/>
      <c r="WEK8" s="62"/>
      <c r="WEL8" s="62"/>
      <c r="WEM8" s="62"/>
      <c r="WEN8" s="62"/>
      <c r="WEO8" s="62"/>
      <c r="WEP8" s="62"/>
      <c r="WEQ8" s="62"/>
      <c r="WER8" s="62"/>
      <c r="WES8" s="62"/>
      <c r="WET8" s="62"/>
      <c r="WEU8" s="62"/>
      <c r="WEV8" s="62"/>
      <c r="WEW8" s="62"/>
      <c r="WEX8" s="62"/>
      <c r="WEY8" s="62"/>
      <c r="WEZ8" s="62"/>
      <c r="WFA8" s="62"/>
      <c r="WFB8" s="62"/>
      <c r="WFC8" s="62"/>
      <c r="WFD8" s="62"/>
      <c r="WFE8" s="62"/>
      <c r="WFF8" s="62"/>
      <c r="WFG8" s="62"/>
      <c r="WFH8" s="62"/>
      <c r="WFI8" s="62"/>
      <c r="WFJ8" s="62"/>
      <c r="WFK8" s="62"/>
      <c r="WFL8" s="62"/>
      <c r="WFM8" s="62"/>
      <c r="WFN8" s="62"/>
      <c r="WFO8" s="62"/>
      <c r="WFP8" s="62"/>
      <c r="WFQ8" s="62"/>
      <c r="WFR8" s="62"/>
      <c r="WFS8" s="62"/>
      <c r="WFT8" s="62"/>
      <c r="WFU8" s="62"/>
      <c r="WFV8" s="62"/>
      <c r="WFW8" s="62"/>
      <c r="WFX8" s="62"/>
      <c r="WFY8" s="62"/>
      <c r="WFZ8" s="62"/>
      <c r="WGA8" s="62"/>
      <c r="WGB8" s="62"/>
      <c r="WGC8" s="62"/>
      <c r="WGD8" s="62"/>
      <c r="WGE8" s="62"/>
      <c r="WGF8" s="62"/>
      <c r="WGG8" s="62"/>
      <c r="WGH8" s="62"/>
      <c r="WGI8" s="62"/>
      <c r="WGJ8" s="62"/>
      <c r="WGK8" s="62"/>
      <c r="WGL8" s="62"/>
      <c r="WGM8" s="62"/>
      <c r="WGN8" s="62"/>
      <c r="WGO8" s="62"/>
      <c r="WGP8" s="62"/>
      <c r="WGQ8" s="62"/>
      <c r="WGR8" s="62"/>
      <c r="WGS8" s="62"/>
      <c r="WGT8" s="62"/>
      <c r="WGU8" s="62"/>
      <c r="WGV8" s="62"/>
      <c r="WGW8" s="62"/>
      <c r="WGX8" s="62"/>
      <c r="WGY8" s="62"/>
      <c r="WGZ8" s="62"/>
      <c r="WHA8" s="62"/>
      <c r="WHB8" s="62"/>
      <c r="WHC8" s="62"/>
      <c r="WHD8" s="62"/>
      <c r="WHE8" s="62"/>
      <c r="WHF8" s="62"/>
      <c r="WHG8" s="62"/>
      <c r="WHH8" s="62"/>
      <c r="WHI8" s="62"/>
      <c r="WHJ8" s="62"/>
      <c r="WHK8" s="62"/>
      <c r="WHL8" s="62"/>
      <c r="WHM8" s="62"/>
      <c r="WHN8" s="62"/>
      <c r="WHO8" s="62"/>
      <c r="WHP8" s="62"/>
      <c r="WHQ8" s="62"/>
      <c r="WHR8" s="62"/>
      <c r="WHS8" s="62"/>
      <c r="WHT8" s="62"/>
      <c r="WHU8" s="62"/>
      <c r="WHV8" s="62"/>
      <c r="WHW8" s="62"/>
      <c r="WHX8" s="62"/>
      <c r="WHY8" s="62"/>
      <c r="WHZ8" s="62"/>
      <c r="WIA8" s="62"/>
      <c r="WIB8" s="62"/>
      <c r="WIC8" s="62"/>
      <c r="WID8" s="62"/>
      <c r="WIE8" s="62"/>
      <c r="WIF8" s="62"/>
      <c r="WIG8" s="62"/>
      <c r="WIH8" s="62"/>
      <c r="WII8" s="62"/>
      <c r="WIJ8" s="62"/>
      <c r="WIK8" s="62"/>
      <c r="WIL8" s="62"/>
      <c r="WIM8" s="62"/>
      <c r="WIN8" s="62"/>
      <c r="WIO8" s="62"/>
      <c r="WIP8" s="62"/>
      <c r="WIQ8" s="62"/>
      <c r="WIR8" s="62"/>
      <c r="WIS8" s="62"/>
      <c r="WIT8" s="62"/>
      <c r="WIU8" s="62"/>
      <c r="WIV8" s="62"/>
      <c r="WIW8" s="62"/>
      <c r="WIX8" s="62"/>
      <c r="WIY8" s="62"/>
      <c r="WIZ8" s="62"/>
      <c r="WJA8" s="62"/>
      <c r="WJB8" s="62"/>
      <c r="WJC8" s="62"/>
      <c r="WJD8" s="62"/>
      <c r="WJE8" s="62"/>
      <c r="WJF8" s="62"/>
      <c r="WJG8" s="62"/>
      <c r="WJH8" s="62"/>
      <c r="WJI8" s="62"/>
      <c r="WJJ8" s="62"/>
      <c r="WJK8" s="62"/>
      <c r="WJL8" s="62"/>
      <c r="WJM8" s="62"/>
      <c r="WJN8" s="62"/>
      <c r="WJO8" s="62"/>
      <c r="WJP8" s="62"/>
      <c r="WJQ8" s="62"/>
      <c r="WJR8" s="62"/>
      <c r="WJS8" s="62"/>
      <c r="WJT8" s="62"/>
      <c r="WJU8" s="62"/>
      <c r="WJV8" s="62"/>
      <c r="WJW8" s="62"/>
      <c r="WJX8" s="62"/>
      <c r="WJY8" s="62"/>
      <c r="WJZ8" s="62"/>
      <c r="WKA8" s="62"/>
      <c r="WKB8" s="62"/>
      <c r="WKC8" s="62"/>
      <c r="WKD8" s="62"/>
      <c r="WKE8" s="62"/>
      <c r="WKF8" s="62"/>
      <c r="WKG8" s="62"/>
      <c r="WKH8" s="62"/>
      <c r="WKI8" s="62"/>
      <c r="WKJ8" s="62"/>
      <c r="WKK8" s="62"/>
      <c r="WKL8" s="62"/>
      <c r="WKM8" s="62"/>
      <c r="WKN8" s="62"/>
      <c r="WKO8" s="62"/>
      <c r="WKP8" s="62"/>
      <c r="WKQ8" s="62"/>
      <c r="WKR8" s="62"/>
      <c r="WKS8" s="62"/>
      <c r="WKT8" s="62"/>
      <c r="WKU8" s="62"/>
      <c r="WKV8" s="62"/>
      <c r="WKW8" s="62"/>
      <c r="WKX8" s="62"/>
      <c r="WKY8" s="62"/>
      <c r="WKZ8" s="62"/>
      <c r="WLA8" s="62"/>
      <c r="WLB8" s="62"/>
      <c r="WLC8" s="62"/>
      <c r="WLD8" s="62"/>
      <c r="WLE8" s="62"/>
      <c r="WLF8" s="62"/>
      <c r="WLG8" s="62"/>
      <c r="WLH8" s="62"/>
      <c r="WLI8" s="62"/>
      <c r="WLJ8" s="62"/>
      <c r="WLK8" s="62"/>
      <c r="WLL8" s="62"/>
      <c r="WLM8" s="62"/>
      <c r="WLN8" s="62"/>
      <c r="WLO8" s="62"/>
      <c r="WLP8" s="62"/>
      <c r="WLQ8" s="62"/>
      <c r="WLR8" s="62"/>
      <c r="WLS8" s="62"/>
      <c r="WLT8" s="62"/>
      <c r="WLU8" s="62"/>
      <c r="WLV8" s="62"/>
      <c r="WLW8" s="62"/>
      <c r="WLX8" s="62"/>
      <c r="WLY8" s="62"/>
      <c r="WLZ8" s="62"/>
      <c r="WMA8" s="62"/>
      <c r="WMB8" s="62"/>
      <c r="WMC8" s="62"/>
      <c r="WMD8" s="62"/>
      <c r="WME8" s="62"/>
      <c r="WMF8" s="62"/>
      <c r="WMG8" s="62"/>
      <c r="WMH8" s="62"/>
      <c r="WMI8" s="62"/>
      <c r="WMJ8" s="62"/>
      <c r="WMK8" s="62"/>
      <c r="WML8" s="62"/>
      <c r="WMM8" s="62"/>
      <c r="WMN8" s="62"/>
      <c r="WMO8" s="62"/>
      <c r="WMP8" s="62"/>
      <c r="WMQ8" s="62"/>
      <c r="WMR8" s="62"/>
      <c r="WMS8" s="62"/>
      <c r="WMT8" s="62"/>
      <c r="WMU8" s="62"/>
      <c r="WMV8" s="62"/>
      <c r="WMW8" s="62"/>
      <c r="WMX8" s="62"/>
      <c r="WMY8" s="62"/>
      <c r="WMZ8" s="62"/>
      <c r="WNA8" s="62"/>
      <c r="WNB8" s="62"/>
      <c r="WNC8" s="62"/>
      <c r="WND8" s="62"/>
      <c r="WNE8" s="62"/>
      <c r="WNF8" s="62"/>
      <c r="WNG8" s="62"/>
      <c r="WNH8" s="62"/>
      <c r="WNI8" s="62"/>
      <c r="WNJ8" s="62"/>
      <c r="WNK8" s="62"/>
      <c r="WNL8" s="62"/>
      <c r="WNM8" s="62"/>
      <c r="WNN8" s="62"/>
      <c r="WNO8" s="62"/>
      <c r="WNP8" s="62"/>
      <c r="WNQ8" s="62"/>
      <c r="WNR8" s="62"/>
      <c r="WNS8" s="62"/>
      <c r="WNT8" s="62"/>
      <c r="WNU8" s="62"/>
      <c r="WNV8" s="62"/>
      <c r="WNW8" s="62"/>
      <c r="WNX8" s="62"/>
      <c r="WNY8" s="62"/>
      <c r="WNZ8" s="62"/>
      <c r="WOA8" s="62"/>
      <c r="WOB8" s="62"/>
      <c r="WOC8" s="62"/>
      <c r="WOD8" s="62"/>
      <c r="WOE8" s="62"/>
      <c r="WOF8" s="62"/>
      <c r="WOG8" s="62"/>
      <c r="WOH8" s="62"/>
      <c r="WOI8" s="62"/>
      <c r="WOJ8" s="62"/>
      <c r="WOK8" s="62"/>
      <c r="WOL8" s="62"/>
      <c r="WOM8" s="62"/>
      <c r="WON8" s="62"/>
      <c r="WOO8" s="62"/>
      <c r="WOP8" s="62"/>
      <c r="WOQ8" s="62"/>
      <c r="WOR8" s="62"/>
      <c r="WOS8" s="62"/>
      <c r="WOT8" s="62"/>
      <c r="WOU8" s="62"/>
      <c r="WOV8" s="62"/>
      <c r="WOW8" s="62"/>
      <c r="WOX8" s="62"/>
      <c r="WOY8" s="62"/>
      <c r="WOZ8" s="62"/>
      <c r="WPA8" s="62"/>
      <c r="WPB8" s="62"/>
      <c r="WPC8" s="62"/>
      <c r="WPD8" s="62"/>
      <c r="WPE8" s="62"/>
      <c r="WPF8" s="62"/>
      <c r="WPG8" s="62"/>
      <c r="WPH8" s="62"/>
      <c r="WPI8" s="62"/>
      <c r="WPJ8" s="62"/>
      <c r="WPK8" s="62"/>
      <c r="WPL8" s="62"/>
      <c r="WPM8" s="62"/>
      <c r="WPN8" s="62"/>
      <c r="WPO8" s="62"/>
      <c r="WPP8" s="62"/>
      <c r="WPQ8" s="62"/>
      <c r="WPR8" s="62"/>
      <c r="WPS8" s="62"/>
      <c r="WPT8" s="62"/>
      <c r="WPU8" s="62"/>
      <c r="WPV8" s="62"/>
      <c r="WPW8" s="62"/>
      <c r="WPX8" s="62"/>
      <c r="WPY8" s="62"/>
      <c r="WPZ8" s="62"/>
      <c r="WQA8" s="62"/>
      <c r="WQB8" s="62"/>
      <c r="WQC8" s="62"/>
      <c r="WQD8" s="62"/>
      <c r="WQE8" s="62"/>
      <c r="WQF8" s="62"/>
      <c r="WQG8" s="62"/>
      <c r="WQH8" s="62"/>
      <c r="WQI8" s="62"/>
      <c r="WQJ8" s="62"/>
      <c r="WQK8" s="62"/>
      <c r="WQL8" s="62"/>
      <c r="WQM8" s="62"/>
      <c r="WQN8" s="62"/>
      <c r="WQO8" s="62"/>
      <c r="WQP8" s="62"/>
      <c r="WQQ8" s="62"/>
      <c r="WQR8" s="62"/>
      <c r="WQS8" s="62"/>
      <c r="WQT8" s="62"/>
      <c r="WQU8" s="62"/>
      <c r="WQV8" s="62"/>
      <c r="WQW8" s="62"/>
      <c r="WQX8" s="62"/>
      <c r="WQY8" s="62"/>
      <c r="WQZ8" s="62"/>
      <c r="WRA8" s="62"/>
      <c r="WRB8" s="62"/>
      <c r="WRC8" s="62"/>
      <c r="WRD8" s="62"/>
      <c r="WRE8" s="62"/>
      <c r="WRF8" s="62"/>
      <c r="WRG8" s="62"/>
      <c r="WRH8" s="62"/>
      <c r="WRI8" s="62"/>
      <c r="WRJ8" s="62"/>
      <c r="WRK8" s="62"/>
      <c r="WRL8" s="62"/>
      <c r="WRM8" s="62"/>
      <c r="WRN8" s="62"/>
      <c r="WRO8" s="62"/>
      <c r="WRP8" s="62"/>
      <c r="WRQ8" s="62"/>
      <c r="WRR8" s="62"/>
      <c r="WRS8" s="62"/>
      <c r="WRT8" s="62"/>
      <c r="WRU8" s="62"/>
      <c r="WRV8" s="62"/>
      <c r="WRW8" s="62"/>
      <c r="WRX8" s="62"/>
      <c r="WRY8" s="62"/>
      <c r="WRZ8" s="62"/>
      <c r="WSA8" s="62"/>
      <c r="WSB8" s="62"/>
      <c r="WSC8" s="62"/>
      <c r="WSD8" s="62"/>
      <c r="WSE8" s="62"/>
      <c r="WSF8" s="62"/>
      <c r="WSG8" s="62"/>
      <c r="WSH8" s="62"/>
      <c r="WSI8" s="62"/>
      <c r="WSJ8" s="62"/>
      <c r="WSK8" s="62"/>
      <c r="WSL8" s="62"/>
      <c r="WSM8" s="62"/>
      <c r="WSN8" s="62"/>
      <c r="WSO8" s="62"/>
      <c r="WSP8" s="62"/>
      <c r="WSQ8" s="62"/>
      <c r="WSR8" s="62"/>
      <c r="WSS8" s="62"/>
      <c r="WST8" s="62"/>
      <c r="WSU8" s="62"/>
      <c r="WSV8" s="62"/>
      <c r="WSW8" s="62"/>
      <c r="WSX8" s="62"/>
      <c r="WSY8" s="62"/>
      <c r="WSZ8" s="62"/>
      <c r="WTA8" s="62"/>
      <c r="WTB8" s="62"/>
      <c r="WTC8" s="62"/>
      <c r="WTD8" s="62"/>
      <c r="WTE8" s="62"/>
      <c r="WTF8" s="62"/>
      <c r="WTG8" s="62"/>
      <c r="WTH8" s="62"/>
      <c r="WTI8" s="62"/>
      <c r="WTJ8" s="62"/>
      <c r="WTK8" s="62"/>
      <c r="WTL8" s="62"/>
      <c r="WTM8" s="62"/>
      <c r="WTN8" s="62"/>
      <c r="WTO8" s="62"/>
      <c r="WTP8" s="62"/>
      <c r="WTQ8" s="62"/>
      <c r="WTR8" s="62"/>
      <c r="WTS8" s="62"/>
      <c r="WTT8" s="62"/>
      <c r="WTU8" s="62"/>
      <c r="WTV8" s="62"/>
      <c r="WTW8" s="62"/>
      <c r="WTX8" s="62"/>
      <c r="WTY8" s="62"/>
      <c r="WTZ8" s="62"/>
      <c r="WUA8" s="62"/>
      <c r="WUB8" s="62"/>
      <c r="WUC8" s="62"/>
      <c r="WUD8" s="62"/>
      <c r="WUE8" s="62"/>
      <c r="WUF8" s="62"/>
      <c r="WUG8" s="62"/>
      <c r="WUH8" s="62"/>
      <c r="WUI8" s="62"/>
      <c r="WUJ8" s="62"/>
      <c r="WUK8" s="62"/>
      <c r="WUL8" s="62"/>
      <c r="WUM8" s="62"/>
      <c r="WUN8" s="62"/>
      <c r="WUO8" s="62"/>
      <c r="WUP8" s="62"/>
      <c r="WUQ8" s="62"/>
      <c r="WUR8" s="62"/>
      <c r="WUS8" s="62"/>
      <c r="WUT8" s="62"/>
      <c r="WUU8" s="62"/>
      <c r="WUV8" s="62"/>
      <c r="WUW8" s="62"/>
      <c r="WUX8" s="62"/>
      <c r="WUY8" s="62"/>
      <c r="WUZ8" s="62"/>
      <c r="WVA8" s="62"/>
      <c r="WVB8" s="62"/>
      <c r="WVC8" s="62"/>
      <c r="WVD8" s="62"/>
      <c r="WVE8" s="62"/>
      <c r="WVF8" s="62"/>
      <c r="WVG8" s="62"/>
      <c r="WVH8" s="62"/>
      <c r="WVI8" s="62"/>
      <c r="WVJ8" s="62"/>
      <c r="WVK8" s="62"/>
      <c r="WVL8" s="62"/>
      <c r="WVM8" s="62"/>
      <c r="WVN8" s="62"/>
      <c r="WVO8" s="62"/>
      <c r="WVP8" s="62"/>
      <c r="WVQ8" s="62"/>
      <c r="WVR8" s="62"/>
      <c r="WVS8" s="62"/>
      <c r="WVT8" s="62"/>
      <c r="WVU8" s="62"/>
      <c r="WVV8" s="62"/>
      <c r="WVW8" s="62"/>
      <c r="WVX8" s="62"/>
      <c r="WVY8" s="62"/>
      <c r="WVZ8" s="62"/>
      <c r="WWA8" s="62"/>
      <c r="WWB8" s="62"/>
      <c r="WWC8" s="62"/>
      <c r="WWD8" s="62"/>
      <c r="WWE8" s="62"/>
      <c r="WWF8" s="62"/>
      <c r="WWG8" s="62"/>
      <c r="WWH8" s="62"/>
      <c r="WWI8" s="62"/>
      <c r="WWJ8" s="62"/>
      <c r="WWK8" s="62"/>
      <c r="WWL8" s="62"/>
      <c r="WWM8" s="62"/>
      <c r="WWN8" s="62"/>
      <c r="WWO8" s="62"/>
      <c r="WWP8" s="62"/>
      <c r="WWQ8" s="62"/>
      <c r="WWR8" s="62"/>
      <c r="WWS8" s="62"/>
      <c r="WWT8" s="62"/>
      <c r="WWU8" s="62"/>
      <c r="WWV8" s="62"/>
      <c r="WWW8" s="62"/>
      <c r="WWX8" s="62"/>
      <c r="WWY8" s="62"/>
      <c r="WWZ8" s="62"/>
      <c r="WXA8" s="62"/>
      <c r="WXB8" s="62"/>
      <c r="WXC8" s="62"/>
      <c r="WXD8" s="62"/>
      <c r="WXE8" s="62"/>
      <c r="WXF8" s="62"/>
      <c r="WXG8" s="62"/>
      <c r="WXH8" s="62"/>
      <c r="WXI8" s="62"/>
      <c r="WXJ8" s="62"/>
      <c r="WXK8" s="62"/>
      <c r="WXL8" s="62"/>
      <c r="WXM8" s="62"/>
      <c r="WXN8" s="62"/>
      <c r="WXO8" s="62"/>
      <c r="WXP8" s="62"/>
      <c r="WXQ8" s="62"/>
      <c r="WXR8" s="62"/>
      <c r="WXS8" s="62"/>
      <c r="WXT8" s="62"/>
      <c r="WXU8" s="62"/>
      <c r="WXV8" s="62"/>
      <c r="WXW8" s="62"/>
      <c r="WXX8" s="62"/>
      <c r="WXY8" s="62"/>
      <c r="WXZ8" s="62"/>
      <c r="WYA8" s="62"/>
      <c r="WYB8" s="62"/>
      <c r="WYC8" s="62"/>
      <c r="WYD8" s="62"/>
      <c r="WYE8" s="62"/>
      <c r="WYF8" s="62"/>
      <c r="WYG8" s="62"/>
      <c r="WYH8" s="62"/>
      <c r="WYI8" s="62"/>
      <c r="WYJ8" s="62"/>
      <c r="WYK8" s="62"/>
      <c r="WYL8" s="62"/>
      <c r="WYM8" s="62"/>
      <c r="WYN8" s="62"/>
      <c r="WYO8" s="62"/>
      <c r="WYP8" s="62"/>
      <c r="WYQ8" s="62"/>
      <c r="WYR8" s="62"/>
      <c r="WYS8" s="62"/>
      <c r="WYT8" s="62"/>
      <c r="WYU8" s="62"/>
      <c r="WYV8" s="62"/>
      <c r="WYW8" s="62"/>
      <c r="WYX8" s="62"/>
      <c r="WYY8" s="62"/>
      <c r="WYZ8" s="62"/>
      <c r="WZA8" s="62"/>
      <c r="WZB8" s="62"/>
      <c r="WZC8" s="62"/>
      <c r="WZD8" s="62"/>
      <c r="WZE8" s="62"/>
      <c r="WZF8" s="62"/>
      <c r="WZG8" s="62"/>
      <c r="WZH8" s="62"/>
      <c r="WZI8" s="62"/>
      <c r="WZJ8" s="62"/>
      <c r="WZK8" s="62"/>
      <c r="WZL8" s="62"/>
      <c r="WZM8" s="62"/>
      <c r="WZN8" s="62"/>
      <c r="WZO8" s="62"/>
      <c r="WZP8" s="62"/>
      <c r="WZQ8" s="62"/>
      <c r="WZR8" s="62"/>
      <c r="WZS8" s="62"/>
      <c r="WZT8" s="62"/>
      <c r="WZU8" s="62"/>
      <c r="WZV8" s="62"/>
      <c r="WZW8" s="62"/>
      <c r="WZX8" s="62"/>
      <c r="WZY8" s="62"/>
      <c r="WZZ8" s="62"/>
      <c r="XAA8" s="62"/>
      <c r="XAB8" s="62"/>
      <c r="XAC8" s="62"/>
      <c r="XAD8" s="62"/>
      <c r="XAE8" s="62"/>
      <c r="XAF8" s="62"/>
      <c r="XAG8" s="62"/>
      <c r="XAH8" s="62"/>
      <c r="XAI8" s="62"/>
      <c r="XAJ8" s="62"/>
      <c r="XAK8" s="62"/>
      <c r="XAL8" s="62"/>
      <c r="XAM8" s="62"/>
      <c r="XAN8" s="62"/>
      <c r="XAO8" s="62"/>
      <c r="XAP8" s="62"/>
      <c r="XAQ8" s="62"/>
      <c r="XAR8" s="62"/>
      <c r="XAS8" s="62"/>
      <c r="XAT8" s="62"/>
      <c r="XAU8" s="62"/>
      <c r="XAV8" s="62"/>
      <c r="XAW8" s="62"/>
      <c r="XAX8" s="62"/>
      <c r="XAY8" s="62"/>
      <c r="XAZ8" s="62"/>
      <c r="XBA8" s="62"/>
      <c r="XBB8" s="62"/>
      <c r="XBC8" s="62"/>
      <c r="XBD8" s="62"/>
      <c r="XBE8" s="62"/>
      <c r="XBF8" s="62"/>
      <c r="XBG8" s="62"/>
      <c r="XBH8" s="62"/>
      <c r="XBI8" s="62"/>
      <c r="XBJ8" s="62"/>
      <c r="XBK8" s="62"/>
      <c r="XBL8" s="62"/>
      <c r="XBM8" s="62"/>
      <c r="XBN8" s="62"/>
      <c r="XBO8" s="62"/>
      <c r="XBP8" s="62"/>
      <c r="XBQ8" s="62"/>
      <c r="XBR8" s="62"/>
      <c r="XBS8" s="62"/>
      <c r="XBT8" s="62"/>
      <c r="XBU8" s="62"/>
      <c r="XBV8" s="62"/>
      <c r="XBW8" s="62"/>
      <c r="XBX8" s="62"/>
      <c r="XBY8" s="62"/>
      <c r="XBZ8" s="62"/>
      <c r="XCA8" s="62"/>
      <c r="XCB8" s="62"/>
      <c r="XCC8" s="62"/>
      <c r="XCD8" s="62"/>
      <c r="XCE8" s="62"/>
      <c r="XCF8" s="62"/>
      <c r="XCG8" s="62"/>
      <c r="XCH8" s="62"/>
      <c r="XCI8" s="62"/>
      <c r="XCJ8" s="62"/>
      <c r="XCK8" s="62"/>
      <c r="XCL8" s="62"/>
      <c r="XCM8" s="62"/>
      <c r="XCN8" s="62"/>
      <c r="XCO8" s="62"/>
      <c r="XCP8" s="62"/>
      <c r="XCQ8" s="62"/>
      <c r="XCR8" s="62"/>
      <c r="XCS8" s="62"/>
      <c r="XCT8" s="62"/>
      <c r="XCU8" s="62"/>
      <c r="XCV8" s="62"/>
      <c r="XCW8" s="62"/>
      <c r="XCX8" s="62"/>
      <c r="XCY8" s="62"/>
      <c r="XCZ8" s="62"/>
      <c r="XDA8" s="62"/>
      <c r="XDB8" s="62"/>
      <c r="XDC8" s="62"/>
      <c r="XDD8" s="62"/>
      <c r="XDE8" s="62"/>
      <c r="XDF8" s="62"/>
      <c r="XDG8" s="62"/>
      <c r="XDH8" s="62"/>
      <c r="XDI8" s="62"/>
      <c r="XDJ8" s="62"/>
      <c r="XDK8" s="62"/>
      <c r="XDL8" s="62"/>
      <c r="XDM8" s="62"/>
      <c r="XDN8" s="62"/>
      <c r="XDO8" s="62"/>
      <c r="XDP8" s="62"/>
      <c r="XDQ8" s="62"/>
      <c r="XDR8" s="62"/>
      <c r="XDS8" s="62"/>
      <c r="XDT8" s="62"/>
      <c r="XDU8" s="62"/>
      <c r="XDV8" s="62"/>
      <c r="XDW8" s="62"/>
      <c r="XDX8" s="62"/>
      <c r="XDY8" s="62"/>
      <c r="XDZ8" s="62"/>
      <c r="XEA8" s="62"/>
      <c r="XEB8" s="62"/>
      <c r="XEC8" s="62"/>
      <c r="XED8" s="62"/>
      <c r="XEE8" s="62"/>
      <c r="XEF8" s="62"/>
      <c r="XEG8" s="62"/>
      <c r="XEH8" s="62"/>
      <c r="XEI8" s="62"/>
      <c r="XEJ8" s="62"/>
      <c r="XEK8" s="62"/>
      <c r="XEL8" s="62"/>
      <c r="XEM8" s="62"/>
      <c r="XEN8" s="62"/>
      <c r="XEO8" s="62"/>
      <c r="XEP8" s="62"/>
      <c r="XEQ8" s="62"/>
      <c r="XER8" s="62"/>
      <c r="XES8" s="62"/>
      <c r="XET8" s="62"/>
      <c r="XEU8" s="62"/>
      <c r="XEV8" s="62"/>
      <c r="XEW8" s="62"/>
      <c r="XEX8" s="62"/>
      <c r="XEY8" s="62"/>
      <c r="XEZ8" s="62"/>
      <c r="XFA8" s="62"/>
      <c r="XFB8" s="62"/>
      <c r="XFC8" s="62"/>
    </row>
    <row r="9" spans="1:16384" s="61" customFormat="1" x14ac:dyDescent="0.3">
      <c r="A9" s="9"/>
      <c r="B9" s="9"/>
      <c r="C9" s="9"/>
      <c r="D9" s="9"/>
      <c r="E9" s="9"/>
      <c r="F9" s="5" t="s">
        <v>13</v>
      </c>
      <c r="G9" s="47">
        <v>45327</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XT9" s="62"/>
      <c r="BXU9" s="62"/>
      <c r="BXV9" s="62"/>
      <c r="BXW9" s="62"/>
      <c r="BXX9" s="62"/>
      <c r="BXY9" s="62"/>
      <c r="BXZ9" s="62"/>
      <c r="BYA9" s="62"/>
      <c r="BYB9" s="62"/>
      <c r="BYC9" s="62"/>
      <c r="BYD9" s="62"/>
      <c r="BYE9" s="62"/>
      <c r="BYF9" s="62"/>
      <c r="BYG9" s="62"/>
      <c r="BYH9" s="62"/>
      <c r="BYI9" s="62"/>
      <c r="BYJ9" s="62"/>
      <c r="BYK9" s="62"/>
      <c r="BYL9" s="62"/>
      <c r="BYM9" s="62"/>
      <c r="BYN9" s="62"/>
      <c r="BYO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N9" s="62"/>
      <c r="CBO9" s="62"/>
      <c r="CBP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P9" s="62"/>
      <c r="CHQ9" s="62"/>
      <c r="CHR9" s="62"/>
      <c r="CHS9" s="62"/>
      <c r="CHT9" s="62"/>
      <c r="CHU9" s="62"/>
      <c r="CHV9" s="62"/>
      <c r="CHW9" s="62"/>
      <c r="CHX9" s="62"/>
      <c r="CHY9" s="62"/>
      <c r="CHZ9" s="62"/>
      <c r="CIA9" s="62"/>
      <c r="CIB9" s="62"/>
      <c r="CIC9" s="62"/>
      <c r="CID9" s="62"/>
      <c r="CIE9" s="62"/>
      <c r="CIF9" s="62"/>
      <c r="CIG9" s="62"/>
      <c r="CIH9" s="62"/>
      <c r="CII9" s="62"/>
      <c r="CIJ9" s="62"/>
      <c r="CIK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J9" s="62"/>
      <c r="CLK9" s="62"/>
      <c r="CLL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L9" s="62"/>
      <c r="CRM9" s="62"/>
      <c r="CRN9" s="62"/>
      <c r="CRO9" s="62"/>
      <c r="CRP9" s="62"/>
      <c r="CRQ9" s="62"/>
      <c r="CRR9" s="62"/>
      <c r="CRS9" s="62"/>
      <c r="CRT9" s="62"/>
      <c r="CRU9" s="62"/>
      <c r="CRV9" s="62"/>
      <c r="CRW9" s="62"/>
      <c r="CRX9" s="62"/>
      <c r="CRY9" s="62"/>
      <c r="CRZ9" s="62"/>
      <c r="CSA9" s="62"/>
      <c r="CSB9" s="62"/>
      <c r="CSC9" s="62"/>
      <c r="CSD9" s="62"/>
      <c r="CSE9" s="62"/>
      <c r="CSF9" s="62"/>
      <c r="CSG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F9" s="62"/>
      <c r="CVG9" s="62"/>
      <c r="CVH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H9" s="62"/>
      <c r="DBI9" s="62"/>
      <c r="DBJ9" s="62"/>
      <c r="DBK9" s="62"/>
      <c r="DBL9" s="62"/>
      <c r="DBM9" s="62"/>
      <c r="DBN9" s="62"/>
      <c r="DBO9" s="62"/>
      <c r="DBP9" s="62"/>
      <c r="DBQ9" s="62"/>
      <c r="DBR9" s="62"/>
      <c r="DBS9" s="62"/>
      <c r="DBT9" s="62"/>
      <c r="DBU9" s="62"/>
      <c r="DBV9" s="62"/>
      <c r="DBW9" s="62"/>
      <c r="DBX9" s="62"/>
      <c r="DBY9" s="62"/>
      <c r="DBZ9" s="62"/>
      <c r="DCA9" s="62"/>
      <c r="DCB9" s="62"/>
      <c r="DCC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B9" s="62"/>
      <c r="DFC9" s="62"/>
      <c r="DFD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D9" s="62"/>
      <c r="DLE9" s="62"/>
      <c r="DLF9" s="62"/>
      <c r="DLG9" s="62"/>
      <c r="DLH9" s="62"/>
      <c r="DLI9" s="62"/>
      <c r="DLJ9" s="62"/>
      <c r="DLK9" s="62"/>
      <c r="DLL9" s="62"/>
      <c r="DLM9" s="62"/>
      <c r="DLN9" s="62"/>
      <c r="DLO9" s="62"/>
      <c r="DLP9" s="62"/>
      <c r="DLQ9" s="62"/>
      <c r="DLR9" s="62"/>
      <c r="DLS9" s="62"/>
      <c r="DLT9" s="62"/>
      <c r="DLU9" s="62"/>
      <c r="DLV9" s="62"/>
      <c r="DLW9" s="62"/>
      <c r="DLX9" s="62"/>
      <c r="DLY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OX9" s="62"/>
      <c r="DOY9" s="62"/>
      <c r="DOZ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UZ9" s="62"/>
      <c r="DVA9" s="62"/>
      <c r="DVB9" s="62"/>
      <c r="DVC9" s="62"/>
      <c r="DVD9" s="62"/>
      <c r="DVE9" s="62"/>
      <c r="DVF9" s="62"/>
      <c r="DVG9" s="62"/>
      <c r="DVH9" s="62"/>
      <c r="DVI9" s="62"/>
      <c r="DVJ9" s="62"/>
      <c r="DVK9" s="62"/>
      <c r="DVL9" s="62"/>
      <c r="DVM9" s="62"/>
      <c r="DVN9" s="62"/>
      <c r="DVO9" s="62"/>
      <c r="DVP9" s="62"/>
      <c r="DVQ9" s="62"/>
      <c r="DVR9" s="62"/>
      <c r="DVS9" s="62"/>
      <c r="DVT9" s="62"/>
      <c r="DVU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T9" s="62"/>
      <c r="DYU9" s="62"/>
      <c r="DYV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EV9" s="62"/>
      <c r="EEW9" s="62"/>
      <c r="EEX9" s="62"/>
      <c r="EEY9" s="62"/>
      <c r="EEZ9" s="62"/>
      <c r="EFA9" s="62"/>
      <c r="EFB9" s="62"/>
      <c r="EFC9" s="62"/>
      <c r="EFD9" s="62"/>
      <c r="EFE9" s="62"/>
      <c r="EFF9" s="62"/>
      <c r="EFG9" s="62"/>
      <c r="EFH9" s="62"/>
      <c r="EFI9" s="62"/>
      <c r="EFJ9" s="62"/>
      <c r="EFK9" s="62"/>
      <c r="EFL9" s="62"/>
      <c r="EFM9" s="62"/>
      <c r="EFN9" s="62"/>
      <c r="EFO9" s="62"/>
      <c r="EFP9" s="62"/>
      <c r="EFQ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P9" s="62"/>
      <c r="EIQ9" s="62"/>
      <c r="EIR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R9" s="62"/>
      <c r="EOS9" s="62"/>
      <c r="EOT9" s="62"/>
      <c r="EOU9" s="62"/>
      <c r="EOV9" s="62"/>
      <c r="EOW9" s="62"/>
      <c r="EOX9" s="62"/>
      <c r="EOY9" s="62"/>
      <c r="EOZ9" s="62"/>
      <c r="EPA9" s="62"/>
      <c r="EPB9" s="62"/>
      <c r="EPC9" s="62"/>
      <c r="EPD9" s="62"/>
      <c r="EPE9" s="62"/>
      <c r="EPF9" s="62"/>
      <c r="EPG9" s="62"/>
      <c r="EPH9" s="62"/>
      <c r="EPI9" s="62"/>
      <c r="EPJ9" s="62"/>
      <c r="EPK9" s="62"/>
      <c r="EPL9" s="62"/>
      <c r="EPM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L9" s="62"/>
      <c r="ESM9" s="62"/>
      <c r="ESN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N9" s="62"/>
      <c r="EYO9" s="62"/>
      <c r="EYP9" s="62"/>
      <c r="EYQ9" s="62"/>
      <c r="EYR9" s="62"/>
      <c r="EYS9" s="62"/>
      <c r="EYT9" s="62"/>
      <c r="EYU9" s="62"/>
      <c r="EYV9" s="62"/>
      <c r="EYW9" s="62"/>
      <c r="EYX9" s="62"/>
      <c r="EYY9" s="62"/>
      <c r="EYZ9" s="62"/>
      <c r="EZA9" s="62"/>
      <c r="EZB9" s="62"/>
      <c r="EZC9" s="62"/>
      <c r="EZD9" s="62"/>
      <c r="EZE9" s="62"/>
      <c r="EZF9" s="62"/>
      <c r="EZG9" s="62"/>
      <c r="EZH9" s="62"/>
      <c r="EZI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H9" s="62"/>
      <c r="FCI9" s="62"/>
      <c r="FCJ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J9" s="62"/>
      <c r="FIK9" s="62"/>
      <c r="FIL9" s="62"/>
      <c r="FIM9" s="62"/>
      <c r="FIN9" s="62"/>
      <c r="FIO9" s="62"/>
      <c r="FIP9" s="62"/>
      <c r="FIQ9" s="62"/>
      <c r="FIR9" s="62"/>
      <c r="FIS9" s="62"/>
      <c r="FIT9" s="62"/>
      <c r="FIU9" s="62"/>
      <c r="FIV9" s="62"/>
      <c r="FIW9" s="62"/>
      <c r="FIX9" s="62"/>
      <c r="FIY9" s="62"/>
      <c r="FIZ9" s="62"/>
      <c r="FJA9" s="62"/>
      <c r="FJB9" s="62"/>
      <c r="FJC9" s="62"/>
      <c r="FJD9" s="62"/>
      <c r="FJE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D9" s="62"/>
      <c r="FME9" s="62"/>
      <c r="FMF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F9" s="62"/>
      <c r="FSG9" s="62"/>
      <c r="FSH9" s="62"/>
      <c r="FSI9" s="62"/>
      <c r="FSJ9" s="62"/>
      <c r="FSK9" s="62"/>
      <c r="FSL9" s="62"/>
      <c r="FSM9" s="62"/>
      <c r="FSN9" s="62"/>
      <c r="FSO9" s="62"/>
      <c r="FSP9" s="62"/>
      <c r="FSQ9" s="62"/>
      <c r="FSR9" s="62"/>
      <c r="FSS9" s="62"/>
      <c r="FST9" s="62"/>
      <c r="FSU9" s="62"/>
      <c r="FSV9" s="62"/>
      <c r="FSW9" s="62"/>
      <c r="FSX9" s="62"/>
      <c r="FSY9" s="62"/>
      <c r="FSZ9" s="62"/>
      <c r="FTA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VZ9" s="62"/>
      <c r="FWA9" s="62"/>
      <c r="FWB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B9" s="62"/>
      <c r="GCC9" s="62"/>
      <c r="GCD9" s="62"/>
      <c r="GCE9" s="62"/>
      <c r="GCF9" s="62"/>
      <c r="GCG9" s="62"/>
      <c r="GCH9" s="62"/>
      <c r="GCI9" s="62"/>
      <c r="GCJ9" s="62"/>
      <c r="GCK9" s="62"/>
      <c r="GCL9" s="62"/>
      <c r="GCM9" s="62"/>
      <c r="GCN9" s="62"/>
      <c r="GCO9" s="62"/>
      <c r="GCP9" s="62"/>
      <c r="GCQ9" s="62"/>
      <c r="GCR9" s="62"/>
      <c r="GCS9" s="62"/>
      <c r="GCT9" s="62"/>
      <c r="GCU9" s="62"/>
      <c r="GCV9" s="62"/>
      <c r="GCW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V9" s="62"/>
      <c r="GFW9" s="62"/>
      <c r="GFX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LX9" s="62"/>
      <c r="GLY9" s="62"/>
      <c r="GLZ9" s="62"/>
      <c r="GMA9" s="62"/>
      <c r="GMB9" s="62"/>
      <c r="GMC9" s="62"/>
      <c r="GMD9" s="62"/>
      <c r="GME9" s="62"/>
      <c r="GMF9" s="62"/>
      <c r="GMG9" s="62"/>
      <c r="GMH9" s="62"/>
      <c r="GMI9" s="62"/>
      <c r="GMJ9" s="62"/>
      <c r="GMK9" s="62"/>
      <c r="GML9" s="62"/>
      <c r="GMM9" s="62"/>
      <c r="GMN9" s="62"/>
      <c r="GMO9" s="62"/>
      <c r="GMP9" s="62"/>
      <c r="GMQ9" s="62"/>
      <c r="GMR9" s="62"/>
      <c r="GMS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R9" s="62"/>
      <c r="GPS9" s="62"/>
      <c r="GPT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VT9" s="62"/>
      <c r="GVU9" s="62"/>
      <c r="GVV9" s="62"/>
      <c r="GVW9" s="62"/>
      <c r="GVX9" s="62"/>
      <c r="GVY9" s="62"/>
      <c r="GVZ9" s="62"/>
      <c r="GWA9" s="62"/>
      <c r="GWB9" s="62"/>
      <c r="GWC9" s="62"/>
      <c r="GWD9" s="62"/>
      <c r="GWE9" s="62"/>
      <c r="GWF9" s="62"/>
      <c r="GWG9" s="62"/>
      <c r="GWH9" s="62"/>
      <c r="GWI9" s="62"/>
      <c r="GWJ9" s="62"/>
      <c r="GWK9" s="62"/>
      <c r="GWL9" s="62"/>
      <c r="GWM9" s="62"/>
      <c r="GWN9" s="62"/>
      <c r="GWO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N9" s="62"/>
      <c r="GZO9" s="62"/>
      <c r="GZP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P9" s="62"/>
      <c r="HFQ9" s="62"/>
      <c r="HFR9" s="62"/>
      <c r="HFS9" s="62"/>
      <c r="HFT9" s="62"/>
      <c r="HFU9" s="62"/>
      <c r="HFV9" s="62"/>
      <c r="HFW9" s="62"/>
      <c r="HFX9" s="62"/>
      <c r="HFY9" s="62"/>
      <c r="HFZ9" s="62"/>
      <c r="HGA9" s="62"/>
      <c r="HGB9" s="62"/>
      <c r="HGC9" s="62"/>
      <c r="HGD9" s="62"/>
      <c r="HGE9" s="62"/>
      <c r="HGF9" s="62"/>
      <c r="HGG9" s="62"/>
      <c r="HGH9" s="62"/>
      <c r="HGI9" s="62"/>
      <c r="HGJ9" s="62"/>
      <c r="HGK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J9" s="62"/>
      <c r="HJK9" s="62"/>
      <c r="HJL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L9" s="62"/>
      <c r="HPM9" s="62"/>
      <c r="HPN9" s="62"/>
      <c r="HPO9" s="62"/>
      <c r="HPP9" s="62"/>
      <c r="HPQ9" s="62"/>
      <c r="HPR9" s="62"/>
      <c r="HPS9" s="62"/>
      <c r="HPT9" s="62"/>
      <c r="HPU9" s="62"/>
      <c r="HPV9" s="62"/>
      <c r="HPW9" s="62"/>
      <c r="HPX9" s="62"/>
      <c r="HPY9" s="62"/>
      <c r="HPZ9" s="62"/>
      <c r="HQA9" s="62"/>
      <c r="HQB9" s="62"/>
      <c r="HQC9" s="62"/>
      <c r="HQD9" s="62"/>
      <c r="HQE9" s="62"/>
      <c r="HQF9" s="62"/>
      <c r="HQG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F9" s="62"/>
      <c r="HTG9" s="62"/>
      <c r="HTH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H9" s="62"/>
      <c r="HZI9" s="62"/>
      <c r="HZJ9" s="62"/>
      <c r="HZK9" s="62"/>
      <c r="HZL9" s="62"/>
      <c r="HZM9" s="62"/>
      <c r="HZN9" s="62"/>
      <c r="HZO9" s="62"/>
      <c r="HZP9" s="62"/>
      <c r="HZQ9" s="62"/>
      <c r="HZR9" s="62"/>
      <c r="HZS9" s="62"/>
      <c r="HZT9" s="62"/>
      <c r="HZU9" s="62"/>
      <c r="HZV9" s="62"/>
      <c r="HZW9" s="62"/>
      <c r="HZX9" s="62"/>
      <c r="HZY9" s="62"/>
      <c r="HZZ9" s="62"/>
      <c r="IAA9" s="62"/>
      <c r="IAB9" s="62"/>
      <c r="IAC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B9" s="62"/>
      <c r="IDC9" s="62"/>
      <c r="IDD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D9" s="62"/>
      <c r="IJE9" s="62"/>
      <c r="IJF9" s="62"/>
      <c r="IJG9" s="62"/>
      <c r="IJH9" s="62"/>
      <c r="IJI9" s="62"/>
      <c r="IJJ9" s="62"/>
      <c r="IJK9" s="62"/>
      <c r="IJL9" s="62"/>
      <c r="IJM9" s="62"/>
      <c r="IJN9" s="62"/>
      <c r="IJO9" s="62"/>
      <c r="IJP9" s="62"/>
      <c r="IJQ9" s="62"/>
      <c r="IJR9" s="62"/>
      <c r="IJS9" s="62"/>
      <c r="IJT9" s="62"/>
      <c r="IJU9" s="62"/>
      <c r="IJV9" s="62"/>
      <c r="IJW9" s="62"/>
      <c r="IJX9" s="62"/>
      <c r="IJY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MX9" s="62"/>
      <c r="IMY9" s="62"/>
      <c r="IMZ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SZ9" s="62"/>
      <c r="ITA9" s="62"/>
      <c r="ITB9" s="62"/>
      <c r="ITC9" s="62"/>
      <c r="ITD9" s="62"/>
      <c r="ITE9" s="62"/>
      <c r="ITF9" s="62"/>
      <c r="ITG9" s="62"/>
      <c r="ITH9" s="62"/>
      <c r="ITI9" s="62"/>
      <c r="ITJ9" s="62"/>
      <c r="ITK9" s="62"/>
      <c r="ITL9" s="62"/>
      <c r="ITM9" s="62"/>
      <c r="ITN9" s="62"/>
      <c r="ITO9" s="62"/>
      <c r="ITP9" s="62"/>
      <c r="ITQ9" s="62"/>
      <c r="ITR9" s="62"/>
      <c r="ITS9" s="62"/>
      <c r="ITT9" s="62"/>
      <c r="ITU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T9" s="62"/>
      <c r="IWU9" s="62"/>
      <c r="IWV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CV9" s="62"/>
      <c r="JCW9" s="62"/>
      <c r="JCX9" s="62"/>
      <c r="JCY9" s="62"/>
      <c r="JCZ9" s="62"/>
      <c r="JDA9" s="62"/>
      <c r="JDB9" s="62"/>
      <c r="JDC9" s="62"/>
      <c r="JDD9" s="62"/>
      <c r="JDE9" s="62"/>
      <c r="JDF9" s="62"/>
      <c r="JDG9" s="62"/>
      <c r="JDH9" s="62"/>
      <c r="JDI9" s="62"/>
      <c r="JDJ9" s="62"/>
      <c r="JDK9" s="62"/>
      <c r="JDL9" s="62"/>
      <c r="JDM9" s="62"/>
      <c r="JDN9" s="62"/>
      <c r="JDO9" s="62"/>
      <c r="JDP9" s="62"/>
      <c r="JDQ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P9" s="62"/>
      <c r="JGQ9" s="62"/>
      <c r="JGR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R9" s="62"/>
      <c r="JMS9" s="62"/>
      <c r="JMT9" s="62"/>
      <c r="JMU9" s="62"/>
      <c r="JMV9" s="62"/>
      <c r="JMW9" s="62"/>
      <c r="JMX9" s="62"/>
      <c r="JMY9" s="62"/>
      <c r="JMZ9" s="62"/>
      <c r="JNA9" s="62"/>
      <c r="JNB9" s="62"/>
      <c r="JNC9" s="62"/>
      <c r="JND9" s="62"/>
      <c r="JNE9" s="62"/>
      <c r="JNF9" s="62"/>
      <c r="JNG9" s="62"/>
      <c r="JNH9" s="62"/>
      <c r="JNI9" s="62"/>
      <c r="JNJ9" s="62"/>
      <c r="JNK9" s="62"/>
      <c r="JNL9" s="62"/>
      <c r="JNM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L9" s="62"/>
      <c r="JQM9" s="62"/>
      <c r="JQN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N9" s="62"/>
      <c r="JWO9" s="62"/>
      <c r="JWP9" s="62"/>
      <c r="JWQ9" s="62"/>
      <c r="JWR9" s="62"/>
      <c r="JWS9" s="62"/>
      <c r="JWT9" s="62"/>
      <c r="JWU9" s="62"/>
      <c r="JWV9" s="62"/>
      <c r="JWW9" s="62"/>
      <c r="JWX9" s="62"/>
      <c r="JWY9" s="62"/>
      <c r="JWZ9" s="62"/>
      <c r="JXA9" s="62"/>
      <c r="JXB9" s="62"/>
      <c r="JXC9" s="62"/>
      <c r="JXD9" s="62"/>
      <c r="JXE9" s="62"/>
      <c r="JXF9" s="62"/>
      <c r="JXG9" s="62"/>
      <c r="JXH9" s="62"/>
      <c r="JXI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H9" s="62"/>
      <c r="KAI9" s="62"/>
      <c r="KAJ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J9" s="62"/>
      <c r="KGK9" s="62"/>
      <c r="KGL9" s="62"/>
      <c r="KGM9" s="62"/>
      <c r="KGN9" s="62"/>
      <c r="KGO9" s="62"/>
      <c r="KGP9" s="62"/>
      <c r="KGQ9" s="62"/>
      <c r="KGR9" s="62"/>
      <c r="KGS9" s="62"/>
      <c r="KGT9" s="62"/>
      <c r="KGU9" s="62"/>
      <c r="KGV9" s="62"/>
      <c r="KGW9" s="62"/>
      <c r="KGX9" s="62"/>
      <c r="KGY9" s="62"/>
      <c r="KGZ9" s="62"/>
      <c r="KHA9" s="62"/>
      <c r="KHB9" s="62"/>
      <c r="KHC9" s="62"/>
      <c r="KHD9" s="62"/>
      <c r="KHE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D9" s="62"/>
      <c r="KKE9" s="62"/>
      <c r="KKF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F9" s="62"/>
      <c r="KQG9" s="62"/>
      <c r="KQH9" s="62"/>
      <c r="KQI9" s="62"/>
      <c r="KQJ9" s="62"/>
      <c r="KQK9" s="62"/>
      <c r="KQL9" s="62"/>
      <c r="KQM9" s="62"/>
      <c r="KQN9" s="62"/>
      <c r="KQO9" s="62"/>
      <c r="KQP9" s="62"/>
      <c r="KQQ9" s="62"/>
      <c r="KQR9" s="62"/>
      <c r="KQS9" s="62"/>
      <c r="KQT9" s="62"/>
      <c r="KQU9" s="62"/>
      <c r="KQV9" s="62"/>
      <c r="KQW9" s="62"/>
      <c r="KQX9" s="62"/>
      <c r="KQY9" s="62"/>
      <c r="KQZ9" s="62"/>
      <c r="KRA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TZ9" s="62"/>
      <c r="KUA9" s="62"/>
      <c r="KUB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B9" s="62"/>
      <c r="LAC9" s="62"/>
      <c r="LAD9" s="62"/>
      <c r="LAE9" s="62"/>
      <c r="LAF9" s="62"/>
      <c r="LAG9" s="62"/>
      <c r="LAH9" s="62"/>
      <c r="LAI9" s="62"/>
      <c r="LAJ9" s="62"/>
      <c r="LAK9" s="62"/>
      <c r="LAL9" s="62"/>
      <c r="LAM9" s="62"/>
      <c r="LAN9" s="62"/>
      <c r="LAO9" s="62"/>
      <c r="LAP9" s="62"/>
      <c r="LAQ9" s="62"/>
      <c r="LAR9" s="62"/>
      <c r="LAS9" s="62"/>
      <c r="LAT9" s="62"/>
      <c r="LAU9" s="62"/>
      <c r="LAV9" s="62"/>
      <c r="LAW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V9" s="62"/>
      <c r="LDW9" s="62"/>
      <c r="LDX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JX9" s="62"/>
      <c r="LJY9" s="62"/>
      <c r="LJZ9" s="62"/>
      <c r="LKA9" s="62"/>
      <c r="LKB9" s="62"/>
      <c r="LKC9" s="62"/>
      <c r="LKD9" s="62"/>
      <c r="LKE9" s="62"/>
      <c r="LKF9" s="62"/>
      <c r="LKG9" s="62"/>
      <c r="LKH9" s="62"/>
      <c r="LKI9" s="62"/>
      <c r="LKJ9" s="62"/>
      <c r="LKK9" s="62"/>
      <c r="LKL9" s="62"/>
      <c r="LKM9" s="62"/>
      <c r="LKN9" s="62"/>
      <c r="LKO9" s="62"/>
      <c r="LKP9" s="62"/>
      <c r="LKQ9" s="62"/>
      <c r="LKR9" s="62"/>
      <c r="LKS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R9" s="62"/>
      <c r="LNS9" s="62"/>
      <c r="LNT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TT9" s="62"/>
      <c r="LTU9" s="62"/>
      <c r="LTV9" s="62"/>
      <c r="LTW9" s="62"/>
      <c r="LTX9" s="62"/>
      <c r="LTY9" s="62"/>
      <c r="LTZ9" s="62"/>
      <c r="LUA9" s="62"/>
      <c r="LUB9" s="62"/>
      <c r="LUC9" s="62"/>
      <c r="LUD9" s="62"/>
      <c r="LUE9" s="62"/>
      <c r="LUF9" s="62"/>
      <c r="LUG9" s="62"/>
      <c r="LUH9" s="62"/>
      <c r="LUI9" s="62"/>
      <c r="LUJ9" s="62"/>
      <c r="LUK9" s="62"/>
      <c r="LUL9" s="62"/>
      <c r="LUM9" s="62"/>
      <c r="LUN9" s="62"/>
      <c r="LUO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N9" s="62"/>
      <c r="LXO9" s="62"/>
      <c r="LXP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P9" s="62"/>
      <c r="MDQ9" s="62"/>
      <c r="MDR9" s="62"/>
      <c r="MDS9" s="62"/>
      <c r="MDT9" s="62"/>
      <c r="MDU9" s="62"/>
      <c r="MDV9" s="62"/>
      <c r="MDW9" s="62"/>
      <c r="MDX9" s="62"/>
      <c r="MDY9" s="62"/>
      <c r="MDZ9" s="62"/>
      <c r="MEA9" s="62"/>
      <c r="MEB9" s="62"/>
      <c r="MEC9" s="62"/>
      <c r="MED9" s="62"/>
      <c r="MEE9" s="62"/>
      <c r="MEF9" s="62"/>
      <c r="MEG9" s="62"/>
      <c r="MEH9" s="62"/>
      <c r="MEI9" s="62"/>
      <c r="MEJ9" s="62"/>
      <c r="MEK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J9" s="62"/>
      <c r="MHK9" s="62"/>
      <c r="MHL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L9" s="62"/>
      <c r="MNM9" s="62"/>
      <c r="MNN9" s="62"/>
      <c r="MNO9" s="62"/>
      <c r="MNP9" s="62"/>
      <c r="MNQ9" s="62"/>
      <c r="MNR9" s="62"/>
      <c r="MNS9" s="62"/>
      <c r="MNT9" s="62"/>
      <c r="MNU9" s="62"/>
      <c r="MNV9" s="62"/>
      <c r="MNW9" s="62"/>
      <c r="MNX9" s="62"/>
      <c r="MNY9" s="62"/>
      <c r="MNZ9" s="62"/>
      <c r="MOA9" s="62"/>
      <c r="MOB9" s="62"/>
      <c r="MOC9" s="62"/>
      <c r="MOD9" s="62"/>
      <c r="MOE9" s="62"/>
      <c r="MOF9" s="62"/>
      <c r="MOG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F9" s="62"/>
      <c r="MRG9" s="62"/>
      <c r="MRH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H9" s="62"/>
      <c r="MXI9" s="62"/>
      <c r="MXJ9" s="62"/>
      <c r="MXK9" s="62"/>
      <c r="MXL9" s="62"/>
      <c r="MXM9" s="62"/>
      <c r="MXN9" s="62"/>
      <c r="MXO9" s="62"/>
      <c r="MXP9" s="62"/>
      <c r="MXQ9" s="62"/>
      <c r="MXR9" s="62"/>
      <c r="MXS9" s="62"/>
      <c r="MXT9" s="62"/>
      <c r="MXU9" s="62"/>
      <c r="MXV9" s="62"/>
      <c r="MXW9" s="62"/>
      <c r="MXX9" s="62"/>
      <c r="MXY9" s="62"/>
      <c r="MXZ9" s="62"/>
      <c r="MYA9" s="62"/>
      <c r="MYB9" s="62"/>
      <c r="MYC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B9" s="62"/>
      <c r="NBC9" s="62"/>
      <c r="NBD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D9" s="62"/>
      <c r="NHE9" s="62"/>
      <c r="NHF9" s="62"/>
      <c r="NHG9" s="62"/>
      <c r="NHH9" s="62"/>
      <c r="NHI9" s="62"/>
      <c r="NHJ9" s="62"/>
      <c r="NHK9" s="62"/>
      <c r="NHL9" s="62"/>
      <c r="NHM9" s="62"/>
      <c r="NHN9" s="62"/>
      <c r="NHO9" s="62"/>
      <c r="NHP9" s="62"/>
      <c r="NHQ9" s="62"/>
      <c r="NHR9" s="62"/>
      <c r="NHS9" s="62"/>
      <c r="NHT9" s="62"/>
      <c r="NHU9" s="62"/>
      <c r="NHV9" s="62"/>
      <c r="NHW9" s="62"/>
      <c r="NHX9" s="62"/>
      <c r="NHY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KX9" s="62"/>
      <c r="NKY9" s="62"/>
      <c r="NKZ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QZ9" s="62"/>
      <c r="NRA9" s="62"/>
      <c r="NRB9" s="62"/>
      <c r="NRC9" s="62"/>
      <c r="NRD9" s="62"/>
      <c r="NRE9" s="62"/>
      <c r="NRF9" s="62"/>
      <c r="NRG9" s="62"/>
      <c r="NRH9" s="62"/>
      <c r="NRI9" s="62"/>
      <c r="NRJ9" s="62"/>
      <c r="NRK9" s="62"/>
      <c r="NRL9" s="62"/>
      <c r="NRM9" s="62"/>
      <c r="NRN9" s="62"/>
      <c r="NRO9" s="62"/>
      <c r="NRP9" s="62"/>
      <c r="NRQ9" s="62"/>
      <c r="NRR9" s="62"/>
      <c r="NRS9" s="62"/>
      <c r="NRT9" s="62"/>
      <c r="NRU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T9" s="62"/>
      <c r="NUU9" s="62"/>
      <c r="NUV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AV9" s="62"/>
      <c r="OAW9" s="62"/>
      <c r="OAX9" s="62"/>
      <c r="OAY9" s="62"/>
      <c r="OAZ9" s="62"/>
      <c r="OBA9" s="62"/>
      <c r="OBB9" s="62"/>
      <c r="OBC9" s="62"/>
      <c r="OBD9" s="62"/>
      <c r="OBE9" s="62"/>
      <c r="OBF9" s="62"/>
      <c r="OBG9" s="62"/>
      <c r="OBH9" s="62"/>
      <c r="OBI9" s="62"/>
      <c r="OBJ9" s="62"/>
      <c r="OBK9" s="62"/>
      <c r="OBL9" s="62"/>
      <c r="OBM9" s="62"/>
      <c r="OBN9" s="62"/>
      <c r="OBO9" s="62"/>
      <c r="OBP9" s="62"/>
      <c r="OBQ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P9" s="62"/>
      <c r="OEQ9" s="62"/>
      <c r="OER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R9" s="62"/>
      <c r="OKS9" s="62"/>
      <c r="OKT9" s="62"/>
      <c r="OKU9" s="62"/>
      <c r="OKV9" s="62"/>
      <c r="OKW9" s="62"/>
      <c r="OKX9" s="62"/>
      <c r="OKY9" s="62"/>
      <c r="OKZ9" s="62"/>
      <c r="OLA9" s="62"/>
      <c r="OLB9" s="62"/>
      <c r="OLC9" s="62"/>
      <c r="OLD9" s="62"/>
      <c r="OLE9" s="62"/>
      <c r="OLF9" s="62"/>
      <c r="OLG9" s="62"/>
      <c r="OLH9" s="62"/>
      <c r="OLI9" s="62"/>
      <c r="OLJ9" s="62"/>
      <c r="OLK9" s="62"/>
      <c r="OLL9" s="62"/>
      <c r="OLM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L9" s="62"/>
      <c r="OOM9" s="62"/>
      <c r="OON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N9" s="62"/>
      <c r="OUO9" s="62"/>
      <c r="OUP9" s="62"/>
      <c r="OUQ9" s="62"/>
      <c r="OUR9" s="62"/>
      <c r="OUS9" s="62"/>
      <c r="OUT9" s="62"/>
      <c r="OUU9" s="62"/>
      <c r="OUV9" s="62"/>
      <c r="OUW9" s="62"/>
      <c r="OUX9" s="62"/>
      <c r="OUY9" s="62"/>
      <c r="OUZ9" s="62"/>
      <c r="OVA9" s="62"/>
      <c r="OVB9" s="62"/>
      <c r="OVC9" s="62"/>
      <c r="OVD9" s="62"/>
      <c r="OVE9" s="62"/>
      <c r="OVF9" s="62"/>
      <c r="OVG9" s="62"/>
      <c r="OVH9" s="62"/>
      <c r="OVI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H9" s="62"/>
      <c r="OYI9" s="62"/>
      <c r="OYJ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J9" s="62"/>
      <c r="PEK9" s="62"/>
      <c r="PEL9" s="62"/>
      <c r="PEM9" s="62"/>
      <c r="PEN9" s="62"/>
      <c r="PEO9" s="62"/>
      <c r="PEP9" s="62"/>
      <c r="PEQ9" s="62"/>
      <c r="PER9" s="62"/>
      <c r="PES9" s="62"/>
      <c r="PET9" s="62"/>
      <c r="PEU9" s="62"/>
      <c r="PEV9" s="62"/>
      <c r="PEW9" s="62"/>
      <c r="PEX9" s="62"/>
      <c r="PEY9" s="62"/>
      <c r="PEZ9" s="62"/>
      <c r="PFA9" s="62"/>
      <c r="PFB9" s="62"/>
      <c r="PFC9" s="62"/>
      <c r="PFD9" s="62"/>
      <c r="PFE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D9" s="62"/>
      <c r="PIE9" s="62"/>
      <c r="PIF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F9" s="62"/>
      <c r="POG9" s="62"/>
      <c r="POH9" s="62"/>
      <c r="POI9" s="62"/>
      <c r="POJ9" s="62"/>
      <c r="POK9" s="62"/>
      <c r="POL9" s="62"/>
      <c r="POM9" s="62"/>
      <c r="PON9" s="62"/>
      <c r="POO9" s="62"/>
      <c r="POP9" s="62"/>
      <c r="POQ9" s="62"/>
      <c r="POR9" s="62"/>
      <c r="POS9" s="62"/>
      <c r="POT9" s="62"/>
      <c r="POU9" s="62"/>
      <c r="POV9" s="62"/>
      <c r="POW9" s="62"/>
      <c r="POX9" s="62"/>
      <c r="POY9" s="62"/>
      <c r="POZ9" s="62"/>
      <c r="PPA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RZ9" s="62"/>
      <c r="PSA9" s="62"/>
      <c r="PSB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B9" s="62"/>
      <c r="PYC9" s="62"/>
      <c r="PYD9" s="62"/>
      <c r="PYE9" s="62"/>
      <c r="PYF9" s="62"/>
      <c r="PYG9" s="62"/>
      <c r="PYH9" s="62"/>
      <c r="PYI9" s="62"/>
      <c r="PYJ9" s="62"/>
      <c r="PYK9" s="62"/>
      <c r="PYL9" s="62"/>
      <c r="PYM9" s="62"/>
      <c r="PYN9" s="62"/>
      <c r="PYO9" s="62"/>
      <c r="PYP9" s="62"/>
      <c r="PYQ9" s="62"/>
      <c r="PYR9" s="62"/>
      <c r="PYS9" s="62"/>
      <c r="PYT9" s="62"/>
      <c r="PYU9" s="62"/>
      <c r="PYV9" s="62"/>
      <c r="PYW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V9" s="62"/>
      <c r="QBW9" s="62"/>
      <c r="QBX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HX9" s="62"/>
      <c r="QHY9" s="62"/>
      <c r="QHZ9" s="62"/>
      <c r="QIA9" s="62"/>
      <c r="QIB9" s="62"/>
      <c r="QIC9" s="62"/>
      <c r="QID9" s="62"/>
      <c r="QIE9" s="62"/>
      <c r="QIF9" s="62"/>
      <c r="QIG9" s="62"/>
      <c r="QIH9" s="62"/>
      <c r="QII9" s="62"/>
      <c r="QIJ9" s="62"/>
      <c r="QIK9" s="62"/>
      <c r="QIL9" s="62"/>
      <c r="QIM9" s="62"/>
      <c r="QIN9" s="62"/>
      <c r="QIO9" s="62"/>
      <c r="QIP9" s="62"/>
      <c r="QIQ9" s="62"/>
      <c r="QIR9" s="62"/>
      <c r="QIS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R9" s="62"/>
      <c r="QLS9" s="62"/>
      <c r="QLT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RT9" s="62"/>
      <c r="QRU9" s="62"/>
      <c r="QRV9" s="62"/>
      <c r="QRW9" s="62"/>
      <c r="QRX9" s="62"/>
      <c r="QRY9" s="62"/>
      <c r="QRZ9" s="62"/>
      <c r="QSA9" s="62"/>
      <c r="QSB9" s="62"/>
      <c r="QSC9" s="62"/>
      <c r="QSD9" s="62"/>
      <c r="QSE9" s="62"/>
      <c r="QSF9" s="62"/>
      <c r="QSG9" s="62"/>
      <c r="QSH9" s="62"/>
      <c r="QSI9" s="62"/>
      <c r="QSJ9" s="62"/>
      <c r="QSK9" s="62"/>
      <c r="QSL9" s="62"/>
      <c r="QSM9" s="62"/>
      <c r="QSN9" s="62"/>
      <c r="QSO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N9" s="62"/>
      <c r="QVO9" s="62"/>
      <c r="QVP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P9" s="62"/>
      <c r="RBQ9" s="62"/>
      <c r="RBR9" s="62"/>
      <c r="RBS9" s="62"/>
      <c r="RBT9" s="62"/>
      <c r="RBU9" s="62"/>
      <c r="RBV9" s="62"/>
      <c r="RBW9" s="62"/>
      <c r="RBX9" s="62"/>
      <c r="RBY9" s="62"/>
      <c r="RBZ9" s="62"/>
      <c r="RCA9" s="62"/>
      <c r="RCB9" s="62"/>
      <c r="RCC9" s="62"/>
      <c r="RCD9" s="62"/>
      <c r="RCE9" s="62"/>
      <c r="RCF9" s="62"/>
      <c r="RCG9" s="62"/>
      <c r="RCH9" s="62"/>
      <c r="RCI9" s="62"/>
      <c r="RCJ9" s="62"/>
      <c r="RCK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J9" s="62"/>
      <c r="RFK9" s="62"/>
      <c r="RFL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L9" s="62"/>
      <c r="RLM9" s="62"/>
      <c r="RLN9" s="62"/>
      <c r="RLO9" s="62"/>
      <c r="RLP9" s="62"/>
      <c r="RLQ9" s="62"/>
      <c r="RLR9" s="62"/>
      <c r="RLS9" s="62"/>
      <c r="RLT9" s="62"/>
      <c r="RLU9" s="62"/>
      <c r="RLV9" s="62"/>
      <c r="RLW9" s="62"/>
      <c r="RLX9" s="62"/>
      <c r="RLY9" s="62"/>
      <c r="RLZ9" s="62"/>
      <c r="RMA9" s="62"/>
      <c r="RMB9" s="62"/>
      <c r="RMC9" s="62"/>
      <c r="RMD9" s="62"/>
      <c r="RME9" s="62"/>
      <c r="RMF9" s="62"/>
      <c r="RMG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F9" s="62"/>
      <c r="RPG9" s="62"/>
      <c r="RPH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H9" s="62"/>
      <c r="RVI9" s="62"/>
      <c r="RVJ9" s="62"/>
      <c r="RVK9" s="62"/>
      <c r="RVL9" s="62"/>
      <c r="RVM9" s="62"/>
      <c r="RVN9" s="62"/>
      <c r="RVO9" s="62"/>
      <c r="RVP9" s="62"/>
      <c r="RVQ9" s="62"/>
      <c r="RVR9" s="62"/>
      <c r="RVS9" s="62"/>
      <c r="RVT9" s="62"/>
      <c r="RVU9" s="62"/>
      <c r="RVV9" s="62"/>
      <c r="RVW9" s="62"/>
      <c r="RVX9" s="62"/>
      <c r="RVY9" s="62"/>
      <c r="RVZ9" s="62"/>
      <c r="RWA9" s="62"/>
      <c r="RWB9" s="62"/>
      <c r="RWC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B9" s="62"/>
      <c r="RZC9" s="62"/>
      <c r="RZD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D9" s="62"/>
      <c r="SFE9" s="62"/>
      <c r="SFF9" s="62"/>
      <c r="SFG9" s="62"/>
      <c r="SFH9" s="62"/>
      <c r="SFI9" s="62"/>
      <c r="SFJ9" s="62"/>
      <c r="SFK9" s="62"/>
      <c r="SFL9" s="62"/>
      <c r="SFM9" s="62"/>
      <c r="SFN9" s="62"/>
      <c r="SFO9" s="62"/>
      <c r="SFP9" s="62"/>
      <c r="SFQ9" s="62"/>
      <c r="SFR9" s="62"/>
      <c r="SFS9" s="62"/>
      <c r="SFT9" s="62"/>
      <c r="SFU9" s="62"/>
      <c r="SFV9" s="62"/>
      <c r="SFW9" s="62"/>
      <c r="SFX9" s="62"/>
      <c r="SFY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IX9" s="62"/>
      <c r="SIY9" s="62"/>
      <c r="SIZ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OZ9" s="62"/>
      <c r="SPA9" s="62"/>
      <c r="SPB9" s="62"/>
      <c r="SPC9" s="62"/>
      <c r="SPD9" s="62"/>
      <c r="SPE9" s="62"/>
      <c r="SPF9" s="62"/>
      <c r="SPG9" s="62"/>
      <c r="SPH9" s="62"/>
      <c r="SPI9" s="62"/>
      <c r="SPJ9" s="62"/>
      <c r="SPK9" s="62"/>
      <c r="SPL9" s="62"/>
      <c r="SPM9" s="62"/>
      <c r="SPN9" s="62"/>
      <c r="SPO9" s="62"/>
      <c r="SPP9" s="62"/>
      <c r="SPQ9" s="62"/>
      <c r="SPR9" s="62"/>
      <c r="SPS9" s="62"/>
      <c r="SPT9" s="62"/>
      <c r="SPU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T9" s="62"/>
      <c r="SSU9" s="62"/>
      <c r="SSV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YV9" s="62"/>
      <c r="SYW9" s="62"/>
      <c r="SYX9" s="62"/>
      <c r="SYY9" s="62"/>
      <c r="SYZ9" s="62"/>
      <c r="SZA9" s="62"/>
      <c r="SZB9" s="62"/>
      <c r="SZC9" s="62"/>
      <c r="SZD9" s="62"/>
      <c r="SZE9" s="62"/>
      <c r="SZF9" s="62"/>
      <c r="SZG9" s="62"/>
      <c r="SZH9" s="62"/>
      <c r="SZI9" s="62"/>
      <c r="SZJ9" s="62"/>
      <c r="SZK9" s="62"/>
      <c r="SZL9" s="62"/>
      <c r="SZM9" s="62"/>
      <c r="SZN9" s="62"/>
      <c r="SZO9" s="62"/>
      <c r="SZP9" s="62"/>
      <c r="SZQ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P9" s="62"/>
      <c r="TCQ9" s="62"/>
      <c r="TCR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R9" s="62"/>
      <c r="TIS9" s="62"/>
      <c r="TIT9" s="62"/>
      <c r="TIU9" s="62"/>
      <c r="TIV9" s="62"/>
      <c r="TIW9" s="62"/>
      <c r="TIX9" s="62"/>
      <c r="TIY9" s="62"/>
      <c r="TIZ9" s="62"/>
      <c r="TJA9" s="62"/>
      <c r="TJB9" s="62"/>
      <c r="TJC9" s="62"/>
      <c r="TJD9" s="62"/>
      <c r="TJE9" s="62"/>
      <c r="TJF9" s="62"/>
      <c r="TJG9" s="62"/>
      <c r="TJH9" s="62"/>
      <c r="TJI9" s="62"/>
      <c r="TJJ9" s="62"/>
      <c r="TJK9" s="62"/>
      <c r="TJL9" s="62"/>
      <c r="TJM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L9" s="62"/>
      <c r="TMM9" s="62"/>
      <c r="TMN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N9" s="62"/>
      <c r="TSO9" s="62"/>
      <c r="TSP9" s="62"/>
      <c r="TSQ9" s="62"/>
      <c r="TSR9" s="62"/>
      <c r="TSS9" s="62"/>
      <c r="TST9" s="62"/>
      <c r="TSU9" s="62"/>
      <c r="TSV9" s="62"/>
      <c r="TSW9" s="62"/>
      <c r="TSX9" s="62"/>
      <c r="TSY9" s="62"/>
      <c r="TSZ9" s="62"/>
      <c r="TTA9" s="62"/>
      <c r="TTB9" s="62"/>
      <c r="TTC9" s="62"/>
      <c r="TTD9" s="62"/>
      <c r="TTE9" s="62"/>
      <c r="TTF9" s="62"/>
      <c r="TTG9" s="62"/>
      <c r="TTH9" s="62"/>
      <c r="TTI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H9" s="62"/>
      <c r="TWI9" s="62"/>
      <c r="TWJ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J9" s="62"/>
      <c r="UCK9" s="62"/>
      <c r="UCL9" s="62"/>
      <c r="UCM9" s="62"/>
      <c r="UCN9" s="62"/>
      <c r="UCO9" s="62"/>
      <c r="UCP9" s="62"/>
      <c r="UCQ9" s="62"/>
      <c r="UCR9" s="62"/>
      <c r="UCS9" s="62"/>
      <c r="UCT9" s="62"/>
      <c r="UCU9" s="62"/>
      <c r="UCV9" s="62"/>
      <c r="UCW9" s="62"/>
      <c r="UCX9" s="62"/>
      <c r="UCY9" s="62"/>
      <c r="UCZ9" s="62"/>
      <c r="UDA9" s="62"/>
      <c r="UDB9" s="62"/>
      <c r="UDC9" s="62"/>
      <c r="UDD9" s="62"/>
      <c r="UDE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D9" s="62"/>
      <c r="UGE9" s="62"/>
      <c r="UGF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F9" s="62"/>
      <c r="UMG9" s="62"/>
      <c r="UMH9" s="62"/>
      <c r="UMI9" s="62"/>
      <c r="UMJ9" s="62"/>
      <c r="UMK9" s="62"/>
      <c r="UML9" s="62"/>
      <c r="UMM9" s="62"/>
      <c r="UMN9" s="62"/>
      <c r="UMO9" s="62"/>
      <c r="UMP9" s="62"/>
      <c r="UMQ9" s="62"/>
      <c r="UMR9" s="62"/>
      <c r="UMS9" s="62"/>
      <c r="UMT9" s="62"/>
      <c r="UMU9" s="62"/>
      <c r="UMV9" s="62"/>
      <c r="UMW9" s="62"/>
      <c r="UMX9" s="62"/>
      <c r="UMY9" s="62"/>
      <c r="UMZ9" s="62"/>
      <c r="UNA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PZ9" s="62"/>
      <c r="UQA9" s="62"/>
      <c r="UQB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B9" s="62"/>
      <c r="UWC9" s="62"/>
      <c r="UWD9" s="62"/>
      <c r="UWE9" s="62"/>
      <c r="UWF9" s="62"/>
      <c r="UWG9" s="62"/>
      <c r="UWH9" s="62"/>
      <c r="UWI9" s="62"/>
      <c r="UWJ9" s="62"/>
      <c r="UWK9" s="62"/>
      <c r="UWL9" s="62"/>
      <c r="UWM9" s="62"/>
      <c r="UWN9" s="62"/>
      <c r="UWO9" s="62"/>
      <c r="UWP9" s="62"/>
      <c r="UWQ9" s="62"/>
      <c r="UWR9" s="62"/>
      <c r="UWS9" s="62"/>
      <c r="UWT9" s="62"/>
      <c r="UWU9" s="62"/>
      <c r="UWV9" s="62"/>
      <c r="UWW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V9" s="62"/>
      <c r="UZW9" s="62"/>
      <c r="UZX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FX9" s="62"/>
      <c r="VFY9" s="62"/>
      <c r="VFZ9" s="62"/>
      <c r="VGA9" s="62"/>
      <c r="VGB9" s="62"/>
      <c r="VGC9" s="62"/>
      <c r="VGD9" s="62"/>
      <c r="VGE9" s="62"/>
      <c r="VGF9" s="62"/>
      <c r="VGG9" s="62"/>
      <c r="VGH9" s="62"/>
      <c r="VGI9" s="62"/>
      <c r="VGJ9" s="62"/>
      <c r="VGK9" s="62"/>
      <c r="VGL9" s="62"/>
      <c r="VGM9" s="62"/>
      <c r="VGN9" s="62"/>
      <c r="VGO9" s="62"/>
      <c r="VGP9" s="62"/>
      <c r="VGQ9" s="62"/>
      <c r="VGR9" s="62"/>
      <c r="VGS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R9" s="62"/>
      <c r="VJS9" s="62"/>
      <c r="VJT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PT9" s="62"/>
      <c r="VPU9" s="62"/>
      <c r="VPV9" s="62"/>
      <c r="VPW9" s="62"/>
      <c r="VPX9" s="62"/>
      <c r="VPY9" s="62"/>
      <c r="VPZ9" s="62"/>
      <c r="VQA9" s="62"/>
      <c r="VQB9" s="62"/>
      <c r="VQC9" s="62"/>
      <c r="VQD9" s="62"/>
      <c r="VQE9" s="62"/>
      <c r="VQF9" s="62"/>
      <c r="VQG9" s="62"/>
      <c r="VQH9" s="62"/>
      <c r="VQI9" s="62"/>
      <c r="VQJ9" s="62"/>
      <c r="VQK9" s="62"/>
      <c r="VQL9" s="62"/>
      <c r="VQM9" s="62"/>
      <c r="VQN9" s="62"/>
      <c r="VQO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N9" s="62"/>
      <c r="VTO9" s="62"/>
      <c r="VTP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P9" s="62"/>
      <c r="VZQ9" s="62"/>
      <c r="VZR9" s="62"/>
      <c r="VZS9" s="62"/>
      <c r="VZT9" s="62"/>
      <c r="VZU9" s="62"/>
      <c r="VZV9" s="62"/>
      <c r="VZW9" s="62"/>
      <c r="VZX9" s="62"/>
      <c r="VZY9" s="62"/>
      <c r="VZZ9" s="62"/>
      <c r="WAA9" s="62"/>
      <c r="WAB9" s="62"/>
      <c r="WAC9" s="62"/>
      <c r="WAD9" s="62"/>
      <c r="WAE9" s="62"/>
      <c r="WAF9" s="62"/>
      <c r="WAG9" s="62"/>
      <c r="WAH9" s="62"/>
      <c r="WAI9" s="62"/>
      <c r="WAJ9" s="62"/>
      <c r="WAK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J9" s="62"/>
      <c r="WDK9" s="62"/>
      <c r="WDL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L9" s="62"/>
      <c r="WJM9" s="62"/>
      <c r="WJN9" s="62"/>
      <c r="WJO9" s="62"/>
      <c r="WJP9" s="62"/>
      <c r="WJQ9" s="62"/>
      <c r="WJR9" s="62"/>
      <c r="WJS9" s="62"/>
      <c r="WJT9" s="62"/>
      <c r="WJU9" s="62"/>
      <c r="WJV9" s="62"/>
      <c r="WJW9" s="62"/>
      <c r="WJX9" s="62"/>
      <c r="WJY9" s="62"/>
      <c r="WJZ9" s="62"/>
      <c r="WKA9" s="62"/>
      <c r="WKB9" s="62"/>
      <c r="WKC9" s="62"/>
      <c r="WKD9" s="62"/>
      <c r="WKE9" s="62"/>
      <c r="WKF9" s="62"/>
      <c r="WKG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F9" s="62"/>
      <c r="WNG9" s="62"/>
      <c r="WNH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c r="XBP9" s="62"/>
      <c r="XBQ9" s="62"/>
      <c r="XBR9" s="62"/>
      <c r="XBS9" s="62"/>
      <c r="XBT9" s="62"/>
      <c r="XBU9" s="62"/>
      <c r="XBV9" s="62"/>
      <c r="XBW9" s="62"/>
      <c r="XBX9" s="62"/>
      <c r="XBY9" s="62"/>
      <c r="XBZ9" s="62"/>
      <c r="XCA9" s="62"/>
      <c r="XCB9" s="62"/>
      <c r="XCC9" s="62"/>
      <c r="XCD9" s="62"/>
      <c r="XCE9" s="62"/>
      <c r="XCF9" s="62"/>
      <c r="XCG9" s="62"/>
      <c r="XCH9" s="62"/>
      <c r="XCI9" s="62"/>
      <c r="XCJ9" s="62"/>
      <c r="XCK9" s="62"/>
      <c r="XCL9" s="62"/>
      <c r="XCM9" s="62"/>
      <c r="XCN9" s="62"/>
      <c r="XCO9" s="62"/>
      <c r="XCP9" s="62"/>
      <c r="XCQ9" s="62"/>
      <c r="XCR9" s="62"/>
      <c r="XCS9" s="62"/>
      <c r="XCT9" s="62"/>
      <c r="XCU9" s="62"/>
      <c r="XCV9" s="62"/>
      <c r="XCW9" s="62"/>
      <c r="XCX9" s="62"/>
      <c r="XCY9" s="62"/>
      <c r="XCZ9" s="62"/>
      <c r="XDA9" s="62"/>
      <c r="XDB9" s="62"/>
      <c r="XDC9" s="62"/>
      <c r="XDD9" s="62"/>
      <c r="XDE9" s="62"/>
      <c r="XDF9" s="62"/>
      <c r="XDG9" s="62"/>
      <c r="XDH9" s="62"/>
      <c r="XDI9" s="62"/>
      <c r="XDJ9" s="62"/>
      <c r="XDK9" s="62"/>
      <c r="XDL9" s="62"/>
      <c r="XDM9" s="62"/>
      <c r="XDN9" s="62"/>
      <c r="XDO9" s="62"/>
      <c r="XDP9" s="62"/>
      <c r="XDQ9" s="62"/>
      <c r="XDR9" s="62"/>
      <c r="XDS9" s="62"/>
      <c r="XDT9" s="62"/>
      <c r="XDU9" s="62"/>
      <c r="XDV9" s="62"/>
      <c r="XDW9" s="62"/>
      <c r="XDX9" s="62"/>
      <c r="XDY9" s="62"/>
      <c r="XDZ9" s="62"/>
      <c r="XEA9" s="62"/>
      <c r="XEB9" s="62"/>
      <c r="XEC9" s="62"/>
      <c r="XED9" s="62"/>
      <c r="XEE9" s="62"/>
      <c r="XEF9" s="62"/>
      <c r="XEG9" s="62"/>
      <c r="XEH9" s="62"/>
      <c r="XEI9" s="62"/>
      <c r="XEJ9" s="62"/>
      <c r="XEK9" s="62"/>
      <c r="XEL9" s="62"/>
      <c r="XEM9" s="62"/>
      <c r="XEN9" s="62"/>
      <c r="XEO9" s="62"/>
      <c r="XEP9" s="62"/>
      <c r="XEQ9" s="62"/>
      <c r="XER9" s="62"/>
      <c r="XES9" s="62"/>
      <c r="XET9" s="62"/>
      <c r="XEU9" s="62"/>
      <c r="XEV9" s="62"/>
      <c r="XEW9" s="62"/>
      <c r="XEX9" s="62"/>
      <c r="XEY9" s="62"/>
      <c r="XEZ9" s="62"/>
      <c r="XFA9" s="62"/>
      <c r="XFB9" s="62"/>
      <c r="XFC9" s="62"/>
    </row>
    <row r="10" spans="1:16384" s="61" customFormat="1" x14ac:dyDescent="0.3">
      <c r="A10" s="9"/>
      <c r="B10" s="9"/>
      <c r="C10" s="9"/>
      <c r="D10" s="9"/>
      <c r="E10" s="9"/>
      <c r="F10" s="22" t="s">
        <v>15</v>
      </c>
      <c r="G10" s="48">
        <v>45411</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c r="AML10" s="62"/>
      <c r="AMM10" s="62"/>
      <c r="AMN10" s="62"/>
      <c r="AMO10" s="62"/>
      <c r="AMP10" s="62"/>
      <c r="AMQ10" s="62"/>
      <c r="AMR10" s="62"/>
      <c r="AMS10" s="62"/>
      <c r="AMT10" s="62"/>
      <c r="AMU10" s="62"/>
      <c r="AMV10" s="62"/>
      <c r="AMW10" s="62"/>
      <c r="AMX10" s="62"/>
      <c r="AMY10" s="62"/>
      <c r="AMZ10" s="62"/>
      <c r="ANA10" s="62"/>
      <c r="ANB10" s="62"/>
      <c r="ANC10" s="62"/>
      <c r="AND10" s="62"/>
      <c r="ANE10" s="62"/>
      <c r="ANF10" s="62"/>
      <c r="ANG10" s="62"/>
      <c r="ANH10" s="62"/>
      <c r="ANI10" s="62"/>
      <c r="ANJ10" s="62"/>
      <c r="ANK10" s="62"/>
      <c r="ANL10" s="62"/>
      <c r="ANM10" s="62"/>
      <c r="ANN10" s="62"/>
      <c r="ANO10" s="62"/>
      <c r="ANP10" s="62"/>
      <c r="ANQ10" s="62"/>
      <c r="ANR10" s="62"/>
      <c r="ANS10" s="62"/>
      <c r="ANT10" s="62"/>
      <c r="ANU10" s="62"/>
      <c r="ANV10" s="62"/>
      <c r="ANW10" s="62"/>
      <c r="ANX10" s="62"/>
      <c r="ANY10" s="62"/>
      <c r="ANZ10" s="62"/>
      <c r="AOA10" s="62"/>
      <c r="AOB10" s="62"/>
      <c r="AOC10" s="62"/>
      <c r="AOD10" s="62"/>
      <c r="AOE10" s="62"/>
      <c r="AOF10" s="62"/>
      <c r="AOG10" s="62"/>
      <c r="AOH10" s="62"/>
      <c r="AOI10" s="62"/>
      <c r="AOJ10" s="62"/>
      <c r="AOK10" s="62"/>
      <c r="AOL10" s="62"/>
      <c r="AOM10" s="62"/>
      <c r="AON10" s="62"/>
      <c r="AOO10" s="62"/>
      <c r="AOP10" s="62"/>
      <c r="AOQ10" s="62"/>
      <c r="AOR10" s="62"/>
      <c r="AOS10" s="62"/>
      <c r="AOT10" s="62"/>
      <c r="AOU10" s="62"/>
      <c r="AOV10" s="62"/>
      <c r="AOW10" s="62"/>
      <c r="AOX10" s="62"/>
      <c r="AOY10" s="62"/>
      <c r="AOZ10" s="62"/>
      <c r="APA10" s="62"/>
      <c r="APB10" s="62"/>
      <c r="APC10" s="62"/>
      <c r="APD10" s="62"/>
      <c r="APE10" s="62"/>
      <c r="APF10" s="62"/>
      <c r="APG10" s="62"/>
      <c r="APH10" s="62"/>
      <c r="API10" s="62"/>
      <c r="APJ10" s="62"/>
      <c r="APK10" s="62"/>
      <c r="APL10" s="62"/>
      <c r="APM10" s="62"/>
      <c r="APN10" s="62"/>
      <c r="APO10" s="62"/>
      <c r="APP10" s="62"/>
      <c r="APQ10" s="62"/>
      <c r="APR10" s="62"/>
      <c r="APS10" s="62"/>
      <c r="APT10" s="62"/>
      <c r="APU10" s="62"/>
      <c r="APV10" s="62"/>
      <c r="APW10" s="62"/>
      <c r="APX10" s="62"/>
      <c r="APY10" s="62"/>
      <c r="APZ10" s="62"/>
      <c r="AQA10" s="62"/>
      <c r="AQB10" s="62"/>
      <c r="AQC10" s="62"/>
      <c r="AQD10" s="62"/>
      <c r="AQE10" s="62"/>
      <c r="AQF10" s="62"/>
      <c r="AQG10" s="62"/>
      <c r="AQH10" s="62"/>
      <c r="AQI10" s="62"/>
      <c r="AQJ10" s="62"/>
      <c r="AQK10" s="62"/>
      <c r="AQL10" s="62"/>
      <c r="AQM10" s="62"/>
      <c r="AQN10" s="62"/>
      <c r="AQO10" s="62"/>
      <c r="AQP10" s="62"/>
      <c r="AQQ10" s="62"/>
      <c r="AQR10" s="62"/>
      <c r="AQS10" s="62"/>
      <c r="AQT10" s="62"/>
      <c r="AQU10" s="62"/>
      <c r="AQV10" s="62"/>
      <c r="AQW10" s="62"/>
      <c r="AQX10" s="62"/>
      <c r="AQY10" s="62"/>
      <c r="AQZ10" s="62"/>
      <c r="ARA10" s="62"/>
      <c r="ARB10" s="62"/>
      <c r="ARC10" s="62"/>
      <c r="ARD10" s="62"/>
      <c r="ARE10" s="62"/>
      <c r="ARF10" s="62"/>
      <c r="ARG10" s="62"/>
      <c r="ARH10" s="62"/>
      <c r="ARI10" s="62"/>
      <c r="ARJ10" s="62"/>
      <c r="ARK10" s="62"/>
      <c r="ARL10" s="62"/>
      <c r="ARM10" s="62"/>
      <c r="ARN10" s="62"/>
      <c r="ARO10" s="62"/>
      <c r="ARP10" s="62"/>
      <c r="ARQ10" s="62"/>
      <c r="ARR10" s="62"/>
      <c r="ARS10" s="62"/>
      <c r="ART10" s="62"/>
      <c r="ARU10" s="62"/>
      <c r="ARV10" s="62"/>
      <c r="ARW10" s="62"/>
      <c r="ARX10" s="62"/>
      <c r="ARY10" s="62"/>
      <c r="ARZ10" s="62"/>
      <c r="ASA10" s="62"/>
      <c r="ASB10" s="62"/>
      <c r="ASC10" s="62"/>
      <c r="ASD10" s="62"/>
      <c r="ASE10" s="62"/>
      <c r="ASF10" s="62"/>
      <c r="ASG10" s="62"/>
      <c r="ASH10" s="62"/>
      <c r="ASI10" s="62"/>
      <c r="ASJ10" s="62"/>
      <c r="ASK10" s="62"/>
      <c r="ASL10" s="62"/>
      <c r="ASM10" s="62"/>
      <c r="ASN10" s="62"/>
      <c r="ASO10" s="62"/>
      <c r="ASP10" s="62"/>
      <c r="ASQ10" s="62"/>
      <c r="ASR10" s="62"/>
      <c r="ASS10" s="62"/>
      <c r="AST10" s="62"/>
      <c r="ASU10" s="62"/>
      <c r="ASV10" s="62"/>
      <c r="ASW10" s="62"/>
      <c r="ASX10" s="62"/>
      <c r="ASY10" s="62"/>
      <c r="ASZ10" s="62"/>
      <c r="ATA10" s="62"/>
      <c r="ATB10" s="62"/>
      <c r="ATC10" s="62"/>
      <c r="ATD10" s="62"/>
      <c r="ATE10" s="62"/>
      <c r="ATF10" s="62"/>
      <c r="ATG10" s="62"/>
      <c r="ATH10" s="62"/>
      <c r="ATI10" s="62"/>
      <c r="ATJ10" s="62"/>
      <c r="ATK10" s="62"/>
      <c r="ATL10" s="62"/>
      <c r="ATM10" s="62"/>
      <c r="ATN10" s="62"/>
      <c r="ATO10" s="62"/>
      <c r="ATP10" s="62"/>
      <c r="ATQ10" s="62"/>
      <c r="ATR10" s="62"/>
      <c r="ATS10" s="62"/>
      <c r="ATT10" s="62"/>
      <c r="ATU10" s="62"/>
      <c r="ATV10" s="62"/>
      <c r="ATW10" s="62"/>
      <c r="ATX10" s="62"/>
      <c r="ATY10" s="62"/>
      <c r="ATZ10" s="62"/>
      <c r="AUA10" s="62"/>
      <c r="AUB10" s="62"/>
      <c r="AUC10" s="62"/>
      <c r="AUD10" s="62"/>
      <c r="AUE10" s="62"/>
      <c r="AUF10" s="62"/>
      <c r="AUG10" s="62"/>
      <c r="AUH10" s="62"/>
      <c r="AUI10" s="62"/>
      <c r="AUJ10" s="62"/>
      <c r="AUK10" s="62"/>
      <c r="AUL10" s="62"/>
      <c r="AUM10" s="62"/>
      <c r="AUN10" s="62"/>
      <c r="AUO10" s="62"/>
      <c r="AUP10" s="62"/>
      <c r="AUQ10" s="62"/>
      <c r="AUR10" s="62"/>
      <c r="AUS10" s="62"/>
      <c r="AUT10" s="62"/>
      <c r="AUU10" s="62"/>
      <c r="AUV10" s="62"/>
      <c r="AUW10" s="62"/>
      <c r="AUX10" s="62"/>
      <c r="AUY10" s="62"/>
      <c r="AUZ10" s="62"/>
      <c r="AVA10" s="62"/>
      <c r="AVB10" s="62"/>
      <c r="AVC10" s="62"/>
      <c r="AVD10" s="62"/>
      <c r="AVE10" s="62"/>
      <c r="AVF10" s="62"/>
      <c r="AVG10" s="62"/>
      <c r="AVH10" s="62"/>
      <c r="AVI10" s="62"/>
      <c r="AVJ10" s="62"/>
      <c r="AVK10" s="62"/>
      <c r="AVL10" s="62"/>
      <c r="AVM10" s="62"/>
      <c r="AVN10" s="62"/>
      <c r="AVO10" s="62"/>
      <c r="AVP10" s="62"/>
      <c r="AVQ10" s="62"/>
      <c r="AVR10" s="62"/>
      <c r="AVS10" s="62"/>
      <c r="AVT10" s="62"/>
      <c r="AVU10" s="62"/>
      <c r="AVV10" s="62"/>
      <c r="AVW10" s="62"/>
      <c r="AVX10" s="62"/>
      <c r="AVY10" s="62"/>
      <c r="AVZ10" s="62"/>
      <c r="AWA10" s="62"/>
      <c r="AWB10" s="62"/>
      <c r="AWC10" s="62"/>
      <c r="AWD10" s="62"/>
      <c r="AWE10" s="62"/>
      <c r="AWF10" s="62"/>
      <c r="AWG10" s="62"/>
      <c r="AWH10" s="62"/>
      <c r="AWI10" s="62"/>
      <c r="AWJ10" s="62"/>
      <c r="AWK10" s="62"/>
      <c r="AWL10" s="62"/>
      <c r="AWM10" s="62"/>
      <c r="AWN10" s="62"/>
      <c r="AWO10" s="62"/>
      <c r="AWP10" s="62"/>
      <c r="AWQ10" s="62"/>
      <c r="AWR10" s="62"/>
      <c r="AWS10" s="62"/>
      <c r="AWT10" s="62"/>
      <c r="AWU10" s="62"/>
      <c r="AWV10" s="62"/>
      <c r="AWW10" s="62"/>
      <c r="AWX10" s="62"/>
      <c r="AWY10" s="62"/>
      <c r="AWZ10" s="62"/>
      <c r="AXA10" s="62"/>
      <c r="AXB10" s="62"/>
      <c r="AXC10" s="62"/>
      <c r="AXD10" s="62"/>
      <c r="AXE10" s="62"/>
      <c r="AXF10" s="62"/>
      <c r="AXG10" s="62"/>
      <c r="AXH10" s="62"/>
      <c r="AXI10" s="62"/>
      <c r="AXJ10" s="62"/>
      <c r="AXK10" s="62"/>
      <c r="AXL10" s="62"/>
      <c r="AXM10" s="62"/>
      <c r="AXN10" s="62"/>
      <c r="AXO10" s="62"/>
      <c r="AXP10" s="62"/>
      <c r="AXQ10" s="62"/>
      <c r="AXR10" s="62"/>
      <c r="AXS10" s="62"/>
      <c r="AXT10" s="62"/>
      <c r="AXU10" s="62"/>
      <c r="AXV10" s="62"/>
      <c r="AXW10" s="62"/>
      <c r="AXX10" s="62"/>
      <c r="AXY10" s="62"/>
      <c r="AXZ10" s="62"/>
      <c r="AYA10" s="62"/>
      <c r="AYB10" s="62"/>
      <c r="AYC10" s="62"/>
      <c r="AYD10" s="62"/>
      <c r="AYE10" s="62"/>
      <c r="AYF10" s="62"/>
      <c r="AYG10" s="62"/>
      <c r="AYH10" s="62"/>
      <c r="AYI10" s="62"/>
      <c r="AYJ10" s="62"/>
      <c r="AYK10" s="62"/>
      <c r="AYL10" s="62"/>
      <c r="AYM10" s="62"/>
      <c r="AYN10" s="62"/>
      <c r="AYO10" s="62"/>
      <c r="AYP10" s="62"/>
      <c r="AYQ10" s="62"/>
      <c r="AYR10" s="62"/>
      <c r="AYS10" s="62"/>
      <c r="AYT10" s="62"/>
      <c r="AYU10" s="62"/>
      <c r="AYV10" s="62"/>
      <c r="AYW10" s="62"/>
      <c r="AYX10" s="62"/>
      <c r="AYY10" s="62"/>
      <c r="AYZ10" s="62"/>
      <c r="AZA10" s="62"/>
      <c r="AZB10" s="62"/>
      <c r="AZC10" s="62"/>
      <c r="AZD10" s="62"/>
      <c r="AZE10" s="62"/>
      <c r="AZF10" s="62"/>
      <c r="AZG10" s="62"/>
      <c r="AZH10" s="62"/>
      <c r="AZI10" s="62"/>
      <c r="AZJ10" s="62"/>
      <c r="AZK10" s="62"/>
      <c r="AZL10" s="62"/>
      <c r="AZM10" s="62"/>
      <c r="AZN10" s="62"/>
      <c r="AZO10" s="62"/>
      <c r="AZP10" s="62"/>
      <c r="AZQ10" s="62"/>
      <c r="AZR10" s="62"/>
      <c r="AZS10" s="62"/>
      <c r="AZT10" s="62"/>
      <c r="AZU10" s="62"/>
      <c r="AZV10" s="62"/>
      <c r="AZW10" s="62"/>
      <c r="AZX10" s="62"/>
      <c r="AZY10" s="62"/>
      <c r="AZZ10" s="62"/>
      <c r="BAA10" s="62"/>
      <c r="BAB10" s="62"/>
      <c r="BAC10" s="62"/>
      <c r="BAD10" s="62"/>
      <c r="BAE10" s="62"/>
      <c r="BAF10" s="62"/>
      <c r="BAG10" s="62"/>
      <c r="BAH10" s="62"/>
      <c r="BAI10" s="62"/>
      <c r="BAJ10" s="62"/>
      <c r="BAK10" s="62"/>
      <c r="BAL10" s="62"/>
      <c r="BAM10" s="62"/>
      <c r="BAN10" s="62"/>
      <c r="BAO10" s="62"/>
      <c r="BAP10" s="62"/>
      <c r="BAQ10" s="62"/>
      <c r="BAR10" s="62"/>
      <c r="BAS10" s="62"/>
      <c r="BAT10" s="62"/>
      <c r="BAU10" s="62"/>
      <c r="BAV10" s="62"/>
      <c r="BAW10" s="62"/>
      <c r="BAX10" s="62"/>
      <c r="BAY10" s="62"/>
      <c r="BAZ10" s="62"/>
      <c r="BBA10" s="62"/>
      <c r="BBB10" s="62"/>
      <c r="BBC10" s="62"/>
      <c r="BBD10" s="62"/>
      <c r="BBE10" s="62"/>
      <c r="BBF10" s="62"/>
      <c r="BBG10" s="62"/>
      <c r="BBH10" s="62"/>
      <c r="BBI10" s="62"/>
      <c r="BBJ10" s="62"/>
      <c r="BBK10" s="62"/>
      <c r="BBL10" s="62"/>
      <c r="BBM10" s="62"/>
      <c r="BBN10" s="62"/>
      <c r="BBO10" s="62"/>
      <c r="BBP10" s="62"/>
      <c r="BBQ10" s="62"/>
      <c r="BBR10" s="62"/>
      <c r="BBS10" s="62"/>
      <c r="BBT10" s="62"/>
      <c r="BBU10" s="62"/>
      <c r="BBV10" s="62"/>
      <c r="BBW10" s="62"/>
      <c r="BBX10" s="62"/>
      <c r="BBY10" s="62"/>
      <c r="BBZ10" s="62"/>
      <c r="BCA10" s="62"/>
      <c r="BCB10" s="62"/>
      <c r="BCC10" s="62"/>
      <c r="BCD10" s="62"/>
      <c r="BCE10" s="62"/>
      <c r="BCF10" s="62"/>
      <c r="BCG10" s="62"/>
      <c r="BCH10" s="62"/>
      <c r="BCI10" s="62"/>
      <c r="BCJ10" s="62"/>
      <c r="BCK10" s="62"/>
      <c r="BCL10" s="62"/>
      <c r="BCM10" s="62"/>
      <c r="BCN10" s="62"/>
      <c r="BCO10" s="62"/>
      <c r="BCP10" s="62"/>
      <c r="BCQ10" s="62"/>
      <c r="BCR10" s="62"/>
      <c r="BCS10" s="62"/>
      <c r="BCT10" s="62"/>
      <c r="BCU10" s="62"/>
      <c r="BCV10" s="62"/>
      <c r="BCW10" s="62"/>
      <c r="BCX10" s="62"/>
      <c r="BCY10" s="62"/>
      <c r="BCZ10" s="62"/>
      <c r="BDA10" s="62"/>
      <c r="BDB10" s="62"/>
      <c r="BDC10" s="62"/>
      <c r="BDD10" s="62"/>
      <c r="BDE10" s="62"/>
      <c r="BDF10" s="62"/>
      <c r="BDG10" s="62"/>
      <c r="BDH10" s="62"/>
      <c r="BDI10" s="62"/>
      <c r="BDJ10" s="62"/>
      <c r="BDK10" s="62"/>
      <c r="BDL10" s="62"/>
      <c r="BDM10" s="62"/>
      <c r="BDN10" s="62"/>
      <c r="BDO10" s="62"/>
      <c r="BDP10" s="62"/>
      <c r="BDQ10" s="62"/>
      <c r="BDR10" s="62"/>
      <c r="BDS10" s="62"/>
      <c r="BDT10" s="62"/>
      <c r="BDU10" s="62"/>
      <c r="BDV10" s="62"/>
      <c r="BDW10" s="62"/>
      <c r="BDX10" s="62"/>
      <c r="BDY10" s="62"/>
      <c r="BDZ10" s="62"/>
      <c r="BEA10" s="62"/>
      <c r="BEB10" s="62"/>
      <c r="BEC10" s="62"/>
      <c r="BED10" s="62"/>
      <c r="BEE10" s="62"/>
      <c r="BEF10" s="62"/>
      <c r="BEG10" s="62"/>
      <c r="BEH10" s="62"/>
      <c r="BEI10" s="62"/>
      <c r="BEJ10" s="62"/>
      <c r="BEK10" s="62"/>
      <c r="BEL10" s="62"/>
      <c r="BEM10" s="62"/>
      <c r="BEN10" s="62"/>
      <c r="BEO10" s="62"/>
      <c r="BEP10" s="62"/>
      <c r="BEQ10" s="62"/>
      <c r="BER10" s="62"/>
      <c r="BES10" s="62"/>
      <c r="BET10" s="62"/>
      <c r="BEU10" s="62"/>
      <c r="BEV10" s="62"/>
      <c r="BEW10" s="62"/>
      <c r="BEX10" s="62"/>
      <c r="BEY10" s="62"/>
      <c r="BEZ10" s="62"/>
      <c r="BFA10" s="62"/>
      <c r="BFB10" s="62"/>
      <c r="BFC10" s="62"/>
      <c r="BFD10" s="62"/>
      <c r="BFE10" s="62"/>
      <c r="BFF10" s="62"/>
      <c r="BFG10" s="62"/>
      <c r="BFH10" s="62"/>
      <c r="BFI10" s="62"/>
      <c r="BFJ10" s="62"/>
      <c r="BFK10" s="62"/>
      <c r="BFL10" s="62"/>
      <c r="BFM10" s="62"/>
      <c r="BFN10" s="62"/>
      <c r="BFO10" s="62"/>
      <c r="BFP10" s="62"/>
      <c r="BFQ10" s="62"/>
      <c r="BFR10" s="62"/>
      <c r="BFS10" s="62"/>
      <c r="BFT10" s="62"/>
      <c r="BFU10" s="62"/>
      <c r="BFV10" s="62"/>
      <c r="BFW10" s="62"/>
      <c r="BFX10" s="62"/>
      <c r="BFY10" s="62"/>
      <c r="BFZ10" s="62"/>
      <c r="BGA10" s="62"/>
      <c r="BGB10" s="62"/>
      <c r="BGC10" s="62"/>
      <c r="BGD10" s="62"/>
      <c r="BGE10" s="62"/>
      <c r="BGF10" s="62"/>
      <c r="BGG10" s="62"/>
      <c r="BGH10" s="62"/>
      <c r="BGI10" s="62"/>
      <c r="BGJ10" s="62"/>
      <c r="BGK10" s="62"/>
      <c r="BGL10" s="62"/>
      <c r="BGM10" s="62"/>
      <c r="BGN10" s="62"/>
      <c r="BGO10" s="62"/>
      <c r="BGP10" s="62"/>
      <c r="BGQ10" s="62"/>
      <c r="BGR10" s="62"/>
      <c r="BGS10" s="62"/>
      <c r="BGT10" s="62"/>
      <c r="BGU10" s="62"/>
      <c r="BGV10" s="62"/>
      <c r="BGW10" s="62"/>
      <c r="BGX10" s="62"/>
      <c r="BGY10" s="62"/>
      <c r="BGZ10" s="62"/>
      <c r="BHA10" s="62"/>
      <c r="BHB10" s="62"/>
      <c r="BHC10" s="62"/>
      <c r="BHD10" s="62"/>
      <c r="BHE10" s="62"/>
      <c r="BHF10" s="62"/>
      <c r="BHG10" s="62"/>
      <c r="BHH10" s="62"/>
      <c r="BHI10" s="62"/>
      <c r="BHJ10" s="62"/>
      <c r="BHK10" s="62"/>
      <c r="BHL10" s="62"/>
      <c r="BHM10" s="62"/>
      <c r="BHN10" s="62"/>
      <c r="BHO10" s="62"/>
      <c r="BHP10" s="62"/>
      <c r="BHQ10" s="62"/>
      <c r="BHR10" s="62"/>
      <c r="BHS10" s="62"/>
      <c r="BHT10" s="62"/>
      <c r="BHU10" s="62"/>
      <c r="BHV10" s="62"/>
      <c r="BHW10" s="62"/>
      <c r="BHX10" s="62"/>
      <c r="BHY10" s="62"/>
      <c r="BHZ10" s="62"/>
      <c r="BIA10" s="62"/>
      <c r="BIB10" s="62"/>
      <c r="BIC10" s="62"/>
      <c r="BID10" s="62"/>
      <c r="BIE10" s="62"/>
      <c r="BIF10" s="62"/>
      <c r="BIG10" s="62"/>
      <c r="BIH10" s="62"/>
      <c r="BII10" s="62"/>
      <c r="BIJ10" s="62"/>
      <c r="BIK10" s="62"/>
      <c r="BIL10" s="62"/>
      <c r="BIM10" s="62"/>
      <c r="BIN10" s="62"/>
      <c r="BIO10" s="62"/>
      <c r="BIP10" s="62"/>
      <c r="BIQ10" s="62"/>
      <c r="BIR10" s="62"/>
      <c r="BIS10" s="62"/>
      <c r="BIT10" s="62"/>
      <c r="BIU10" s="62"/>
      <c r="BIV10" s="62"/>
      <c r="BIW10" s="62"/>
      <c r="BIX10" s="62"/>
      <c r="BIY10" s="62"/>
      <c r="BIZ10" s="62"/>
      <c r="BJA10" s="62"/>
      <c r="BJB10" s="62"/>
      <c r="BJC10" s="62"/>
      <c r="BJD10" s="62"/>
      <c r="BJE10" s="62"/>
      <c r="BJF10" s="62"/>
      <c r="BJG10" s="62"/>
      <c r="BJH10" s="62"/>
      <c r="BJI10" s="62"/>
      <c r="BJJ10" s="62"/>
      <c r="BJK10" s="62"/>
      <c r="BJL10" s="62"/>
      <c r="BJM10" s="62"/>
      <c r="BJN10" s="62"/>
      <c r="BJO10" s="62"/>
      <c r="BJP10" s="62"/>
      <c r="BJQ10" s="62"/>
      <c r="BJR10" s="62"/>
      <c r="BJS10" s="62"/>
      <c r="BJT10" s="62"/>
      <c r="BJU10" s="62"/>
      <c r="BJV10" s="62"/>
      <c r="BJW10" s="62"/>
      <c r="BJX10" s="62"/>
      <c r="BJY10" s="62"/>
      <c r="BJZ10" s="62"/>
      <c r="BKA10" s="62"/>
      <c r="BKB10" s="62"/>
      <c r="BKC10" s="62"/>
      <c r="BKD10" s="62"/>
      <c r="BKE10" s="62"/>
      <c r="BKF10" s="62"/>
      <c r="BKG10" s="62"/>
      <c r="BKH10" s="62"/>
      <c r="BKI10" s="62"/>
      <c r="BKJ10" s="62"/>
      <c r="BKK10" s="62"/>
      <c r="BKL10" s="62"/>
      <c r="BKM10" s="62"/>
      <c r="BKN10" s="62"/>
      <c r="BKO10" s="62"/>
      <c r="BKP10" s="62"/>
      <c r="BKQ10" s="62"/>
      <c r="BKR10" s="62"/>
      <c r="BKS10" s="62"/>
      <c r="BKT10" s="62"/>
      <c r="BKU10" s="62"/>
      <c r="BKV10" s="62"/>
      <c r="BKW10" s="62"/>
      <c r="BKX10" s="62"/>
      <c r="BKY10" s="62"/>
      <c r="BKZ10" s="62"/>
      <c r="BLA10" s="62"/>
      <c r="BLB10" s="62"/>
      <c r="BLC10" s="62"/>
      <c r="BLD10" s="62"/>
      <c r="BLE10" s="62"/>
      <c r="BLF10" s="62"/>
      <c r="BLG10" s="62"/>
      <c r="BLH10" s="62"/>
      <c r="BLI10" s="62"/>
      <c r="BLJ10" s="62"/>
      <c r="BLK10" s="62"/>
      <c r="BLL10" s="62"/>
      <c r="BLM10" s="62"/>
      <c r="BLN10" s="62"/>
      <c r="BLO10" s="62"/>
      <c r="BLP10" s="62"/>
      <c r="BLQ10" s="62"/>
      <c r="BLR10" s="62"/>
      <c r="BLS10" s="62"/>
      <c r="BLT10" s="62"/>
      <c r="BLU10" s="62"/>
      <c r="BLV10" s="62"/>
      <c r="BLW10" s="62"/>
      <c r="BLX10" s="62"/>
      <c r="BLY10" s="62"/>
      <c r="BLZ10" s="62"/>
      <c r="BMA10" s="62"/>
      <c r="BMB10" s="62"/>
      <c r="BMC10" s="62"/>
      <c r="BMD10" s="62"/>
      <c r="BME10" s="62"/>
      <c r="BMF10" s="62"/>
      <c r="BMG10" s="62"/>
      <c r="BMH10" s="62"/>
      <c r="BMI10" s="62"/>
      <c r="BMJ10" s="62"/>
      <c r="BMK10" s="62"/>
      <c r="BML10" s="62"/>
      <c r="BMM10" s="62"/>
      <c r="BMN10" s="62"/>
      <c r="BMO10" s="62"/>
      <c r="BMP10" s="62"/>
      <c r="BMQ10" s="62"/>
      <c r="BMR10" s="62"/>
      <c r="BMS10" s="62"/>
      <c r="BMT10" s="62"/>
      <c r="BMU10" s="62"/>
      <c r="BMV10" s="62"/>
      <c r="BMW10" s="62"/>
      <c r="BMX10" s="62"/>
      <c r="BMY10" s="62"/>
      <c r="BMZ10" s="62"/>
      <c r="BNA10" s="62"/>
      <c r="BNB10" s="62"/>
      <c r="BNC10" s="62"/>
      <c r="BND10" s="62"/>
      <c r="BNE10" s="62"/>
      <c r="BNF10" s="62"/>
      <c r="BNG10" s="62"/>
      <c r="BNH10" s="62"/>
      <c r="BNI10" s="62"/>
      <c r="BNJ10" s="62"/>
      <c r="BNK10" s="62"/>
      <c r="BNL10" s="62"/>
      <c r="BNM10" s="62"/>
      <c r="BNN10" s="62"/>
      <c r="BNO10" s="62"/>
      <c r="BNP10" s="62"/>
      <c r="BNQ10" s="62"/>
      <c r="BNR10" s="62"/>
      <c r="BNS10" s="62"/>
      <c r="BNT10" s="62"/>
      <c r="BNU10" s="62"/>
      <c r="BNV10" s="62"/>
      <c r="BNW10" s="62"/>
      <c r="BNX10" s="62"/>
      <c r="BNY10" s="62"/>
      <c r="BNZ10" s="62"/>
      <c r="BOA10" s="62"/>
      <c r="BOB10" s="62"/>
      <c r="BOC10" s="62"/>
      <c r="BOD10" s="62"/>
      <c r="BOE10" s="62"/>
      <c r="BOF10" s="62"/>
      <c r="BOG10" s="62"/>
      <c r="BOH10" s="62"/>
      <c r="BOI10" s="62"/>
      <c r="BOJ10" s="62"/>
      <c r="BOK10" s="62"/>
      <c r="BOL10" s="62"/>
      <c r="BOM10" s="62"/>
      <c r="BON10" s="62"/>
      <c r="BOO10" s="62"/>
      <c r="BOP10" s="62"/>
      <c r="BOQ10" s="62"/>
      <c r="BOR10" s="62"/>
      <c r="BOS10" s="62"/>
      <c r="BOT10" s="62"/>
      <c r="BOU10" s="62"/>
      <c r="BOV10" s="62"/>
      <c r="BOW10" s="62"/>
      <c r="BOX10" s="62"/>
      <c r="BOY10" s="62"/>
      <c r="BOZ10" s="62"/>
      <c r="BPA10" s="62"/>
      <c r="BPB10" s="62"/>
      <c r="BPC10" s="62"/>
      <c r="BPD10" s="62"/>
      <c r="BPE10" s="62"/>
      <c r="BPF10" s="62"/>
      <c r="BPG10" s="62"/>
      <c r="BPH10" s="62"/>
      <c r="BPI10" s="62"/>
      <c r="BPJ10" s="62"/>
      <c r="BPK10" s="62"/>
      <c r="BPL10" s="62"/>
      <c r="BPM10" s="62"/>
      <c r="BPN10" s="62"/>
      <c r="BPO10" s="62"/>
      <c r="BPP10" s="62"/>
      <c r="BPQ10" s="62"/>
      <c r="BPR10" s="62"/>
      <c r="BPS10" s="62"/>
      <c r="BPT10" s="62"/>
      <c r="BPU10" s="62"/>
      <c r="BPV10" s="62"/>
      <c r="BPW10" s="62"/>
      <c r="BPX10" s="62"/>
      <c r="BPY10" s="62"/>
      <c r="BPZ10" s="62"/>
      <c r="BQA10" s="62"/>
      <c r="BQB10" s="62"/>
      <c r="BQC10" s="62"/>
      <c r="BQD10" s="62"/>
      <c r="BQE10" s="62"/>
      <c r="BQF10" s="62"/>
      <c r="BQG10" s="62"/>
      <c r="BQH10" s="62"/>
      <c r="BQI10" s="62"/>
      <c r="BQJ10" s="62"/>
      <c r="BQK10" s="62"/>
      <c r="BQL10" s="62"/>
      <c r="BQM10" s="62"/>
      <c r="BQN10" s="62"/>
      <c r="BQO10" s="62"/>
      <c r="BQP10" s="62"/>
      <c r="BQQ10" s="62"/>
      <c r="BQR10" s="62"/>
      <c r="BQS10" s="62"/>
      <c r="BQT10" s="62"/>
      <c r="BQU10" s="62"/>
      <c r="BQV10" s="62"/>
      <c r="BQW10" s="62"/>
      <c r="BQX10" s="62"/>
      <c r="BQY10" s="62"/>
      <c r="BQZ10" s="62"/>
      <c r="BRA10" s="62"/>
      <c r="BRB10" s="62"/>
      <c r="BRC10" s="62"/>
      <c r="BRD10" s="62"/>
      <c r="BRE10" s="62"/>
      <c r="BRF10" s="62"/>
      <c r="BRG10" s="62"/>
      <c r="BRH10" s="62"/>
      <c r="BRI10" s="62"/>
      <c r="BRJ10" s="62"/>
      <c r="BRK10" s="62"/>
      <c r="BRL10" s="62"/>
      <c r="BRM10" s="62"/>
      <c r="BRN10" s="62"/>
      <c r="BRO10" s="62"/>
      <c r="BRP10" s="62"/>
      <c r="BRQ10" s="62"/>
      <c r="BRR10" s="62"/>
      <c r="BRS10" s="62"/>
      <c r="BRT10" s="62"/>
      <c r="BRU10" s="62"/>
      <c r="BRV10" s="62"/>
      <c r="BRW10" s="62"/>
      <c r="BRX10" s="62"/>
      <c r="BRY10" s="62"/>
      <c r="BRZ10" s="62"/>
      <c r="BSA10" s="62"/>
      <c r="BSB10" s="62"/>
      <c r="BSC10" s="62"/>
      <c r="BSD10" s="62"/>
      <c r="BSE10" s="62"/>
      <c r="BSF10" s="62"/>
      <c r="BSG10" s="62"/>
      <c r="BSH10" s="62"/>
      <c r="BSI10" s="62"/>
      <c r="BSJ10" s="62"/>
      <c r="BSK10" s="62"/>
      <c r="BSL10" s="62"/>
      <c r="BSM10" s="62"/>
      <c r="BSN10" s="62"/>
      <c r="BSO10" s="62"/>
      <c r="BSP10" s="62"/>
      <c r="BSQ10" s="62"/>
      <c r="BSR10" s="62"/>
      <c r="BSS10" s="62"/>
      <c r="BST10" s="62"/>
      <c r="BSU10" s="62"/>
      <c r="BSV10" s="62"/>
      <c r="BSW10" s="62"/>
      <c r="BSX10" s="62"/>
      <c r="BSY10" s="62"/>
      <c r="BSZ10" s="62"/>
      <c r="BTA10" s="62"/>
      <c r="BTB10" s="62"/>
      <c r="BTC10" s="62"/>
      <c r="BTD10" s="62"/>
      <c r="BTE10" s="62"/>
      <c r="BTF10" s="62"/>
      <c r="BTG10" s="62"/>
      <c r="BTH10" s="62"/>
      <c r="BTI10" s="62"/>
      <c r="BTJ10" s="62"/>
      <c r="BTK10" s="62"/>
      <c r="BTL10" s="62"/>
      <c r="BTM10" s="62"/>
      <c r="BTN10" s="62"/>
      <c r="BTO10" s="62"/>
      <c r="BTP10" s="62"/>
      <c r="BTQ10" s="62"/>
      <c r="BTR10" s="62"/>
      <c r="BTS10" s="62"/>
      <c r="BTT10" s="62"/>
      <c r="BTU10" s="62"/>
      <c r="BTV10" s="62"/>
      <c r="BTW10" s="62"/>
      <c r="BTX10" s="62"/>
      <c r="BTY10" s="62"/>
      <c r="BTZ10" s="62"/>
      <c r="BUA10" s="62"/>
      <c r="BUB10" s="62"/>
      <c r="BUC10" s="62"/>
      <c r="BUD10" s="62"/>
      <c r="BUE10" s="62"/>
      <c r="BUF10" s="62"/>
      <c r="BUG10" s="62"/>
      <c r="BUH10" s="62"/>
      <c r="BUI10" s="62"/>
      <c r="BUJ10" s="62"/>
      <c r="BUK10" s="62"/>
      <c r="BUL10" s="62"/>
      <c r="BUM10" s="62"/>
      <c r="BUN10" s="62"/>
      <c r="BUO10" s="62"/>
      <c r="BUP10" s="62"/>
      <c r="BUQ10" s="62"/>
      <c r="BUR10" s="62"/>
      <c r="BUS10" s="62"/>
      <c r="BUT10" s="62"/>
      <c r="BUU10" s="62"/>
      <c r="BUV10" s="62"/>
      <c r="BUW10" s="62"/>
      <c r="BUX10" s="62"/>
      <c r="BUY10" s="62"/>
      <c r="BUZ10" s="62"/>
      <c r="BVA10" s="62"/>
      <c r="BVB10" s="62"/>
      <c r="BVC10" s="62"/>
      <c r="BVD10" s="62"/>
      <c r="BVE10" s="62"/>
      <c r="BVF10" s="62"/>
      <c r="BVG10" s="62"/>
      <c r="BVH10" s="62"/>
      <c r="BVI10" s="62"/>
      <c r="BVJ10" s="62"/>
      <c r="BVK10" s="62"/>
      <c r="BVL10" s="62"/>
      <c r="BVM10" s="62"/>
      <c r="BVN10" s="62"/>
      <c r="BVO10" s="62"/>
      <c r="BVP10" s="62"/>
      <c r="BVQ10" s="62"/>
      <c r="BVR10" s="62"/>
      <c r="BVS10" s="62"/>
      <c r="BVT10" s="62"/>
      <c r="BVU10" s="62"/>
      <c r="BVV10" s="62"/>
      <c r="BVW10" s="62"/>
      <c r="BVX10" s="62"/>
      <c r="BVY10" s="62"/>
      <c r="BVZ10" s="62"/>
      <c r="BWA10" s="62"/>
      <c r="BWB10" s="62"/>
      <c r="BWC10" s="62"/>
      <c r="BWD10" s="62"/>
      <c r="BWE10" s="62"/>
      <c r="BWF10" s="62"/>
      <c r="BWG10" s="62"/>
      <c r="BWH10" s="62"/>
      <c r="BWI10" s="62"/>
      <c r="BWJ10" s="62"/>
      <c r="BWK10" s="62"/>
      <c r="BWL10" s="62"/>
      <c r="BWM10" s="62"/>
      <c r="BWN10" s="62"/>
      <c r="BWO10" s="62"/>
      <c r="BWP10" s="62"/>
      <c r="BWQ10" s="62"/>
      <c r="BWR10" s="62"/>
      <c r="BWS10" s="62"/>
      <c r="BWT10" s="62"/>
      <c r="BWU10" s="62"/>
      <c r="BWV10" s="62"/>
      <c r="BWW10" s="62"/>
      <c r="BWX10" s="62"/>
      <c r="BWY10" s="62"/>
      <c r="BWZ10" s="62"/>
      <c r="BXA10" s="62"/>
      <c r="BXB10" s="62"/>
      <c r="BXC10" s="62"/>
      <c r="BXD10" s="62"/>
      <c r="BXE10" s="62"/>
      <c r="BXF10" s="62"/>
      <c r="BXG10" s="62"/>
      <c r="BXH10" s="62"/>
      <c r="BXI10" s="62"/>
      <c r="BXJ10" s="62"/>
      <c r="BXK10" s="62"/>
      <c r="BXL10" s="62"/>
      <c r="BXM10" s="62"/>
      <c r="BXN10" s="62"/>
      <c r="BXO10" s="62"/>
      <c r="BXP10" s="62"/>
      <c r="BXQ10" s="62"/>
      <c r="BXR10" s="62"/>
      <c r="BXS10" s="62"/>
      <c r="BXT10" s="62"/>
      <c r="BXU10" s="62"/>
      <c r="BXV10" s="62"/>
      <c r="BXW10" s="62"/>
      <c r="BXX10" s="62"/>
      <c r="BXY10" s="62"/>
      <c r="BXZ10" s="62"/>
      <c r="BYA10" s="62"/>
      <c r="BYB10" s="62"/>
      <c r="BYC10" s="62"/>
      <c r="BYD10" s="62"/>
      <c r="BYE10" s="62"/>
      <c r="BYF10" s="62"/>
      <c r="BYG10" s="62"/>
      <c r="BYH10" s="62"/>
      <c r="BYI10" s="62"/>
      <c r="BYJ10" s="62"/>
      <c r="BYK10" s="62"/>
      <c r="BYL10" s="62"/>
      <c r="BYM10" s="62"/>
      <c r="BYN10" s="62"/>
      <c r="BYO10" s="62"/>
      <c r="BYP10" s="62"/>
      <c r="BYQ10" s="62"/>
      <c r="BYR10" s="62"/>
      <c r="BYS10" s="62"/>
      <c r="BYT10" s="62"/>
      <c r="BYU10" s="62"/>
      <c r="BYV10" s="62"/>
      <c r="BYW10" s="62"/>
      <c r="BYX10" s="62"/>
      <c r="BYY10" s="62"/>
      <c r="BYZ10" s="62"/>
      <c r="BZA10" s="62"/>
      <c r="BZB10" s="62"/>
      <c r="BZC10" s="62"/>
      <c r="BZD10" s="62"/>
      <c r="BZE10" s="62"/>
      <c r="BZF10" s="62"/>
      <c r="BZG10" s="62"/>
      <c r="BZH10" s="62"/>
      <c r="BZI10" s="62"/>
      <c r="BZJ10" s="62"/>
      <c r="BZK10" s="62"/>
      <c r="BZL10" s="62"/>
      <c r="BZM10" s="62"/>
      <c r="BZN10" s="62"/>
      <c r="BZO10" s="62"/>
      <c r="BZP10" s="62"/>
      <c r="BZQ10" s="62"/>
      <c r="BZR10" s="62"/>
      <c r="BZS10" s="62"/>
      <c r="BZT10" s="62"/>
      <c r="BZU10" s="62"/>
      <c r="BZV10" s="62"/>
      <c r="BZW10" s="62"/>
      <c r="BZX10" s="62"/>
      <c r="BZY10" s="62"/>
      <c r="BZZ10" s="62"/>
      <c r="CAA10" s="62"/>
      <c r="CAB10" s="62"/>
      <c r="CAC10" s="62"/>
      <c r="CAD10" s="62"/>
      <c r="CAE10" s="62"/>
      <c r="CAF10" s="62"/>
      <c r="CAG10" s="62"/>
      <c r="CAH10" s="62"/>
      <c r="CAI10" s="62"/>
      <c r="CAJ10" s="62"/>
      <c r="CAK10" s="62"/>
      <c r="CAL10" s="62"/>
      <c r="CAM10" s="62"/>
      <c r="CAN10" s="62"/>
      <c r="CAO10" s="62"/>
      <c r="CAP10" s="62"/>
      <c r="CAQ10" s="62"/>
      <c r="CAR10" s="62"/>
      <c r="CAS10" s="62"/>
      <c r="CAT10" s="62"/>
      <c r="CAU10" s="62"/>
      <c r="CAV10" s="62"/>
      <c r="CAW10" s="62"/>
      <c r="CAX10" s="62"/>
      <c r="CAY10" s="62"/>
      <c r="CAZ10" s="62"/>
      <c r="CBA10" s="62"/>
      <c r="CBB10" s="62"/>
      <c r="CBC10" s="62"/>
      <c r="CBD10" s="62"/>
      <c r="CBE10" s="62"/>
      <c r="CBF10" s="62"/>
      <c r="CBG10" s="62"/>
      <c r="CBH10" s="62"/>
      <c r="CBI10" s="62"/>
      <c r="CBJ10" s="62"/>
      <c r="CBK10" s="62"/>
      <c r="CBL10" s="62"/>
      <c r="CBM10" s="62"/>
      <c r="CBN10" s="62"/>
      <c r="CBO10" s="62"/>
      <c r="CBP10" s="62"/>
      <c r="CBQ10" s="62"/>
      <c r="CBR10" s="62"/>
      <c r="CBS10" s="62"/>
      <c r="CBT10" s="62"/>
      <c r="CBU10" s="62"/>
      <c r="CBV10" s="62"/>
      <c r="CBW10" s="62"/>
      <c r="CBX10" s="62"/>
      <c r="CBY10" s="62"/>
      <c r="CBZ10" s="62"/>
      <c r="CCA10" s="62"/>
      <c r="CCB10" s="62"/>
      <c r="CCC10" s="62"/>
      <c r="CCD10" s="62"/>
      <c r="CCE10" s="62"/>
      <c r="CCF10" s="62"/>
      <c r="CCG10" s="62"/>
      <c r="CCH10" s="62"/>
      <c r="CCI10" s="62"/>
      <c r="CCJ10" s="62"/>
      <c r="CCK10" s="62"/>
      <c r="CCL10" s="62"/>
      <c r="CCM10" s="62"/>
      <c r="CCN10" s="62"/>
      <c r="CCO10" s="62"/>
      <c r="CCP10" s="62"/>
      <c r="CCQ10" s="62"/>
      <c r="CCR10" s="62"/>
      <c r="CCS10" s="62"/>
      <c r="CCT10" s="62"/>
      <c r="CCU10" s="62"/>
      <c r="CCV10" s="62"/>
      <c r="CCW10" s="62"/>
      <c r="CCX10" s="62"/>
      <c r="CCY10" s="62"/>
      <c r="CCZ10" s="62"/>
      <c r="CDA10" s="62"/>
      <c r="CDB10" s="62"/>
      <c r="CDC10" s="62"/>
      <c r="CDD10" s="62"/>
      <c r="CDE10" s="62"/>
      <c r="CDF10" s="62"/>
      <c r="CDG10" s="62"/>
      <c r="CDH10" s="62"/>
      <c r="CDI10" s="62"/>
      <c r="CDJ10" s="62"/>
      <c r="CDK10" s="62"/>
      <c r="CDL10" s="62"/>
      <c r="CDM10" s="62"/>
      <c r="CDN10" s="62"/>
      <c r="CDO10" s="62"/>
      <c r="CDP10" s="62"/>
      <c r="CDQ10" s="62"/>
      <c r="CDR10" s="62"/>
      <c r="CDS10" s="62"/>
      <c r="CDT10" s="62"/>
      <c r="CDU10" s="62"/>
      <c r="CDV10" s="62"/>
      <c r="CDW10" s="62"/>
      <c r="CDX10" s="62"/>
      <c r="CDY10" s="62"/>
      <c r="CDZ10" s="62"/>
      <c r="CEA10" s="62"/>
      <c r="CEB10" s="62"/>
      <c r="CEC10" s="62"/>
      <c r="CED10" s="62"/>
      <c r="CEE10" s="62"/>
      <c r="CEF10" s="62"/>
      <c r="CEG10" s="62"/>
      <c r="CEH10" s="62"/>
      <c r="CEI10" s="62"/>
      <c r="CEJ10" s="62"/>
      <c r="CEK10" s="62"/>
      <c r="CEL10" s="62"/>
      <c r="CEM10" s="62"/>
      <c r="CEN10" s="62"/>
      <c r="CEO10" s="62"/>
      <c r="CEP10" s="62"/>
      <c r="CEQ10" s="62"/>
      <c r="CER10" s="62"/>
      <c r="CES10" s="62"/>
      <c r="CET10" s="62"/>
      <c r="CEU10" s="62"/>
      <c r="CEV10" s="62"/>
      <c r="CEW10" s="62"/>
      <c r="CEX10" s="62"/>
      <c r="CEY10" s="62"/>
      <c r="CEZ10" s="62"/>
      <c r="CFA10" s="62"/>
      <c r="CFB10" s="62"/>
      <c r="CFC10" s="62"/>
      <c r="CFD10" s="62"/>
      <c r="CFE10" s="62"/>
      <c r="CFF10" s="62"/>
      <c r="CFG10" s="62"/>
      <c r="CFH10" s="62"/>
      <c r="CFI10" s="62"/>
      <c r="CFJ10" s="62"/>
      <c r="CFK10" s="62"/>
      <c r="CFL10" s="62"/>
      <c r="CFM10" s="62"/>
      <c r="CFN10" s="62"/>
      <c r="CFO10" s="62"/>
      <c r="CFP10" s="62"/>
      <c r="CFQ10" s="62"/>
      <c r="CFR10" s="62"/>
      <c r="CFS10" s="62"/>
      <c r="CFT10" s="62"/>
      <c r="CFU10" s="62"/>
      <c r="CFV10" s="62"/>
      <c r="CFW10" s="62"/>
      <c r="CFX10" s="62"/>
      <c r="CFY10" s="62"/>
      <c r="CFZ10" s="62"/>
      <c r="CGA10" s="62"/>
      <c r="CGB10" s="62"/>
      <c r="CGC10" s="62"/>
      <c r="CGD10" s="62"/>
      <c r="CGE10" s="62"/>
      <c r="CGF10" s="62"/>
      <c r="CGG10" s="62"/>
      <c r="CGH10" s="62"/>
      <c r="CGI10" s="62"/>
      <c r="CGJ10" s="62"/>
      <c r="CGK10" s="62"/>
      <c r="CGL10" s="62"/>
      <c r="CGM10" s="62"/>
      <c r="CGN10" s="62"/>
      <c r="CGO10" s="62"/>
      <c r="CGP10" s="62"/>
      <c r="CGQ10" s="62"/>
      <c r="CGR10" s="62"/>
      <c r="CGS10" s="62"/>
      <c r="CGT10" s="62"/>
      <c r="CGU10" s="62"/>
      <c r="CGV10" s="62"/>
      <c r="CGW10" s="62"/>
      <c r="CGX10" s="62"/>
      <c r="CGY10" s="62"/>
      <c r="CGZ10" s="62"/>
      <c r="CHA10" s="62"/>
      <c r="CHB10" s="62"/>
      <c r="CHC10" s="62"/>
      <c r="CHD10" s="62"/>
      <c r="CHE10" s="62"/>
      <c r="CHF10" s="62"/>
      <c r="CHG10" s="62"/>
      <c r="CHH10" s="62"/>
      <c r="CHI10" s="62"/>
      <c r="CHJ10" s="62"/>
      <c r="CHK10" s="62"/>
      <c r="CHL10" s="62"/>
      <c r="CHM10" s="62"/>
      <c r="CHN10" s="62"/>
      <c r="CHO10" s="62"/>
      <c r="CHP10" s="62"/>
      <c r="CHQ10" s="62"/>
      <c r="CHR10" s="62"/>
      <c r="CHS10" s="62"/>
      <c r="CHT10" s="62"/>
      <c r="CHU10" s="62"/>
      <c r="CHV10" s="62"/>
      <c r="CHW10" s="62"/>
      <c r="CHX10" s="62"/>
      <c r="CHY10" s="62"/>
      <c r="CHZ10" s="62"/>
      <c r="CIA10" s="62"/>
      <c r="CIB10" s="62"/>
      <c r="CIC10" s="62"/>
      <c r="CID10" s="62"/>
      <c r="CIE10" s="62"/>
      <c r="CIF10" s="62"/>
      <c r="CIG10" s="62"/>
      <c r="CIH10" s="62"/>
      <c r="CII10" s="62"/>
      <c r="CIJ10" s="62"/>
      <c r="CIK10" s="62"/>
      <c r="CIL10" s="62"/>
      <c r="CIM10" s="62"/>
      <c r="CIN10" s="62"/>
      <c r="CIO10" s="62"/>
      <c r="CIP10" s="62"/>
      <c r="CIQ10" s="62"/>
      <c r="CIR10" s="62"/>
      <c r="CIS10" s="62"/>
      <c r="CIT10" s="62"/>
      <c r="CIU10" s="62"/>
      <c r="CIV10" s="62"/>
      <c r="CIW10" s="62"/>
      <c r="CIX10" s="62"/>
      <c r="CIY10" s="62"/>
      <c r="CIZ10" s="62"/>
      <c r="CJA10" s="62"/>
      <c r="CJB10" s="62"/>
      <c r="CJC10" s="62"/>
      <c r="CJD10" s="62"/>
      <c r="CJE10" s="62"/>
      <c r="CJF10" s="62"/>
      <c r="CJG10" s="62"/>
      <c r="CJH10" s="62"/>
      <c r="CJI10" s="62"/>
      <c r="CJJ10" s="62"/>
      <c r="CJK10" s="62"/>
      <c r="CJL10" s="62"/>
      <c r="CJM10" s="62"/>
      <c r="CJN10" s="62"/>
      <c r="CJO10" s="62"/>
      <c r="CJP10" s="62"/>
      <c r="CJQ10" s="62"/>
      <c r="CJR10" s="62"/>
      <c r="CJS10" s="62"/>
      <c r="CJT10" s="62"/>
      <c r="CJU10" s="62"/>
      <c r="CJV10" s="62"/>
      <c r="CJW10" s="62"/>
      <c r="CJX10" s="62"/>
      <c r="CJY10" s="62"/>
      <c r="CJZ10" s="62"/>
      <c r="CKA10" s="62"/>
      <c r="CKB10" s="62"/>
      <c r="CKC10" s="62"/>
      <c r="CKD10" s="62"/>
      <c r="CKE10" s="62"/>
      <c r="CKF10" s="62"/>
      <c r="CKG10" s="62"/>
      <c r="CKH10" s="62"/>
      <c r="CKI10" s="62"/>
      <c r="CKJ10" s="62"/>
      <c r="CKK10" s="62"/>
      <c r="CKL10" s="62"/>
      <c r="CKM10" s="62"/>
      <c r="CKN10" s="62"/>
      <c r="CKO10" s="62"/>
      <c r="CKP10" s="62"/>
      <c r="CKQ10" s="62"/>
      <c r="CKR10" s="62"/>
      <c r="CKS10" s="62"/>
      <c r="CKT10" s="62"/>
      <c r="CKU10" s="62"/>
      <c r="CKV10" s="62"/>
      <c r="CKW10" s="62"/>
      <c r="CKX10" s="62"/>
      <c r="CKY10" s="62"/>
      <c r="CKZ10" s="62"/>
      <c r="CLA10" s="62"/>
      <c r="CLB10" s="62"/>
      <c r="CLC10" s="62"/>
      <c r="CLD10" s="62"/>
      <c r="CLE10" s="62"/>
      <c r="CLF10" s="62"/>
      <c r="CLG10" s="62"/>
      <c r="CLH10" s="62"/>
      <c r="CLI10" s="62"/>
      <c r="CLJ10" s="62"/>
      <c r="CLK10" s="62"/>
      <c r="CLL10" s="62"/>
      <c r="CLM10" s="62"/>
      <c r="CLN10" s="62"/>
      <c r="CLO10" s="62"/>
      <c r="CLP10" s="62"/>
      <c r="CLQ10" s="62"/>
      <c r="CLR10" s="62"/>
      <c r="CLS10" s="62"/>
      <c r="CLT10" s="62"/>
      <c r="CLU10" s="62"/>
      <c r="CLV10" s="62"/>
      <c r="CLW10" s="62"/>
      <c r="CLX10" s="62"/>
      <c r="CLY10" s="62"/>
      <c r="CLZ10" s="62"/>
      <c r="CMA10" s="62"/>
      <c r="CMB10" s="62"/>
      <c r="CMC10" s="62"/>
      <c r="CMD10" s="62"/>
      <c r="CME10" s="62"/>
      <c r="CMF10" s="62"/>
      <c r="CMG10" s="62"/>
      <c r="CMH10" s="62"/>
      <c r="CMI10" s="62"/>
      <c r="CMJ10" s="62"/>
      <c r="CMK10" s="62"/>
      <c r="CML10" s="62"/>
      <c r="CMM10" s="62"/>
      <c r="CMN10" s="62"/>
      <c r="CMO10" s="62"/>
      <c r="CMP10" s="62"/>
      <c r="CMQ10" s="62"/>
      <c r="CMR10" s="62"/>
      <c r="CMS10" s="62"/>
      <c r="CMT10" s="62"/>
      <c r="CMU10" s="62"/>
      <c r="CMV10" s="62"/>
      <c r="CMW10" s="62"/>
      <c r="CMX10" s="62"/>
      <c r="CMY10" s="62"/>
      <c r="CMZ10" s="62"/>
      <c r="CNA10" s="62"/>
      <c r="CNB10" s="62"/>
      <c r="CNC10" s="62"/>
      <c r="CND10" s="62"/>
      <c r="CNE10" s="62"/>
      <c r="CNF10" s="62"/>
      <c r="CNG10" s="62"/>
      <c r="CNH10" s="62"/>
      <c r="CNI10" s="62"/>
      <c r="CNJ10" s="62"/>
      <c r="CNK10" s="62"/>
      <c r="CNL10" s="62"/>
      <c r="CNM10" s="62"/>
      <c r="CNN10" s="62"/>
      <c r="CNO10" s="62"/>
      <c r="CNP10" s="62"/>
      <c r="CNQ10" s="62"/>
      <c r="CNR10" s="62"/>
      <c r="CNS10" s="62"/>
      <c r="CNT10" s="62"/>
      <c r="CNU10" s="62"/>
      <c r="CNV10" s="62"/>
      <c r="CNW10" s="62"/>
      <c r="CNX10" s="62"/>
      <c r="CNY10" s="62"/>
      <c r="CNZ10" s="62"/>
      <c r="COA10" s="62"/>
      <c r="COB10" s="62"/>
      <c r="COC10" s="62"/>
      <c r="COD10" s="62"/>
      <c r="COE10" s="62"/>
      <c r="COF10" s="62"/>
      <c r="COG10" s="62"/>
      <c r="COH10" s="62"/>
      <c r="COI10" s="62"/>
      <c r="COJ10" s="62"/>
      <c r="COK10" s="62"/>
      <c r="COL10" s="62"/>
      <c r="COM10" s="62"/>
      <c r="CON10" s="62"/>
      <c r="COO10" s="62"/>
      <c r="COP10" s="62"/>
      <c r="COQ10" s="62"/>
      <c r="COR10" s="62"/>
      <c r="COS10" s="62"/>
      <c r="COT10" s="62"/>
      <c r="COU10" s="62"/>
      <c r="COV10" s="62"/>
      <c r="COW10" s="62"/>
      <c r="COX10" s="62"/>
      <c r="COY10" s="62"/>
      <c r="COZ10" s="62"/>
      <c r="CPA10" s="62"/>
      <c r="CPB10" s="62"/>
      <c r="CPC10" s="62"/>
      <c r="CPD10" s="62"/>
      <c r="CPE10" s="62"/>
      <c r="CPF10" s="62"/>
      <c r="CPG10" s="62"/>
      <c r="CPH10" s="62"/>
      <c r="CPI10" s="62"/>
      <c r="CPJ10" s="62"/>
      <c r="CPK10" s="62"/>
      <c r="CPL10" s="62"/>
      <c r="CPM10" s="62"/>
      <c r="CPN10" s="62"/>
      <c r="CPO10" s="62"/>
      <c r="CPP10" s="62"/>
      <c r="CPQ10" s="62"/>
      <c r="CPR10" s="62"/>
      <c r="CPS10" s="62"/>
      <c r="CPT10" s="62"/>
      <c r="CPU10" s="62"/>
      <c r="CPV10" s="62"/>
      <c r="CPW10" s="62"/>
      <c r="CPX10" s="62"/>
      <c r="CPY10" s="62"/>
      <c r="CPZ10" s="62"/>
      <c r="CQA10" s="62"/>
      <c r="CQB10" s="62"/>
      <c r="CQC10" s="62"/>
      <c r="CQD10" s="62"/>
      <c r="CQE10" s="62"/>
      <c r="CQF10" s="62"/>
      <c r="CQG10" s="62"/>
      <c r="CQH10" s="62"/>
      <c r="CQI10" s="62"/>
      <c r="CQJ10" s="62"/>
      <c r="CQK10" s="62"/>
      <c r="CQL10" s="62"/>
      <c r="CQM10" s="62"/>
      <c r="CQN10" s="62"/>
      <c r="CQO10" s="62"/>
      <c r="CQP10" s="62"/>
      <c r="CQQ10" s="62"/>
      <c r="CQR10" s="62"/>
      <c r="CQS10" s="62"/>
      <c r="CQT10" s="62"/>
      <c r="CQU10" s="62"/>
      <c r="CQV10" s="62"/>
      <c r="CQW10" s="62"/>
      <c r="CQX10" s="62"/>
      <c r="CQY10" s="62"/>
      <c r="CQZ10" s="62"/>
      <c r="CRA10" s="62"/>
      <c r="CRB10" s="62"/>
      <c r="CRC10" s="62"/>
      <c r="CRD10" s="62"/>
      <c r="CRE10" s="62"/>
      <c r="CRF10" s="62"/>
      <c r="CRG10" s="62"/>
      <c r="CRH10" s="62"/>
      <c r="CRI10" s="62"/>
      <c r="CRJ10" s="62"/>
      <c r="CRK10" s="62"/>
      <c r="CRL10" s="62"/>
      <c r="CRM10" s="62"/>
      <c r="CRN10" s="62"/>
      <c r="CRO10" s="62"/>
      <c r="CRP10" s="62"/>
      <c r="CRQ10" s="62"/>
      <c r="CRR10" s="62"/>
      <c r="CRS10" s="62"/>
      <c r="CRT10" s="62"/>
      <c r="CRU10" s="62"/>
      <c r="CRV10" s="62"/>
      <c r="CRW10" s="62"/>
      <c r="CRX10" s="62"/>
      <c r="CRY10" s="62"/>
      <c r="CRZ10" s="62"/>
      <c r="CSA10" s="62"/>
      <c r="CSB10" s="62"/>
      <c r="CSC10" s="62"/>
      <c r="CSD10" s="62"/>
      <c r="CSE10" s="62"/>
      <c r="CSF10" s="62"/>
      <c r="CSG10" s="62"/>
      <c r="CSH10" s="62"/>
      <c r="CSI10" s="62"/>
      <c r="CSJ10" s="62"/>
      <c r="CSK10" s="62"/>
      <c r="CSL10" s="62"/>
      <c r="CSM10" s="62"/>
      <c r="CSN10" s="62"/>
      <c r="CSO10" s="62"/>
      <c r="CSP10" s="62"/>
      <c r="CSQ10" s="62"/>
      <c r="CSR10" s="62"/>
      <c r="CSS10" s="62"/>
      <c r="CST10" s="62"/>
      <c r="CSU10" s="62"/>
      <c r="CSV10" s="62"/>
      <c r="CSW10" s="62"/>
      <c r="CSX10" s="62"/>
      <c r="CSY10" s="62"/>
      <c r="CSZ10" s="62"/>
      <c r="CTA10" s="62"/>
      <c r="CTB10" s="62"/>
      <c r="CTC10" s="62"/>
      <c r="CTD10" s="62"/>
      <c r="CTE10" s="62"/>
      <c r="CTF10" s="62"/>
      <c r="CTG10" s="62"/>
      <c r="CTH10" s="62"/>
      <c r="CTI10" s="62"/>
      <c r="CTJ10" s="62"/>
      <c r="CTK10" s="62"/>
      <c r="CTL10" s="62"/>
      <c r="CTM10" s="62"/>
      <c r="CTN10" s="62"/>
      <c r="CTO10" s="62"/>
      <c r="CTP10" s="62"/>
      <c r="CTQ10" s="62"/>
      <c r="CTR10" s="62"/>
      <c r="CTS10" s="62"/>
      <c r="CTT10" s="62"/>
      <c r="CTU10" s="62"/>
      <c r="CTV10" s="62"/>
      <c r="CTW10" s="62"/>
      <c r="CTX10" s="62"/>
      <c r="CTY10" s="62"/>
      <c r="CTZ10" s="62"/>
      <c r="CUA10" s="62"/>
      <c r="CUB10" s="62"/>
      <c r="CUC10" s="62"/>
      <c r="CUD10" s="62"/>
      <c r="CUE10" s="62"/>
      <c r="CUF10" s="62"/>
      <c r="CUG10" s="62"/>
      <c r="CUH10" s="62"/>
      <c r="CUI10" s="62"/>
      <c r="CUJ10" s="62"/>
      <c r="CUK10" s="62"/>
      <c r="CUL10" s="62"/>
      <c r="CUM10" s="62"/>
      <c r="CUN10" s="62"/>
      <c r="CUO10" s="62"/>
      <c r="CUP10" s="62"/>
      <c r="CUQ10" s="62"/>
      <c r="CUR10" s="62"/>
      <c r="CUS10" s="62"/>
      <c r="CUT10" s="62"/>
      <c r="CUU10" s="62"/>
      <c r="CUV10" s="62"/>
      <c r="CUW10" s="62"/>
      <c r="CUX10" s="62"/>
      <c r="CUY10" s="62"/>
      <c r="CUZ10" s="62"/>
      <c r="CVA10" s="62"/>
      <c r="CVB10" s="62"/>
      <c r="CVC10" s="62"/>
      <c r="CVD10" s="62"/>
      <c r="CVE10" s="62"/>
      <c r="CVF10" s="62"/>
      <c r="CVG10" s="62"/>
      <c r="CVH10" s="62"/>
      <c r="CVI10" s="62"/>
      <c r="CVJ10" s="62"/>
      <c r="CVK10" s="62"/>
      <c r="CVL10" s="62"/>
      <c r="CVM10" s="62"/>
      <c r="CVN10" s="62"/>
      <c r="CVO10" s="62"/>
      <c r="CVP10" s="62"/>
      <c r="CVQ10" s="62"/>
      <c r="CVR10" s="62"/>
      <c r="CVS10" s="62"/>
      <c r="CVT10" s="62"/>
      <c r="CVU10" s="62"/>
      <c r="CVV10" s="62"/>
      <c r="CVW10" s="62"/>
      <c r="CVX10" s="62"/>
      <c r="CVY10" s="62"/>
      <c r="CVZ10" s="62"/>
      <c r="CWA10" s="62"/>
      <c r="CWB10" s="62"/>
      <c r="CWC10" s="62"/>
      <c r="CWD10" s="62"/>
      <c r="CWE10" s="62"/>
      <c r="CWF10" s="62"/>
      <c r="CWG10" s="62"/>
      <c r="CWH10" s="62"/>
      <c r="CWI10" s="62"/>
      <c r="CWJ10" s="62"/>
      <c r="CWK10" s="62"/>
      <c r="CWL10" s="62"/>
      <c r="CWM10" s="62"/>
      <c r="CWN10" s="62"/>
      <c r="CWO10" s="62"/>
      <c r="CWP10" s="62"/>
      <c r="CWQ10" s="62"/>
      <c r="CWR10" s="62"/>
      <c r="CWS10" s="62"/>
      <c r="CWT10" s="62"/>
      <c r="CWU10" s="62"/>
      <c r="CWV10" s="62"/>
      <c r="CWW10" s="62"/>
      <c r="CWX10" s="62"/>
      <c r="CWY10" s="62"/>
      <c r="CWZ10" s="62"/>
      <c r="CXA10" s="62"/>
      <c r="CXB10" s="62"/>
      <c r="CXC10" s="62"/>
      <c r="CXD10" s="62"/>
      <c r="CXE10" s="62"/>
      <c r="CXF10" s="62"/>
      <c r="CXG10" s="62"/>
      <c r="CXH10" s="62"/>
      <c r="CXI10" s="62"/>
      <c r="CXJ10" s="62"/>
      <c r="CXK10" s="62"/>
      <c r="CXL10" s="62"/>
      <c r="CXM10" s="62"/>
      <c r="CXN10" s="62"/>
      <c r="CXO10" s="62"/>
      <c r="CXP10" s="62"/>
      <c r="CXQ10" s="62"/>
      <c r="CXR10" s="62"/>
      <c r="CXS10" s="62"/>
      <c r="CXT10" s="62"/>
      <c r="CXU10" s="62"/>
      <c r="CXV10" s="62"/>
      <c r="CXW10" s="62"/>
      <c r="CXX10" s="62"/>
      <c r="CXY10" s="62"/>
      <c r="CXZ10" s="62"/>
      <c r="CYA10" s="62"/>
      <c r="CYB10" s="62"/>
      <c r="CYC10" s="62"/>
      <c r="CYD10" s="62"/>
      <c r="CYE10" s="62"/>
      <c r="CYF10" s="62"/>
      <c r="CYG10" s="62"/>
      <c r="CYH10" s="62"/>
      <c r="CYI10" s="62"/>
      <c r="CYJ10" s="62"/>
      <c r="CYK10" s="62"/>
      <c r="CYL10" s="62"/>
      <c r="CYM10" s="62"/>
      <c r="CYN10" s="62"/>
      <c r="CYO10" s="62"/>
      <c r="CYP10" s="62"/>
      <c r="CYQ10" s="62"/>
      <c r="CYR10" s="62"/>
      <c r="CYS10" s="62"/>
      <c r="CYT10" s="62"/>
      <c r="CYU10" s="62"/>
      <c r="CYV10" s="62"/>
      <c r="CYW10" s="62"/>
      <c r="CYX10" s="62"/>
      <c r="CYY10" s="62"/>
      <c r="CYZ10" s="62"/>
      <c r="CZA10" s="62"/>
      <c r="CZB10" s="62"/>
      <c r="CZC10" s="62"/>
      <c r="CZD10" s="62"/>
      <c r="CZE10" s="62"/>
      <c r="CZF10" s="62"/>
      <c r="CZG10" s="62"/>
      <c r="CZH10" s="62"/>
      <c r="CZI10" s="62"/>
      <c r="CZJ10" s="62"/>
      <c r="CZK10" s="62"/>
      <c r="CZL10" s="62"/>
      <c r="CZM10" s="62"/>
      <c r="CZN10" s="62"/>
      <c r="CZO10" s="62"/>
      <c r="CZP10" s="62"/>
      <c r="CZQ10" s="62"/>
      <c r="CZR10" s="62"/>
      <c r="CZS10" s="62"/>
      <c r="CZT10" s="62"/>
      <c r="CZU10" s="62"/>
      <c r="CZV10" s="62"/>
      <c r="CZW10" s="62"/>
      <c r="CZX10" s="62"/>
      <c r="CZY10" s="62"/>
      <c r="CZZ10" s="62"/>
      <c r="DAA10" s="62"/>
      <c r="DAB10" s="62"/>
      <c r="DAC10" s="62"/>
      <c r="DAD10" s="62"/>
      <c r="DAE10" s="62"/>
      <c r="DAF10" s="62"/>
      <c r="DAG10" s="62"/>
      <c r="DAH10" s="62"/>
      <c r="DAI10" s="62"/>
      <c r="DAJ10" s="62"/>
      <c r="DAK10" s="62"/>
      <c r="DAL10" s="62"/>
      <c r="DAM10" s="62"/>
      <c r="DAN10" s="62"/>
      <c r="DAO10" s="62"/>
      <c r="DAP10" s="62"/>
      <c r="DAQ10" s="62"/>
      <c r="DAR10" s="62"/>
      <c r="DAS10" s="62"/>
      <c r="DAT10" s="62"/>
      <c r="DAU10" s="62"/>
      <c r="DAV10" s="62"/>
      <c r="DAW10" s="62"/>
      <c r="DAX10" s="62"/>
      <c r="DAY10" s="62"/>
      <c r="DAZ10" s="62"/>
      <c r="DBA10" s="62"/>
      <c r="DBB10" s="62"/>
      <c r="DBC10" s="62"/>
      <c r="DBD10" s="62"/>
      <c r="DBE10" s="62"/>
      <c r="DBF10" s="62"/>
      <c r="DBG10" s="62"/>
      <c r="DBH10" s="62"/>
      <c r="DBI10" s="62"/>
      <c r="DBJ10" s="62"/>
      <c r="DBK10" s="62"/>
      <c r="DBL10" s="62"/>
      <c r="DBM10" s="62"/>
      <c r="DBN10" s="62"/>
      <c r="DBO10" s="62"/>
      <c r="DBP10" s="62"/>
      <c r="DBQ10" s="62"/>
      <c r="DBR10" s="62"/>
      <c r="DBS10" s="62"/>
      <c r="DBT10" s="62"/>
      <c r="DBU10" s="62"/>
      <c r="DBV10" s="62"/>
      <c r="DBW10" s="62"/>
      <c r="DBX10" s="62"/>
      <c r="DBY10" s="62"/>
      <c r="DBZ10" s="62"/>
      <c r="DCA10" s="62"/>
      <c r="DCB10" s="62"/>
      <c r="DCC10" s="62"/>
      <c r="DCD10" s="62"/>
      <c r="DCE10" s="62"/>
      <c r="DCF10" s="62"/>
      <c r="DCG10" s="62"/>
      <c r="DCH10" s="62"/>
      <c r="DCI10" s="62"/>
      <c r="DCJ10" s="62"/>
      <c r="DCK10" s="62"/>
      <c r="DCL10" s="62"/>
      <c r="DCM10" s="62"/>
      <c r="DCN10" s="62"/>
      <c r="DCO10" s="62"/>
      <c r="DCP10" s="62"/>
      <c r="DCQ10" s="62"/>
      <c r="DCR10" s="62"/>
      <c r="DCS10" s="62"/>
      <c r="DCT10" s="62"/>
      <c r="DCU10" s="62"/>
      <c r="DCV10" s="62"/>
      <c r="DCW10" s="62"/>
      <c r="DCX10" s="62"/>
      <c r="DCY10" s="62"/>
      <c r="DCZ10" s="62"/>
      <c r="DDA10" s="62"/>
      <c r="DDB10" s="62"/>
      <c r="DDC10" s="62"/>
      <c r="DDD10" s="62"/>
      <c r="DDE10" s="62"/>
      <c r="DDF10" s="62"/>
      <c r="DDG10" s="62"/>
      <c r="DDH10" s="62"/>
      <c r="DDI10" s="62"/>
      <c r="DDJ10" s="62"/>
      <c r="DDK10" s="62"/>
      <c r="DDL10" s="62"/>
      <c r="DDM10" s="62"/>
      <c r="DDN10" s="62"/>
      <c r="DDO10" s="62"/>
      <c r="DDP10" s="62"/>
      <c r="DDQ10" s="62"/>
      <c r="DDR10" s="62"/>
      <c r="DDS10" s="62"/>
      <c r="DDT10" s="62"/>
      <c r="DDU10" s="62"/>
      <c r="DDV10" s="62"/>
      <c r="DDW10" s="62"/>
      <c r="DDX10" s="62"/>
      <c r="DDY10" s="62"/>
      <c r="DDZ10" s="62"/>
      <c r="DEA10" s="62"/>
      <c r="DEB10" s="62"/>
      <c r="DEC10" s="62"/>
      <c r="DED10" s="62"/>
      <c r="DEE10" s="62"/>
      <c r="DEF10" s="62"/>
      <c r="DEG10" s="62"/>
      <c r="DEH10" s="62"/>
      <c r="DEI10" s="62"/>
      <c r="DEJ10" s="62"/>
      <c r="DEK10" s="62"/>
      <c r="DEL10" s="62"/>
      <c r="DEM10" s="62"/>
      <c r="DEN10" s="62"/>
      <c r="DEO10" s="62"/>
      <c r="DEP10" s="62"/>
      <c r="DEQ10" s="62"/>
      <c r="DER10" s="62"/>
      <c r="DES10" s="62"/>
      <c r="DET10" s="62"/>
      <c r="DEU10" s="62"/>
      <c r="DEV10" s="62"/>
      <c r="DEW10" s="62"/>
      <c r="DEX10" s="62"/>
      <c r="DEY10" s="62"/>
      <c r="DEZ10" s="62"/>
      <c r="DFA10" s="62"/>
      <c r="DFB10" s="62"/>
      <c r="DFC10" s="62"/>
      <c r="DFD10" s="62"/>
      <c r="DFE10" s="62"/>
      <c r="DFF10" s="62"/>
      <c r="DFG10" s="62"/>
      <c r="DFH10" s="62"/>
      <c r="DFI10" s="62"/>
      <c r="DFJ10" s="62"/>
      <c r="DFK10" s="62"/>
      <c r="DFL10" s="62"/>
      <c r="DFM10" s="62"/>
      <c r="DFN10" s="62"/>
      <c r="DFO10" s="62"/>
      <c r="DFP10" s="62"/>
      <c r="DFQ10" s="62"/>
      <c r="DFR10" s="62"/>
      <c r="DFS10" s="62"/>
      <c r="DFT10" s="62"/>
      <c r="DFU10" s="62"/>
      <c r="DFV10" s="62"/>
      <c r="DFW10" s="62"/>
      <c r="DFX10" s="62"/>
      <c r="DFY10" s="62"/>
      <c r="DFZ10" s="62"/>
      <c r="DGA10" s="62"/>
      <c r="DGB10" s="62"/>
      <c r="DGC10" s="62"/>
      <c r="DGD10" s="62"/>
      <c r="DGE10" s="62"/>
      <c r="DGF10" s="62"/>
      <c r="DGG10" s="62"/>
      <c r="DGH10" s="62"/>
      <c r="DGI10" s="62"/>
      <c r="DGJ10" s="62"/>
      <c r="DGK10" s="62"/>
      <c r="DGL10" s="62"/>
      <c r="DGM10" s="62"/>
      <c r="DGN10" s="62"/>
      <c r="DGO10" s="62"/>
      <c r="DGP10" s="62"/>
      <c r="DGQ10" s="62"/>
      <c r="DGR10" s="62"/>
      <c r="DGS10" s="62"/>
      <c r="DGT10" s="62"/>
      <c r="DGU10" s="62"/>
      <c r="DGV10" s="62"/>
      <c r="DGW10" s="62"/>
      <c r="DGX10" s="62"/>
      <c r="DGY10" s="62"/>
      <c r="DGZ10" s="62"/>
      <c r="DHA10" s="62"/>
      <c r="DHB10" s="62"/>
      <c r="DHC10" s="62"/>
      <c r="DHD10" s="62"/>
      <c r="DHE10" s="62"/>
      <c r="DHF10" s="62"/>
      <c r="DHG10" s="62"/>
      <c r="DHH10" s="62"/>
      <c r="DHI10" s="62"/>
      <c r="DHJ10" s="62"/>
      <c r="DHK10" s="62"/>
      <c r="DHL10" s="62"/>
      <c r="DHM10" s="62"/>
      <c r="DHN10" s="62"/>
      <c r="DHO10" s="62"/>
      <c r="DHP10" s="62"/>
      <c r="DHQ10" s="62"/>
      <c r="DHR10" s="62"/>
      <c r="DHS10" s="62"/>
      <c r="DHT10" s="62"/>
      <c r="DHU10" s="62"/>
      <c r="DHV10" s="62"/>
      <c r="DHW10" s="62"/>
      <c r="DHX10" s="62"/>
      <c r="DHY10" s="62"/>
      <c r="DHZ10" s="62"/>
      <c r="DIA10" s="62"/>
      <c r="DIB10" s="62"/>
      <c r="DIC10" s="62"/>
      <c r="DID10" s="62"/>
      <c r="DIE10" s="62"/>
      <c r="DIF10" s="62"/>
      <c r="DIG10" s="62"/>
      <c r="DIH10" s="62"/>
      <c r="DII10" s="62"/>
      <c r="DIJ10" s="62"/>
      <c r="DIK10" s="62"/>
      <c r="DIL10" s="62"/>
      <c r="DIM10" s="62"/>
      <c r="DIN10" s="62"/>
      <c r="DIO10" s="62"/>
      <c r="DIP10" s="62"/>
      <c r="DIQ10" s="62"/>
      <c r="DIR10" s="62"/>
      <c r="DIS10" s="62"/>
      <c r="DIT10" s="62"/>
      <c r="DIU10" s="62"/>
      <c r="DIV10" s="62"/>
      <c r="DIW10" s="62"/>
      <c r="DIX10" s="62"/>
      <c r="DIY10" s="62"/>
      <c r="DIZ10" s="62"/>
      <c r="DJA10" s="62"/>
      <c r="DJB10" s="62"/>
      <c r="DJC10" s="62"/>
      <c r="DJD10" s="62"/>
      <c r="DJE10" s="62"/>
      <c r="DJF10" s="62"/>
      <c r="DJG10" s="62"/>
      <c r="DJH10" s="62"/>
      <c r="DJI10" s="62"/>
      <c r="DJJ10" s="62"/>
      <c r="DJK10" s="62"/>
      <c r="DJL10" s="62"/>
      <c r="DJM10" s="62"/>
      <c r="DJN10" s="62"/>
      <c r="DJO10" s="62"/>
      <c r="DJP10" s="62"/>
      <c r="DJQ10" s="62"/>
      <c r="DJR10" s="62"/>
      <c r="DJS10" s="62"/>
      <c r="DJT10" s="62"/>
      <c r="DJU10" s="62"/>
      <c r="DJV10" s="62"/>
      <c r="DJW10" s="62"/>
      <c r="DJX10" s="62"/>
      <c r="DJY10" s="62"/>
      <c r="DJZ10" s="62"/>
      <c r="DKA10" s="62"/>
      <c r="DKB10" s="62"/>
      <c r="DKC10" s="62"/>
      <c r="DKD10" s="62"/>
      <c r="DKE10" s="62"/>
      <c r="DKF10" s="62"/>
      <c r="DKG10" s="62"/>
      <c r="DKH10" s="62"/>
      <c r="DKI10" s="62"/>
      <c r="DKJ10" s="62"/>
      <c r="DKK10" s="62"/>
      <c r="DKL10" s="62"/>
      <c r="DKM10" s="62"/>
      <c r="DKN10" s="62"/>
      <c r="DKO10" s="62"/>
      <c r="DKP10" s="62"/>
      <c r="DKQ10" s="62"/>
      <c r="DKR10" s="62"/>
      <c r="DKS10" s="62"/>
      <c r="DKT10" s="62"/>
      <c r="DKU10" s="62"/>
      <c r="DKV10" s="62"/>
      <c r="DKW10" s="62"/>
      <c r="DKX10" s="62"/>
      <c r="DKY10" s="62"/>
      <c r="DKZ10" s="62"/>
      <c r="DLA10" s="62"/>
      <c r="DLB10" s="62"/>
      <c r="DLC10" s="62"/>
      <c r="DLD10" s="62"/>
      <c r="DLE10" s="62"/>
      <c r="DLF10" s="62"/>
      <c r="DLG10" s="62"/>
      <c r="DLH10" s="62"/>
      <c r="DLI10" s="62"/>
      <c r="DLJ10" s="62"/>
      <c r="DLK10" s="62"/>
      <c r="DLL10" s="62"/>
      <c r="DLM10" s="62"/>
      <c r="DLN10" s="62"/>
      <c r="DLO10" s="62"/>
      <c r="DLP10" s="62"/>
      <c r="DLQ10" s="62"/>
      <c r="DLR10" s="62"/>
      <c r="DLS10" s="62"/>
      <c r="DLT10" s="62"/>
      <c r="DLU10" s="62"/>
      <c r="DLV10" s="62"/>
      <c r="DLW10" s="62"/>
      <c r="DLX10" s="62"/>
      <c r="DLY10" s="62"/>
      <c r="DLZ10" s="62"/>
      <c r="DMA10" s="62"/>
      <c r="DMB10" s="62"/>
      <c r="DMC10" s="62"/>
      <c r="DMD10" s="62"/>
      <c r="DME10" s="62"/>
      <c r="DMF10" s="62"/>
      <c r="DMG10" s="62"/>
      <c r="DMH10" s="62"/>
      <c r="DMI10" s="62"/>
      <c r="DMJ10" s="62"/>
      <c r="DMK10" s="62"/>
      <c r="DML10" s="62"/>
      <c r="DMM10" s="62"/>
      <c r="DMN10" s="62"/>
      <c r="DMO10" s="62"/>
      <c r="DMP10" s="62"/>
      <c r="DMQ10" s="62"/>
      <c r="DMR10" s="62"/>
      <c r="DMS10" s="62"/>
      <c r="DMT10" s="62"/>
      <c r="DMU10" s="62"/>
      <c r="DMV10" s="62"/>
      <c r="DMW10" s="62"/>
      <c r="DMX10" s="62"/>
      <c r="DMY10" s="62"/>
      <c r="DMZ10" s="62"/>
      <c r="DNA10" s="62"/>
      <c r="DNB10" s="62"/>
      <c r="DNC10" s="62"/>
      <c r="DND10" s="62"/>
      <c r="DNE10" s="62"/>
      <c r="DNF10" s="62"/>
      <c r="DNG10" s="62"/>
      <c r="DNH10" s="62"/>
      <c r="DNI10" s="62"/>
      <c r="DNJ10" s="62"/>
      <c r="DNK10" s="62"/>
      <c r="DNL10" s="62"/>
      <c r="DNM10" s="62"/>
      <c r="DNN10" s="62"/>
      <c r="DNO10" s="62"/>
      <c r="DNP10" s="62"/>
      <c r="DNQ10" s="62"/>
      <c r="DNR10" s="62"/>
      <c r="DNS10" s="62"/>
      <c r="DNT10" s="62"/>
      <c r="DNU10" s="62"/>
      <c r="DNV10" s="62"/>
      <c r="DNW10" s="62"/>
      <c r="DNX10" s="62"/>
      <c r="DNY10" s="62"/>
      <c r="DNZ10" s="62"/>
      <c r="DOA10" s="62"/>
      <c r="DOB10" s="62"/>
      <c r="DOC10" s="62"/>
      <c r="DOD10" s="62"/>
      <c r="DOE10" s="62"/>
      <c r="DOF10" s="62"/>
      <c r="DOG10" s="62"/>
      <c r="DOH10" s="62"/>
      <c r="DOI10" s="62"/>
      <c r="DOJ10" s="62"/>
      <c r="DOK10" s="62"/>
      <c r="DOL10" s="62"/>
      <c r="DOM10" s="62"/>
      <c r="DON10" s="62"/>
      <c r="DOO10" s="62"/>
      <c r="DOP10" s="62"/>
      <c r="DOQ10" s="62"/>
      <c r="DOR10" s="62"/>
      <c r="DOS10" s="62"/>
      <c r="DOT10" s="62"/>
      <c r="DOU10" s="62"/>
      <c r="DOV10" s="62"/>
      <c r="DOW10" s="62"/>
      <c r="DOX10" s="62"/>
      <c r="DOY10" s="62"/>
      <c r="DOZ10" s="62"/>
      <c r="DPA10" s="62"/>
      <c r="DPB10" s="62"/>
      <c r="DPC10" s="62"/>
      <c r="DPD10" s="62"/>
      <c r="DPE10" s="62"/>
      <c r="DPF10" s="62"/>
      <c r="DPG10" s="62"/>
      <c r="DPH10" s="62"/>
      <c r="DPI10" s="62"/>
      <c r="DPJ10" s="62"/>
      <c r="DPK10" s="62"/>
      <c r="DPL10" s="62"/>
      <c r="DPM10" s="62"/>
      <c r="DPN10" s="62"/>
      <c r="DPO10" s="62"/>
      <c r="DPP10" s="62"/>
      <c r="DPQ10" s="62"/>
      <c r="DPR10" s="62"/>
      <c r="DPS10" s="62"/>
      <c r="DPT10" s="62"/>
      <c r="DPU10" s="62"/>
      <c r="DPV10" s="62"/>
      <c r="DPW10" s="62"/>
      <c r="DPX10" s="62"/>
      <c r="DPY10" s="62"/>
      <c r="DPZ10" s="62"/>
      <c r="DQA10" s="62"/>
      <c r="DQB10" s="62"/>
      <c r="DQC10" s="62"/>
      <c r="DQD10" s="62"/>
      <c r="DQE10" s="62"/>
      <c r="DQF10" s="62"/>
      <c r="DQG10" s="62"/>
      <c r="DQH10" s="62"/>
      <c r="DQI10" s="62"/>
      <c r="DQJ10" s="62"/>
      <c r="DQK10" s="62"/>
      <c r="DQL10" s="62"/>
      <c r="DQM10" s="62"/>
      <c r="DQN10" s="62"/>
      <c r="DQO10" s="62"/>
      <c r="DQP10" s="62"/>
      <c r="DQQ10" s="62"/>
      <c r="DQR10" s="62"/>
      <c r="DQS10" s="62"/>
      <c r="DQT10" s="62"/>
      <c r="DQU10" s="62"/>
      <c r="DQV10" s="62"/>
      <c r="DQW10" s="62"/>
      <c r="DQX10" s="62"/>
      <c r="DQY10" s="62"/>
      <c r="DQZ10" s="62"/>
      <c r="DRA10" s="62"/>
      <c r="DRB10" s="62"/>
      <c r="DRC10" s="62"/>
      <c r="DRD10" s="62"/>
      <c r="DRE10" s="62"/>
      <c r="DRF10" s="62"/>
      <c r="DRG10" s="62"/>
      <c r="DRH10" s="62"/>
      <c r="DRI10" s="62"/>
      <c r="DRJ10" s="62"/>
      <c r="DRK10" s="62"/>
      <c r="DRL10" s="62"/>
      <c r="DRM10" s="62"/>
      <c r="DRN10" s="62"/>
      <c r="DRO10" s="62"/>
      <c r="DRP10" s="62"/>
      <c r="DRQ10" s="62"/>
      <c r="DRR10" s="62"/>
      <c r="DRS10" s="62"/>
      <c r="DRT10" s="62"/>
      <c r="DRU10" s="62"/>
      <c r="DRV10" s="62"/>
      <c r="DRW10" s="62"/>
      <c r="DRX10" s="62"/>
      <c r="DRY10" s="62"/>
      <c r="DRZ10" s="62"/>
      <c r="DSA10" s="62"/>
      <c r="DSB10" s="62"/>
      <c r="DSC10" s="62"/>
      <c r="DSD10" s="62"/>
      <c r="DSE10" s="62"/>
      <c r="DSF10" s="62"/>
      <c r="DSG10" s="62"/>
      <c r="DSH10" s="62"/>
      <c r="DSI10" s="62"/>
      <c r="DSJ10" s="62"/>
      <c r="DSK10" s="62"/>
      <c r="DSL10" s="62"/>
      <c r="DSM10" s="62"/>
      <c r="DSN10" s="62"/>
      <c r="DSO10" s="62"/>
      <c r="DSP10" s="62"/>
      <c r="DSQ10" s="62"/>
      <c r="DSR10" s="62"/>
      <c r="DSS10" s="62"/>
      <c r="DST10" s="62"/>
      <c r="DSU10" s="62"/>
      <c r="DSV10" s="62"/>
      <c r="DSW10" s="62"/>
      <c r="DSX10" s="62"/>
      <c r="DSY10" s="62"/>
      <c r="DSZ10" s="62"/>
      <c r="DTA10" s="62"/>
      <c r="DTB10" s="62"/>
      <c r="DTC10" s="62"/>
      <c r="DTD10" s="62"/>
      <c r="DTE10" s="62"/>
      <c r="DTF10" s="62"/>
      <c r="DTG10" s="62"/>
      <c r="DTH10" s="62"/>
      <c r="DTI10" s="62"/>
      <c r="DTJ10" s="62"/>
      <c r="DTK10" s="62"/>
      <c r="DTL10" s="62"/>
      <c r="DTM10" s="62"/>
      <c r="DTN10" s="62"/>
      <c r="DTO10" s="62"/>
      <c r="DTP10" s="62"/>
      <c r="DTQ10" s="62"/>
      <c r="DTR10" s="62"/>
      <c r="DTS10" s="62"/>
      <c r="DTT10" s="62"/>
      <c r="DTU10" s="62"/>
      <c r="DTV10" s="62"/>
      <c r="DTW10" s="62"/>
      <c r="DTX10" s="62"/>
      <c r="DTY10" s="62"/>
      <c r="DTZ10" s="62"/>
      <c r="DUA10" s="62"/>
      <c r="DUB10" s="62"/>
      <c r="DUC10" s="62"/>
      <c r="DUD10" s="62"/>
      <c r="DUE10" s="62"/>
      <c r="DUF10" s="62"/>
      <c r="DUG10" s="62"/>
      <c r="DUH10" s="62"/>
      <c r="DUI10" s="62"/>
      <c r="DUJ10" s="62"/>
      <c r="DUK10" s="62"/>
      <c r="DUL10" s="62"/>
      <c r="DUM10" s="62"/>
      <c r="DUN10" s="62"/>
      <c r="DUO10" s="62"/>
      <c r="DUP10" s="62"/>
      <c r="DUQ10" s="62"/>
      <c r="DUR10" s="62"/>
      <c r="DUS10" s="62"/>
      <c r="DUT10" s="62"/>
      <c r="DUU10" s="62"/>
      <c r="DUV10" s="62"/>
      <c r="DUW10" s="62"/>
      <c r="DUX10" s="62"/>
      <c r="DUY10" s="62"/>
      <c r="DUZ10" s="62"/>
      <c r="DVA10" s="62"/>
      <c r="DVB10" s="62"/>
      <c r="DVC10" s="62"/>
      <c r="DVD10" s="62"/>
      <c r="DVE10" s="62"/>
      <c r="DVF10" s="62"/>
      <c r="DVG10" s="62"/>
      <c r="DVH10" s="62"/>
      <c r="DVI10" s="62"/>
      <c r="DVJ10" s="62"/>
      <c r="DVK10" s="62"/>
      <c r="DVL10" s="62"/>
      <c r="DVM10" s="62"/>
      <c r="DVN10" s="62"/>
      <c r="DVO10" s="62"/>
      <c r="DVP10" s="62"/>
      <c r="DVQ10" s="62"/>
      <c r="DVR10" s="62"/>
      <c r="DVS10" s="62"/>
      <c r="DVT10" s="62"/>
      <c r="DVU10" s="62"/>
      <c r="DVV10" s="62"/>
      <c r="DVW10" s="62"/>
      <c r="DVX10" s="62"/>
      <c r="DVY10" s="62"/>
      <c r="DVZ10" s="62"/>
      <c r="DWA10" s="62"/>
      <c r="DWB10" s="62"/>
      <c r="DWC10" s="62"/>
      <c r="DWD10" s="62"/>
      <c r="DWE10" s="62"/>
      <c r="DWF10" s="62"/>
      <c r="DWG10" s="62"/>
      <c r="DWH10" s="62"/>
      <c r="DWI10" s="62"/>
      <c r="DWJ10" s="62"/>
      <c r="DWK10" s="62"/>
      <c r="DWL10" s="62"/>
      <c r="DWM10" s="62"/>
      <c r="DWN10" s="62"/>
      <c r="DWO10" s="62"/>
      <c r="DWP10" s="62"/>
      <c r="DWQ10" s="62"/>
      <c r="DWR10" s="62"/>
      <c r="DWS10" s="62"/>
      <c r="DWT10" s="62"/>
      <c r="DWU10" s="62"/>
      <c r="DWV10" s="62"/>
      <c r="DWW10" s="62"/>
      <c r="DWX10" s="62"/>
      <c r="DWY10" s="62"/>
      <c r="DWZ10" s="62"/>
      <c r="DXA10" s="62"/>
      <c r="DXB10" s="62"/>
      <c r="DXC10" s="62"/>
      <c r="DXD10" s="62"/>
      <c r="DXE10" s="62"/>
      <c r="DXF10" s="62"/>
      <c r="DXG10" s="62"/>
      <c r="DXH10" s="62"/>
      <c r="DXI10" s="62"/>
      <c r="DXJ10" s="62"/>
      <c r="DXK10" s="62"/>
      <c r="DXL10" s="62"/>
      <c r="DXM10" s="62"/>
      <c r="DXN10" s="62"/>
      <c r="DXO10" s="62"/>
      <c r="DXP10" s="62"/>
      <c r="DXQ10" s="62"/>
      <c r="DXR10" s="62"/>
      <c r="DXS10" s="62"/>
      <c r="DXT10" s="62"/>
      <c r="DXU10" s="62"/>
      <c r="DXV10" s="62"/>
      <c r="DXW10" s="62"/>
      <c r="DXX10" s="62"/>
      <c r="DXY10" s="62"/>
      <c r="DXZ10" s="62"/>
      <c r="DYA10" s="62"/>
      <c r="DYB10" s="62"/>
      <c r="DYC10" s="62"/>
      <c r="DYD10" s="62"/>
      <c r="DYE10" s="62"/>
      <c r="DYF10" s="62"/>
      <c r="DYG10" s="62"/>
      <c r="DYH10" s="62"/>
      <c r="DYI10" s="62"/>
      <c r="DYJ10" s="62"/>
      <c r="DYK10" s="62"/>
      <c r="DYL10" s="62"/>
      <c r="DYM10" s="62"/>
      <c r="DYN10" s="62"/>
      <c r="DYO10" s="62"/>
      <c r="DYP10" s="62"/>
      <c r="DYQ10" s="62"/>
      <c r="DYR10" s="62"/>
      <c r="DYS10" s="62"/>
      <c r="DYT10" s="62"/>
      <c r="DYU10" s="62"/>
      <c r="DYV10" s="62"/>
      <c r="DYW10" s="62"/>
      <c r="DYX10" s="62"/>
      <c r="DYY10" s="62"/>
      <c r="DYZ10" s="62"/>
      <c r="DZA10" s="62"/>
      <c r="DZB10" s="62"/>
      <c r="DZC10" s="62"/>
      <c r="DZD10" s="62"/>
      <c r="DZE10" s="62"/>
      <c r="DZF10" s="62"/>
      <c r="DZG10" s="62"/>
      <c r="DZH10" s="62"/>
      <c r="DZI10" s="62"/>
      <c r="DZJ10" s="62"/>
      <c r="DZK10" s="62"/>
      <c r="DZL10" s="62"/>
      <c r="DZM10" s="62"/>
      <c r="DZN10" s="62"/>
      <c r="DZO10" s="62"/>
      <c r="DZP10" s="62"/>
      <c r="DZQ10" s="62"/>
      <c r="DZR10" s="62"/>
      <c r="DZS10" s="62"/>
      <c r="DZT10" s="62"/>
      <c r="DZU10" s="62"/>
      <c r="DZV10" s="62"/>
      <c r="DZW10" s="62"/>
      <c r="DZX10" s="62"/>
      <c r="DZY10" s="62"/>
      <c r="DZZ10" s="62"/>
      <c r="EAA10" s="62"/>
      <c r="EAB10" s="62"/>
      <c r="EAC10" s="62"/>
      <c r="EAD10" s="62"/>
      <c r="EAE10" s="62"/>
      <c r="EAF10" s="62"/>
      <c r="EAG10" s="62"/>
      <c r="EAH10" s="62"/>
      <c r="EAI10" s="62"/>
      <c r="EAJ10" s="62"/>
      <c r="EAK10" s="62"/>
      <c r="EAL10" s="62"/>
      <c r="EAM10" s="62"/>
      <c r="EAN10" s="62"/>
      <c r="EAO10" s="62"/>
      <c r="EAP10" s="62"/>
      <c r="EAQ10" s="62"/>
      <c r="EAR10" s="62"/>
      <c r="EAS10" s="62"/>
      <c r="EAT10" s="62"/>
      <c r="EAU10" s="62"/>
      <c r="EAV10" s="62"/>
      <c r="EAW10" s="62"/>
      <c r="EAX10" s="62"/>
      <c r="EAY10" s="62"/>
      <c r="EAZ10" s="62"/>
      <c r="EBA10" s="62"/>
      <c r="EBB10" s="62"/>
      <c r="EBC10" s="62"/>
      <c r="EBD10" s="62"/>
      <c r="EBE10" s="62"/>
      <c r="EBF10" s="62"/>
      <c r="EBG10" s="62"/>
      <c r="EBH10" s="62"/>
      <c r="EBI10" s="62"/>
      <c r="EBJ10" s="62"/>
      <c r="EBK10" s="62"/>
      <c r="EBL10" s="62"/>
      <c r="EBM10" s="62"/>
      <c r="EBN10" s="62"/>
      <c r="EBO10" s="62"/>
      <c r="EBP10" s="62"/>
      <c r="EBQ10" s="62"/>
      <c r="EBR10" s="62"/>
      <c r="EBS10" s="62"/>
      <c r="EBT10" s="62"/>
      <c r="EBU10" s="62"/>
      <c r="EBV10" s="62"/>
      <c r="EBW10" s="62"/>
      <c r="EBX10" s="62"/>
      <c r="EBY10" s="62"/>
      <c r="EBZ10" s="62"/>
      <c r="ECA10" s="62"/>
      <c r="ECB10" s="62"/>
      <c r="ECC10" s="62"/>
      <c r="ECD10" s="62"/>
      <c r="ECE10" s="62"/>
      <c r="ECF10" s="62"/>
      <c r="ECG10" s="62"/>
      <c r="ECH10" s="62"/>
      <c r="ECI10" s="62"/>
      <c r="ECJ10" s="62"/>
      <c r="ECK10" s="62"/>
      <c r="ECL10" s="62"/>
      <c r="ECM10" s="62"/>
      <c r="ECN10" s="62"/>
      <c r="ECO10" s="62"/>
      <c r="ECP10" s="62"/>
      <c r="ECQ10" s="62"/>
      <c r="ECR10" s="62"/>
      <c r="ECS10" s="62"/>
      <c r="ECT10" s="62"/>
      <c r="ECU10" s="62"/>
      <c r="ECV10" s="62"/>
      <c r="ECW10" s="62"/>
      <c r="ECX10" s="62"/>
      <c r="ECY10" s="62"/>
      <c r="ECZ10" s="62"/>
      <c r="EDA10" s="62"/>
      <c r="EDB10" s="62"/>
      <c r="EDC10" s="62"/>
      <c r="EDD10" s="62"/>
      <c r="EDE10" s="62"/>
      <c r="EDF10" s="62"/>
      <c r="EDG10" s="62"/>
      <c r="EDH10" s="62"/>
      <c r="EDI10" s="62"/>
      <c r="EDJ10" s="62"/>
      <c r="EDK10" s="62"/>
      <c r="EDL10" s="62"/>
      <c r="EDM10" s="62"/>
      <c r="EDN10" s="62"/>
      <c r="EDO10" s="62"/>
      <c r="EDP10" s="62"/>
      <c r="EDQ10" s="62"/>
      <c r="EDR10" s="62"/>
      <c r="EDS10" s="62"/>
      <c r="EDT10" s="62"/>
      <c r="EDU10" s="62"/>
      <c r="EDV10" s="62"/>
      <c r="EDW10" s="62"/>
      <c r="EDX10" s="62"/>
      <c r="EDY10" s="62"/>
      <c r="EDZ10" s="62"/>
      <c r="EEA10" s="62"/>
      <c r="EEB10" s="62"/>
      <c r="EEC10" s="62"/>
      <c r="EED10" s="62"/>
      <c r="EEE10" s="62"/>
      <c r="EEF10" s="62"/>
      <c r="EEG10" s="62"/>
      <c r="EEH10" s="62"/>
      <c r="EEI10" s="62"/>
      <c r="EEJ10" s="62"/>
      <c r="EEK10" s="62"/>
      <c r="EEL10" s="62"/>
      <c r="EEM10" s="62"/>
      <c r="EEN10" s="62"/>
      <c r="EEO10" s="62"/>
      <c r="EEP10" s="62"/>
      <c r="EEQ10" s="62"/>
      <c r="EER10" s="62"/>
      <c r="EES10" s="62"/>
      <c r="EET10" s="62"/>
      <c r="EEU10" s="62"/>
      <c r="EEV10" s="62"/>
      <c r="EEW10" s="62"/>
      <c r="EEX10" s="62"/>
      <c r="EEY10" s="62"/>
      <c r="EEZ10" s="62"/>
      <c r="EFA10" s="62"/>
      <c r="EFB10" s="62"/>
      <c r="EFC10" s="62"/>
      <c r="EFD10" s="62"/>
      <c r="EFE10" s="62"/>
      <c r="EFF10" s="62"/>
      <c r="EFG10" s="62"/>
      <c r="EFH10" s="62"/>
      <c r="EFI10" s="62"/>
      <c r="EFJ10" s="62"/>
      <c r="EFK10" s="62"/>
      <c r="EFL10" s="62"/>
      <c r="EFM10" s="62"/>
      <c r="EFN10" s="62"/>
      <c r="EFO10" s="62"/>
      <c r="EFP10" s="62"/>
      <c r="EFQ10" s="62"/>
      <c r="EFR10" s="62"/>
      <c r="EFS10" s="62"/>
      <c r="EFT10" s="62"/>
      <c r="EFU10" s="62"/>
      <c r="EFV10" s="62"/>
      <c r="EFW10" s="62"/>
      <c r="EFX10" s="62"/>
      <c r="EFY10" s="62"/>
      <c r="EFZ10" s="62"/>
      <c r="EGA10" s="62"/>
      <c r="EGB10" s="62"/>
      <c r="EGC10" s="62"/>
      <c r="EGD10" s="62"/>
      <c r="EGE10" s="62"/>
      <c r="EGF10" s="62"/>
      <c r="EGG10" s="62"/>
      <c r="EGH10" s="62"/>
      <c r="EGI10" s="62"/>
      <c r="EGJ10" s="62"/>
      <c r="EGK10" s="62"/>
      <c r="EGL10" s="62"/>
      <c r="EGM10" s="62"/>
      <c r="EGN10" s="62"/>
      <c r="EGO10" s="62"/>
      <c r="EGP10" s="62"/>
      <c r="EGQ10" s="62"/>
      <c r="EGR10" s="62"/>
      <c r="EGS10" s="62"/>
      <c r="EGT10" s="62"/>
      <c r="EGU10" s="62"/>
      <c r="EGV10" s="62"/>
      <c r="EGW10" s="62"/>
      <c r="EGX10" s="62"/>
      <c r="EGY10" s="62"/>
      <c r="EGZ10" s="62"/>
      <c r="EHA10" s="62"/>
      <c r="EHB10" s="62"/>
      <c r="EHC10" s="62"/>
      <c r="EHD10" s="62"/>
      <c r="EHE10" s="62"/>
      <c r="EHF10" s="62"/>
      <c r="EHG10" s="62"/>
      <c r="EHH10" s="62"/>
      <c r="EHI10" s="62"/>
      <c r="EHJ10" s="62"/>
      <c r="EHK10" s="62"/>
      <c r="EHL10" s="62"/>
      <c r="EHM10" s="62"/>
      <c r="EHN10" s="62"/>
      <c r="EHO10" s="62"/>
      <c r="EHP10" s="62"/>
      <c r="EHQ10" s="62"/>
      <c r="EHR10" s="62"/>
      <c r="EHS10" s="62"/>
      <c r="EHT10" s="62"/>
      <c r="EHU10" s="62"/>
      <c r="EHV10" s="62"/>
      <c r="EHW10" s="62"/>
      <c r="EHX10" s="62"/>
      <c r="EHY10" s="62"/>
      <c r="EHZ10" s="62"/>
      <c r="EIA10" s="62"/>
      <c r="EIB10" s="62"/>
      <c r="EIC10" s="62"/>
      <c r="EID10" s="62"/>
      <c r="EIE10" s="62"/>
      <c r="EIF10" s="62"/>
      <c r="EIG10" s="62"/>
      <c r="EIH10" s="62"/>
      <c r="EII10" s="62"/>
      <c r="EIJ10" s="62"/>
      <c r="EIK10" s="62"/>
      <c r="EIL10" s="62"/>
      <c r="EIM10" s="62"/>
      <c r="EIN10" s="62"/>
      <c r="EIO10" s="62"/>
      <c r="EIP10" s="62"/>
      <c r="EIQ10" s="62"/>
      <c r="EIR10" s="62"/>
      <c r="EIS10" s="62"/>
      <c r="EIT10" s="62"/>
      <c r="EIU10" s="62"/>
      <c r="EIV10" s="62"/>
      <c r="EIW10" s="62"/>
      <c r="EIX10" s="62"/>
      <c r="EIY10" s="62"/>
      <c r="EIZ10" s="62"/>
      <c r="EJA10" s="62"/>
      <c r="EJB10" s="62"/>
      <c r="EJC10" s="62"/>
      <c r="EJD10" s="62"/>
      <c r="EJE10" s="62"/>
      <c r="EJF10" s="62"/>
      <c r="EJG10" s="62"/>
      <c r="EJH10" s="62"/>
      <c r="EJI10" s="62"/>
      <c r="EJJ10" s="62"/>
      <c r="EJK10" s="62"/>
      <c r="EJL10" s="62"/>
      <c r="EJM10" s="62"/>
      <c r="EJN10" s="62"/>
      <c r="EJO10" s="62"/>
      <c r="EJP10" s="62"/>
      <c r="EJQ10" s="62"/>
      <c r="EJR10" s="62"/>
      <c r="EJS10" s="62"/>
      <c r="EJT10" s="62"/>
      <c r="EJU10" s="62"/>
      <c r="EJV10" s="62"/>
      <c r="EJW10" s="62"/>
      <c r="EJX10" s="62"/>
      <c r="EJY10" s="62"/>
      <c r="EJZ10" s="62"/>
      <c r="EKA10" s="62"/>
      <c r="EKB10" s="62"/>
      <c r="EKC10" s="62"/>
      <c r="EKD10" s="62"/>
      <c r="EKE10" s="62"/>
      <c r="EKF10" s="62"/>
      <c r="EKG10" s="62"/>
      <c r="EKH10" s="62"/>
      <c r="EKI10" s="62"/>
      <c r="EKJ10" s="62"/>
      <c r="EKK10" s="62"/>
      <c r="EKL10" s="62"/>
      <c r="EKM10" s="62"/>
      <c r="EKN10" s="62"/>
      <c r="EKO10" s="62"/>
      <c r="EKP10" s="62"/>
      <c r="EKQ10" s="62"/>
      <c r="EKR10" s="62"/>
      <c r="EKS10" s="62"/>
      <c r="EKT10" s="62"/>
      <c r="EKU10" s="62"/>
      <c r="EKV10" s="62"/>
      <c r="EKW10" s="62"/>
      <c r="EKX10" s="62"/>
      <c r="EKY10" s="62"/>
      <c r="EKZ10" s="62"/>
      <c r="ELA10" s="62"/>
      <c r="ELB10" s="62"/>
      <c r="ELC10" s="62"/>
      <c r="ELD10" s="62"/>
      <c r="ELE10" s="62"/>
      <c r="ELF10" s="62"/>
      <c r="ELG10" s="62"/>
      <c r="ELH10" s="62"/>
      <c r="ELI10" s="62"/>
      <c r="ELJ10" s="62"/>
      <c r="ELK10" s="62"/>
      <c r="ELL10" s="62"/>
      <c r="ELM10" s="62"/>
      <c r="ELN10" s="62"/>
      <c r="ELO10" s="62"/>
      <c r="ELP10" s="62"/>
      <c r="ELQ10" s="62"/>
      <c r="ELR10" s="62"/>
      <c r="ELS10" s="62"/>
      <c r="ELT10" s="62"/>
      <c r="ELU10" s="62"/>
      <c r="ELV10" s="62"/>
      <c r="ELW10" s="62"/>
      <c r="ELX10" s="62"/>
      <c r="ELY10" s="62"/>
      <c r="ELZ10" s="62"/>
      <c r="EMA10" s="62"/>
      <c r="EMB10" s="62"/>
      <c r="EMC10" s="62"/>
      <c r="EMD10" s="62"/>
      <c r="EME10" s="62"/>
      <c r="EMF10" s="62"/>
      <c r="EMG10" s="62"/>
      <c r="EMH10" s="62"/>
      <c r="EMI10" s="62"/>
      <c r="EMJ10" s="62"/>
      <c r="EMK10" s="62"/>
      <c r="EML10" s="62"/>
      <c r="EMM10" s="62"/>
      <c r="EMN10" s="62"/>
      <c r="EMO10" s="62"/>
      <c r="EMP10" s="62"/>
      <c r="EMQ10" s="62"/>
      <c r="EMR10" s="62"/>
      <c r="EMS10" s="62"/>
      <c r="EMT10" s="62"/>
      <c r="EMU10" s="62"/>
      <c r="EMV10" s="62"/>
      <c r="EMW10" s="62"/>
      <c r="EMX10" s="62"/>
      <c r="EMY10" s="62"/>
      <c r="EMZ10" s="62"/>
      <c r="ENA10" s="62"/>
      <c r="ENB10" s="62"/>
      <c r="ENC10" s="62"/>
      <c r="END10" s="62"/>
      <c r="ENE10" s="62"/>
      <c r="ENF10" s="62"/>
      <c r="ENG10" s="62"/>
      <c r="ENH10" s="62"/>
      <c r="ENI10" s="62"/>
      <c r="ENJ10" s="62"/>
      <c r="ENK10" s="62"/>
      <c r="ENL10" s="62"/>
      <c r="ENM10" s="62"/>
      <c r="ENN10" s="62"/>
      <c r="ENO10" s="62"/>
      <c r="ENP10" s="62"/>
      <c r="ENQ10" s="62"/>
      <c r="ENR10" s="62"/>
      <c r="ENS10" s="62"/>
      <c r="ENT10" s="62"/>
      <c r="ENU10" s="62"/>
      <c r="ENV10" s="62"/>
      <c r="ENW10" s="62"/>
      <c r="ENX10" s="62"/>
      <c r="ENY10" s="62"/>
      <c r="ENZ10" s="62"/>
      <c r="EOA10" s="62"/>
      <c r="EOB10" s="62"/>
      <c r="EOC10" s="62"/>
      <c r="EOD10" s="62"/>
      <c r="EOE10" s="62"/>
      <c r="EOF10" s="62"/>
      <c r="EOG10" s="62"/>
      <c r="EOH10" s="62"/>
      <c r="EOI10" s="62"/>
      <c r="EOJ10" s="62"/>
      <c r="EOK10" s="62"/>
      <c r="EOL10" s="62"/>
      <c r="EOM10" s="62"/>
      <c r="EON10" s="62"/>
      <c r="EOO10" s="62"/>
      <c r="EOP10" s="62"/>
      <c r="EOQ10" s="62"/>
      <c r="EOR10" s="62"/>
      <c r="EOS10" s="62"/>
      <c r="EOT10" s="62"/>
      <c r="EOU10" s="62"/>
      <c r="EOV10" s="62"/>
      <c r="EOW10" s="62"/>
      <c r="EOX10" s="62"/>
      <c r="EOY10" s="62"/>
      <c r="EOZ10" s="62"/>
      <c r="EPA10" s="62"/>
      <c r="EPB10" s="62"/>
      <c r="EPC10" s="62"/>
      <c r="EPD10" s="62"/>
      <c r="EPE10" s="62"/>
      <c r="EPF10" s="62"/>
      <c r="EPG10" s="62"/>
      <c r="EPH10" s="62"/>
      <c r="EPI10" s="62"/>
      <c r="EPJ10" s="62"/>
      <c r="EPK10" s="62"/>
      <c r="EPL10" s="62"/>
      <c r="EPM10" s="62"/>
      <c r="EPN10" s="62"/>
      <c r="EPO10" s="62"/>
      <c r="EPP10" s="62"/>
      <c r="EPQ10" s="62"/>
      <c r="EPR10" s="62"/>
      <c r="EPS10" s="62"/>
      <c r="EPT10" s="62"/>
      <c r="EPU10" s="62"/>
      <c r="EPV10" s="62"/>
      <c r="EPW10" s="62"/>
      <c r="EPX10" s="62"/>
      <c r="EPY10" s="62"/>
      <c r="EPZ10" s="62"/>
      <c r="EQA10" s="62"/>
      <c r="EQB10" s="62"/>
      <c r="EQC10" s="62"/>
      <c r="EQD10" s="62"/>
      <c r="EQE10" s="62"/>
      <c r="EQF10" s="62"/>
      <c r="EQG10" s="62"/>
      <c r="EQH10" s="62"/>
      <c r="EQI10" s="62"/>
      <c r="EQJ10" s="62"/>
      <c r="EQK10" s="62"/>
      <c r="EQL10" s="62"/>
      <c r="EQM10" s="62"/>
      <c r="EQN10" s="62"/>
      <c r="EQO10" s="62"/>
      <c r="EQP10" s="62"/>
      <c r="EQQ10" s="62"/>
      <c r="EQR10" s="62"/>
      <c r="EQS10" s="62"/>
      <c r="EQT10" s="62"/>
      <c r="EQU10" s="62"/>
      <c r="EQV10" s="62"/>
      <c r="EQW10" s="62"/>
      <c r="EQX10" s="62"/>
      <c r="EQY10" s="62"/>
      <c r="EQZ10" s="62"/>
      <c r="ERA10" s="62"/>
      <c r="ERB10" s="62"/>
      <c r="ERC10" s="62"/>
      <c r="ERD10" s="62"/>
      <c r="ERE10" s="62"/>
      <c r="ERF10" s="62"/>
      <c r="ERG10" s="62"/>
      <c r="ERH10" s="62"/>
      <c r="ERI10" s="62"/>
      <c r="ERJ10" s="62"/>
      <c r="ERK10" s="62"/>
      <c r="ERL10" s="62"/>
      <c r="ERM10" s="62"/>
      <c r="ERN10" s="62"/>
      <c r="ERO10" s="62"/>
      <c r="ERP10" s="62"/>
      <c r="ERQ10" s="62"/>
      <c r="ERR10" s="62"/>
      <c r="ERS10" s="62"/>
      <c r="ERT10" s="62"/>
      <c r="ERU10" s="62"/>
      <c r="ERV10" s="62"/>
      <c r="ERW10" s="62"/>
      <c r="ERX10" s="62"/>
      <c r="ERY10" s="62"/>
      <c r="ERZ10" s="62"/>
      <c r="ESA10" s="62"/>
      <c r="ESB10" s="62"/>
      <c r="ESC10" s="62"/>
      <c r="ESD10" s="62"/>
      <c r="ESE10" s="62"/>
      <c r="ESF10" s="62"/>
      <c r="ESG10" s="62"/>
      <c r="ESH10" s="62"/>
      <c r="ESI10" s="62"/>
      <c r="ESJ10" s="62"/>
      <c r="ESK10" s="62"/>
      <c r="ESL10" s="62"/>
      <c r="ESM10" s="62"/>
      <c r="ESN10" s="62"/>
      <c r="ESO10" s="62"/>
      <c r="ESP10" s="62"/>
      <c r="ESQ10" s="62"/>
      <c r="ESR10" s="62"/>
      <c r="ESS10" s="62"/>
      <c r="EST10" s="62"/>
      <c r="ESU10" s="62"/>
      <c r="ESV10" s="62"/>
      <c r="ESW10" s="62"/>
      <c r="ESX10" s="62"/>
      <c r="ESY10" s="62"/>
      <c r="ESZ10" s="62"/>
      <c r="ETA10" s="62"/>
      <c r="ETB10" s="62"/>
      <c r="ETC10" s="62"/>
      <c r="ETD10" s="62"/>
      <c r="ETE10" s="62"/>
      <c r="ETF10" s="62"/>
      <c r="ETG10" s="62"/>
      <c r="ETH10" s="62"/>
      <c r="ETI10" s="62"/>
      <c r="ETJ10" s="62"/>
      <c r="ETK10" s="62"/>
      <c r="ETL10" s="62"/>
      <c r="ETM10" s="62"/>
      <c r="ETN10" s="62"/>
      <c r="ETO10" s="62"/>
      <c r="ETP10" s="62"/>
      <c r="ETQ10" s="62"/>
      <c r="ETR10" s="62"/>
      <c r="ETS10" s="62"/>
      <c r="ETT10" s="62"/>
      <c r="ETU10" s="62"/>
      <c r="ETV10" s="62"/>
      <c r="ETW10" s="62"/>
      <c r="ETX10" s="62"/>
      <c r="ETY10" s="62"/>
      <c r="ETZ10" s="62"/>
      <c r="EUA10" s="62"/>
      <c r="EUB10" s="62"/>
      <c r="EUC10" s="62"/>
      <c r="EUD10" s="62"/>
      <c r="EUE10" s="62"/>
      <c r="EUF10" s="62"/>
      <c r="EUG10" s="62"/>
      <c r="EUH10" s="62"/>
      <c r="EUI10" s="62"/>
      <c r="EUJ10" s="62"/>
      <c r="EUK10" s="62"/>
      <c r="EUL10" s="62"/>
      <c r="EUM10" s="62"/>
      <c r="EUN10" s="62"/>
      <c r="EUO10" s="62"/>
      <c r="EUP10" s="62"/>
      <c r="EUQ10" s="62"/>
      <c r="EUR10" s="62"/>
      <c r="EUS10" s="62"/>
      <c r="EUT10" s="62"/>
      <c r="EUU10" s="62"/>
      <c r="EUV10" s="62"/>
      <c r="EUW10" s="62"/>
      <c r="EUX10" s="62"/>
      <c r="EUY10" s="62"/>
      <c r="EUZ10" s="62"/>
      <c r="EVA10" s="62"/>
      <c r="EVB10" s="62"/>
      <c r="EVC10" s="62"/>
      <c r="EVD10" s="62"/>
      <c r="EVE10" s="62"/>
      <c r="EVF10" s="62"/>
      <c r="EVG10" s="62"/>
      <c r="EVH10" s="62"/>
      <c r="EVI10" s="62"/>
      <c r="EVJ10" s="62"/>
      <c r="EVK10" s="62"/>
      <c r="EVL10" s="62"/>
      <c r="EVM10" s="62"/>
      <c r="EVN10" s="62"/>
      <c r="EVO10" s="62"/>
      <c r="EVP10" s="62"/>
      <c r="EVQ10" s="62"/>
      <c r="EVR10" s="62"/>
      <c r="EVS10" s="62"/>
      <c r="EVT10" s="62"/>
      <c r="EVU10" s="62"/>
      <c r="EVV10" s="62"/>
      <c r="EVW10" s="62"/>
      <c r="EVX10" s="62"/>
      <c r="EVY10" s="62"/>
      <c r="EVZ10" s="62"/>
      <c r="EWA10" s="62"/>
      <c r="EWB10" s="62"/>
      <c r="EWC10" s="62"/>
      <c r="EWD10" s="62"/>
      <c r="EWE10" s="62"/>
      <c r="EWF10" s="62"/>
      <c r="EWG10" s="62"/>
      <c r="EWH10" s="62"/>
      <c r="EWI10" s="62"/>
      <c r="EWJ10" s="62"/>
      <c r="EWK10" s="62"/>
      <c r="EWL10" s="62"/>
      <c r="EWM10" s="62"/>
      <c r="EWN10" s="62"/>
      <c r="EWO10" s="62"/>
      <c r="EWP10" s="62"/>
      <c r="EWQ10" s="62"/>
      <c r="EWR10" s="62"/>
      <c r="EWS10" s="62"/>
      <c r="EWT10" s="62"/>
      <c r="EWU10" s="62"/>
      <c r="EWV10" s="62"/>
      <c r="EWW10" s="62"/>
      <c r="EWX10" s="62"/>
      <c r="EWY10" s="62"/>
      <c r="EWZ10" s="62"/>
      <c r="EXA10" s="62"/>
      <c r="EXB10" s="62"/>
      <c r="EXC10" s="62"/>
      <c r="EXD10" s="62"/>
      <c r="EXE10" s="62"/>
      <c r="EXF10" s="62"/>
      <c r="EXG10" s="62"/>
      <c r="EXH10" s="62"/>
      <c r="EXI10" s="62"/>
      <c r="EXJ10" s="62"/>
      <c r="EXK10" s="62"/>
      <c r="EXL10" s="62"/>
      <c r="EXM10" s="62"/>
      <c r="EXN10" s="62"/>
      <c r="EXO10" s="62"/>
      <c r="EXP10" s="62"/>
      <c r="EXQ10" s="62"/>
      <c r="EXR10" s="62"/>
      <c r="EXS10" s="62"/>
      <c r="EXT10" s="62"/>
      <c r="EXU10" s="62"/>
      <c r="EXV10" s="62"/>
      <c r="EXW10" s="62"/>
      <c r="EXX10" s="62"/>
      <c r="EXY10" s="62"/>
      <c r="EXZ10" s="62"/>
      <c r="EYA10" s="62"/>
      <c r="EYB10" s="62"/>
      <c r="EYC10" s="62"/>
      <c r="EYD10" s="62"/>
      <c r="EYE10" s="62"/>
      <c r="EYF10" s="62"/>
      <c r="EYG10" s="62"/>
      <c r="EYH10" s="62"/>
      <c r="EYI10" s="62"/>
      <c r="EYJ10" s="62"/>
      <c r="EYK10" s="62"/>
      <c r="EYL10" s="62"/>
      <c r="EYM10" s="62"/>
      <c r="EYN10" s="62"/>
      <c r="EYO10" s="62"/>
      <c r="EYP10" s="62"/>
      <c r="EYQ10" s="62"/>
      <c r="EYR10" s="62"/>
      <c r="EYS10" s="62"/>
      <c r="EYT10" s="62"/>
      <c r="EYU10" s="62"/>
      <c r="EYV10" s="62"/>
      <c r="EYW10" s="62"/>
      <c r="EYX10" s="62"/>
      <c r="EYY10" s="62"/>
      <c r="EYZ10" s="62"/>
      <c r="EZA10" s="62"/>
      <c r="EZB10" s="62"/>
      <c r="EZC10" s="62"/>
      <c r="EZD10" s="62"/>
      <c r="EZE10" s="62"/>
      <c r="EZF10" s="62"/>
      <c r="EZG10" s="62"/>
      <c r="EZH10" s="62"/>
      <c r="EZI10" s="62"/>
      <c r="EZJ10" s="62"/>
      <c r="EZK10" s="62"/>
      <c r="EZL10" s="62"/>
      <c r="EZM10" s="62"/>
      <c r="EZN10" s="62"/>
      <c r="EZO10" s="62"/>
      <c r="EZP10" s="62"/>
      <c r="EZQ10" s="62"/>
      <c r="EZR10" s="62"/>
      <c r="EZS10" s="62"/>
      <c r="EZT10" s="62"/>
      <c r="EZU10" s="62"/>
      <c r="EZV10" s="62"/>
      <c r="EZW10" s="62"/>
      <c r="EZX10" s="62"/>
      <c r="EZY10" s="62"/>
      <c r="EZZ10" s="62"/>
      <c r="FAA10" s="62"/>
      <c r="FAB10" s="62"/>
      <c r="FAC10" s="62"/>
      <c r="FAD10" s="62"/>
      <c r="FAE10" s="62"/>
      <c r="FAF10" s="62"/>
      <c r="FAG10" s="62"/>
      <c r="FAH10" s="62"/>
      <c r="FAI10" s="62"/>
      <c r="FAJ10" s="62"/>
      <c r="FAK10" s="62"/>
      <c r="FAL10" s="62"/>
      <c r="FAM10" s="62"/>
      <c r="FAN10" s="62"/>
      <c r="FAO10" s="62"/>
      <c r="FAP10" s="62"/>
      <c r="FAQ10" s="62"/>
      <c r="FAR10" s="62"/>
      <c r="FAS10" s="62"/>
      <c r="FAT10" s="62"/>
      <c r="FAU10" s="62"/>
      <c r="FAV10" s="62"/>
      <c r="FAW10" s="62"/>
      <c r="FAX10" s="62"/>
      <c r="FAY10" s="62"/>
      <c r="FAZ10" s="62"/>
      <c r="FBA10" s="62"/>
      <c r="FBB10" s="62"/>
      <c r="FBC10" s="62"/>
      <c r="FBD10" s="62"/>
      <c r="FBE10" s="62"/>
      <c r="FBF10" s="62"/>
      <c r="FBG10" s="62"/>
      <c r="FBH10" s="62"/>
      <c r="FBI10" s="62"/>
      <c r="FBJ10" s="62"/>
      <c r="FBK10" s="62"/>
      <c r="FBL10" s="62"/>
      <c r="FBM10" s="62"/>
      <c r="FBN10" s="62"/>
      <c r="FBO10" s="62"/>
      <c r="FBP10" s="62"/>
      <c r="FBQ10" s="62"/>
      <c r="FBR10" s="62"/>
      <c r="FBS10" s="62"/>
      <c r="FBT10" s="62"/>
      <c r="FBU10" s="62"/>
      <c r="FBV10" s="62"/>
      <c r="FBW10" s="62"/>
      <c r="FBX10" s="62"/>
      <c r="FBY10" s="62"/>
      <c r="FBZ10" s="62"/>
      <c r="FCA10" s="62"/>
      <c r="FCB10" s="62"/>
      <c r="FCC10" s="62"/>
      <c r="FCD10" s="62"/>
      <c r="FCE10" s="62"/>
      <c r="FCF10" s="62"/>
      <c r="FCG10" s="62"/>
      <c r="FCH10" s="62"/>
      <c r="FCI10" s="62"/>
      <c r="FCJ10" s="62"/>
      <c r="FCK10" s="62"/>
      <c r="FCL10" s="62"/>
      <c r="FCM10" s="62"/>
      <c r="FCN10" s="62"/>
      <c r="FCO10" s="62"/>
      <c r="FCP10" s="62"/>
      <c r="FCQ10" s="62"/>
      <c r="FCR10" s="62"/>
      <c r="FCS10" s="62"/>
      <c r="FCT10" s="62"/>
      <c r="FCU10" s="62"/>
      <c r="FCV10" s="62"/>
      <c r="FCW10" s="62"/>
      <c r="FCX10" s="62"/>
      <c r="FCY10" s="62"/>
      <c r="FCZ10" s="62"/>
      <c r="FDA10" s="62"/>
      <c r="FDB10" s="62"/>
      <c r="FDC10" s="62"/>
      <c r="FDD10" s="62"/>
      <c r="FDE10" s="62"/>
      <c r="FDF10" s="62"/>
      <c r="FDG10" s="62"/>
      <c r="FDH10" s="62"/>
      <c r="FDI10" s="62"/>
      <c r="FDJ10" s="62"/>
      <c r="FDK10" s="62"/>
      <c r="FDL10" s="62"/>
      <c r="FDM10" s="62"/>
      <c r="FDN10" s="62"/>
      <c r="FDO10" s="62"/>
      <c r="FDP10" s="62"/>
      <c r="FDQ10" s="62"/>
      <c r="FDR10" s="62"/>
      <c r="FDS10" s="62"/>
      <c r="FDT10" s="62"/>
      <c r="FDU10" s="62"/>
      <c r="FDV10" s="62"/>
      <c r="FDW10" s="62"/>
      <c r="FDX10" s="62"/>
      <c r="FDY10" s="62"/>
      <c r="FDZ10" s="62"/>
      <c r="FEA10" s="62"/>
      <c r="FEB10" s="62"/>
      <c r="FEC10" s="62"/>
      <c r="FED10" s="62"/>
      <c r="FEE10" s="62"/>
      <c r="FEF10" s="62"/>
      <c r="FEG10" s="62"/>
      <c r="FEH10" s="62"/>
      <c r="FEI10" s="62"/>
      <c r="FEJ10" s="62"/>
      <c r="FEK10" s="62"/>
      <c r="FEL10" s="62"/>
      <c r="FEM10" s="62"/>
      <c r="FEN10" s="62"/>
      <c r="FEO10" s="62"/>
      <c r="FEP10" s="62"/>
      <c r="FEQ10" s="62"/>
      <c r="FER10" s="62"/>
      <c r="FES10" s="62"/>
      <c r="FET10" s="62"/>
      <c r="FEU10" s="62"/>
      <c r="FEV10" s="62"/>
      <c r="FEW10" s="62"/>
      <c r="FEX10" s="62"/>
      <c r="FEY10" s="62"/>
      <c r="FEZ10" s="62"/>
      <c r="FFA10" s="62"/>
      <c r="FFB10" s="62"/>
      <c r="FFC10" s="62"/>
      <c r="FFD10" s="62"/>
      <c r="FFE10" s="62"/>
      <c r="FFF10" s="62"/>
      <c r="FFG10" s="62"/>
      <c r="FFH10" s="62"/>
      <c r="FFI10" s="62"/>
      <c r="FFJ10" s="62"/>
      <c r="FFK10" s="62"/>
      <c r="FFL10" s="62"/>
      <c r="FFM10" s="62"/>
      <c r="FFN10" s="62"/>
      <c r="FFO10" s="62"/>
      <c r="FFP10" s="62"/>
      <c r="FFQ10" s="62"/>
      <c r="FFR10" s="62"/>
      <c r="FFS10" s="62"/>
      <c r="FFT10" s="62"/>
      <c r="FFU10" s="62"/>
      <c r="FFV10" s="62"/>
      <c r="FFW10" s="62"/>
      <c r="FFX10" s="62"/>
      <c r="FFY10" s="62"/>
      <c r="FFZ10" s="62"/>
      <c r="FGA10" s="62"/>
      <c r="FGB10" s="62"/>
      <c r="FGC10" s="62"/>
      <c r="FGD10" s="62"/>
      <c r="FGE10" s="62"/>
      <c r="FGF10" s="62"/>
      <c r="FGG10" s="62"/>
      <c r="FGH10" s="62"/>
      <c r="FGI10" s="62"/>
      <c r="FGJ10" s="62"/>
      <c r="FGK10" s="62"/>
      <c r="FGL10" s="62"/>
      <c r="FGM10" s="62"/>
      <c r="FGN10" s="62"/>
      <c r="FGO10" s="62"/>
      <c r="FGP10" s="62"/>
      <c r="FGQ10" s="62"/>
      <c r="FGR10" s="62"/>
      <c r="FGS10" s="62"/>
      <c r="FGT10" s="62"/>
      <c r="FGU10" s="62"/>
      <c r="FGV10" s="62"/>
      <c r="FGW10" s="62"/>
      <c r="FGX10" s="62"/>
      <c r="FGY10" s="62"/>
      <c r="FGZ10" s="62"/>
      <c r="FHA10" s="62"/>
      <c r="FHB10" s="62"/>
      <c r="FHC10" s="62"/>
      <c r="FHD10" s="62"/>
      <c r="FHE10" s="62"/>
      <c r="FHF10" s="62"/>
      <c r="FHG10" s="62"/>
      <c r="FHH10" s="62"/>
      <c r="FHI10" s="62"/>
      <c r="FHJ10" s="62"/>
      <c r="FHK10" s="62"/>
      <c r="FHL10" s="62"/>
      <c r="FHM10" s="62"/>
      <c r="FHN10" s="62"/>
      <c r="FHO10" s="62"/>
      <c r="FHP10" s="62"/>
      <c r="FHQ10" s="62"/>
      <c r="FHR10" s="62"/>
      <c r="FHS10" s="62"/>
      <c r="FHT10" s="62"/>
      <c r="FHU10" s="62"/>
      <c r="FHV10" s="62"/>
      <c r="FHW10" s="62"/>
      <c r="FHX10" s="62"/>
      <c r="FHY10" s="62"/>
      <c r="FHZ10" s="62"/>
      <c r="FIA10" s="62"/>
      <c r="FIB10" s="62"/>
      <c r="FIC10" s="62"/>
      <c r="FID10" s="62"/>
      <c r="FIE10" s="62"/>
      <c r="FIF10" s="62"/>
      <c r="FIG10" s="62"/>
      <c r="FIH10" s="62"/>
      <c r="FII10" s="62"/>
      <c r="FIJ10" s="62"/>
      <c r="FIK10" s="62"/>
      <c r="FIL10" s="62"/>
      <c r="FIM10" s="62"/>
      <c r="FIN10" s="62"/>
      <c r="FIO10" s="62"/>
      <c r="FIP10" s="62"/>
      <c r="FIQ10" s="62"/>
      <c r="FIR10" s="62"/>
      <c r="FIS10" s="62"/>
      <c r="FIT10" s="62"/>
      <c r="FIU10" s="62"/>
      <c r="FIV10" s="62"/>
      <c r="FIW10" s="62"/>
      <c r="FIX10" s="62"/>
      <c r="FIY10" s="62"/>
      <c r="FIZ10" s="62"/>
      <c r="FJA10" s="62"/>
      <c r="FJB10" s="62"/>
      <c r="FJC10" s="62"/>
      <c r="FJD10" s="62"/>
      <c r="FJE10" s="62"/>
      <c r="FJF10" s="62"/>
      <c r="FJG10" s="62"/>
      <c r="FJH10" s="62"/>
      <c r="FJI10" s="62"/>
      <c r="FJJ10" s="62"/>
      <c r="FJK10" s="62"/>
      <c r="FJL10" s="62"/>
      <c r="FJM10" s="62"/>
      <c r="FJN10" s="62"/>
      <c r="FJO10" s="62"/>
      <c r="FJP10" s="62"/>
      <c r="FJQ10" s="62"/>
      <c r="FJR10" s="62"/>
      <c r="FJS10" s="62"/>
      <c r="FJT10" s="62"/>
      <c r="FJU10" s="62"/>
      <c r="FJV10" s="62"/>
      <c r="FJW10" s="62"/>
      <c r="FJX10" s="62"/>
      <c r="FJY10" s="62"/>
      <c r="FJZ10" s="62"/>
      <c r="FKA10" s="62"/>
      <c r="FKB10" s="62"/>
      <c r="FKC10" s="62"/>
      <c r="FKD10" s="62"/>
      <c r="FKE10" s="62"/>
      <c r="FKF10" s="62"/>
      <c r="FKG10" s="62"/>
      <c r="FKH10" s="62"/>
      <c r="FKI10" s="62"/>
      <c r="FKJ10" s="62"/>
      <c r="FKK10" s="62"/>
      <c r="FKL10" s="62"/>
      <c r="FKM10" s="62"/>
      <c r="FKN10" s="62"/>
      <c r="FKO10" s="62"/>
      <c r="FKP10" s="62"/>
      <c r="FKQ10" s="62"/>
      <c r="FKR10" s="62"/>
      <c r="FKS10" s="62"/>
      <c r="FKT10" s="62"/>
      <c r="FKU10" s="62"/>
      <c r="FKV10" s="62"/>
      <c r="FKW10" s="62"/>
      <c r="FKX10" s="62"/>
      <c r="FKY10" s="62"/>
      <c r="FKZ10" s="62"/>
      <c r="FLA10" s="62"/>
      <c r="FLB10" s="62"/>
      <c r="FLC10" s="62"/>
      <c r="FLD10" s="62"/>
      <c r="FLE10" s="62"/>
      <c r="FLF10" s="62"/>
      <c r="FLG10" s="62"/>
      <c r="FLH10" s="62"/>
      <c r="FLI10" s="62"/>
      <c r="FLJ10" s="62"/>
      <c r="FLK10" s="62"/>
      <c r="FLL10" s="62"/>
      <c r="FLM10" s="62"/>
      <c r="FLN10" s="62"/>
      <c r="FLO10" s="62"/>
      <c r="FLP10" s="62"/>
      <c r="FLQ10" s="62"/>
      <c r="FLR10" s="62"/>
      <c r="FLS10" s="62"/>
      <c r="FLT10" s="62"/>
      <c r="FLU10" s="62"/>
      <c r="FLV10" s="62"/>
      <c r="FLW10" s="62"/>
      <c r="FLX10" s="62"/>
      <c r="FLY10" s="62"/>
      <c r="FLZ10" s="62"/>
      <c r="FMA10" s="62"/>
      <c r="FMB10" s="62"/>
      <c r="FMC10" s="62"/>
      <c r="FMD10" s="62"/>
      <c r="FME10" s="62"/>
      <c r="FMF10" s="62"/>
      <c r="FMG10" s="62"/>
      <c r="FMH10" s="62"/>
      <c r="FMI10" s="62"/>
      <c r="FMJ10" s="62"/>
      <c r="FMK10" s="62"/>
      <c r="FML10" s="62"/>
      <c r="FMM10" s="62"/>
      <c r="FMN10" s="62"/>
      <c r="FMO10" s="62"/>
      <c r="FMP10" s="62"/>
      <c r="FMQ10" s="62"/>
      <c r="FMR10" s="62"/>
      <c r="FMS10" s="62"/>
      <c r="FMT10" s="62"/>
      <c r="FMU10" s="62"/>
      <c r="FMV10" s="62"/>
      <c r="FMW10" s="62"/>
      <c r="FMX10" s="62"/>
      <c r="FMY10" s="62"/>
      <c r="FMZ10" s="62"/>
      <c r="FNA10" s="62"/>
      <c r="FNB10" s="62"/>
      <c r="FNC10" s="62"/>
      <c r="FND10" s="62"/>
      <c r="FNE10" s="62"/>
      <c r="FNF10" s="62"/>
      <c r="FNG10" s="62"/>
      <c r="FNH10" s="62"/>
      <c r="FNI10" s="62"/>
      <c r="FNJ10" s="62"/>
      <c r="FNK10" s="62"/>
      <c r="FNL10" s="62"/>
      <c r="FNM10" s="62"/>
      <c r="FNN10" s="62"/>
      <c r="FNO10" s="62"/>
      <c r="FNP10" s="62"/>
      <c r="FNQ10" s="62"/>
      <c r="FNR10" s="62"/>
      <c r="FNS10" s="62"/>
      <c r="FNT10" s="62"/>
      <c r="FNU10" s="62"/>
      <c r="FNV10" s="62"/>
      <c r="FNW10" s="62"/>
      <c r="FNX10" s="62"/>
      <c r="FNY10" s="62"/>
      <c r="FNZ10" s="62"/>
      <c r="FOA10" s="62"/>
      <c r="FOB10" s="62"/>
      <c r="FOC10" s="62"/>
      <c r="FOD10" s="62"/>
      <c r="FOE10" s="62"/>
      <c r="FOF10" s="62"/>
      <c r="FOG10" s="62"/>
      <c r="FOH10" s="62"/>
      <c r="FOI10" s="62"/>
      <c r="FOJ10" s="62"/>
      <c r="FOK10" s="62"/>
      <c r="FOL10" s="62"/>
      <c r="FOM10" s="62"/>
      <c r="FON10" s="62"/>
      <c r="FOO10" s="62"/>
      <c r="FOP10" s="62"/>
      <c r="FOQ10" s="62"/>
      <c r="FOR10" s="62"/>
      <c r="FOS10" s="62"/>
      <c r="FOT10" s="62"/>
      <c r="FOU10" s="62"/>
      <c r="FOV10" s="62"/>
      <c r="FOW10" s="62"/>
      <c r="FOX10" s="62"/>
      <c r="FOY10" s="62"/>
      <c r="FOZ10" s="62"/>
      <c r="FPA10" s="62"/>
      <c r="FPB10" s="62"/>
      <c r="FPC10" s="62"/>
      <c r="FPD10" s="62"/>
      <c r="FPE10" s="62"/>
      <c r="FPF10" s="62"/>
      <c r="FPG10" s="62"/>
      <c r="FPH10" s="62"/>
      <c r="FPI10" s="62"/>
      <c r="FPJ10" s="62"/>
      <c r="FPK10" s="62"/>
      <c r="FPL10" s="62"/>
      <c r="FPM10" s="62"/>
      <c r="FPN10" s="62"/>
      <c r="FPO10" s="62"/>
      <c r="FPP10" s="62"/>
      <c r="FPQ10" s="62"/>
      <c r="FPR10" s="62"/>
      <c r="FPS10" s="62"/>
      <c r="FPT10" s="62"/>
      <c r="FPU10" s="62"/>
      <c r="FPV10" s="62"/>
      <c r="FPW10" s="62"/>
      <c r="FPX10" s="62"/>
      <c r="FPY10" s="62"/>
      <c r="FPZ10" s="62"/>
      <c r="FQA10" s="62"/>
      <c r="FQB10" s="62"/>
      <c r="FQC10" s="62"/>
      <c r="FQD10" s="62"/>
      <c r="FQE10" s="62"/>
      <c r="FQF10" s="62"/>
      <c r="FQG10" s="62"/>
      <c r="FQH10" s="62"/>
      <c r="FQI10" s="62"/>
      <c r="FQJ10" s="62"/>
      <c r="FQK10" s="62"/>
      <c r="FQL10" s="62"/>
      <c r="FQM10" s="62"/>
      <c r="FQN10" s="62"/>
      <c r="FQO10" s="62"/>
      <c r="FQP10" s="62"/>
      <c r="FQQ10" s="62"/>
      <c r="FQR10" s="62"/>
      <c r="FQS10" s="62"/>
      <c r="FQT10" s="62"/>
      <c r="FQU10" s="62"/>
      <c r="FQV10" s="62"/>
      <c r="FQW10" s="62"/>
      <c r="FQX10" s="62"/>
      <c r="FQY10" s="62"/>
      <c r="FQZ10" s="62"/>
      <c r="FRA10" s="62"/>
      <c r="FRB10" s="62"/>
      <c r="FRC10" s="62"/>
      <c r="FRD10" s="62"/>
      <c r="FRE10" s="62"/>
      <c r="FRF10" s="62"/>
      <c r="FRG10" s="62"/>
      <c r="FRH10" s="62"/>
      <c r="FRI10" s="62"/>
      <c r="FRJ10" s="62"/>
      <c r="FRK10" s="62"/>
      <c r="FRL10" s="62"/>
      <c r="FRM10" s="62"/>
      <c r="FRN10" s="62"/>
      <c r="FRO10" s="62"/>
      <c r="FRP10" s="62"/>
      <c r="FRQ10" s="62"/>
      <c r="FRR10" s="62"/>
      <c r="FRS10" s="62"/>
      <c r="FRT10" s="62"/>
      <c r="FRU10" s="62"/>
      <c r="FRV10" s="62"/>
      <c r="FRW10" s="62"/>
      <c r="FRX10" s="62"/>
      <c r="FRY10" s="62"/>
      <c r="FRZ10" s="62"/>
      <c r="FSA10" s="62"/>
      <c r="FSB10" s="62"/>
      <c r="FSC10" s="62"/>
      <c r="FSD10" s="62"/>
      <c r="FSE10" s="62"/>
      <c r="FSF10" s="62"/>
      <c r="FSG10" s="62"/>
      <c r="FSH10" s="62"/>
      <c r="FSI10" s="62"/>
      <c r="FSJ10" s="62"/>
      <c r="FSK10" s="62"/>
      <c r="FSL10" s="62"/>
      <c r="FSM10" s="62"/>
      <c r="FSN10" s="62"/>
      <c r="FSO10" s="62"/>
      <c r="FSP10" s="62"/>
      <c r="FSQ10" s="62"/>
      <c r="FSR10" s="62"/>
      <c r="FSS10" s="62"/>
      <c r="FST10" s="62"/>
      <c r="FSU10" s="62"/>
      <c r="FSV10" s="62"/>
      <c r="FSW10" s="62"/>
      <c r="FSX10" s="62"/>
      <c r="FSY10" s="62"/>
      <c r="FSZ10" s="62"/>
      <c r="FTA10" s="62"/>
      <c r="FTB10" s="62"/>
      <c r="FTC10" s="62"/>
      <c r="FTD10" s="62"/>
      <c r="FTE10" s="62"/>
      <c r="FTF10" s="62"/>
      <c r="FTG10" s="62"/>
      <c r="FTH10" s="62"/>
      <c r="FTI10" s="62"/>
      <c r="FTJ10" s="62"/>
      <c r="FTK10" s="62"/>
      <c r="FTL10" s="62"/>
      <c r="FTM10" s="62"/>
      <c r="FTN10" s="62"/>
      <c r="FTO10" s="62"/>
      <c r="FTP10" s="62"/>
      <c r="FTQ10" s="62"/>
      <c r="FTR10" s="62"/>
      <c r="FTS10" s="62"/>
      <c r="FTT10" s="62"/>
      <c r="FTU10" s="62"/>
      <c r="FTV10" s="62"/>
      <c r="FTW10" s="62"/>
      <c r="FTX10" s="62"/>
      <c r="FTY10" s="62"/>
      <c r="FTZ10" s="62"/>
      <c r="FUA10" s="62"/>
      <c r="FUB10" s="62"/>
      <c r="FUC10" s="62"/>
      <c r="FUD10" s="62"/>
      <c r="FUE10" s="62"/>
      <c r="FUF10" s="62"/>
      <c r="FUG10" s="62"/>
      <c r="FUH10" s="62"/>
      <c r="FUI10" s="62"/>
      <c r="FUJ10" s="62"/>
      <c r="FUK10" s="62"/>
      <c r="FUL10" s="62"/>
      <c r="FUM10" s="62"/>
      <c r="FUN10" s="62"/>
      <c r="FUO10" s="62"/>
      <c r="FUP10" s="62"/>
      <c r="FUQ10" s="62"/>
      <c r="FUR10" s="62"/>
      <c r="FUS10" s="62"/>
      <c r="FUT10" s="62"/>
      <c r="FUU10" s="62"/>
      <c r="FUV10" s="62"/>
      <c r="FUW10" s="62"/>
      <c r="FUX10" s="62"/>
      <c r="FUY10" s="62"/>
      <c r="FUZ10" s="62"/>
      <c r="FVA10" s="62"/>
      <c r="FVB10" s="62"/>
      <c r="FVC10" s="62"/>
      <c r="FVD10" s="62"/>
      <c r="FVE10" s="62"/>
      <c r="FVF10" s="62"/>
      <c r="FVG10" s="62"/>
      <c r="FVH10" s="62"/>
      <c r="FVI10" s="62"/>
      <c r="FVJ10" s="62"/>
      <c r="FVK10" s="62"/>
      <c r="FVL10" s="62"/>
      <c r="FVM10" s="62"/>
      <c r="FVN10" s="62"/>
      <c r="FVO10" s="62"/>
      <c r="FVP10" s="62"/>
      <c r="FVQ10" s="62"/>
      <c r="FVR10" s="62"/>
      <c r="FVS10" s="62"/>
      <c r="FVT10" s="62"/>
      <c r="FVU10" s="62"/>
      <c r="FVV10" s="62"/>
      <c r="FVW10" s="62"/>
      <c r="FVX10" s="62"/>
      <c r="FVY10" s="62"/>
      <c r="FVZ10" s="62"/>
      <c r="FWA10" s="62"/>
      <c r="FWB10" s="62"/>
      <c r="FWC10" s="62"/>
      <c r="FWD10" s="62"/>
      <c r="FWE10" s="62"/>
      <c r="FWF10" s="62"/>
      <c r="FWG10" s="62"/>
      <c r="FWH10" s="62"/>
      <c r="FWI10" s="62"/>
      <c r="FWJ10" s="62"/>
      <c r="FWK10" s="62"/>
      <c r="FWL10" s="62"/>
      <c r="FWM10" s="62"/>
      <c r="FWN10" s="62"/>
      <c r="FWO10" s="62"/>
      <c r="FWP10" s="62"/>
      <c r="FWQ10" s="62"/>
      <c r="FWR10" s="62"/>
      <c r="FWS10" s="62"/>
      <c r="FWT10" s="62"/>
      <c r="FWU10" s="62"/>
      <c r="FWV10" s="62"/>
      <c r="FWW10" s="62"/>
      <c r="FWX10" s="62"/>
      <c r="FWY10" s="62"/>
      <c r="FWZ10" s="62"/>
      <c r="FXA10" s="62"/>
      <c r="FXB10" s="62"/>
      <c r="FXC10" s="62"/>
      <c r="FXD10" s="62"/>
      <c r="FXE10" s="62"/>
      <c r="FXF10" s="62"/>
      <c r="FXG10" s="62"/>
      <c r="FXH10" s="62"/>
      <c r="FXI10" s="62"/>
      <c r="FXJ10" s="62"/>
      <c r="FXK10" s="62"/>
      <c r="FXL10" s="62"/>
      <c r="FXM10" s="62"/>
      <c r="FXN10" s="62"/>
      <c r="FXO10" s="62"/>
      <c r="FXP10" s="62"/>
      <c r="FXQ10" s="62"/>
      <c r="FXR10" s="62"/>
      <c r="FXS10" s="62"/>
      <c r="FXT10" s="62"/>
      <c r="FXU10" s="62"/>
      <c r="FXV10" s="62"/>
      <c r="FXW10" s="62"/>
      <c r="FXX10" s="62"/>
      <c r="FXY10" s="62"/>
      <c r="FXZ10" s="62"/>
      <c r="FYA10" s="62"/>
      <c r="FYB10" s="62"/>
      <c r="FYC10" s="62"/>
      <c r="FYD10" s="62"/>
      <c r="FYE10" s="62"/>
      <c r="FYF10" s="62"/>
      <c r="FYG10" s="62"/>
      <c r="FYH10" s="62"/>
      <c r="FYI10" s="62"/>
      <c r="FYJ10" s="62"/>
      <c r="FYK10" s="62"/>
      <c r="FYL10" s="62"/>
      <c r="FYM10" s="62"/>
      <c r="FYN10" s="62"/>
      <c r="FYO10" s="62"/>
      <c r="FYP10" s="62"/>
      <c r="FYQ10" s="62"/>
      <c r="FYR10" s="62"/>
      <c r="FYS10" s="62"/>
      <c r="FYT10" s="62"/>
      <c r="FYU10" s="62"/>
      <c r="FYV10" s="62"/>
      <c r="FYW10" s="62"/>
      <c r="FYX10" s="62"/>
      <c r="FYY10" s="62"/>
      <c r="FYZ10" s="62"/>
      <c r="FZA10" s="62"/>
      <c r="FZB10" s="62"/>
      <c r="FZC10" s="62"/>
      <c r="FZD10" s="62"/>
      <c r="FZE10" s="62"/>
      <c r="FZF10" s="62"/>
      <c r="FZG10" s="62"/>
      <c r="FZH10" s="62"/>
      <c r="FZI10" s="62"/>
      <c r="FZJ10" s="62"/>
      <c r="FZK10" s="62"/>
      <c r="FZL10" s="62"/>
      <c r="FZM10" s="62"/>
      <c r="FZN10" s="62"/>
      <c r="FZO10" s="62"/>
      <c r="FZP10" s="62"/>
      <c r="FZQ10" s="62"/>
      <c r="FZR10" s="62"/>
      <c r="FZS10" s="62"/>
      <c r="FZT10" s="62"/>
      <c r="FZU10" s="62"/>
      <c r="FZV10" s="62"/>
      <c r="FZW10" s="62"/>
      <c r="FZX10" s="62"/>
      <c r="FZY10" s="62"/>
      <c r="FZZ10" s="62"/>
      <c r="GAA10" s="62"/>
      <c r="GAB10" s="62"/>
      <c r="GAC10" s="62"/>
      <c r="GAD10" s="62"/>
      <c r="GAE10" s="62"/>
      <c r="GAF10" s="62"/>
      <c r="GAG10" s="62"/>
      <c r="GAH10" s="62"/>
      <c r="GAI10" s="62"/>
      <c r="GAJ10" s="62"/>
      <c r="GAK10" s="62"/>
      <c r="GAL10" s="62"/>
      <c r="GAM10" s="62"/>
      <c r="GAN10" s="62"/>
      <c r="GAO10" s="62"/>
      <c r="GAP10" s="62"/>
      <c r="GAQ10" s="62"/>
      <c r="GAR10" s="62"/>
      <c r="GAS10" s="62"/>
      <c r="GAT10" s="62"/>
      <c r="GAU10" s="62"/>
      <c r="GAV10" s="62"/>
      <c r="GAW10" s="62"/>
      <c r="GAX10" s="62"/>
      <c r="GAY10" s="62"/>
      <c r="GAZ10" s="62"/>
      <c r="GBA10" s="62"/>
      <c r="GBB10" s="62"/>
      <c r="GBC10" s="62"/>
      <c r="GBD10" s="62"/>
      <c r="GBE10" s="62"/>
      <c r="GBF10" s="62"/>
      <c r="GBG10" s="62"/>
      <c r="GBH10" s="62"/>
      <c r="GBI10" s="62"/>
      <c r="GBJ10" s="62"/>
      <c r="GBK10" s="62"/>
      <c r="GBL10" s="62"/>
      <c r="GBM10" s="62"/>
      <c r="GBN10" s="62"/>
      <c r="GBO10" s="62"/>
      <c r="GBP10" s="62"/>
      <c r="GBQ10" s="62"/>
      <c r="GBR10" s="62"/>
      <c r="GBS10" s="62"/>
      <c r="GBT10" s="62"/>
      <c r="GBU10" s="62"/>
      <c r="GBV10" s="62"/>
      <c r="GBW10" s="62"/>
      <c r="GBX10" s="62"/>
      <c r="GBY10" s="62"/>
      <c r="GBZ10" s="62"/>
      <c r="GCA10" s="62"/>
      <c r="GCB10" s="62"/>
      <c r="GCC10" s="62"/>
      <c r="GCD10" s="62"/>
      <c r="GCE10" s="62"/>
      <c r="GCF10" s="62"/>
      <c r="GCG10" s="62"/>
      <c r="GCH10" s="62"/>
      <c r="GCI10" s="62"/>
      <c r="GCJ10" s="62"/>
      <c r="GCK10" s="62"/>
      <c r="GCL10" s="62"/>
      <c r="GCM10" s="62"/>
      <c r="GCN10" s="62"/>
      <c r="GCO10" s="62"/>
      <c r="GCP10" s="62"/>
      <c r="GCQ10" s="62"/>
      <c r="GCR10" s="62"/>
      <c r="GCS10" s="62"/>
      <c r="GCT10" s="62"/>
      <c r="GCU10" s="62"/>
      <c r="GCV10" s="62"/>
      <c r="GCW10" s="62"/>
      <c r="GCX10" s="62"/>
      <c r="GCY10" s="62"/>
      <c r="GCZ10" s="62"/>
      <c r="GDA10" s="62"/>
      <c r="GDB10" s="62"/>
      <c r="GDC10" s="62"/>
      <c r="GDD10" s="62"/>
      <c r="GDE10" s="62"/>
      <c r="GDF10" s="62"/>
      <c r="GDG10" s="62"/>
      <c r="GDH10" s="62"/>
      <c r="GDI10" s="62"/>
      <c r="GDJ10" s="62"/>
      <c r="GDK10" s="62"/>
      <c r="GDL10" s="62"/>
      <c r="GDM10" s="62"/>
      <c r="GDN10" s="62"/>
      <c r="GDO10" s="62"/>
      <c r="GDP10" s="62"/>
      <c r="GDQ10" s="62"/>
      <c r="GDR10" s="62"/>
      <c r="GDS10" s="62"/>
      <c r="GDT10" s="62"/>
      <c r="GDU10" s="62"/>
      <c r="GDV10" s="62"/>
      <c r="GDW10" s="62"/>
      <c r="GDX10" s="62"/>
      <c r="GDY10" s="62"/>
      <c r="GDZ10" s="62"/>
      <c r="GEA10" s="62"/>
      <c r="GEB10" s="62"/>
      <c r="GEC10" s="62"/>
      <c r="GED10" s="62"/>
      <c r="GEE10" s="62"/>
      <c r="GEF10" s="62"/>
      <c r="GEG10" s="62"/>
      <c r="GEH10" s="62"/>
      <c r="GEI10" s="62"/>
      <c r="GEJ10" s="62"/>
      <c r="GEK10" s="62"/>
      <c r="GEL10" s="62"/>
      <c r="GEM10" s="62"/>
      <c r="GEN10" s="62"/>
      <c r="GEO10" s="62"/>
      <c r="GEP10" s="62"/>
      <c r="GEQ10" s="62"/>
      <c r="GER10" s="62"/>
      <c r="GES10" s="62"/>
      <c r="GET10" s="62"/>
      <c r="GEU10" s="62"/>
      <c r="GEV10" s="62"/>
      <c r="GEW10" s="62"/>
      <c r="GEX10" s="62"/>
      <c r="GEY10" s="62"/>
      <c r="GEZ10" s="62"/>
      <c r="GFA10" s="62"/>
      <c r="GFB10" s="62"/>
      <c r="GFC10" s="62"/>
      <c r="GFD10" s="62"/>
      <c r="GFE10" s="62"/>
      <c r="GFF10" s="62"/>
      <c r="GFG10" s="62"/>
      <c r="GFH10" s="62"/>
      <c r="GFI10" s="62"/>
      <c r="GFJ10" s="62"/>
      <c r="GFK10" s="62"/>
      <c r="GFL10" s="62"/>
      <c r="GFM10" s="62"/>
      <c r="GFN10" s="62"/>
      <c r="GFO10" s="62"/>
      <c r="GFP10" s="62"/>
      <c r="GFQ10" s="62"/>
      <c r="GFR10" s="62"/>
      <c r="GFS10" s="62"/>
      <c r="GFT10" s="62"/>
      <c r="GFU10" s="62"/>
      <c r="GFV10" s="62"/>
      <c r="GFW10" s="62"/>
      <c r="GFX10" s="62"/>
      <c r="GFY10" s="62"/>
      <c r="GFZ10" s="62"/>
      <c r="GGA10" s="62"/>
      <c r="GGB10" s="62"/>
      <c r="GGC10" s="62"/>
      <c r="GGD10" s="62"/>
      <c r="GGE10" s="62"/>
      <c r="GGF10" s="62"/>
      <c r="GGG10" s="62"/>
      <c r="GGH10" s="62"/>
      <c r="GGI10" s="62"/>
      <c r="GGJ10" s="62"/>
      <c r="GGK10" s="62"/>
      <c r="GGL10" s="62"/>
      <c r="GGM10" s="62"/>
      <c r="GGN10" s="62"/>
      <c r="GGO10" s="62"/>
      <c r="GGP10" s="62"/>
      <c r="GGQ10" s="62"/>
      <c r="GGR10" s="62"/>
      <c r="GGS10" s="62"/>
      <c r="GGT10" s="62"/>
      <c r="GGU10" s="62"/>
      <c r="GGV10" s="62"/>
      <c r="GGW10" s="62"/>
      <c r="GGX10" s="62"/>
      <c r="GGY10" s="62"/>
      <c r="GGZ10" s="62"/>
      <c r="GHA10" s="62"/>
      <c r="GHB10" s="62"/>
      <c r="GHC10" s="62"/>
      <c r="GHD10" s="62"/>
      <c r="GHE10" s="62"/>
      <c r="GHF10" s="62"/>
      <c r="GHG10" s="62"/>
      <c r="GHH10" s="62"/>
      <c r="GHI10" s="62"/>
      <c r="GHJ10" s="62"/>
      <c r="GHK10" s="62"/>
      <c r="GHL10" s="62"/>
      <c r="GHM10" s="62"/>
      <c r="GHN10" s="62"/>
      <c r="GHO10" s="62"/>
      <c r="GHP10" s="62"/>
      <c r="GHQ10" s="62"/>
      <c r="GHR10" s="62"/>
      <c r="GHS10" s="62"/>
      <c r="GHT10" s="62"/>
      <c r="GHU10" s="62"/>
      <c r="GHV10" s="62"/>
      <c r="GHW10" s="62"/>
      <c r="GHX10" s="62"/>
      <c r="GHY10" s="62"/>
      <c r="GHZ10" s="62"/>
      <c r="GIA10" s="62"/>
      <c r="GIB10" s="62"/>
      <c r="GIC10" s="62"/>
      <c r="GID10" s="62"/>
      <c r="GIE10" s="62"/>
      <c r="GIF10" s="62"/>
      <c r="GIG10" s="62"/>
      <c r="GIH10" s="62"/>
      <c r="GII10" s="62"/>
      <c r="GIJ10" s="62"/>
      <c r="GIK10" s="62"/>
      <c r="GIL10" s="62"/>
      <c r="GIM10" s="62"/>
      <c r="GIN10" s="62"/>
      <c r="GIO10" s="62"/>
      <c r="GIP10" s="62"/>
      <c r="GIQ10" s="62"/>
      <c r="GIR10" s="62"/>
      <c r="GIS10" s="62"/>
      <c r="GIT10" s="62"/>
      <c r="GIU10" s="62"/>
      <c r="GIV10" s="62"/>
      <c r="GIW10" s="62"/>
      <c r="GIX10" s="62"/>
      <c r="GIY10" s="62"/>
      <c r="GIZ10" s="62"/>
      <c r="GJA10" s="62"/>
      <c r="GJB10" s="62"/>
      <c r="GJC10" s="62"/>
      <c r="GJD10" s="62"/>
      <c r="GJE10" s="62"/>
      <c r="GJF10" s="62"/>
      <c r="GJG10" s="62"/>
      <c r="GJH10" s="62"/>
      <c r="GJI10" s="62"/>
      <c r="GJJ10" s="62"/>
      <c r="GJK10" s="62"/>
      <c r="GJL10" s="62"/>
      <c r="GJM10" s="62"/>
      <c r="GJN10" s="62"/>
      <c r="GJO10" s="62"/>
      <c r="GJP10" s="62"/>
      <c r="GJQ10" s="62"/>
      <c r="GJR10" s="62"/>
      <c r="GJS10" s="62"/>
      <c r="GJT10" s="62"/>
      <c r="GJU10" s="62"/>
      <c r="GJV10" s="62"/>
      <c r="GJW10" s="62"/>
      <c r="GJX10" s="62"/>
      <c r="GJY10" s="62"/>
      <c r="GJZ10" s="62"/>
      <c r="GKA10" s="62"/>
      <c r="GKB10" s="62"/>
      <c r="GKC10" s="62"/>
      <c r="GKD10" s="62"/>
      <c r="GKE10" s="62"/>
      <c r="GKF10" s="62"/>
      <c r="GKG10" s="62"/>
      <c r="GKH10" s="62"/>
      <c r="GKI10" s="62"/>
      <c r="GKJ10" s="62"/>
      <c r="GKK10" s="62"/>
      <c r="GKL10" s="62"/>
      <c r="GKM10" s="62"/>
      <c r="GKN10" s="62"/>
      <c r="GKO10" s="62"/>
      <c r="GKP10" s="62"/>
      <c r="GKQ10" s="62"/>
      <c r="GKR10" s="62"/>
      <c r="GKS10" s="62"/>
      <c r="GKT10" s="62"/>
      <c r="GKU10" s="62"/>
      <c r="GKV10" s="62"/>
      <c r="GKW10" s="62"/>
      <c r="GKX10" s="62"/>
      <c r="GKY10" s="62"/>
      <c r="GKZ10" s="62"/>
      <c r="GLA10" s="62"/>
      <c r="GLB10" s="62"/>
      <c r="GLC10" s="62"/>
      <c r="GLD10" s="62"/>
      <c r="GLE10" s="62"/>
      <c r="GLF10" s="62"/>
      <c r="GLG10" s="62"/>
      <c r="GLH10" s="62"/>
      <c r="GLI10" s="62"/>
      <c r="GLJ10" s="62"/>
      <c r="GLK10" s="62"/>
      <c r="GLL10" s="62"/>
      <c r="GLM10" s="62"/>
      <c r="GLN10" s="62"/>
      <c r="GLO10" s="62"/>
      <c r="GLP10" s="62"/>
      <c r="GLQ10" s="62"/>
      <c r="GLR10" s="62"/>
      <c r="GLS10" s="62"/>
      <c r="GLT10" s="62"/>
      <c r="GLU10" s="62"/>
      <c r="GLV10" s="62"/>
      <c r="GLW10" s="62"/>
      <c r="GLX10" s="62"/>
      <c r="GLY10" s="62"/>
      <c r="GLZ10" s="62"/>
      <c r="GMA10" s="62"/>
      <c r="GMB10" s="62"/>
      <c r="GMC10" s="62"/>
      <c r="GMD10" s="62"/>
      <c r="GME10" s="62"/>
      <c r="GMF10" s="62"/>
      <c r="GMG10" s="62"/>
      <c r="GMH10" s="62"/>
      <c r="GMI10" s="62"/>
      <c r="GMJ10" s="62"/>
      <c r="GMK10" s="62"/>
      <c r="GML10" s="62"/>
      <c r="GMM10" s="62"/>
      <c r="GMN10" s="62"/>
      <c r="GMO10" s="62"/>
      <c r="GMP10" s="62"/>
      <c r="GMQ10" s="62"/>
      <c r="GMR10" s="62"/>
      <c r="GMS10" s="62"/>
      <c r="GMT10" s="62"/>
      <c r="GMU10" s="62"/>
      <c r="GMV10" s="62"/>
      <c r="GMW10" s="62"/>
      <c r="GMX10" s="62"/>
      <c r="GMY10" s="62"/>
      <c r="GMZ10" s="62"/>
      <c r="GNA10" s="62"/>
      <c r="GNB10" s="62"/>
      <c r="GNC10" s="62"/>
      <c r="GND10" s="62"/>
      <c r="GNE10" s="62"/>
      <c r="GNF10" s="62"/>
      <c r="GNG10" s="62"/>
      <c r="GNH10" s="62"/>
      <c r="GNI10" s="62"/>
      <c r="GNJ10" s="62"/>
      <c r="GNK10" s="62"/>
      <c r="GNL10" s="62"/>
      <c r="GNM10" s="62"/>
      <c r="GNN10" s="62"/>
      <c r="GNO10" s="62"/>
      <c r="GNP10" s="62"/>
      <c r="GNQ10" s="62"/>
      <c r="GNR10" s="62"/>
      <c r="GNS10" s="62"/>
      <c r="GNT10" s="62"/>
      <c r="GNU10" s="62"/>
      <c r="GNV10" s="62"/>
      <c r="GNW10" s="62"/>
      <c r="GNX10" s="62"/>
      <c r="GNY10" s="62"/>
      <c r="GNZ10" s="62"/>
      <c r="GOA10" s="62"/>
      <c r="GOB10" s="62"/>
      <c r="GOC10" s="62"/>
      <c r="GOD10" s="62"/>
      <c r="GOE10" s="62"/>
      <c r="GOF10" s="62"/>
      <c r="GOG10" s="62"/>
      <c r="GOH10" s="62"/>
      <c r="GOI10" s="62"/>
      <c r="GOJ10" s="62"/>
      <c r="GOK10" s="62"/>
      <c r="GOL10" s="62"/>
      <c r="GOM10" s="62"/>
      <c r="GON10" s="62"/>
      <c r="GOO10" s="62"/>
      <c r="GOP10" s="62"/>
      <c r="GOQ10" s="62"/>
      <c r="GOR10" s="62"/>
      <c r="GOS10" s="62"/>
      <c r="GOT10" s="62"/>
      <c r="GOU10" s="62"/>
      <c r="GOV10" s="62"/>
      <c r="GOW10" s="62"/>
      <c r="GOX10" s="62"/>
      <c r="GOY10" s="62"/>
      <c r="GOZ10" s="62"/>
      <c r="GPA10" s="62"/>
      <c r="GPB10" s="62"/>
      <c r="GPC10" s="62"/>
      <c r="GPD10" s="62"/>
      <c r="GPE10" s="62"/>
      <c r="GPF10" s="62"/>
      <c r="GPG10" s="62"/>
      <c r="GPH10" s="62"/>
      <c r="GPI10" s="62"/>
      <c r="GPJ10" s="62"/>
      <c r="GPK10" s="62"/>
      <c r="GPL10" s="62"/>
      <c r="GPM10" s="62"/>
      <c r="GPN10" s="62"/>
      <c r="GPO10" s="62"/>
      <c r="GPP10" s="62"/>
      <c r="GPQ10" s="62"/>
      <c r="GPR10" s="62"/>
      <c r="GPS10" s="62"/>
      <c r="GPT10" s="62"/>
      <c r="GPU10" s="62"/>
      <c r="GPV10" s="62"/>
      <c r="GPW10" s="62"/>
      <c r="GPX10" s="62"/>
      <c r="GPY10" s="62"/>
      <c r="GPZ10" s="62"/>
      <c r="GQA10" s="62"/>
      <c r="GQB10" s="62"/>
      <c r="GQC10" s="62"/>
      <c r="GQD10" s="62"/>
      <c r="GQE10" s="62"/>
      <c r="GQF10" s="62"/>
      <c r="GQG10" s="62"/>
      <c r="GQH10" s="62"/>
      <c r="GQI10" s="62"/>
      <c r="GQJ10" s="62"/>
      <c r="GQK10" s="62"/>
      <c r="GQL10" s="62"/>
      <c r="GQM10" s="62"/>
      <c r="GQN10" s="62"/>
      <c r="GQO10" s="62"/>
      <c r="GQP10" s="62"/>
      <c r="GQQ10" s="62"/>
      <c r="GQR10" s="62"/>
      <c r="GQS10" s="62"/>
      <c r="GQT10" s="62"/>
      <c r="GQU10" s="62"/>
      <c r="GQV10" s="62"/>
      <c r="GQW10" s="62"/>
      <c r="GQX10" s="62"/>
      <c r="GQY10" s="62"/>
      <c r="GQZ10" s="62"/>
      <c r="GRA10" s="62"/>
      <c r="GRB10" s="62"/>
      <c r="GRC10" s="62"/>
      <c r="GRD10" s="62"/>
      <c r="GRE10" s="62"/>
      <c r="GRF10" s="62"/>
      <c r="GRG10" s="62"/>
      <c r="GRH10" s="62"/>
      <c r="GRI10" s="62"/>
      <c r="GRJ10" s="62"/>
      <c r="GRK10" s="62"/>
      <c r="GRL10" s="62"/>
      <c r="GRM10" s="62"/>
      <c r="GRN10" s="62"/>
      <c r="GRO10" s="62"/>
      <c r="GRP10" s="62"/>
      <c r="GRQ10" s="62"/>
      <c r="GRR10" s="62"/>
      <c r="GRS10" s="62"/>
      <c r="GRT10" s="62"/>
      <c r="GRU10" s="62"/>
      <c r="GRV10" s="62"/>
      <c r="GRW10" s="62"/>
      <c r="GRX10" s="62"/>
      <c r="GRY10" s="62"/>
      <c r="GRZ10" s="62"/>
      <c r="GSA10" s="62"/>
      <c r="GSB10" s="62"/>
      <c r="GSC10" s="62"/>
      <c r="GSD10" s="62"/>
      <c r="GSE10" s="62"/>
      <c r="GSF10" s="62"/>
      <c r="GSG10" s="62"/>
      <c r="GSH10" s="62"/>
      <c r="GSI10" s="62"/>
      <c r="GSJ10" s="62"/>
      <c r="GSK10" s="62"/>
      <c r="GSL10" s="62"/>
      <c r="GSM10" s="62"/>
      <c r="GSN10" s="62"/>
      <c r="GSO10" s="62"/>
      <c r="GSP10" s="62"/>
      <c r="GSQ10" s="62"/>
      <c r="GSR10" s="62"/>
      <c r="GSS10" s="62"/>
      <c r="GST10" s="62"/>
      <c r="GSU10" s="62"/>
      <c r="GSV10" s="62"/>
      <c r="GSW10" s="62"/>
      <c r="GSX10" s="62"/>
      <c r="GSY10" s="62"/>
      <c r="GSZ10" s="62"/>
      <c r="GTA10" s="62"/>
      <c r="GTB10" s="62"/>
      <c r="GTC10" s="62"/>
      <c r="GTD10" s="62"/>
      <c r="GTE10" s="62"/>
      <c r="GTF10" s="62"/>
      <c r="GTG10" s="62"/>
      <c r="GTH10" s="62"/>
      <c r="GTI10" s="62"/>
      <c r="GTJ10" s="62"/>
      <c r="GTK10" s="62"/>
      <c r="GTL10" s="62"/>
      <c r="GTM10" s="62"/>
      <c r="GTN10" s="62"/>
      <c r="GTO10" s="62"/>
      <c r="GTP10" s="62"/>
      <c r="GTQ10" s="62"/>
      <c r="GTR10" s="62"/>
      <c r="GTS10" s="62"/>
      <c r="GTT10" s="62"/>
      <c r="GTU10" s="62"/>
      <c r="GTV10" s="62"/>
      <c r="GTW10" s="62"/>
      <c r="GTX10" s="62"/>
      <c r="GTY10" s="62"/>
      <c r="GTZ10" s="62"/>
      <c r="GUA10" s="62"/>
      <c r="GUB10" s="62"/>
      <c r="GUC10" s="62"/>
      <c r="GUD10" s="62"/>
      <c r="GUE10" s="62"/>
      <c r="GUF10" s="62"/>
      <c r="GUG10" s="62"/>
      <c r="GUH10" s="62"/>
      <c r="GUI10" s="62"/>
      <c r="GUJ10" s="62"/>
      <c r="GUK10" s="62"/>
      <c r="GUL10" s="62"/>
      <c r="GUM10" s="62"/>
      <c r="GUN10" s="62"/>
      <c r="GUO10" s="62"/>
      <c r="GUP10" s="62"/>
      <c r="GUQ10" s="62"/>
      <c r="GUR10" s="62"/>
      <c r="GUS10" s="62"/>
      <c r="GUT10" s="62"/>
      <c r="GUU10" s="62"/>
      <c r="GUV10" s="62"/>
      <c r="GUW10" s="62"/>
      <c r="GUX10" s="62"/>
      <c r="GUY10" s="62"/>
      <c r="GUZ10" s="62"/>
      <c r="GVA10" s="62"/>
      <c r="GVB10" s="62"/>
      <c r="GVC10" s="62"/>
      <c r="GVD10" s="62"/>
      <c r="GVE10" s="62"/>
      <c r="GVF10" s="62"/>
      <c r="GVG10" s="62"/>
      <c r="GVH10" s="62"/>
      <c r="GVI10" s="62"/>
      <c r="GVJ10" s="62"/>
      <c r="GVK10" s="62"/>
      <c r="GVL10" s="62"/>
      <c r="GVM10" s="62"/>
      <c r="GVN10" s="62"/>
      <c r="GVO10" s="62"/>
      <c r="GVP10" s="62"/>
      <c r="GVQ10" s="62"/>
      <c r="GVR10" s="62"/>
      <c r="GVS10" s="62"/>
      <c r="GVT10" s="62"/>
      <c r="GVU10" s="62"/>
      <c r="GVV10" s="62"/>
      <c r="GVW10" s="62"/>
      <c r="GVX10" s="62"/>
      <c r="GVY10" s="62"/>
      <c r="GVZ10" s="62"/>
      <c r="GWA10" s="62"/>
      <c r="GWB10" s="62"/>
      <c r="GWC10" s="62"/>
      <c r="GWD10" s="62"/>
      <c r="GWE10" s="62"/>
      <c r="GWF10" s="62"/>
      <c r="GWG10" s="62"/>
      <c r="GWH10" s="62"/>
      <c r="GWI10" s="62"/>
      <c r="GWJ10" s="62"/>
      <c r="GWK10" s="62"/>
      <c r="GWL10" s="62"/>
      <c r="GWM10" s="62"/>
      <c r="GWN10" s="62"/>
      <c r="GWO10" s="62"/>
      <c r="GWP10" s="62"/>
      <c r="GWQ10" s="62"/>
      <c r="GWR10" s="62"/>
      <c r="GWS10" s="62"/>
      <c r="GWT10" s="62"/>
      <c r="GWU10" s="62"/>
      <c r="GWV10" s="62"/>
      <c r="GWW10" s="62"/>
      <c r="GWX10" s="62"/>
      <c r="GWY10" s="62"/>
      <c r="GWZ10" s="62"/>
      <c r="GXA10" s="62"/>
      <c r="GXB10" s="62"/>
      <c r="GXC10" s="62"/>
      <c r="GXD10" s="62"/>
      <c r="GXE10" s="62"/>
      <c r="GXF10" s="62"/>
      <c r="GXG10" s="62"/>
      <c r="GXH10" s="62"/>
      <c r="GXI10" s="62"/>
      <c r="GXJ10" s="62"/>
      <c r="GXK10" s="62"/>
      <c r="GXL10" s="62"/>
      <c r="GXM10" s="62"/>
      <c r="GXN10" s="62"/>
      <c r="GXO10" s="62"/>
      <c r="GXP10" s="62"/>
      <c r="GXQ10" s="62"/>
      <c r="GXR10" s="62"/>
      <c r="GXS10" s="62"/>
      <c r="GXT10" s="62"/>
      <c r="GXU10" s="62"/>
      <c r="GXV10" s="62"/>
      <c r="GXW10" s="62"/>
      <c r="GXX10" s="62"/>
      <c r="GXY10" s="62"/>
      <c r="GXZ10" s="62"/>
      <c r="GYA10" s="62"/>
      <c r="GYB10" s="62"/>
      <c r="GYC10" s="62"/>
      <c r="GYD10" s="62"/>
      <c r="GYE10" s="62"/>
      <c r="GYF10" s="62"/>
      <c r="GYG10" s="62"/>
      <c r="GYH10" s="62"/>
      <c r="GYI10" s="62"/>
      <c r="GYJ10" s="62"/>
      <c r="GYK10" s="62"/>
      <c r="GYL10" s="62"/>
      <c r="GYM10" s="62"/>
      <c r="GYN10" s="62"/>
      <c r="GYO10" s="62"/>
      <c r="GYP10" s="62"/>
      <c r="GYQ10" s="62"/>
      <c r="GYR10" s="62"/>
      <c r="GYS10" s="62"/>
      <c r="GYT10" s="62"/>
      <c r="GYU10" s="62"/>
      <c r="GYV10" s="62"/>
      <c r="GYW10" s="62"/>
      <c r="GYX10" s="62"/>
      <c r="GYY10" s="62"/>
      <c r="GYZ10" s="62"/>
      <c r="GZA10" s="62"/>
      <c r="GZB10" s="62"/>
      <c r="GZC10" s="62"/>
      <c r="GZD10" s="62"/>
      <c r="GZE10" s="62"/>
      <c r="GZF10" s="62"/>
      <c r="GZG10" s="62"/>
      <c r="GZH10" s="62"/>
      <c r="GZI10" s="62"/>
      <c r="GZJ10" s="62"/>
      <c r="GZK10" s="62"/>
      <c r="GZL10" s="62"/>
      <c r="GZM10" s="62"/>
      <c r="GZN10" s="62"/>
      <c r="GZO10" s="62"/>
      <c r="GZP10" s="62"/>
      <c r="GZQ10" s="62"/>
      <c r="GZR10" s="62"/>
      <c r="GZS10" s="62"/>
      <c r="GZT10" s="62"/>
      <c r="GZU10" s="62"/>
      <c r="GZV10" s="62"/>
      <c r="GZW10" s="62"/>
      <c r="GZX10" s="62"/>
      <c r="GZY10" s="62"/>
      <c r="GZZ10" s="62"/>
      <c r="HAA10" s="62"/>
      <c r="HAB10" s="62"/>
      <c r="HAC10" s="62"/>
      <c r="HAD10" s="62"/>
      <c r="HAE10" s="62"/>
      <c r="HAF10" s="62"/>
      <c r="HAG10" s="62"/>
      <c r="HAH10" s="62"/>
      <c r="HAI10" s="62"/>
      <c r="HAJ10" s="62"/>
      <c r="HAK10" s="62"/>
      <c r="HAL10" s="62"/>
      <c r="HAM10" s="62"/>
      <c r="HAN10" s="62"/>
      <c r="HAO10" s="62"/>
      <c r="HAP10" s="62"/>
      <c r="HAQ10" s="62"/>
      <c r="HAR10" s="62"/>
      <c r="HAS10" s="62"/>
      <c r="HAT10" s="62"/>
      <c r="HAU10" s="62"/>
      <c r="HAV10" s="62"/>
      <c r="HAW10" s="62"/>
      <c r="HAX10" s="62"/>
      <c r="HAY10" s="62"/>
      <c r="HAZ10" s="62"/>
      <c r="HBA10" s="62"/>
      <c r="HBB10" s="62"/>
      <c r="HBC10" s="62"/>
      <c r="HBD10" s="62"/>
      <c r="HBE10" s="62"/>
      <c r="HBF10" s="62"/>
      <c r="HBG10" s="62"/>
      <c r="HBH10" s="62"/>
      <c r="HBI10" s="62"/>
      <c r="HBJ10" s="62"/>
      <c r="HBK10" s="62"/>
      <c r="HBL10" s="62"/>
      <c r="HBM10" s="62"/>
      <c r="HBN10" s="62"/>
      <c r="HBO10" s="62"/>
      <c r="HBP10" s="62"/>
      <c r="HBQ10" s="62"/>
      <c r="HBR10" s="62"/>
      <c r="HBS10" s="62"/>
      <c r="HBT10" s="62"/>
      <c r="HBU10" s="62"/>
      <c r="HBV10" s="62"/>
      <c r="HBW10" s="62"/>
      <c r="HBX10" s="62"/>
      <c r="HBY10" s="62"/>
      <c r="HBZ10" s="62"/>
      <c r="HCA10" s="62"/>
      <c r="HCB10" s="62"/>
      <c r="HCC10" s="62"/>
      <c r="HCD10" s="62"/>
      <c r="HCE10" s="62"/>
      <c r="HCF10" s="62"/>
      <c r="HCG10" s="62"/>
      <c r="HCH10" s="62"/>
      <c r="HCI10" s="62"/>
      <c r="HCJ10" s="62"/>
      <c r="HCK10" s="62"/>
      <c r="HCL10" s="62"/>
      <c r="HCM10" s="62"/>
      <c r="HCN10" s="62"/>
      <c r="HCO10" s="62"/>
      <c r="HCP10" s="62"/>
      <c r="HCQ10" s="62"/>
      <c r="HCR10" s="62"/>
      <c r="HCS10" s="62"/>
      <c r="HCT10" s="62"/>
      <c r="HCU10" s="62"/>
      <c r="HCV10" s="62"/>
      <c r="HCW10" s="62"/>
      <c r="HCX10" s="62"/>
      <c r="HCY10" s="62"/>
      <c r="HCZ10" s="62"/>
      <c r="HDA10" s="62"/>
      <c r="HDB10" s="62"/>
      <c r="HDC10" s="62"/>
      <c r="HDD10" s="62"/>
      <c r="HDE10" s="62"/>
      <c r="HDF10" s="62"/>
      <c r="HDG10" s="62"/>
      <c r="HDH10" s="62"/>
      <c r="HDI10" s="62"/>
      <c r="HDJ10" s="62"/>
      <c r="HDK10" s="62"/>
      <c r="HDL10" s="62"/>
      <c r="HDM10" s="62"/>
      <c r="HDN10" s="62"/>
      <c r="HDO10" s="62"/>
      <c r="HDP10" s="62"/>
      <c r="HDQ10" s="62"/>
      <c r="HDR10" s="62"/>
      <c r="HDS10" s="62"/>
      <c r="HDT10" s="62"/>
      <c r="HDU10" s="62"/>
      <c r="HDV10" s="62"/>
      <c r="HDW10" s="62"/>
      <c r="HDX10" s="62"/>
      <c r="HDY10" s="62"/>
      <c r="HDZ10" s="62"/>
      <c r="HEA10" s="62"/>
      <c r="HEB10" s="62"/>
      <c r="HEC10" s="62"/>
      <c r="HED10" s="62"/>
      <c r="HEE10" s="62"/>
      <c r="HEF10" s="62"/>
      <c r="HEG10" s="62"/>
      <c r="HEH10" s="62"/>
      <c r="HEI10" s="62"/>
      <c r="HEJ10" s="62"/>
      <c r="HEK10" s="62"/>
      <c r="HEL10" s="62"/>
      <c r="HEM10" s="62"/>
      <c r="HEN10" s="62"/>
      <c r="HEO10" s="62"/>
      <c r="HEP10" s="62"/>
      <c r="HEQ10" s="62"/>
      <c r="HER10" s="62"/>
      <c r="HES10" s="62"/>
      <c r="HET10" s="62"/>
      <c r="HEU10" s="62"/>
      <c r="HEV10" s="62"/>
      <c r="HEW10" s="62"/>
      <c r="HEX10" s="62"/>
      <c r="HEY10" s="62"/>
      <c r="HEZ10" s="62"/>
      <c r="HFA10" s="62"/>
      <c r="HFB10" s="62"/>
      <c r="HFC10" s="62"/>
      <c r="HFD10" s="62"/>
      <c r="HFE10" s="62"/>
      <c r="HFF10" s="62"/>
      <c r="HFG10" s="62"/>
      <c r="HFH10" s="62"/>
      <c r="HFI10" s="62"/>
      <c r="HFJ10" s="62"/>
      <c r="HFK10" s="62"/>
      <c r="HFL10" s="62"/>
      <c r="HFM10" s="62"/>
      <c r="HFN10" s="62"/>
      <c r="HFO10" s="62"/>
      <c r="HFP10" s="62"/>
      <c r="HFQ10" s="62"/>
      <c r="HFR10" s="62"/>
      <c r="HFS10" s="62"/>
      <c r="HFT10" s="62"/>
      <c r="HFU10" s="62"/>
      <c r="HFV10" s="62"/>
      <c r="HFW10" s="62"/>
      <c r="HFX10" s="62"/>
      <c r="HFY10" s="62"/>
      <c r="HFZ10" s="62"/>
      <c r="HGA10" s="62"/>
      <c r="HGB10" s="62"/>
      <c r="HGC10" s="62"/>
      <c r="HGD10" s="62"/>
      <c r="HGE10" s="62"/>
      <c r="HGF10" s="62"/>
      <c r="HGG10" s="62"/>
      <c r="HGH10" s="62"/>
      <c r="HGI10" s="62"/>
      <c r="HGJ10" s="62"/>
      <c r="HGK10" s="62"/>
      <c r="HGL10" s="62"/>
      <c r="HGM10" s="62"/>
      <c r="HGN10" s="62"/>
      <c r="HGO10" s="62"/>
      <c r="HGP10" s="62"/>
      <c r="HGQ10" s="62"/>
      <c r="HGR10" s="62"/>
      <c r="HGS10" s="62"/>
      <c r="HGT10" s="62"/>
      <c r="HGU10" s="62"/>
      <c r="HGV10" s="62"/>
      <c r="HGW10" s="62"/>
      <c r="HGX10" s="62"/>
      <c r="HGY10" s="62"/>
      <c r="HGZ10" s="62"/>
      <c r="HHA10" s="62"/>
      <c r="HHB10" s="62"/>
      <c r="HHC10" s="62"/>
      <c r="HHD10" s="62"/>
      <c r="HHE10" s="62"/>
      <c r="HHF10" s="62"/>
      <c r="HHG10" s="62"/>
      <c r="HHH10" s="62"/>
      <c r="HHI10" s="62"/>
      <c r="HHJ10" s="62"/>
      <c r="HHK10" s="62"/>
      <c r="HHL10" s="62"/>
      <c r="HHM10" s="62"/>
      <c r="HHN10" s="62"/>
      <c r="HHO10" s="62"/>
      <c r="HHP10" s="62"/>
      <c r="HHQ10" s="62"/>
      <c r="HHR10" s="62"/>
      <c r="HHS10" s="62"/>
      <c r="HHT10" s="62"/>
      <c r="HHU10" s="62"/>
      <c r="HHV10" s="62"/>
      <c r="HHW10" s="62"/>
      <c r="HHX10" s="62"/>
      <c r="HHY10" s="62"/>
      <c r="HHZ10" s="62"/>
      <c r="HIA10" s="62"/>
      <c r="HIB10" s="62"/>
      <c r="HIC10" s="62"/>
      <c r="HID10" s="62"/>
      <c r="HIE10" s="62"/>
      <c r="HIF10" s="62"/>
      <c r="HIG10" s="62"/>
      <c r="HIH10" s="62"/>
      <c r="HII10" s="62"/>
      <c r="HIJ10" s="62"/>
      <c r="HIK10" s="62"/>
      <c r="HIL10" s="62"/>
      <c r="HIM10" s="62"/>
      <c r="HIN10" s="62"/>
      <c r="HIO10" s="62"/>
      <c r="HIP10" s="62"/>
      <c r="HIQ10" s="62"/>
      <c r="HIR10" s="62"/>
      <c r="HIS10" s="62"/>
      <c r="HIT10" s="62"/>
      <c r="HIU10" s="62"/>
      <c r="HIV10" s="62"/>
      <c r="HIW10" s="62"/>
      <c r="HIX10" s="62"/>
      <c r="HIY10" s="62"/>
      <c r="HIZ10" s="62"/>
      <c r="HJA10" s="62"/>
      <c r="HJB10" s="62"/>
      <c r="HJC10" s="62"/>
      <c r="HJD10" s="62"/>
      <c r="HJE10" s="62"/>
      <c r="HJF10" s="62"/>
      <c r="HJG10" s="62"/>
      <c r="HJH10" s="62"/>
      <c r="HJI10" s="62"/>
      <c r="HJJ10" s="62"/>
      <c r="HJK10" s="62"/>
      <c r="HJL10" s="62"/>
      <c r="HJM10" s="62"/>
      <c r="HJN10" s="62"/>
      <c r="HJO10" s="62"/>
      <c r="HJP10" s="62"/>
      <c r="HJQ10" s="62"/>
      <c r="HJR10" s="62"/>
      <c r="HJS10" s="62"/>
      <c r="HJT10" s="62"/>
      <c r="HJU10" s="62"/>
      <c r="HJV10" s="62"/>
      <c r="HJW10" s="62"/>
      <c r="HJX10" s="62"/>
      <c r="HJY10" s="62"/>
      <c r="HJZ10" s="62"/>
      <c r="HKA10" s="62"/>
      <c r="HKB10" s="62"/>
      <c r="HKC10" s="62"/>
      <c r="HKD10" s="62"/>
      <c r="HKE10" s="62"/>
      <c r="HKF10" s="62"/>
      <c r="HKG10" s="62"/>
      <c r="HKH10" s="62"/>
      <c r="HKI10" s="62"/>
      <c r="HKJ10" s="62"/>
      <c r="HKK10" s="62"/>
      <c r="HKL10" s="62"/>
      <c r="HKM10" s="62"/>
      <c r="HKN10" s="62"/>
      <c r="HKO10" s="62"/>
      <c r="HKP10" s="62"/>
      <c r="HKQ10" s="62"/>
      <c r="HKR10" s="62"/>
      <c r="HKS10" s="62"/>
      <c r="HKT10" s="62"/>
      <c r="HKU10" s="62"/>
      <c r="HKV10" s="62"/>
      <c r="HKW10" s="62"/>
      <c r="HKX10" s="62"/>
      <c r="HKY10" s="62"/>
      <c r="HKZ10" s="62"/>
      <c r="HLA10" s="62"/>
      <c r="HLB10" s="62"/>
      <c r="HLC10" s="62"/>
      <c r="HLD10" s="62"/>
      <c r="HLE10" s="62"/>
      <c r="HLF10" s="62"/>
      <c r="HLG10" s="62"/>
      <c r="HLH10" s="62"/>
      <c r="HLI10" s="62"/>
      <c r="HLJ10" s="62"/>
      <c r="HLK10" s="62"/>
      <c r="HLL10" s="62"/>
      <c r="HLM10" s="62"/>
      <c r="HLN10" s="62"/>
      <c r="HLO10" s="62"/>
      <c r="HLP10" s="62"/>
      <c r="HLQ10" s="62"/>
      <c r="HLR10" s="62"/>
      <c r="HLS10" s="62"/>
      <c r="HLT10" s="62"/>
      <c r="HLU10" s="62"/>
      <c r="HLV10" s="62"/>
      <c r="HLW10" s="62"/>
      <c r="HLX10" s="62"/>
      <c r="HLY10" s="62"/>
      <c r="HLZ10" s="62"/>
      <c r="HMA10" s="62"/>
      <c r="HMB10" s="62"/>
      <c r="HMC10" s="62"/>
      <c r="HMD10" s="62"/>
      <c r="HME10" s="62"/>
      <c r="HMF10" s="62"/>
      <c r="HMG10" s="62"/>
      <c r="HMH10" s="62"/>
      <c r="HMI10" s="62"/>
      <c r="HMJ10" s="62"/>
      <c r="HMK10" s="62"/>
      <c r="HML10" s="62"/>
      <c r="HMM10" s="62"/>
      <c r="HMN10" s="62"/>
      <c r="HMO10" s="62"/>
      <c r="HMP10" s="62"/>
      <c r="HMQ10" s="62"/>
      <c r="HMR10" s="62"/>
      <c r="HMS10" s="62"/>
      <c r="HMT10" s="62"/>
      <c r="HMU10" s="62"/>
      <c r="HMV10" s="62"/>
      <c r="HMW10" s="62"/>
      <c r="HMX10" s="62"/>
      <c r="HMY10" s="62"/>
      <c r="HMZ10" s="62"/>
      <c r="HNA10" s="62"/>
      <c r="HNB10" s="62"/>
      <c r="HNC10" s="62"/>
      <c r="HND10" s="62"/>
      <c r="HNE10" s="62"/>
      <c r="HNF10" s="62"/>
      <c r="HNG10" s="62"/>
      <c r="HNH10" s="62"/>
      <c r="HNI10" s="62"/>
      <c r="HNJ10" s="62"/>
      <c r="HNK10" s="62"/>
      <c r="HNL10" s="62"/>
      <c r="HNM10" s="62"/>
      <c r="HNN10" s="62"/>
      <c r="HNO10" s="62"/>
      <c r="HNP10" s="62"/>
      <c r="HNQ10" s="62"/>
      <c r="HNR10" s="62"/>
      <c r="HNS10" s="62"/>
      <c r="HNT10" s="62"/>
      <c r="HNU10" s="62"/>
      <c r="HNV10" s="62"/>
      <c r="HNW10" s="62"/>
      <c r="HNX10" s="62"/>
      <c r="HNY10" s="62"/>
      <c r="HNZ10" s="62"/>
      <c r="HOA10" s="62"/>
      <c r="HOB10" s="62"/>
      <c r="HOC10" s="62"/>
      <c r="HOD10" s="62"/>
      <c r="HOE10" s="62"/>
      <c r="HOF10" s="62"/>
      <c r="HOG10" s="62"/>
      <c r="HOH10" s="62"/>
      <c r="HOI10" s="62"/>
      <c r="HOJ10" s="62"/>
      <c r="HOK10" s="62"/>
      <c r="HOL10" s="62"/>
      <c r="HOM10" s="62"/>
      <c r="HON10" s="62"/>
      <c r="HOO10" s="62"/>
      <c r="HOP10" s="62"/>
      <c r="HOQ10" s="62"/>
      <c r="HOR10" s="62"/>
      <c r="HOS10" s="62"/>
      <c r="HOT10" s="62"/>
      <c r="HOU10" s="62"/>
      <c r="HOV10" s="62"/>
      <c r="HOW10" s="62"/>
      <c r="HOX10" s="62"/>
      <c r="HOY10" s="62"/>
      <c r="HOZ10" s="62"/>
      <c r="HPA10" s="62"/>
      <c r="HPB10" s="62"/>
      <c r="HPC10" s="62"/>
      <c r="HPD10" s="62"/>
      <c r="HPE10" s="62"/>
      <c r="HPF10" s="62"/>
      <c r="HPG10" s="62"/>
      <c r="HPH10" s="62"/>
      <c r="HPI10" s="62"/>
      <c r="HPJ10" s="62"/>
      <c r="HPK10" s="62"/>
      <c r="HPL10" s="62"/>
      <c r="HPM10" s="62"/>
      <c r="HPN10" s="62"/>
      <c r="HPO10" s="62"/>
      <c r="HPP10" s="62"/>
      <c r="HPQ10" s="62"/>
      <c r="HPR10" s="62"/>
      <c r="HPS10" s="62"/>
      <c r="HPT10" s="62"/>
      <c r="HPU10" s="62"/>
      <c r="HPV10" s="62"/>
      <c r="HPW10" s="62"/>
      <c r="HPX10" s="62"/>
      <c r="HPY10" s="62"/>
      <c r="HPZ10" s="62"/>
      <c r="HQA10" s="62"/>
      <c r="HQB10" s="62"/>
      <c r="HQC10" s="62"/>
      <c r="HQD10" s="62"/>
      <c r="HQE10" s="62"/>
      <c r="HQF10" s="62"/>
      <c r="HQG10" s="62"/>
      <c r="HQH10" s="62"/>
      <c r="HQI10" s="62"/>
      <c r="HQJ10" s="62"/>
      <c r="HQK10" s="62"/>
      <c r="HQL10" s="62"/>
      <c r="HQM10" s="62"/>
      <c r="HQN10" s="62"/>
      <c r="HQO10" s="62"/>
      <c r="HQP10" s="62"/>
      <c r="HQQ10" s="62"/>
      <c r="HQR10" s="62"/>
      <c r="HQS10" s="62"/>
      <c r="HQT10" s="62"/>
      <c r="HQU10" s="62"/>
      <c r="HQV10" s="62"/>
      <c r="HQW10" s="62"/>
      <c r="HQX10" s="62"/>
      <c r="HQY10" s="62"/>
      <c r="HQZ10" s="62"/>
      <c r="HRA10" s="62"/>
      <c r="HRB10" s="62"/>
      <c r="HRC10" s="62"/>
      <c r="HRD10" s="62"/>
      <c r="HRE10" s="62"/>
      <c r="HRF10" s="62"/>
      <c r="HRG10" s="62"/>
      <c r="HRH10" s="62"/>
      <c r="HRI10" s="62"/>
      <c r="HRJ10" s="62"/>
      <c r="HRK10" s="62"/>
      <c r="HRL10" s="62"/>
      <c r="HRM10" s="62"/>
      <c r="HRN10" s="62"/>
      <c r="HRO10" s="62"/>
      <c r="HRP10" s="62"/>
      <c r="HRQ10" s="62"/>
      <c r="HRR10" s="62"/>
      <c r="HRS10" s="62"/>
      <c r="HRT10" s="62"/>
      <c r="HRU10" s="62"/>
      <c r="HRV10" s="62"/>
      <c r="HRW10" s="62"/>
      <c r="HRX10" s="62"/>
      <c r="HRY10" s="62"/>
      <c r="HRZ10" s="62"/>
      <c r="HSA10" s="62"/>
      <c r="HSB10" s="62"/>
      <c r="HSC10" s="62"/>
      <c r="HSD10" s="62"/>
      <c r="HSE10" s="62"/>
      <c r="HSF10" s="62"/>
      <c r="HSG10" s="62"/>
      <c r="HSH10" s="62"/>
      <c r="HSI10" s="62"/>
      <c r="HSJ10" s="62"/>
      <c r="HSK10" s="62"/>
      <c r="HSL10" s="62"/>
      <c r="HSM10" s="62"/>
      <c r="HSN10" s="62"/>
      <c r="HSO10" s="62"/>
      <c r="HSP10" s="62"/>
      <c r="HSQ10" s="62"/>
      <c r="HSR10" s="62"/>
      <c r="HSS10" s="62"/>
      <c r="HST10" s="62"/>
      <c r="HSU10" s="62"/>
      <c r="HSV10" s="62"/>
      <c r="HSW10" s="62"/>
      <c r="HSX10" s="62"/>
      <c r="HSY10" s="62"/>
      <c r="HSZ10" s="62"/>
      <c r="HTA10" s="62"/>
      <c r="HTB10" s="62"/>
      <c r="HTC10" s="62"/>
      <c r="HTD10" s="62"/>
      <c r="HTE10" s="62"/>
      <c r="HTF10" s="62"/>
      <c r="HTG10" s="62"/>
      <c r="HTH10" s="62"/>
      <c r="HTI10" s="62"/>
      <c r="HTJ10" s="62"/>
      <c r="HTK10" s="62"/>
      <c r="HTL10" s="62"/>
      <c r="HTM10" s="62"/>
      <c r="HTN10" s="62"/>
      <c r="HTO10" s="62"/>
      <c r="HTP10" s="62"/>
      <c r="HTQ10" s="62"/>
      <c r="HTR10" s="62"/>
      <c r="HTS10" s="62"/>
      <c r="HTT10" s="62"/>
      <c r="HTU10" s="62"/>
      <c r="HTV10" s="62"/>
      <c r="HTW10" s="62"/>
      <c r="HTX10" s="62"/>
      <c r="HTY10" s="62"/>
      <c r="HTZ10" s="62"/>
      <c r="HUA10" s="62"/>
      <c r="HUB10" s="62"/>
      <c r="HUC10" s="62"/>
      <c r="HUD10" s="62"/>
      <c r="HUE10" s="62"/>
      <c r="HUF10" s="62"/>
      <c r="HUG10" s="62"/>
      <c r="HUH10" s="62"/>
      <c r="HUI10" s="62"/>
      <c r="HUJ10" s="62"/>
      <c r="HUK10" s="62"/>
      <c r="HUL10" s="62"/>
      <c r="HUM10" s="62"/>
      <c r="HUN10" s="62"/>
      <c r="HUO10" s="62"/>
      <c r="HUP10" s="62"/>
      <c r="HUQ10" s="62"/>
      <c r="HUR10" s="62"/>
      <c r="HUS10" s="62"/>
      <c r="HUT10" s="62"/>
      <c r="HUU10" s="62"/>
      <c r="HUV10" s="62"/>
      <c r="HUW10" s="62"/>
      <c r="HUX10" s="62"/>
      <c r="HUY10" s="62"/>
      <c r="HUZ10" s="62"/>
      <c r="HVA10" s="62"/>
      <c r="HVB10" s="62"/>
      <c r="HVC10" s="62"/>
      <c r="HVD10" s="62"/>
      <c r="HVE10" s="62"/>
      <c r="HVF10" s="62"/>
      <c r="HVG10" s="62"/>
      <c r="HVH10" s="62"/>
      <c r="HVI10" s="62"/>
      <c r="HVJ10" s="62"/>
      <c r="HVK10" s="62"/>
      <c r="HVL10" s="62"/>
      <c r="HVM10" s="62"/>
      <c r="HVN10" s="62"/>
      <c r="HVO10" s="62"/>
      <c r="HVP10" s="62"/>
      <c r="HVQ10" s="62"/>
      <c r="HVR10" s="62"/>
      <c r="HVS10" s="62"/>
      <c r="HVT10" s="62"/>
      <c r="HVU10" s="62"/>
      <c r="HVV10" s="62"/>
      <c r="HVW10" s="62"/>
      <c r="HVX10" s="62"/>
      <c r="HVY10" s="62"/>
      <c r="HVZ10" s="62"/>
      <c r="HWA10" s="62"/>
      <c r="HWB10" s="62"/>
      <c r="HWC10" s="62"/>
      <c r="HWD10" s="62"/>
      <c r="HWE10" s="62"/>
      <c r="HWF10" s="62"/>
      <c r="HWG10" s="62"/>
      <c r="HWH10" s="62"/>
      <c r="HWI10" s="62"/>
      <c r="HWJ10" s="62"/>
      <c r="HWK10" s="62"/>
      <c r="HWL10" s="62"/>
      <c r="HWM10" s="62"/>
      <c r="HWN10" s="62"/>
      <c r="HWO10" s="62"/>
      <c r="HWP10" s="62"/>
      <c r="HWQ10" s="62"/>
      <c r="HWR10" s="62"/>
      <c r="HWS10" s="62"/>
      <c r="HWT10" s="62"/>
      <c r="HWU10" s="62"/>
      <c r="HWV10" s="62"/>
      <c r="HWW10" s="62"/>
      <c r="HWX10" s="62"/>
      <c r="HWY10" s="62"/>
      <c r="HWZ10" s="62"/>
      <c r="HXA10" s="62"/>
      <c r="HXB10" s="62"/>
      <c r="HXC10" s="62"/>
      <c r="HXD10" s="62"/>
      <c r="HXE10" s="62"/>
      <c r="HXF10" s="62"/>
      <c r="HXG10" s="62"/>
      <c r="HXH10" s="62"/>
      <c r="HXI10" s="62"/>
      <c r="HXJ10" s="62"/>
      <c r="HXK10" s="62"/>
      <c r="HXL10" s="62"/>
      <c r="HXM10" s="62"/>
      <c r="HXN10" s="62"/>
      <c r="HXO10" s="62"/>
      <c r="HXP10" s="62"/>
      <c r="HXQ10" s="62"/>
      <c r="HXR10" s="62"/>
      <c r="HXS10" s="62"/>
      <c r="HXT10" s="62"/>
      <c r="HXU10" s="62"/>
      <c r="HXV10" s="62"/>
      <c r="HXW10" s="62"/>
      <c r="HXX10" s="62"/>
      <c r="HXY10" s="62"/>
      <c r="HXZ10" s="62"/>
      <c r="HYA10" s="62"/>
      <c r="HYB10" s="62"/>
      <c r="HYC10" s="62"/>
      <c r="HYD10" s="62"/>
      <c r="HYE10" s="62"/>
      <c r="HYF10" s="62"/>
      <c r="HYG10" s="62"/>
      <c r="HYH10" s="62"/>
      <c r="HYI10" s="62"/>
      <c r="HYJ10" s="62"/>
      <c r="HYK10" s="62"/>
      <c r="HYL10" s="62"/>
      <c r="HYM10" s="62"/>
      <c r="HYN10" s="62"/>
      <c r="HYO10" s="62"/>
      <c r="HYP10" s="62"/>
      <c r="HYQ10" s="62"/>
      <c r="HYR10" s="62"/>
      <c r="HYS10" s="62"/>
      <c r="HYT10" s="62"/>
      <c r="HYU10" s="62"/>
      <c r="HYV10" s="62"/>
      <c r="HYW10" s="62"/>
      <c r="HYX10" s="62"/>
      <c r="HYY10" s="62"/>
      <c r="HYZ10" s="62"/>
      <c r="HZA10" s="62"/>
      <c r="HZB10" s="62"/>
      <c r="HZC10" s="62"/>
      <c r="HZD10" s="62"/>
      <c r="HZE10" s="62"/>
      <c r="HZF10" s="62"/>
      <c r="HZG10" s="62"/>
      <c r="HZH10" s="62"/>
      <c r="HZI10" s="62"/>
      <c r="HZJ10" s="62"/>
      <c r="HZK10" s="62"/>
      <c r="HZL10" s="62"/>
      <c r="HZM10" s="62"/>
      <c r="HZN10" s="62"/>
      <c r="HZO10" s="62"/>
      <c r="HZP10" s="62"/>
      <c r="HZQ10" s="62"/>
      <c r="HZR10" s="62"/>
      <c r="HZS10" s="62"/>
      <c r="HZT10" s="62"/>
      <c r="HZU10" s="62"/>
      <c r="HZV10" s="62"/>
      <c r="HZW10" s="62"/>
      <c r="HZX10" s="62"/>
      <c r="HZY10" s="62"/>
      <c r="HZZ10" s="62"/>
      <c r="IAA10" s="62"/>
      <c r="IAB10" s="62"/>
      <c r="IAC10" s="62"/>
      <c r="IAD10" s="62"/>
      <c r="IAE10" s="62"/>
      <c r="IAF10" s="62"/>
      <c r="IAG10" s="62"/>
      <c r="IAH10" s="62"/>
      <c r="IAI10" s="62"/>
      <c r="IAJ10" s="62"/>
      <c r="IAK10" s="62"/>
      <c r="IAL10" s="62"/>
      <c r="IAM10" s="62"/>
      <c r="IAN10" s="62"/>
      <c r="IAO10" s="62"/>
      <c r="IAP10" s="62"/>
      <c r="IAQ10" s="62"/>
      <c r="IAR10" s="62"/>
      <c r="IAS10" s="62"/>
      <c r="IAT10" s="62"/>
      <c r="IAU10" s="62"/>
      <c r="IAV10" s="62"/>
      <c r="IAW10" s="62"/>
      <c r="IAX10" s="62"/>
      <c r="IAY10" s="62"/>
      <c r="IAZ10" s="62"/>
      <c r="IBA10" s="62"/>
      <c r="IBB10" s="62"/>
      <c r="IBC10" s="62"/>
      <c r="IBD10" s="62"/>
      <c r="IBE10" s="62"/>
      <c r="IBF10" s="62"/>
      <c r="IBG10" s="62"/>
      <c r="IBH10" s="62"/>
      <c r="IBI10" s="62"/>
      <c r="IBJ10" s="62"/>
      <c r="IBK10" s="62"/>
      <c r="IBL10" s="62"/>
      <c r="IBM10" s="62"/>
      <c r="IBN10" s="62"/>
      <c r="IBO10" s="62"/>
      <c r="IBP10" s="62"/>
      <c r="IBQ10" s="62"/>
      <c r="IBR10" s="62"/>
      <c r="IBS10" s="62"/>
      <c r="IBT10" s="62"/>
      <c r="IBU10" s="62"/>
      <c r="IBV10" s="62"/>
      <c r="IBW10" s="62"/>
      <c r="IBX10" s="62"/>
      <c r="IBY10" s="62"/>
      <c r="IBZ10" s="62"/>
      <c r="ICA10" s="62"/>
      <c r="ICB10" s="62"/>
      <c r="ICC10" s="62"/>
      <c r="ICD10" s="62"/>
      <c r="ICE10" s="62"/>
      <c r="ICF10" s="62"/>
      <c r="ICG10" s="62"/>
      <c r="ICH10" s="62"/>
      <c r="ICI10" s="62"/>
      <c r="ICJ10" s="62"/>
      <c r="ICK10" s="62"/>
      <c r="ICL10" s="62"/>
      <c r="ICM10" s="62"/>
      <c r="ICN10" s="62"/>
      <c r="ICO10" s="62"/>
      <c r="ICP10" s="62"/>
      <c r="ICQ10" s="62"/>
      <c r="ICR10" s="62"/>
      <c r="ICS10" s="62"/>
      <c r="ICT10" s="62"/>
      <c r="ICU10" s="62"/>
      <c r="ICV10" s="62"/>
      <c r="ICW10" s="62"/>
      <c r="ICX10" s="62"/>
      <c r="ICY10" s="62"/>
      <c r="ICZ10" s="62"/>
      <c r="IDA10" s="62"/>
      <c r="IDB10" s="62"/>
      <c r="IDC10" s="62"/>
      <c r="IDD10" s="62"/>
      <c r="IDE10" s="62"/>
      <c r="IDF10" s="62"/>
      <c r="IDG10" s="62"/>
      <c r="IDH10" s="62"/>
      <c r="IDI10" s="62"/>
      <c r="IDJ10" s="62"/>
      <c r="IDK10" s="62"/>
      <c r="IDL10" s="62"/>
      <c r="IDM10" s="62"/>
      <c r="IDN10" s="62"/>
      <c r="IDO10" s="62"/>
      <c r="IDP10" s="62"/>
      <c r="IDQ10" s="62"/>
      <c r="IDR10" s="62"/>
      <c r="IDS10" s="62"/>
      <c r="IDT10" s="62"/>
      <c r="IDU10" s="62"/>
      <c r="IDV10" s="62"/>
      <c r="IDW10" s="62"/>
      <c r="IDX10" s="62"/>
      <c r="IDY10" s="62"/>
      <c r="IDZ10" s="62"/>
      <c r="IEA10" s="62"/>
      <c r="IEB10" s="62"/>
      <c r="IEC10" s="62"/>
      <c r="IED10" s="62"/>
      <c r="IEE10" s="62"/>
      <c r="IEF10" s="62"/>
      <c r="IEG10" s="62"/>
      <c r="IEH10" s="62"/>
      <c r="IEI10" s="62"/>
      <c r="IEJ10" s="62"/>
      <c r="IEK10" s="62"/>
      <c r="IEL10" s="62"/>
      <c r="IEM10" s="62"/>
      <c r="IEN10" s="62"/>
      <c r="IEO10" s="62"/>
      <c r="IEP10" s="62"/>
      <c r="IEQ10" s="62"/>
      <c r="IER10" s="62"/>
      <c r="IES10" s="62"/>
      <c r="IET10" s="62"/>
      <c r="IEU10" s="62"/>
      <c r="IEV10" s="62"/>
      <c r="IEW10" s="62"/>
      <c r="IEX10" s="62"/>
      <c r="IEY10" s="62"/>
      <c r="IEZ10" s="62"/>
      <c r="IFA10" s="62"/>
      <c r="IFB10" s="62"/>
      <c r="IFC10" s="62"/>
      <c r="IFD10" s="62"/>
      <c r="IFE10" s="62"/>
      <c r="IFF10" s="62"/>
      <c r="IFG10" s="62"/>
      <c r="IFH10" s="62"/>
      <c r="IFI10" s="62"/>
      <c r="IFJ10" s="62"/>
      <c r="IFK10" s="62"/>
      <c r="IFL10" s="62"/>
      <c r="IFM10" s="62"/>
      <c r="IFN10" s="62"/>
      <c r="IFO10" s="62"/>
      <c r="IFP10" s="62"/>
      <c r="IFQ10" s="62"/>
      <c r="IFR10" s="62"/>
      <c r="IFS10" s="62"/>
      <c r="IFT10" s="62"/>
      <c r="IFU10" s="62"/>
      <c r="IFV10" s="62"/>
      <c r="IFW10" s="62"/>
      <c r="IFX10" s="62"/>
      <c r="IFY10" s="62"/>
      <c r="IFZ10" s="62"/>
      <c r="IGA10" s="62"/>
      <c r="IGB10" s="62"/>
      <c r="IGC10" s="62"/>
      <c r="IGD10" s="62"/>
      <c r="IGE10" s="62"/>
      <c r="IGF10" s="62"/>
      <c r="IGG10" s="62"/>
      <c r="IGH10" s="62"/>
      <c r="IGI10" s="62"/>
      <c r="IGJ10" s="62"/>
      <c r="IGK10" s="62"/>
      <c r="IGL10" s="62"/>
      <c r="IGM10" s="62"/>
      <c r="IGN10" s="62"/>
      <c r="IGO10" s="62"/>
      <c r="IGP10" s="62"/>
      <c r="IGQ10" s="62"/>
      <c r="IGR10" s="62"/>
      <c r="IGS10" s="62"/>
      <c r="IGT10" s="62"/>
      <c r="IGU10" s="62"/>
      <c r="IGV10" s="62"/>
      <c r="IGW10" s="62"/>
      <c r="IGX10" s="62"/>
      <c r="IGY10" s="62"/>
      <c r="IGZ10" s="62"/>
      <c r="IHA10" s="62"/>
      <c r="IHB10" s="62"/>
      <c r="IHC10" s="62"/>
      <c r="IHD10" s="62"/>
      <c r="IHE10" s="62"/>
      <c r="IHF10" s="62"/>
      <c r="IHG10" s="62"/>
      <c r="IHH10" s="62"/>
      <c r="IHI10" s="62"/>
      <c r="IHJ10" s="62"/>
      <c r="IHK10" s="62"/>
      <c r="IHL10" s="62"/>
      <c r="IHM10" s="62"/>
      <c r="IHN10" s="62"/>
      <c r="IHO10" s="62"/>
      <c r="IHP10" s="62"/>
      <c r="IHQ10" s="62"/>
      <c r="IHR10" s="62"/>
      <c r="IHS10" s="62"/>
      <c r="IHT10" s="62"/>
      <c r="IHU10" s="62"/>
      <c r="IHV10" s="62"/>
      <c r="IHW10" s="62"/>
      <c r="IHX10" s="62"/>
      <c r="IHY10" s="62"/>
      <c r="IHZ10" s="62"/>
      <c r="IIA10" s="62"/>
      <c r="IIB10" s="62"/>
      <c r="IIC10" s="62"/>
      <c r="IID10" s="62"/>
      <c r="IIE10" s="62"/>
      <c r="IIF10" s="62"/>
      <c r="IIG10" s="62"/>
      <c r="IIH10" s="62"/>
      <c r="III10" s="62"/>
      <c r="IIJ10" s="62"/>
      <c r="IIK10" s="62"/>
      <c r="IIL10" s="62"/>
      <c r="IIM10" s="62"/>
      <c r="IIN10" s="62"/>
      <c r="IIO10" s="62"/>
      <c r="IIP10" s="62"/>
      <c r="IIQ10" s="62"/>
      <c r="IIR10" s="62"/>
      <c r="IIS10" s="62"/>
      <c r="IIT10" s="62"/>
      <c r="IIU10" s="62"/>
      <c r="IIV10" s="62"/>
      <c r="IIW10" s="62"/>
      <c r="IIX10" s="62"/>
      <c r="IIY10" s="62"/>
      <c r="IIZ10" s="62"/>
      <c r="IJA10" s="62"/>
      <c r="IJB10" s="62"/>
      <c r="IJC10" s="62"/>
      <c r="IJD10" s="62"/>
      <c r="IJE10" s="62"/>
      <c r="IJF10" s="62"/>
      <c r="IJG10" s="62"/>
      <c r="IJH10" s="62"/>
      <c r="IJI10" s="62"/>
      <c r="IJJ10" s="62"/>
      <c r="IJK10" s="62"/>
      <c r="IJL10" s="62"/>
      <c r="IJM10" s="62"/>
      <c r="IJN10" s="62"/>
      <c r="IJO10" s="62"/>
      <c r="IJP10" s="62"/>
      <c r="IJQ10" s="62"/>
      <c r="IJR10" s="62"/>
      <c r="IJS10" s="62"/>
      <c r="IJT10" s="62"/>
      <c r="IJU10" s="62"/>
      <c r="IJV10" s="62"/>
      <c r="IJW10" s="62"/>
      <c r="IJX10" s="62"/>
      <c r="IJY10" s="62"/>
      <c r="IJZ10" s="62"/>
      <c r="IKA10" s="62"/>
      <c r="IKB10" s="62"/>
      <c r="IKC10" s="62"/>
      <c r="IKD10" s="62"/>
      <c r="IKE10" s="62"/>
      <c r="IKF10" s="62"/>
      <c r="IKG10" s="62"/>
      <c r="IKH10" s="62"/>
      <c r="IKI10" s="62"/>
      <c r="IKJ10" s="62"/>
      <c r="IKK10" s="62"/>
      <c r="IKL10" s="62"/>
      <c r="IKM10" s="62"/>
      <c r="IKN10" s="62"/>
      <c r="IKO10" s="62"/>
      <c r="IKP10" s="62"/>
      <c r="IKQ10" s="62"/>
      <c r="IKR10" s="62"/>
      <c r="IKS10" s="62"/>
      <c r="IKT10" s="62"/>
      <c r="IKU10" s="62"/>
      <c r="IKV10" s="62"/>
      <c r="IKW10" s="62"/>
      <c r="IKX10" s="62"/>
      <c r="IKY10" s="62"/>
      <c r="IKZ10" s="62"/>
      <c r="ILA10" s="62"/>
      <c r="ILB10" s="62"/>
      <c r="ILC10" s="62"/>
      <c r="ILD10" s="62"/>
      <c r="ILE10" s="62"/>
      <c r="ILF10" s="62"/>
      <c r="ILG10" s="62"/>
      <c r="ILH10" s="62"/>
      <c r="ILI10" s="62"/>
      <c r="ILJ10" s="62"/>
      <c r="ILK10" s="62"/>
      <c r="ILL10" s="62"/>
      <c r="ILM10" s="62"/>
      <c r="ILN10" s="62"/>
      <c r="ILO10" s="62"/>
      <c r="ILP10" s="62"/>
      <c r="ILQ10" s="62"/>
      <c r="ILR10" s="62"/>
      <c r="ILS10" s="62"/>
      <c r="ILT10" s="62"/>
      <c r="ILU10" s="62"/>
      <c r="ILV10" s="62"/>
      <c r="ILW10" s="62"/>
      <c r="ILX10" s="62"/>
      <c r="ILY10" s="62"/>
      <c r="ILZ10" s="62"/>
      <c r="IMA10" s="62"/>
      <c r="IMB10" s="62"/>
      <c r="IMC10" s="62"/>
      <c r="IMD10" s="62"/>
      <c r="IME10" s="62"/>
      <c r="IMF10" s="62"/>
      <c r="IMG10" s="62"/>
      <c r="IMH10" s="62"/>
      <c r="IMI10" s="62"/>
      <c r="IMJ10" s="62"/>
      <c r="IMK10" s="62"/>
      <c r="IML10" s="62"/>
      <c r="IMM10" s="62"/>
      <c r="IMN10" s="62"/>
      <c r="IMO10" s="62"/>
      <c r="IMP10" s="62"/>
      <c r="IMQ10" s="62"/>
      <c r="IMR10" s="62"/>
      <c r="IMS10" s="62"/>
      <c r="IMT10" s="62"/>
      <c r="IMU10" s="62"/>
      <c r="IMV10" s="62"/>
      <c r="IMW10" s="62"/>
      <c r="IMX10" s="62"/>
      <c r="IMY10" s="62"/>
      <c r="IMZ10" s="62"/>
      <c r="INA10" s="62"/>
      <c r="INB10" s="62"/>
      <c r="INC10" s="62"/>
      <c r="IND10" s="62"/>
      <c r="INE10" s="62"/>
      <c r="INF10" s="62"/>
      <c r="ING10" s="62"/>
      <c r="INH10" s="62"/>
      <c r="INI10" s="62"/>
      <c r="INJ10" s="62"/>
      <c r="INK10" s="62"/>
      <c r="INL10" s="62"/>
      <c r="INM10" s="62"/>
      <c r="INN10" s="62"/>
      <c r="INO10" s="62"/>
      <c r="INP10" s="62"/>
      <c r="INQ10" s="62"/>
      <c r="INR10" s="62"/>
      <c r="INS10" s="62"/>
      <c r="INT10" s="62"/>
      <c r="INU10" s="62"/>
      <c r="INV10" s="62"/>
      <c r="INW10" s="62"/>
      <c r="INX10" s="62"/>
      <c r="INY10" s="62"/>
      <c r="INZ10" s="62"/>
      <c r="IOA10" s="62"/>
      <c r="IOB10" s="62"/>
      <c r="IOC10" s="62"/>
      <c r="IOD10" s="62"/>
      <c r="IOE10" s="62"/>
      <c r="IOF10" s="62"/>
      <c r="IOG10" s="62"/>
      <c r="IOH10" s="62"/>
      <c r="IOI10" s="62"/>
      <c r="IOJ10" s="62"/>
      <c r="IOK10" s="62"/>
      <c r="IOL10" s="62"/>
      <c r="IOM10" s="62"/>
      <c r="ION10" s="62"/>
      <c r="IOO10" s="62"/>
      <c r="IOP10" s="62"/>
      <c r="IOQ10" s="62"/>
      <c r="IOR10" s="62"/>
      <c r="IOS10" s="62"/>
      <c r="IOT10" s="62"/>
      <c r="IOU10" s="62"/>
      <c r="IOV10" s="62"/>
      <c r="IOW10" s="62"/>
      <c r="IOX10" s="62"/>
      <c r="IOY10" s="62"/>
      <c r="IOZ10" s="62"/>
      <c r="IPA10" s="62"/>
      <c r="IPB10" s="62"/>
      <c r="IPC10" s="62"/>
      <c r="IPD10" s="62"/>
      <c r="IPE10" s="62"/>
      <c r="IPF10" s="62"/>
      <c r="IPG10" s="62"/>
      <c r="IPH10" s="62"/>
      <c r="IPI10" s="62"/>
      <c r="IPJ10" s="62"/>
      <c r="IPK10" s="62"/>
      <c r="IPL10" s="62"/>
      <c r="IPM10" s="62"/>
      <c r="IPN10" s="62"/>
      <c r="IPO10" s="62"/>
      <c r="IPP10" s="62"/>
      <c r="IPQ10" s="62"/>
      <c r="IPR10" s="62"/>
      <c r="IPS10" s="62"/>
      <c r="IPT10" s="62"/>
      <c r="IPU10" s="62"/>
      <c r="IPV10" s="62"/>
      <c r="IPW10" s="62"/>
      <c r="IPX10" s="62"/>
      <c r="IPY10" s="62"/>
      <c r="IPZ10" s="62"/>
      <c r="IQA10" s="62"/>
      <c r="IQB10" s="62"/>
      <c r="IQC10" s="62"/>
      <c r="IQD10" s="62"/>
      <c r="IQE10" s="62"/>
      <c r="IQF10" s="62"/>
      <c r="IQG10" s="62"/>
      <c r="IQH10" s="62"/>
      <c r="IQI10" s="62"/>
      <c r="IQJ10" s="62"/>
      <c r="IQK10" s="62"/>
      <c r="IQL10" s="62"/>
      <c r="IQM10" s="62"/>
      <c r="IQN10" s="62"/>
      <c r="IQO10" s="62"/>
      <c r="IQP10" s="62"/>
      <c r="IQQ10" s="62"/>
      <c r="IQR10" s="62"/>
      <c r="IQS10" s="62"/>
      <c r="IQT10" s="62"/>
      <c r="IQU10" s="62"/>
      <c r="IQV10" s="62"/>
      <c r="IQW10" s="62"/>
      <c r="IQX10" s="62"/>
      <c r="IQY10" s="62"/>
      <c r="IQZ10" s="62"/>
      <c r="IRA10" s="62"/>
      <c r="IRB10" s="62"/>
      <c r="IRC10" s="62"/>
      <c r="IRD10" s="62"/>
      <c r="IRE10" s="62"/>
      <c r="IRF10" s="62"/>
      <c r="IRG10" s="62"/>
      <c r="IRH10" s="62"/>
      <c r="IRI10" s="62"/>
      <c r="IRJ10" s="62"/>
      <c r="IRK10" s="62"/>
      <c r="IRL10" s="62"/>
      <c r="IRM10" s="62"/>
      <c r="IRN10" s="62"/>
      <c r="IRO10" s="62"/>
      <c r="IRP10" s="62"/>
      <c r="IRQ10" s="62"/>
      <c r="IRR10" s="62"/>
      <c r="IRS10" s="62"/>
      <c r="IRT10" s="62"/>
      <c r="IRU10" s="62"/>
      <c r="IRV10" s="62"/>
      <c r="IRW10" s="62"/>
      <c r="IRX10" s="62"/>
      <c r="IRY10" s="62"/>
      <c r="IRZ10" s="62"/>
      <c r="ISA10" s="62"/>
      <c r="ISB10" s="62"/>
      <c r="ISC10" s="62"/>
      <c r="ISD10" s="62"/>
      <c r="ISE10" s="62"/>
      <c r="ISF10" s="62"/>
      <c r="ISG10" s="62"/>
      <c r="ISH10" s="62"/>
      <c r="ISI10" s="62"/>
      <c r="ISJ10" s="62"/>
      <c r="ISK10" s="62"/>
      <c r="ISL10" s="62"/>
      <c r="ISM10" s="62"/>
      <c r="ISN10" s="62"/>
      <c r="ISO10" s="62"/>
      <c r="ISP10" s="62"/>
      <c r="ISQ10" s="62"/>
      <c r="ISR10" s="62"/>
      <c r="ISS10" s="62"/>
      <c r="IST10" s="62"/>
      <c r="ISU10" s="62"/>
      <c r="ISV10" s="62"/>
      <c r="ISW10" s="62"/>
      <c r="ISX10" s="62"/>
      <c r="ISY10" s="62"/>
      <c r="ISZ10" s="62"/>
      <c r="ITA10" s="62"/>
      <c r="ITB10" s="62"/>
      <c r="ITC10" s="62"/>
      <c r="ITD10" s="62"/>
      <c r="ITE10" s="62"/>
      <c r="ITF10" s="62"/>
      <c r="ITG10" s="62"/>
      <c r="ITH10" s="62"/>
      <c r="ITI10" s="62"/>
      <c r="ITJ10" s="62"/>
      <c r="ITK10" s="62"/>
      <c r="ITL10" s="62"/>
      <c r="ITM10" s="62"/>
      <c r="ITN10" s="62"/>
      <c r="ITO10" s="62"/>
      <c r="ITP10" s="62"/>
      <c r="ITQ10" s="62"/>
      <c r="ITR10" s="62"/>
      <c r="ITS10" s="62"/>
      <c r="ITT10" s="62"/>
      <c r="ITU10" s="62"/>
      <c r="ITV10" s="62"/>
      <c r="ITW10" s="62"/>
      <c r="ITX10" s="62"/>
      <c r="ITY10" s="62"/>
      <c r="ITZ10" s="62"/>
      <c r="IUA10" s="62"/>
      <c r="IUB10" s="62"/>
      <c r="IUC10" s="62"/>
      <c r="IUD10" s="62"/>
      <c r="IUE10" s="62"/>
      <c r="IUF10" s="62"/>
      <c r="IUG10" s="62"/>
      <c r="IUH10" s="62"/>
      <c r="IUI10" s="62"/>
      <c r="IUJ10" s="62"/>
      <c r="IUK10" s="62"/>
      <c r="IUL10" s="62"/>
      <c r="IUM10" s="62"/>
      <c r="IUN10" s="62"/>
      <c r="IUO10" s="62"/>
      <c r="IUP10" s="62"/>
      <c r="IUQ10" s="62"/>
      <c r="IUR10" s="62"/>
      <c r="IUS10" s="62"/>
      <c r="IUT10" s="62"/>
      <c r="IUU10" s="62"/>
      <c r="IUV10" s="62"/>
      <c r="IUW10" s="62"/>
      <c r="IUX10" s="62"/>
      <c r="IUY10" s="62"/>
      <c r="IUZ10" s="62"/>
      <c r="IVA10" s="62"/>
      <c r="IVB10" s="62"/>
      <c r="IVC10" s="62"/>
      <c r="IVD10" s="62"/>
      <c r="IVE10" s="62"/>
      <c r="IVF10" s="62"/>
      <c r="IVG10" s="62"/>
      <c r="IVH10" s="62"/>
      <c r="IVI10" s="62"/>
      <c r="IVJ10" s="62"/>
      <c r="IVK10" s="62"/>
      <c r="IVL10" s="62"/>
      <c r="IVM10" s="62"/>
      <c r="IVN10" s="62"/>
      <c r="IVO10" s="62"/>
      <c r="IVP10" s="62"/>
      <c r="IVQ10" s="62"/>
      <c r="IVR10" s="62"/>
      <c r="IVS10" s="62"/>
      <c r="IVT10" s="62"/>
      <c r="IVU10" s="62"/>
      <c r="IVV10" s="62"/>
      <c r="IVW10" s="62"/>
      <c r="IVX10" s="62"/>
      <c r="IVY10" s="62"/>
      <c r="IVZ10" s="62"/>
      <c r="IWA10" s="62"/>
      <c r="IWB10" s="62"/>
      <c r="IWC10" s="62"/>
      <c r="IWD10" s="62"/>
      <c r="IWE10" s="62"/>
      <c r="IWF10" s="62"/>
      <c r="IWG10" s="62"/>
      <c r="IWH10" s="62"/>
      <c r="IWI10" s="62"/>
      <c r="IWJ10" s="62"/>
      <c r="IWK10" s="62"/>
      <c r="IWL10" s="62"/>
      <c r="IWM10" s="62"/>
      <c r="IWN10" s="62"/>
      <c r="IWO10" s="62"/>
      <c r="IWP10" s="62"/>
      <c r="IWQ10" s="62"/>
      <c r="IWR10" s="62"/>
      <c r="IWS10" s="62"/>
      <c r="IWT10" s="62"/>
      <c r="IWU10" s="62"/>
      <c r="IWV10" s="62"/>
      <c r="IWW10" s="62"/>
      <c r="IWX10" s="62"/>
      <c r="IWY10" s="62"/>
      <c r="IWZ10" s="62"/>
      <c r="IXA10" s="62"/>
      <c r="IXB10" s="62"/>
      <c r="IXC10" s="62"/>
      <c r="IXD10" s="62"/>
      <c r="IXE10" s="62"/>
      <c r="IXF10" s="62"/>
      <c r="IXG10" s="62"/>
      <c r="IXH10" s="62"/>
      <c r="IXI10" s="62"/>
      <c r="IXJ10" s="62"/>
      <c r="IXK10" s="62"/>
      <c r="IXL10" s="62"/>
      <c r="IXM10" s="62"/>
      <c r="IXN10" s="62"/>
      <c r="IXO10" s="62"/>
      <c r="IXP10" s="62"/>
      <c r="IXQ10" s="62"/>
      <c r="IXR10" s="62"/>
      <c r="IXS10" s="62"/>
      <c r="IXT10" s="62"/>
      <c r="IXU10" s="62"/>
      <c r="IXV10" s="62"/>
      <c r="IXW10" s="62"/>
      <c r="IXX10" s="62"/>
      <c r="IXY10" s="62"/>
      <c r="IXZ10" s="62"/>
      <c r="IYA10" s="62"/>
      <c r="IYB10" s="62"/>
      <c r="IYC10" s="62"/>
      <c r="IYD10" s="62"/>
      <c r="IYE10" s="62"/>
      <c r="IYF10" s="62"/>
      <c r="IYG10" s="62"/>
      <c r="IYH10" s="62"/>
      <c r="IYI10" s="62"/>
      <c r="IYJ10" s="62"/>
      <c r="IYK10" s="62"/>
      <c r="IYL10" s="62"/>
      <c r="IYM10" s="62"/>
      <c r="IYN10" s="62"/>
      <c r="IYO10" s="62"/>
      <c r="IYP10" s="62"/>
      <c r="IYQ10" s="62"/>
      <c r="IYR10" s="62"/>
      <c r="IYS10" s="62"/>
      <c r="IYT10" s="62"/>
      <c r="IYU10" s="62"/>
      <c r="IYV10" s="62"/>
      <c r="IYW10" s="62"/>
      <c r="IYX10" s="62"/>
      <c r="IYY10" s="62"/>
      <c r="IYZ10" s="62"/>
      <c r="IZA10" s="62"/>
      <c r="IZB10" s="62"/>
      <c r="IZC10" s="62"/>
      <c r="IZD10" s="62"/>
      <c r="IZE10" s="62"/>
      <c r="IZF10" s="62"/>
      <c r="IZG10" s="62"/>
      <c r="IZH10" s="62"/>
      <c r="IZI10" s="62"/>
      <c r="IZJ10" s="62"/>
      <c r="IZK10" s="62"/>
      <c r="IZL10" s="62"/>
      <c r="IZM10" s="62"/>
      <c r="IZN10" s="62"/>
      <c r="IZO10" s="62"/>
      <c r="IZP10" s="62"/>
      <c r="IZQ10" s="62"/>
      <c r="IZR10" s="62"/>
      <c r="IZS10" s="62"/>
      <c r="IZT10" s="62"/>
      <c r="IZU10" s="62"/>
      <c r="IZV10" s="62"/>
      <c r="IZW10" s="62"/>
      <c r="IZX10" s="62"/>
      <c r="IZY10" s="62"/>
      <c r="IZZ10" s="62"/>
      <c r="JAA10" s="62"/>
      <c r="JAB10" s="62"/>
      <c r="JAC10" s="62"/>
      <c r="JAD10" s="62"/>
      <c r="JAE10" s="62"/>
      <c r="JAF10" s="62"/>
      <c r="JAG10" s="62"/>
      <c r="JAH10" s="62"/>
      <c r="JAI10" s="62"/>
      <c r="JAJ10" s="62"/>
      <c r="JAK10" s="62"/>
      <c r="JAL10" s="62"/>
      <c r="JAM10" s="62"/>
      <c r="JAN10" s="62"/>
      <c r="JAO10" s="62"/>
      <c r="JAP10" s="62"/>
      <c r="JAQ10" s="62"/>
      <c r="JAR10" s="62"/>
      <c r="JAS10" s="62"/>
      <c r="JAT10" s="62"/>
      <c r="JAU10" s="62"/>
      <c r="JAV10" s="62"/>
      <c r="JAW10" s="62"/>
      <c r="JAX10" s="62"/>
      <c r="JAY10" s="62"/>
      <c r="JAZ10" s="62"/>
      <c r="JBA10" s="62"/>
      <c r="JBB10" s="62"/>
      <c r="JBC10" s="62"/>
      <c r="JBD10" s="62"/>
      <c r="JBE10" s="62"/>
      <c r="JBF10" s="62"/>
      <c r="JBG10" s="62"/>
      <c r="JBH10" s="62"/>
      <c r="JBI10" s="62"/>
      <c r="JBJ10" s="62"/>
      <c r="JBK10" s="62"/>
      <c r="JBL10" s="62"/>
      <c r="JBM10" s="62"/>
      <c r="JBN10" s="62"/>
      <c r="JBO10" s="62"/>
      <c r="JBP10" s="62"/>
      <c r="JBQ10" s="62"/>
      <c r="JBR10" s="62"/>
      <c r="JBS10" s="62"/>
      <c r="JBT10" s="62"/>
      <c r="JBU10" s="62"/>
      <c r="JBV10" s="62"/>
      <c r="JBW10" s="62"/>
      <c r="JBX10" s="62"/>
      <c r="JBY10" s="62"/>
      <c r="JBZ10" s="62"/>
      <c r="JCA10" s="62"/>
      <c r="JCB10" s="62"/>
      <c r="JCC10" s="62"/>
      <c r="JCD10" s="62"/>
      <c r="JCE10" s="62"/>
      <c r="JCF10" s="62"/>
      <c r="JCG10" s="62"/>
      <c r="JCH10" s="62"/>
      <c r="JCI10" s="62"/>
      <c r="JCJ10" s="62"/>
      <c r="JCK10" s="62"/>
      <c r="JCL10" s="62"/>
      <c r="JCM10" s="62"/>
      <c r="JCN10" s="62"/>
      <c r="JCO10" s="62"/>
      <c r="JCP10" s="62"/>
      <c r="JCQ10" s="62"/>
      <c r="JCR10" s="62"/>
      <c r="JCS10" s="62"/>
      <c r="JCT10" s="62"/>
      <c r="JCU10" s="62"/>
      <c r="JCV10" s="62"/>
      <c r="JCW10" s="62"/>
      <c r="JCX10" s="62"/>
      <c r="JCY10" s="62"/>
      <c r="JCZ10" s="62"/>
      <c r="JDA10" s="62"/>
      <c r="JDB10" s="62"/>
      <c r="JDC10" s="62"/>
      <c r="JDD10" s="62"/>
      <c r="JDE10" s="62"/>
      <c r="JDF10" s="62"/>
      <c r="JDG10" s="62"/>
      <c r="JDH10" s="62"/>
      <c r="JDI10" s="62"/>
      <c r="JDJ10" s="62"/>
      <c r="JDK10" s="62"/>
      <c r="JDL10" s="62"/>
      <c r="JDM10" s="62"/>
      <c r="JDN10" s="62"/>
      <c r="JDO10" s="62"/>
      <c r="JDP10" s="62"/>
      <c r="JDQ10" s="62"/>
      <c r="JDR10" s="62"/>
      <c r="JDS10" s="62"/>
      <c r="JDT10" s="62"/>
      <c r="JDU10" s="62"/>
      <c r="JDV10" s="62"/>
      <c r="JDW10" s="62"/>
      <c r="JDX10" s="62"/>
      <c r="JDY10" s="62"/>
      <c r="JDZ10" s="62"/>
      <c r="JEA10" s="62"/>
      <c r="JEB10" s="62"/>
      <c r="JEC10" s="62"/>
      <c r="JED10" s="62"/>
      <c r="JEE10" s="62"/>
      <c r="JEF10" s="62"/>
      <c r="JEG10" s="62"/>
      <c r="JEH10" s="62"/>
      <c r="JEI10" s="62"/>
      <c r="JEJ10" s="62"/>
      <c r="JEK10" s="62"/>
      <c r="JEL10" s="62"/>
      <c r="JEM10" s="62"/>
      <c r="JEN10" s="62"/>
      <c r="JEO10" s="62"/>
      <c r="JEP10" s="62"/>
      <c r="JEQ10" s="62"/>
      <c r="JER10" s="62"/>
      <c r="JES10" s="62"/>
      <c r="JET10" s="62"/>
      <c r="JEU10" s="62"/>
      <c r="JEV10" s="62"/>
      <c r="JEW10" s="62"/>
      <c r="JEX10" s="62"/>
      <c r="JEY10" s="62"/>
      <c r="JEZ10" s="62"/>
      <c r="JFA10" s="62"/>
      <c r="JFB10" s="62"/>
      <c r="JFC10" s="62"/>
      <c r="JFD10" s="62"/>
      <c r="JFE10" s="62"/>
      <c r="JFF10" s="62"/>
      <c r="JFG10" s="62"/>
      <c r="JFH10" s="62"/>
      <c r="JFI10" s="62"/>
      <c r="JFJ10" s="62"/>
      <c r="JFK10" s="62"/>
      <c r="JFL10" s="62"/>
      <c r="JFM10" s="62"/>
      <c r="JFN10" s="62"/>
      <c r="JFO10" s="62"/>
      <c r="JFP10" s="62"/>
      <c r="JFQ10" s="62"/>
      <c r="JFR10" s="62"/>
      <c r="JFS10" s="62"/>
      <c r="JFT10" s="62"/>
      <c r="JFU10" s="62"/>
      <c r="JFV10" s="62"/>
      <c r="JFW10" s="62"/>
      <c r="JFX10" s="62"/>
      <c r="JFY10" s="62"/>
      <c r="JFZ10" s="62"/>
      <c r="JGA10" s="62"/>
      <c r="JGB10" s="62"/>
      <c r="JGC10" s="62"/>
      <c r="JGD10" s="62"/>
      <c r="JGE10" s="62"/>
      <c r="JGF10" s="62"/>
      <c r="JGG10" s="62"/>
      <c r="JGH10" s="62"/>
      <c r="JGI10" s="62"/>
      <c r="JGJ10" s="62"/>
      <c r="JGK10" s="62"/>
      <c r="JGL10" s="62"/>
      <c r="JGM10" s="62"/>
      <c r="JGN10" s="62"/>
      <c r="JGO10" s="62"/>
      <c r="JGP10" s="62"/>
      <c r="JGQ10" s="62"/>
      <c r="JGR10" s="62"/>
      <c r="JGS10" s="62"/>
      <c r="JGT10" s="62"/>
      <c r="JGU10" s="62"/>
      <c r="JGV10" s="62"/>
      <c r="JGW10" s="62"/>
      <c r="JGX10" s="62"/>
      <c r="JGY10" s="62"/>
      <c r="JGZ10" s="62"/>
      <c r="JHA10" s="62"/>
      <c r="JHB10" s="62"/>
      <c r="JHC10" s="62"/>
      <c r="JHD10" s="62"/>
      <c r="JHE10" s="62"/>
      <c r="JHF10" s="62"/>
      <c r="JHG10" s="62"/>
      <c r="JHH10" s="62"/>
      <c r="JHI10" s="62"/>
      <c r="JHJ10" s="62"/>
      <c r="JHK10" s="62"/>
      <c r="JHL10" s="62"/>
      <c r="JHM10" s="62"/>
      <c r="JHN10" s="62"/>
      <c r="JHO10" s="62"/>
      <c r="JHP10" s="62"/>
      <c r="JHQ10" s="62"/>
      <c r="JHR10" s="62"/>
      <c r="JHS10" s="62"/>
      <c r="JHT10" s="62"/>
      <c r="JHU10" s="62"/>
      <c r="JHV10" s="62"/>
      <c r="JHW10" s="62"/>
      <c r="JHX10" s="62"/>
      <c r="JHY10" s="62"/>
      <c r="JHZ10" s="62"/>
      <c r="JIA10" s="62"/>
      <c r="JIB10" s="62"/>
      <c r="JIC10" s="62"/>
      <c r="JID10" s="62"/>
      <c r="JIE10" s="62"/>
      <c r="JIF10" s="62"/>
      <c r="JIG10" s="62"/>
      <c r="JIH10" s="62"/>
      <c r="JII10" s="62"/>
      <c r="JIJ10" s="62"/>
      <c r="JIK10" s="62"/>
      <c r="JIL10" s="62"/>
      <c r="JIM10" s="62"/>
      <c r="JIN10" s="62"/>
      <c r="JIO10" s="62"/>
      <c r="JIP10" s="62"/>
      <c r="JIQ10" s="62"/>
      <c r="JIR10" s="62"/>
      <c r="JIS10" s="62"/>
      <c r="JIT10" s="62"/>
      <c r="JIU10" s="62"/>
      <c r="JIV10" s="62"/>
      <c r="JIW10" s="62"/>
      <c r="JIX10" s="62"/>
      <c r="JIY10" s="62"/>
      <c r="JIZ10" s="62"/>
      <c r="JJA10" s="62"/>
      <c r="JJB10" s="62"/>
      <c r="JJC10" s="62"/>
      <c r="JJD10" s="62"/>
      <c r="JJE10" s="62"/>
      <c r="JJF10" s="62"/>
      <c r="JJG10" s="62"/>
      <c r="JJH10" s="62"/>
      <c r="JJI10" s="62"/>
      <c r="JJJ10" s="62"/>
      <c r="JJK10" s="62"/>
      <c r="JJL10" s="62"/>
      <c r="JJM10" s="62"/>
      <c r="JJN10" s="62"/>
      <c r="JJO10" s="62"/>
      <c r="JJP10" s="62"/>
      <c r="JJQ10" s="62"/>
      <c r="JJR10" s="62"/>
      <c r="JJS10" s="62"/>
      <c r="JJT10" s="62"/>
      <c r="JJU10" s="62"/>
      <c r="JJV10" s="62"/>
      <c r="JJW10" s="62"/>
      <c r="JJX10" s="62"/>
      <c r="JJY10" s="62"/>
      <c r="JJZ10" s="62"/>
      <c r="JKA10" s="62"/>
      <c r="JKB10" s="62"/>
      <c r="JKC10" s="62"/>
      <c r="JKD10" s="62"/>
      <c r="JKE10" s="62"/>
      <c r="JKF10" s="62"/>
      <c r="JKG10" s="62"/>
      <c r="JKH10" s="62"/>
      <c r="JKI10" s="62"/>
      <c r="JKJ10" s="62"/>
      <c r="JKK10" s="62"/>
      <c r="JKL10" s="62"/>
      <c r="JKM10" s="62"/>
      <c r="JKN10" s="62"/>
      <c r="JKO10" s="62"/>
      <c r="JKP10" s="62"/>
      <c r="JKQ10" s="62"/>
      <c r="JKR10" s="62"/>
      <c r="JKS10" s="62"/>
      <c r="JKT10" s="62"/>
      <c r="JKU10" s="62"/>
      <c r="JKV10" s="62"/>
      <c r="JKW10" s="62"/>
      <c r="JKX10" s="62"/>
      <c r="JKY10" s="62"/>
      <c r="JKZ10" s="62"/>
      <c r="JLA10" s="62"/>
      <c r="JLB10" s="62"/>
      <c r="JLC10" s="62"/>
      <c r="JLD10" s="62"/>
      <c r="JLE10" s="62"/>
      <c r="JLF10" s="62"/>
      <c r="JLG10" s="62"/>
      <c r="JLH10" s="62"/>
      <c r="JLI10" s="62"/>
      <c r="JLJ10" s="62"/>
      <c r="JLK10" s="62"/>
      <c r="JLL10" s="62"/>
      <c r="JLM10" s="62"/>
      <c r="JLN10" s="62"/>
      <c r="JLO10" s="62"/>
      <c r="JLP10" s="62"/>
      <c r="JLQ10" s="62"/>
      <c r="JLR10" s="62"/>
      <c r="JLS10" s="62"/>
      <c r="JLT10" s="62"/>
      <c r="JLU10" s="62"/>
      <c r="JLV10" s="62"/>
      <c r="JLW10" s="62"/>
      <c r="JLX10" s="62"/>
      <c r="JLY10" s="62"/>
      <c r="JLZ10" s="62"/>
      <c r="JMA10" s="62"/>
      <c r="JMB10" s="62"/>
      <c r="JMC10" s="62"/>
      <c r="JMD10" s="62"/>
      <c r="JME10" s="62"/>
      <c r="JMF10" s="62"/>
      <c r="JMG10" s="62"/>
      <c r="JMH10" s="62"/>
      <c r="JMI10" s="62"/>
      <c r="JMJ10" s="62"/>
      <c r="JMK10" s="62"/>
      <c r="JML10" s="62"/>
      <c r="JMM10" s="62"/>
      <c r="JMN10" s="62"/>
      <c r="JMO10" s="62"/>
      <c r="JMP10" s="62"/>
      <c r="JMQ10" s="62"/>
      <c r="JMR10" s="62"/>
      <c r="JMS10" s="62"/>
      <c r="JMT10" s="62"/>
      <c r="JMU10" s="62"/>
      <c r="JMV10" s="62"/>
      <c r="JMW10" s="62"/>
      <c r="JMX10" s="62"/>
      <c r="JMY10" s="62"/>
      <c r="JMZ10" s="62"/>
      <c r="JNA10" s="62"/>
      <c r="JNB10" s="62"/>
      <c r="JNC10" s="62"/>
      <c r="JND10" s="62"/>
      <c r="JNE10" s="62"/>
      <c r="JNF10" s="62"/>
      <c r="JNG10" s="62"/>
      <c r="JNH10" s="62"/>
      <c r="JNI10" s="62"/>
      <c r="JNJ10" s="62"/>
      <c r="JNK10" s="62"/>
      <c r="JNL10" s="62"/>
      <c r="JNM10" s="62"/>
      <c r="JNN10" s="62"/>
      <c r="JNO10" s="62"/>
      <c r="JNP10" s="62"/>
      <c r="JNQ10" s="62"/>
      <c r="JNR10" s="62"/>
      <c r="JNS10" s="62"/>
      <c r="JNT10" s="62"/>
      <c r="JNU10" s="62"/>
      <c r="JNV10" s="62"/>
      <c r="JNW10" s="62"/>
      <c r="JNX10" s="62"/>
      <c r="JNY10" s="62"/>
      <c r="JNZ10" s="62"/>
      <c r="JOA10" s="62"/>
      <c r="JOB10" s="62"/>
      <c r="JOC10" s="62"/>
      <c r="JOD10" s="62"/>
      <c r="JOE10" s="62"/>
      <c r="JOF10" s="62"/>
      <c r="JOG10" s="62"/>
      <c r="JOH10" s="62"/>
      <c r="JOI10" s="62"/>
      <c r="JOJ10" s="62"/>
      <c r="JOK10" s="62"/>
      <c r="JOL10" s="62"/>
      <c r="JOM10" s="62"/>
      <c r="JON10" s="62"/>
      <c r="JOO10" s="62"/>
      <c r="JOP10" s="62"/>
      <c r="JOQ10" s="62"/>
      <c r="JOR10" s="62"/>
      <c r="JOS10" s="62"/>
      <c r="JOT10" s="62"/>
      <c r="JOU10" s="62"/>
      <c r="JOV10" s="62"/>
      <c r="JOW10" s="62"/>
      <c r="JOX10" s="62"/>
      <c r="JOY10" s="62"/>
      <c r="JOZ10" s="62"/>
      <c r="JPA10" s="62"/>
      <c r="JPB10" s="62"/>
      <c r="JPC10" s="62"/>
      <c r="JPD10" s="62"/>
      <c r="JPE10" s="62"/>
      <c r="JPF10" s="62"/>
      <c r="JPG10" s="62"/>
      <c r="JPH10" s="62"/>
      <c r="JPI10" s="62"/>
      <c r="JPJ10" s="62"/>
      <c r="JPK10" s="62"/>
      <c r="JPL10" s="62"/>
      <c r="JPM10" s="62"/>
      <c r="JPN10" s="62"/>
      <c r="JPO10" s="62"/>
      <c r="JPP10" s="62"/>
      <c r="JPQ10" s="62"/>
      <c r="JPR10" s="62"/>
      <c r="JPS10" s="62"/>
      <c r="JPT10" s="62"/>
      <c r="JPU10" s="62"/>
      <c r="JPV10" s="62"/>
      <c r="JPW10" s="62"/>
      <c r="JPX10" s="62"/>
      <c r="JPY10" s="62"/>
      <c r="JPZ10" s="62"/>
      <c r="JQA10" s="62"/>
      <c r="JQB10" s="62"/>
      <c r="JQC10" s="62"/>
      <c r="JQD10" s="62"/>
      <c r="JQE10" s="62"/>
      <c r="JQF10" s="62"/>
      <c r="JQG10" s="62"/>
      <c r="JQH10" s="62"/>
      <c r="JQI10" s="62"/>
      <c r="JQJ10" s="62"/>
      <c r="JQK10" s="62"/>
      <c r="JQL10" s="62"/>
      <c r="JQM10" s="62"/>
      <c r="JQN10" s="62"/>
      <c r="JQO10" s="62"/>
      <c r="JQP10" s="62"/>
      <c r="JQQ10" s="62"/>
      <c r="JQR10" s="62"/>
      <c r="JQS10" s="62"/>
      <c r="JQT10" s="62"/>
      <c r="JQU10" s="62"/>
      <c r="JQV10" s="62"/>
      <c r="JQW10" s="62"/>
      <c r="JQX10" s="62"/>
      <c r="JQY10" s="62"/>
      <c r="JQZ10" s="62"/>
      <c r="JRA10" s="62"/>
      <c r="JRB10" s="62"/>
      <c r="JRC10" s="62"/>
      <c r="JRD10" s="62"/>
      <c r="JRE10" s="62"/>
      <c r="JRF10" s="62"/>
      <c r="JRG10" s="62"/>
      <c r="JRH10" s="62"/>
      <c r="JRI10" s="62"/>
      <c r="JRJ10" s="62"/>
      <c r="JRK10" s="62"/>
      <c r="JRL10" s="62"/>
      <c r="JRM10" s="62"/>
      <c r="JRN10" s="62"/>
      <c r="JRO10" s="62"/>
      <c r="JRP10" s="62"/>
      <c r="JRQ10" s="62"/>
      <c r="JRR10" s="62"/>
      <c r="JRS10" s="62"/>
      <c r="JRT10" s="62"/>
      <c r="JRU10" s="62"/>
      <c r="JRV10" s="62"/>
      <c r="JRW10" s="62"/>
      <c r="JRX10" s="62"/>
      <c r="JRY10" s="62"/>
      <c r="JRZ10" s="62"/>
      <c r="JSA10" s="62"/>
      <c r="JSB10" s="62"/>
      <c r="JSC10" s="62"/>
      <c r="JSD10" s="62"/>
      <c r="JSE10" s="62"/>
      <c r="JSF10" s="62"/>
      <c r="JSG10" s="62"/>
      <c r="JSH10" s="62"/>
      <c r="JSI10" s="62"/>
      <c r="JSJ10" s="62"/>
      <c r="JSK10" s="62"/>
      <c r="JSL10" s="62"/>
      <c r="JSM10" s="62"/>
      <c r="JSN10" s="62"/>
      <c r="JSO10" s="62"/>
      <c r="JSP10" s="62"/>
      <c r="JSQ10" s="62"/>
      <c r="JSR10" s="62"/>
      <c r="JSS10" s="62"/>
      <c r="JST10" s="62"/>
      <c r="JSU10" s="62"/>
      <c r="JSV10" s="62"/>
      <c r="JSW10" s="62"/>
      <c r="JSX10" s="62"/>
      <c r="JSY10" s="62"/>
      <c r="JSZ10" s="62"/>
      <c r="JTA10" s="62"/>
      <c r="JTB10" s="62"/>
      <c r="JTC10" s="62"/>
      <c r="JTD10" s="62"/>
      <c r="JTE10" s="62"/>
      <c r="JTF10" s="62"/>
      <c r="JTG10" s="62"/>
      <c r="JTH10" s="62"/>
      <c r="JTI10" s="62"/>
      <c r="JTJ10" s="62"/>
      <c r="JTK10" s="62"/>
      <c r="JTL10" s="62"/>
      <c r="JTM10" s="62"/>
      <c r="JTN10" s="62"/>
      <c r="JTO10" s="62"/>
      <c r="JTP10" s="62"/>
      <c r="JTQ10" s="62"/>
      <c r="JTR10" s="62"/>
      <c r="JTS10" s="62"/>
      <c r="JTT10" s="62"/>
      <c r="JTU10" s="62"/>
      <c r="JTV10" s="62"/>
      <c r="JTW10" s="62"/>
      <c r="JTX10" s="62"/>
      <c r="JTY10" s="62"/>
      <c r="JTZ10" s="62"/>
      <c r="JUA10" s="62"/>
      <c r="JUB10" s="62"/>
      <c r="JUC10" s="62"/>
      <c r="JUD10" s="62"/>
      <c r="JUE10" s="62"/>
      <c r="JUF10" s="62"/>
      <c r="JUG10" s="62"/>
      <c r="JUH10" s="62"/>
      <c r="JUI10" s="62"/>
      <c r="JUJ10" s="62"/>
      <c r="JUK10" s="62"/>
      <c r="JUL10" s="62"/>
      <c r="JUM10" s="62"/>
      <c r="JUN10" s="62"/>
      <c r="JUO10" s="62"/>
      <c r="JUP10" s="62"/>
      <c r="JUQ10" s="62"/>
      <c r="JUR10" s="62"/>
      <c r="JUS10" s="62"/>
      <c r="JUT10" s="62"/>
      <c r="JUU10" s="62"/>
      <c r="JUV10" s="62"/>
      <c r="JUW10" s="62"/>
      <c r="JUX10" s="62"/>
      <c r="JUY10" s="62"/>
      <c r="JUZ10" s="62"/>
      <c r="JVA10" s="62"/>
      <c r="JVB10" s="62"/>
      <c r="JVC10" s="62"/>
      <c r="JVD10" s="62"/>
      <c r="JVE10" s="62"/>
      <c r="JVF10" s="62"/>
      <c r="JVG10" s="62"/>
      <c r="JVH10" s="62"/>
      <c r="JVI10" s="62"/>
      <c r="JVJ10" s="62"/>
      <c r="JVK10" s="62"/>
      <c r="JVL10" s="62"/>
      <c r="JVM10" s="62"/>
      <c r="JVN10" s="62"/>
      <c r="JVO10" s="62"/>
      <c r="JVP10" s="62"/>
      <c r="JVQ10" s="62"/>
      <c r="JVR10" s="62"/>
      <c r="JVS10" s="62"/>
      <c r="JVT10" s="62"/>
      <c r="JVU10" s="62"/>
      <c r="JVV10" s="62"/>
      <c r="JVW10" s="62"/>
      <c r="JVX10" s="62"/>
      <c r="JVY10" s="62"/>
      <c r="JVZ10" s="62"/>
      <c r="JWA10" s="62"/>
      <c r="JWB10" s="62"/>
      <c r="JWC10" s="62"/>
      <c r="JWD10" s="62"/>
      <c r="JWE10" s="62"/>
      <c r="JWF10" s="62"/>
      <c r="JWG10" s="62"/>
      <c r="JWH10" s="62"/>
      <c r="JWI10" s="62"/>
      <c r="JWJ10" s="62"/>
      <c r="JWK10" s="62"/>
      <c r="JWL10" s="62"/>
      <c r="JWM10" s="62"/>
      <c r="JWN10" s="62"/>
      <c r="JWO10" s="62"/>
      <c r="JWP10" s="62"/>
      <c r="JWQ10" s="62"/>
      <c r="JWR10" s="62"/>
      <c r="JWS10" s="62"/>
      <c r="JWT10" s="62"/>
      <c r="JWU10" s="62"/>
      <c r="JWV10" s="62"/>
      <c r="JWW10" s="62"/>
      <c r="JWX10" s="62"/>
      <c r="JWY10" s="62"/>
      <c r="JWZ10" s="62"/>
      <c r="JXA10" s="62"/>
      <c r="JXB10" s="62"/>
      <c r="JXC10" s="62"/>
      <c r="JXD10" s="62"/>
      <c r="JXE10" s="62"/>
      <c r="JXF10" s="62"/>
      <c r="JXG10" s="62"/>
      <c r="JXH10" s="62"/>
      <c r="JXI10" s="62"/>
      <c r="JXJ10" s="62"/>
      <c r="JXK10" s="62"/>
      <c r="JXL10" s="62"/>
      <c r="JXM10" s="62"/>
      <c r="JXN10" s="62"/>
      <c r="JXO10" s="62"/>
      <c r="JXP10" s="62"/>
      <c r="JXQ10" s="62"/>
      <c r="JXR10" s="62"/>
      <c r="JXS10" s="62"/>
      <c r="JXT10" s="62"/>
      <c r="JXU10" s="62"/>
      <c r="JXV10" s="62"/>
      <c r="JXW10" s="62"/>
      <c r="JXX10" s="62"/>
      <c r="JXY10" s="62"/>
      <c r="JXZ10" s="62"/>
      <c r="JYA10" s="62"/>
      <c r="JYB10" s="62"/>
      <c r="JYC10" s="62"/>
      <c r="JYD10" s="62"/>
      <c r="JYE10" s="62"/>
      <c r="JYF10" s="62"/>
      <c r="JYG10" s="62"/>
      <c r="JYH10" s="62"/>
      <c r="JYI10" s="62"/>
      <c r="JYJ10" s="62"/>
      <c r="JYK10" s="62"/>
      <c r="JYL10" s="62"/>
      <c r="JYM10" s="62"/>
      <c r="JYN10" s="62"/>
      <c r="JYO10" s="62"/>
      <c r="JYP10" s="62"/>
      <c r="JYQ10" s="62"/>
      <c r="JYR10" s="62"/>
      <c r="JYS10" s="62"/>
      <c r="JYT10" s="62"/>
      <c r="JYU10" s="62"/>
      <c r="JYV10" s="62"/>
      <c r="JYW10" s="62"/>
      <c r="JYX10" s="62"/>
      <c r="JYY10" s="62"/>
      <c r="JYZ10" s="62"/>
      <c r="JZA10" s="62"/>
      <c r="JZB10" s="62"/>
      <c r="JZC10" s="62"/>
      <c r="JZD10" s="62"/>
      <c r="JZE10" s="62"/>
      <c r="JZF10" s="62"/>
      <c r="JZG10" s="62"/>
      <c r="JZH10" s="62"/>
      <c r="JZI10" s="62"/>
      <c r="JZJ10" s="62"/>
      <c r="JZK10" s="62"/>
      <c r="JZL10" s="62"/>
      <c r="JZM10" s="62"/>
      <c r="JZN10" s="62"/>
      <c r="JZO10" s="62"/>
      <c r="JZP10" s="62"/>
      <c r="JZQ10" s="62"/>
      <c r="JZR10" s="62"/>
      <c r="JZS10" s="62"/>
      <c r="JZT10" s="62"/>
      <c r="JZU10" s="62"/>
      <c r="JZV10" s="62"/>
      <c r="JZW10" s="62"/>
      <c r="JZX10" s="62"/>
      <c r="JZY10" s="62"/>
      <c r="JZZ10" s="62"/>
      <c r="KAA10" s="62"/>
      <c r="KAB10" s="62"/>
      <c r="KAC10" s="62"/>
      <c r="KAD10" s="62"/>
      <c r="KAE10" s="62"/>
      <c r="KAF10" s="62"/>
      <c r="KAG10" s="62"/>
      <c r="KAH10" s="62"/>
      <c r="KAI10" s="62"/>
      <c r="KAJ10" s="62"/>
      <c r="KAK10" s="62"/>
      <c r="KAL10" s="62"/>
      <c r="KAM10" s="62"/>
      <c r="KAN10" s="62"/>
      <c r="KAO10" s="62"/>
      <c r="KAP10" s="62"/>
      <c r="KAQ10" s="62"/>
      <c r="KAR10" s="62"/>
      <c r="KAS10" s="62"/>
      <c r="KAT10" s="62"/>
      <c r="KAU10" s="62"/>
      <c r="KAV10" s="62"/>
      <c r="KAW10" s="62"/>
      <c r="KAX10" s="62"/>
      <c r="KAY10" s="62"/>
      <c r="KAZ10" s="62"/>
      <c r="KBA10" s="62"/>
      <c r="KBB10" s="62"/>
      <c r="KBC10" s="62"/>
      <c r="KBD10" s="62"/>
      <c r="KBE10" s="62"/>
      <c r="KBF10" s="62"/>
      <c r="KBG10" s="62"/>
      <c r="KBH10" s="62"/>
      <c r="KBI10" s="62"/>
      <c r="KBJ10" s="62"/>
      <c r="KBK10" s="62"/>
      <c r="KBL10" s="62"/>
      <c r="KBM10" s="62"/>
      <c r="KBN10" s="62"/>
      <c r="KBO10" s="62"/>
      <c r="KBP10" s="62"/>
      <c r="KBQ10" s="62"/>
      <c r="KBR10" s="62"/>
      <c r="KBS10" s="62"/>
      <c r="KBT10" s="62"/>
      <c r="KBU10" s="62"/>
      <c r="KBV10" s="62"/>
      <c r="KBW10" s="62"/>
      <c r="KBX10" s="62"/>
      <c r="KBY10" s="62"/>
      <c r="KBZ10" s="62"/>
      <c r="KCA10" s="62"/>
      <c r="KCB10" s="62"/>
      <c r="KCC10" s="62"/>
      <c r="KCD10" s="62"/>
      <c r="KCE10" s="62"/>
      <c r="KCF10" s="62"/>
      <c r="KCG10" s="62"/>
      <c r="KCH10" s="62"/>
      <c r="KCI10" s="62"/>
      <c r="KCJ10" s="62"/>
      <c r="KCK10" s="62"/>
      <c r="KCL10" s="62"/>
      <c r="KCM10" s="62"/>
      <c r="KCN10" s="62"/>
      <c r="KCO10" s="62"/>
      <c r="KCP10" s="62"/>
      <c r="KCQ10" s="62"/>
      <c r="KCR10" s="62"/>
      <c r="KCS10" s="62"/>
      <c r="KCT10" s="62"/>
      <c r="KCU10" s="62"/>
      <c r="KCV10" s="62"/>
      <c r="KCW10" s="62"/>
      <c r="KCX10" s="62"/>
      <c r="KCY10" s="62"/>
      <c r="KCZ10" s="62"/>
      <c r="KDA10" s="62"/>
      <c r="KDB10" s="62"/>
      <c r="KDC10" s="62"/>
      <c r="KDD10" s="62"/>
      <c r="KDE10" s="62"/>
      <c r="KDF10" s="62"/>
      <c r="KDG10" s="62"/>
      <c r="KDH10" s="62"/>
      <c r="KDI10" s="62"/>
      <c r="KDJ10" s="62"/>
      <c r="KDK10" s="62"/>
      <c r="KDL10" s="62"/>
      <c r="KDM10" s="62"/>
      <c r="KDN10" s="62"/>
      <c r="KDO10" s="62"/>
      <c r="KDP10" s="62"/>
      <c r="KDQ10" s="62"/>
      <c r="KDR10" s="62"/>
      <c r="KDS10" s="62"/>
      <c r="KDT10" s="62"/>
      <c r="KDU10" s="62"/>
      <c r="KDV10" s="62"/>
      <c r="KDW10" s="62"/>
      <c r="KDX10" s="62"/>
      <c r="KDY10" s="62"/>
      <c r="KDZ10" s="62"/>
      <c r="KEA10" s="62"/>
      <c r="KEB10" s="62"/>
      <c r="KEC10" s="62"/>
      <c r="KED10" s="62"/>
      <c r="KEE10" s="62"/>
      <c r="KEF10" s="62"/>
      <c r="KEG10" s="62"/>
      <c r="KEH10" s="62"/>
      <c r="KEI10" s="62"/>
      <c r="KEJ10" s="62"/>
      <c r="KEK10" s="62"/>
      <c r="KEL10" s="62"/>
      <c r="KEM10" s="62"/>
      <c r="KEN10" s="62"/>
      <c r="KEO10" s="62"/>
      <c r="KEP10" s="62"/>
      <c r="KEQ10" s="62"/>
      <c r="KER10" s="62"/>
      <c r="KES10" s="62"/>
      <c r="KET10" s="62"/>
      <c r="KEU10" s="62"/>
      <c r="KEV10" s="62"/>
      <c r="KEW10" s="62"/>
      <c r="KEX10" s="62"/>
      <c r="KEY10" s="62"/>
      <c r="KEZ10" s="62"/>
      <c r="KFA10" s="62"/>
      <c r="KFB10" s="62"/>
      <c r="KFC10" s="62"/>
      <c r="KFD10" s="62"/>
      <c r="KFE10" s="62"/>
      <c r="KFF10" s="62"/>
      <c r="KFG10" s="62"/>
      <c r="KFH10" s="62"/>
      <c r="KFI10" s="62"/>
      <c r="KFJ10" s="62"/>
      <c r="KFK10" s="62"/>
      <c r="KFL10" s="62"/>
      <c r="KFM10" s="62"/>
      <c r="KFN10" s="62"/>
      <c r="KFO10" s="62"/>
      <c r="KFP10" s="62"/>
      <c r="KFQ10" s="62"/>
      <c r="KFR10" s="62"/>
      <c r="KFS10" s="62"/>
      <c r="KFT10" s="62"/>
      <c r="KFU10" s="62"/>
      <c r="KFV10" s="62"/>
      <c r="KFW10" s="62"/>
      <c r="KFX10" s="62"/>
      <c r="KFY10" s="62"/>
      <c r="KFZ10" s="62"/>
      <c r="KGA10" s="62"/>
      <c r="KGB10" s="62"/>
      <c r="KGC10" s="62"/>
      <c r="KGD10" s="62"/>
      <c r="KGE10" s="62"/>
      <c r="KGF10" s="62"/>
      <c r="KGG10" s="62"/>
      <c r="KGH10" s="62"/>
      <c r="KGI10" s="62"/>
      <c r="KGJ10" s="62"/>
      <c r="KGK10" s="62"/>
      <c r="KGL10" s="62"/>
      <c r="KGM10" s="62"/>
      <c r="KGN10" s="62"/>
      <c r="KGO10" s="62"/>
      <c r="KGP10" s="62"/>
      <c r="KGQ10" s="62"/>
      <c r="KGR10" s="62"/>
      <c r="KGS10" s="62"/>
      <c r="KGT10" s="62"/>
      <c r="KGU10" s="62"/>
      <c r="KGV10" s="62"/>
      <c r="KGW10" s="62"/>
      <c r="KGX10" s="62"/>
      <c r="KGY10" s="62"/>
      <c r="KGZ10" s="62"/>
      <c r="KHA10" s="62"/>
      <c r="KHB10" s="62"/>
      <c r="KHC10" s="62"/>
      <c r="KHD10" s="62"/>
      <c r="KHE10" s="62"/>
      <c r="KHF10" s="62"/>
      <c r="KHG10" s="62"/>
      <c r="KHH10" s="62"/>
      <c r="KHI10" s="62"/>
      <c r="KHJ10" s="62"/>
      <c r="KHK10" s="62"/>
      <c r="KHL10" s="62"/>
      <c r="KHM10" s="62"/>
      <c r="KHN10" s="62"/>
      <c r="KHO10" s="62"/>
      <c r="KHP10" s="62"/>
      <c r="KHQ10" s="62"/>
      <c r="KHR10" s="62"/>
      <c r="KHS10" s="62"/>
      <c r="KHT10" s="62"/>
      <c r="KHU10" s="62"/>
      <c r="KHV10" s="62"/>
      <c r="KHW10" s="62"/>
      <c r="KHX10" s="62"/>
      <c r="KHY10" s="62"/>
      <c r="KHZ10" s="62"/>
      <c r="KIA10" s="62"/>
      <c r="KIB10" s="62"/>
      <c r="KIC10" s="62"/>
      <c r="KID10" s="62"/>
      <c r="KIE10" s="62"/>
      <c r="KIF10" s="62"/>
      <c r="KIG10" s="62"/>
      <c r="KIH10" s="62"/>
      <c r="KII10" s="62"/>
      <c r="KIJ10" s="62"/>
      <c r="KIK10" s="62"/>
      <c r="KIL10" s="62"/>
      <c r="KIM10" s="62"/>
      <c r="KIN10" s="62"/>
      <c r="KIO10" s="62"/>
      <c r="KIP10" s="62"/>
      <c r="KIQ10" s="62"/>
      <c r="KIR10" s="62"/>
      <c r="KIS10" s="62"/>
      <c r="KIT10" s="62"/>
      <c r="KIU10" s="62"/>
      <c r="KIV10" s="62"/>
      <c r="KIW10" s="62"/>
      <c r="KIX10" s="62"/>
      <c r="KIY10" s="62"/>
      <c r="KIZ10" s="62"/>
      <c r="KJA10" s="62"/>
      <c r="KJB10" s="62"/>
      <c r="KJC10" s="62"/>
      <c r="KJD10" s="62"/>
      <c r="KJE10" s="62"/>
      <c r="KJF10" s="62"/>
      <c r="KJG10" s="62"/>
      <c r="KJH10" s="62"/>
      <c r="KJI10" s="62"/>
      <c r="KJJ10" s="62"/>
      <c r="KJK10" s="62"/>
      <c r="KJL10" s="62"/>
      <c r="KJM10" s="62"/>
      <c r="KJN10" s="62"/>
      <c r="KJO10" s="62"/>
      <c r="KJP10" s="62"/>
      <c r="KJQ10" s="62"/>
      <c r="KJR10" s="62"/>
      <c r="KJS10" s="62"/>
      <c r="KJT10" s="62"/>
      <c r="KJU10" s="62"/>
      <c r="KJV10" s="62"/>
      <c r="KJW10" s="62"/>
      <c r="KJX10" s="62"/>
      <c r="KJY10" s="62"/>
      <c r="KJZ10" s="62"/>
      <c r="KKA10" s="62"/>
      <c r="KKB10" s="62"/>
      <c r="KKC10" s="62"/>
      <c r="KKD10" s="62"/>
      <c r="KKE10" s="62"/>
      <c r="KKF10" s="62"/>
      <c r="KKG10" s="62"/>
      <c r="KKH10" s="62"/>
      <c r="KKI10" s="62"/>
      <c r="KKJ10" s="62"/>
      <c r="KKK10" s="62"/>
      <c r="KKL10" s="62"/>
      <c r="KKM10" s="62"/>
      <c r="KKN10" s="62"/>
      <c r="KKO10" s="62"/>
      <c r="KKP10" s="62"/>
      <c r="KKQ10" s="62"/>
      <c r="KKR10" s="62"/>
      <c r="KKS10" s="62"/>
      <c r="KKT10" s="62"/>
      <c r="KKU10" s="62"/>
      <c r="KKV10" s="62"/>
      <c r="KKW10" s="62"/>
      <c r="KKX10" s="62"/>
      <c r="KKY10" s="62"/>
      <c r="KKZ10" s="62"/>
      <c r="KLA10" s="62"/>
      <c r="KLB10" s="62"/>
      <c r="KLC10" s="62"/>
      <c r="KLD10" s="62"/>
      <c r="KLE10" s="62"/>
      <c r="KLF10" s="62"/>
      <c r="KLG10" s="62"/>
      <c r="KLH10" s="62"/>
      <c r="KLI10" s="62"/>
      <c r="KLJ10" s="62"/>
      <c r="KLK10" s="62"/>
      <c r="KLL10" s="62"/>
      <c r="KLM10" s="62"/>
      <c r="KLN10" s="62"/>
      <c r="KLO10" s="62"/>
      <c r="KLP10" s="62"/>
      <c r="KLQ10" s="62"/>
      <c r="KLR10" s="62"/>
      <c r="KLS10" s="62"/>
      <c r="KLT10" s="62"/>
      <c r="KLU10" s="62"/>
      <c r="KLV10" s="62"/>
      <c r="KLW10" s="62"/>
      <c r="KLX10" s="62"/>
      <c r="KLY10" s="62"/>
      <c r="KLZ10" s="62"/>
      <c r="KMA10" s="62"/>
      <c r="KMB10" s="62"/>
      <c r="KMC10" s="62"/>
      <c r="KMD10" s="62"/>
      <c r="KME10" s="62"/>
      <c r="KMF10" s="62"/>
      <c r="KMG10" s="62"/>
      <c r="KMH10" s="62"/>
      <c r="KMI10" s="62"/>
      <c r="KMJ10" s="62"/>
      <c r="KMK10" s="62"/>
      <c r="KML10" s="62"/>
      <c r="KMM10" s="62"/>
      <c r="KMN10" s="62"/>
      <c r="KMO10" s="62"/>
      <c r="KMP10" s="62"/>
      <c r="KMQ10" s="62"/>
      <c r="KMR10" s="62"/>
      <c r="KMS10" s="62"/>
      <c r="KMT10" s="62"/>
      <c r="KMU10" s="62"/>
      <c r="KMV10" s="62"/>
      <c r="KMW10" s="62"/>
      <c r="KMX10" s="62"/>
      <c r="KMY10" s="62"/>
      <c r="KMZ10" s="62"/>
      <c r="KNA10" s="62"/>
      <c r="KNB10" s="62"/>
      <c r="KNC10" s="62"/>
      <c r="KND10" s="62"/>
      <c r="KNE10" s="62"/>
      <c r="KNF10" s="62"/>
      <c r="KNG10" s="62"/>
      <c r="KNH10" s="62"/>
      <c r="KNI10" s="62"/>
      <c r="KNJ10" s="62"/>
      <c r="KNK10" s="62"/>
      <c r="KNL10" s="62"/>
      <c r="KNM10" s="62"/>
      <c r="KNN10" s="62"/>
      <c r="KNO10" s="62"/>
      <c r="KNP10" s="62"/>
      <c r="KNQ10" s="62"/>
      <c r="KNR10" s="62"/>
      <c r="KNS10" s="62"/>
      <c r="KNT10" s="62"/>
      <c r="KNU10" s="62"/>
      <c r="KNV10" s="62"/>
      <c r="KNW10" s="62"/>
      <c r="KNX10" s="62"/>
      <c r="KNY10" s="62"/>
      <c r="KNZ10" s="62"/>
      <c r="KOA10" s="62"/>
      <c r="KOB10" s="62"/>
      <c r="KOC10" s="62"/>
      <c r="KOD10" s="62"/>
      <c r="KOE10" s="62"/>
      <c r="KOF10" s="62"/>
      <c r="KOG10" s="62"/>
      <c r="KOH10" s="62"/>
      <c r="KOI10" s="62"/>
      <c r="KOJ10" s="62"/>
      <c r="KOK10" s="62"/>
      <c r="KOL10" s="62"/>
      <c r="KOM10" s="62"/>
      <c r="KON10" s="62"/>
      <c r="KOO10" s="62"/>
      <c r="KOP10" s="62"/>
      <c r="KOQ10" s="62"/>
      <c r="KOR10" s="62"/>
      <c r="KOS10" s="62"/>
      <c r="KOT10" s="62"/>
      <c r="KOU10" s="62"/>
      <c r="KOV10" s="62"/>
      <c r="KOW10" s="62"/>
      <c r="KOX10" s="62"/>
      <c r="KOY10" s="62"/>
      <c r="KOZ10" s="62"/>
      <c r="KPA10" s="62"/>
      <c r="KPB10" s="62"/>
      <c r="KPC10" s="62"/>
      <c r="KPD10" s="62"/>
      <c r="KPE10" s="62"/>
      <c r="KPF10" s="62"/>
      <c r="KPG10" s="62"/>
      <c r="KPH10" s="62"/>
      <c r="KPI10" s="62"/>
      <c r="KPJ10" s="62"/>
      <c r="KPK10" s="62"/>
      <c r="KPL10" s="62"/>
      <c r="KPM10" s="62"/>
      <c r="KPN10" s="62"/>
      <c r="KPO10" s="62"/>
      <c r="KPP10" s="62"/>
      <c r="KPQ10" s="62"/>
      <c r="KPR10" s="62"/>
      <c r="KPS10" s="62"/>
      <c r="KPT10" s="62"/>
      <c r="KPU10" s="62"/>
      <c r="KPV10" s="62"/>
      <c r="KPW10" s="62"/>
      <c r="KPX10" s="62"/>
      <c r="KPY10" s="62"/>
      <c r="KPZ10" s="62"/>
      <c r="KQA10" s="62"/>
      <c r="KQB10" s="62"/>
      <c r="KQC10" s="62"/>
      <c r="KQD10" s="62"/>
      <c r="KQE10" s="62"/>
      <c r="KQF10" s="62"/>
      <c r="KQG10" s="62"/>
      <c r="KQH10" s="62"/>
      <c r="KQI10" s="62"/>
      <c r="KQJ10" s="62"/>
      <c r="KQK10" s="62"/>
      <c r="KQL10" s="62"/>
      <c r="KQM10" s="62"/>
      <c r="KQN10" s="62"/>
      <c r="KQO10" s="62"/>
      <c r="KQP10" s="62"/>
      <c r="KQQ10" s="62"/>
      <c r="KQR10" s="62"/>
      <c r="KQS10" s="62"/>
      <c r="KQT10" s="62"/>
      <c r="KQU10" s="62"/>
      <c r="KQV10" s="62"/>
      <c r="KQW10" s="62"/>
      <c r="KQX10" s="62"/>
      <c r="KQY10" s="62"/>
      <c r="KQZ10" s="62"/>
      <c r="KRA10" s="62"/>
      <c r="KRB10" s="62"/>
      <c r="KRC10" s="62"/>
      <c r="KRD10" s="62"/>
      <c r="KRE10" s="62"/>
      <c r="KRF10" s="62"/>
      <c r="KRG10" s="62"/>
      <c r="KRH10" s="62"/>
      <c r="KRI10" s="62"/>
      <c r="KRJ10" s="62"/>
      <c r="KRK10" s="62"/>
      <c r="KRL10" s="62"/>
      <c r="KRM10" s="62"/>
      <c r="KRN10" s="62"/>
      <c r="KRO10" s="62"/>
      <c r="KRP10" s="62"/>
      <c r="KRQ10" s="62"/>
      <c r="KRR10" s="62"/>
      <c r="KRS10" s="62"/>
      <c r="KRT10" s="62"/>
      <c r="KRU10" s="62"/>
      <c r="KRV10" s="62"/>
      <c r="KRW10" s="62"/>
      <c r="KRX10" s="62"/>
      <c r="KRY10" s="62"/>
      <c r="KRZ10" s="62"/>
      <c r="KSA10" s="62"/>
      <c r="KSB10" s="62"/>
      <c r="KSC10" s="62"/>
      <c r="KSD10" s="62"/>
      <c r="KSE10" s="62"/>
      <c r="KSF10" s="62"/>
      <c r="KSG10" s="62"/>
      <c r="KSH10" s="62"/>
      <c r="KSI10" s="62"/>
      <c r="KSJ10" s="62"/>
      <c r="KSK10" s="62"/>
      <c r="KSL10" s="62"/>
      <c r="KSM10" s="62"/>
      <c r="KSN10" s="62"/>
      <c r="KSO10" s="62"/>
      <c r="KSP10" s="62"/>
      <c r="KSQ10" s="62"/>
      <c r="KSR10" s="62"/>
      <c r="KSS10" s="62"/>
      <c r="KST10" s="62"/>
      <c r="KSU10" s="62"/>
      <c r="KSV10" s="62"/>
      <c r="KSW10" s="62"/>
      <c r="KSX10" s="62"/>
      <c r="KSY10" s="62"/>
      <c r="KSZ10" s="62"/>
      <c r="KTA10" s="62"/>
      <c r="KTB10" s="62"/>
      <c r="KTC10" s="62"/>
      <c r="KTD10" s="62"/>
      <c r="KTE10" s="62"/>
      <c r="KTF10" s="62"/>
      <c r="KTG10" s="62"/>
      <c r="KTH10" s="62"/>
      <c r="KTI10" s="62"/>
      <c r="KTJ10" s="62"/>
      <c r="KTK10" s="62"/>
      <c r="KTL10" s="62"/>
      <c r="KTM10" s="62"/>
      <c r="KTN10" s="62"/>
      <c r="KTO10" s="62"/>
      <c r="KTP10" s="62"/>
      <c r="KTQ10" s="62"/>
      <c r="KTR10" s="62"/>
      <c r="KTS10" s="62"/>
      <c r="KTT10" s="62"/>
      <c r="KTU10" s="62"/>
      <c r="KTV10" s="62"/>
      <c r="KTW10" s="62"/>
      <c r="KTX10" s="62"/>
      <c r="KTY10" s="62"/>
      <c r="KTZ10" s="62"/>
      <c r="KUA10" s="62"/>
      <c r="KUB10" s="62"/>
      <c r="KUC10" s="62"/>
      <c r="KUD10" s="62"/>
      <c r="KUE10" s="62"/>
      <c r="KUF10" s="62"/>
      <c r="KUG10" s="62"/>
      <c r="KUH10" s="62"/>
      <c r="KUI10" s="62"/>
      <c r="KUJ10" s="62"/>
      <c r="KUK10" s="62"/>
      <c r="KUL10" s="62"/>
      <c r="KUM10" s="62"/>
      <c r="KUN10" s="62"/>
      <c r="KUO10" s="62"/>
      <c r="KUP10" s="62"/>
      <c r="KUQ10" s="62"/>
      <c r="KUR10" s="62"/>
      <c r="KUS10" s="62"/>
      <c r="KUT10" s="62"/>
      <c r="KUU10" s="62"/>
      <c r="KUV10" s="62"/>
      <c r="KUW10" s="62"/>
      <c r="KUX10" s="62"/>
      <c r="KUY10" s="62"/>
      <c r="KUZ10" s="62"/>
      <c r="KVA10" s="62"/>
      <c r="KVB10" s="62"/>
      <c r="KVC10" s="62"/>
      <c r="KVD10" s="62"/>
      <c r="KVE10" s="62"/>
      <c r="KVF10" s="62"/>
      <c r="KVG10" s="62"/>
      <c r="KVH10" s="62"/>
      <c r="KVI10" s="62"/>
      <c r="KVJ10" s="62"/>
      <c r="KVK10" s="62"/>
      <c r="KVL10" s="62"/>
      <c r="KVM10" s="62"/>
      <c r="KVN10" s="62"/>
      <c r="KVO10" s="62"/>
      <c r="KVP10" s="62"/>
      <c r="KVQ10" s="62"/>
      <c r="KVR10" s="62"/>
      <c r="KVS10" s="62"/>
      <c r="KVT10" s="62"/>
      <c r="KVU10" s="62"/>
      <c r="KVV10" s="62"/>
      <c r="KVW10" s="62"/>
      <c r="KVX10" s="62"/>
      <c r="KVY10" s="62"/>
      <c r="KVZ10" s="62"/>
      <c r="KWA10" s="62"/>
      <c r="KWB10" s="62"/>
      <c r="KWC10" s="62"/>
      <c r="KWD10" s="62"/>
      <c r="KWE10" s="62"/>
      <c r="KWF10" s="62"/>
      <c r="KWG10" s="62"/>
      <c r="KWH10" s="62"/>
      <c r="KWI10" s="62"/>
      <c r="KWJ10" s="62"/>
      <c r="KWK10" s="62"/>
      <c r="KWL10" s="62"/>
      <c r="KWM10" s="62"/>
      <c r="KWN10" s="62"/>
      <c r="KWO10" s="62"/>
      <c r="KWP10" s="62"/>
      <c r="KWQ10" s="62"/>
      <c r="KWR10" s="62"/>
      <c r="KWS10" s="62"/>
      <c r="KWT10" s="62"/>
      <c r="KWU10" s="62"/>
      <c r="KWV10" s="62"/>
      <c r="KWW10" s="62"/>
      <c r="KWX10" s="62"/>
      <c r="KWY10" s="62"/>
      <c r="KWZ10" s="62"/>
      <c r="KXA10" s="62"/>
      <c r="KXB10" s="62"/>
      <c r="KXC10" s="62"/>
      <c r="KXD10" s="62"/>
      <c r="KXE10" s="62"/>
      <c r="KXF10" s="62"/>
      <c r="KXG10" s="62"/>
      <c r="KXH10" s="62"/>
      <c r="KXI10" s="62"/>
      <c r="KXJ10" s="62"/>
      <c r="KXK10" s="62"/>
      <c r="KXL10" s="62"/>
      <c r="KXM10" s="62"/>
      <c r="KXN10" s="62"/>
      <c r="KXO10" s="62"/>
      <c r="KXP10" s="62"/>
      <c r="KXQ10" s="62"/>
      <c r="KXR10" s="62"/>
      <c r="KXS10" s="62"/>
      <c r="KXT10" s="62"/>
      <c r="KXU10" s="62"/>
      <c r="KXV10" s="62"/>
      <c r="KXW10" s="62"/>
      <c r="KXX10" s="62"/>
      <c r="KXY10" s="62"/>
      <c r="KXZ10" s="62"/>
      <c r="KYA10" s="62"/>
      <c r="KYB10" s="62"/>
      <c r="KYC10" s="62"/>
      <c r="KYD10" s="62"/>
      <c r="KYE10" s="62"/>
      <c r="KYF10" s="62"/>
      <c r="KYG10" s="62"/>
      <c r="KYH10" s="62"/>
      <c r="KYI10" s="62"/>
      <c r="KYJ10" s="62"/>
      <c r="KYK10" s="62"/>
      <c r="KYL10" s="62"/>
      <c r="KYM10" s="62"/>
      <c r="KYN10" s="62"/>
      <c r="KYO10" s="62"/>
      <c r="KYP10" s="62"/>
      <c r="KYQ10" s="62"/>
      <c r="KYR10" s="62"/>
      <c r="KYS10" s="62"/>
      <c r="KYT10" s="62"/>
      <c r="KYU10" s="62"/>
      <c r="KYV10" s="62"/>
      <c r="KYW10" s="62"/>
      <c r="KYX10" s="62"/>
      <c r="KYY10" s="62"/>
      <c r="KYZ10" s="62"/>
      <c r="KZA10" s="62"/>
      <c r="KZB10" s="62"/>
      <c r="KZC10" s="62"/>
      <c r="KZD10" s="62"/>
      <c r="KZE10" s="62"/>
      <c r="KZF10" s="62"/>
      <c r="KZG10" s="62"/>
      <c r="KZH10" s="62"/>
      <c r="KZI10" s="62"/>
      <c r="KZJ10" s="62"/>
      <c r="KZK10" s="62"/>
      <c r="KZL10" s="62"/>
      <c r="KZM10" s="62"/>
      <c r="KZN10" s="62"/>
      <c r="KZO10" s="62"/>
      <c r="KZP10" s="62"/>
      <c r="KZQ10" s="62"/>
      <c r="KZR10" s="62"/>
      <c r="KZS10" s="62"/>
      <c r="KZT10" s="62"/>
      <c r="KZU10" s="62"/>
      <c r="KZV10" s="62"/>
      <c r="KZW10" s="62"/>
      <c r="KZX10" s="62"/>
      <c r="KZY10" s="62"/>
      <c r="KZZ10" s="62"/>
      <c r="LAA10" s="62"/>
      <c r="LAB10" s="62"/>
      <c r="LAC10" s="62"/>
      <c r="LAD10" s="62"/>
      <c r="LAE10" s="62"/>
      <c r="LAF10" s="62"/>
      <c r="LAG10" s="62"/>
      <c r="LAH10" s="62"/>
      <c r="LAI10" s="62"/>
      <c r="LAJ10" s="62"/>
      <c r="LAK10" s="62"/>
      <c r="LAL10" s="62"/>
      <c r="LAM10" s="62"/>
      <c r="LAN10" s="62"/>
      <c r="LAO10" s="62"/>
      <c r="LAP10" s="62"/>
      <c r="LAQ10" s="62"/>
      <c r="LAR10" s="62"/>
      <c r="LAS10" s="62"/>
      <c r="LAT10" s="62"/>
      <c r="LAU10" s="62"/>
      <c r="LAV10" s="62"/>
      <c r="LAW10" s="62"/>
      <c r="LAX10" s="62"/>
      <c r="LAY10" s="62"/>
      <c r="LAZ10" s="62"/>
      <c r="LBA10" s="62"/>
      <c r="LBB10" s="62"/>
      <c r="LBC10" s="62"/>
      <c r="LBD10" s="62"/>
      <c r="LBE10" s="62"/>
      <c r="LBF10" s="62"/>
      <c r="LBG10" s="62"/>
      <c r="LBH10" s="62"/>
      <c r="LBI10" s="62"/>
      <c r="LBJ10" s="62"/>
      <c r="LBK10" s="62"/>
      <c r="LBL10" s="62"/>
      <c r="LBM10" s="62"/>
      <c r="LBN10" s="62"/>
      <c r="LBO10" s="62"/>
      <c r="LBP10" s="62"/>
      <c r="LBQ10" s="62"/>
      <c r="LBR10" s="62"/>
      <c r="LBS10" s="62"/>
      <c r="LBT10" s="62"/>
      <c r="LBU10" s="62"/>
      <c r="LBV10" s="62"/>
      <c r="LBW10" s="62"/>
      <c r="LBX10" s="62"/>
      <c r="LBY10" s="62"/>
      <c r="LBZ10" s="62"/>
      <c r="LCA10" s="62"/>
      <c r="LCB10" s="62"/>
      <c r="LCC10" s="62"/>
      <c r="LCD10" s="62"/>
      <c r="LCE10" s="62"/>
      <c r="LCF10" s="62"/>
      <c r="LCG10" s="62"/>
      <c r="LCH10" s="62"/>
      <c r="LCI10" s="62"/>
      <c r="LCJ10" s="62"/>
      <c r="LCK10" s="62"/>
      <c r="LCL10" s="62"/>
      <c r="LCM10" s="62"/>
      <c r="LCN10" s="62"/>
      <c r="LCO10" s="62"/>
      <c r="LCP10" s="62"/>
      <c r="LCQ10" s="62"/>
      <c r="LCR10" s="62"/>
      <c r="LCS10" s="62"/>
      <c r="LCT10" s="62"/>
      <c r="LCU10" s="62"/>
      <c r="LCV10" s="62"/>
      <c r="LCW10" s="62"/>
      <c r="LCX10" s="62"/>
      <c r="LCY10" s="62"/>
      <c r="LCZ10" s="62"/>
      <c r="LDA10" s="62"/>
      <c r="LDB10" s="62"/>
      <c r="LDC10" s="62"/>
      <c r="LDD10" s="62"/>
      <c r="LDE10" s="62"/>
      <c r="LDF10" s="62"/>
      <c r="LDG10" s="62"/>
      <c r="LDH10" s="62"/>
      <c r="LDI10" s="62"/>
      <c r="LDJ10" s="62"/>
      <c r="LDK10" s="62"/>
      <c r="LDL10" s="62"/>
      <c r="LDM10" s="62"/>
      <c r="LDN10" s="62"/>
      <c r="LDO10" s="62"/>
      <c r="LDP10" s="62"/>
      <c r="LDQ10" s="62"/>
      <c r="LDR10" s="62"/>
      <c r="LDS10" s="62"/>
      <c r="LDT10" s="62"/>
      <c r="LDU10" s="62"/>
      <c r="LDV10" s="62"/>
      <c r="LDW10" s="62"/>
      <c r="LDX10" s="62"/>
      <c r="LDY10" s="62"/>
      <c r="LDZ10" s="62"/>
      <c r="LEA10" s="62"/>
      <c r="LEB10" s="62"/>
      <c r="LEC10" s="62"/>
      <c r="LED10" s="62"/>
      <c r="LEE10" s="62"/>
      <c r="LEF10" s="62"/>
      <c r="LEG10" s="62"/>
      <c r="LEH10" s="62"/>
      <c r="LEI10" s="62"/>
      <c r="LEJ10" s="62"/>
      <c r="LEK10" s="62"/>
      <c r="LEL10" s="62"/>
      <c r="LEM10" s="62"/>
      <c r="LEN10" s="62"/>
      <c r="LEO10" s="62"/>
      <c r="LEP10" s="62"/>
      <c r="LEQ10" s="62"/>
      <c r="LER10" s="62"/>
      <c r="LES10" s="62"/>
      <c r="LET10" s="62"/>
      <c r="LEU10" s="62"/>
      <c r="LEV10" s="62"/>
      <c r="LEW10" s="62"/>
      <c r="LEX10" s="62"/>
      <c r="LEY10" s="62"/>
      <c r="LEZ10" s="62"/>
      <c r="LFA10" s="62"/>
      <c r="LFB10" s="62"/>
      <c r="LFC10" s="62"/>
      <c r="LFD10" s="62"/>
      <c r="LFE10" s="62"/>
      <c r="LFF10" s="62"/>
      <c r="LFG10" s="62"/>
      <c r="LFH10" s="62"/>
      <c r="LFI10" s="62"/>
      <c r="LFJ10" s="62"/>
      <c r="LFK10" s="62"/>
      <c r="LFL10" s="62"/>
      <c r="LFM10" s="62"/>
      <c r="LFN10" s="62"/>
      <c r="LFO10" s="62"/>
      <c r="LFP10" s="62"/>
      <c r="LFQ10" s="62"/>
      <c r="LFR10" s="62"/>
      <c r="LFS10" s="62"/>
      <c r="LFT10" s="62"/>
      <c r="LFU10" s="62"/>
      <c r="LFV10" s="62"/>
      <c r="LFW10" s="62"/>
      <c r="LFX10" s="62"/>
      <c r="LFY10" s="62"/>
      <c r="LFZ10" s="62"/>
      <c r="LGA10" s="62"/>
      <c r="LGB10" s="62"/>
      <c r="LGC10" s="62"/>
      <c r="LGD10" s="62"/>
      <c r="LGE10" s="62"/>
      <c r="LGF10" s="62"/>
      <c r="LGG10" s="62"/>
      <c r="LGH10" s="62"/>
      <c r="LGI10" s="62"/>
      <c r="LGJ10" s="62"/>
      <c r="LGK10" s="62"/>
      <c r="LGL10" s="62"/>
      <c r="LGM10" s="62"/>
      <c r="LGN10" s="62"/>
      <c r="LGO10" s="62"/>
      <c r="LGP10" s="62"/>
      <c r="LGQ10" s="62"/>
      <c r="LGR10" s="62"/>
      <c r="LGS10" s="62"/>
      <c r="LGT10" s="62"/>
      <c r="LGU10" s="62"/>
      <c r="LGV10" s="62"/>
      <c r="LGW10" s="62"/>
      <c r="LGX10" s="62"/>
      <c r="LGY10" s="62"/>
      <c r="LGZ10" s="62"/>
      <c r="LHA10" s="62"/>
      <c r="LHB10" s="62"/>
      <c r="LHC10" s="62"/>
      <c r="LHD10" s="62"/>
      <c r="LHE10" s="62"/>
      <c r="LHF10" s="62"/>
      <c r="LHG10" s="62"/>
      <c r="LHH10" s="62"/>
      <c r="LHI10" s="62"/>
      <c r="LHJ10" s="62"/>
      <c r="LHK10" s="62"/>
      <c r="LHL10" s="62"/>
      <c r="LHM10" s="62"/>
      <c r="LHN10" s="62"/>
      <c r="LHO10" s="62"/>
      <c r="LHP10" s="62"/>
      <c r="LHQ10" s="62"/>
      <c r="LHR10" s="62"/>
      <c r="LHS10" s="62"/>
      <c r="LHT10" s="62"/>
      <c r="LHU10" s="62"/>
      <c r="LHV10" s="62"/>
      <c r="LHW10" s="62"/>
      <c r="LHX10" s="62"/>
      <c r="LHY10" s="62"/>
      <c r="LHZ10" s="62"/>
      <c r="LIA10" s="62"/>
      <c r="LIB10" s="62"/>
      <c r="LIC10" s="62"/>
      <c r="LID10" s="62"/>
      <c r="LIE10" s="62"/>
      <c r="LIF10" s="62"/>
      <c r="LIG10" s="62"/>
      <c r="LIH10" s="62"/>
      <c r="LII10" s="62"/>
      <c r="LIJ10" s="62"/>
      <c r="LIK10" s="62"/>
      <c r="LIL10" s="62"/>
      <c r="LIM10" s="62"/>
      <c r="LIN10" s="62"/>
      <c r="LIO10" s="62"/>
      <c r="LIP10" s="62"/>
      <c r="LIQ10" s="62"/>
      <c r="LIR10" s="62"/>
      <c r="LIS10" s="62"/>
      <c r="LIT10" s="62"/>
      <c r="LIU10" s="62"/>
      <c r="LIV10" s="62"/>
      <c r="LIW10" s="62"/>
      <c r="LIX10" s="62"/>
      <c r="LIY10" s="62"/>
      <c r="LIZ10" s="62"/>
      <c r="LJA10" s="62"/>
      <c r="LJB10" s="62"/>
      <c r="LJC10" s="62"/>
      <c r="LJD10" s="62"/>
      <c r="LJE10" s="62"/>
      <c r="LJF10" s="62"/>
      <c r="LJG10" s="62"/>
      <c r="LJH10" s="62"/>
      <c r="LJI10" s="62"/>
      <c r="LJJ10" s="62"/>
      <c r="LJK10" s="62"/>
      <c r="LJL10" s="62"/>
      <c r="LJM10" s="62"/>
      <c r="LJN10" s="62"/>
      <c r="LJO10" s="62"/>
      <c r="LJP10" s="62"/>
      <c r="LJQ10" s="62"/>
      <c r="LJR10" s="62"/>
      <c r="LJS10" s="62"/>
      <c r="LJT10" s="62"/>
      <c r="LJU10" s="62"/>
      <c r="LJV10" s="62"/>
      <c r="LJW10" s="62"/>
      <c r="LJX10" s="62"/>
      <c r="LJY10" s="62"/>
      <c r="LJZ10" s="62"/>
      <c r="LKA10" s="62"/>
      <c r="LKB10" s="62"/>
      <c r="LKC10" s="62"/>
      <c r="LKD10" s="62"/>
      <c r="LKE10" s="62"/>
      <c r="LKF10" s="62"/>
      <c r="LKG10" s="62"/>
      <c r="LKH10" s="62"/>
      <c r="LKI10" s="62"/>
      <c r="LKJ10" s="62"/>
      <c r="LKK10" s="62"/>
      <c r="LKL10" s="62"/>
      <c r="LKM10" s="62"/>
      <c r="LKN10" s="62"/>
      <c r="LKO10" s="62"/>
      <c r="LKP10" s="62"/>
      <c r="LKQ10" s="62"/>
      <c r="LKR10" s="62"/>
      <c r="LKS10" s="62"/>
      <c r="LKT10" s="62"/>
      <c r="LKU10" s="62"/>
      <c r="LKV10" s="62"/>
      <c r="LKW10" s="62"/>
      <c r="LKX10" s="62"/>
      <c r="LKY10" s="62"/>
      <c r="LKZ10" s="62"/>
      <c r="LLA10" s="62"/>
      <c r="LLB10" s="62"/>
      <c r="LLC10" s="62"/>
      <c r="LLD10" s="62"/>
      <c r="LLE10" s="62"/>
      <c r="LLF10" s="62"/>
      <c r="LLG10" s="62"/>
      <c r="LLH10" s="62"/>
      <c r="LLI10" s="62"/>
      <c r="LLJ10" s="62"/>
      <c r="LLK10" s="62"/>
      <c r="LLL10" s="62"/>
      <c r="LLM10" s="62"/>
      <c r="LLN10" s="62"/>
      <c r="LLO10" s="62"/>
      <c r="LLP10" s="62"/>
      <c r="LLQ10" s="62"/>
      <c r="LLR10" s="62"/>
      <c r="LLS10" s="62"/>
      <c r="LLT10" s="62"/>
      <c r="LLU10" s="62"/>
      <c r="LLV10" s="62"/>
      <c r="LLW10" s="62"/>
      <c r="LLX10" s="62"/>
      <c r="LLY10" s="62"/>
      <c r="LLZ10" s="62"/>
      <c r="LMA10" s="62"/>
      <c r="LMB10" s="62"/>
      <c r="LMC10" s="62"/>
      <c r="LMD10" s="62"/>
      <c r="LME10" s="62"/>
      <c r="LMF10" s="62"/>
      <c r="LMG10" s="62"/>
      <c r="LMH10" s="62"/>
      <c r="LMI10" s="62"/>
      <c r="LMJ10" s="62"/>
      <c r="LMK10" s="62"/>
      <c r="LML10" s="62"/>
      <c r="LMM10" s="62"/>
      <c r="LMN10" s="62"/>
      <c r="LMO10" s="62"/>
      <c r="LMP10" s="62"/>
      <c r="LMQ10" s="62"/>
      <c r="LMR10" s="62"/>
      <c r="LMS10" s="62"/>
      <c r="LMT10" s="62"/>
      <c r="LMU10" s="62"/>
      <c r="LMV10" s="62"/>
      <c r="LMW10" s="62"/>
      <c r="LMX10" s="62"/>
      <c r="LMY10" s="62"/>
      <c r="LMZ10" s="62"/>
      <c r="LNA10" s="62"/>
      <c r="LNB10" s="62"/>
      <c r="LNC10" s="62"/>
      <c r="LND10" s="62"/>
      <c r="LNE10" s="62"/>
      <c r="LNF10" s="62"/>
      <c r="LNG10" s="62"/>
      <c r="LNH10" s="62"/>
      <c r="LNI10" s="62"/>
      <c r="LNJ10" s="62"/>
      <c r="LNK10" s="62"/>
      <c r="LNL10" s="62"/>
      <c r="LNM10" s="62"/>
      <c r="LNN10" s="62"/>
      <c r="LNO10" s="62"/>
      <c r="LNP10" s="62"/>
      <c r="LNQ10" s="62"/>
      <c r="LNR10" s="62"/>
      <c r="LNS10" s="62"/>
      <c r="LNT10" s="62"/>
      <c r="LNU10" s="62"/>
      <c r="LNV10" s="62"/>
      <c r="LNW10" s="62"/>
      <c r="LNX10" s="62"/>
      <c r="LNY10" s="62"/>
      <c r="LNZ10" s="62"/>
      <c r="LOA10" s="62"/>
      <c r="LOB10" s="62"/>
      <c r="LOC10" s="62"/>
      <c r="LOD10" s="62"/>
      <c r="LOE10" s="62"/>
      <c r="LOF10" s="62"/>
      <c r="LOG10" s="62"/>
      <c r="LOH10" s="62"/>
      <c r="LOI10" s="62"/>
      <c r="LOJ10" s="62"/>
      <c r="LOK10" s="62"/>
      <c r="LOL10" s="62"/>
      <c r="LOM10" s="62"/>
      <c r="LON10" s="62"/>
      <c r="LOO10" s="62"/>
      <c r="LOP10" s="62"/>
      <c r="LOQ10" s="62"/>
      <c r="LOR10" s="62"/>
      <c r="LOS10" s="62"/>
      <c r="LOT10" s="62"/>
      <c r="LOU10" s="62"/>
      <c r="LOV10" s="62"/>
      <c r="LOW10" s="62"/>
      <c r="LOX10" s="62"/>
      <c r="LOY10" s="62"/>
      <c r="LOZ10" s="62"/>
      <c r="LPA10" s="62"/>
      <c r="LPB10" s="62"/>
      <c r="LPC10" s="62"/>
      <c r="LPD10" s="62"/>
      <c r="LPE10" s="62"/>
      <c r="LPF10" s="62"/>
      <c r="LPG10" s="62"/>
      <c r="LPH10" s="62"/>
      <c r="LPI10" s="62"/>
      <c r="LPJ10" s="62"/>
      <c r="LPK10" s="62"/>
      <c r="LPL10" s="62"/>
      <c r="LPM10" s="62"/>
      <c r="LPN10" s="62"/>
      <c r="LPO10" s="62"/>
      <c r="LPP10" s="62"/>
      <c r="LPQ10" s="62"/>
      <c r="LPR10" s="62"/>
      <c r="LPS10" s="62"/>
      <c r="LPT10" s="62"/>
      <c r="LPU10" s="62"/>
      <c r="LPV10" s="62"/>
      <c r="LPW10" s="62"/>
      <c r="LPX10" s="62"/>
      <c r="LPY10" s="62"/>
      <c r="LPZ10" s="62"/>
      <c r="LQA10" s="62"/>
      <c r="LQB10" s="62"/>
      <c r="LQC10" s="62"/>
      <c r="LQD10" s="62"/>
      <c r="LQE10" s="62"/>
      <c r="LQF10" s="62"/>
      <c r="LQG10" s="62"/>
      <c r="LQH10" s="62"/>
      <c r="LQI10" s="62"/>
      <c r="LQJ10" s="62"/>
      <c r="LQK10" s="62"/>
      <c r="LQL10" s="62"/>
      <c r="LQM10" s="62"/>
      <c r="LQN10" s="62"/>
      <c r="LQO10" s="62"/>
      <c r="LQP10" s="62"/>
      <c r="LQQ10" s="62"/>
      <c r="LQR10" s="62"/>
      <c r="LQS10" s="62"/>
      <c r="LQT10" s="62"/>
      <c r="LQU10" s="62"/>
      <c r="LQV10" s="62"/>
      <c r="LQW10" s="62"/>
      <c r="LQX10" s="62"/>
      <c r="LQY10" s="62"/>
      <c r="LQZ10" s="62"/>
      <c r="LRA10" s="62"/>
      <c r="LRB10" s="62"/>
      <c r="LRC10" s="62"/>
      <c r="LRD10" s="62"/>
      <c r="LRE10" s="62"/>
      <c r="LRF10" s="62"/>
      <c r="LRG10" s="62"/>
      <c r="LRH10" s="62"/>
      <c r="LRI10" s="62"/>
      <c r="LRJ10" s="62"/>
      <c r="LRK10" s="62"/>
      <c r="LRL10" s="62"/>
      <c r="LRM10" s="62"/>
      <c r="LRN10" s="62"/>
      <c r="LRO10" s="62"/>
      <c r="LRP10" s="62"/>
      <c r="LRQ10" s="62"/>
      <c r="LRR10" s="62"/>
      <c r="LRS10" s="62"/>
      <c r="LRT10" s="62"/>
      <c r="LRU10" s="62"/>
      <c r="LRV10" s="62"/>
      <c r="LRW10" s="62"/>
      <c r="LRX10" s="62"/>
      <c r="LRY10" s="62"/>
      <c r="LRZ10" s="62"/>
      <c r="LSA10" s="62"/>
      <c r="LSB10" s="62"/>
      <c r="LSC10" s="62"/>
      <c r="LSD10" s="62"/>
      <c r="LSE10" s="62"/>
      <c r="LSF10" s="62"/>
      <c r="LSG10" s="62"/>
      <c r="LSH10" s="62"/>
      <c r="LSI10" s="62"/>
      <c r="LSJ10" s="62"/>
      <c r="LSK10" s="62"/>
      <c r="LSL10" s="62"/>
      <c r="LSM10" s="62"/>
      <c r="LSN10" s="62"/>
      <c r="LSO10" s="62"/>
      <c r="LSP10" s="62"/>
      <c r="LSQ10" s="62"/>
      <c r="LSR10" s="62"/>
      <c r="LSS10" s="62"/>
      <c r="LST10" s="62"/>
      <c r="LSU10" s="62"/>
      <c r="LSV10" s="62"/>
      <c r="LSW10" s="62"/>
      <c r="LSX10" s="62"/>
      <c r="LSY10" s="62"/>
      <c r="LSZ10" s="62"/>
      <c r="LTA10" s="62"/>
      <c r="LTB10" s="62"/>
      <c r="LTC10" s="62"/>
      <c r="LTD10" s="62"/>
      <c r="LTE10" s="62"/>
      <c r="LTF10" s="62"/>
      <c r="LTG10" s="62"/>
      <c r="LTH10" s="62"/>
      <c r="LTI10" s="62"/>
      <c r="LTJ10" s="62"/>
      <c r="LTK10" s="62"/>
      <c r="LTL10" s="62"/>
      <c r="LTM10" s="62"/>
      <c r="LTN10" s="62"/>
      <c r="LTO10" s="62"/>
      <c r="LTP10" s="62"/>
      <c r="LTQ10" s="62"/>
      <c r="LTR10" s="62"/>
      <c r="LTS10" s="62"/>
      <c r="LTT10" s="62"/>
      <c r="LTU10" s="62"/>
      <c r="LTV10" s="62"/>
      <c r="LTW10" s="62"/>
      <c r="LTX10" s="62"/>
      <c r="LTY10" s="62"/>
      <c r="LTZ10" s="62"/>
      <c r="LUA10" s="62"/>
      <c r="LUB10" s="62"/>
      <c r="LUC10" s="62"/>
      <c r="LUD10" s="62"/>
      <c r="LUE10" s="62"/>
      <c r="LUF10" s="62"/>
      <c r="LUG10" s="62"/>
      <c r="LUH10" s="62"/>
      <c r="LUI10" s="62"/>
      <c r="LUJ10" s="62"/>
      <c r="LUK10" s="62"/>
      <c r="LUL10" s="62"/>
      <c r="LUM10" s="62"/>
      <c r="LUN10" s="62"/>
      <c r="LUO10" s="62"/>
      <c r="LUP10" s="62"/>
      <c r="LUQ10" s="62"/>
      <c r="LUR10" s="62"/>
      <c r="LUS10" s="62"/>
      <c r="LUT10" s="62"/>
      <c r="LUU10" s="62"/>
      <c r="LUV10" s="62"/>
      <c r="LUW10" s="62"/>
      <c r="LUX10" s="62"/>
      <c r="LUY10" s="62"/>
      <c r="LUZ10" s="62"/>
      <c r="LVA10" s="62"/>
      <c r="LVB10" s="62"/>
      <c r="LVC10" s="62"/>
      <c r="LVD10" s="62"/>
      <c r="LVE10" s="62"/>
      <c r="LVF10" s="62"/>
      <c r="LVG10" s="62"/>
      <c r="LVH10" s="62"/>
      <c r="LVI10" s="62"/>
      <c r="LVJ10" s="62"/>
      <c r="LVK10" s="62"/>
      <c r="LVL10" s="62"/>
      <c r="LVM10" s="62"/>
      <c r="LVN10" s="62"/>
      <c r="LVO10" s="62"/>
      <c r="LVP10" s="62"/>
      <c r="LVQ10" s="62"/>
      <c r="LVR10" s="62"/>
      <c r="LVS10" s="62"/>
      <c r="LVT10" s="62"/>
      <c r="LVU10" s="62"/>
      <c r="LVV10" s="62"/>
      <c r="LVW10" s="62"/>
      <c r="LVX10" s="62"/>
      <c r="LVY10" s="62"/>
      <c r="LVZ10" s="62"/>
      <c r="LWA10" s="62"/>
      <c r="LWB10" s="62"/>
      <c r="LWC10" s="62"/>
      <c r="LWD10" s="62"/>
      <c r="LWE10" s="62"/>
      <c r="LWF10" s="62"/>
      <c r="LWG10" s="62"/>
      <c r="LWH10" s="62"/>
      <c r="LWI10" s="62"/>
      <c r="LWJ10" s="62"/>
      <c r="LWK10" s="62"/>
      <c r="LWL10" s="62"/>
      <c r="LWM10" s="62"/>
      <c r="LWN10" s="62"/>
      <c r="LWO10" s="62"/>
      <c r="LWP10" s="62"/>
      <c r="LWQ10" s="62"/>
      <c r="LWR10" s="62"/>
      <c r="LWS10" s="62"/>
      <c r="LWT10" s="62"/>
      <c r="LWU10" s="62"/>
      <c r="LWV10" s="62"/>
      <c r="LWW10" s="62"/>
      <c r="LWX10" s="62"/>
      <c r="LWY10" s="62"/>
      <c r="LWZ10" s="62"/>
      <c r="LXA10" s="62"/>
      <c r="LXB10" s="62"/>
      <c r="LXC10" s="62"/>
      <c r="LXD10" s="62"/>
      <c r="LXE10" s="62"/>
      <c r="LXF10" s="62"/>
      <c r="LXG10" s="62"/>
      <c r="LXH10" s="62"/>
      <c r="LXI10" s="62"/>
      <c r="LXJ10" s="62"/>
      <c r="LXK10" s="62"/>
      <c r="LXL10" s="62"/>
      <c r="LXM10" s="62"/>
      <c r="LXN10" s="62"/>
      <c r="LXO10" s="62"/>
      <c r="LXP10" s="62"/>
      <c r="LXQ10" s="62"/>
      <c r="LXR10" s="62"/>
      <c r="LXS10" s="62"/>
      <c r="LXT10" s="62"/>
      <c r="LXU10" s="62"/>
      <c r="LXV10" s="62"/>
      <c r="LXW10" s="62"/>
      <c r="LXX10" s="62"/>
      <c r="LXY10" s="62"/>
      <c r="LXZ10" s="62"/>
      <c r="LYA10" s="62"/>
      <c r="LYB10" s="62"/>
      <c r="LYC10" s="62"/>
      <c r="LYD10" s="62"/>
      <c r="LYE10" s="62"/>
      <c r="LYF10" s="62"/>
      <c r="LYG10" s="62"/>
      <c r="LYH10" s="62"/>
      <c r="LYI10" s="62"/>
      <c r="LYJ10" s="62"/>
      <c r="LYK10" s="62"/>
      <c r="LYL10" s="62"/>
      <c r="LYM10" s="62"/>
      <c r="LYN10" s="62"/>
      <c r="LYO10" s="62"/>
      <c r="LYP10" s="62"/>
      <c r="LYQ10" s="62"/>
      <c r="LYR10" s="62"/>
      <c r="LYS10" s="62"/>
      <c r="LYT10" s="62"/>
      <c r="LYU10" s="62"/>
      <c r="LYV10" s="62"/>
      <c r="LYW10" s="62"/>
      <c r="LYX10" s="62"/>
      <c r="LYY10" s="62"/>
      <c r="LYZ10" s="62"/>
      <c r="LZA10" s="62"/>
      <c r="LZB10" s="62"/>
      <c r="LZC10" s="62"/>
      <c r="LZD10" s="62"/>
      <c r="LZE10" s="62"/>
      <c r="LZF10" s="62"/>
      <c r="LZG10" s="62"/>
      <c r="LZH10" s="62"/>
      <c r="LZI10" s="62"/>
      <c r="LZJ10" s="62"/>
      <c r="LZK10" s="62"/>
      <c r="LZL10" s="62"/>
      <c r="LZM10" s="62"/>
      <c r="LZN10" s="62"/>
      <c r="LZO10" s="62"/>
      <c r="LZP10" s="62"/>
      <c r="LZQ10" s="62"/>
      <c r="LZR10" s="62"/>
      <c r="LZS10" s="62"/>
      <c r="LZT10" s="62"/>
      <c r="LZU10" s="62"/>
      <c r="LZV10" s="62"/>
      <c r="LZW10" s="62"/>
      <c r="LZX10" s="62"/>
      <c r="LZY10" s="62"/>
      <c r="LZZ10" s="62"/>
      <c r="MAA10" s="62"/>
      <c r="MAB10" s="62"/>
      <c r="MAC10" s="62"/>
      <c r="MAD10" s="62"/>
      <c r="MAE10" s="62"/>
      <c r="MAF10" s="62"/>
      <c r="MAG10" s="62"/>
      <c r="MAH10" s="62"/>
      <c r="MAI10" s="62"/>
      <c r="MAJ10" s="62"/>
      <c r="MAK10" s="62"/>
      <c r="MAL10" s="62"/>
      <c r="MAM10" s="62"/>
      <c r="MAN10" s="62"/>
      <c r="MAO10" s="62"/>
      <c r="MAP10" s="62"/>
      <c r="MAQ10" s="62"/>
      <c r="MAR10" s="62"/>
      <c r="MAS10" s="62"/>
      <c r="MAT10" s="62"/>
      <c r="MAU10" s="62"/>
      <c r="MAV10" s="62"/>
      <c r="MAW10" s="62"/>
      <c r="MAX10" s="62"/>
      <c r="MAY10" s="62"/>
      <c r="MAZ10" s="62"/>
      <c r="MBA10" s="62"/>
      <c r="MBB10" s="62"/>
      <c r="MBC10" s="62"/>
      <c r="MBD10" s="62"/>
      <c r="MBE10" s="62"/>
      <c r="MBF10" s="62"/>
      <c r="MBG10" s="62"/>
      <c r="MBH10" s="62"/>
      <c r="MBI10" s="62"/>
      <c r="MBJ10" s="62"/>
      <c r="MBK10" s="62"/>
      <c r="MBL10" s="62"/>
      <c r="MBM10" s="62"/>
      <c r="MBN10" s="62"/>
      <c r="MBO10" s="62"/>
      <c r="MBP10" s="62"/>
      <c r="MBQ10" s="62"/>
      <c r="MBR10" s="62"/>
      <c r="MBS10" s="62"/>
      <c r="MBT10" s="62"/>
      <c r="MBU10" s="62"/>
      <c r="MBV10" s="62"/>
      <c r="MBW10" s="62"/>
      <c r="MBX10" s="62"/>
      <c r="MBY10" s="62"/>
      <c r="MBZ10" s="62"/>
      <c r="MCA10" s="62"/>
      <c r="MCB10" s="62"/>
      <c r="MCC10" s="62"/>
      <c r="MCD10" s="62"/>
      <c r="MCE10" s="62"/>
      <c r="MCF10" s="62"/>
      <c r="MCG10" s="62"/>
      <c r="MCH10" s="62"/>
      <c r="MCI10" s="62"/>
      <c r="MCJ10" s="62"/>
      <c r="MCK10" s="62"/>
      <c r="MCL10" s="62"/>
      <c r="MCM10" s="62"/>
      <c r="MCN10" s="62"/>
      <c r="MCO10" s="62"/>
      <c r="MCP10" s="62"/>
      <c r="MCQ10" s="62"/>
      <c r="MCR10" s="62"/>
      <c r="MCS10" s="62"/>
      <c r="MCT10" s="62"/>
      <c r="MCU10" s="62"/>
      <c r="MCV10" s="62"/>
      <c r="MCW10" s="62"/>
      <c r="MCX10" s="62"/>
      <c r="MCY10" s="62"/>
      <c r="MCZ10" s="62"/>
      <c r="MDA10" s="62"/>
      <c r="MDB10" s="62"/>
      <c r="MDC10" s="62"/>
      <c r="MDD10" s="62"/>
      <c r="MDE10" s="62"/>
      <c r="MDF10" s="62"/>
      <c r="MDG10" s="62"/>
      <c r="MDH10" s="62"/>
      <c r="MDI10" s="62"/>
      <c r="MDJ10" s="62"/>
      <c r="MDK10" s="62"/>
      <c r="MDL10" s="62"/>
      <c r="MDM10" s="62"/>
      <c r="MDN10" s="62"/>
      <c r="MDO10" s="62"/>
      <c r="MDP10" s="62"/>
      <c r="MDQ10" s="62"/>
      <c r="MDR10" s="62"/>
      <c r="MDS10" s="62"/>
      <c r="MDT10" s="62"/>
      <c r="MDU10" s="62"/>
      <c r="MDV10" s="62"/>
      <c r="MDW10" s="62"/>
      <c r="MDX10" s="62"/>
      <c r="MDY10" s="62"/>
      <c r="MDZ10" s="62"/>
      <c r="MEA10" s="62"/>
      <c r="MEB10" s="62"/>
      <c r="MEC10" s="62"/>
      <c r="MED10" s="62"/>
      <c r="MEE10" s="62"/>
      <c r="MEF10" s="62"/>
      <c r="MEG10" s="62"/>
      <c r="MEH10" s="62"/>
      <c r="MEI10" s="62"/>
      <c r="MEJ10" s="62"/>
      <c r="MEK10" s="62"/>
      <c r="MEL10" s="62"/>
      <c r="MEM10" s="62"/>
      <c r="MEN10" s="62"/>
      <c r="MEO10" s="62"/>
      <c r="MEP10" s="62"/>
      <c r="MEQ10" s="62"/>
      <c r="MER10" s="62"/>
      <c r="MES10" s="62"/>
      <c r="MET10" s="62"/>
      <c r="MEU10" s="62"/>
      <c r="MEV10" s="62"/>
      <c r="MEW10" s="62"/>
      <c r="MEX10" s="62"/>
      <c r="MEY10" s="62"/>
      <c r="MEZ10" s="62"/>
      <c r="MFA10" s="62"/>
      <c r="MFB10" s="62"/>
      <c r="MFC10" s="62"/>
      <c r="MFD10" s="62"/>
      <c r="MFE10" s="62"/>
      <c r="MFF10" s="62"/>
      <c r="MFG10" s="62"/>
      <c r="MFH10" s="62"/>
      <c r="MFI10" s="62"/>
      <c r="MFJ10" s="62"/>
      <c r="MFK10" s="62"/>
      <c r="MFL10" s="62"/>
      <c r="MFM10" s="62"/>
      <c r="MFN10" s="62"/>
      <c r="MFO10" s="62"/>
      <c r="MFP10" s="62"/>
      <c r="MFQ10" s="62"/>
      <c r="MFR10" s="62"/>
      <c r="MFS10" s="62"/>
      <c r="MFT10" s="62"/>
      <c r="MFU10" s="62"/>
      <c r="MFV10" s="62"/>
      <c r="MFW10" s="62"/>
      <c r="MFX10" s="62"/>
      <c r="MFY10" s="62"/>
      <c r="MFZ10" s="62"/>
      <c r="MGA10" s="62"/>
      <c r="MGB10" s="62"/>
      <c r="MGC10" s="62"/>
      <c r="MGD10" s="62"/>
      <c r="MGE10" s="62"/>
      <c r="MGF10" s="62"/>
      <c r="MGG10" s="62"/>
      <c r="MGH10" s="62"/>
      <c r="MGI10" s="62"/>
      <c r="MGJ10" s="62"/>
      <c r="MGK10" s="62"/>
      <c r="MGL10" s="62"/>
      <c r="MGM10" s="62"/>
      <c r="MGN10" s="62"/>
      <c r="MGO10" s="62"/>
      <c r="MGP10" s="62"/>
      <c r="MGQ10" s="62"/>
      <c r="MGR10" s="62"/>
      <c r="MGS10" s="62"/>
      <c r="MGT10" s="62"/>
      <c r="MGU10" s="62"/>
      <c r="MGV10" s="62"/>
      <c r="MGW10" s="62"/>
      <c r="MGX10" s="62"/>
      <c r="MGY10" s="62"/>
      <c r="MGZ10" s="62"/>
      <c r="MHA10" s="62"/>
      <c r="MHB10" s="62"/>
      <c r="MHC10" s="62"/>
      <c r="MHD10" s="62"/>
      <c r="MHE10" s="62"/>
      <c r="MHF10" s="62"/>
      <c r="MHG10" s="62"/>
      <c r="MHH10" s="62"/>
      <c r="MHI10" s="62"/>
      <c r="MHJ10" s="62"/>
      <c r="MHK10" s="62"/>
      <c r="MHL10" s="62"/>
      <c r="MHM10" s="62"/>
      <c r="MHN10" s="62"/>
      <c r="MHO10" s="62"/>
      <c r="MHP10" s="62"/>
      <c r="MHQ10" s="62"/>
      <c r="MHR10" s="62"/>
      <c r="MHS10" s="62"/>
      <c r="MHT10" s="62"/>
      <c r="MHU10" s="62"/>
      <c r="MHV10" s="62"/>
      <c r="MHW10" s="62"/>
      <c r="MHX10" s="62"/>
      <c r="MHY10" s="62"/>
      <c r="MHZ10" s="62"/>
      <c r="MIA10" s="62"/>
      <c r="MIB10" s="62"/>
      <c r="MIC10" s="62"/>
      <c r="MID10" s="62"/>
      <c r="MIE10" s="62"/>
      <c r="MIF10" s="62"/>
      <c r="MIG10" s="62"/>
      <c r="MIH10" s="62"/>
      <c r="MII10" s="62"/>
      <c r="MIJ10" s="62"/>
      <c r="MIK10" s="62"/>
      <c r="MIL10" s="62"/>
      <c r="MIM10" s="62"/>
      <c r="MIN10" s="62"/>
      <c r="MIO10" s="62"/>
      <c r="MIP10" s="62"/>
      <c r="MIQ10" s="62"/>
      <c r="MIR10" s="62"/>
      <c r="MIS10" s="62"/>
      <c r="MIT10" s="62"/>
      <c r="MIU10" s="62"/>
      <c r="MIV10" s="62"/>
      <c r="MIW10" s="62"/>
      <c r="MIX10" s="62"/>
      <c r="MIY10" s="62"/>
      <c r="MIZ10" s="62"/>
      <c r="MJA10" s="62"/>
      <c r="MJB10" s="62"/>
      <c r="MJC10" s="62"/>
      <c r="MJD10" s="62"/>
      <c r="MJE10" s="62"/>
      <c r="MJF10" s="62"/>
      <c r="MJG10" s="62"/>
      <c r="MJH10" s="62"/>
      <c r="MJI10" s="62"/>
      <c r="MJJ10" s="62"/>
      <c r="MJK10" s="62"/>
      <c r="MJL10" s="62"/>
      <c r="MJM10" s="62"/>
      <c r="MJN10" s="62"/>
      <c r="MJO10" s="62"/>
      <c r="MJP10" s="62"/>
      <c r="MJQ10" s="62"/>
      <c r="MJR10" s="62"/>
      <c r="MJS10" s="62"/>
      <c r="MJT10" s="62"/>
      <c r="MJU10" s="62"/>
      <c r="MJV10" s="62"/>
      <c r="MJW10" s="62"/>
      <c r="MJX10" s="62"/>
      <c r="MJY10" s="62"/>
      <c r="MJZ10" s="62"/>
      <c r="MKA10" s="62"/>
      <c r="MKB10" s="62"/>
      <c r="MKC10" s="62"/>
      <c r="MKD10" s="62"/>
      <c r="MKE10" s="62"/>
      <c r="MKF10" s="62"/>
      <c r="MKG10" s="62"/>
      <c r="MKH10" s="62"/>
      <c r="MKI10" s="62"/>
      <c r="MKJ10" s="62"/>
      <c r="MKK10" s="62"/>
      <c r="MKL10" s="62"/>
      <c r="MKM10" s="62"/>
      <c r="MKN10" s="62"/>
      <c r="MKO10" s="62"/>
      <c r="MKP10" s="62"/>
      <c r="MKQ10" s="62"/>
      <c r="MKR10" s="62"/>
      <c r="MKS10" s="62"/>
      <c r="MKT10" s="62"/>
      <c r="MKU10" s="62"/>
      <c r="MKV10" s="62"/>
      <c r="MKW10" s="62"/>
      <c r="MKX10" s="62"/>
      <c r="MKY10" s="62"/>
      <c r="MKZ10" s="62"/>
      <c r="MLA10" s="62"/>
      <c r="MLB10" s="62"/>
      <c r="MLC10" s="62"/>
      <c r="MLD10" s="62"/>
      <c r="MLE10" s="62"/>
      <c r="MLF10" s="62"/>
      <c r="MLG10" s="62"/>
      <c r="MLH10" s="62"/>
      <c r="MLI10" s="62"/>
      <c r="MLJ10" s="62"/>
      <c r="MLK10" s="62"/>
      <c r="MLL10" s="62"/>
      <c r="MLM10" s="62"/>
      <c r="MLN10" s="62"/>
      <c r="MLO10" s="62"/>
      <c r="MLP10" s="62"/>
      <c r="MLQ10" s="62"/>
      <c r="MLR10" s="62"/>
      <c r="MLS10" s="62"/>
      <c r="MLT10" s="62"/>
      <c r="MLU10" s="62"/>
      <c r="MLV10" s="62"/>
      <c r="MLW10" s="62"/>
      <c r="MLX10" s="62"/>
      <c r="MLY10" s="62"/>
      <c r="MLZ10" s="62"/>
      <c r="MMA10" s="62"/>
      <c r="MMB10" s="62"/>
      <c r="MMC10" s="62"/>
      <c r="MMD10" s="62"/>
      <c r="MME10" s="62"/>
      <c r="MMF10" s="62"/>
      <c r="MMG10" s="62"/>
      <c r="MMH10" s="62"/>
      <c r="MMI10" s="62"/>
      <c r="MMJ10" s="62"/>
      <c r="MMK10" s="62"/>
      <c r="MML10" s="62"/>
      <c r="MMM10" s="62"/>
      <c r="MMN10" s="62"/>
      <c r="MMO10" s="62"/>
      <c r="MMP10" s="62"/>
      <c r="MMQ10" s="62"/>
      <c r="MMR10" s="62"/>
      <c r="MMS10" s="62"/>
      <c r="MMT10" s="62"/>
      <c r="MMU10" s="62"/>
      <c r="MMV10" s="62"/>
      <c r="MMW10" s="62"/>
      <c r="MMX10" s="62"/>
      <c r="MMY10" s="62"/>
      <c r="MMZ10" s="62"/>
      <c r="MNA10" s="62"/>
      <c r="MNB10" s="62"/>
      <c r="MNC10" s="62"/>
      <c r="MND10" s="62"/>
      <c r="MNE10" s="62"/>
      <c r="MNF10" s="62"/>
      <c r="MNG10" s="62"/>
      <c r="MNH10" s="62"/>
      <c r="MNI10" s="62"/>
      <c r="MNJ10" s="62"/>
      <c r="MNK10" s="62"/>
      <c r="MNL10" s="62"/>
      <c r="MNM10" s="62"/>
      <c r="MNN10" s="62"/>
      <c r="MNO10" s="62"/>
      <c r="MNP10" s="62"/>
      <c r="MNQ10" s="62"/>
      <c r="MNR10" s="62"/>
      <c r="MNS10" s="62"/>
      <c r="MNT10" s="62"/>
      <c r="MNU10" s="62"/>
      <c r="MNV10" s="62"/>
      <c r="MNW10" s="62"/>
      <c r="MNX10" s="62"/>
      <c r="MNY10" s="62"/>
      <c r="MNZ10" s="62"/>
      <c r="MOA10" s="62"/>
      <c r="MOB10" s="62"/>
      <c r="MOC10" s="62"/>
      <c r="MOD10" s="62"/>
      <c r="MOE10" s="62"/>
      <c r="MOF10" s="62"/>
      <c r="MOG10" s="62"/>
      <c r="MOH10" s="62"/>
      <c r="MOI10" s="62"/>
      <c r="MOJ10" s="62"/>
      <c r="MOK10" s="62"/>
      <c r="MOL10" s="62"/>
      <c r="MOM10" s="62"/>
      <c r="MON10" s="62"/>
      <c r="MOO10" s="62"/>
      <c r="MOP10" s="62"/>
      <c r="MOQ10" s="62"/>
      <c r="MOR10" s="62"/>
      <c r="MOS10" s="62"/>
      <c r="MOT10" s="62"/>
      <c r="MOU10" s="62"/>
      <c r="MOV10" s="62"/>
      <c r="MOW10" s="62"/>
      <c r="MOX10" s="62"/>
      <c r="MOY10" s="62"/>
      <c r="MOZ10" s="62"/>
      <c r="MPA10" s="62"/>
      <c r="MPB10" s="62"/>
      <c r="MPC10" s="62"/>
      <c r="MPD10" s="62"/>
      <c r="MPE10" s="62"/>
      <c r="MPF10" s="62"/>
      <c r="MPG10" s="62"/>
      <c r="MPH10" s="62"/>
      <c r="MPI10" s="62"/>
      <c r="MPJ10" s="62"/>
      <c r="MPK10" s="62"/>
      <c r="MPL10" s="62"/>
      <c r="MPM10" s="62"/>
      <c r="MPN10" s="62"/>
      <c r="MPO10" s="62"/>
      <c r="MPP10" s="62"/>
      <c r="MPQ10" s="62"/>
      <c r="MPR10" s="62"/>
      <c r="MPS10" s="62"/>
      <c r="MPT10" s="62"/>
      <c r="MPU10" s="62"/>
      <c r="MPV10" s="62"/>
      <c r="MPW10" s="62"/>
      <c r="MPX10" s="62"/>
      <c r="MPY10" s="62"/>
      <c r="MPZ10" s="62"/>
      <c r="MQA10" s="62"/>
      <c r="MQB10" s="62"/>
      <c r="MQC10" s="62"/>
      <c r="MQD10" s="62"/>
      <c r="MQE10" s="62"/>
      <c r="MQF10" s="62"/>
      <c r="MQG10" s="62"/>
      <c r="MQH10" s="62"/>
      <c r="MQI10" s="62"/>
      <c r="MQJ10" s="62"/>
      <c r="MQK10" s="62"/>
      <c r="MQL10" s="62"/>
      <c r="MQM10" s="62"/>
      <c r="MQN10" s="62"/>
      <c r="MQO10" s="62"/>
      <c r="MQP10" s="62"/>
      <c r="MQQ10" s="62"/>
      <c r="MQR10" s="62"/>
      <c r="MQS10" s="62"/>
      <c r="MQT10" s="62"/>
      <c r="MQU10" s="62"/>
      <c r="MQV10" s="62"/>
      <c r="MQW10" s="62"/>
      <c r="MQX10" s="62"/>
      <c r="MQY10" s="62"/>
      <c r="MQZ10" s="62"/>
      <c r="MRA10" s="62"/>
      <c r="MRB10" s="62"/>
      <c r="MRC10" s="62"/>
      <c r="MRD10" s="62"/>
      <c r="MRE10" s="62"/>
      <c r="MRF10" s="62"/>
      <c r="MRG10" s="62"/>
      <c r="MRH10" s="62"/>
      <c r="MRI10" s="62"/>
      <c r="MRJ10" s="62"/>
      <c r="MRK10" s="62"/>
      <c r="MRL10" s="62"/>
      <c r="MRM10" s="62"/>
      <c r="MRN10" s="62"/>
      <c r="MRO10" s="62"/>
      <c r="MRP10" s="62"/>
      <c r="MRQ10" s="62"/>
      <c r="MRR10" s="62"/>
      <c r="MRS10" s="62"/>
      <c r="MRT10" s="62"/>
      <c r="MRU10" s="62"/>
      <c r="MRV10" s="62"/>
      <c r="MRW10" s="62"/>
      <c r="MRX10" s="62"/>
      <c r="MRY10" s="62"/>
      <c r="MRZ10" s="62"/>
      <c r="MSA10" s="62"/>
      <c r="MSB10" s="62"/>
      <c r="MSC10" s="62"/>
      <c r="MSD10" s="62"/>
      <c r="MSE10" s="62"/>
      <c r="MSF10" s="62"/>
      <c r="MSG10" s="62"/>
      <c r="MSH10" s="62"/>
      <c r="MSI10" s="62"/>
      <c r="MSJ10" s="62"/>
      <c r="MSK10" s="62"/>
      <c r="MSL10" s="62"/>
      <c r="MSM10" s="62"/>
      <c r="MSN10" s="62"/>
      <c r="MSO10" s="62"/>
      <c r="MSP10" s="62"/>
      <c r="MSQ10" s="62"/>
      <c r="MSR10" s="62"/>
      <c r="MSS10" s="62"/>
      <c r="MST10" s="62"/>
      <c r="MSU10" s="62"/>
      <c r="MSV10" s="62"/>
      <c r="MSW10" s="62"/>
      <c r="MSX10" s="62"/>
      <c r="MSY10" s="62"/>
      <c r="MSZ10" s="62"/>
      <c r="MTA10" s="62"/>
      <c r="MTB10" s="62"/>
      <c r="MTC10" s="62"/>
      <c r="MTD10" s="62"/>
      <c r="MTE10" s="62"/>
      <c r="MTF10" s="62"/>
      <c r="MTG10" s="62"/>
      <c r="MTH10" s="62"/>
      <c r="MTI10" s="62"/>
      <c r="MTJ10" s="62"/>
      <c r="MTK10" s="62"/>
      <c r="MTL10" s="62"/>
      <c r="MTM10" s="62"/>
      <c r="MTN10" s="62"/>
      <c r="MTO10" s="62"/>
      <c r="MTP10" s="62"/>
      <c r="MTQ10" s="62"/>
      <c r="MTR10" s="62"/>
      <c r="MTS10" s="62"/>
      <c r="MTT10" s="62"/>
      <c r="MTU10" s="62"/>
      <c r="MTV10" s="62"/>
      <c r="MTW10" s="62"/>
      <c r="MTX10" s="62"/>
      <c r="MTY10" s="62"/>
      <c r="MTZ10" s="62"/>
      <c r="MUA10" s="62"/>
      <c r="MUB10" s="62"/>
      <c r="MUC10" s="62"/>
      <c r="MUD10" s="62"/>
      <c r="MUE10" s="62"/>
      <c r="MUF10" s="62"/>
      <c r="MUG10" s="62"/>
      <c r="MUH10" s="62"/>
      <c r="MUI10" s="62"/>
      <c r="MUJ10" s="62"/>
      <c r="MUK10" s="62"/>
      <c r="MUL10" s="62"/>
      <c r="MUM10" s="62"/>
      <c r="MUN10" s="62"/>
      <c r="MUO10" s="62"/>
      <c r="MUP10" s="62"/>
      <c r="MUQ10" s="62"/>
      <c r="MUR10" s="62"/>
      <c r="MUS10" s="62"/>
      <c r="MUT10" s="62"/>
      <c r="MUU10" s="62"/>
      <c r="MUV10" s="62"/>
      <c r="MUW10" s="62"/>
      <c r="MUX10" s="62"/>
      <c r="MUY10" s="62"/>
      <c r="MUZ10" s="62"/>
      <c r="MVA10" s="62"/>
      <c r="MVB10" s="62"/>
      <c r="MVC10" s="62"/>
      <c r="MVD10" s="62"/>
      <c r="MVE10" s="62"/>
      <c r="MVF10" s="62"/>
      <c r="MVG10" s="62"/>
      <c r="MVH10" s="62"/>
      <c r="MVI10" s="62"/>
      <c r="MVJ10" s="62"/>
      <c r="MVK10" s="62"/>
      <c r="MVL10" s="62"/>
      <c r="MVM10" s="62"/>
      <c r="MVN10" s="62"/>
      <c r="MVO10" s="62"/>
      <c r="MVP10" s="62"/>
      <c r="MVQ10" s="62"/>
      <c r="MVR10" s="62"/>
      <c r="MVS10" s="62"/>
      <c r="MVT10" s="62"/>
      <c r="MVU10" s="62"/>
      <c r="MVV10" s="62"/>
      <c r="MVW10" s="62"/>
      <c r="MVX10" s="62"/>
      <c r="MVY10" s="62"/>
      <c r="MVZ10" s="62"/>
      <c r="MWA10" s="62"/>
      <c r="MWB10" s="62"/>
      <c r="MWC10" s="62"/>
      <c r="MWD10" s="62"/>
      <c r="MWE10" s="62"/>
      <c r="MWF10" s="62"/>
      <c r="MWG10" s="62"/>
      <c r="MWH10" s="62"/>
      <c r="MWI10" s="62"/>
      <c r="MWJ10" s="62"/>
      <c r="MWK10" s="62"/>
      <c r="MWL10" s="62"/>
      <c r="MWM10" s="62"/>
      <c r="MWN10" s="62"/>
      <c r="MWO10" s="62"/>
      <c r="MWP10" s="62"/>
      <c r="MWQ10" s="62"/>
      <c r="MWR10" s="62"/>
      <c r="MWS10" s="62"/>
      <c r="MWT10" s="62"/>
      <c r="MWU10" s="62"/>
      <c r="MWV10" s="62"/>
      <c r="MWW10" s="62"/>
      <c r="MWX10" s="62"/>
      <c r="MWY10" s="62"/>
      <c r="MWZ10" s="62"/>
      <c r="MXA10" s="62"/>
      <c r="MXB10" s="62"/>
      <c r="MXC10" s="62"/>
      <c r="MXD10" s="62"/>
      <c r="MXE10" s="62"/>
      <c r="MXF10" s="62"/>
      <c r="MXG10" s="62"/>
      <c r="MXH10" s="62"/>
      <c r="MXI10" s="62"/>
      <c r="MXJ10" s="62"/>
      <c r="MXK10" s="62"/>
      <c r="MXL10" s="62"/>
      <c r="MXM10" s="62"/>
      <c r="MXN10" s="62"/>
      <c r="MXO10" s="62"/>
      <c r="MXP10" s="62"/>
      <c r="MXQ10" s="62"/>
      <c r="MXR10" s="62"/>
      <c r="MXS10" s="62"/>
      <c r="MXT10" s="62"/>
      <c r="MXU10" s="62"/>
      <c r="MXV10" s="62"/>
      <c r="MXW10" s="62"/>
      <c r="MXX10" s="62"/>
      <c r="MXY10" s="62"/>
      <c r="MXZ10" s="62"/>
      <c r="MYA10" s="62"/>
      <c r="MYB10" s="62"/>
      <c r="MYC10" s="62"/>
      <c r="MYD10" s="62"/>
      <c r="MYE10" s="62"/>
      <c r="MYF10" s="62"/>
      <c r="MYG10" s="62"/>
      <c r="MYH10" s="62"/>
      <c r="MYI10" s="62"/>
      <c r="MYJ10" s="62"/>
      <c r="MYK10" s="62"/>
      <c r="MYL10" s="62"/>
      <c r="MYM10" s="62"/>
      <c r="MYN10" s="62"/>
      <c r="MYO10" s="62"/>
      <c r="MYP10" s="62"/>
      <c r="MYQ10" s="62"/>
      <c r="MYR10" s="62"/>
      <c r="MYS10" s="62"/>
      <c r="MYT10" s="62"/>
      <c r="MYU10" s="62"/>
      <c r="MYV10" s="62"/>
      <c r="MYW10" s="62"/>
      <c r="MYX10" s="62"/>
      <c r="MYY10" s="62"/>
      <c r="MYZ10" s="62"/>
      <c r="MZA10" s="62"/>
      <c r="MZB10" s="62"/>
      <c r="MZC10" s="62"/>
      <c r="MZD10" s="62"/>
      <c r="MZE10" s="62"/>
      <c r="MZF10" s="62"/>
      <c r="MZG10" s="62"/>
      <c r="MZH10" s="62"/>
      <c r="MZI10" s="62"/>
      <c r="MZJ10" s="62"/>
      <c r="MZK10" s="62"/>
      <c r="MZL10" s="62"/>
      <c r="MZM10" s="62"/>
      <c r="MZN10" s="62"/>
      <c r="MZO10" s="62"/>
      <c r="MZP10" s="62"/>
      <c r="MZQ10" s="62"/>
      <c r="MZR10" s="62"/>
      <c r="MZS10" s="62"/>
      <c r="MZT10" s="62"/>
      <c r="MZU10" s="62"/>
      <c r="MZV10" s="62"/>
      <c r="MZW10" s="62"/>
      <c r="MZX10" s="62"/>
      <c r="MZY10" s="62"/>
      <c r="MZZ10" s="62"/>
      <c r="NAA10" s="62"/>
      <c r="NAB10" s="62"/>
      <c r="NAC10" s="62"/>
      <c r="NAD10" s="62"/>
      <c r="NAE10" s="62"/>
      <c r="NAF10" s="62"/>
      <c r="NAG10" s="62"/>
      <c r="NAH10" s="62"/>
      <c r="NAI10" s="62"/>
      <c r="NAJ10" s="62"/>
      <c r="NAK10" s="62"/>
      <c r="NAL10" s="62"/>
      <c r="NAM10" s="62"/>
      <c r="NAN10" s="62"/>
      <c r="NAO10" s="62"/>
      <c r="NAP10" s="62"/>
      <c r="NAQ10" s="62"/>
      <c r="NAR10" s="62"/>
      <c r="NAS10" s="62"/>
      <c r="NAT10" s="62"/>
      <c r="NAU10" s="62"/>
      <c r="NAV10" s="62"/>
      <c r="NAW10" s="62"/>
      <c r="NAX10" s="62"/>
      <c r="NAY10" s="62"/>
      <c r="NAZ10" s="62"/>
      <c r="NBA10" s="62"/>
      <c r="NBB10" s="62"/>
      <c r="NBC10" s="62"/>
      <c r="NBD10" s="62"/>
      <c r="NBE10" s="62"/>
      <c r="NBF10" s="62"/>
      <c r="NBG10" s="62"/>
      <c r="NBH10" s="62"/>
      <c r="NBI10" s="62"/>
      <c r="NBJ10" s="62"/>
      <c r="NBK10" s="62"/>
      <c r="NBL10" s="62"/>
      <c r="NBM10" s="62"/>
      <c r="NBN10" s="62"/>
      <c r="NBO10" s="62"/>
      <c r="NBP10" s="62"/>
      <c r="NBQ10" s="62"/>
      <c r="NBR10" s="62"/>
      <c r="NBS10" s="62"/>
      <c r="NBT10" s="62"/>
      <c r="NBU10" s="62"/>
      <c r="NBV10" s="62"/>
      <c r="NBW10" s="62"/>
      <c r="NBX10" s="62"/>
      <c r="NBY10" s="62"/>
      <c r="NBZ10" s="62"/>
      <c r="NCA10" s="62"/>
      <c r="NCB10" s="62"/>
      <c r="NCC10" s="62"/>
      <c r="NCD10" s="62"/>
      <c r="NCE10" s="62"/>
      <c r="NCF10" s="62"/>
      <c r="NCG10" s="62"/>
      <c r="NCH10" s="62"/>
      <c r="NCI10" s="62"/>
      <c r="NCJ10" s="62"/>
      <c r="NCK10" s="62"/>
      <c r="NCL10" s="62"/>
      <c r="NCM10" s="62"/>
      <c r="NCN10" s="62"/>
      <c r="NCO10" s="62"/>
      <c r="NCP10" s="62"/>
      <c r="NCQ10" s="62"/>
      <c r="NCR10" s="62"/>
      <c r="NCS10" s="62"/>
      <c r="NCT10" s="62"/>
      <c r="NCU10" s="62"/>
      <c r="NCV10" s="62"/>
      <c r="NCW10" s="62"/>
      <c r="NCX10" s="62"/>
      <c r="NCY10" s="62"/>
      <c r="NCZ10" s="62"/>
      <c r="NDA10" s="62"/>
      <c r="NDB10" s="62"/>
      <c r="NDC10" s="62"/>
      <c r="NDD10" s="62"/>
      <c r="NDE10" s="62"/>
      <c r="NDF10" s="62"/>
      <c r="NDG10" s="62"/>
      <c r="NDH10" s="62"/>
      <c r="NDI10" s="62"/>
      <c r="NDJ10" s="62"/>
      <c r="NDK10" s="62"/>
      <c r="NDL10" s="62"/>
      <c r="NDM10" s="62"/>
      <c r="NDN10" s="62"/>
      <c r="NDO10" s="62"/>
      <c r="NDP10" s="62"/>
      <c r="NDQ10" s="62"/>
      <c r="NDR10" s="62"/>
      <c r="NDS10" s="62"/>
      <c r="NDT10" s="62"/>
      <c r="NDU10" s="62"/>
      <c r="NDV10" s="62"/>
      <c r="NDW10" s="62"/>
      <c r="NDX10" s="62"/>
      <c r="NDY10" s="62"/>
      <c r="NDZ10" s="62"/>
      <c r="NEA10" s="62"/>
      <c r="NEB10" s="62"/>
      <c r="NEC10" s="62"/>
      <c r="NED10" s="62"/>
      <c r="NEE10" s="62"/>
      <c r="NEF10" s="62"/>
      <c r="NEG10" s="62"/>
      <c r="NEH10" s="62"/>
      <c r="NEI10" s="62"/>
      <c r="NEJ10" s="62"/>
      <c r="NEK10" s="62"/>
      <c r="NEL10" s="62"/>
      <c r="NEM10" s="62"/>
      <c r="NEN10" s="62"/>
      <c r="NEO10" s="62"/>
      <c r="NEP10" s="62"/>
      <c r="NEQ10" s="62"/>
      <c r="NER10" s="62"/>
      <c r="NES10" s="62"/>
      <c r="NET10" s="62"/>
      <c r="NEU10" s="62"/>
      <c r="NEV10" s="62"/>
      <c r="NEW10" s="62"/>
      <c r="NEX10" s="62"/>
      <c r="NEY10" s="62"/>
      <c r="NEZ10" s="62"/>
      <c r="NFA10" s="62"/>
      <c r="NFB10" s="62"/>
      <c r="NFC10" s="62"/>
      <c r="NFD10" s="62"/>
      <c r="NFE10" s="62"/>
      <c r="NFF10" s="62"/>
      <c r="NFG10" s="62"/>
      <c r="NFH10" s="62"/>
      <c r="NFI10" s="62"/>
      <c r="NFJ10" s="62"/>
      <c r="NFK10" s="62"/>
      <c r="NFL10" s="62"/>
      <c r="NFM10" s="62"/>
      <c r="NFN10" s="62"/>
      <c r="NFO10" s="62"/>
      <c r="NFP10" s="62"/>
      <c r="NFQ10" s="62"/>
      <c r="NFR10" s="62"/>
      <c r="NFS10" s="62"/>
      <c r="NFT10" s="62"/>
      <c r="NFU10" s="62"/>
      <c r="NFV10" s="62"/>
      <c r="NFW10" s="62"/>
      <c r="NFX10" s="62"/>
      <c r="NFY10" s="62"/>
      <c r="NFZ10" s="62"/>
      <c r="NGA10" s="62"/>
      <c r="NGB10" s="62"/>
      <c r="NGC10" s="62"/>
      <c r="NGD10" s="62"/>
      <c r="NGE10" s="62"/>
      <c r="NGF10" s="62"/>
      <c r="NGG10" s="62"/>
      <c r="NGH10" s="62"/>
      <c r="NGI10" s="62"/>
      <c r="NGJ10" s="62"/>
      <c r="NGK10" s="62"/>
      <c r="NGL10" s="62"/>
      <c r="NGM10" s="62"/>
      <c r="NGN10" s="62"/>
      <c r="NGO10" s="62"/>
      <c r="NGP10" s="62"/>
      <c r="NGQ10" s="62"/>
      <c r="NGR10" s="62"/>
      <c r="NGS10" s="62"/>
      <c r="NGT10" s="62"/>
      <c r="NGU10" s="62"/>
      <c r="NGV10" s="62"/>
      <c r="NGW10" s="62"/>
      <c r="NGX10" s="62"/>
      <c r="NGY10" s="62"/>
      <c r="NGZ10" s="62"/>
      <c r="NHA10" s="62"/>
      <c r="NHB10" s="62"/>
      <c r="NHC10" s="62"/>
      <c r="NHD10" s="62"/>
      <c r="NHE10" s="62"/>
      <c r="NHF10" s="62"/>
      <c r="NHG10" s="62"/>
      <c r="NHH10" s="62"/>
      <c r="NHI10" s="62"/>
      <c r="NHJ10" s="62"/>
      <c r="NHK10" s="62"/>
      <c r="NHL10" s="62"/>
      <c r="NHM10" s="62"/>
      <c r="NHN10" s="62"/>
      <c r="NHO10" s="62"/>
      <c r="NHP10" s="62"/>
      <c r="NHQ10" s="62"/>
      <c r="NHR10" s="62"/>
      <c r="NHS10" s="62"/>
      <c r="NHT10" s="62"/>
      <c r="NHU10" s="62"/>
      <c r="NHV10" s="62"/>
      <c r="NHW10" s="62"/>
      <c r="NHX10" s="62"/>
      <c r="NHY10" s="62"/>
      <c r="NHZ10" s="62"/>
      <c r="NIA10" s="62"/>
      <c r="NIB10" s="62"/>
      <c r="NIC10" s="62"/>
      <c r="NID10" s="62"/>
      <c r="NIE10" s="62"/>
      <c r="NIF10" s="62"/>
      <c r="NIG10" s="62"/>
      <c r="NIH10" s="62"/>
      <c r="NII10" s="62"/>
      <c r="NIJ10" s="62"/>
      <c r="NIK10" s="62"/>
      <c r="NIL10" s="62"/>
      <c r="NIM10" s="62"/>
      <c r="NIN10" s="62"/>
      <c r="NIO10" s="62"/>
      <c r="NIP10" s="62"/>
      <c r="NIQ10" s="62"/>
      <c r="NIR10" s="62"/>
      <c r="NIS10" s="62"/>
      <c r="NIT10" s="62"/>
      <c r="NIU10" s="62"/>
      <c r="NIV10" s="62"/>
      <c r="NIW10" s="62"/>
      <c r="NIX10" s="62"/>
      <c r="NIY10" s="62"/>
      <c r="NIZ10" s="62"/>
      <c r="NJA10" s="62"/>
      <c r="NJB10" s="62"/>
      <c r="NJC10" s="62"/>
      <c r="NJD10" s="62"/>
      <c r="NJE10" s="62"/>
      <c r="NJF10" s="62"/>
      <c r="NJG10" s="62"/>
      <c r="NJH10" s="62"/>
      <c r="NJI10" s="62"/>
      <c r="NJJ10" s="62"/>
      <c r="NJK10" s="62"/>
      <c r="NJL10" s="62"/>
      <c r="NJM10" s="62"/>
      <c r="NJN10" s="62"/>
      <c r="NJO10" s="62"/>
      <c r="NJP10" s="62"/>
      <c r="NJQ10" s="62"/>
      <c r="NJR10" s="62"/>
      <c r="NJS10" s="62"/>
      <c r="NJT10" s="62"/>
      <c r="NJU10" s="62"/>
      <c r="NJV10" s="62"/>
      <c r="NJW10" s="62"/>
      <c r="NJX10" s="62"/>
      <c r="NJY10" s="62"/>
      <c r="NJZ10" s="62"/>
      <c r="NKA10" s="62"/>
      <c r="NKB10" s="62"/>
      <c r="NKC10" s="62"/>
      <c r="NKD10" s="62"/>
      <c r="NKE10" s="62"/>
      <c r="NKF10" s="62"/>
      <c r="NKG10" s="62"/>
      <c r="NKH10" s="62"/>
      <c r="NKI10" s="62"/>
      <c r="NKJ10" s="62"/>
      <c r="NKK10" s="62"/>
      <c r="NKL10" s="62"/>
      <c r="NKM10" s="62"/>
      <c r="NKN10" s="62"/>
      <c r="NKO10" s="62"/>
      <c r="NKP10" s="62"/>
      <c r="NKQ10" s="62"/>
      <c r="NKR10" s="62"/>
      <c r="NKS10" s="62"/>
      <c r="NKT10" s="62"/>
      <c r="NKU10" s="62"/>
      <c r="NKV10" s="62"/>
      <c r="NKW10" s="62"/>
      <c r="NKX10" s="62"/>
      <c r="NKY10" s="62"/>
      <c r="NKZ10" s="62"/>
      <c r="NLA10" s="62"/>
      <c r="NLB10" s="62"/>
      <c r="NLC10" s="62"/>
      <c r="NLD10" s="62"/>
      <c r="NLE10" s="62"/>
      <c r="NLF10" s="62"/>
      <c r="NLG10" s="62"/>
      <c r="NLH10" s="62"/>
      <c r="NLI10" s="62"/>
      <c r="NLJ10" s="62"/>
      <c r="NLK10" s="62"/>
      <c r="NLL10" s="62"/>
      <c r="NLM10" s="62"/>
      <c r="NLN10" s="62"/>
      <c r="NLO10" s="62"/>
      <c r="NLP10" s="62"/>
      <c r="NLQ10" s="62"/>
      <c r="NLR10" s="62"/>
      <c r="NLS10" s="62"/>
      <c r="NLT10" s="62"/>
      <c r="NLU10" s="62"/>
      <c r="NLV10" s="62"/>
      <c r="NLW10" s="62"/>
      <c r="NLX10" s="62"/>
      <c r="NLY10" s="62"/>
      <c r="NLZ10" s="62"/>
      <c r="NMA10" s="62"/>
      <c r="NMB10" s="62"/>
      <c r="NMC10" s="62"/>
      <c r="NMD10" s="62"/>
      <c r="NME10" s="62"/>
      <c r="NMF10" s="62"/>
      <c r="NMG10" s="62"/>
      <c r="NMH10" s="62"/>
      <c r="NMI10" s="62"/>
      <c r="NMJ10" s="62"/>
      <c r="NMK10" s="62"/>
      <c r="NML10" s="62"/>
      <c r="NMM10" s="62"/>
      <c r="NMN10" s="62"/>
      <c r="NMO10" s="62"/>
      <c r="NMP10" s="62"/>
      <c r="NMQ10" s="62"/>
      <c r="NMR10" s="62"/>
      <c r="NMS10" s="62"/>
      <c r="NMT10" s="62"/>
      <c r="NMU10" s="62"/>
      <c r="NMV10" s="62"/>
      <c r="NMW10" s="62"/>
      <c r="NMX10" s="62"/>
      <c r="NMY10" s="62"/>
      <c r="NMZ10" s="62"/>
      <c r="NNA10" s="62"/>
      <c r="NNB10" s="62"/>
      <c r="NNC10" s="62"/>
      <c r="NND10" s="62"/>
      <c r="NNE10" s="62"/>
      <c r="NNF10" s="62"/>
      <c r="NNG10" s="62"/>
      <c r="NNH10" s="62"/>
      <c r="NNI10" s="62"/>
      <c r="NNJ10" s="62"/>
      <c r="NNK10" s="62"/>
      <c r="NNL10" s="62"/>
      <c r="NNM10" s="62"/>
      <c r="NNN10" s="62"/>
      <c r="NNO10" s="62"/>
      <c r="NNP10" s="62"/>
      <c r="NNQ10" s="62"/>
      <c r="NNR10" s="62"/>
      <c r="NNS10" s="62"/>
      <c r="NNT10" s="62"/>
      <c r="NNU10" s="62"/>
      <c r="NNV10" s="62"/>
      <c r="NNW10" s="62"/>
      <c r="NNX10" s="62"/>
      <c r="NNY10" s="62"/>
      <c r="NNZ10" s="62"/>
      <c r="NOA10" s="62"/>
      <c r="NOB10" s="62"/>
      <c r="NOC10" s="62"/>
      <c r="NOD10" s="62"/>
      <c r="NOE10" s="62"/>
      <c r="NOF10" s="62"/>
      <c r="NOG10" s="62"/>
      <c r="NOH10" s="62"/>
      <c r="NOI10" s="62"/>
      <c r="NOJ10" s="62"/>
      <c r="NOK10" s="62"/>
      <c r="NOL10" s="62"/>
      <c r="NOM10" s="62"/>
      <c r="NON10" s="62"/>
      <c r="NOO10" s="62"/>
      <c r="NOP10" s="62"/>
      <c r="NOQ10" s="62"/>
      <c r="NOR10" s="62"/>
      <c r="NOS10" s="62"/>
      <c r="NOT10" s="62"/>
      <c r="NOU10" s="62"/>
      <c r="NOV10" s="62"/>
      <c r="NOW10" s="62"/>
      <c r="NOX10" s="62"/>
      <c r="NOY10" s="62"/>
      <c r="NOZ10" s="62"/>
      <c r="NPA10" s="62"/>
      <c r="NPB10" s="62"/>
      <c r="NPC10" s="62"/>
      <c r="NPD10" s="62"/>
      <c r="NPE10" s="62"/>
      <c r="NPF10" s="62"/>
      <c r="NPG10" s="62"/>
      <c r="NPH10" s="62"/>
      <c r="NPI10" s="62"/>
      <c r="NPJ10" s="62"/>
      <c r="NPK10" s="62"/>
      <c r="NPL10" s="62"/>
      <c r="NPM10" s="62"/>
      <c r="NPN10" s="62"/>
      <c r="NPO10" s="62"/>
      <c r="NPP10" s="62"/>
      <c r="NPQ10" s="62"/>
      <c r="NPR10" s="62"/>
      <c r="NPS10" s="62"/>
      <c r="NPT10" s="62"/>
      <c r="NPU10" s="62"/>
      <c r="NPV10" s="62"/>
      <c r="NPW10" s="62"/>
      <c r="NPX10" s="62"/>
      <c r="NPY10" s="62"/>
      <c r="NPZ10" s="62"/>
      <c r="NQA10" s="62"/>
      <c r="NQB10" s="62"/>
      <c r="NQC10" s="62"/>
      <c r="NQD10" s="62"/>
      <c r="NQE10" s="62"/>
      <c r="NQF10" s="62"/>
      <c r="NQG10" s="62"/>
      <c r="NQH10" s="62"/>
      <c r="NQI10" s="62"/>
      <c r="NQJ10" s="62"/>
      <c r="NQK10" s="62"/>
      <c r="NQL10" s="62"/>
      <c r="NQM10" s="62"/>
      <c r="NQN10" s="62"/>
      <c r="NQO10" s="62"/>
      <c r="NQP10" s="62"/>
      <c r="NQQ10" s="62"/>
      <c r="NQR10" s="62"/>
      <c r="NQS10" s="62"/>
      <c r="NQT10" s="62"/>
      <c r="NQU10" s="62"/>
      <c r="NQV10" s="62"/>
      <c r="NQW10" s="62"/>
      <c r="NQX10" s="62"/>
      <c r="NQY10" s="62"/>
      <c r="NQZ10" s="62"/>
      <c r="NRA10" s="62"/>
      <c r="NRB10" s="62"/>
      <c r="NRC10" s="62"/>
      <c r="NRD10" s="62"/>
      <c r="NRE10" s="62"/>
      <c r="NRF10" s="62"/>
      <c r="NRG10" s="62"/>
      <c r="NRH10" s="62"/>
      <c r="NRI10" s="62"/>
      <c r="NRJ10" s="62"/>
      <c r="NRK10" s="62"/>
      <c r="NRL10" s="62"/>
      <c r="NRM10" s="62"/>
      <c r="NRN10" s="62"/>
      <c r="NRO10" s="62"/>
      <c r="NRP10" s="62"/>
      <c r="NRQ10" s="62"/>
      <c r="NRR10" s="62"/>
      <c r="NRS10" s="62"/>
      <c r="NRT10" s="62"/>
      <c r="NRU10" s="62"/>
      <c r="NRV10" s="62"/>
      <c r="NRW10" s="62"/>
      <c r="NRX10" s="62"/>
      <c r="NRY10" s="62"/>
      <c r="NRZ10" s="62"/>
      <c r="NSA10" s="62"/>
      <c r="NSB10" s="62"/>
      <c r="NSC10" s="62"/>
      <c r="NSD10" s="62"/>
      <c r="NSE10" s="62"/>
      <c r="NSF10" s="62"/>
      <c r="NSG10" s="62"/>
      <c r="NSH10" s="62"/>
      <c r="NSI10" s="62"/>
      <c r="NSJ10" s="62"/>
      <c r="NSK10" s="62"/>
      <c r="NSL10" s="62"/>
      <c r="NSM10" s="62"/>
      <c r="NSN10" s="62"/>
      <c r="NSO10" s="62"/>
      <c r="NSP10" s="62"/>
      <c r="NSQ10" s="62"/>
      <c r="NSR10" s="62"/>
      <c r="NSS10" s="62"/>
      <c r="NST10" s="62"/>
      <c r="NSU10" s="62"/>
      <c r="NSV10" s="62"/>
      <c r="NSW10" s="62"/>
      <c r="NSX10" s="62"/>
      <c r="NSY10" s="62"/>
      <c r="NSZ10" s="62"/>
      <c r="NTA10" s="62"/>
      <c r="NTB10" s="62"/>
      <c r="NTC10" s="62"/>
      <c r="NTD10" s="62"/>
      <c r="NTE10" s="62"/>
      <c r="NTF10" s="62"/>
      <c r="NTG10" s="62"/>
      <c r="NTH10" s="62"/>
      <c r="NTI10" s="62"/>
      <c r="NTJ10" s="62"/>
      <c r="NTK10" s="62"/>
      <c r="NTL10" s="62"/>
      <c r="NTM10" s="62"/>
      <c r="NTN10" s="62"/>
      <c r="NTO10" s="62"/>
      <c r="NTP10" s="62"/>
      <c r="NTQ10" s="62"/>
      <c r="NTR10" s="62"/>
      <c r="NTS10" s="62"/>
      <c r="NTT10" s="62"/>
      <c r="NTU10" s="62"/>
      <c r="NTV10" s="62"/>
      <c r="NTW10" s="62"/>
      <c r="NTX10" s="62"/>
      <c r="NTY10" s="62"/>
      <c r="NTZ10" s="62"/>
      <c r="NUA10" s="62"/>
      <c r="NUB10" s="62"/>
      <c r="NUC10" s="62"/>
      <c r="NUD10" s="62"/>
      <c r="NUE10" s="62"/>
      <c r="NUF10" s="62"/>
      <c r="NUG10" s="62"/>
      <c r="NUH10" s="62"/>
      <c r="NUI10" s="62"/>
      <c r="NUJ10" s="62"/>
      <c r="NUK10" s="62"/>
      <c r="NUL10" s="62"/>
      <c r="NUM10" s="62"/>
      <c r="NUN10" s="62"/>
      <c r="NUO10" s="62"/>
      <c r="NUP10" s="62"/>
      <c r="NUQ10" s="62"/>
      <c r="NUR10" s="62"/>
      <c r="NUS10" s="62"/>
      <c r="NUT10" s="62"/>
      <c r="NUU10" s="62"/>
      <c r="NUV10" s="62"/>
      <c r="NUW10" s="62"/>
      <c r="NUX10" s="62"/>
      <c r="NUY10" s="62"/>
      <c r="NUZ10" s="62"/>
      <c r="NVA10" s="62"/>
      <c r="NVB10" s="62"/>
      <c r="NVC10" s="62"/>
      <c r="NVD10" s="62"/>
      <c r="NVE10" s="62"/>
      <c r="NVF10" s="62"/>
      <c r="NVG10" s="62"/>
      <c r="NVH10" s="62"/>
      <c r="NVI10" s="62"/>
      <c r="NVJ10" s="62"/>
      <c r="NVK10" s="62"/>
      <c r="NVL10" s="62"/>
      <c r="NVM10" s="62"/>
      <c r="NVN10" s="62"/>
      <c r="NVO10" s="62"/>
      <c r="NVP10" s="62"/>
      <c r="NVQ10" s="62"/>
      <c r="NVR10" s="62"/>
      <c r="NVS10" s="62"/>
      <c r="NVT10" s="62"/>
      <c r="NVU10" s="62"/>
      <c r="NVV10" s="62"/>
      <c r="NVW10" s="62"/>
      <c r="NVX10" s="62"/>
      <c r="NVY10" s="62"/>
      <c r="NVZ10" s="62"/>
      <c r="NWA10" s="62"/>
      <c r="NWB10" s="62"/>
      <c r="NWC10" s="62"/>
      <c r="NWD10" s="62"/>
      <c r="NWE10" s="62"/>
      <c r="NWF10" s="62"/>
      <c r="NWG10" s="62"/>
      <c r="NWH10" s="62"/>
      <c r="NWI10" s="62"/>
      <c r="NWJ10" s="62"/>
      <c r="NWK10" s="62"/>
      <c r="NWL10" s="62"/>
      <c r="NWM10" s="62"/>
      <c r="NWN10" s="62"/>
      <c r="NWO10" s="62"/>
      <c r="NWP10" s="62"/>
      <c r="NWQ10" s="62"/>
      <c r="NWR10" s="62"/>
      <c r="NWS10" s="62"/>
      <c r="NWT10" s="62"/>
      <c r="NWU10" s="62"/>
      <c r="NWV10" s="62"/>
      <c r="NWW10" s="62"/>
      <c r="NWX10" s="62"/>
      <c r="NWY10" s="62"/>
      <c r="NWZ10" s="62"/>
      <c r="NXA10" s="62"/>
      <c r="NXB10" s="62"/>
      <c r="NXC10" s="62"/>
      <c r="NXD10" s="62"/>
      <c r="NXE10" s="62"/>
      <c r="NXF10" s="62"/>
      <c r="NXG10" s="62"/>
      <c r="NXH10" s="62"/>
      <c r="NXI10" s="62"/>
      <c r="NXJ10" s="62"/>
      <c r="NXK10" s="62"/>
      <c r="NXL10" s="62"/>
      <c r="NXM10" s="62"/>
      <c r="NXN10" s="62"/>
      <c r="NXO10" s="62"/>
      <c r="NXP10" s="62"/>
      <c r="NXQ10" s="62"/>
      <c r="NXR10" s="62"/>
      <c r="NXS10" s="62"/>
      <c r="NXT10" s="62"/>
      <c r="NXU10" s="62"/>
      <c r="NXV10" s="62"/>
      <c r="NXW10" s="62"/>
      <c r="NXX10" s="62"/>
      <c r="NXY10" s="62"/>
      <c r="NXZ10" s="62"/>
      <c r="NYA10" s="62"/>
      <c r="NYB10" s="62"/>
      <c r="NYC10" s="62"/>
      <c r="NYD10" s="62"/>
      <c r="NYE10" s="62"/>
      <c r="NYF10" s="62"/>
      <c r="NYG10" s="62"/>
      <c r="NYH10" s="62"/>
      <c r="NYI10" s="62"/>
      <c r="NYJ10" s="62"/>
      <c r="NYK10" s="62"/>
      <c r="NYL10" s="62"/>
      <c r="NYM10" s="62"/>
      <c r="NYN10" s="62"/>
      <c r="NYO10" s="62"/>
      <c r="NYP10" s="62"/>
      <c r="NYQ10" s="62"/>
      <c r="NYR10" s="62"/>
      <c r="NYS10" s="62"/>
      <c r="NYT10" s="62"/>
      <c r="NYU10" s="62"/>
      <c r="NYV10" s="62"/>
      <c r="NYW10" s="62"/>
      <c r="NYX10" s="62"/>
      <c r="NYY10" s="62"/>
      <c r="NYZ10" s="62"/>
      <c r="NZA10" s="62"/>
      <c r="NZB10" s="62"/>
      <c r="NZC10" s="62"/>
      <c r="NZD10" s="62"/>
      <c r="NZE10" s="62"/>
      <c r="NZF10" s="62"/>
      <c r="NZG10" s="62"/>
      <c r="NZH10" s="62"/>
      <c r="NZI10" s="62"/>
      <c r="NZJ10" s="62"/>
      <c r="NZK10" s="62"/>
      <c r="NZL10" s="62"/>
      <c r="NZM10" s="62"/>
      <c r="NZN10" s="62"/>
      <c r="NZO10" s="62"/>
      <c r="NZP10" s="62"/>
      <c r="NZQ10" s="62"/>
      <c r="NZR10" s="62"/>
      <c r="NZS10" s="62"/>
      <c r="NZT10" s="62"/>
      <c r="NZU10" s="62"/>
      <c r="NZV10" s="62"/>
      <c r="NZW10" s="62"/>
      <c r="NZX10" s="62"/>
      <c r="NZY10" s="62"/>
      <c r="NZZ10" s="62"/>
      <c r="OAA10" s="62"/>
      <c r="OAB10" s="62"/>
      <c r="OAC10" s="62"/>
      <c r="OAD10" s="62"/>
      <c r="OAE10" s="62"/>
      <c r="OAF10" s="62"/>
      <c r="OAG10" s="62"/>
      <c r="OAH10" s="62"/>
      <c r="OAI10" s="62"/>
      <c r="OAJ10" s="62"/>
      <c r="OAK10" s="62"/>
      <c r="OAL10" s="62"/>
      <c r="OAM10" s="62"/>
      <c r="OAN10" s="62"/>
      <c r="OAO10" s="62"/>
      <c r="OAP10" s="62"/>
      <c r="OAQ10" s="62"/>
      <c r="OAR10" s="62"/>
      <c r="OAS10" s="62"/>
      <c r="OAT10" s="62"/>
      <c r="OAU10" s="62"/>
      <c r="OAV10" s="62"/>
      <c r="OAW10" s="62"/>
      <c r="OAX10" s="62"/>
      <c r="OAY10" s="62"/>
      <c r="OAZ10" s="62"/>
      <c r="OBA10" s="62"/>
      <c r="OBB10" s="62"/>
      <c r="OBC10" s="62"/>
      <c r="OBD10" s="62"/>
      <c r="OBE10" s="62"/>
      <c r="OBF10" s="62"/>
      <c r="OBG10" s="62"/>
      <c r="OBH10" s="62"/>
      <c r="OBI10" s="62"/>
      <c r="OBJ10" s="62"/>
      <c r="OBK10" s="62"/>
      <c r="OBL10" s="62"/>
      <c r="OBM10" s="62"/>
      <c r="OBN10" s="62"/>
      <c r="OBO10" s="62"/>
      <c r="OBP10" s="62"/>
      <c r="OBQ10" s="62"/>
      <c r="OBR10" s="62"/>
      <c r="OBS10" s="62"/>
      <c r="OBT10" s="62"/>
      <c r="OBU10" s="62"/>
      <c r="OBV10" s="62"/>
      <c r="OBW10" s="62"/>
      <c r="OBX10" s="62"/>
      <c r="OBY10" s="62"/>
      <c r="OBZ10" s="62"/>
      <c r="OCA10" s="62"/>
      <c r="OCB10" s="62"/>
      <c r="OCC10" s="62"/>
      <c r="OCD10" s="62"/>
      <c r="OCE10" s="62"/>
      <c r="OCF10" s="62"/>
      <c r="OCG10" s="62"/>
      <c r="OCH10" s="62"/>
      <c r="OCI10" s="62"/>
      <c r="OCJ10" s="62"/>
      <c r="OCK10" s="62"/>
      <c r="OCL10" s="62"/>
      <c r="OCM10" s="62"/>
      <c r="OCN10" s="62"/>
      <c r="OCO10" s="62"/>
      <c r="OCP10" s="62"/>
      <c r="OCQ10" s="62"/>
      <c r="OCR10" s="62"/>
      <c r="OCS10" s="62"/>
      <c r="OCT10" s="62"/>
      <c r="OCU10" s="62"/>
      <c r="OCV10" s="62"/>
      <c r="OCW10" s="62"/>
      <c r="OCX10" s="62"/>
      <c r="OCY10" s="62"/>
      <c r="OCZ10" s="62"/>
      <c r="ODA10" s="62"/>
      <c r="ODB10" s="62"/>
      <c r="ODC10" s="62"/>
      <c r="ODD10" s="62"/>
      <c r="ODE10" s="62"/>
      <c r="ODF10" s="62"/>
      <c r="ODG10" s="62"/>
      <c r="ODH10" s="62"/>
      <c r="ODI10" s="62"/>
      <c r="ODJ10" s="62"/>
      <c r="ODK10" s="62"/>
      <c r="ODL10" s="62"/>
      <c r="ODM10" s="62"/>
      <c r="ODN10" s="62"/>
      <c r="ODO10" s="62"/>
      <c r="ODP10" s="62"/>
      <c r="ODQ10" s="62"/>
      <c r="ODR10" s="62"/>
      <c r="ODS10" s="62"/>
      <c r="ODT10" s="62"/>
      <c r="ODU10" s="62"/>
      <c r="ODV10" s="62"/>
      <c r="ODW10" s="62"/>
      <c r="ODX10" s="62"/>
      <c r="ODY10" s="62"/>
      <c r="ODZ10" s="62"/>
      <c r="OEA10" s="62"/>
      <c r="OEB10" s="62"/>
      <c r="OEC10" s="62"/>
      <c r="OED10" s="62"/>
      <c r="OEE10" s="62"/>
      <c r="OEF10" s="62"/>
      <c r="OEG10" s="62"/>
      <c r="OEH10" s="62"/>
      <c r="OEI10" s="62"/>
      <c r="OEJ10" s="62"/>
      <c r="OEK10" s="62"/>
      <c r="OEL10" s="62"/>
      <c r="OEM10" s="62"/>
      <c r="OEN10" s="62"/>
      <c r="OEO10" s="62"/>
      <c r="OEP10" s="62"/>
      <c r="OEQ10" s="62"/>
      <c r="OER10" s="62"/>
      <c r="OES10" s="62"/>
      <c r="OET10" s="62"/>
      <c r="OEU10" s="62"/>
      <c r="OEV10" s="62"/>
      <c r="OEW10" s="62"/>
      <c r="OEX10" s="62"/>
      <c r="OEY10" s="62"/>
      <c r="OEZ10" s="62"/>
      <c r="OFA10" s="62"/>
      <c r="OFB10" s="62"/>
      <c r="OFC10" s="62"/>
      <c r="OFD10" s="62"/>
      <c r="OFE10" s="62"/>
      <c r="OFF10" s="62"/>
      <c r="OFG10" s="62"/>
      <c r="OFH10" s="62"/>
      <c r="OFI10" s="62"/>
      <c r="OFJ10" s="62"/>
      <c r="OFK10" s="62"/>
      <c r="OFL10" s="62"/>
      <c r="OFM10" s="62"/>
      <c r="OFN10" s="62"/>
      <c r="OFO10" s="62"/>
      <c r="OFP10" s="62"/>
      <c r="OFQ10" s="62"/>
      <c r="OFR10" s="62"/>
      <c r="OFS10" s="62"/>
      <c r="OFT10" s="62"/>
      <c r="OFU10" s="62"/>
      <c r="OFV10" s="62"/>
      <c r="OFW10" s="62"/>
      <c r="OFX10" s="62"/>
      <c r="OFY10" s="62"/>
      <c r="OFZ10" s="62"/>
      <c r="OGA10" s="62"/>
      <c r="OGB10" s="62"/>
      <c r="OGC10" s="62"/>
      <c r="OGD10" s="62"/>
      <c r="OGE10" s="62"/>
      <c r="OGF10" s="62"/>
      <c r="OGG10" s="62"/>
      <c r="OGH10" s="62"/>
      <c r="OGI10" s="62"/>
      <c r="OGJ10" s="62"/>
      <c r="OGK10" s="62"/>
      <c r="OGL10" s="62"/>
      <c r="OGM10" s="62"/>
      <c r="OGN10" s="62"/>
      <c r="OGO10" s="62"/>
      <c r="OGP10" s="62"/>
      <c r="OGQ10" s="62"/>
      <c r="OGR10" s="62"/>
      <c r="OGS10" s="62"/>
      <c r="OGT10" s="62"/>
      <c r="OGU10" s="62"/>
      <c r="OGV10" s="62"/>
      <c r="OGW10" s="62"/>
      <c r="OGX10" s="62"/>
      <c r="OGY10" s="62"/>
      <c r="OGZ10" s="62"/>
      <c r="OHA10" s="62"/>
      <c r="OHB10" s="62"/>
      <c r="OHC10" s="62"/>
      <c r="OHD10" s="62"/>
      <c r="OHE10" s="62"/>
      <c r="OHF10" s="62"/>
      <c r="OHG10" s="62"/>
      <c r="OHH10" s="62"/>
      <c r="OHI10" s="62"/>
      <c r="OHJ10" s="62"/>
      <c r="OHK10" s="62"/>
      <c r="OHL10" s="62"/>
      <c r="OHM10" s="62"/>
      <c r="OHN10" s="62"/>
      <c r="OHO10" s="62"/>
      <c r="OHP10" s="62"/>
      <c r="OHQ10" s="62"/>
      <c r="OHR10" s="62"/>
      <c r="OHS10" s="62"/>
      <c r="OHT10" s="62"/>
      <c r="OHU10" s="62"/>
      <c r="OHV10" s="62"/>
      <c r="OHW10" s="62"/>
      <c r="OHX10" s="62"/>
      <c r="OHY10" s="62"/>
      <c r="OHZ10" s="62"/>
      <c r="OIA10" s="62"/>
      <c r="OIB10" s="62"/>
      <c r="OIC10" s="62"/>
      <c r="OID10" s="62"/>
      <c r="OIE10" s="62"/>
      <c r="OIF10" s="62"/>
      <c r="OIG10" s="62"/>
      <c r="OIH10" s="62"/>
      <c r="OII10" s="62"/>
      <c r="OIJ10" s="62"/>
      <c r="OIK10" s="62"/>
      <c r="OIL10" s="62"/>
      <c r="OIM10" s="62"/>
      <c r="OIN10" s="62"/>
      <c r="OIO10" s="62"/>
      <c r="OIP10" s="62"/>
      <c r="OIQ10" s="62"/>
      <c r="OIR10" s="62"/>
      <c r="OIS10" s="62"/>
      <c r="OIT10" s="62"/>
      <c r="OIU10" s="62"/>
      <c r="OIV10" s="62"/>
      <c r="OIW10" s="62"/>
      <c r="OIX10" s="62"/>
      <c r="OIY10" s="62"/>
      <c r="OIZ10" s="62"/>
      <c r="OJA10" s="62"/>
      <c r="OJB10" s="62"/>
      <c r="OJC10" s="62"/>
      <c r="OJD10" s="62"/>
      <c r="OJE10" s="62"/>
      <c r="OJF10" s="62"/>
      <c r="OJG10" s="62"/>
      <c r="OJH10" s="62"/>
      <c r="OJI10" s="62"/>
      <c r="OJJ10" s="62"/>
      <c r="OJK10" s="62"/>
      <c r="OJL10" s="62"/>
      <c r="OJM10" s="62"/>
      <c r="OJN10" s="62"/>
      <c r="OJO10" s="62"/>
      <c r="OJP10" s="62"/>
      <c r="OJQ10" s="62"/>
      <c r="OJR10" s="62"/>
      <c r="OJS10" s="62"/>
      <c r="OJT10" s="62"/>
      <c r="OJU10" s="62"/>
      <c r="OJV10" s="62"/>
      <c r="OJW10" s="62"/>
      <c r="OJX10" s="62"/>
      <c r="OJY10" s="62"/>
      <c r="OJZ10" s="62"/>
      <c r="OKA10" s="62"/>
      <c r="OKB10" s="62"/>
      <c r="OKC10" s="62"/>
      <c r="OKD10" s="62"/>
      <c r="OKE10" s="62"/>
      <c r="OKF10" s="62"/>
      <c r="OKG10" s="62"/>
      <c r="OKH10" s="62"/>
      <c r="OKI10" s="62"/>
      <c r="OKJ10" s="62"/>
      <c r="OKK10" s="62"/>
      <c r="OKL10" s="62"/>
      <c r="OKM10" s="62"/>
      <c r="OKN10" s="62"/>
      <c r="OKO10" s="62"/>
      <c r="OKP10" s="62"/>
      <c r="OKQ10" s="62"/>
      <c r="OKR10" s="62"/>
      <c r="OKS10" s="62"/>
      <c r="OKT10" s="62"/>
      <c r="OKU10" s="62"/>
      <c r="OKV10" s="62"/>
      <c r="OKW10" s="62"/>
      <c r="OKX10" s="62"/>
      <c r="OKY10" s="62"/>
      <c r="OKZ10" s="62"/>
      <c r="OLA10" s="62"/>
      <c r="OLB10" s="62"/>
      <c r="OLC10" s="62"/>
      <c r="OLD10" s="62"/>
      <c r="OLE10" s="62"/>
      <c r="OLF10" s="62"/>
      <c r="OLG10" s="62"/>
      <c r="OLH10" s="62"/>
      <c r="OLI10" s="62"/>
      <c r="OLJ10" s="62"/>
      <c r="OLK10" s="62"/>
      <c r="OLL10" s="62"/>
      <c r="OLM10" s="62"/>
      <c r="OLN10" s="62"/>
      <c r="OLO10" s="62"/>
      <c r="OLP10" s="62"/>
      <c r="OLQ10" s="62"/>
      <c r="OLR10" s="62"/>
      <c r="OLS10" s="62"/>
      <c r="OLT10" s="62"/>
      <c r="OLU10" s="62"/>
      <c r="OLV10" s="62"/>
      <c r="OLW10" s="62"/>
      <c r="OLX10" s="62"/>
      <c r="OLY10" s="62"/>
      <c r="OLZ10" s="62"/>
      <c r="OMA10" s="62"/>
      <c r="OMB10" s="62"/>
      <c r="OMC10" s="62"/>
      <c r="OMD10" s="62"/>
      <c r="OME10" s="62"/>
      <c r="OMF10" s="62"/>
      <c r="OMG10" s="62"/>
      <c r="OMH10" s="62"/>
      <c r="OMI10" s="62"/>
      <c r="OMJ10" s="62"/>
      <c r="OMK10" s="62"/>
      <c r="OML10" s="62"/>
      <c r="OMM10" s="62"/>
      <c r="OMN10" s="62"/>
      <c r="OMO10" s="62"/>
      <c r="OMP10" s="62"/>
      <c r="OMQ10" s="62"/>
      <c r="OMR10" s="62"/>
      <c r="OMS10" s="62"/>
      <c r="OMT10" s="62"/>
      <c r="OMU10" s="62"/>
      <c r="OMV10" s="62"/>
      <c r="OMW10" s="62"/>
      <c r="OMX10" s="62"/>
      <c r="OMY10" s="62"/>
      <c r="OMZ10" s="62"/>
      <c r="ONA10" s="62"/>
      <c r="ONB10" s="62"/>
      <c r="ONC10" s="62"/>
      <c r="OND10" s="62"/>
      <c r="ONE10" s="62"/>
      <c r="ONF10" s="62"/>
      <c r="ONG10" s="62"/>
      <c r="ONH10" s="62"/>
      <c r="ONI10" s="62"/>
      <c r="ONJ10" s="62"/>
      <c r="ONK10" s="62"/>
      <c r="ONL10" s="62"/>
      <c r="ONM10" s="62"/>
      <c r="ONN10" s="62"/>
      <c r="ONO10" s="62"/>
      <c r="ONP10" s="62"/>
      <c r="ONQ10" s="62"/>
      <c r="ONR10" s="62"/>
      <c r="ONS10" s="62"/>
      <c r="ONT10" s="62"/>
      <c r="ONU10" s="62"/>
      <c r="ONV10" s="62"/>
      <c r="ONW10" s="62"/>
      <c r="ONX10" s="62"/>
      <c r="ONY10" s="62"/>
      <c r="ONZ10" s="62"/>
      <c r="OOA10" s="62"/>
      <c r="OOB10" s="62"/>
      <c r="OOC10" s="62"/>
      <c r="OOD10" s="62"/>
      <c r="OOE10" s="62"/>
      <c r="OOF10" s="62"/>
      <c r="OOG10" s="62"/>
      <c r="OOH10" s="62"/>
      <c r="OOI10" s="62"/>
      <c r="OOJ10" s="62"/>
      <c r="OOK10" s="62"/>
      <c r="OOL10" s="62"/>
      <c r="OOM10" s="62"/>
      <c r="OON10" s="62"/>
      <c r="OOO10" s="62"/>
      <c r="OOP10" s="62"/>
      <c r="OOQ10" s="62"/>
      <c r="OOR10" s="62"/>
      <c r="OOS10" s="62"/>
      <c r="OOT10" s="62"/>
      <c r="OOU10" s="62"/>
      <c r="OOV10" s="62"/>
      <c r="OOW10" s="62"/>
      <c r="OOX10" s="62"/>
      <c r="OOY10" s="62"/>
      <c r="OOZ10" s="62"/>
      <c r="OPA10" s="62"/>
      <c r="OPB10" s="62"/>
      <c r="OPC10" s="62"/>
      <c r="OPD10" s="62"/>
      <c r="OPE10" s="62"/>
      <c r="OPF10" s="62"/>
      <c r="OPG10" s="62"/>
      <c r="OPH10" s="62"/>
      <c r="OPI10" s="62"/>
      <c r="OPJ10" s="62"/>
      <c r="OPK10" s="62"/>
      <c r="OPL10" s="62"/>
      <c r="OPM10" s="62"/>
      <c r="OPN10" s="62"/>
      <c r="OPO10" s="62"/>
      <c r="OPP10" s="62"/>
      <c r="OPQ10" s="62"/>
      <c r="OPR10" s="62"/>
      <c r="OPS10" s="62"/>
      <c r="OPT10" s="62"/>
      <c r="OPU10" s="62"/>
      <c r="OPV10" s="62"/>
      <c r="OPW10" s="62"/>
      <c r="OPX10" s="62"/>
      <c r="OPY10" s="62"/>
      <c r="OPZ10" s="62"/>
      <c r="OQA10" s="62"/>
      <c r="OQB10" s="62"/>
      <c r="OQC10" s="62"/>
      <c r="OQD10" s="62"/>
      <c r="OQE10" s="62"/>
      <c r="OQF10" s="62"/>
      <c r="OQG10" s="62"/>
      <c r="OQH10" s="62"/>
      <c r="OQI10" s="62"/>
      <c r="OQJ10" s="62"/>
      <c r="OQK10" s="62"/>
      <c r="OQL10" s="62"/>
      <c r="OQM10" s="62"/>
      <c r="OQN10" s="62"/>
      <c r="OQO10" s="62"/>
      <c r="OQP10" s="62"/>
      <c r="OQQ10" s="62"/>
      <c r="OQR10" s="62"/>
      <c r="OQS10" s="62"/>
      <c r="OQT10" s="62"/>
      <c r="OQU10" s="62"/>
      <c r="OQV10" s="62"/>
      <c r="OQW10" s="62"/>
      <c r="OQX10" s="62"/>
      <c r="OQY10" s="62"/>
      <c r="OQZ10" s="62"/>
      <c r="ORA10" s="62"/>
      <c r="ORB10" s="62"/>
      <c r="ORC10" s="62"/>
      <c r="ORD10" s="62"/>
      <c r="ORE10" s="62"/>
      <c r="ORF10" s="62"/>
      <c r="ORG10" s="62"/>
      <c r="ORH10" s="62"/>
      <c r="ORI10" s="62"/>
      <c r="ORJ10" s="62"/>
      <c r="ORK10" s="62"/>
      <c r="ORL10" s="62"/>
      <c r="ORM10" s="62"/>
      <c r="ORN10" s="62"/>
      <c r="ORO10" s="62"/>
      <c r="ORP10" s="62"/>
      <c r="ORQ10" s="62"/>
      <c r="ORR10" s="62"/>
      <c r="ORS10" s="62"/>
      <c r="ORT10" s="62"/>
      <c r="ORU10" s="62"/>
      <c r="ORV10" s="62"/>
      <c r="ORW10" s="62"/>
      <c r="ORX10" s="62"/>
      <c r="ORY10" s="62"/>
      <c r="ORZ10" s="62"/>
      <c r="OSA10" s="62"/>
      <c r="OSB10" s="62"/>
      <c r="OSC10" s="62"/>
      <c r="OSD10" s="62"/>
      <c r="OSE10" s="62"/>
      <c r="OSF10" s="62"/>
      <c r="OSG10" s="62"/>
      <c r="OSH10" s="62"/>
      <c r="OSI10" s="62"/>
      <c r="OSJ10" s="62"/>
      <c r="OSK10" s="62"/>
      <c r="OSL10" s="62"/>
      <c r="OSM10" s="62"/>
      <c r="OSN10" s="62"/>
      <c r="OSO10" s="62"/>
      <c r="OSP10" s="62"/>
      <c r="OSQ10" s="62"/>
      <c r="OSR10" s="62"/>
      <c r="OSS10" s="62"/>
      <c r="OST10" s="62"/>
      <c r="OSU10" s="62"/>
      <c r="OSV10" s="62"/>
      <c r="OSW10" s="62"/>
      <c r="OSX10" s="62"/>
      <c r="OSY10" s="62"/>
      <c r="OSZ10" s="62"/>
      <c r="OTA10" s="62"/>
      <c r="OTB10" s="62"/>
      <c r="OTC10" s="62"/>
      <c r="OTD10" s="62"/>
      <c r="OTE10" s="62"/>
      <c r="OTF10" s="62"/>
      <c r="OTG10" s="62"/>
      <c r="OTH10" s="62"/>
      <c r="OTI10" s="62"/>
      <c r="OTJ10" s="62"/>
      <c r="OTK10" s="62"/>
      <c r="OTL10" s="62"/>
      <c r="OTM10" s="62"/>
      <c r="OTN10" s="62"/>
      <c r="OTO10" s="62"/>
      <c r="OTP10" s="62"/>
      <c r="OTQ10" s="62"/>
      <c r="OTR10" s="62"/>
      <c r="OTS10" s="62"/>
      <c r="OTT10" s="62"/>
      <c r="OTU10" s="62"/>
      <c r="OTV10" s="62"/>
      <c r="OTW10" s="62"/>
      <c r="OTX10" s="62"/>
      <c r="OTY10" s="62"/>
      <c r="OTZ10" s="62"/>
      <c r="OUA10" s="62"/>
      <c r="OUB10" s="62"/>
      <c r="OUC10" s="62"/>
      <c r="OUD10" s="62"/>
      <c r="OUE10" s="62"/>
      <c r="OUF10" s="62"/>
      <c r="OUG10" s="62"/>
      <c r="OUH10" s="62"/>
      <c r="OUI10" s="62"/>
      <c r="OUJ10" s="62"/>
      <c r="OUK10" s="62"/>
      <c r="OUL10" s="62"/>
      <c r="OUM10" s="62"/>
      <c r="OUN10" s="62"/>
      <c r="OUO10" s="62"/>
      <c r="OUP10" s="62"/>
      <c r="OUQ10" s="62"/>
      <c r="OUR10" s="62"/>
      <c r="OUS10" s="62"/>
      <c r="OUT10" s="62"/>
      <c r="OUU10" s="62"/>
      <c r="OUV10" s="62"/>
      <c r="OUW10" s="62"/>
      <c r="OUX10" s="62"/>
      <c r="OUY10" s="62"/>
      <c r="OUZ10" s="62"/>
      <c r="OVA10" s="62"/>
      <c r="OVB10" s="62"/>
      <c r="OVC10" s="62"/>
      <c r="OVD10" s="62"/>
      <c r="OVE10" s="62"/>
      <c r="OVF10" s="62"/>
      <c r="OVG10" s="62"/>
      <c r="OVH10" s="62"/>
      <c r="OVI10" s="62"/>
      <c r="OVJ10" s="62"/>
      <c r="OVK10" s="62"/>
      <c r="OVL10" s="62"/>
      <c r="OVM10" s="62"/>
      <c r="OVN10" s="62"/>
      <c r="OVO10" s="62"/>
      <c r="OVP10" s="62"/>
      <c r="OVQ10" s="62"/>
      <c r="OVR10" s="62"/>
      <c r="OVS10" s="62"/>
      <c r="OVT10" s="62"/>
      <c r="OVU10" s="62"/>
      <c r="OVV10" s="62"/>
      <c r="OVW10" s="62"/>
      <c r="OVX10" s="62"/>
      <c r="OVY10" s="62"/>
      <c r="OVZ10" s="62"/>
      <c r="OWA10" s="62"/>
      <c r="OWB10" s="62"/>
      <c r="OWC10" s="62"/>
      <c r="OWD10" s="62"/>
      <c r="OWE10" s="62"/>
      <c r="OWF10" s="62"/>
      <c r="OWG10" s="62"/>
      <c r="OWH10" s="62"/>
      <c r="OWI10" s="62"/>
      <c r="OWJ10" s="62"/>
      <c r="OWK10" s="62"/>
      <c r="OWL10" s="62"/>
      <c r="OWM10" s="62"/>
      <c r="OWN10" s="62"/>
      <c r="OWO10" s="62"/>
      <c r="OWP10" s="62"/>
      <c r="OWQ10" s="62"/>
      <c r="OWR10" s="62"/>
      <c r="OWS10" s="62"/>
      <c r="OWT10" s="62"/>
      <c r="OWU10" s="62"/>
      <c r="OWV10" s="62"/>
      <c r="OWW10" s="62"/>
      <c r="OWX10" s="62"/>
      <c r="OWY10" s="62"/>
      <c r="OWZ10" s="62"/>
      <c r="OXA10" s="62"/>
      <c r="OXB10" s="62"/>
      <c r="OXC10" s="62"/>
      <c r="OXD10" s="62"/>
      <c r="OXE10" s="62"/>
      <c r="OXF10" s="62"/>
      <c r="OXG10" s="62"/>
      <c r="OXH10" s="62"/>
      <c r="OXI10" s="62"/>
      <c r="OXJ10" s="62"/>
      <c r="OXK10" s="62"/>
      <c r="OXL10" s="62"/>
      <c r="OXM10" s="62"/>
      <c r="OXN10" s="62"/>
      <c r="OXO10" s="62"/>
      <c r="OXP10" s="62"/>
      <c r="OXQ10" s="62"/>
      <c r="OXR10" s="62"/>
      <c r="OXS10" s="62"/>
      <c r="OXT10" s="62"/>
      <c r="OXU10" s="62"/>
      <c r="OXV10" s="62"/>
      <c r="OXW10" s="62"/>
      <c r="OXX10" s="62"/>
      <c r="OXY10" s="62"/>
      <c r="OXZ10" s="62"/>
      <c r="OYA10" s="62"/>
      <c r="OYB10" s="62"/>
      <c r="OYC10" s="62"/>
      <c r="OYD10" s="62"/>
      <c r="OYE10" s="62"/>
      <c r="OYF10" s="62"/>
      <c r="OYG10" s="62"/>
      <c r="OYH10" s="62"/>
      <c r="OYI10" s="62"/>
      <c r="OYJ10" s="62"/>
      <c r="OYK10" s="62"/>
      <c r="OYL10" s="62"/>
      <c r="OYM10" s="62"/>
      <c r="OYN10" s="62"/>
      <c r="OYO10" s="62"/>
      <c r="OYP10" s="62"/>
      <c r="OYQ10" s="62"/>
      <c r="OYR10" s="62"/>
      <c r="OYS10" s="62"/>
      <c r="OYT10" s="62"/>
      <c r="OYU10" s="62"/>
      <c r="OYV10" s="62"/>
      <c r="OYW10" s="62"/>
      <c r="OYX10" s="62"/>
      <c r="OYY10" s="62"/>
      <c r="OYZ10" s="62"/>
      <c r="OZA10" s="62"/>
      <c r="OZB10" s="62"/>
      <c r="OZC10" s="62"/>
      <c r="OZD10" s="62"/>
      <c r="OZE10" s="62"/>
      <c r="OZF10" s="62"/>
      <c r="OZG10" s="62"/>
      <c r="OZH10" s="62"/>
      <c r="OZI10" s="62"/>
      <c r="OZJ10" s="62"/>
      <c r="OZK10" s="62"/>
      <c r="OZL10" s="62"/>
      <c r="OZM10" s="62"/>
      <c r="OZN10" s="62"/>
      <c r="OZO10" s="62"/>
      <c r="OZP10" s="62"/>
      <c r="OZQ10" s="62"/>
      <c r="OZR10" s="62"/>
      <c r="OZS10" s="62"/>
      <c r="OZT10" s="62"/>
      <c r="OZU10" s="62"/>
      <c r="OZV10" s="62"/>
      <c r="OZW10" s="62"/>
      <c r="OZX10" s="62"/>
      <c r="OZY10" s="62"/>
      <c r="OZZ10" s="62"/>
      <c r="PAA10" s="62"/>
      <c r="PAB10" s="62"/>
      <c r="PAC10" s="62"/>
      <c r="PAD10" s="62"/>
      <c r="PAE10" s="62"/>
      <c r="PAF10" s="62"/>
      <c r="PAG10" s="62"/>
      <c r="PAH10" s="62"/>
      <c r="PAI10" s="62"/>
      <c r="PAJ10" s="62"/>
      <c r="PAK10" s="62"/>
      <c r="PAL10" s="62"/>
      <c r="PAM10" s="62"/>
      <c r="PAN10" s="62"/>
      <c r="PAO10" s="62"/>
      <c r="PAP10" s="62"/>
      <c r="PAQ10" s="62"/>
      <c r="PAR10" s="62"/>
      <c r="PAS10" s="62"/>
      <c r="PAT10" s="62"/>
      <c r="PAU10" s="62"/>
      <c r="PAV10" s="62"/>
      <c r="PAW10" s="62"/>
      <c r="PAX10" s="62"/>
      <c r="PAY10" s="62"/>
      <c r="PAZ10" s="62"/>
      <c r="PBA10" s="62"/>
      <c r="PBB10" s="62"/>
      <c r="PBC10" s="62"/>
      <c r="PBD10" s="62"/>
      <c r="PBE10" s="62"/>
      <c r="PBF10" s="62"/>
      <c r="PBG10" s="62"/>
      <c r="PBH10" s="62"/>
      <c r="PBI10" s="62"/>
      <c r="PBJ10" s="62"/>
      <c r="PBK10" s="62"/>
      <c r="PBL10" s="62"/>
      <c r="PBM10" s="62"/>
      <c r="PBN10" s="62"/>
      <c r="PBO10" s="62"/>
      <c r="PBP10" s="62"/>
      <c r="PBQ10" s="62"/>
      <c r="PBR10" s="62"/>
      <c r="PBS10" s="62"/>
      <c r="PBT10" s="62"/>
      <c r="PBU10" s="62"/>
      <c r="PBV10" s="62"/>
      <c r="PBW10" s="62"/>
      <c r="PBX10" s="62"/>
      <c r="PBY10" s="62"/>
      <c r="PBZ10" s="62"/>
      <c r="PCA10" s="62"/>
      <c r="PCB10" s="62"/>
      <c r="PCC10" s="62"/>
      <c r="PCD10" s="62"/>
      <c r="PCE10" s="62"/>
      <c r="PCF10" s="62"/>
      <c r="PCG10" s="62"/>
      <c r="PCH10" s="62"/>
      <c r="PCI10" s="62"/>
      <c r="PCJ10" s="62"/>
      <c r="PCK10" s="62"/>
      <c r="PCL10" s="62"/>
      <c r="PCM10" s="62"/>
      <c r="PCN10" s="62"/>
      <c r="PCO10" s="62"/>
      <c r="PCP10" s="62"/>
      <c r="PCQ10" s="62"/>
      <c r="PCR10" s="62"/>
      <c r="PCS10" s="62"/>
      <c r="PCT10" s="62"/>
      <c r="PCU10" s="62"/>
      <c r="PCV10" s="62"/>
      <c r="PCW10" s="62"/>
      <c r="PCX10" s="62"/>
      <c r="PCY10" s="62"/>
      <c r="PCZ10" s="62"/>
      <c r="PDA10" s="62"/>
      <c r="PDB10" s="62"/>
      <c r="PDC10" s="62"/>
      <c r="PDD10" s="62"/>
      <c r="PDE10" s="62"/>
      <c r="PDF10" s="62"/>
      <c r="PDG10" s="62"/>
      <c r="PDH10" s="62"/>
      <c r="PDI10" s="62"/>
      <c r="PDJ10" s="62"/>
      <c r="PDK10" s="62"/>
      <c r="PDL10" s="62"/>
      <c r="PDM10" s="62"/>
      <c r="PDN10" s="62"/>
      <c r="PDO10" s="62"/>
      <c r="PDP10" s="62"/>
      <c r="PDQ10" s="62"/>
      <c r="PDR10" s="62"/>
      <c r="PDS10" s="62"/>
      <c r="PDT10" s="62"/>
      <c r="PDU10" s="62"/>
      <c r="PDV10" s="62"/>
      <c r="PDW10" s="62"/>
      <c r="PDX10" s="62"/>
      <c r="PDY10" s="62"/>
      <c r="PDZ10" s="62"/>
      <c r="PEA10" s="62"/>
      <c r="PEB10" s="62"/>
      <c r="PEC10" s="62"/>
      <c r="PED10" s="62"/>
      <c r="PEE10" s="62"/>
      <c r="PEF10" s="62"/>
      <c r="PEG10" s="62"/>
      <c r="PEH10" s="62"/>
      <c r="PEI10" s="62"/>
      <c r="PEJ10" s="62"/>
      <c r="PEK10" s="62"/>
      <c r="PEL10" s="62"/>
      <c r="PEM10" s="62"/>
      <c r="PEN10" s="62"/>
      <c r="PEO10" s="62"/>
      <c r="PEP10" s="62"/>
      <c r="PEQ10" s="62"/>
      <c r="PER10" s="62"/>
      <c r="PES10" s="62"/>
      <c r="PET10" s="62"/>
      <c r="PEU10" s="62"/>
      <c r="PEV10" s="62"/>
      <c r="PEW10" s="62"/>
      <c r="PEX10" s="62"/>
      <c r="PEY10" s="62"/>
      <c r="PEZ10" s="62"/>
      <c r="PFA10" s="62"/>
      <c r="PFB10" s="62"/>
      <c r="PFC10" s="62"/>
      <c r="PFD10" s="62"/>
      <c r="PFE10" s="62"/>
      <c r="PFF10" s="62"/>
      <c r="PFG10" s="62"/>
      <c r="PFH10" s="62"/>
      <c r="PFI10" s="62"/>
      <c r="PFJ10" s="62"/>
      <c r="PFK10" s="62"/>
      <c r="PFL10" s="62"/>
      <c r="PFM10" s="62"/>
      <c r="PFN10" s="62"/>
      <c r="PFO10" s="62"/>
      <c r="PFP10" s="62"/>
      <c r="PFQ10" s="62"/>
      <c r="PFR10" s="62"/>
      <c r="PFS10" s="62"/>
      <c r="PFT10" s="62"/>
      <c r="PFU10" s="62"/>
      <c r="PFV10" s="62"/>
      <c r="PFW10" s="62"/>
      <c r="PFX10" s="62"/>
      <c r="PFY10" s="62"/>
      <c r="PFZ10" s="62"/>
      <c r="PGA10" s="62"/>
      <c r="PGB10" s="62"/>
      <c r="PGC10" s="62"/>
      <c r="PGD10" s="62"/>
      <c r="PGE10" s="62"/>
      <c r="PGF10" s="62"/>
      <c r="PGG10" s="62"/>
      <c r="PGH10" s="62"/>
      <c r="PGI10" s="62"/>
      <c r="PGJ10" s="62"/>
      <c r="PGK10" s="62"/>
      <c r="PGL10" s="62"/>
      <c r="PGM10" s="62"/>
      <c r="PGN10" s="62"/>
      <c r="PGO10" s="62"/>
      <c r="PGP10" s="62"/>
      <c r="PGQ10" s="62"/>
      <c r="PGR10" s="62"/>
      <c r="PGS10" s="62"/>
      <c r="PGT10" s="62"/>
      <c r="PGU10" s="62"/>
      <c r="PGV10" s="62"/>
      <c r="PGW10" s="62"/>
      <c r="PGX10" s="62"/>
      <c r="PGY10" s="62"/>
      <c r="PGZ10" s="62"/>
      <c r="PHA10" s="62"/>
      <c r="PHB10" s="62"/>
      <c r="PHC10" s="62"/>
      <c r="PHD10" s="62"/>
      <c r="PHE10" s="62"/>
      <c r="PHF10" s="62"/>
      <c r="PHG10" s="62"/>
      <c r="PHH10" s="62"/>
      <c r="PHI10" s="62"/>
      <c r="PHJ10" s="62"/>
      <c r="PHK10" s="62"/>
      <c r="PHL10" s="62"/>
      <c r="PHM10" s="62"/>
      <c r="PHN10" s="62"/>
      <c r="PHO10" s="62"/>
      <c r="PHP10" s="62"/>
      <c r="PHQ10" s="62"/>
      <c r="PHR10" s="62"/>
      <c r="PHS10" s="62"/>
      <c r="PHT10" s="62"/>
      <c r="PHU10" s="62"/>
      <c r="PHV10" s="62"/>
      <c r="PHW10" s="62"/>
      <c r="PHX10" s="62"/>
      <c r="PHY10" s="62"/>
      <c r="PHZ10" s="62"/>
      <c r="PIA10" s="62"/>
      <c r="PIB10" s="62"/>
      <c r="PIC10" s="62"/>
      <c r="PID10" s="62"/>
      <c r="PIE10" s="62"/>
      <c r="PIF10" s="62"/>
      <c r="PIG10" s="62"/>
      <c r="PIH10" s="62"/>
      <c r="PII10" s="62"/>
      <c r="PIJ10" s="62"/>
      <c r="PIK10" s="62"/>
      <c r="PIL10" s="62"/>
      <c r="PIM10" s="62"/>
      <c r="PIN10" s="62"/>
      <c r="PIO10" s="62"/>
      <c r="PIP10" s="62"/>
      <c r="PIQ10" s="62"/>
      <c r="PIR10" s="62"/>
      <c r="PIS10" s="62"/>
      <c r="PIT10" s="62"/>
      <c r="PIU10" s="62"/>
      <c r="PIV10" s="62"/>
      <c r="PIW10" s="62"/>
      <c r="PIX10" s="62"/>
      <c r="PIY10" s="62"/>
      <c r="PIZ10" s="62"/>
      <c r="PJA10" s="62"/>
      <c r="PJB10" s="62"/>
      <c r="PJC10" s="62"/>
      <c r="PJD10" s="62"/>
      <c r="PJE10" s="62"/>
      <c r="PJF10" s="62"/>
      <c r="PJG10" s="62"/>
      <c r="PJH10" s="62"/>
      <c r="PJI10" s="62"/>
      <c r="PJJ10" s="62"/>
      <c r="PJK10" s="62"/>
      <c r="PJL10" s="62"/>
      <c r="PJM10" s="62"/>
      <c r="PJN10" s="62"/>
      <c r="PJO10" s="62"/>
      <c r="PJP10" s="62"/>
      <c r="PJQ10" s="62"/>
      <c r="PJR10" s="62"/>
      <c r="PJS10" s="62"/>
      <c r="PJT10" s="62"/>
      <c r="PJU10" s="62"/>
      <c r="PJV10" s="62"/>
      <c r="PJW10" s="62"/>
      <c r="PJX10" s="62"/>
      <c r="PJY10" s="62"/>
      <c r="PJZ10" s="62"/>
      <c r="PKA10" s="62"/>
      <c r="PKB10" s="62"/>
      <c r="PKC10" s="62"/>
      <c r="PKD10" s="62"/>
      <c r="PKE10" s="62"/>
      <c r="PKF10" s="62"/>
      <c r="PKG10" s="62"/>
      <c r="PKH10" s="62"/>
      <c r="PKI10" s="62"/>
      <c r="PKJ10" s="62"/>
      <c r="PKK10" s="62"/>
      <c r="PKL10" s="62"/>
      <c r="PKM10" s="62"/>
      <c r="PKN10" s="62"/>
      <c r="PKO10" s="62"/>
      <c r="PKP10" s="62"/>
      <c r="PKQ10" s="62"/>
      <c r="PKR10" s="62"/>
      <c r="PKS10" s="62"/>
      <c r="PKT10" s="62"/>
      <c r="PKU10" s="62"/>
      <c r="PKV10" s="62"/>
      <c r="PKW10" s="62"/>
      <c r="PKX10" s="62"/>
      <c r="PKY10" s="62"/>
      <c r="PKZ10" s="62"/>
      <c r="PLA10" s="62"/>
      <c r="PLB10" s="62"/>
      <c r="PLC10" s="62"/>
      <c r="PLD10" s="62"/>
      <c r="PLE10" s="62"/>
      <c r="PLF10" s="62"/>
      <c r="PLG10" s="62"/>
      <c r="PLH10" s="62"/>
      <c r="PLI10" s="62"/>
      <c r="PLJ10" s="62"/>
      <c r="PLK10" s="62"/>
      <c r="PLL10" s="62"/>
      <c r="PLM10" s="62"/>
      <c r="PLN10" s="62"/>
      <c r="PLO10" s="62"/>
      <c r="PLP10" s="62"/>
      <c r="PLQ10" s="62"/>
      <c r="PLR10" s="62"/>
      <c r="PLS10" s="62"/>
      <c r="PLT10" s="62"/>
      <c r="PLU10" s="62"/>
      <c r="PLV10" s="62"/>
      <c r="PLW10" s="62"/>
      <c r="PLX10" s="62"/>
      <c r="PLY10" s="62"/>
      <c r="PLZ10" s="62"/>
      <c r="PMA10" s="62"/>
      <c r="PMB10" s="62"/>
      <c r="PMC10" s="62"/>
      <c r="PMD10" s="62"/>
      <c r="PME10" s="62"/>
      <c r="PMF10" s="62"/>
      <c r="PMG10" s="62"/>
      <c r="PMH10" s="62"/>
      <c r="PMI10" s="62"/>
      <c r="PMJ10" s="62"/>
      <c r="PMK10" s="62"/>
      <c r="PML10" s="62"/>
      <c r="PMM10" s="62"/>
      <c r="PMN10" s="62"/>
      <c r="PMO10" s="62"/>
      <c r="PMP10" s="62"/>
      <c r="PMQ10" s="62"/>
      <c r="PMR10" s="62"/>
      <c r="PMS10" s="62"/>
      <c r="PMT10" s="62"/>
      <c r="PMU10" s="62"/>
      <c r="PMV10" s="62"/>
      <c r="PMW10" s="62"/>
      <c r="PMX10" s="62"/>
      <c r="PMY10" s="62"/>
      <c r="PMZ10" s="62"/>
      <c r="PNA10" s="62"/>
      <c r="PNB10" s="62"/>
      <c r="PNC10" s="62"/>
      <c r="PND10" s="62"/>
      <c r="PNE10" s="62"/>
      <c r="PNF10" s="62"/>
      <c r="PNG10" s="62"/>
      <c r="PNH10" s="62"/>
      <c r="PNI10" s="62"/>
      <c r="PNJ10" s="62"/>
      <c r="PNK10" s="62"/>
      <c r="PNL10" s="62"/>
      <c r="PNM10" s="62"/>
      <c r="PNN10" s="62"/>
      <c r="PNO10" s="62"/>
      <c r="PNP10" s="62"/>
      <c r="PNQ10" s="62"/>
      <c r="PNR10" s="62"/>
      <c r="PNS10" s="62"/>
      <c r="PNT10" s="62"/>
      <c r="PNU10" s="62"/>
      <c r="PNV10" s="62"/>
      <c r="PNW10" s="62"/>
      <c r="PNX10" s="62"/>
      <c r="PNY10" s="62"/>
      <c r="PNZ10" s="62"/>
      <c r="POA10" s="62"/>
      <c r="POB10" s="62"/>
      <c r="POC10" s="62"/>
      <c r="POD10" s="62"/>
      <c r="POE10" s="62"/>
      <c r="POF10" s="62"/>
      <c r="POG10" s="62"/>
      <c r="POH10" s="62"/>
      <c r="POI10" s="62"/>
      <c r="POJ10" s="62"/>
      <c r="POK10" s="62"/>
      <c r="POL10" s="62"/>
      <c r="POM10" s="62"/>
      <c r="PON10" s="62"/>
      <c r="POO10" s="62"/>
      <c r="POP10" s="62"/>
      <c r="POQ10" s="62"/>
      <c r="POR10" s="62"/>
      <c r="POS10" s="62"/>
      <c r="POT10" s="62"/>
      <c r="POU10" s="62"/>
      <c r="POV10" s="62"/>
      <c r="POW10" s="62"/>
      <c r="POX10" s="62"/>
      <c r="POY10" s="62"/>
      <c r="POZ10" s="62"/>
      <c r="PPA10" s="62"/>
      <c r="PPB10" s="62"/>
      <c r="PPC10" s="62"/>
      <c r="PPD10" s="62"/>
      <c r="PPE10" s="62"/>
      <c r="PPF10" s="62"/>
      <c r="PPG10" s="62"/>
      <c r="PPH10" s="62"/>
      <c r="PPI10" s="62"/>
      <c r="PPJ10" s="62"/>
      <c r="PPK10" s="62"/>
      <c r="PPL10" s="62"/>
      <c r="PPM10" s="62"/>
      <c r="PPN10" s="62"/>
      <c r="PPO10" s="62"/>
      <c r="PPP10" s="62"/>
      <c r="PPQ10" s="62"/>
      <c r="PPR10" s="62"/>
      <c r="PPS10" s="62"/>
      <c r="PPT10" s="62"/>
      <c r="PPU10" s="62"/>
      <c r="PPV10" s="62"/>
      <c r="PPW10" s="62"/>
      <c r="PPX10" s="62"/>
      <c r="PPY10" s="62"/>
      <c r="PPZ10" s="62"/>
      <c r="PQA10" s="62"/>
      <c r="PQB10" s="62"/>
      <c r="PQC10" s="62"/>
      <c r="PQD10" s="62"/>
      <c r="PQE10" s="62"/>
      <c r="PQF10" s="62"/>
      <c r="PQG10" s="62"/>
      <c r="PQH10" s="62"/>
      <c r="PQI10" s="62"/>
      <c r="PQJ10" s="62"/>
      <c r="PQK10" s="62"/>
      <c r="PQL10" s="62"/>
      <c r="PQM10" s="62"/>
      <c r="PQN10" s="62"/>
      <c r="PQO10" s="62"/>
      <c r="PQP10" s="62"/>
      <c r="PQQ10" s="62"/>
      <c r="PQR10" s="62"/>
      <c r="PQS10" s="62"/>
      <c r="PQT10" s="62"/>
      <c r="PQU10" s="62"/>
      <c r="PQV10" s="62"/>
      <c r="PQW10" s="62"/>
      <c r="PQX10" s="62"/>
      <c r="PQY10" s="62"/>
      <c r="PQZ10" s="62"/>
      <c r="PRA10" s="62"/>
      <c r="PRB10" s="62"/>
      <c r="PRC10" s="62"/>
      <c r="PRD10" s="62"/>
      <c r="PRE10" s="62"/>
      <c r="PRF10" s="62"/>
      <c r="PRG10" s="62"/>
      <c r="PRH10" s="62"/>
      <c r="PRI10" s="62"/>
      <c r="PRJ10" s="62"/>
      <c r="PRK10" s="62"/>
      <c r="PRL10" s="62"/>
      <c r="PRM10" s="62"/>
      <c r="PRN10" s="62"/>
      <c r="PRO10" s="62"/>
      <c r="PRP10" s="62"/>
      <c r="PRQ10" s="62"/>
      <c r="PRR10" s="62"/>
      <c r="PRS10" s="62"/>
      <c r="PRT10" s="62"/>
      <c r="PRU10" s="62"/>
      <c r="PRV10" s="62"/>
      <c r="PRW10" s="62"/>
      <c r="PRX10" s="62"/>
      <c r="PRY10" s="62"/>
      <c r="PRZ10" s="62"/>
      <c r="PSA10" s="62"/>
      <c r="PSB10" s="62"/>
      <c r="PSC10" s="62"/>
      <c r="PSD10" s="62"/>
      <c r="PSE10" s="62"/>
      <c r="PSF10" s="62"/>
      <c r="PSG10" s="62"/>
      <c r="PSH10" s="62"/>
      <c r="PSI10" s="62"/>
      <c r="PSJ10" s="62"/>
      <c r="PSK10" s="62"/>
      <c r="PSL10" s="62"/>
      <c r="PSM10" s="62"/>
      <c r="PSN10" s="62"/>
      <c r="PSO10" s="62"/>
      <c r="PSP10" s="62"/>
      <c r="PSQ10" s="62"/>
      <c r="PSR10" s="62"/>
      <c r="PSS10" s="62"/>
      <c r="PST10" s="62"/>
      <c r="PSU10" s="62"/>
      <c r="PSV10" s="62"/>
      <c r="PSW10" s="62"/>
      <c r="PSX10" s="62"/>
      <c r="PSY10" s="62"/>
      <c r="PSZ10" s="62"/>
      <c r="PTA10" s="62"/>
      <c r="PTB10" s="62"/>
      <c r="PTC10" s="62"/>
      <c r="PTD10" s="62"/>
      <c r="PTE10" s="62"/>
      <c r="PTF10" s="62"/>
      <c r="PTG10" s="62"/>
      <c r="PTH10" s="62"/>
      <c r="PTI10" s="62"/>
      <c r="PTJ10" s="62"/>
      <c r="PTK10" s="62"/>
      <c r="PTL10" s="62"/>
      <c r="PTM10" s="62"/>
      <c r="PTN10" s="62"/>
      <c r="PTO10" s="62"/>
      <c r="PTP10" s="62"/>
      <c r="PTQ10" s="62"/>
      <c r="PTR10" s="62"/>
      <c r="PTS10" s="62"/>
      <c r="PTT10" s="62"/>
      <c r="PTU10" s="62"/>
      <c r="PTV10" s="62"/>
      <c r="PTW10" s="62"/>
      <c r="PTX10" s="62"/>
      <c r="PTY10" s="62"/>
      <c r="PTZ10" s="62"/>
      <c r="PUA10" s="62"/>
      <c r="PUB10" s="62"/>
      <c r="PUC10" s="62"/>
      <c r="PUD10" s="62"/>
      <c r="PUE10" s="62"/>
      <c r="PUF10" s="62"/>
      <c r="PUG10" s="62"/>
      <c r="PUH10" s="62"/>
      <c r="PUI10" s="62"/>
      <c r="PUJ10" s="62"/>
      <c r="PUK10" s="62"/>
      <c r="PUL10" s="62"/>
      <c r="PUM10" s="62"/>
      <c r="PUN10" s="62"/>
      <c r="PUO10" s="62"/>
      <c r="PUP10" s="62"/>
      <c r="PUQ10" s="62"/>
      <c r="PUR10" s="62"/>
      <c r="PUS10" s="62"/>
      <c r="PUT10" s="62"/>
      <c r="PUU10" s="62"/>
      <c r="PUV10" s="62"/>
      <c r="PUW10" s="62"/>
      <c r="PUX10" s="62"/>
      <c r="PUY10" s="62"/>
      <c r="PUZ10" s="62"/>
      <c r="PVA10" s="62"/>
      <c r="PVB10" s="62"/>
      <c r="PVC10" s="62"/>
      <c r="PVD10" s="62"/>
      <c r="PVE10" s="62"/>
      <c r="PVF10" s="62"/>
      <c r="PVG10" s="62"/>
      <c r="PVH10" s="62"/>
      <c r="PVI10" s="62"/>
      <c r="PVJ10" s="62"/>
      <c r="PVK10" s="62"/>
      <c r="PVL10" s="62"/>
      <c r="PVM10" s="62"/>
      <c r="PVN10" s="62"/>
      <c r="PVO10" s="62"/>
      <c r="PVP10" s="62"/>
      <c r="PVQ10" s="62"/>
      <c r="PVR10" s="62"/>
      <c r="PVS10" s="62"/>
      <c r="PVT10" s="62"/>
      <c r="PVU10" s="62"/>
      <c r="PVV10" s="62"/>
      <c r="PVW10" s="62"/>
      <c r="PVX10" s="62"/>
      <c r="PVY10" s="62"/>
      <c r="PVZ10" s="62"/>
      <c r="PWA10" s="62"/>
      <c r="PWB10" s="62"/>
      <c r="PWC10" s="62"/>
      <c r="PWD10" s="62"/>
      <c r="PWE10" s="62"/>
      <c r="PWF10" s="62"/>
      <c r="PWG10" s="62"/>
      <c r="PWH10" s="62"/>
      <c r="PWI10" s="62"/>
      <c r="PWJ10" s="62"/>
      <c r="PWK10" s="62"/>
      <c r="PWL10" s="62"/>
      <c r="PWM10" s="62"/>
      <c r="PWN10" s="62"/>
      <c r="PWO10" s="62"/>
      <c r="PWP10" s="62"/>
      <c r="PWQ10" s="62"/>
      <c r="PWR10" s="62"/>
      <c r="PWS10" s="62"/>
      <c r="PWT10" s="62"/>
      <c r="PWU10" s="62"/>
      <c r="PWV10" s="62"/>
      <c r="PWW10" s="62"/>
      <c r="PWX10" s="62"/>
      <c r="PWY10" s="62"/>
      <c r="PWZ10" s="62"/>
      <c r="PXA10" s="62"/>
      <c r="PXB10" s="62"/>
      <c r="PXC10" s="62"/>
      <c r="PXD10" s="62"/>
      <c r="PXE10" s="62"/>
      <c r="PXF10" s="62"/>
      <c r="PXG10" s="62"/>
      <c r="PXH10" s="62"/>
      <c r="PXI10" s="62"/>
      <c r="PXJ10" s="62"/>
      <c r="PXK10" s="62"/>
      <c r="PXL10" s="62"/>
      <c r="PXM10" s="62"/>
      <c r="PXN10" s="62"/>
      <c r="PXO10" s="62"/>
      <c r="PXP10" s="62"/>
      <c r="PXQ10" s="62"/>
      <c r="PXR10" s="62"/>
      <c r="PXS10" s="62"/>
      <c r="PXT10" s="62"/>
      <c r="PXU10" s="62"/>
      <c r="PXV10" s="62"/>
      <c r="PXW10" s="62"/>
      <c r="PXX10" s="62"/>
      <c r="PXY10" s="62"/>
      <c r="PXZ10" s="62"/>
      <c r="PYA10" s="62"/>
      <c r="PYB10" s="62"/>
      <c r="PYC10" s="62"/>
      <c r="PYD10" s="62"/>
      <c r="PYE10" s="62"/>
      <c r="PYF10" s="62"/>
      <c r="PYG10" s="62"/>
      <c r="PYH10" s="62"/>
      <c r="PYI10" s="62"/>
      <c r="PYJ10" s="62"/>
      <c r="PYK10" s="62"/>
      <c r="PYL10" s="62"/>
      <c r="PYM10" s="62"/>
      <c r="PYN10" s="62"/>
      <c r="PYO10" s="62"/>
      <c r="PYP10" s="62"/>
      <c r="PYQ10" s="62"/>
      <c r="PYR10" s="62"/>
      <c r="PYS10" s="62"/>
      <c r="PYT10" s="62"/>
      <c r="PYU10" s="62"/>
      <c r="PYV10" s="62"/>
      <c r="PYW10" s="62"/>
      <c r="PYX10" s="62"/>
      <c r="PYY10" s="62"/>
      <c r="PYZ10" s="62"/>
      <c r="PZA10" s="62"/>
      <c r="PZB10" s="62"/>
      <c r="PZC10" s="62"/>
      <c r="PZD10" s="62"/>
      <c r="PZE10" s="62"/>
      <c r="PZF10" s="62"/>
      <c r="PZG10" s="62"/>
      <c r="PZH10" s="62"/>
      <c r="PZI10" s="62"/>
      <c r="PZJ10" s="62"/>
      <c r="PZK10" s="62"/>
      <c r="PZL10" s="62"/>
      <c r="PZM10" s="62"/>
      <c r="PZN10" s="62"/>
      <c r="PZO10" s="62"/>
      <c r="PZP10" s="62"/>
      <c r="PZQ10" s="62"/>
      <c r="PZR10" s="62"/>
      <c r="PZS10" s="62"/>
      <c r="PZT10" s="62"/>
      <c r="PZU10" s="62"/>
      <c r="PZV10" s="62"/>
      <c r="PZW10" s="62"/>
      <c r="PZX10" s="62"/>
      <c r="PZY10" s="62"/>
      <c r="PZZ10" s="62"/>
      <c r="QAA10" s="62"/>
      <c r="QAB10" s="62"/>
      <c r="QAC10" s="62"/>
      <c r="QAD10" s="62"/>
      <c r="QAE10" s="62"/>
      <c r="QAF10" s="62"/>
      <c r="QAG10" s="62"/>
      <c r="QAH10" s="62"/>
      <c r="QAI10" s="62"/>
      <c r="QAJ10" s="62"/>
      <c r="QAK10" s="62"/>
      <c r="QAL10" s="62"/>
      <c r="QAM10" s="62"/>
      <c r="QAN10" s="62"/>
      <c r="QAO10" s="62"/>
      <c r="QAP10" s="62"/>
      <c r="QAQ10" s="62"/>
      <c r="QAR10" s="62"/>
      <c r="QAS10" s="62"/>
      <c r="QAT10" s="62"/>
      <c r="QAU10" s="62"/>
      <c r="QAV10" s="62"/>
      <c r="QAW10" s="62"/>
      <c r="QAX10" s="62"/>
      <c r="QAY10" s="62"/>
      <c r="QAZ10" s="62"/>
      <c r="QBA10" s="62"/>
      <c r="QBB10" s="62"/>
      <c r="QBC10" s="62"/>
      <c r="QBD10" s="62"/>
      <c r="QBE10" s="62"/>
      <c r="QBF10" s="62"/>
      <c r="QBG10" s="62"/>
      <c r="QBH10" s="62"/>
      <c r="QBI10" s="62"/>
      <c r="QBJ10" s="62"/>
      <c r="QBK10" s="62"/>
      <c r="QBL10" s="62"/>
      <c r="QBM10" s="62"/>
      <c r="QBN10" s="62"/>
      <c r="QBO10" s="62"/>
      <c r="QBP10" s="62"/>
      <c r="QBQ10" s="62"/>
      <c r="QBR10" s="62"/>
      <c r="QBS10" s="62"/>
      <c r="QBT10" s="62"/>
      <c r="QBU10" s="62"/>
      <c r="QBV10" s="62"/>
      <c r="QBW10" s="62"/>
      <c r="QBX10" s="62"/>
      <c r="QBY10" s="62"/>
      <c r="QBZ10" s="62"/>
      <c r="QCA10" s="62"/>
      <c r="QCB10" s="62"/>
      <c r="QCC10" s="62"/>
      <c r="QCD10" s="62"/>
      <c r="QCE10" s="62"/>
      <c r="QCF10" s="62"/>
      <c r="QCG10" s="62"/>
      <c r="QCH10" s="62"/>
      <c r="QCI10" s="62"/>
      <c r="QCJ10" s="62"/>
      <c r="QCK10" s="62"/>
      <c r="QCL10" s="62"/>
      <c r="QCM10" s="62"/>
      <c r="QCN10" s="62"/>
      <c r="QCO10" s="62"/>
      <c r="QCP10" s="62"/>
      <c r="QCQ10" s="62"/>
      <c r="QCR10" s="62"/>
      <c r="QCS10" s="62"/>
      <c r="QCT10" s="62"/>
      <c r="QCU10" s="62"/>
      <c r="QCV10" s="62"/>
      <c r="QCW10" s="62"/>
      <c r="QCX10" s="62"/>
      <c r="QCY10" s="62"/>
      <c r="QCZ10" s="62"/>
      <c r="QDA10" s="62"/>
      <c r="QDB10" s="62"/>
      <c r="QDC10" s="62"/>
      <c r="QDD10" s="62"/>
      <c r="QDE10" s="62"/>
      <c r="QDF10" s="62"/>
      <c r="QDG10" s="62"/>
      <c r="QDH10" s="62"/>
      <c r="QDI10" s="62"/>
      <c r="QDJ10" s="62"/>
      <c r="QDK10" s="62"/>
      <c r="QDL10" s="62"/>
      <c r="QDM10" s="62"/>
      <c r="QDN10" s="62"/>
      <c r="QDO10" s="62"/>
      <c r="QDP10" s="62"/>
      <c r="QDQ10" s="62"/>
      <c r="QDR10" s="62"/>
      <c r="QDS10" s="62"/>
      <c r="QDT10" s="62"/>
      <c r="QDU10" s="62"/>
      <c r="QDV10" s="62"/>
      <c r="QDW10" s="62"/>
      <c r="QDX10" s="62"/>
      <c r="QDY10" s="62"/>
      <c r="QDZ10" s="62"/>
      <c r="QEA10" s="62"/>
      <c r="QEB10" s="62"/>
      <c r="QEC10" s="62"/>
      <c r="QED10" s="62"/>
      <c r="QEE10" s="62"/>
      <c r="QEF10" s="62"/>
      <c r="QEG10" s="62"/>
      <c r="QEH10" s="62"/>
      <c r="QEI10" s="62"/>
      <c r="QEJ10" s="62"/>
      <c r="QEK10" s="62"/>
      <c r="QEL10" s="62"/>
      <c r="QEM10" s="62"/>
      <c r="QEN10" s="62"/>
      <c r="QEO10" s="62"/>
      <c r="QEP10" s="62"/>
      <c r="QEQ10" s="62"/>
      <c r="QER10" s="62"/>
      <c r="QES10" s="62"/>
      <c r="QET10" s="62"/>
      <c r="QEU10" s="62"/>
      <c r="QEV10" s="62"/>
      <c r="QEW10" s="62"/>
      <c r="QEX10" s="62"/>
      <c r="QEY10" s="62"/>
      <c r="QEZ10" s="62"/>
      <c r="QFA10" s="62"/>
      <c r="QFB10" s="62"/>
      <c r="QFC10" s="62"/>
      <c r="QFD10" s="62"/>
      <c r="QFE10" s="62"/>
      <c r="QFF10" s="62"/>
      <c r="QFG10" s="62"/>
      <c r="QFH10" s="62"/>
      <c r="QFI10" s="62"/>
      <c r="QFJ10" s="62"/>
      <c r="QFK10" s="62"/>
      <c r="QFL10" s="62"/>
      <c r="QFM10" s="62"/>
      <c r="QFN10" s="62"/>
      <c r="QFO10" s="62"/>
      <c r="QFP10" s="62"/>
      <c r="QFQ10" s="62"/>
      <c r="QFR10" s="62"/>
      <c r="QFS10" s="62"/>
      <c r="QFT10" s="62"/>
      <c r="QFU10" s="62"/>
      <c r="QFV10" s="62"/>
      <c r="QFW10" s="62"/>
      <c r="QFX10" s="62"/>
      <c r="QFY10" s="62"/>
      <c r="QFZ10" s="62"/>
      <c r="QGA10" s="62"/>
      <c r="QGB10" s="62"/>
      <c r="QGC10" s="62"/>
      <c r="QGD10" s="62"/>
      <c r="QGE10" s="62"/>
      <c r="QGF10" s="62"/>
      <c r="QGG10" s="62"/>
      <c r="QGH10" s="62"/>
      <c r="QGI10" s="62"/>
      <c r="QGJ10" s="62"/>
      <c r="QGK10" s="62"/>
      <c r="QGL10" s="62"/>
      <c r="QGM10" s="62"/>
      <c r="QGN10" s="62"/>
      <c r="QGO10" s="62"/>
      <c r="QGP10" s="62"/>
      <c r="QGQ10" s="62"/>
      <c r="QGR10" s="62"/>
      <c r="QGS10" s="62"/>
      <c r="QGT10" s="62"/>
      <c r="QGU10" s="62"/>
      <c r="QGV10" s="62"/>
      <c r="QGW10" s="62"/>
      <c r="QGX10" s="62"/>
      <c r="QGY10" s="62"/>
      <c r="QGZ10" s="62"/>
      <c r="QHA10" s="62"/>
      <c r="QHB10" s="62"/>
      <c r="QHC10" s="62"/>
      <c r="QHD10" s="62"/>
      <c r="QHE10" s="62"/>
      <c r="QHF10" s="62"/>
      <c r="QHG10" s="62"/>
      <c r="QHH10" s="62"/>
      <c r="QHI10" s="62"/>
      <c r="QHJ10" s="62"/>
      <c r="QHK10" s="62"/>
      <c r="QHL10" s="62"/>
      <c r="QHM10" s="62"/>
      <c r="QHN10" s="62"/>
      <c r="QHO10" s="62"/>
      <c r="QHP10" s="62"/>
      <c r="QHQ10" s="62"/>
      <c r="QHR10" s="62"/>
      <c r="QHS10" s="62"/>
      <c r="QHT10" s="62"/>
      <c r="QHU10" s="62"/>
      <c r="QHV10" s="62"/>
      <c r="QHW10" s="62"/>
      <c r="QHX10" s="62"/>
      <c r="QHY10" s="62"/>
      <c r="QHZ10" s="62"/>
      <c r="QIA10" s="62"/>
      <c r="QIB10" s="62"/>
      <c r="QIC10" s="62"/>
      <c r="QID10" s="62"/>
      <c r="QIE10" s="62"/>
      <c r="QIF10" s="62"/>
      <c r="QIG10" s="62"/>
      <c r="QIH10" s="62"/>
      <c r="QII10" s="62"/>
      <c r="QIJ10" s="62"/>
      <c r="QIK10" s="62"/>
      <c r="QIL10" s="62"/>
      <c r="QIM10" s="62"/>
      <c r="QIN10" s="62"/>
      <c r="QIO10" s="62"/>
      <c r="QIP10" s="62"/>
      <c r="QIQ10" s="62"/>
      <c r="QIR10" s="62"/>
      <c r="QIS10" s="62"/>
      <c r="QIT10" s="62"/>
      <c r="QIU10" s="62"/>
      <c r="QIV10" s="62"/>
      <c r="QIW10" s="62"/>
      <c r="QIX10" s="62"/>
      <c r="QIY10" s="62"/>
      <c r="QIZ10" s="62"/>
      <c r="QJA10" s="62"/>
      <c r="QJB10" s="62"/>
      <c r="QJC10" s="62"/>
      <c r="QJD10" s="62"/>
      <c r="QJE10" s="62"/>
      <c r="QJF10" s="62"/>
      <c r="QJG10" s="62"/>
      <c r="QJH10" s="62"/>
      <c r="QJI10" s="62"/>
      <c r="QJJ10" s="62"/>
      <c r="QJK10" s="62"/>
      <c r="QJL10" s="62"/>
      <c r="QJM10" s="62"/>
      <c r="QJN10" s="62"/>
      <c r="QJO10" s="62"/>
      <c r="QJP10" s="62"/>
      <c r="QJQ10" s="62"/>
      <c r="QJR10" s="62"/>
      <c r="QJS10" s="62"/>
      <c r="QJT10" s="62"/>
      <c r="QJU10" s="62"/>
      <c r="QJV10" s="62"/>
      <c r="QJW10" s="62"/>
      <c r="QJX10" s="62"/>
      <c r="QJY10" s="62"/>
      <c r="QJZ10" s="62"/>
      <c r="QKA10" s="62"/>
      <c r="QKB10" s="62"/>
      <c r="QKC10" s="62"/>
      <c r="QKD10" s="62"/>
      <c r="QKE10" s="62"/>
      <c r="QKF10" s="62"/>
      <c r="QKG10" s="62"/>
      <c r="QKH10" s="62"/>
      <c r="QKI10" s="62"/>
      <c r="QKJ10" s="62"/>
      <c r="QKK10" s="62"/>
      <c r="QKL10" s="62"/>
      <c r="QKM10" s="62"/>
      <c r="QKN10" s="62"/>
      <c r="QKO10" s="62"/>
      <c r="QKP10" s="62"/>
      <c r="QKQ10" s="62"/>
      <c r="QKR10" s="62"/>
      <c r="QKS10" s="62"/>
      <c r="QKT10" s="62"/>
      <c r="QKU10" s="62"/>
      <c r="QKV10" s="62"/>
      <c r="QKW10" s="62"/>
      <c r="QKX10" s="62"/>
      <c r="QKY10" s="62"/>
      <c r="QKZ10" s="62"/>
      <c r="QLA10" s="62"/>
      <c r="QLB10" s="62"/>
      <c r="QLC10" s="62"/>
      <c r="QLD10" s="62"/>
      <c r="QLE10" s="62"/>
      <c r="QLF10" s="62"/>
      <c r="QLG10" s="62"/>
      <c r="QLH10" s="62"/>
      <c r="QLI10" s="62"/>
      <c r="QLJ10" s="62"/>
      <c r="QLK10" s="62"/>
      <c r="QLL10" s="62"/>
      <c r="QLM10" s="62"/>
      <c r="QLN10" s="62"/>
      <c r="QLO10" s="62"/>
      <c r="QLP10" s="62"/>
      <c r="QLQ10" s="62"/>
      <c r="QLR10" s="62"/>
      <c r="QLS10" s="62"/>
      <c r="QLT10" s="62"/>
      <c r="QLU10" s="62"/>
      <c r="QLV10" s="62"/>
      <c r="QLW10" s="62"/>
      <c r="QLX10" s="62"/>
      <c r="QLY10" s="62"/>
      <c r="QLZ10" s="62"/>
      <c r="QMA10" s="62"/>
      <c r="QMB10" s="62"/>
      <c r="QMC10" s="62"/>
      <c r="QMD10" s="62"/>
      <c r="QME10" s="62"/>
      <c r="QMF10" s="62"/>
      <c r="QMG10" s="62"/>
      <c r="QMH10" s="62"/>
      <c r="QMI10" s="62"/>
      <c r="QMJ10" s="62"/>
      <c r="QMK10" s="62"/>
      <c r="QML10" s="62"/>
      <c r="QMM10" s="62"/>
      <c r="QMN10" s="62"/>
      <c r="QMO10" s="62"/>
      <c r="QMP10" s="62"/>
      <c r="QMQ10" s="62"/>
      <c r="QMR10" s="62"/>
      <c r="QMS10" s="62"/>
      <c r="QMT10" s="62"/>
      <c r="QMU10" s="62"/>
      <c r="QMV10" s="62"/>
      <c r="QMW10" s="62"/>
      <c r="QMX10" s="62"/>
      <c r="QMY10" s="62"/>
      <c r="QMZ10" s="62"/>
      <c r="QNA10" s="62"/>
      <c r="QNB10" s="62"/>
      <c r="QNC10" s="62"/>
      <c r="QND10" s="62"/>
      <c r="QNE10" s="62"/>
      <c r="QNF10" s="62"/>
      <c r="QNG10" s="62"/>
      <c r="QNH10" s="62"/>
      <c r="QNI10" s="62"/>
      <c r="QNJ10" s="62"/>
      <c r="QNK10" s="62"/>
      <c r="QNL10" s="62"/>
      <c r="QNM10" s="62"/>
      <c r="QNN10" s="62"/>
      <c r="QNO10" s="62"/>
      <c r="QNP10" s="62"/>
      <c r="QNQ10" s="62"/>
      <c r="QNR10" s="62"/>
      <c r="QNS10" s="62"/>
      <c r="QNT10" s="62"/>
      <c r="QNU10" s="62"/>
      <c r="QNV10" s="62"/>
      <c r="QNW10" s="62"/>
      <c r="QNX10" s="62"/>
      <c r="QNY10" s="62"/>
      <c r="QNZ10" s="62"/>
      <c r="QOA10" s="62"/>
      <c r="QOB10" s="62"/>
      <c r="QOC10" s="62"/>
      <c r="QOD10" s="62"/>
      <c r="QOE10" s="62"/>
      <c r="QOF10" s="62"/>
      <c r="QOG10" s="62"/>
      <c r="QOH10" s="62"/>
      <c r="QOI10" s="62"/>
      <c r="QOJ10" s="62"/>
      <c r="QOK10" s="62"/>
      <c r="QOL10" s="62"/>
      <c r="QOM10" s="62"/>
      <c r="QON10" s="62"/>
      <c r="QOO10" s="62"/>
      <c r="QOP10" s="62"/>
      <c r="QOQ10" s="62"/>
      <c r="QOR10" s="62"/>
      <c r="QOS10" s="62"/>
      <c r="QOT10" s="62"/>
      <c r="QOU10" s="62"/>
      <c r="QOV10" s="62"/>
      <c r="QOW10" s="62"/>
      <c r="QOX10" s="62"/>
      <c r="QOY10" s="62"/>
      <c r="QOZ10" s="62"/>
      <c r="QPA10" s="62"/>
      <c r="QPB10" s="62"/>
      <c r="QPC10" s="62"/>
      <c r="QPD10" s="62"/>
      <c r="QPE10" s="62"/>
      <c r="QPF10" s="62"/>
      <c r="QPG10" s="62"/>
      <c r="QPH10" s="62"/>
      <c r="QPI10" s="62"/>
      <c r="QPJ10" s="62"/>
      <c r="QPK10" s="62"/>
      <c r="QPL10" s="62"/>
      <c r="QPM10" s="62"/>
      <c r="QPN10" s="62"/>
      <c r="QPO10" s="62"/>
      <c r="QPP10" s="62"/>
      <c r="QPQ10" s="62"/>
      <c r="QPR10" s="62"/>
      <c r="QPS10" s="62"/>
      <c r="QPT10" s="62"/>
      <c r="QPU10" s="62"/>
      <c r="QPV10" s="62"/>
      <c r="QPW10" s="62"/>
      <c r="QPX10" s="62"/>
      <c r="QPY10" s="62"/>
      <c r="QPZ10" s="62"/>
      <c r="QQA10" s="62"/>
      <c r="QQB10" s="62"/>
      <c r="QQC10" s="62"/>
      <c r="QQD10" s="62"/>
      <c r="QQE10" s="62"/>
      <c r="QQF10" s="62"/>
      <c r="QQG10" s="62"/>
      <c r="QQH10" s="62"/>
      <c r="QQI10" s="62"/>
      <c r="QQJ10" s="62"/>
      <c r="QQK10" s="62"/>
      <c r="QQL10" s="62"/>
      <c r="QQM10" s="62"/>
      <c r="QQN10" s="62"/>
      <c r="QQO10" s="62"/>
      <c r="QQP10" s="62"/>
      <c r="QQQ10" s="62"/>
      <c r="QQR10" s="62"/>
      <c r="QQS10" s="62"/>
      <c r="QQT10" s="62"/>
      <c r="QQU10" s="62"/>
      <c r="QQV10" s="62"/>
      <c r="QQW10" s="62"/>
      <c r="QQX10" s="62"/>
      <c r="QQY10" s="62"/>
      <c r="QQZ10" s="62"/>
      <c r="QRA10" s="62"/>
      <c r="QRB10" s="62"/>
      <c r="QRC10" s="62"/>
      <c r="QRD10" s="62"/>
      <c r="QRE10" s="62"/>
      <c r="QRF10" s="62"/>
      <c r="QRG10" s="62"/>
      <c r="QRH10" s="62"/>
      <c r="QRI10" s="62"/>
      <c r="QRJ10" s="62"/>
      <c r="QRK10" s="62"/>
      <c r="QRL10" s="62"/>
      <c r="QRM10" s="62"/>
      <c r="QRN10" s="62"/>
      <c r="QRO10" s="62"/>
      <c r="QRP10" s="62"/>
      <c r="QRQ10" s="62"/>
      <c r="QRR10" s="62"/>
      <c r="QRS10" s="62"/>
      <c r="QRT10" s="62"/>
      <c r="QRU10" s="62"/>
      <c r="QRV10" s="62"/>
      <c r="QRW10" s="62"/>
      <c r="QRX10" s="62"/>
      <c r="QRY10" s="62"/>
      <c r="QRZ10" s="62"/>
      <c r="QSA10" s="62"/>
      <c r="QSB10" s="62"/>
      <c r="QSC10" s="62"/>
      <c r="QSD10" s="62"/>
      <c r="QSE10" s="62"/>
      <c r="QSF10" s="62"/>
      <c r="QSG10" s="62"/>
      <c r="QSH10" s="62"/>
      <c r="QSI10" s="62"/>
      <c r="QSJ10" s="62"/>
      <c r="QSK10" s="62"/>
      <c r="QSL10" s="62"/>
      <c r="QSM10" s="62"/>
      <c r="QSN10" s="62"/>
      <c r="QSO10" s="62"/>
      <c r="QSP10" s="62"/>
      <c r="QSQ10" s="62"/>
      <c r="QSR10" s="62"/>
      <c r="QSS10" s="62"/>
      <c r="QST10" s="62"/>
      <c r="QSU10" s="62"/>
      <c r="QSV10" s="62"/>
      <c r="QSW10" s="62"/>
      <c r="QSX10" s="62"/>
      <c r="QSY10" s="62"/>
      <c r="QSZ10" s="62"/>
      <c r="QTA10" s="62"/>
      <c r="QTB10" s="62"/>
      <c r="QTC10" s="62"/>
      <c r="QTD10" s="62"/>
      <c r="QTE10" s="62"/>
      <c r="QTF10" s="62"/>
      <c r="QTG10" s="62"/>
      <c r="QTH10" s="62"/>
      <c r="QTI10" s="62"/>
      <c r="QTJ10" s="62"/>
      <c r="QTK10" s="62"/>
      <c r="QTL10" s="62"/>
      <c r="QTM10" s="62"/>
      <c r="QTN10" s="62"/>
      <c r="QTO10" s="62"/>
      <c r="QTP10" s="62"/>
      <c r="QTQ10" s="62"/>
      <c r="QTR10" s="62"/>
      <c r="QTS10" s="62"/>
      <c r="QTT10" s="62"/>
      <c r="QTU10" s="62"/>
      <c r="QTV10" s="62"/>
      <c r="QTW10" s="62"/>
      <c r="QTX10" s="62"/>
      <c r="QTY10" s="62"/>
      <c r="QTZ10" s="62"/>
      <c r="QUA10" s="62"/>
      <c r="QUB10" s="62"/>
      <c r="QUC10" s="62"/>
      <c r="QUD10" s="62"/>
      <c r="QUE10" s="62"/>
      <c r="QUF10" s="62"/>
      <c r="QUG10" s="62"/>
      <c r="QUH10" s="62"/>
      <c r="QUI10" s="62"/>
      <c r="QUJ10" s="62"/>
      <c r="QUK10" s="62"/>
      <c r="QUL10" s="62"/>
      <c r="QUM10" s="62"/>
      <c r="QUN10" s="62"/>
      <c r="QUO10" s="62"/>
      <c r="QUP10" s="62"/>
      <c r="QUQ10" s="62"/>
      <c r="QUR10" s="62"/>
      <c r="QUS10" s="62"/>
      <c r="QUT10" s="62"/>
      <c r="QUU10" s="62"/>
      <c r="QUV10" s="62"/>
      <c r="QUW10" s="62"/>
      <c r="QUX10" s="62"/>
      <c r="QUY10" s="62"/>
      <c r="QUZ10" s="62"/>
      <c r="QVA10" s="62"/>
      <c r="QVB10" s="62"/>
      <c r="QVC10" s="62"/>
      <c r="QVD10" s="62"/>
      <c r="QVE10" s="62"/>
      <c r="QVF10" s="62"/>
      <c r="QVG10" s="62"/>
      <c r="QVH10" s="62"/>
      <c r="QVI10" s="62"/>
      <c r="QVJ10" s="62"/>
      <c r="QVK10" s="62"/>
      <c r="QVL10" s="62"/>
      <c r="QVM10" s="62"/>
      <c r="QVN10" s="62"/>
      <c r="QVO10" s="62"/>
      <c r="QVP10" s="62"/>
      <c r="QVQ10" s="62"/>
      <c r="QVR10" s="62"/>
      <c r="QVS10" s="62"/>
      <c r="QVT10" s="62"/>
      <c r="QVU10" s="62"/>
      <c r="QVV10" s="62"/>
      <c r="QVW10" s="62"/>
      <c r="QVX10" s="62"/>
      <c r="QVY10" s="62"/>
      <c r="QVZ10" s="62"/>
      <c r="QWA10" s="62"/>
      <c r="QWB10" s="62"/>
      <c r="QWC10" s="62"/>
      <c r="QWD10" s="62"/>
      <c r="QWE10" s="62"/>
      <c r="QWF10" s="62"/>
      <c r="QWG10" s="62"/>
      <c r="QWH10" s="62"/>
      <c r="QWI10" s="62"/>
      <c r="QWJ10" s="62"/>
      <c r="QWK10" s="62"/>
      <c r="QWL10" s="62"/>
      <c r="QWM10" s="62"/>
      <c r="QWN10" s="62"/>
      <c r="QWO10" s="62"/>
      <c r="QWP10" s="62"/>
      <c r="QWQ10" s="62"/>
      <c r="QWR10" s="62"/>
      <c r="QWS10" s="62"/>
      <c r="QWT10" s="62"/>
      <c r="QWU10" s="62"/>
      <c r="QWV10" s="62"/>
      <c r="QWW10" s="62"/>
      <c r="QWX10" s="62"/>
      <c r="QWY10" s="62"/>
      <c r="QWZ10" s="62"/>
      <c r="QXA10" s="62"/>
      <c r="QXB10" s="62"/>
      <c r="QXC10" s="62"/>
      <c r="QXD10" s="62"/>
      <c r="QXE10" s="62"/>
      <c r="QXF10" s="62"/>
      <c r="QXG10" s="62"/>
      <c r="QXH10" s="62"/>
      <c r="QXI10" s="62"/>
      <c r="QXJ10" s="62"/>
      <c r="QXK10" s="62"/>
      <c r="QXL10" s="62"/>
      <c r="QXM10" s="62"/>
      <c r="QXN10" s="62"/>
      <c r="QXO10" s="62"/>
      <c r="QXP10" s="62"/>
      <c r="QXQ10" s="62"/>
      <c r="QXR10" s="62"/>
      <c r="QXS10" s="62"/>
      <c r="QXT10" s="62"/>
      <c r="QXU10" s="62"/>
      <c r="QXV10" s="62"/>
      <c r="QXW10" s="62"/>
      <c r="QXX10" s="62"/>
      <c r="QXY10" s="62"/>
      <c r="QXZ10" s="62"/>
      <c r="QYA10" s="62"/>
      <c r="QYB10" s="62"/>
      <c r="QYC10" s="62"/>
      <c r="QYD10" s="62"/>
      <c r="QYE10" s="62"/>
      <c r="QYF10" s="62"/>
      <c r="QYG10" s="62"/>
      <c r="QYH10" s="62"/>
      <c r="QYI10" s="62"/>
      <c r="QYJ10" s="62"/>
      <c r="QYK10" s="62"/>
      <c r="QYL10" s="62"/>
      <c r="QYM10" s="62"/>
      <c r="QYN10" s="62"/>
      <c r="QYO10" s="62"/>
      <c r="QYP10" s="62"/>
      <c r="QYQ10" s="62"/>
      <c r="QYR10" s="62"/>
      <c r="QYS10" s="62"/>
      <c r="QYT10" s="62"/>
      <c r="QYU10" s="62"/>
      <c r="QYV10" s="62"/>
      <c r="QYW10" s="62"/>
      <c r="QYX10" s="62"/>
      <c r="QYY10" s="62"/>
      <c r="QYZ10" s="62"/>
      <c r="QZA10" s="62"/>
      <c r="QZB10" s="62"/>
      <c r="QZC10" s="62"/>
      <c r="QZD10" s="62"/>
      <c r="QZE10" s="62"/>
      <c r="QZF10" s="62"/>
      <c r="QZG10" s="62"/>
      <c r="QZH10" s="62"/>
      <c r="QZI10" s="62"/>
      <c r="QZJ10" s="62"/>
      <c r="QZK10" s="62"/>
      <c r="QZL10" s="62"/>
      <c r="QZM10" s="62"/>
      <c r="QZN10" s="62"/>
      <c r="QZO10" s="62"/>
      <c r="QZP10" s="62"/>
      <c r="QZQ10" s="62"/>
      <c r="QZR10" s="62"/>
      <c r="QZS10" s="62"/>
      <c r="QZT10" s="62"/>
      <c r="QZU10" s="62"/>
      <c r="QZV10" s="62"/>
      <c r="QZW10" s="62"/>
      <c r="QZX10" s="62"/>
      <c r="QZY10" s="62"/>
      <c r="QZZ10" s="62"/>
      <c r="RAA10" s="62"/>
      <c r="RAB10" s="62"/>
      <c r="RAC10" s="62"/>
      <c r="RAD10" s="62"/>
      <c r="RAE10" s="62"/>
      <c r="RAF10" s="62"/>
      <c r="RAG10" s="62"/>
      <c r="RAH10" s="62"/>
      <c r="RAI10" s="62"/>
      <c r="RAJ10" s="62"/>
      <c r="RAK10" s="62"/>
      <c r="RAL10" s="62"/>
      <c r="RAM10" s="62"/>
      <c r="RAN10" s="62"/>
      <c r="RAO10" s="62"/>
      <c r="RAP10" s="62"/>
      <c r="RAQ10" s="62"/>
      <c r="RAR10" s="62"/>
      <c r="RAS10" s="62"/>
      <c r="RAT10" s="62"/>
      <c r="RAU10" s="62"/>
      <c r="RAV10" s="62"/>
      <c r="RAW10" s="62"/>
      <c r="RAX10" s="62"/>
      <c r="RAY10" s="62"/>
      <c r="RAZ10" s="62"/>
      <c r="RBA10" s="62"/>
      <c r="RBB10" s="62"/>
      <c r="RBC10" s="62"/>
      <c r="RBD10" s="62"/>
      <c r="RBE10" s="62"/>
      <c r="RBF10" s="62"/>
      <c r="RBG10" s="62"/>
      <c r="RBH10" s="62"/>
      <c r="RBI10" s="62"/>
      <c r="RBJ10" s="62"/>
      <c r="RBK10" s="62"/>
      <c r="RBL10" s="62"/>
      <c r="RBM10" s="62"/>
      <c r="RBN10" s="62"/>
      <c r="RBO10" s="62"/>
      <c r="RBP10" s="62"/>
      <c r="RBQ10" s="62"/>
      <c r="RBR10" s="62"/>
      <c r="RBS10" s="62"/>
      <c r="RBT10" s="62"/>
      <c r="RBU10" s="62"/>
      <c r="RBV10" s="62"/>
      <c r="RBW10" s="62"/>
      <c r="RBX10" s="62"/>
      <c r="RBY10" s="62"/>
      <c r="RBZ10" s="62"/>
      <c r="RCA10" s="62"/>
      <c r="RCB10" s="62"/>
      <c r="RCC10" s="62"/>
      <c r="RCD10" s="62"/>
      <c r="RCE10" s="62"/>
      <c r="RCF10" s="62"/>
      <c r="RCG10" s="62"/>
      <c r="RCH10" s="62"/>
      <c r="RCI10" s="62"/>
      <c r="RCJ10" s="62"/>
      <c r="RCK10" s="62"/>
      <c r="RCL10" s="62"/>
      <c r="RCM10" s="62"/>
      <c r="RCN10" s="62"/>
      <c r="RCO10" s="62"/>
      <c r="RCP10" s="62"/>
      <c r="RCQ10" s="62"/>
      <c r="RCR10" s="62"/>
      <c r="RCS10" s="62"/>
      <c r="RCT10" s="62"/>
      <c r="RCU10" s="62"/>
      <c r="RCV10" s="62"/>
      <c r="RCW10" s="62"/>
      <c r="RCX10" s="62"/>
      <c r="RCY10" s="62"/>
      <c r="RCZ10" s="62"/>
      <c r="RDA10" s="62"/>
      <c r="RDB10" s="62"/>
      <c r="RDC10" s="62"/>
      <c r="RDD10" s="62"/>
      <c r="RDE10" s="62"/>
      <c r="RDF10" s="62"/>
      <c r="RDG10" s="62"/>
      <c r="RDH10" s="62"/>
      <c r="RDI10" s="62"/>
      <c r="RDJ10" s="62"/>
      <c r="RDK10" s="62"/>
      <c r="RDL10" s="62"/>
      <c r="RDM10" s="62"/>
      <c r="RDN10" s="62"/>
      <c r="RDO10" s="62"/>
      <c r="RDP10" s="62"/>
      <c r="RDQ10" s="62"/>
      <c r="RDR10" s="62"/>
      <c r="RDS10" s="62"/>
      <c r="RDT10" s="62"/>
      <c r="RDU10" s="62"/>
      <c r="RDV10" s="62"/>
      <c r="RDW10" s="62"/>
      <c r="RDX10" s="62"/>
      <c r="RDY10" s="62"/>
      <c r="RDZ10" s="62"/>
      <c r="REA10" s="62"/>
      <c r="REB10" s="62"/>
      <c r="REC10" s="62"/>
      <c r="RED10" s="62"/>
      <c r="REE10" s="62"/>
      <c r="REF10" s="62"/>
      <c r="REG10" s="62"/>
      <c r="REH10" s="62"/>
      <c r="REI10" s="62"/>
      <c r="REJ10" s="62"/>
      <c r="REK10" s="62"/>
      <c r="REL10" s="62"/>
      <c r="REM10" s="62"/>
      <c r="REN10" s="62"/>
      <c r="REO10" s="62"/>
      <c r="REP10" s="62"/>
      <c r="REQ10" s="62"/>
      <c r="RER10" s="62"/>
      <c r="RES10" s="62"/>
      <c r="RET10" s="62"/>
      <c r="REU10" s="62"/>
      <c r="REV10" s="62"/>
      <c r="REW10" s="62"/>
      <c r="REX10" s="62"/>
      <c r="REY10" s="62"/>
      <c r="REZ10" s="62"/>
      <c r="RFA10" s="62"/>
      <c r="RFB10" s="62"/>
      <c r="RFC10" s="62"/>
      <c r="RFD10" s="62"/>
      <c r="RFE10" s="62"/>
      <c r="RFF10" s="62"/>
      <c r="RFG10" s="62"/>
      <c r="RFH10" s="62"/>
      <c r="RFI10" s="62"/>
      <c r="RFJ10" s="62"/>
      <c r="RFK10" s="62"/>
      <c r="RFL10" s="62"/>
      <c r="RFM10" s="62"/>
      <c r="RFN10" s="62"/>
      <c r="RFO10" s="62"/>
      <c r="RFP10" s="62"/>
      <c r="RFQ10" s="62"/>
      <c r="RFR10" s="62"/>
      <c r="RFS10" s="62"/>
      <c r="RFT10" s="62"/>
      <c r="RFU10" s="62"/>
      <c r="RFV10" s="62"/>
      <c r="RFW10" s="62"/>
      <c r="RFX10" s="62"/>
      <c r="RFY10" s="62"/>
      <c r="RFZ10" s="62"/>
      <c r="RGA10" s="62"/>
      <c r="RGB10" s="62"/>
      <c r="RGC10" s="62"/>
      <c r="RGD10" s="62"/>
      <c r="RGE10" s="62"/>
      <c r="RGF10" s="62"/>
      <c r="RGG10" s="62"/>
      <c r="RGH10" s="62"/>
      <c r="RGI10" s="62"/>
      <c r="RGJ10" s="62"/>
      <c r="RGK10" s="62"/>
      <c r="RGL10" s="62"/>
      <c r="RGM10" s="62"/>
      <c r="RGN10" s="62"/>
      <c r="RGO10" s="62"/>
      <c r="RGP10" s="62"/>
      <c r="RGQ10" s="62"/>
      <c r="RGR10" s="62"/>
      <c r="RGS10" s="62"/>
      <c r="RGT10" s="62"/>
      <c r="RGU10" s="62"/>
      <c r="RGV10" s="62"/>
      <c r="RGW10" s="62"/>
      <c r="RGX10" s="62"/>
      <c r="RGY10" s="62"/>
      <c r="RGZ10" s="62"/>
      <c r="RHA10" s="62"/>
      <c r="RHB10" s="62"/>
      <c r="RHC10" s="62"/>
      <c r="RHD10" s="62"/>
      <c r="RHE10" s="62"/>
      <c r="RHF10" s="62"/>
      <c r="RHG10" s="62"/>
      <c r="RHH10" s="62"/>
      <c r="RHI10" s="62"/>
      <c r="RHJ10" s="62"/>
      <c r="RHK10" s="62"/>
      <c r="RHL10" s="62"/>
      <c r="RHM10" s="62"/>
      <c r="RHN10" s="62"/>
      <c r="RHO10" s="62"/>
      <c r="RHP10" s="62"/>
      <c r="RHQ10" s="62"/>
      <c r="RHR10" s="62"/>
      <c r="RHS10" s="62"/>
      <c r="RHT10" s="62"/>
      <c r="RHU10" s="62"/>
      <c r="RHV10" s="62"/>
      <c r="RHW10" s="62"/>
      <c r="RHX10" s="62"/>
      <c r="RHY10" s="62"/>
      <c r="RHZ10" s="62"/>
      <c r="RIA10" s="62"/>
      <c r="RIB10" s="62"/>
      <c r="RIC10" s="62"/>
      <c r="RID10" s="62"/>
      <c r="RIE10" s="62"/>
      <c r="RIF10" s="62"/>
      <c r="RIG10" s="62"/>
      <c r="RIH10" s="62"/>
      <c r="RII10" s="62"/>
      <c r="RIJ10" s="62"/>
      <c r="RIK10" s="62"/>
      <c r="RIL10" s="62"/>
      <c r="RIM10" s="62"/>
      <c r="RIN10" s="62"/>
      <c r="RIO10" s="62"/>
      <c r="RIP10" s="62"/>
      <c r="RIQ10" s="62"/>
      <c r="RIR10" s="62"/>
      <c r="RIS10" s="62"/>
      <c r="RIT10" s="62"/>
      <c r="RIU10" s="62"/>
      <c r="RIV10" s="62"/>
      <c r="RIW10" s="62"/>
      <c r="RIX10" s="62"/>
      <c r="RIY10" s="62"/>
      <c r="RIZ10" s="62"/>
      <c r="RJA10" s="62"/>
      <c r="RJB10" s="62"/>
      <c r="RJC10" s="62"/>
      <c r="RJD10" s="62"/>
      <c r="RJE10" s="62"/>
      <c r="RJF10" s="62"/>
      <c r="RJG10" s="62"/>
      <c r="RJH10" s="62"/>
      <c r="RJI10" s="62"/>
      <c r="RJJ10" s="62"/>
      <c r="RJK10" s="62"/>
      <c r="RJL10" s="62"/>
      <c r="RJM10" s="62"/>
      <c r="RJN10" s="62"/>
      <c r="RJO10" s="62"/>
      <c r="RJP10" s="62"/>
      <c r="RJQ10" s="62"/>
      <c r="RJR10" s="62"/>
      <c r="RJS10" s="62"/>
      <c r="RJT10" s="62"/>
      <c r="RJU10" s="62"/>
      <c r="RJV10" s="62"/>
      <c r="RJW10" s="62"/>
      <c r="RJX10" s="62"/>
      <c r="RJY10" s="62"/>
      <c r="RJZ10" s="62"/>
      <c r="RKA10" s="62"/>
      <c r="RKB10" s="62"/>
      <c r="RKC10" s="62"/>
      <c r="RKD10" s="62"/>
      <c r="RKE10" s="62"/>
      <c r="RKF10" s="62"/>
      <c r="RKG10" s="62"/>
      <c r="RKH10" s="62"/>
      <c r="RKI10" s="62"/>
      <c r="RKJ10" s="62"/>
      <c r="RKK10" s="62"/>
      <c r="RKL10" s="62"/>
      <c r="RKM10" s="62"/>
      <c r="RKN10" s="62"/>
      <c r="RKO10" s="62"/>
      <c r="RKP10" s="62"/>
      <c r="RKQ10" s="62"/>
      <c r="RKR10" s="62"/>
      <c r="RKS10" s="62"/>
      <c r="RKT10" s="62"/>
      <c r="RKU10" s="62"/>
      <c r="RKV10" s="62"/>
      <c r="RKW10" s="62"/>
      <c r="RKX10" s="62"/>
      <c r="RKY10" s="62"/>
      <c r="RKZ10" s="62"/>
      <c r="RLA10" s="62"/>
      <c r="RLB10" s="62"/>
      <c r="RLC10" s="62"/>
      <c r="RLD10" s="62"/>
      <c r="RLE10" s="62"/>
      <c r="RLF10" s="62"/>
      <c r="RLG10" s="62"/>
      <c r="RLH10" s="62"/>
      <c r="RLI10" s="62"/>
      <c r="RLJ10" s="62"/>
      <c r="RLK10" s="62"/>
      <c r="RLL10" s="62"/>
      <c r="RLM10" s="62"/>
      <c r="RLN10" s="62"/>
      <c r="RLO10" s="62"/>
      <c r="RLP10" s="62"/>
      <c r="RLQ10" s="62"/>
      <c r="RLR10" s="62"/>
      <c r="RLS10" s="62"/>
      <c r="RLT10" s="62"/>
      <c r="RLU10" s="62"/>
      <c r="RLV10" s="62"/>
      <c r="RLW10" s="62"/>
      <c r="RLX10" s="62"/>
      <c r="RLY10" s="62"/>
      <c r="RLZ10" s="62"/>
      <c r="RMA10" s="62"/>
      <c r="RMB10" s="62"/>
      <c r="RMC10" s="62"/>
      <c r="RMD10" s="62"/>
      <c r="RME10" s="62"/>
      <c r="RMF10" s="62"/>
      <c r="RMG10" s="62"/>
      <c r="RMH10" s="62"/>
      <c r="RMI10" s="62"/>
      <c r="RMJ10" s="62"/>
      <c r="RMK10" s="62"/>
      <c r="RML10" s="62"/>
      <c r="RMM10" s="62"/>
      <c r="RMN10" s="62"/>
      <c r="RMO10" s="62"/>
      <c r="RMP10" s="62"/>
      <c r="RMQ10" s="62"/>
      <c r="RMR10" s="62"/>
      <c r="RMS10" s="62"/>
      <c r="RMT10" s="62"/>
      <c r="RMU10" s="62"/>
      <c r="RMV10" s="62"/>
      <c r="RMW10" s="62"/>
      <c r="RMX10" s="62"/>
      <c r="RMY10" s="62"/>
      <c r="RMZ10" s="62"/>
      <c r="RNA10" s="62"/>
      <c r="RNB10" s="62"/>
      <c r="RNC10" s="62"/>
      <c r="RND10" s="62"/>
      <c r="RNE10" s="62"/>
      <c r="RNF10" s="62"/>
      <c r="RNG10" s="62"/>
      <c r="RNH10" s="62"/>
      <c r="RNI10" s="62"/>
      <c r="RNJ10" s="62"/>
      <c r="RNK10" s="62"/>
      <c r="RNL10" s="62"/>
      <c r="RNM10" s="62"/>
      <c r="RNN10" s="62"/>
      <c r="RNO10" s="62"/>
      <c r="RNP10" s="62"/>
      <c r="RNQ10" s="62"/>
      <c r="RNR10" s="62"/>
      <c r="RNS10" s="62"/>
      <c r="RNT10" s="62"/>
      <c r="RNU10" s="62"/>
      <c r="RNV10" s="62"/>
      <c r="RNW10" s="62"/>
      <c r="RNX10" s="62"/>
      <c r="RNY10" s="62"/>
      <c r="RNZ10" s="62"/>
      <c r="ROA10" s="62"/>
      <c r="ROB10" s="62"/>
      <c r="ROC10" s="62"/>
      <c r="ROD10" s="62"/>
      <c r="ROE10" s="62"/>
      <c r="ROF10" s="62"/>
      <c r="ROG10" s="62"/>
      <c r="ROH10" s="62"/>
      <c r="ROI10" s="62"/>
      <c r="ROJ10" s="62"/>
      <c r="ROK10" s="62"/>
      <c r="ROL10" s="62"/>
      <c r="ROM10" s="62"/>
      <c r="RON10" s="62"/>
      <c r="ROO10" s="62"/>
      <c r="ROP10" s="62"/>
      <c r="ROQ10" s="62"/>
      <c r="ROR10" s="62"/>
      <c r="ROS10" s="62"/>
      <c r="ROT10" s="62"/>
      <c r="ROU10" s="62"/>
      <c r="ROV10" s="62"/>
      <c r="ROW10" s="62"/>
      <c r="ROX10" s="62"/>
      <c r="ROY10" s="62"/>
      <c r="ROZ10" s="62"/>
      <c r="RPA10" s="62"/>
      <c r="RPB10" s="62"/>
      <c r="RPC10" s="62"/>
      <c r="RPD10" s="62"/>
      <c r="RPE10" s="62"/>
      <c r="RPF10" s="62"/>
      <c r="RPG10" s="62"/>
      <c r="RPH10" s="62"/>
      <c r="RPI10" s="62"/>
      <c r="RPJ10" s="62"/>
      <c r="RPK10" s="62"/>
      <c r="RPL10" s="62"/>
      <c r="RPM10" s="62"/>
      <c r="RPN10" s="62"/>
      <c r="RPO10" s="62"/>
      <c r="RPP10" s="62"/>
      <c r="RPQ10" s="62"/>
      <c r="RPR10" s="62"/>
      <c r="RPS10" s="62"/>
      <c r="RPT10" s="62"/>
      <c r="RPU10" s="62"/>
      <c r="RPV10" s="62"/>
      <c r="RPW10" s="62"/>
      <c r="RPX10" s="62"/>
      <c r="RPY10" s="62"/>
      <c r="RPZ10" s="62"/>
      <c r="RQA10" s="62"/>
      <c r="RQB10" s="62"/>
      <c r="RQC10" s="62"/>
      <c r="RQD10" s="62"/>
      <c r="RQE10" s="62"/>
      <c r="RQF10" s="62"/>
      <c r="RQG10" s="62"/>
      <c r="RQH10" s="62"/>
      <c r="RQI10" s="62"/>
      <c r="RQJ10" s="62"/>
      <c r="RQK10" s="62"/>
      <c r="RQL10" s="62"/>
      <c r="RQM10" s="62"/>
      <c r="RQN10" s="62"/>
      <c r="RQO10" s="62"/>
      <c r="RQP10" s="62"/>
      <c r="RQQ10" s="62"/>
      <c r="RQR10" s="62"/>
      <c r="RQS10" s="62"/>
      <c r="RQT10" s="62"/>
      <c r="RQU10" s="62"/>
      <c r="RQV10" s="62"/>
      <c r="RQW10" s="62"/>
      <c r="RQX10" s="62"/>
      <c r="RQY10" s="62"/>
      <c r="RQZ10" s="62"/>
      <c r="RRA10" s="62"/>
      <c r="RRB10" s="62"/>
      <c r="RRC10" s="62"/>
      <c r="RRD10" s="62"/>
      <c r="RRE10" s="62"/>
      <c r="RRF10" s="62"/>
      <c r="RRG10" s="62"/>
      <c r="RRH10" s="62"/>
      <c r="RRI10" s="62"/>
      <c r="RRJ10" s="62"/>
      <c r="RRK10" s="62"/>
      <c r="RRL10" s="62"/>
      <c r="RRM10" s="62"/>
      <c r="RRN10" s="62"/>
      <c r="RRO10" s="62"/>
      <c r="RRP10" s="62"/>
      <c r="RRQ10" s="62"/>
      <c r="RRR10" s="62"/>
      <c r="RRS10" s="62"/>
      <c r="RRT10" s="62"/>
      <c r="RRU10" s="62"/>
      <c r="RRV10" s="62"/>
      <c r="RRW10" s="62"/>
      <c r="RRX10" s="62"/>
      <c r="RRY10" s="62"/>
      <c r="RRZ10" s="62"/>
      <c r="RSA10" s="62"/>
      <c r="RSB10" s="62"/>
      <c r="RSC10" s="62"/>
      <c r="RSD10" s="62"/>
      <c r="RSE10" s="62"/>
      <c r="RSF10" s="62"/>
      <c r="RSG10" s="62"/>
      <c r="RSH10" s="62"/>
      <c r="RSI10" s="62"/>
      <c r="RSJ10" s="62"/>
      <c r="RSK10" s="62"/>
      <c r="RSL10" s="62"/>
      <c r="RSM10" s="62"/>
      <c r="RSN10" s="62"/>
      <c r="RSO10" s="62"/>
      <c r="RSP10" s="62"/>
      <c r="RSQ10" s="62"/>
      <c r="RSR10" s="62"/>
      <c r="RSS10" s="62"/>
      <c r="RST10" s="62"/>
      <c r="RSU10" s="62"/>
      <c r="RSV10" s="62"/>
      <c r="RSW10" s="62"/>
      <c r="RSX10" s="62"/>
      <c r="RSY10" s="62"/>
      <c r="RSZ10" s="62"/>
      <c r="RTA10" s="62"/>
      <c r="RTB10" s="62"/>
      <c r="RTC10" s="62"/>
      <c r="RTD10" s="62"/>
      <c r="RTE10" s="62"/>
      <c r="RTF10" s="62"/>
      <c r="RTG10" s="62"/>
      <c r="RTH10" s="62"/>
      <c r="RTI10" s="62"/>
      <c r="RTJ10" s="62"/>
      <c r="RTK10" s="62"/>
      <c r="RTL10" s="62"/>
      <c r="RTM10" s="62"/>
      <c r="RTN10" s="62"/>
      <c r="RTO10" s="62"/>
      <c r="RTP10" s="62"/>
      <c r="RTQ10" s="62"/>
      <c r="RTR10" s="62"/>
      <c r="RTS10" s="62"/>
      <c r="RTT10" s="62"/>
      <c r="RTU10" s="62"/>
      <c r="RTV10" s="62"/>
      <c r="RTW10" s="62"/>
      <c r="RTX10" s="62"/>
      <c r="RTY10" s="62"/>
      <c r="RTZ10" s="62"/>
      <c r="RUA10" s="62"/>
      <c r="RUB10" s="62"/>
      <c r="RUC10" s="62"/>
      <c r="RUD10" s="62"/>
      <c r="RUE10" s="62"/>
      <c r="RUF10" s="62"/>
      <c r="RUG10" s="62"/>
      <c r="RUH10" s="62"/>
      <c r="RUI10" s="62"/>
      <c r="RUJ10" s="62"/>
      <c r="RUK10" s="62"/>
      <c r="RUL10" s="62"/>
      <c r="RUM10" s="62"/>
      <c r="RUN10" s="62"/>
      <c r="RUO10" s="62"/>
      <c r="RUP10" s="62"/>
      <c r="RUQ10" s="62"/>
      <c r="RUR10" s="62"/>
      <c r="RUS10" s="62"/>
      <c r="RUT10" s="62"/>
      <c r="RUU10" s="62"/>
      <c r="RUV10" s="62"/>
      <c r="RUW10" s="62"/>
      <c r="RUX10" s="62"/>
      <c r="RUY10" s="62"/>
      <c r="RUZ10" s="62"/>
      <c r="RVA10" s="62"/>
      <c r="RVB10" s="62"/>
      <c r="RVC10" s="62"/>
      <c r="RVD10" s="62"/>
      <c r="RVE10" s="62"/>
      <c r="RVF10" s="62"/>
      <c r="RVG10" s="62"/>
      <c r="RVH10" s="62"/>
      <c r="RVI10" s="62"/>
      <c r="RVJ10" s="62"/>
      <c r="RVK10" s="62"/>
      <c r="RVL10" s="62"/>
      <c r="RVM10" s="62"/>
      <c r="RVN10" s="62"/>
      <c r="RVO10" s="62"/>
      <c r="RVP10" s="62"/>
      <c r="RVQ10" s="62"/>
      <c r="RVR10" s="62"/>
      <c r="RVS10" s="62"/>
      <c r="RVT10" s="62"/>
      <c r="RVU10" s="62"/>
      <c r="RVV10" s="62"/>
      <c r="RVW10" s="62"/>
      <c r="RVX10" s="62"/>
      <c r="RVY10" s="62"/>
      <c r="RVZ10" s="62"/>
      <c r="RWA10" s="62"/>
      <c r="RWB10" s="62"/>
      <c r="RWC10" s="62"/>
      <c r="RWD10" s="62"/>
      <c r="RWE10" s="62"/>
      <c r="RWF10" s="62"/>
      <c r="RWG10" s="62"/>
      <c r="RWH10" s="62"/>
      <c r="RWI10" s="62"/>
      <c r="RWJ10" s="62"/>
      <c r="RWK10" s="62"/>
      <c r="RWL10" s="62"/>
      <c r="RWM10" s="62"/>
      <c r="RWN10" s="62"/>
      <c r="RWO10" s="62"/>
      <c r="RWP10" s="62"/>
      <c r="RWQ10" s="62"/>
      <c r="RWR10" s="62"/>
      <c r="RWS10" s="62"/>
      <c r="RWT10" s="62"/>
      <c r="RWU10" s="62"/>
      <c r="RWV10" s="62"/>
      <c r="RWW10" s="62"/>
      <c r="RWX10" s="62"/>
      <c r="RWY10" s="62"/>
      <c r="RWZ10" s="62"/>
      <c r="RXA10" s="62"/>
      <c r="RXB10" s="62"/>
      <c r="RXC10" s="62"/>
      <c r="RXD10" s="62"/>
      <c r="RXE10" s="62"/>
      <c r="RXF10" s="62"/>
      <c r="RXG10" s="62"/>
      <c r="RXH10" s="62"/>
      <c r="RXI10" s="62"/>
      <c r="RXJ10" s="62"/>
      <c r="RXK10" s="62"/>
      <c r="RXL10" s="62"/>
      <c r="RXM10" s="62"/>
      <c r="RXN10" s="62"/>
      <c r="RXO10" s="62"/>
      <c r="RXP10" s="62"/>
      <c r="RXQ10" s="62"/>
      <c r="RXR10" s="62"/>
      <c r="RXS10" s="62"/>
      <c r="RXT10" s="62"/>
      <c r="RXU10" s="62"/>
      <c r="RXV10" s="62"/>
      <c r="RXW10" s="62"/>
      <c r="RXX10" s="62"/>
      <c r="RXY10" s="62"/>
      <c r="RXZ10" s="62"/>
      <c r="RYA10" s="62"/>
      <c r="RYB10" s="62"/>
      <c r="RYC10" s="62"/>
      <c r="RYD10" s="62"/>
      <c r="RYE10" s="62"/>
      <c r="RYF10" s="62"/>
      <c r="RYG10" s="62"/>
      <c r="RYH10" s="62"/>
      <c r="RYI10" s="62"/>
      <c r="RYJ10" s="62"/>
      <c r="RYK10" s="62"/>
      <c r="RYL10" s="62"/>
      <c r="RYM10" s="62"/>
      <c r="RYN10" s="62"/>
      <c r="RYO10" s="62"/>
      <c r="RYP10" s="62"/>
      <c r="RYQ10" s="62"/>
      <c r="RYR10" s="62"/>
      <c r="RYS10" s="62"/>
      <c r="RYT10" s="62"/>
      <c r="RYU10" s="62"/>
      <c r="RYV10" s="62"/>
      <c r="RYW10" s="62"/>
      <c r="RYX10" s="62"/>
      <c r="RYY10" s="62"/>
      <c r="RYZ10" s="62"/>
      <c r="RZA10" s="62"/>
      <c r="RZB10" s="62"/>
      <c r="RZC10" s="62"/>
      <c r="RZD10" s="62"/>
      <c r="RZE10" s="62"/>
      <c r="RZF10" s="62"/>
      <c r="RZG10" s="62"/>
      <c r="RZH10" s="62"/>
      <c r="RZI10" s="62"/>
      <c r="RZJ10" s="62"/>
      <c r="RZK10" s="62"/>
      <c r="RZL10" s="62"/>
      <c r="RZM10" s="62"/>
      <c r="RZN10" s="62"/>
      <c r="RZO10" s="62"/>
      <c r="RZP10" s="62"/>
      <c r="RZQ10" s="62"/>
      <c r="RZR10" s="62"/>
      <c r="RZS10" s="62"/>
      <c r="RZT10" s="62"/>
      <c r="RZU10" s="62"/>
      <c r="RZV10" s="62"/>
      <c r="RZW10" s="62"/>
      <c r="RZX10" s="62"/>
      <c r="RZY10" s="62"/>
      <c r="RZZ10" s="62"/>
      <c r="SAA10" s="62"/>
      <c r="SAB10" s="62"/>
      <c r="SAC10" s="62"/>
      <c r="SAD10" s="62"/>
      <c r="SAE10" s="62"/>
      <c r="SAF10" s="62"/>
      <c r="SAG10" s="62"/>
      <c r="SAH10" s="62"/>
      <c r="SAI10" s="62"/>
      <c r="SAJ10" s="62"/>
      <c r="SAK10" s="62"/>
      <c r="SAL10" s="62"/>
      <c r="SAM10" s="62"/>
      <c r="SAN10" s="62"/>
      <c r="SAO10" s="62"/>
      <c r="SAP10" s="62"/>
      <c r="SAQ10" s="62"/>
      <c r="SAR10" s="62"/>
      <c r="SAS10" s="62"/>
      <c r="SAT10" s="62"/>
      <c r="SAU10" s="62"/>
      <c r="SAV10" s="62"/>
      <c r="SAW10" s="62"/>
      <c r="SAX10" s="62"/>
      <c r="SAY10" s="62"/>
      <c r="SAZ10" s="62"/>
      <c r="SBA10" s="62"/>
      <c r="SBB10" s="62"/>
      <c r="SBC10" s="62"/>
      <c r="SBD10" s="62"/>
      <c r="SBE10" s="62"/>
      <c r="SBF10" s="62"/>
      <c r="SBG10" s="62"/>
      <c r="SBH10" s="62"/>
      <c r="SBI10" s="62"/>
      <c r="SBJ10" s="62"/>
      <c r="SBK10" s="62"/>
      <c r="SBL10" s="62"/>
      <c r="SBM10" s="62"/>
      <c r="SBN10" s="62"/>
      <c r="SBO10" s="62"/>
      <c r="SBP10" s="62"/>
      <c r="SBQ10" s="62"/>
      <c r="SBR10" s="62"/>
      <c r="SBS10" s="62"/>
      <c r="SBT10" s="62"/>
      <c r="SBU10" s="62"/>
      <c r="SBV10" s="62"/>
      <c r="SBW10" s="62"/>
      <c r="SBX10" s="62"/>
      <c r="SBY10" s="62"/>
      <c r="SBZ10" s="62"/>
      <c r="SCA10" s="62"/>
      <c r="SCB10" s="62"/>
      <c r="SCC10" s="62"/>
      <c r="SCD10" s="62"/>
      <c r="SCE10" s="62"/>
      <c r="SCF10" s="62"/>
      <c r="SCG10" s="62"/>
      <c r="SCH10" s="62"/>
      <c r="SCI10" s="62"/>
      <c r="SCJ10" s="62"/>
      <c r="SCK10" s="62"/>
      <c r="SCL10" s="62"/>
      <c r="SCM10" s="62"/>
      <c r="SCN10" s="62"/>
      <c r="SCO10" s="62"/>
      <c r="SCP10" s="62"/>
      <c r="SCQ10" s="62"/>
      <c r="SCR10" s="62"/>
      <c r="SCS10" s="62"/>
      <c r="SCT10" s="62"/>
      <c r="SCU10" s="62"/>
      <c r="SCV10" s="62"/>
      <c r="SCW10" s="62"/>
      <c r="SCX10" s="62"/>
      <c r="SCY10" s="62"/>
      <c r="SCZ10" s="62"/>
      <c r="SDA10" s="62"/>
      <c r="SDB10" s="62"/>
      <c r="SDC10" s="62"/>
      <c r="SDD10" s="62"/>
      <c r="SDE10" s="62"/>
      <c r="SDF10" s="62"/>
      <c r="SDG10" s="62"/>
      <c r="SDH10" s="62"/>
      <c r="SDI10" s="62"/>
      <c r="SDJ10" s="62"/>
      <c r="SDK10" s="62"/>
      <c r="SDL10" s="62"/>
      <c r="SDM10" s="62"/>
      <c r="SDN10" s="62"/>
      <c r="SDO10" s="62"/>
      <c r="SDP10" s="62"/>
      <c r="SDQ10" s="62"/>
      <c r="SDR10" s="62"/>
      <c r="SDS10" s="62"/>
      <c r="SDT10" s="62"/>
      <c r="SDU10" s="62"/>
      <c r="SDV10" s="62"/>
      <c r="SDW10" s="62"/>
      <c r="SDX10" s="62"/>
      <c r="SDY10" s="62"/>
      <c r="SDZ10" s="62"/>
      <c r="SEA10" s="62"/>
      <c r="SEB10" s="62"/>
      <c r="SEC10" s="62"/>
      <c r="SED10" s="62"/>
      <c r="SEE10" s="62"/>
      <c r="SEF10" s="62"/>
      <c r="SEG10" s="62"/>
      <c r="SEH10" s="62"/>
      <c r="SEI10" s="62"/>
      <c r="SEJ10" s="62"/>
      <c r="SEK10" s="62"/>
      <c r="SEL10" s="62"/>
      <c r="SEM10" s="62"/>
      <c r="SEN10" s="62"/>
      <c r="SEO10" s="62"/>
      <c r="SEP10" s="62"/>
      <c r="SEQ10" s="62"/>
      <c r="SER10" s="62"/>
      <c r="SES10" s="62"/>
      <c r="SET10" s="62"/>
      <c r="SEU10" s="62"/>
      <c r="SEV10" s="62"/>
      <c r="SEW10" s="62"/>
      <c r="SEX10" s="62"/>
      <c r="SEY10" s="62"/>
      <c r="SEZ10" s="62"/>
      <c r="SFA10" s="62"/>
      <c r="SFB10" s="62"/>
      <c r="SFC10" s="62"/>
      <c r="SFD10" s="62"/>
      <c r="SFE10" s="62"/>
      <c r="SFF10" s="62"/>
      <c r="SFG10" s="62"/>
      <c r="SFH10" s="62"/>
      <c r="SFI10" s="62"/>
      <c r="SFJ10" s="62"/>
      <c r="SFK10" s="62"/>
      <c r="SFL10" s="62"/>
      <c r="SFM10" s="62"/>
      <c r="SFN10" s="62"/>
      <c r="SFO10" s="62"/>
      <c r="SFP10" s="62"/>
      <c r="SFQ10" s="62"/>
      <c r="SFR10" s="62"/>
      <c r="SFS10" s="62"/>
      <c r="SFT10" s="62"/>
      <c r="SFU10" s="62"/>
      <c r="SFV10" s="62"/>
      <c r="SFW10" s="62"/>
      <c r="SFX10" s="62"/>
      <c r="SFY10" s="62"/>
      <c r="SFZ10" s="62"/>
      <c r="SGA10" s="62"/>
      <c r="SGB10" s="62"/>
      <c r="SGC10" s="62"/>
      <c r="SGD10" s="62"/>
      <c r="SGE10" s="62"/>
      <c r="SGF10" s="62"/>
      <c r="SGG10" s="62"/>
      <c r="SGH10" s="62"/>
      <c r="SGI10" s="62"/>
      <c r="SGJ10" s="62"/>
      <c r="SGK10" s="62"/>
      <c r="SGL10" s="62"/>
      <c r="SGM10" s="62"/>
      <c r="SGN10" s="62"/>
      <c r="SGO10" s="62"/>
      <c r="SGP10" s="62"/>
      <c r="SGQ10" s="62"/>
      <c r="SGR10" s="62"/>
      <c r="SGS10" s="62"/>
      <c r="SGT10" s="62"/>
      <c r="SGU10" s="62"/>
      <c r="SGV10" s="62"/>
      <c r="SGW10" s="62"/>
      <c r="SGX10" s="62"/>
      <c r="SGY10" s="62"/>
      <c r="SGZ10" s="62"/>
      <c r="SHA10" s="62"/>
      <c r="SHB10" s="62"/>
      <c r="SHC10" s="62"/>
      <c r="SHD10" s="62"/>
      <c r="SHE10" s="62"/>
      <c r="SHF10" s="62"/>
      <c r="SHG10" s="62"/>
      <c r="SHH10" s="62"/>
      <c r="SHI10" s="62"/>
      <c r="SHJ10" s="62"/>
      <c r="SHK10" s="62"/>
      <c r="SHL10" s="62"/>
      <c r="SHM10" s="62"/>
      <c r="SHN10" s="62"/>
      <c r="SHO10" s="62"/>
      <c r="SHP10" s="62"/>
      <c r="SHQ10" s="62"/>
      <c r="SHR10" s="62"/>
      <c r="SHS10" s="62"/>
      <c r="SHT10" s="62"/>
      <c r="SHU10" s="62"/>
      <c r="SHV10" s="62"/>
      <c r="SHW10" s="62"/>
      <c r="SHX10" s="62"/>
      <c r="SHY10" s="62"/>
      <c r="SHZ10" s="62"/>
      <c r="SIA10" s="62"/>
      <c r="SIB10" s="62"/>
      <c r="SIC10" s="62"/>
      <c r="SID10" s="62"/>
      <c r="SIE10" s="62"/>
      <c r="SIF10" s="62"/>
      <c r="SIG10" s="62"/>
      <c r="SIH10" s="62"/>
      <c r="SII10" s="62"/>
      <c r="SIJ10" s="62"/>
      <c r="SIK10" s="62"/>
      <c r="SIL10" s="62"/>
      <c r="SIM10" s="62"/>
      <c r="SIN10" s="62"/>
      <c r="SIO10" s="62"/>
      <c r="SIP10" s="62"/>
      <c r="SIQ10" s="62"/>
      <c r="SIR10" s="62"/>
      <c r="SIS10" s="62"/>
      <c r="SIT10" s="62"/>
      <c r="SIU10" s="62"/>
      <c r="SIV10" s="62"/>
      <c r="SIW10" s="62"/>
      <c r="SIX10" s="62"/>
      <c r="SIY10" s="62"/>
      <c r="SIZ10" s="62"/>
      <c r="SJA10" s="62"/>
      <c r="SJB10" s="62"/>
      <c r="SJC10" s="62"/>
      <c r="SJD10" s="62"/>
      <c r="SJE10" s="62"/>
      <c r="SJF10" s="62"/>
      <c r="SJG10" s="62"/>
      <c r="SJH10" s="62"/>
      <c r="SJI10" s="62"/>
      <c r="SJJ10" s="62"/>
      <c r="SJK10" s="62"/>
      <c r="SJL10" s="62"/>
      <c r="SJM10" s="62"/>
      <c r="SJN10" s="62"/>
      <c r="SJO10" s="62"/>
      <c r="SJP10" s="62"/>
      <c r="SJQ10" s="62"/>
      <c r="SJR10" s="62"/>
      <c r="SJS10" s="62"/>
      <c r="SJT10" s="62"/>
      <c r="SJU10" s="62"/>
      <c r="SJV10" s="62"/>
      <c r="SJW10" s="62"/>
      <c r="SJX10" s="62"/>
      <c r="SJY10" s="62"/>
      <c r="SJZ10" s="62"/>
      <c r="SKA10" s="62"/>
      <c r="SKB10" s="62"/>
      <c r="SKC10" s="62"/>
      <c r="SKD10" s="62"/>
      <c r="SKE10" s="62"/>
      <c r="SKF10" s="62"/>
      <c r="SKG10" s="62"/>
      <c r="SKH10" s="62"/>
      <c r="SKI10" s="62"/>
      <c r="SKJ10" s="62"/>
      <c r="SKK10" s="62"/>
      <c r="SKL10" s="62"/>
      <c r="SKM10" s="62"/>
      <c r="SKN10" s="62"/>
      <c r="SKO10" s="62"/>
      <c r="SKP10" s="62"/>
      <c r="SKQ10" s="62"/>
      <c r="SKR10" s="62"/>
      <c r="SKS10" s="62"/>
      <c r="SKT10" s="62"/>
      <c r="SKU10" s="62"/>
      <c r="SKV10" s="62"/>
      <c r="SKW10" s="62"/>
      <c r="SKX10" s="62"/>
      <c r="SKY10" s="62"/>
      <c r="SKZ10" s="62"/>
      <c r="SLA10" s="62"/>
      <c r="SLB10" s="62"/>
      <c r="SLC10" s="62"/>
      <c r="SLD10" s="62"/>
      <c r="SLE10" s="62"/>
      <c r="SLF10" s="62"/>
      <c r="SLG10" s="62"/>
      <c r="SLH10" s="62"/>
      <c r="SLI10" s="62"/>
      <c r="SLJ10" s="62"/>
      <c r="SLK10" s="62"/>
      <c r="SLL10" s="62"/>
      <c r="SLM10" s="62"/>
      <c r="SLN10" s="62"/>
      <c r="SLO10" s="62"/>
      <c r="SLP10" s="62"/>
      <c r="SLQ10" s="62"/>
      <c r="SLR10" s="62"/>
      <c r="SLS10" s="62"/>
      <c r="SLT10" s="62"/>
      <c r="SLU10" s="62"/>
      <c r="SLV10" s="62"/>
      <c r="SLW10" s="62"/>
      <c r="SLX10" s="62"/>
      <c r="SLY10" s="62"/>
      <c r="SLZ10" s="62"/>
      <c r="SMA10" s="62"/>
      <c r="SMB10" s="62"/>
      <c r="SMC10" s="62"/>
      <c r="SMD10" s="62"/>
      <c r="SME10" s="62"/>
      <c r="SMF10" s="62"/>
      <c r="SMG10" s="62"/>
      <c r="SMH10" s="62"/>
      <c r="SMI10" s="62"/>
      <c r="SMJ10" s="62"/>
      <c r="SMK10" s="62"/>
      <c r="SML10" s="62"/>
      <c r="SMM10" s="62"/>
      <c r="SMN10" s="62"/>
      <c r="SMO10" s="62"/>
      <c r="SMP10" s="62"/>
      <c r="SMQ10" s="62"/>
      <c r="SMR10" s="62"/>
      <c r="SMS10" s="62"/>
      <c r="SMT10" s="62"/>
      <c r="SMU10" s="62"/>
      <c r="SMV10" s="62"/>
      <c r="SMW10" s="62"/>
      <c r="SMX10" s="62"/>
      <c r="SMY10" s="62"/>
      <c r="SMZ10" s="62"/>
      <c r="SNA10" s="62"/>
      <c r="SNB10" s="62"/>
      <c r="SNC10" s="62"/>
      <c r="SND10" s="62"/>
      <c r="SNE10" s="62"/>
      <c r="SNF10" s="62"/>
      <c r="SNG10" s="62"/>
      <c r="SNH10" s="62"/>
      <c r="SNI10" s="62"/>
      <c r="SNJ10" s="62"/>
      <c r="SNK10" s="62"/>
      <c r="SNL10" s="62"/>
      <c r="SNM10" s="62"/>
      <c r="SNN10" s="62"/>
      <c r="SNO10" s="62"/>
      <c r="SNP10" s="62"/>
      <c r="SNQ10" s="62"/>
      <c r="SNR10" s="62"/>
      <c r="SNS10" s="62"/>
      <c r="SNT10" s="62"/>
      <c r="SNU10" s="62"/>
      <c r="SNV10" s="62"/>
      <c r="SNW10" s="62"/>
      <c r="SNX10" s="62"/>
      <c r="SNY10" s="62"/>
      <c r="SNZ10" s="62"/>
      <c r="SOA10" s="62"/>
      <c r="SOB10" s="62"/>
      <c r="SOC10" s="62"/>
      <c r="SOD10" s="62"/>
      <c r="SOE10" s="62"/>
      <c r="SOF10" s="62"/>
      <c r="SOG10" s="62"/>
      <c r="SOH10" s="62"/>
      <c r="SOI10" s="62"/>
      <c r="SOJ10" s="62"/>
      <c r="SOK10" s="62"/>
      <c r="SOL10" s="62"/>
      <c r="SOM10" s="62"/>
      <c r="SON10" s="62"/>
      <c r="SOO10" s="62"/>
      <c r="SOP10" s="62"/>
      <c r="SOQ10" s="62"/>
      <c r="SOR10" s="62"/>
      <c r="SOS10" s="62"/>
      <c r="SOT10" s="62"/>
      <c r="SOU10" s="62"/>
      <c r="SOV10" s="62"/>
      <c r="SOW10" s="62"/>
      <c r="SOX10" s="62"/>
      <c r="SOY10" s="62"/>
      <c r="SOZ10" s="62"/>
      <c r="SPA10" s="62"/>
      <c r="SPB10" s="62"/>
      <c r="SPC10" s="62"/>
      <c r="SPD10" s="62"/>
      <c r="SPE10" s="62"/>
      <c r="SPF10" s="62"/>
      <c r="SPG10" s="62"/>
      <c r="SPH10" s="62"/>
      <c r="SPI10" s="62"/>
      <c r="SPJ10" s="62"/>
      <c r="SPK10" s="62"/>
      <c r="SPL10" s="62"/>
      <c r="SPM10" s="62"/>
      <c r="SPN10" s="62"/>
      <c r="SPO10" s="62"/>
      <c r="SPP10" s="62"/>
      <c r="SPQ10" s="62"/>
      <c r="SPR10" s="62"/>
      <c r="SPS10" s="62"/>
      <c r="SPT10" s="62"/>
      <c r="SPU10" s="62"/>
      <c r="SPV10" s="62"/>
      <c r="SPW10" s="62"/>
      <c r="SPX10" s="62"/>
      <c r="SPY10" s="62"/>
      <c r="SPZ10" s="62"/>
      <c r="SQA10" s="62"/>
      <c r="SQB10" s="62"/>
      <c r="SQC10" s="62"/>
      <c r="SQD10" s="62"/>
      <c r="SQE10" s="62"/>
      <c r="SQF10" s="62"/>
      <c r="SQG10" s="62"/>
      <c r="SQH10" s="62"/>
      <c r="SQI10" s="62"/>
      <c r="SQJ10" s="62"/>
      <c r="SQK10" s="62"/>
      <c r="SQL10" s="62"/>
      <c r="SQM10" s="62"/>
      <c r="SQN10" s="62"/>
      <c r="SQO10" s="62"/>
      <c r="SQP10" s="62"/>
      <c r="SQQ10" s="62"/>
      <c r="SQR10" s="62"/>
      <c r="SQS10" s="62"/>
      <c r="SQT10" s="62"/>
      <c r="SQU10" s="62"/>
      <c r="SQV10" s="62"/>
      <c r="SQW10" s="62"/>
      <c r="SQX10" s="62"/>
      <c r="SQY10" s="62"/>
      <c r="SQZ10" s="62"/>
      <c r="SRA10" s="62"/>
      <c r="SRB10" s="62"/>
      <c r="SRC10" s="62"/>
      <c r="SRD10" s="62"/>
      <c r="SRE10" s="62"/>
      <c r="SRF10" s="62"/>
      <c r="SRG10" s="62"/>
      <c r="SRH10" s="62"/>
      <c r="SRI10" s="62"/>
      <c r="SRJ10" s="62"/>
      <c r="SRK10" s="62"/>
      <c r="SRL10" s="62"/>
      <c r="SRM10" s="62"/>
      <c r="SRN10" s="62"/>
      <c r="SRO10" s="62"/>
      <c r="SRP10" s="62"/>
      <c r="SRQ10" s="62"/>
      <c r="SRR10" s="62"/>
      <c r="SRS10" s="62"/>
      <c r="SRT10" s="62"/>
      <c r="SRU10" s="62"/>
      <c r="SRV10" s="62"/>
      <c r="SRW10" s="62"/>
      <c r="SRX10" s="62"/>
      <c r="SRY10" s="62"/>
      <c r="SRZ10" s="62"/>
      <c r="SSA10" s="62"/>
      <c r="SSB10" s="62"/>
      <c r="SSC10" s="62"/>
      <c r="SSD10" s="62"/>
      <c r="SSE10" s="62"/>
      <c r="SSF10" s="62"/>
      <c r="SSG10" s="62"/>
      <c r="SSH10" s="62"/>
      <c r="SSI10" s="62"/>
      <c r="SSJ10" s="62"/>
      <c r="SSK10" s="62"/>
      <c r="SSL10" s="62"/>
      <c r="SSM10" s="62"/>
      <c r="SSN10" s="62"/>
      <c r="SSO10" s="62"/>
      <c r="SSP10" s="62"/>
      <c r="SSQ10" s="62"/>
      <c r="SSR10" s="62"/>
      <c r="SSS10" s="62"/>
      <c r="SST10" s="62"/>
      <c r="SSU10" s="62"/>
      <c r="SSV10" s="62"/>
      <c r="SSW10" s="62"/>
      <c r="SSX10" s="62"/>
      <c r="SSY10" s="62"/>
      <c r="SSZ10" s="62"/>
      <c r="STA10" s="62"/>
      <c r="STB10" s="62"/>
      <c r="STC10" s="62"/>
      <c r="STD10" s="62"/>
      <c r="STE10" s="62"/>
      <c r="STF10" s="62"/>
      <c r="STG10" s="62"/>
      <c r="STH10" s="62"/>
      <c r="STI10" s="62"/>
      <c r="STJ10" s="62"/>
      <c r="STK10" s="62"/>
      <c r="STL10" s="62"/>
      <c r="STM10" s="62"/>
      <c r="STN10" s="62"/>
      <c r="STO10" s="62"/>
      <c r="STP10" s="62"/>
      <c r="STQ10" s="62"/>
      <c r="STR10" s="62"/>
      <c r="STS10" s="62"/>
      <c r="STT10" s="62"/>
      <c r="STU10" s="62"/>
      <c r="STV10" s="62"/>
      <c r="STW10" s="62"/>
      <c r="STX10" s="62"/>
      <c r="STY10" s="62"/>
      <c r="STZ10" s="62"/>
      <c r="SUA10" s="62"/>
      <c r="SUB10" s="62"/>
      <c r="SUC10" s="62"/>
      <c r="SUD10" s="62"/>
      <c r="SUE10" s="62"/>
      <c r="SUF10" s="62"/>
      <c r="SUG10" s="62"/>
      <c r="SUH10" s="62"/>
      <c r="SUI10" s="62"/>
      <c r="SUJ10" s="62"/>
      <c r="SUK10" s="62"/>
      <c r="SUL10" s="62"/>
      <c r="SUM10" s="62"/>
      <c r="SUN10" s="62"/>
      <c r="SUO10" s="62"/>
      <c r="SUP10" s="62"/>
      <c r="SUQ10" s="62"/>
      <c r="SUR10" s="62"/>
      <c r="SUS10" s="62"/>
      <c r="SUT10" s="62"/>
      <c r="SUU10" s="62"/>
      <c r="SUV10" s="62"/>
      <c r="SUW10" s="62"/>
      <c r="SUX10" s="62"/>
      <c r="SUY10" s="62"/>
      <c r="SUZ10" s="62"/>
      <c r="SVA10" s="62"/>
      <c r="SVB10" s="62"/>
      <c r="SVC10" s="62"/>
      <c r="SVD10" s="62"/>
      <c r="SVE10" s="62"/>
      <c r="SVF10" s="62"/>
      <c r="SVG10" s="62"/>
      <c r="SVH10" s="62"/>
      <c r="SVI10" s="62"/>
      <c r="SVJ10" s="62"/>
      <c r="SVK10" s="62"/>
      <c r="SVL10" s="62"/>
      <c r="SVM10" s="62"/>
      <c r="SVN10" s="62"/>
      <c r="SVO10" s="62"/>
      <c r="SVP10" s="62"/>
      <c r="SVQ10" s="62"/>
      <c r="SVR10" s="62"/>
      <c r="SVS10" s="62"/>
      <c r="SVT10" s="62"/>
      <c r="SVU10" s="62"/>
      <c r="SVV10" s="62"/>
      <c r="SVW10" s="62"/>
      <c r="SVX10" s="62"/>
      <c r="SVY10" s="62"/>
      <c r="SVZ10" s="62"/>
      <c r="SWA10" s="62"/>
      <c r="SWB10" s="62"/>
      <c r="SWC10" s="62"/>
      <c r="SWD10" s="62"/>
      <c r="SWE10" s="62"/>
      <c r="SWF10" s="62"/>
      <c r="SWG10" s="62"/>
      <c r="SWH10" s="62"/>
      <c r="SWI10" s="62"/>
      <c r="SWJ10" s="62"/>
      <c r="SWK10" s="62"/>
      <c r="SWL10" s="62"/>
      <c r="SWM10" s="62"/>
      <c r="SWN10" s="62"/>
      <c r="SWO10" s="62"/>
      <c r="SWP10" s="62"/>
      <c r="SWQ10" s="62"/>
      <c r="SWR10" s="62"/>
      <c r="SWS10" s="62"/>
      <c r="SWT10" s="62"/>
      <c r="SWU10" s="62"/>
      <c r="SWV10" s="62"/>
      <c r="SWW10" s="62"/>
      <c r="SWX10" s="62"/>
      <c r="SWY10" s="62"/>
      <c r="SWZ10" s="62"/>
      <c r="SXA10" s="62"/>
      <c r="SXB10" s="62"/>
      <c r="SXC10" s="62"/>
      <c r="SXD10" s="62"/>
      <c r="SXE10" s="62"/>
      <c r="SXF10" s="62"/>
      <c r="SXG10" s="62"/>
      <c r="SXH10" s="62"/>
      <c r="SXI10" s="62"/>
      <c r="SXJ10" s="62"/>
      <c r="SXK10" s="62"/>
      <c r="SXL10" s="62"/>
      <c r="SXM10" s="62"/>
      <c r="SXN10" s="62"/>
      <c r="SXO10" s="62"/>
      <c r="SXP10" s="62"/>
      <c r="SXQ10" s="62"/>
      <c r="SXR10" s="62"/>
      <c r="SXS10" s="62"/>
      <c r="SXT10" s="62"/>
      <c r="SXU10" s="62"/>
      <c r="SXV10" s="62"/>
      <c r="SXW10" s="62"/>
      <c r="SXX10" s="62"/>
      <c r="SXY10" s="62"/>
      <c r="SXZ10" s="62"/>
      <c r="SYA10" s="62"/>
      <c r="SYB10" s="62"/>
      <c r="SYC10" s="62"/>
      <c r="SYD10" s="62"/>
      <c r="SYE10" s="62"/>
      <c r="SYF10" s="62"/>
      <c r="SYG10" s="62"/>
      <c r="SYH10" s="62"/>
      <c r="SYI10" s="62"/>
      <c r="SYJ10" s="62"/>
      <c r="SYK10" s="62"/>
      <c r="SYL10" s="62"/>
      <c r="SYM10" s="62"/>
      <c r="SYN10" s="62"/>
      <c r="SYO10" s="62"/>
      <c r="SYP10" s="62"/>
      <c r="SYQ10" s="62"/>
      <c r="SYR10" s="62"/>
      <c r="SYS10" s="62"/>
      <c r="SYT10" s="62"/>
      <c r="SYU10" s="62"/>
      <c r="SYV10" s="62"/>
      <c r="SYW10" s="62"/>
      <c r="SYX10" s="62"/>
      <c r="SYY10" s="62"/>
      <c r="SYZ10" s="62"/>
      <c r="SZA10" s="62"/>
      <c r="SZB10" s="62"/>
      <c r="SZC10" s="62"/>
      <c r="SZD10" s="62"/>
      <c r="SZE10" s="62"/>
      <c r="SZF10" s="62"/>
      <c r="SZG10" s="62"/>
      <c r="SZH10" s="62"/>
      <c r="SZI10" s="62"/>
      <c r="SZJ10" s="62"/>
      <c r="SZK10" s="62"/>
      <c r="SZL10" s="62"/>
      <c r="SZM10" s="62"/>
      <c r="SZN10" s="62"/>
      <c r="SZO10" s="62"/>
      <c r="SZP10" s="62"/>
      <c r="SZQ10" s="62"/>
      <c r="SZR10" s="62"/>
      <c r="SZS10" s="62"/>
      <c r="SZT10" s="62"/>
      <c r="SZU10" s="62"/>
      <c r="SZV10" s="62"/>
      <c r="SZW10" s="62"/>
      <c r="SZX10" s="62"/>
      <c r="SZY10" s="62"/>
      <c r="SZZ10" s="62"/>
      <c r="TAA10" s="62"/>
      <c r="TAB10" s="62"/>
      <c r="TAC10" s="62"/>
      <c r="TAD10" s="62"/>
      <c r="TAE10" s="62"/>
      <c r="TAF10" s="62"/>
      <c r="TAG10" s="62"/>
      <c r="TAH10" s="62"/>
      <c r="TAI10" s="62"/>
      <c r="TAJ10" s="62"/>
      <c r="TAK10" s="62"/>
      <c r="TAL10" s="62"/>
      <c r="TAM10" s="62"/>
      <c r="TAN10" s="62"/>
      <c r="TAO10" s="62"/>
      <c r="TAP10" s="62"/>
      <c r="TAQ10" s="62"/>
      <c r="TAR10" s="62"/>
      <c r="TAS10" s="62"/>
      <c r="TAT10" s="62"/>
      <c r="TAU10" s="62"/>
      <c r="TAV10" s="62"/>
      <c r="TAW10" s="62"/>
      <c r="TAX10" s="62"/>
      <c r="TAY10" s="62"/>
      <c r="TAZ10" s="62"/>
      <c r="TBA10" s="62"/>
      <c r="TBB10" s="62"/>
      <c r="TBC10" s="62"/>
      <c r="TBD10" s="62"/>
      <c r="TBE10" s="62"/>
      <c r="TBF10" s="62"/>
      <c r="TBG10" s="62"/>
      <c r="TBH10" s="62"/>
      <c r="TBI10" s="62"/>
      <c r="TBJ10" s="62"/>
      <c r="TBK10" s="62"/>
      <c r="TBL10" s="62"/>
      <c r="TBM10" s="62"/>
      <c r="TBN10" s="62"/>
      <c r="TBO10" s="62"/>
      <c r="TBP10" s="62"/>
      <c r="TBQ10" s="62"/>
      <c r="TBR10" s="62"/>
      <c r="TBS10" s="62"/>
      <c r="TBT10" s="62"/>
      <c r="TBU10" s="62"/>
      <c r="TBV10" s="62"/>
      <c r="TBW10" s="62"/>
      <c r="TBX10" s="62"/>
      <c r="TBY10" s="62"/>
      <c r="TBZ10" s="62"/>
      <c r="TCA10" s="62"/>
      <c r="TCB10" s="62"/>
      <c r="TCC10" s="62"/>
      <c r="TCD10" s="62"/>
      <c r="TCE10" s="62"/>
      <c r="TCF10" s="62"/>
      <c r="TCG10" s="62"/>
      <c r="TCH10" s="62"/>
      <c r="TCI10" s="62"/>
      <c r="TCJ10" s="62"/>
      <c r="TCK10" s="62"/>
      <c r="TCL10" s="62"/>
      <c r="TCM10" s="62"/>
      <c r="TCN10" s="62"/>
      <c r="TCO10" s="62"/>
      <c r="TCP10" s="62"/>
      <c r="TCQ10" s="62"/>
      <c r="TCR10" s="62"/>
      <c r="TCS10" s="62"/>
      <c r="TCT10" s="62"/>
      <c r="TCU10" s="62"/>
      <c r="TCV10" s="62"/>
      <c r="TCW10" s="62"/>
      <c r="TCX10" s="62"/>
      <c r="TCY10" s="62"/>
      <c r="TCZ10" s="62"/>
      <c r="TDA10" s="62"/>
      <c r="TDB10" s="62"/>
      <c r="TDC10" s="62"/>
      <c r="TDD10" s="62"/>
      <c r="TDE10" s="62"/>
      <c r="TDF10" s="62"/>
      <c r="TDG10" s="62"/>
      <c r="TDH10" s="62"/>
      <c r="TDI10" s="62"/>
      <c r="TDJ10" s="62"/>
      <c r="TDK10" s="62"/>
      <c r="TDL10" s="62"/>
      <c r="TDM10" s="62"/>
      <c r="TDN10" s="62"/>
      <c r="TDO10" s="62"/>
      <c r="TDP10" s="62"/>
      <c r="TDQ10" s="62"/>
      <c r="TDR10" s="62"/>
      <c r="TDS10" s="62"/>
      <c r="TDT10" s="62"/>
      <c r="TDU10" s="62"/>
      <c r="TDV10" s="62"/>
      <c r="TDW10" s="62"/>
      <c r="TDX10" s="62"/>
      <c r="TDY10" s="62"/>
      <c r="TDZ10" s="62"/>
      <c r="TEA10" s="62"/>
      <c r="TEB10" s="62"/>
      <c r="TEC10" s="62"/>
      <c r="TED10" s="62"/>
      <c r="TEE10" s="62"/>
      <c r="TEF10" s="62"/>
      <c r="TEG10" s="62"/>
      <c r="TEH10" s="62"/>
      <c r="TEI10" s="62"/>
      <c r="TEJ10" s="62"/>
      <c r="TEK10" s="62"/>
      <c r="TEL10" s="62"/>
      <c r="TEM10" s="62"/>
      <c r="TEN10" s="62"/>
      <c r="TEO10" s="62"/>
      <c r="TEP10" s="62"/>
      <c r="TEQ10" s="62"/>
      <c r="TER10" s="62"/>
      <c r="TES10" s="62"/>
      <c r="TET10" s="62"/>
      <c r="TEU10" s="62"/>
      <c r="TEV10" s="62"/>
      <c r="TEW10" s="62"/>
      <c r="TEX10" s="62"/>
      <c r="TEY10" s="62"/>
      <c r="TEZ10" s="62"/>
      <c r="TFA10" s="62"/>
      <c r="TFB10" s="62"/>
      <c r="TFC10" s="62"/>
      <c r="TFD10" s="62"/>
      <c r="TFE10" s="62"/>
      <c r="TFF10" s="62"/>
      <c r="TFG10" s="62"/>
      <c r="TFH10" s="62"/>
      <c r="TFI10" s="62"/>
      <c r="TFJ10" s="62"/>
      <c r="TFK10" s="62"/>
      <c r="TFL10" s="62"/>
      <c r="TFM10" s="62"/>
      <c r="TFN10" s="62"/>
      <c r="TFO10" s="62"/>
      <c r="TFP10" s="62"/>
      <c r="TFQ10" s="62"/>
      <c r="TFR10" s="62"/>
      <c r="TFS10" s="62"/>
      <c r="TFT10" s="62"/>
      <c r="TFU10" s="62"/>
      <c r="TFV10" s="62"/>
      <c r="TFW10" s="62"/>
      <c r="TFX10" s="62"/>
      <c r="TFY10" s="62"/>
      <c r="TFZ10" s="62"/>
      <c r="TGA10" s="62"/>
      <c r="TGB10" s="62"/>
      <c r="TGC10" s="62"/>
      <c r="TGD10" s="62"/>
      <c r="TGE10" s="62"/>
      <c r="TGF10" s="62"/>
      <c r="TGG10" s="62"/>
      <c r="TGH10" s="62"/>
      <c r="TGI10" s="62"/>
      <c r="TGJ10" s="62"/>
      <c r="TGK10" s="62"/>
      <c r="TGL10" s="62"/>
      <c r="TGM10" s="62"/>
      <c r="TGN10" s="62"/>
      <c r="TGO10" s="62"/>
      <c r="TGP10" s="62"/>
      <c r="TGQ10" s="62"/>
      <c r="TGR10" s="62"/>
      <c r="TGS10" s="62"/>
      <c r="TGT10" s="62"/>
      <c r="TGU10" s="62"/>
      <c r="TGV10" s="62"/>
      <c r="TGW10" s="62"/>
      <c r="TGX10" s="62"/>
      <c r="TGY10" s="62"/>
      <c r="TGZ10" s="62"/>
      <c r="THA10" s="62"/>
      <c r="THB10" s="62"/>
      <c r="THC10" s="62"/>
      <c r="THD10" s="62"/>
      <c r="THE10" s="62"/>
      <c r="THF10" s="62"/>
      <c r="THG10" s="62"/>
      <c r="THH10" s="62"/>
      <c r="THI10" s="62"/>
      <c r="THJ10" s="62"/>
      <c r="THK10" s="62"/>
      <c r="THL10" s="62"/>
      <c r="THM10" s="62"/>
      <c r="THN10" s="62"/>
      <c r="THO10" s="62"/>
      <c r="THP10" s="62"/>
      <c r="THQ10" s="62"/>
      <c r="THR10" s="62"/>
      <c r="THS10" s="62"/>
      <c r="THT10" s="62"/>
      <c r="THU10" s="62"/>
      <c r="THV10" s="62"/>
      <c r="THW10" s="62"/>
      <c r="THX10" s="62"/>
      <c r="THY10" s="62"/>
      <c r="THZ10" s="62"/>
      <c r="TIA10" s="62"/>
      <c r="TIB10" s="62"/>
      <c r="TIC10" s="62"/>
      <c r="TID10" s="62"/>
      <c r="TIE10" s="62"/>
      <c r="TIF10" s="62"/>
      <c r="TIG10" s="62"/>
      <c r="TIH10" s="62"/>
      <c r="TII10" s="62"/>
      <c r="TIJ10" s="62"/>
      <c r="TIK10" s="62"/>
      <c r="TIL10" s="62"/>
      <c r="TIM10" s="62"/>
      <c r="TIN10" s="62"/>
      <c r="TIO10" s="62"/>
      <c r="TIP10" s="62"/>
      <c r="TIQ10" s="62"/>
      <c r="TIR10" s="62"/>
      <c r="TIS10" s="62"/>
      <c r="TIT10" s="62"/>
      <c r="TIU10" s="62"/>
      <c r="TIV10" s="62"/>
      <c r="TIW10" s="62"/>
      <c r="TIX10" s="62"/>
      <c r="TIY10" s="62"/>
      <c r="TIZ10" s="62"/>
      <c r="TJA10" s="62"/>
      <c r="TJB10" s="62"/>
      <c r="TJC10" s="62"/>
      <c r="TJD10" s="62"/>
      <c r="TJE10" s="62"/>
      <c r="TJF10" s="62"/>
      <c r="TJG10" s="62"/>
      <c r="TJH10" s="62"/>
      <c r="TJI10" s="62"/>
      <c r="TJJ10" s="62"/>
      <c r="TJK10" s="62"/>
      <c r="TJL10" s="62"/>
      <c r="TJM10" s="62"/>
      <c r="TJN10" s="62"/>
      <c r="TJO10" s="62"/>
      <c r="TJP10" s="62"/>
      <c r="TJQ10" s="62"/>
      <c r="TJR10" s="62"/>
      <c r="TJS10" s="62"/>
      <c r="TJT10" s="62"/>
      <c r="TJU10" s="62"/>
      <c r="TJV10" s="62"/>
      <c r="TJW10" s="62"/>
      <c r="TJX10" s="62"/>
      <c r="TJY10" s="62"/>
      <c r="TJZ10" s="62"/>
      <c r="TKA10" s="62"/>
      <c r="TKB10" s="62"/>
      <c r="TKC10" s="62"/>
      <c r="TKD10" s="62"/>
      <c r="TKE10" s="62"/>
      <c r="TKF10" s="62"/>
      <c r="TKG10" s="62"/>
      <c r="TKH10" s="62"/>
      <c r="TKI10" s="62"/>
      <c r="TKJ10" s="62"/>
      <c r="TKK10" s="62"/>
      <c r="TKL10" s="62"/>
      <c r="TKM10" s="62"/>
      <c r="TKN10" s="62"/>
      <c r="TKO10" s="62"/>
      <c r="TKP10" s="62"/>
      <c r="TKQ10" s="62"/>
      <c r="TKR10" s="62"/>
      <c r="TKS10" s="62"/>
      <c r="TKT10" s="62"/>
      <c r="TKU10" s="62"/>
      <c r="TKV10" s="62"/>
      <c r="TKW10" s="62"/>
      <c r="TKX10" s="62"/>
      <c r="TKY10" s="62"/>
      <c r="TKZ10" s="62"/>
      <c r="TLA10" s="62"/>
      <c r="TLB10" s="62"/>
      <c r="TLC10" s="62"/>
      <c r="TLD10" s="62"/>
      <c r="TLE10" s="62"/>
      <c r="TLF10" s="62"/>
      <c r="TLG10" s="62"/>
      <c r="TLH10" s="62"/>
      <c r="TLI10" s="62"/>
      <c r="TLJ10" s="62"/>
      <c r="TLK10" s="62"/>
      <c r="TLL10" s="62"/>
      <c r="TLM10" s="62"/>
      <c r="TLN10" s="62"/>
      <c r="TLO10" s="62"/>
      <c r="TLP10" s="62"/>
      <c r="TLQ10" s="62"/>
      <c r="TLR10" s="62"/>
      <c r="TLS10" s="62"/>
      <c r="TLT10" s="62"/>
      <c r="TLU10" s="62"/>
      <c r="TLV10" s="62"/>
      <c r="TLW10" s="62"/>
      <c r="TLX10" s="62"/>
      <c r="TLY10" s="62"/>
      <c r="TLZ10" s="62"/>
      <c r="TMA10" s="62"/>
      <c r="TMB10" s="62"/>
      <c r="TMC10" s="62"/>
      <c r="TMD10" s="62"/>
      <c r="TME10" s="62"/>
      <c r="TMF10" s="62"/>
      <c r="TMG10" s="62"/>
      <c r="TMH10" s="62"/>
      <c r="TMI10" s="62"/>
      <c r="TMJ10" s="62"/>
      <c r="TMK10" s="62"/>
      <c r="TML10" s="62"/>
      <c r="TMM10" s="62"/>
      <c r="TMN10" s="62"/>
      <c r="TMO10" s="62"/>
      <c r="TMP10" s="62"/>
      <c r="TMQ10" s="62"/>
      <c r="TMR10" s="62"/>
      <c r="TMS10" s="62"/>
      <c r="TMT10" s="62"/>
      <c r="TMU10" s="62"/>
      <c r="TMV10" s="62"/>
      <c r="TMW10" s="62"/>
      <c r="TMX10" s="62"/>
      <c r="TMY10" s="62"/>
      <c r="TMZ10" s="62"/>
      <c r="TNA10" s="62"/>
      <c r="TNB10" s="62"/>
      <c r="TNC10" s="62"/>
      <c r="TND10" s="62"/>
      <c r="TNE10" s="62"/>
      <c r="TNF10" s="62"/>
      <c r="TNG10" s="62"/>
      <c r="TNH10" s="62"/>
      <c r="TNI10" s="62"/>
      <c r="TNJ10" s="62"/>
      <c r="TNK10" s="62"/>
      <c r="TNL10" s="62"/>
      <c r="TNM10" s="62"/>
      <c r="TNN10" s="62"/>
      <c r="TNO10" s="62"/>
      <c r="TNP10" s="62"/>
      <c r="TNQ10" s="62"/>
      <c r="TNR10" s="62"/>
      <c r="TNS10" s="62"/>
      <c r="TNT10" s="62"/>
      <c r="TNU10" s="62"/>
      <c r="TNV10" s="62"/>
      <c r="TNW10" s="62"/>
      <c r="TNX10" s="62"/>
      <c r="TNY10" s="62"/>
      <c r="TNZ10" s="62"/>
      <c r="TOA10" s="62"/>
      <c r="TOB10" s="62"/>
      <c r="TOC10" s="62"/>
      <c r="TOD10" s="62"/>
      <c r="TOE10" s="62"/>
      <c r="TOF10" s="62"/>
      <c r="TOG10" s="62"/>
      <c r="TOH10" s="62"/>
      <c r="TOI10" s="62"/>
      <c r="TOJ10" s="62"/>
      <c r="TOK10" s="62"/>
      <c r="TOL10" s="62"/>
      <c r="TOM10" s="62"/>
      <c r="TON10" s="62"/>
      <c r="TOO10" s="62"/>
      <c r="TOP10" s="62"/>
      <c r="TOQ10" s="62"/>
      <c r="TOR10" s="62"/>
      <c r="TOS10" s="62"/>
      <c r="TOT10" s="62"/>
      <c r="TOU10" s="62"/>
      <c r="TOV10" s="62"/>
      <c r="TOW10" s="62"/>
      <c r="TOX10" s="62"/>
      <c r="TOY10" s="62"/>
      <c r="TOZ10" s="62"/>
      <c r="TPA10" s="62"/>
      <c r="TPB10" s="62"/>
      <c r="TPC10" s="62"/>
      <c r="TPD10" s="62"/>
      <c r="TPE10" s="62"/>
      <c r="TPF10" s="62"/>
      <c r="TPG10" s="62"/>
      <c r="TPH10" s="62"/>
      <c r="TPI10" s="62"/>
      <c r="TPJ10" s="62"/>
      <c r="TPK10" s="62"/>
      <c r="TPL10" s="62"/>
      <c r="TPM10" s="62"/>
      <c r="TPN10" s="62"/>
      <c r="TPO10" s="62"/>
      <c r="TPP10" s="62"/>
      <c r="TPQ10" s="62"/>
      <c r="TPR10" s="62"/>
      <c r="TPS10" s="62"/>
      <c r="TPT10" s="62"/>
      <c r="TPU10" s="62"/>
      <c r="TPV10" s="62"/>
      <c r="TPW10" s="62"/>
      <c r="TPX10" s="62"/>
      <c r="TPY10" s="62"/>
      <c r="TPZ10" s="62"/>
      <c r="TQA10" s="62"/>
      <c r="TQB10" s="62"/>
      <c r="TQC10" s="62"/>
      <c r="TQD10" s="62"/>
      <c r="TQE10" s="62"/>
      <c r="TQF10" s="62"/>
      <c r="TQG10" s="62"/>
      <c r="TQH10" s="62"/>
      <c r="TQI10" s="62"/>
      <c r="TQJ10" s="62"/>
      <c r="TQK10" s="62"/>
      <c r="TQL10" s="62"/>
      <c r="TQM10" s="62"/>
      <c r="TQN10" s="62"/>
      <c r="TQO10" s="62"/>
      <c r="TQP10" s="62"/>
      <c r="TQQ10" s="62"/>
      <c r="TQR10" s="62"/>
      <c r="TQS10" s="62"/>
      <c r="TQT10" s="62"/>
      <c r="TQU10" s="62"/>
      <c r="TQV10" s="62"/>
      <c r="TQW10" s="62"/>
      <c r="TQX10" s="62"/>
      <c r="TQY10" s="62"/>
      <c r="TQZ10" s="62"/>
      <c r="TRA10" s="62"/>
      <c r="TRB10" s="62"/>
      <c r="TRC10" s="62"/>
      <c r="TRD10" s="62"/>
      <c r="TRE10" s="62"/>
      <c r="TRF10" s="62"/>
      <c r="TRG10" s="62"/>
      <c r="TRH10" s="62"/>
      <c r="TRI10" s="62"/>
      <c r="TRJ10" s="62"/>
      <c r="TRK10" s="62"/>
      <c r="TRL10" s="62"/>
      <c r="TRM10" s="62"/>
      <c r="TRN10" s="62"/>
      <c r="TRO10" s="62"/>
      <c r="TRP10" s="62"/>
      <c r="TRQ10" s="62"/>
      <c r="TRR10" s="62"/>
      <c r="TRS10" s="62"/>
      <c r="TRT10" s="62"/>
      <c r="TRU10" s="62"/>
      <c r="TRV10" s="62"/>
      <c r="TRW10" s="62"/>
      <c r="TRX10" s="62"/>
      <c r="TRY10" s="62"/>
      <c r="TRZ10" s="62"/>
      <c r="TSA10" s="62"/>
      <c r="TSB10" s="62"/>
      <c r="TSC10" s="62"/>
      <c r="TSD10" s="62"/>
      <c r="TSE10" s="62"/>
      <c r="TSF10" s="62"/>
      <c r="TSG10" s="62"/>
      <c r="TSH10" s="62"/>
      <c r="TSI10" s="62"/>
      <c r="TSJ10" s="62"/>
      <c r="TSK10" s="62"/>
      <c r="TSL10" s="62"/>
      <c r="TSM10" s="62"/>
      <c r="TSN10" s="62"/>
      <c r="TSO10" s="62"/>
      <c r="TSP10" s="62"/>
      <c r="TSQ10" s="62"/>
      <c r="TSR10" s="62"/>
      <c r="TSS10" s="62"/>
      <c r="TST10" s="62"/>
      <c r="TSU10" s="62"/>
      <c r="TSV10" s="62"/>
      <c r="TSW10" s="62"/>
      <c r="TSX10" s="62"/>
      <c r="TSY10" s="62"/>
      <c r="TSZ10" s="62"/>
      <c r="TTA10" s="62"/>
      <c r="TTB10" s="62"/>
      <c r="TTC10" s="62"/>
      <c r="TTD10" s="62"/>
      <c r="TTE10" s="62"/>
      <c r="TTF10" s="62"/>
      <c r="TTG10" s="62"/>
      <c r="TTH10" s="62"/>
      <c r="TTI10" s="62"/>
      <c r="TTJ10" s="62"/>
      <c r="TTK10" s="62"/>
      <c r="TTL10" s="62"/>
      <c r="TTM10" s="62"/>
      <c r="TTN10" s="62"/>
      <c r="TTO10" s="62"/>
      <c r="TTP10" s="62"/>
      <c r="TTQ10" s="62"/>
      <c r="TTR10" s="62"/>
      <c r="TTS10" s="62"/>
      <c r="TTT10" s="62"/>
      <c r="TTU10" s="62"/>
      <c r="TTV10" s="62"/>
      <c r="TTW10" s="62"/>
      <c r="TTX10" s="62"/>
      <c r="TTY10" s="62"/>
      <c r="TTZ10" s="62"/>
      <c r="TUA10" s="62"/>
      <c r="TUB10" s="62"/>
      <c r="TUC10" s="62"/>
      <c r="TUD10" s="62"/>
      <c r="TUE10" s="62"/>
      <c r="TUF10" s="62"/>
      <c r="TUG10" s="62"/>
      <c r="TUH10" s="62"/>
      <c r="TUI10" s="62"/>
      <c r="TUJ10" s="62"/>
      <c r="TUK10" s="62"/>
      <c r="TUL10" s="62"/>
      <c r="TUM10" s="62"/>
      <c r="TUN10" s="62"/>
      <c r="TUO10" s="62"/>
      <c r="TUP10" s="62"/>
      <c r="TUQ10" s="62"/>
      <c r="TUR10" s="62"/>
      <c r="TUS10" s="62"/>
      <c r="TUT10" s="62"/>
      <c r="TUU10" s="62"/>
      <c r="TUV10" s="62"/>
      <c r="TUW10" s="62"/>
      <c r="TUX10" s="62"/>
      <c r="TUY10" s="62"/>
      <c r="TUZ10" s="62"/>
      <c r="TVA10" s="62"/>
      <c r="TVB10" s="62"/>
      <c r="TVC10" s="62"/>
      <c r="TVD10" s="62"/>
      <c r="TVE10" s="62"/>
      <c r="TVF10" s="62"/>
      <c r="TVG10" s="62"/>
      <c r="TVH10" s="62"/>
      <c r="TVI10" s="62"/>
      <c r="TVJ10" s="62"/>
      <c r="TVK10" s="62"/>
      <c r="TVL10" s="62"/>
      <c r="TVM10" s="62"/>
      <c r="TVN10" s="62"/>
      <c r="TVO10" s="62"/>
      <c r="TVP10" s="62"/>
      <c r="TVQ10" s="62"/>
      <c r="TVR10" s="62"/>
      <c r="TVS10" s="62"/>
      <c r="TVT10" s="62"/>
      <c r="TVU10" s="62"/>
      <c r="TVV10" s="62"/>
      <c r="TVW10" s="62"/>
      <c r="TVX10" s="62"/>
      <c r="TVY10" s="62"/>
      <c r="TVZ10" s="62"/>
      <c r="TWA10" s="62"/>
      <c r="TWB10" s="62"/>
      <c r="TWC10" s="62"/>
      <c r="TWD10" s="62"/>
      <c r="TWE10" s="62"/>
      <c r="TWF10" s="62"/>
      <c r="TWG10" s="62"/>
      <c r="TWH10" s="62"/>
      <c r="TWI10" s="62"/>
      <c r="TWJ10" s="62"/>
      <c r="TWK10" s="62"/>
      <c r="TWL10" s="62"/>
      <c r="TWM10" s="62"/>
      <c r="TWN10" s="62"/>
      <c r="TWO10" s="62"/>
      <c r="TWP10" s="62"/>
      <c r="TWQ10" s="62"/>
      <c r="TWR10" s="62"/>
      <c r="TWS10" s="62"/>
      <c r="TWT10" s="62"/>
      <c r="TWU10" s="62"/>
      <c r="TWV10" s="62"/>
      <c r="TWW10" s="62"/>
      <c r="TWX10" s="62"/>
      <c r="TWY10" s="62"/>
      <c r="TWZ10" s="62"/>
      <c r="TXA10" s="62"/>
      <c r="TXB10" s="62"/>
      <c r="TXC10" s="62"/>
      <c r="TXD10" s="62"/>
      <c r="TXE10" s="62"/>
      <c r="TXF10" s="62"/>
      <c r="TXG10" s="62"/>
      <c r="TXH10" s="62"/>
      <c r="TXI10" s="62"/>
      <c r="TXJ10" s="62"/>
      <c r="TXK10" s="62"/>
      <c r="TXL10" s="62"/>
      <c r="TXM10" s="62"/>
      <c r="TXN10" s="62"/>
      <c r="TXO10" s="62"/>
      <c r="TXP10" s="62"/>
      <c r="TXQ10" s="62"/>
      <c r="TXR10" s="62"/>
      <c r="TXS10" s="62"/>
      <c r="TXT10" s="62"/>
      <c r="TXU10" s="62"/>
      <c r="TXV10" s="62"/>
      <c r="TXW10" s="62"/>
      <c r="TXX10" s="62"/>
      <c r="TXY10" s="62"/>
      <c r="TXZ10" s="62"/>
      <c r="TYA10" s="62"/>
      <c r="TYB10" s="62"/>
      <c r="TYC10" s="62"/>
      <c r="TYD10" s="62"/>
      <c r="TYE10" s="62"/>
      <c r="TYF10" s="62"/>
      <c r="TYG10" s="62"/>
      <c r="TYH10" s="62"/>
      <c r="TYI10" s="62"/>
      <c r="TYJ10" s="62"/>
      <c r="TYK10" s="62"/>
      <c r="TYL10" s="62"/>
      <c r="TYM10" s="62"/>
      <c r="TYN10" s="62"/>
      <c r="TYO10" s="62"/>
      <c r="TYP10" s="62"/>
      <c r="TYQ10" s="62"/>
      <c r="TYR10" s="62"/>
      <c r="TYS10" s="62"/>
      <c r="TYT10" s="62"/>
      <c r="TYU10" s="62"/>
      <c r="TYV10" s="62"/>
      <c r="TYW10" s="62"/>
      <c r="TYX10" s="62"/>
      <c r="TYY10" s="62"/>
      <c r="TYZ10" s="62"/>
      <c r="TZA10" s="62"/>
      <c r="TZB10" s="62"/>
      <c r="TZC10" s="62"/>
      <c r="TZD10" s="62"/>
      <c r="TZE10" s="62"/>
      <c r="TZF10" s="62"/>
      <c r="TZG10" s="62"/>
      <c r="TZH10" s="62"/>
      <c r="TZI10" s="62"/>
      <c r="TZJ10" s="62"/>
      <c r="TZK10" s="62"/>
      <c r="TZL10" s="62"/>
      <c r="TZM10" s="62"/>
      <c r="TZN10" s="62"/>
      <c r="TZO10" s="62"/>
      <c r="TZP10" s="62"/>
      <c r="TZQ10" s="62"/>
      <c r="TZR10" s="62"/>
      <c r="TZS10" s="62"/>
      <c r="TZT10" s="62"/>
      <c r="TZU10" s="62"/>
      <c r="TZV10" s="62"/>
      <c r="TZW10" s="62"/>
      <c r="TZX10" s="62"/>
      <c r="TZY10" s="62"/>
      <c r="TZZ10" s="62"/>
      <c r="UAA10" s="62"/>
      <c r="UAB10" s="62"/>
      <c r="UAC10" s="62"/>
      <c r="UAD10" s="62"/>
      <c r="UAE10" s="62"/>
      <c r="UAF10" s="62"/>
      <c r="UAG10" s="62"/>
      <c r="UAH10" s="62"/>
      <c r="UAI10" s="62"/>
      <c r="UAJ10" s="62"/>
      <c r="UAK10" s="62"/>
      <c r="UAL10" s="62"/>
      <c r="UAM10" s="62"/>
      <c r="UAN10" s="62"/>
      <c r="UAO10" s="62"/>
      <c r="UAP10" s="62"/>
      <c r="UAQ10" s="62"/>
      <c r="UAR10" s="62"/>
      <c r="UAS10" s="62"/>
      <c r="UAT10" s="62"/>
      <c r="UAU10" s="62"/>
      <c r="UAV10" s="62"/>
      <c r="UAW10" s="62"/>
      <c r="UAX10" s="62"/>
      <c r="UAY10" s="62"/>
      <c r="UAZ10" s="62"/>
      <c r="UBA10" s="62"/>
      <c r="UBB10" s="62"/>
      <c r="UBC10" s="62"/>
      <c r="UBD10" s="62"/>
      <c r="UBE10" s="62"/>
      <c r="UBF10" s="62"/>
      <c r="UBG10" s="62"/>
      <c r="UBH10" s="62"/>
      <c r="UBI10" s="62"/>
      <c r="UBJ10" s="62"/>
      <c r="UBK10" s="62"/>
      <c r="UBL10" s="62"/>
      <c r="UBM10" s="62"/>
      <c r="UBN10" s="62"/>
      <c r="UBO10" s="62"/>
      <c r="UBP10" s="62"/>
      <c r="UBQ10" s="62"/>
      <c r="UBR10" s="62"/>
      <c r="UBS10" s="62"/>
      <c r="UBT10" s="62"/>
      <c r="UBU10" s="62"/>
      <c r="UBV10" s="62"/>
      <c r="UBW10" s="62"/>
      <c r="UBX10" s="62"/>
      <c r="UBY10" s="62"/>
      <c r="UBZ10" s="62"/>
      <c r="UCA10" s="62"/>
      <c r="UCB10" s="62"/>
      <c r="UCC10" s="62"/>
      <c r="UCD10" s="62"/>
      <c r="UCE10" s="62"/>
      <c r="UCF10" s="62"/>
      <c r="UCG10" s="62"/>
      <c r="UCH10" s="62"/>
      <c r="UCI10" s="62"/>
      <c r="UCJ10" s="62"/>
      <c r="UCK10" s="62"/>
      <c r="UCL10" s="62"/>
      <c r="UCM10" s="62"/>
      <c r="UCN10" s="62"/>
      <c r="UCO10" s="62"/>
      <c r="UCP10" s="62"/>
      <c r="UCQ10" s="62"/>
      <c r="UCR10" s="62"/>
      <c r="UCS10" s="62"/>
      <c r="UCT10" s="62"/>
      <c r="UCU10" s="62"/>
      <c r="UCV10" s="62"/>
      <c r="UCW10" s="62"/>
      <c r="UCX10" s="62"/>
      <c r="UCY10" s="62"/>
      <c r="UCZ10" s="62"/>
      <c r="UDA10" s="62"/>
      <c r="UDB10" s="62"/>
      <c r="UDC10" s="62"/>
      <c r="UDD10" s="62"/>
      <c r="UDE10" s="62"/>
      <c r="UDF10" s="62"/>
      <c r="UDG10" s="62"/>
      <c r="UDH10" s="62"/>
      <c r="UDI10" s="62"/>
      <c r="UDJ10" s="62"/>
      <c r="UDK10" s="62"/>
      <c r="UDL10" s="62"/>
      <c r="UDM10" s="62"/>
      <c r="UDN10" s="62"/>
      <c r="UDO10" s="62"/>
      <c r="UDP10" s="62"/>
      <c r="UDQ10" s="62"/>
      <c r="UDR10" s="62"/>
      <c r="UDS10" s="62"/>
      <c r="UDT10" s="62"/>
      <c r="UDU10" s="62"/>
      <c r="UDV10" s="62"/>
      <c r="UDW10" s="62"/>
      <c r="UDX10" s="62"/>
      <c r="UDY10" s="62"/>
      <c r="UDZ10" s="62"/>
      <c r="UEA10" s="62"/>
      <c r="UEB10" s="62"/>
      <c r="UEC10" s="62"/>
      <c r="UED10" s="62"/>
      <c r="UEE10" s="62"/>
      <c r="UEF10" s="62"/>
      <c r="UEG10" s="62"/>
      <c r="UEH10" s="62"/>
      <c r="UEI10" s="62"/>
      <c r="UEJ10" s="62"/>
      <c r="UEK10" s="62"/>
      <c r="UEL10" s="62"/>
      <c r="UEM10" s="62"/>
      <c r="UEN10" s="62"/>
      <c r="UEO10" s="62"/>
      <c r="UEP10" s="62"/>
      <c r="UEQ10" s="62"/>
      <c r="UER10" s="62"/>
      <c r="UES10" s="62"/>
      <c r="UET10" s="62"/>
      <c r="UEU10" s="62"/>
      <c r="UEV10" s="62"/>
      <c r="UEW10" s="62"/>
      <c r="UEX10" s="62"/>
      <c r="UEY10" s="62"/>
      <c r="UEZ10" s="62"/>
      <c r="UFA10" s="62"/>
      <c r="UFB10" s="62"/>
      <c r="UFC10" s="62"/>
      <c r="UFD10" s="62"/>
      <c r="UFE10" s="62"/>
      <c r="UFF10" s="62"/>
      <c r="UFG10" s="62"/>
      <c r="UFH10" s="62"/>
      <c r="UFI10" s="62"/>
      <c r="UFJ10" s="62"/>
      <c r="UFK10" s="62"/>
      <c r="UFL10" s="62"/>
      <c r="UFM10" s="62"/>
      <c r="UFN10" s="62"/>
      <c r="UFO10" s="62"/>
      <c r="UFP10" s="62"/>
      <c r="UFQ10" s="62"/>
      <c r="UFR10" s="62"/>
      <c r="UFS10" s="62"/>
      <c r="UFT10" s="62"/>
      <c r="UFU10" s="62"/>
      <c r="UFV10" s="62"/>
      <c r="UFW10" s="62"/>
      <c r="UFX10" s="62"/>
      <c r="UFY10" s="62"/>
      <c r="UFZ10" s="62"/>
      <c r="UGA10" s="62"/>
      <c r="UGB10" s="62"/>
      <c r="UGC10" s="62"/>
      <c r="UGD10" s="62"/>
      <c r="UGE10" s="62"/>
      <c r="UGF10" s="62"/>
      <c r="UGG10" s="62"/>
      <c r="UGH10" s="62"/>
      <c r="UGI10" s="62"/>
      <c r="UGJ10" s="62"/>
      <c r="UGK10" s="62"/>
      <c r="UGL10" s="62"/>
      <c r="UGM10" s="62"/>
      <c r="UGN10" s="62"/>
      <c r="UGO10" s="62"/>
      <c r="UGP10" s="62"/>
      <c r="UGQ10" s="62"/>
      <c r="UGR10" s="62"/>
      <c r="UGS10" s="62"/>
      <c r="UGT10" s="62"/>
      <c r="UGU10" s="62"/>
      <c r="UGV10" s="62"/>
      <c r="UGW10" s="62"/>
      <c r="UGX10" s="62"/>
      <c r="UGY10" s="62"/>
      <c r="UGZ10" s="62"/>
      <c r="UHA10" s="62"/>
      <c r="UHB10" s="62"/>
      <c r="UHC10" s="62"/>
      <c r="UHD10" s="62"/>
      <c r="UHE10" s="62"/>
      <c r="UHF10" s="62"/>
      <c r="UHG10" s="62"/>
      <c r="UHH10" s="62"/>
      <c r="UHI10" s="62"/>
      <c r="UHJ10" s="62"/>
      <c r="UHK10" s="62"/>
      <c r="UHL10" s="62"/>
      <c r="UHM10" s="62"/>
      <c r="UHN10" s="62"/>
      <c r="UHO10" s="62"/>
      <c r="UHP10" s="62"/>
      <c r="UHQ10" s="62"/>
      <c r="UHR10" s="62"/>
      <c r="UHS10" s="62"/>
      <c r="UHT10" s="62"/>
      <c r="UHU10" s="62"/>
      <c r="UHV10" s="62"/>
      <c r="UHW10" s="62"/>
      <c r="UHX10" s="62"/>
      <c r="UHY10" s="62"/>
      <c r="UHZ10" s="62"/>
      <c r="UIA10" s="62"/>
      <c r="UIB10" s="62"/>
      <c r="UIC10" s="62"/>
      <c r="UID10" s="62"/>
      <c r="UIE10" s="62"/>
      <c r="UIF10" s="62"/>
      <c r="UIG10" s="62"/>
      <c r="UIH10" s="62"/>
      <c r="UII10" s="62"/>
      <c r="UIJ10" s="62"/>
      <c r="UIK10" s="62"/>
      <c r="UIL10" s="62"/>
      <c r="UIM10" s="62"/>
      <c r="UIN10" s="62"/>
      <c r="UIO10" s="62"/>
      <c r="UIP10" s="62"/>
      <c r="UIQ10" s="62"/>
      <c r="UIR10" s="62"/>
      <c r="UIS10" s="62"/>
      <c r="UIT10" s="62"/>
      <c r="UIU10" s="62"/>
      <c r="UIV10" s="62"/>
      <c r="UIW10" s="62"/>
      <c r="UIX10" s="62"/>
      <c r="UIY10" s="62"/>
      <c r="UIZ10" s="62"/>
      <c r="UJA10" s="62"/>
      <c r="UJB10" s="62"/>
      <c r="UJC10" s="62"/>
      <c r="UJD10" s="62"/>
      <c r="UJE10" s="62"/>
      <c r="UJF10" s="62"/>
      <c r="UJG10" s="62"/>
      <c r="UJH10" s="62"/>
      <c r="UJI10" s="62"/>
      <c r="UJJ10" s="62"/>
      <c r="UJK10" s="62"/>
      <c r="UJL10" s="62"/>
      <c r="UJM10" s="62"/>
      <c r="UJN10" s="62"/>
      <c r="UJO10" s="62"/>
      <c r="UJP10" s="62"/>
      <c r="UJQ10" s="62"/>
      <c r="UJR10" s="62"/>
      <c r="UJS10" s="62"/>
      <c r="UJT10" s="62"/>
      <c r="UJU10" s="62"/>
      <c r="UJV10" s="62"/>
      <c r="UJW10" s="62"/>
      <c r="UJX10" s="62"/>
      <c r="UJY10" s="62"/>
      <c r="UJZ10" s="62"/>
      <c r="UKA10" s="62"/>
      <c r="UKB10" s="62"/>
      <c r="UKC10" s="62"/>
      <c r="UKD10" s="62"/>
      <c r="UKE10" s="62"/>
      <c r="UKF10" s="62"/>
      <c r="UKG10" s="62"/>
      <c r="UKH10" s="62"/>
      <c r="UKI10" s="62"/>
      <c r="UKJ10" s="62"/>
      <c r="UKK10" s="62"/>
      <c r="UKL10" s="62"/>
      <c r="UKM10" s="62"/>
      <c r="UKN10" s="62"/>
      <c r="UKO10" s="62"/>
      <c r="UKP10" s="62"/>
      <c r="UKQ10" s="62"/>
      <c r="UKR10" s="62"/>
      <c r="UKS10" s="62"/>
      <c r="UKT10" s="62"/>
      <c r="UKU10" s="62"/>
      <c r="UKV10" s="62"/>
      <c r="UKW10" s="62"/>
      <c r="UKX10" s="62"/>
      <c r="UKY10" s="62"/>
      <c r="UKZ10" s="62"/>
      <c r="ULA10" s="62"/>
      <c r="ULB10" s="62"/>
      <c r="ULC10" s="62"/>
      <c r="ULD10" s="62"/>
      <c r="ULE10" s="62"/>
      <c r="ULF10" s="62"/>
      <c r="ULG10" s="62"/>
      <c r="ULH10" s="62"/>
      <c r="ULI10" s="62"/>
      <c r="ULJ10" s="62"/>
      <c r="ULK10" s="62"/>
      <c r="ULL10" s="62"/>
      <c r="ULM10" s="62"/>
      <c r="ULN10" s="62"/>
      <c r="ULO10" s="62"/>
      <c r="ULP10" s="62"/>
      <c r="ULQ10" s="62"/>
      <c r="ULR10" s="62"/>
      <c r="ULS10" s="62"/>
      <c r="ULT10" s="62"/>
      <c r="ULU10" s="62"/>
      <c r="ULV10" s="62"/>
      <c r="ULW10" s="62"/>
      <c r="ULX10" s="62"/>
      <c r="ULY10" s="62"/>
      <c r="ULZ10" s="62"/>
      <c r="UMA10" s="62"/>
      <c r="UMB10" s="62"/>
      <c r="UMC10" s="62"/>
      <c r="UMD10" s="62"/>
      <c r="UME10" s="62"/>
      <c r="UMF10" s="62"/>
      <c r="UMG10" s="62"/>
      <c r="UMH10" s="62"/>
      <c r="UMI10" s="62"/>
      <c r="UMJ10" s="62"/>
      <c r="UMK10" s="62"/>
      <c r="UML10" s="62"/>
      <c r="UMM10" s="62"/>
      <c r="UMN10" s="62"/>
      <c r="UMO10" s="62"/>
      <c r="UMP10" s="62"/>
      <c r="UMQ10" s="62"/>
      <c r="UMR10" s="62"/>
      <c r="UMS10" s="62"/>
      <c r="UMT10" s="62"/>
      <c r="UMU10" s="62"/>
      <c r="UMV10" s="62"/>
      <c r="UMW10" s="62"/>
      <c r="UMX10" s="62"/>
      <c r="UMY10" s="62"/>
      <c r="UMZ10" s="62"/>
      <c r="UNA10" s="62"/>
      <c r="UNB10" s="62"/>
      <c r="UNC10" s="62"/>
      <c r="UND10" s="62"/>
      <c r="UNE10" s="62"/>
      <c r="UNF10" s="62"/>
      <c r="UNG10" s="62"/>
      <c r="UNH10" s="62"/>
      <c r="UNI10" s="62"/>
      <c r="UNJ10" s="62"/>
      <c r="UNK10" s="62"/>
      <c r="UNL10" s="62"/>
      <c r="UNM10" s="62"/>
      <c r="UNN10" s="62"/>
      <c r="UNO10" s="62"/>
      <c r="UNP10" s="62"/>
      <c r="UNQ10" s="62"/>
      <c r="UNR10" s="62"/>
      <c r="UNS10" s="62"/>
      <c r="UNT10" s="62"/>
      <c r="UNU10" s="62"/>
      <c r="UNV10" s="62"/>
      <c r="UNW10" s="62"/>
      <c r="UNX10" s="62"/>
      <c r="UNY10" s="62"/>
      <c r="UNZ10" s="62"/>
      <c r="UOA10" s="62"/>
      <c r="UOB10" s="62"/>
      <c r="UOC10" s="62"/>
      <c r="UOD10" s="62"/>
      <c r="UOE10" s="62"/>
      <c r="UOF10" s="62"/>
      <c r="UOG10" s="62"/>
      <c r="UOH10" s="62"/>
      <c r="UOI10" s="62"/>
      <c r="UOJ10" s="62"/>
      <c r="UOK10" s="62"/>
      <c r="UOL10" s="62"/>
      <c r="UOM10" s="62"/>
      <c r="UON10" s="62"/>
      <c r="UOO10" s="62"/>
      <c r="UOP10" s="62"/>
      <c r="UOQ10" s="62"/>
      <c r="UOR10" s="62"/>
      <c r="UOS10" s="62"/>
      <c r="UOT10" s="62"/>
      <c r="UOU10" s="62"/>
      <c r="UOV10" s="62"/>
      <c r="UOW10" s="62"/>
      <c r="UOX10" s="62"/>
      <c r="UOY10" s="62"/>
      <c r="UOZ10" s="62"/>
      <c r="UPA10" s="62"/>
      <c r="UPB10" s="62"/>
      <c r="UPC10" s="62"/>
      <c r="UPD10" s="62"/>
      <c r="UPE10" s="62"/>
      <c r="UPF10" s="62"/>
      <c r="UPG10" s="62"/>
      <c r="UPH10" s="62"/>
      <c r="UPI10" s="62"/>
      <c r="UPJ10" s="62"/>
      <c r="UPK10" s="62"/>
      <c r="UPL10" s="62"/>
      <c r="UPM10" s="62"/>
      <c r="UPN10" s="62"/>
      <c r="UPO10" s="62"/>
      <c r="UPP10" s="62"/>
      <c r="UPQ10" s="62"/>
      <c r="UPR10" s="62"/>
      <c r="UPS10" s="62"/>
      <c r="UPT10" s="62"/>
      <c r="UPU10" s="62"/>
      <c r="UPV10" s="62"/>
      <c r="UPW10" s="62"/>
      <c r="UPX10" s="62"/>
      <c r="UPY10" s="62"/>
      <c r="UPZ10" s="62"/>
      <c r="UQA10" s="62"/>
      <c r="UQB10" s="62"/>
      <c r="UQC10" s="62"/>
      <c r="UQD10" s="62"/>
      <c r="UQE10" s="62"/>
      <c r="UQF10" s="62"/>
      <c r="UQG10" s="62"/>
      <c r="UQH10" s="62"/>
      <c r="UQI10" s="62"/>
      <c r="UQJ10" s="62"/>
      <c r="UQK10" s="62"/>
      <c r="UQL10" s="62"/>
      <c r="UQM10" s="62"/>
      <c r="UQN10" s="62"/>
      <c r="UQO10" s="62"/>
      <c r="UQP10" s="62"/>
      <c r="UQQ10" s="62"/>
      <c r="UQR10" s="62"/>
      <c r="UQS10" s="62"/>
      <c r="UQT10" s="62"/>
      <c r="UQU10" s="62"/>
      <c r="UQV10" s="62"/>
      <c r="UQW10" s="62"/>
      <c r="UQX10" s="62"/>
      <c r="UQY10" s="62"/>
      <c r="UQZ10" s="62"/>
      <c r="URA10" s="62"/>
      <c r="URB10" s="62"/>
      <c r="URC10" s="62"/>
      <c r="URD10" s="62"/>
      <c r="URE10" s="62"/>
      <c r="URF10" s="62"/>
      <c r="URG10" s="62"/>
      <c r="URH10" s="62"/>
      <c r="URI10" s="62"/>
      <c r="URJ10" s="62"/>
      <c r="URK10" s="62"/>
      <c r="URL10" s="62"/>
      <c r="URM10" s="62"/>
      <c r="URN10" s="62"/>
      <c r="URO10" s="62"/>
      <c r="URP10" s="62"/>
      <c r="URQ10" s="62"/>
      <c r="URR10" s="62"/>
      <c r="URS10" s="62"/>
      <c r="URT10" s="62"/>
      <c r="URU10" s="62"/>
      <c r="URV10" s="62"/>
      <c r="URW10" s="62"/>
      <c r="URX10" s="62"/>
      <c r="URY10" s="62"/>
      <c r="URZ10" s="62"/>
      <c r="USA10" s="62"/>
      <c r="USB10" s="62"/>
      <c r="USC10" s="62"/>
      <c r="USD10" s="62"/>
      <c r="USE10" s="62"/>
      <c r="USF10" s="62"/>
      <c r="USG10" s="62"/>
      <c r="USH10" s="62"/>
      <c r="USI10" s="62"/>
      <c r="USJ10" s="62"/>
      <c r="USK10" s="62"/>
      <c r="USL10" s="62"/>
      <c r="USM10" s="62"/>
      <c r="USN10" s="62"/>
      <c r="USO10" s="62"/>
      <c r="USP10" s="62"/>
      <c r="USQ10" s="62"/>
      <c r="USR10" s="62"/>
      <c r="USS10" s="62"/>
      <c r="UST10" s="62"/>
      <c r="USU10" s="62"/>
      <c r="USV10" s="62"/>
      <c r="USW10" s="62"/>
      <c r="USX10" s="62"/>
      <c r="USY10" s="62"/>
      <c r="USZ10" s="62"/>
      <c r="UTA10" s="62"/>
      <c r="UTB10" s="62"/>
      <c r="UTC10" s="62"/>
      <c r="UTD10" s="62"/>
      <c r="UTE10" s="62"/>
      <c r="UTF10" s="62"/>
      <c r="UTG10" s="62"/>
      <c r="UTH10" s="62"/>
      <c r="UTI10" s="62"/>
      <c r="UTJ10" s="62"/>
      <c r="UTK10" s="62"/>
      <c r="UTL10" s="62"/>
      <c r="UTM10" s="62"/>
      <c r="UTN10" s="62"/>
      <c r="UTO10" s="62"/>
      <c r="UTP10" s="62"/>
      <c r="UTQ10" s="62"/>
      <c r="UTR10" s="62"/>
      <c r="UTS10" s="62"/>
      <c r="UTT10" s="62"/>
      <c r="UTU10" s="62"/>
      <c r="UTV10" s="62"/>
      <c r="UTW10" s="62"/>
      <c r="UTX10" s="62"/>
      <c r="UTY10" s="62"/>
      <c r="UTZ10" s="62"/>
      <c r="UUA10" s="62"/>
      <c r="UUB10" s="62"/>
      <c r="UUC10" s="62"/>
      <c r="UUD10" s="62"/>
      <c r="UUE10" s="62"/>
      <c r="UUF10" s="62"/>
      <c r="UUG10" s="62"/>
      <c r="UUH10" s="62"/>
      <c r="UUI10" s="62"/>
      <c r="UUJ10" s="62"/>
      <c r="UUK10" s="62"/>
      <c r="UUL10" s="62"/>
      <c r="UUM10" s="62"/>
      <c r="UUN10" s="62"/>
      <c r="UUO10" s="62"/>
      <c r="UUP10" s="62"/>
      <c r="UUQ10" s="62"/>
      <c r="UUR10" s="62"/>
      <c r="UUS10" s="62"/>
      <c r="UUT10" s="62"/>
      <c r="UUU10" s="62"/>
      <c r="UUV10" s="62"/>
      <c r="UUW10" s="62"/>
      <c r="UUX10" s="62"/>
      <c r="UUY10" s="62"/>
      <c r="UUZ10" s="62"/>
      <c r="UVA10" s="62"/>
      <c r="UVB10" s="62"/>
      <c r="UVC10" s="62"/>
      <c r="UVD10" s="62"/>
      <c r="UVE10" s="62"/>
      <c r="UVF10" s="62"/>
      <c r="UVG10" s="62"/>
      <c r="UVH10" s="62"/>
      <c r="UVI10" s="62"/>
      <c r="UVJ10" s="62"/>
      <c r="UVK10" s="62"/>
      <c r="UVL10" s="62"/>
      <c r="UVM10" s="62"/>
      <c r="UVN10" s="62"/>
      <c r="UVO10" s="62"/>
      <c r="UVP10" s="62"/>
      <c r="UVQ10" s="62"/>
      <c r="UVR10" s="62"/>
      <c r="UVS10" s="62"/>
      <c r="UVT10" s="62"/>
      <c r="UVU10" s="62"/>
      <c r="UVV10" s="62"/>
      <c r="UVW10" s="62"/>
      <c r="UVX10" s="62"/>
      <c r="UVY10" s="62"/>
      <c r="UVZ10" s="62"/>
      <c r="UWA10" s="62"/>
      <c r="UWB10" s="62"/>
      <c r="UWC10" s="62"/>
      <c r="UWD10" s="62"/>
      <c r="UWE10" s="62"/>
      <c r="UWF10" s="62"/>
      <c r="UWG10" s="62"/>
      <c r="UWH10" s="62"/>
      <c r="UWI10" s="62"/>
      <c r="UWJ10" s="62"/>
      <c r="UWK10" s="62"/>
      <c r="UWL10" s="62"/>
      <c r="UWM10" s="62"/>
      <c r="UWN10" s="62"/>
      <c r="UWO10" s="62"/>
      <c r="UWP10" s="62"/>
      <c r="UWQ10" s="62"/>
      <c r="UWR10" s="62"/>
      <c r="UWS10" s="62"/>
      <c r="UWT10" s="62"/>
      <c r="UWU10" s="62"/>
      <c r="UWV10" s="62"/>
      <c r="UWW10" s="62"/>
      <c r="UWX10" s="62"/>
      <c r="UWY10" s="62"/>
      <c r="UWZ10" s="62"/>
      <c r="UXA10" s="62"/>
      <c r="UXB10" s="62"/>
      <c r="UXC10" s="62"/>
      <c r="UXD10" s="62"/>
      <c r="UXE10" s="62"/>
      <c r="UXF10" s="62"/>
      <c r="UXG10" s="62"/>
      <c r="UXH10" s="62"/>
      <c r="UXI10" s="62"/>
      <c r="UXJ10" s="62"/>
      <c r="UXK10" s="62"/>
      <c r="UXL10" s="62"/>
      <c r="UXM10" s="62"/>
      <c r="UXN10" s="62"/>
      <c r="UXO10" s="62"/>
      <c r="UXP10" s="62"/>
      <c r="UXQ10" s="62"/>
      <c r="UXR10" s="62"/>
      <c r="UXS10" s="62"/>
      <c r="UXT10" s="62"/>
      <c r="UXU10" s="62"/>
      <c r="UXV10" s="62"/>
      <c r="UXW10" s="62"/>
      <c r="UXX10" s="62"/>
      <c r="UXY10" s="62"/>
      <c r="UXZ10" s="62"/>
      <c r="UYA10" s="62"/>
      <c r="UYB10" s="62"/>
      <c r="UYC10" s="62"/>
      <c r="UYD10" s="62"/>
      <c r="UYE10" s="62"/>
      <c r="UYF10" s="62"/>
      <c r="UYG10" s="62"/>
      <c r="UYH10" s="62"/>
      <c r="UYI10" s="62"/>
      <c r="UYJ10" s="62"/>
      <c r="UYK10" s="62"/>
      <c r="UYL10" s="62"/>
      <c r="UYM10" s="62"/>
      <c r="UYN10" s="62"/>
      <c r="UYO10" s="62"/>
      <c r="UYP10" s="62"/>
      <c r="UYQ10" s="62"/>
      <c r="UYR10" s="62"/>
      <c r="UYS10" s="62"/>
      <c r="UYT10" s="62"/>
      <c r="UYU10" s="62"/>
      <c r="UYV10" s="62"/>
      <c r="UYW10" s="62"/>
      <c r="UYX10" s="62"/>
      <c r="UYY10" s="62"/>
      <c r="UYZ10" s="62"/>
      <c r="UZA10" s="62"/>
      <c r="UZB10" s="62"/>
      <c r="UZC10" s="62"/>
      <c r="UZD10" s="62"/>
      <c r="UZE10" s="62"/>
      <c r="UZF10" s="62"/>
      <c r="UZG10" s="62"/>
      <c r="UZH10" s="62"/>
      <c r="UZI10" s="62"/>
      <c r="UZJ10" s="62"/>
      <c r="UZK10" s="62"/>
      <c r="UZL10" s="62"/>
      <c r="UZM10" s="62"/>
      <c r="UZN10" s="62"/>
      <c r="UZO10" s="62"/>
      <c r="UZP10" s="62"/>
      <c r="UZQ10" s="62"/>
      <c r="UZR10" s="62"/>
      <c r="UZS10" s="62"/>
      <c r="UZT10" s="62"/>
      <c r="UZU10" s="62"/>
      <c r="UZV10" s="62"/>
      <c r="UZW10" s="62"/>
      <c r="UZX10" s="62"/>
      <c r="UZY10" s="62"/>
      <c r="UZZ10" s="62"/>
      <c r="VAA10" s="62"/>
      <c r="VAB10" s="62"/>
      <c r="VAC10" s="62"/>
      <c r="VAD10" s="62"/>
      <c r="VAE10" s="62"/>
      <c r="VAF10" s="62"/>
      <c r="VAG10" s="62"/>
      <c r="VAH10" s="62"/>
      <c r="VAI10" s="62"/>
      <c r="VAJ10" s="62"/>
      <c r="VAK10" s="62"/>
      <c r="VAL10" s="62"/>
      <c r="VAM10" s="62"/>
      <c r="VAN10" s="62"/>
      <c r="VAO10" s="62"/>
      <c r="VAP10" s="62"/>
      <c r="VAQ10" s="62"/>
      <c r="VAR10" s="62"/>
      <c r="VAS10" s="62"/>
      <c r="VAT10" s="62"/>
      <c r="VAU10" s="62"/>
      <c r="VAV10" s="62"/>
      <c r="VAW10" s="62"/>
      <c r="VAX10" s="62"/>
      <c r="VAY10" s="62"/>
      <c r="VAZ10" s="62"/>
      <c r="VBA10" s="62"/>
      <c r="VBB10" s="62"/>
      <c r="VBC10" s="62"/>
      <c r="VBD10" s="62"/>
      <c r="VBE10" s="62"/>
      <c r="VBF10" s="62"/>
      <c r="VBG10" s="62"/>
      <c r="VBH10" s="62"/>
      <c r="VBI10" s="62"/>
      <c r="VBJ10" s="62"/>
      <c r="VBK10" s="62"/>
      <c r="VBL10" s="62"/>
      <c r="VBM10" s="62"/>
      <c r="VBN10" s="62"/>
      <c r="VBO10" s="62"/>
      <c r="VBP10" s="62"/>
      <c r="VBQ10" s="62"/>
      <c r="VBR10" s="62"/>
      <c r="VBS10" s="62"/>
      <c r="VBT10" s="62"/>
      <c r="VBU10" s="62"/>
      <c r="VBV10" s="62"/>
      <c r="VBW10" s="62"/>
      <c r="VBX10" s="62"/>
      <c r="VBY10" s="62"/>
      <c r="VBZ10" s="62"/>
      <c r="VCA10" s="62"/>
      <c r="VCB10" s="62"/>
      <c r="VCC10" s="62"/>
      <c r="VCD10" s="62"/>
      <c r="VCE10" s="62"/>
      <c r="VCF10" s="62"/>
      <c r="VCG10" s="62"/>
      <c r="VCH10" s="62"/>
      <c r="VCI10" s="62"/>
      <c r="VCJ10" s="62"/>
      <c r="VCK10" s="62"/>
      <c r="VCL10" s="62"/>
      <c r="VCM10" s="62"/>
      <c r="VCN10" s="62"/>
      <c r="VCO10" s="62"/>
      <c r="VCP10" s="62"/>
      <c r="VCQ10" s="62"/>
      <c r="VCR10" s="62"/>
      <c r="VCS10" s="62"/>
      <c r="VCT10" s="62"/>
      <c r="VCU10" s="62"/>
      <c r="VCV10" s="62"/>
      <c r="VCW10" s="62"/>
      <c r="VCX10" s="62"/>
      <c r="VCY10" s="62"/>
      <c r="VCZ10" s="62"/>
      <c r="VDA10" s="62"/>
      <c r="VDB10" s="62"/>
      <c r="VDC10" s="62"/>
      <c r="VDD10" s="62"/>
      <c r="VDE10" s="62"/>
      <c r="VDF10" s="62"/>
      <c r="VDG10" s="62"/>
      <c r="VDH10" s="62"/>
      <c r="VDI10" s="62"/>
      <c r="VDJ10" s="62"/>
      <c r="VDK10" s="62"/>
      <c r="VDL10" s="62"/>
      <c r="VDM10" s="62"/>
      <c r="VDN10" s="62"/>
      <c r="VDO10" s="62"/>
      <c r="VDP10" s="62"/>
      <c r="VDQ10" s="62"/>
      <c r="VDR10" s="62"/>
      <c r="VDS10" s="62"/>
      <c r="VDT10" s="62"/>
      <c r="VDU10" s="62"/>
      <c r="VDV10" s="62"/>
      <c r="VDW10" s="62"/>
      <c r="VDX10" s="62"/>
      <c r="VDY10" s="62"/>
      <c r="VDZ10" s="62"/>
      <c r="VEA10" s="62"/>
      <c r="VEB10" s="62"/>
      <c r="VEC10" s="62"/>
      <c r="VED10" s="62"/>
      <c r="VEE10" s="62"/>
      <c r="VEF10" s="62"/>
      <c r="VEG10" s="62"/>
      <c r="VEH10" s="62"/>
      <c r="VEI10" s="62"/>
      <c r="VEJ10" s="62"/>
      <c r="VEK10" s="62"/>
      <c r="VEL10" s="62"/>
      <c r="VEM10" s="62"/>
      <c r="VEN10" s="62"/>
      <c r="VEO10" s="62"/>
      <c r="VEP10" s="62"/>
      <c r="VEQ10" s="62"/>
      <c r="VER10" s="62"/>
      <c r="VES10" s="62"/>
      <c r="VET10" s="62"/>
      <c r="VEU10" s="62"/>
      <c r="VEV10" s="62"/>
      <c r="VEW10" s="62"/>
      <c r="VEX10" s="62"/>
      <c r="VEY10" s="62"/>
      <c r="VEZ10" s="62"/>
      <c r="VFA10" s="62"/>
      <c r="VFB10" s="62"/>
      <c r="VFC10" s="62"/>
      <c r="VFD10" s="62"/>
      <c r="VFE10" s="62"/>
      <c r="VFF10" s="62"/>
      <c r="VFG10" s="62"/>
      <c r="VFH10" s="62"/>
      <c r="VFI10" s="62"/>
      <c r="VFJ10" s="62"/>
      <c r="VFK10" s="62"/>
      <c r="VFL10" s="62"/>
      <c r="VFM10" s="62"/>
      <c r="VFN10" s="62"/>
      <c r="VFO10" s="62"/>
      <c r="VFP10" s="62"/>
      <c r="VFQ10" s="62"/>
      <c r="VFR10" s="62"/>
      <c r="VFS10" s="62"/>
      <c r="VFT10" s="62"/>
      <c r="VFU10" s="62"/>
      <c r="VFV10" s="62"/>
      <c r="VFW10" s="62"/>
      <c r="VFX10" s="62"/>
      <c r="VFY10" s="62"/>
      <c r="VFZ10" s="62"/>
      <c r="VGA10" s="62"/>
      <c r="VGB10" s="62"/>
      <c r="VGC10" s="62"/>
      <c r="VGD10" s="62"/>
      <c r="VGE10" s="62"/>
      <c r="VGF10" s="62"/>
      <c r="VGG10" s="62"/>
      <c r="VGH10" s="62"/>
      <c r="VGI10" s="62"/>
      <c r="VGJ10" s="62"/>
      <c r="VGK10" s="62"/>
      <c r="VGL10" s="62"/>
      <c r="VGM10" s="62"/>
      <c r="VGN10" s="62"/>
      <c r="VGO10" s="62"/>
      <c r="VGP10" s="62"/>
      <c r="VGQ10" s="62"/>
      <c r="VGR10" s="62"/>
      <c r="VGS10" s="62"/>
      <c r="VGT10" s="62"/>
      <c r="VGU10" s="62"/>
      <c r="VGV10" s="62"/>
      <c r="VGW10" s="62"/>
      <c r="VGX10" s="62"/>
      <c r="VGY10" s="62"/>
      <c r="VGZ10" s="62"/>
      <c r="VHA10" s="62"/>
      <c r="VHB10" s="62"/>
      <c r="VHC10" s="62"/>
      <c r="VHD10" s="62"/>
      <c r="VHE10" s="62"/>
      <c r="VHF10" s="62"/>
      <c r="VHG10" s="62"/>
      <c r="VHH10" s="62"/>
      <c r="VHI10" s="62"/>
      <c r="VHJ10" s="62"/>
      <c r="VHK10" s="62"/>
      <c r="VHL10" s="62"/>
      <c r="VHM10" s="62"/>
      <c r="VHN10" s="62"/>
      <c r="VHO10" s="62"/>
      <c r="VHP10" s="62"/>
      <c r="VHQ10" s="62"/>
      <c r="VHR10" s="62"/>
      <c r="VHS10" s="62"/>
      <c r="VHT10" s="62"/>
      <c r="VHU10" s="62"/>
      <c r="VHV10" s="62"/>
      <c r="VHW10" s="62"/>
      <c r="VHX10" s="62"/>
      <c r="VHY10" s="62"/>
      <c r="VHZ10" s="62"/>
      <c r="VIA10" s="62"/>
      <c r="VIB10" s="62"/>
      <c r="VIC10" s="62"/>
      <c r="VID10" s="62"/>
      <c r="VIE10" s="62"/>
      <c r="VIF10" s="62"/>
      <c r="VIG10" s="62"/>
      <c r="VIH10" s="62"/>
      <c r="VII10" s="62"/>
      <c r="VIJ10" s="62"/>
      <c r="VIK10" s="62"/>
      <c r="VIL10" s="62"/>
      <c r="VIM10" s="62"/>
      <c r="VIN10" s="62"/>
      <c r="VIO10" s="62"/>
      <c r="VIP10" s="62"/>
      <c r="VIQ10" s="62"/>
      <c r="VIR10" s="62"/>
      <c r="VIS10" s="62"/>
      <c r="VIT10" s="62"/>
      <c r="VIU10" s="62"/>
      <c r="VIV10" s="62"/>
      <c r="VIW10" s="62"/>
      <c r="VIX10" s="62"/>
      <c r="VIY10" s="62"/>
      <c r="VIZ10" s="62"/>
      <c r="VJA10" s="62"/>
      <c r="VJB10" s="62"/>
      <c r="VJC10" s="62"/>
      <c r="VJD10" s="62"/>
      <c r="VJE10" s="62"/>
      <c r="VJF10" s="62"/>
      <c r="VJG10" s="62"/>
      <c r="VJH10" s="62"/>
      <c r="VJI10" s="62"/>
      <c r="VJJ10" s="62"/>
      <c r="VJK10" s="62"/>
      <c r="VJL10" s="62"/>
      <c r="VJM10" s="62"/>
      <c r="VJN10" s="62"/>
      <c r="VJO10" s="62"/>
      <c r="VJP10" s="62"/>
      <c r="VJQ10" s="62"/>
      <c r="VJR10" s="62"/>
      <c r="VJS10" s="62"/>
      <c r="VJT10" s="62"/>
      <c r="VJU10" s="62"/>
      <c r="VJV10" s="62"/>
      <c r="VJW10" s="62"/>
      <c r="VJX10" s="62"/>
      <c r="VJY10" s="62"/>
      <c r="VJZ10" s="62"/>
      <c r="VKA10" s="62"/>
      <c r="VKB10" s="62"/>
      <c r="VKC10" s="62"/>
      <c r="VKD10" s="62"/>
      <c r="VKE10" s="62"/>
      <c r="VKF10" s="62"/>
      <c r="VKG10" s="62"/>
      <c r="VKH10" s="62"/>
      <c r="VKI10" s="62"/>
      <c r="VKJ10" s="62"/>
      <c r="VKK10" s="62"/>
      <c r="VKL10" s="62"/>
      <c r="VKM10" s="62"/>
      <c r="VKN10" s="62"/>
      <c r="VKO10" s="62"/>
      <c r="VKP10" s="62"/>
      <c r="VKQ10" s="62"/>
      <c r="VKR10" s="62"/>
      <c r="VKS10" s="62"/>
      <c r="VKT10" s="62"/>
      <c r="VKU10" s="62"/>
      <c r="VKV10" s="62"/>
      <c r="VKW10" s="62"/>
      <c r="VKX10" s="62"/>
      <c r="VKY10" s="62"/>
      <c r="VKZ10" s="62"/>
      <c r="VLA10" s="62"/>
      <c r="VLB10" s="62"/>
      <c r="VLC10" s="62"/>
      <c r="VLD10" s="62"/>
      <c r="VLE10" s="62"/>
      <c r="VLF10" s="62"/>
      <c r="VLG10" s="62"/>
      <c r="VLH10" s="62"/>
      <c r="VLI10" s="62"/>
      <c r="VLJ10" s="62"/>
      <c r="VLK10" s="62"/>
      <c r="VLL10" s="62"/>
      <c r="VLM10" s="62"/>
      <c r="VLN10" s="62"/>
      <c r="VLO10" s="62"/>
      <c r="VLP10" s="62"/>
      <c r="VLQ10" s="62"/>
      <c r="VLR10" s="62"/>
      <c r="VLS10" s="62"/>
      <c r="VLT10" s="62"/>
      <c r="VLU10" s="62"/>
      <c r="VLV10" s="62"/>
      <c r="VLW10" s="62"/>
      <c r="VLX10" s="62"/>
      <c r="VLY10" s="62"/>
      <c r="VLZ10" s="62"/>
      <c r="VMA10" s="62"/>
      <c r="VMB10" s="62"/>
      <c r="VMC10" s="62"/>
      <c r="VMD10" s="62"/>
      <c r="VME10" s="62"/>
      <c r="VMF10" s="62"/>
      <c r="VMG10" s="62"/>
      <c r="VMH10" s="62"/>
      <c r="VMI10" s="62"/>
      <c r="VMJ10" s="62"/>
      <c r="VMK10" s="62"/>
      <c r="VML10" s="62"/>
      <c r="VMM10" s="62"/>
      <c r="VMN10" s="62"/>
      <c r="VMO10" s="62"/>
      <c r="VMP10" s="62"/>
      <c r="VMQ10" s="62"/>
      <c r="VMR10" s="62"/>
      <c r="VMS10" s="62"/>
      <c r="VMT10" s="62"/>
      <c r="VMU10" s="62"/>
      <c r="VMV10" s="62"/>
      <c r="VMW10" s="62"/>
      <c r="VMX10" s="62"/>
      <c r="VMY10" s="62"/>
      <c r="VMZ10" s="62"/>
      <c r="VNA10" s="62"/>
      <c r="VNB10" s="62"/>
      <c r="VNC10" s="62"/>
      <c r="VND10" s="62"/>
      <c r="VNE10" s="62"/>
      <c r="VNF10" s="62"/>
      <c r="VNG10" s="62"/>
      <c r="VNH10" s="62"/>
      <c r="VNI10" s="62"/>
      <c r="VNJ10" s="62"/>
      <c r="VNK10" s="62"/>
      <c r="VNL10" s="62"/>
      <c r="VNM10" s="62"/>
      <c r="VNN10" s="62"/>
      <c r="VNO10" s="62"/>
      <c r="VNP10" s="62"/>
      <c r="VNQ10" s="62"/>
      <c r="VNR10" s="62"/>
      <c r="VNS10" s="62"/>
      <c r="VNT10" s="62"/>
      <c r="VNU10" s="62"/>
      <c r="VNV10" s="62"/>
      <c r="VNW10" s="62"/>
      <c r="VNX10" s="62"/>
      <c r="VNY10" s="62"/>
      <c r="VNZ10" s="62"/>
      <c r="VOA10" s="62"/>
      <c r="VOB10" s="62"/>
      <c r="VOC10" s="62"/>
      <c r="VOD10" s="62"/>
      <c r="VOE10" s="62"/>
      <c r="VOF10" s="62"/>
      <c r="VOG10" s="62"/>
      <c r="VOH10" s="62"/>
      <c r="VOI10" s="62"/>
      <c r="VOJ10" s="62"/>
      <c r="VOK10" s="62"/>
      <c r="VOL10" s="62"/>
      <c r="VOM10" s="62"/>
      <c r="VON10" s="62"/>
      <c r="VOO10" s="62"/>
      <c r="VOP10" s="62"/>
      <c r="VOQ10" s="62"/>
      <c r="VOR10" s="62"/>
      <c r="VOS10" s="62"/>
      <c r="VOT10" s="62"/>
      <c r="VOU10" s="62"/>
      <c r="VOV10" s="62"/>
      <c r="VOW10" s="62"/>
      <c r="VOX10" s="62"/>
      <c r="VOY10" s="62"/>
      <c r="VOZ10" s="62"/>
      <c r="VPA10" s="62"/>
      <c r="VPB10" s="62"/>
      <c r="VPC10" s="62"/>
      <c r="VPD10" s="62"/>
      <c r="VPE10" s="62"/>
      <c r="VPF10" s="62"/>
      <c r="VPG10" s="62"/>
      <c r="VPH10" s="62"/>
      <c r="VPI10" s="62"/>
      <c r="VPJ10" s="62"/>
      <c r="VPK10" s="62"/>
      <c r="VPL10" s="62"/>
      <c r="VPM10" s="62"/>
      <c r="VPN10" s="62"/>
      <c r="VPO10" s="62"/>
      <c r="VPP10" s="62"/>
      <c r="VPQ10" s="62"/>
      <c r="VPR10" s="62"/>
      <c r="VPS10" s="62"/>
      <c r="VPT10" s="62"/>
      <c r="VPU10" s="62"/>
      <c r="VPV10" s="62"/>
      <c r="VPW10" s="62"/>
      <c r="VPX10" s="62"/>
      <c r="VPY10" s="62"/>
      <c r="VPZ10" s="62"/>
      <c r="VQA10" s="62"/>
      <c r="VQB10" s="62"/>
      <c r="VQC10" s="62"/>
      <c r="VQD10" s="62"/>
      <c r="VQE10" s="62"/>
      <c r="VQF10" s="62"/>
      <c r="VQG10" s="62"/>
      <c r="VQH10" s="62"/>
      <c r="VQI10" s="62"/>
      <c r="VQJ10" s="62"/>
      <c r="VQK10" s="62"/>
      <c r="VQL10" s="62"/>
      <c r="VQM10" s="62"/>
      <c r="VQN10" s="62"/>
      <c r="VQO10" s="62"/>
      <c r="VQP10" s="62"/>
      <c r="VQQ10" s="62"/>
      <c r="VQR10" s="62"/>
      <c r="VQS10" s="62"/>
      <c r="VQT10" s="62"/>
      <c r="VQU10" s="62"/>
      <c r="VQV10" s="62"/>
      <c r="VQW10" s="62"/>
      <c r="VQX10" s="62"/>
      <c r="VQY10" s="62"/>
      <c r="VQZ10" s="62"/>
      <c r="VRA10" s="62"/>
      <c r="VRB10" s="62"/>
      <c r="VRC10" s="62"/>
      <c r="VRD10" s="62"/>
      <c r="VRE10" s="62"/>
      <c r="VRF10" s="62"/>
      <c r="VRG10" s="62"/>
      <c r="VRH10" s="62"/>
      <c r="VRI10" s="62"/>
      <c r="VRJ10" s="62"/>
      <c r="VRK10" s="62"/>
      <c r="VRL10" s="62"/>
      <c r="VRM10" s="62"/>
      <c r="VRN10" s="62"/>
      <c r="VRO10" s="62"/>
      <c r="VRP10" s="62"/>
      <c r="VRQ10" s="62"/>
      <c r="VRR10" s="62"/>
      <c r="VRS10" s="62"/>
      <c r="VRT10" s="62"/>
      <c r="VRU10" s="62"/>
      <c r="VRV10" s="62"/>
      <c r="VRW10" s="62"/>
      <c r="VRX10" s="62"/>
      <c r="VRY10" s="62"/>
      <c r="VRZ10" s="62"/>
      <c r="VSA10" s="62"/>
      <c r="VSB10" s="62"/>
      <c r="VSC10" s="62"/>
      <c r="VSD10" s="62"/>
      <c r="VSE10" s="62"/>
      <c r="VSF10" s="62"/>
      <c r="VSG10" s="62"/>
      <c r="VSH10" s="62"/>
      <c r="VSI10" s="62"/>
      <c r="VSJ10" s="62"/>
      <c r="VSK10" s="62"/>
      <c r="VSL10" s="62"/>
      <c r="VSM10" s="62"/>
      <c r="VSN10" s="62"/>
      <c r="VSO10" s="62"/>
      <c r="VSP10" s="62"/>
      <c r="VSQ10" s="62"/>
      <c r="VSR10" s="62"/>
      <c r="VSS10" s="62"/>
      <c r="VST10" s="62"/>
      <c r="VSU10" s="62"/>
      <c r="VSV10" s="62"/>
      <c r="VSW10" s="62"/>
      <c r="VSX10" s="62"/>
      <c r="VSY10" s="62"/>
      <c r="VSZ10" s="62"/>
      <c r="VTA10" s="62"/>
      <c r="VTB10" s="62"/>
      <c r="VTC10" s="62"/>
      <c r="VTD10" s="62"/>
      <c r="VTE10" s="62"/>
      <c r="VTF10" s="62"/>
      <c r="VTG10" s="62"/>
      <c r="VTH10" s="62"/>
      <c r="VTI10" s="62"/>
      <c r="VTJ10" s="62"/>
      <c r="VTK10" s="62"/>
      <c r="VTL10" s="62"/>
      <c r="VTM10" s="62"/>
      <c r="VTN10" s="62"/>
      <c r="VTO10" s="62"/>
      <c r="VTP10" s="62"/>
      <c r="VTQ10" s="62"/>
      <c r="VTR10" s="62"/>
      <c r="VTS10" s="62"/>
      <c r="VTT10" s="62"/>
      <c r="VTU10" s="62"/>
      <c r="VTV10" s="62"/>
      <c r="VTW10" s="62"/>
      <c r="VTX10" s="62"/>
      <c r="VTY10" s="62"/>
      <c r="VTZ10" s="62"/>
      <c r="VUA10" s="62"/>
      <c r="VUB10" s="62"/>
      <c r="VUC10" s="62"/>
      <c r="VUD10" s="62"/>
      <c r="VUE10" s="62"/>
      <c r="VUF10" s="62"/>
      <c r="VUG10" s="62"/>
      <c r="VUH10" s="62"/>
      <c r="VUI10" s="62"/>
      <c r="VUJ10" s="62"/>
      <c r="VUK10" s="62"/>
      <c r="VUL10" s="62"/>
      <c r="VUM10" s="62"/>
      <c r="VUN10" s="62"/>
      <c r="VUO10" s="62"/>
      <c r="VUP10" s="62"/>
      <c r="VUQ10" s="62"/>
      <c r="VUR10" s="62"/>
      <c r="VUS10" s="62"/>
      <c r="VUT10" s="62"/>
      <c r="VUU10" s="62"/>
      <c r="VUV10" s="62"/>
      <c r="VUW10" s="62"/>
      <c r="VUX10" s="62"/>
      <c r="VUY10" s="62"/>
      <c r="VUZ10" s="62"/>
      <c r="VVA10" s="62"/>
      <c r="VVB10" s="62"/>
      <c r="VVC10" s="62"/>
      <c r="VVD10" s="62"/>
      <c r="VVE10" s="62"/>
      <c r="VVF10" s="62"/>
      <c r="VVG10" s="62"/>
      <c r="VVH10" s="62"/>
      <c r="VVI10" s="62"/>
      <c r="VVJ10" s="62"/>
      <c r="VVK10" s="62"/>
      <c r="VVL10" s="62"/>
      <c r="VVM10" s="62"/>
      <c r="VVN10" s="62"/>
      <c r="VVO10" s="62"/>
      <c r="VVP10" s="62"/>
      <c r="VVQ10" s="62"/>
      <c r="VVR10" s="62"/>
      <c r="VVS10" s="62"/>
      <c r="VVT10" s="62"/>
      <c r="VVU10" s="62"/>
      <c r="VVV10" s="62"/>
      <c r="VVW10" s="62"/>
      <c r="VVX10" s="62"/>
      <c r="VVY10" s="62"/>
      <c r="VVZ10" s="62"/>
      <c r="VWA10" s="62"/>
      <c r="VWB10" s="62"/>
      <c r="VWC10" s="62"/>
      <c r="VWD10" s="62"/>
      <c r="VWE10" s="62"/>
      <c r="VWF10" s="62"/>
      <c r="VWG10" s="62"/>
      <c r="VWH10" s="62"/>
      <c r="VWI10" s="62"/>
      <c r="VWJ10" s="62"/>
      <c r="VWK10" s="62"/>
      <c r="VWL10" s="62"/>
      <c r="VWM10" s="62"/>
      <c r="VWN10" s="62"/>
      <c r="VWO10" s="62"/>
      <c r="VWP10" s="62"/>
      <c r="VWQ10" s="62"/>
      <c r="VWR10" s="62"/>
      <c r="VWS10" s="62"/>
      <c r="VWT10" s="62"/>
      <c r="VWU10" s="62"/>
      <c r="VWV10" s="62"/>
      <c r="VWW10" s="62"/>
      <c r="VWX10" s="62"/>
      <c r="VWY10" s="62"/>
      <c r="VWZ10" s="62"/>
      <c r="VXA10" s="62"/>
      <c r="VXB10" s="62"/>
      <c r="VXC10" s="62"/>
      <c r="VXD10" s="62"/>
      <c r="VXE10" s="62"/>
      <c r="VXF10" s="62"/>
      <c r="VXG10" s="62"/>
      <c r="VXH10" s="62"/>
      <c r="VXI10" s="62"/>
      <c r="VXJ10" s="62"/>
      <c r="VXK10" s="62"/>
      <c r="VXL10" s="62"/>
      <c r="VXM10" s="62"/>
      <c r="VXN10" s="62"/>
      <c r="VXO10" s="62"/>
      <c r="VXP10" s="62"/>
      <c r="VXQ10" s="62"/>
      <c r="VXR10" s="62"/>
      <c r="VXS10" s="62"/>
      <c r="VXT10" s="62"/>
      <c r="VXU10" s="62"/>
      <c r="VXV10" s="62"/>
      <c r="VXW10" s="62"/>
      <c r="VXX10" s="62"/>
      <c r="VXY10" s="62"/>
      <c r="VXZ10" s="62"/>
      <c r="VYA10" s="62"/>
      <c r="VYB10" s="62"/>
      <c r="VYC10" s="62"/>
      <c r="VYD10" s="62"/>
      <c r="VYE10" s="62"/>
      <c r="VYF10" s="62"/>
      <c r="VYG10" s="62"/>
      <c r="VYH10" s="62"/>
      <c r="VYI10" s="62"/>
      <c r="VYJ10" s="62"/>
      <c r="VYK10" s="62"/>
      <c r="VYL10" s="62"/>
      <c r="VYM10" s="62"/>
      <c r="VYN10" s="62"/>
      <c r="VYO10" s="62"/>
      <c r="VYP10" s="62"/>
      <c r="VYQ10" s="62"/>
      <c r="VYR10" s="62"/>
      <c r="VYS10" s="62"/>
      <c r="VYT10" s="62"/>
      <c r="VYU10" s="62"/>
      <c r="VYV10" s="62"/>
      <c r="VYW10" s="62"/>
      <c r="VYX10" s="62"/>
      <c r="VYY10" s="62"/>
      <c r="VYZ10" s="62"/>
      <c r="VZA10" s="62"/>
      <c r="VZB10" s="62"/>
      <c r="VZC10" s="62"/>
      <c r="VZD10" s="62"/>
      <c r="VZE10" s="62"/>
      <c r="VZF10" s="62"/>
      <c r="VZG10" s="62"/>
      <c r="VZH10" s="62"/>
      <c r="VZI10" s="62"/>
      <c r="VZJ10" s="62"/>
      <c r="VZK10" s="62"/>
      <c r="VZL10" s="62"/>
      <c r="VZM10" s="62"/>
      <c r="VZN10" s="62"/>
      <c r="VZO10" s="62"/>
      <c r="VZP10" s="62"/>
      <c r="VZQ10" s="62"/>
      <c r="VZR10" s="62"/>
      <c r="VZS10" s="62"/>
      <c r="VZT10" s="62"/>
      <c r="VZU10" s="62"/>
      <c r="VZV10" s="62"/>
      <c r="VZW10" s="62"/>
      <c r="VZX10" s="62"/>
      <c r="VZY10" s="62"/>
      <c r="VZZ10" s="62"/>
      <c r="WAA10" s="62"/>
      <c r="WAB10" s="62"/>
      <c r="WAC10" s="62"/>
      <c r="WAD10" s="62"/>
      <c r="WAE10" s="62"/>
      <c r="WAF10" s="62"/>
      <c r="WAG10" s="62"/>
      <c r="WAH10" s="62"/>
      <c r="WAI10" s="62"/>
      <c r="WAJ10" s="62"/>
      <c r="WAK10" s="62"/>
      <c r="WAL10" s="62"/>
      <c r="WAM10" s="62"/>
      <c r="WAN10" s="62"/>
      <c r="WAO10" s="62"/>
      <c r="WAP10" s="62"/>
      <c r="WAQ10" s="62"/>
      <c r="WAR10" s="62"/>
      <c r="WAS10" s="62"/>
      <c r="WAT10" s="62"/>
      <c r="WAU10" s="62"/>
      <c r="WAV10" s="62"/>
      <c r="WAW10" s="62"/>
      <c r="WAX10" s="62"/>
      <c r="WAY10" s="62"/>
      <c r="WAZ10" s="62"/>
      <c r="WBA10" s="62"/>
      <c r="WBB10" s="62"/>
      <c r="WBC10" s="62"/>
      <c r="WBD10" s="62"/>
      <c r="WBE10" s="62"/>
      <c r="WBF10" s="62"/>
      <c r="WBG10" s="62"/>
      <c r="WBH10" s="62"/>
      <c r="WBI10" s="62"/>
      <c r="WBJ10" s="62"/>
      <c r="WBK10" s="62"/>
      <c r="WBL10" s="62"/>
      <c r="WBM10" s="62"/>
      <c r="WBN10" s="62"/>
      <c r="WBO10" s="62"/>
      <c r="WBP10" s="62"/>
      <c r="WBQ10" s="62"/>
      <c r="WBR10" s="62"/>
      <c r="WBS10" s="62"/>
      <c r="WBT10" s="62"/>
      <c r="WBU10" s="62"/>
      <c r="WBV10" s="62"/>
      <c r="WBW10" s="62"/>
      <c r="WBX10" s="62"/>
      <c r="WBY10" s="62"/>
      <c r="WBZ10" s="62"/>
      <c r="WCA10" s="62"/>
      <c r="WCB10" s="62"/>
      <c r="WCC10" s="62"/>
      <c r="WCD10" s="62"/>
      <c r="WCE10" s="62"/>
      <c r="WCF10" s="62"/>
      <c r="WCG10" s="62"/>
      <c r="WCH10" s="62"/>
      <c r="WCI10" s="62"/>
      <c r="WCJ10" s="62"/>
      <c r="WCK10" s="62"/>
      <c r="WCL10" s="62"/>
      <c r="WCM10" s="62"/>
      <c r="WCN10" s="62"/>
      <c r="WCO10" s="62"/>
      <c r="WCP10" s="62"/>
      <c r="WCQ10" s="62"/>
      <c r="WCR10" s="62"/>
      <c r="WCS10" s="62"/>
      <c r="WCT10" s="62"/>
      <c r="WCU10" s="62"/>
      <c r="WCV10" s="62"/>
      <c r="WCW10" s="62"/>
      <c r="WCX10" s="62"/>
      <c r="WCY10" s="62"/>
      <c r="WCZ10" s="62"/>
      <c r="WDA10" s="62"/>
      <c r="WDB10" s="62"/>
      <c r="WDC10" s="62"/>
      <c r="WDD10" s="62"/>
      <c r="WDE10" s="62"/>
      <c r="WDF10" s="62"/>
      <c r="WDG10" s="62"/>
      <c r="WDH10" s="62"/>
      <c r="WDI10" s="62"/>
      <c r="WDJ10" s="62"/>
      <c r="WDK10" s="62"/>
      <c r="WDL10" s="62"/>
      <c r="WDM10" s="62"/>
      <c r="WDN10" s="62"/>
      <c r="WDO10" s="62"/>
      <c r="WDP10" s="62"/>
      <c r="WDQ10" s="62"/>
      <c r="WDR10" s="62"/>
      <c r="WDS10" s="62"/>
      <c r="WDT10" s="62"/>
      <c r="WDU10" s="62"/>
      <c r="WDV10" s="62"/>
      <c r="WDW10" s="62"/>
      <c r="WDX10" s="62"/>
      <c r="WDY10" s="62"/>
      <c r="WDZ10" s="62"/>
      <c r="WEA10" s="62"/>
      <c r="WEB10" s="62"/>
      <c r="WEC10" s="62"/>
      <c r="WED10" s="62"/>
      <c r="WEE10" s="62"/>
      <c r="WEF10" s="62"/>
      <c r="WEG10" s="62"/>
      <c r="WEH10" s="62"/>
      <c r="WEI10" s="62"/>
      <c r="WEJ10" s="62"/>
      <c r="WEK10" s="62"/>
      <c r="WEL10" s="62"/>
      <c r="WEM10" s="62"/>
      <c r="WEN10" s="62"/>
      <c r="WEO10" s="62"/>
      <c r="WEP10" s="62"/>
      <c r="WEQ10" s="62"/>
      <c r="WER10" s="62"/>
      <c r="WES10" s="62"/>
      <c r="WET10" s="62"/>
      <c r="WEU10" s="62"/>
      <c r="WEV10" s="62"/>
      <c r="WEW10" s="62"/>
      <c r="WEX10" s="62"/>
      <c r="WEY10" s="62"/>
      <c r="WEZ10" s="62"/>
      <c r="WFA10" s="62"/>
      <c r="WFB10" s="62"/>
      <c r="WFC10" s="62"/>
      <c r="WFD10" s="62"/>
      <c r="WFE10" s="62"/>
      <c r="WFF10" s="62"/>
      <c r="WFG10" s="62"/>
      <c r="WFH10" s="62"/>
      <c r="WFI10" s="62"/>
      <c r="WFJ10" s="62"/>
      <c r="WFK10" s="62"/>
      <c r="WFL10" s="62"/>
      <c r="WFM10" s="62"/>
      <c r="WFN10" s="62"/>
      <c r="WFO10" s="62"/>
      <c r="WFP10" s="62"/>
      <c r="WFQ10" s="62"/>
      <c r="WFR10" s="62"/>
      <c r="WFS10" s="62"/>
      <c r="WFT10" s="62"/>
      <c r="WFU10" s="62"/>
      <c r="WFV10" s="62"/>
      <c r="WFW10" s="62"/>
      <c r="WFX10" s="62"/>
      <c r="WFY10" s="62"/>
      <c r="WFZ10" s="62"/>
      <c r="WGA10" s="62"/>
      <c r="WGB10" s="62"/>
      <c r="WGC10" s="62"/>
      <c r="WGD10" s="62"/>
      <c r="WGE10" s="62"/>
      <c r="WGF10" s="62"/>
      <c r="WGG10" s="62"/>
      <c r="WGH10" s="62"/>
      <c r="WGI10" s="62"/>
      <c r="WGJ10" s="62"/>
      <c r="WGK10" s="62"/>
      <c r="WGL10" s="62"/>
      <c r="WGM10" s="62"/>
      <c r="WGN10" s="62"/>
      <c r="WGO10" s="62"/>
      <c r="WGP10" s="62"/>
      <c r="WGQ10" s="62"/>
      <c r="WGR10" s="62"/>
      <c r="WGS10" s="62"/>
      <c r="WGT10" s="62"/>
      <c r="WGU10" s="62"/>
      <c r="WGV10" s="62"/>
      <c r="WGW10" s="62"/>
      <c r="WGX10" s="62"/>
      <c r="WGY10" s="62"/>
      <c r="WGZ10" s="62"/>
      <c r="WHA10" s="62"/>
      <c r="WHB10" s="62"/>
      <c r="WHC10" s="62"/>
      <c r="WHD10" s="62"/>
      <c r="WHE10" s="62"/>
      <c r="WHF10" s="62"/>
      <c r="WHG10" s="62"/>
      <c r="WHH10" s="62"/>
      <c r="WHI10" s="62"/>
      <c r="WHJ10" s="62"/>
      <c r="WHK10" s="62"/>
      <c r="WHL10" s="62"/>
      <c r="WHM10" s="62"/>
      <c r="WHN10" s="62"/>
      <c r="WHO10" s="62"/>
      <c r="WHP10" s="62"/>
      <c r="WHQ10" s="62"/>
      <c r="WHR10" s="62"/>
      <c r="WHS10" s="62"/>
      <c r="WHT10" s="62"/>
      <c r="WHU10" s="62"/>
      <c r="WHV10" s="62"/>
      <c r="WHW10" s="62"/>
      <c r="WHX10" s="62"/>
      <c r="WHY10" s="62"/>
      <c r="WHZ10" s="62"/>
      <c r="WIA10" s="62"/>
      <c r="WIB10" s="62"/>
      <c r="WIC10" s="62"/>
      <c r="WID10" s="62"/>
      <c r="WIE10" s="62"/>
      <c r="WIF10" s="62"/>
      <c r="WIG10" s="62"/>
      <c r="WIH10" s="62"/>
      <c r="WII10" s="62"/>
      <c r="WIJ10" s="62"/>
      <c r="WIK10" s="62"/>
      <c r="WIL10" s="62"/>
      <c r="WIM10" s="62"/>
      <c r="WIN10" s="62"/>
      <c r="WIO10" s="62"/>
      <c r="WIP10" s="62"/>
      <c r="WIQ10" s="62"/>
      <c r="WIR10" s="62"/>
      <c r="WIS10" s="62"/>
      <c r="WIT10" s="62"/>
      <c r="WIU10" s="62"/>
      <c r="WIV10" s="62"/>
      <c r="WIW10" s="62"/>
      <c r="WIX10" s="62"/>
      <c r="WIY10" s="62"/>
      <c r="WIZ10" s="62"/>
      <c r="WJA10" s="62"/>
      <c r="WJB10" s="62"/>
      <c r="WJC10" s="62"/>
      <c r="WJD10" s="62"/>
      <c r="WJE10" s="62"/>
      <c r="WJF10" s="62"/>
      <c r="WJG10" s="62"/>
      <c r="WJH10" s="62"/>
      <c r="WJI10" s="62"/>
      <c r="WJJ10" s="62"/>
      <c r="WJK10" s="62"/>
      <c r="WJL10" s="62"/>
      <c r="WJM10" s="62"/>
      <c r="WJN10" s="62"/>
      <c r="WJO10" s="62"/>
      <c r="WJP10" s="62"/>
      <c r="WJQ10" s="62"/>
      <c r="WJR10" s="62"/>
      <c r="WJS10" s="62"/>
      <c r="WJT10" s="62"/>
      <c r="WJU10" s="62"/>
      <c r="WJV10" s="62"/>
      <c r="WJW10" s="62"/>
      <c r="WJX10" s="62"/>
      <c r="WJY10" s="62"/>
      <c r="WJZ10" s="62"/>
      <c r="WKA10" s="62"/>
      <c r="WKB10" s="62"/>
      <c r="WKC10" s="62"/>
      <c r="WKD10" s="62"/>
      <c r="WKE10" s="62"/>
      <c r="WKF10" s="62"/>
      <c r="WKG10" s="62"/>
      <c r="WKH10" s="62"/>
      <c r="WKI10" s="62"/>
      <c r="WKJ10" s="62"/>
      <c r="WKK10" s="62"/>
      <c r="WKL10" s="62"/>
      <c r="WKM10" s="62"/>
      <c r="WKN10" s="62"/>
      <c r="WKO10" s="62"/>
      <c r="WKP10" s="62"/>
      <c r="WKQ10" s="62"/>
      <c r="WKR10" s="62"/>
      <c r="WKS10" s="62"/>
      <c r="WKT10" s="62"/>
      <c r="WKU10" s="62"/>
      <c r="WKV10" s="62"/>
      <c r="WKW10" s="62"/>
      <c r="WKX10" s="62"/>
      <c r="WKY10" s="62"/>
      <c r="WKZ10" s="62"/>
      <c r="WLA10" s="62"/>
      <c r="WLB10" s="62"/>
      <c r="WLC10" s="62"/>
      <c r="WLD10" s="62"/>
      <c r="WLE10" s="62"/>
      <c r="WLF10" s="62"/>
      <c r="WLG10" s="62"/>
      <c r="WLH10" s="62"/>
      <c r="WLI10" s="62"/>
      <c r="WLJ10" s="62"/>
      <c r="WLK10" s="62"/>
      <c r="WLL10" s="62"/>
      <c r="WLM10" s="62"/>
      <c r="WLN10" s="62"/>
      <c r="WLO10" s="62"/>
      <c r="WLP10" s="62"/>
      <c r="WLQ10" s="62"/>
      <c r="WLR10" s="62"/>
      <c r="WLS10" s="62"/>
      <c r="WLT10" s="62"/>
      <c r="WLU10" s="62"/>
      <c r="WLV10" s="62"/>
      <c r="WLW10" s="62"/>
      <c r="WLX10" s="62"/>
      <c r="WLY10" s="62"/>
      <c r="WLZ10" s="62"/>
      <c r="WMA10" s="62"/>
      <c r="WMB10" s="62"/>
      <c r="WMC10" s="62"/>
      <c r="WMD10" s="62"/>
      <c r="WME10" s="62"/>
      <c r="WMF10" s="62"/>
      <c r="WMG10" s="62"/>
      <c r="WMH10" s="62"/>
      <c r="WMI10" s="62"/>
      <c r="WMJ10" s="62"/>
      <c r="WMK10" s="62"/>
      <c r="WML10" s="62"/>
      <c r="WMM10" s="62"/>
      <c r="WMN10" s="62"/>
      <c r="WMO10" s="62"/>
      <c r="WMP10" s="62"/>
      <c r="WMQ10" s="62"/>
      <c r="WMR10" s="62"/>
      <c r="WMS10" s="62"/>
      <c r="WMT10" s="62"/>
      <c r="WMU10" s="62"/>
      <c r="WMV10" s="62"/>
      <c r="WMW10" s="62"/>
      <c r="WMX10" s="62"/>
      <c r="WMY10" s="62"/>
      <c r="WMZ10" s="62"/>
      <c r="WNA10" s="62"/>
      <c r="WNB10" s="62"/>
      <c r="WNC10" s="62"/>
      <c r="WND10" s="62"/>
      <c r="WNE10" s="62"/>
      <c r="WNF10" s="62"/>
      <c r="WNG10" s="62"/>
      <c r="WNH10" s="62"/>
      <c r="WNI10" s="62"/>
      <c r="WNJ10" s="62"/>
      <c r="WNK10" s="62"/>
      <c r="WNL10" s="62"/>
      <c r="WNM10" s="62"/>
      <c r="WNN10" s="62"/>
      <c r="WNO10" s="62"/>
      <c r="WNP10" s="62"/>
      <c r="WNQ10" s="62"/>
      <c r="WNR10" s="62"/>
      <c r="WNS10" s="62"/>
      <c r="WNT10" s="62"/>
      <c r="WNU10" s="62"/>
      <c r="WNV10" s="62"/>
      <c r="WNW10" s="62"/>
      <c r="WNX10" s="62"/>
      <c r="WNY10" s="62"/>
      <c r="WNZ10" s="62"/>
      <c r="WOA10" s="62"/>
      <c r="WOB10" s="62"/>
      <c r="WOC10" s="62"/>
      <c r="WOD10" s="62"/>
      <c r="WOE10" s="62"/>
      <c r="WOF10" s="62"/>
      <c r="WOG10" s="62"/>
      <c r="WOH10" s="62"/>
      <c r="WOI10" s="62"/>
      <c r="WOJ10" s="62"/>
      <c r="WOK10" s="62"/>
      <c r="WOL10" s="62"/>
      <c r="WOM10" s="62"/>
      <c r="WON10" s="62"/>
      <c r="WOO10" s="62"/>
      <c r="WOP10" s="62"/>
      <c r="WOQ10" s="62"/>
      <c r="WOR10" s="62"/>
      <c r="WOS10" s="62"/>
      <c r="WOT10" s="62"/>
      <c r="WOU10" s="62"/>
      <c r="WOV10" s="62"/>
      <c r="WOW10" s="62"/>
      <c r="WOX10" s="62"/>
      <c r="WOY10" s="62"/>
      <c r="WOZ10" s="62"/>
      <c r="WPA10" s="62"/>
      <c r="WPB10" s="62"/>
      <c r="WPC10" s="62"/>
      <c r="WPD10" s="62"/>
      <c r="WPE10" s="62"/>
      <c r="WPF10" s="62"/>
      <c r="WPG10" s="62"/>
      <c r="WPH10" s="62"/>
      <c r="WPI10" s="62"/>
      <c r="WPJ10" s="62"/>
      <c r="WPK10" s="62"/>
      <c r="WPL10" s="62"/>
      <c r="WPM10" s="62"/>
      <c r="WPN10" s="62"/>
      <c r="WPO10" s="62"/>
      <c r="WPP10" s="62"/>
      <c r="WPQ10" s="62"/>
      <c r="WPR10" s="62"/>
      <c r="WPS10" s="62"/>
      <c r="WPT10" s="62"/>
      <c r="WPU10" s="62"/>
      <c r="WPV10" s="62"/>
      <c r="WPW10" s="62"/>
      <c r="WPX10" s="62"/>
      <c r="WPY10" s="62"/>
      <c r="WPZ10" s="62"/>
      <c r="WQA10" s="62"/>
      <c r="WQB10" s="62"/>
      <c r="WQC10" s="62"/>
      <c r="WQD10" s="62"/>
      <c r="WQE10" s="62"/>
      <c r="WQF10" s="62"/>
      <c r="WQG10" s="62"/>
      <c r="WQH10" s="62"/>
      <c r="WQI10" s="62"/>
      <c r="WQJ10" s="62"/>
      <c r="WQK10" s="62"/>
      <c r="WQL10" s="62"/>
      <c r="WQM10" s="62"/>
      <c r="WQN10" s="62"/>
      <c r="WQO10" s="62"/>
      <c r="WQP10" s="62"/>
      <c r="WQQ10" s="62"/>
      <c r="WQR10" s="62"/>
      <c r="WQS10" s="62"/>
      <c r="WQT10" s="62"/>
      <c r="WQU10" s="62"/>
      <c r="WQV10" s="62"/>
      <c r="WQW10" s="62"/>
      <c r="WQX10" s="62"/>
      <c r="WQY10" s="62"/>
      <c r="WQZ10" s="62"/>
      <c r="WRA10" s="62"/>
      <c r="WRB10" s="62"/>
      <c r="WRC10" s="62"/>
      <c r="WRD10" s="62"/>
      <c r="WRE10" s="62"/>
      <c r="WRF10" s="62"/>
      <c r="WRG10" s="62"/>
      <c r="WRH10" s="62"/>
      <c r="WRI10" s="62"/>
      <c r="WRJ10" s="62"/>
      <c r="WRK10" s="62"/>
      <c r="WRL10" s="62"/>
      <c r="WRM10" s="62"/>
      <c r="WRN10" s="62"/>
      <c r="WRO10" s="62"/>
      <c r="WRP10" s="62"/>
      <c r="WRQ10" s="62"/>
      <c r="WRR10" s="62"/>
      <c r="WRS10" s="62"/>
      <c r="WRT10" s="62"/>
      <c r="WRU10" s="62"/>
      <c r="WRV10" s="62"/>
      <c r="WRW10" s="62"/>
      <c r="WRX10" s="62"/>
      <c r="WRY10" s="62"/>
      <c r="WRZ10" s="62"/>
      <c r="WSA10" s="62"/>
      <c r="WSB10" s="62"/>
      <c r="WSC10" s="62"/>
      <c r="WSD10" s="62"/>
      <c r="WSE10" s="62"/>
      <c r="WSF10" s="62"/>
      <c r="WSG10" s="62"/>
      <c r="WSH10" s="62"/>
      <c r="WSI10" s="62"/>
      <c r="WSJ10" s="62"/>
      <c r="WSK10" s="62"/>
      <c r="WSL10" s="62"/>
      <c r="WSM10" s="62"/>
      <c r="WSN10" s="62"/>
      <c r="WSO10" s="62"/>
      <c r="WSP10" s="62"/>
      <c r="WSQ10" s="62"/>
      <c r="WSR10" s="62"/>
      <c r="WSS10" s="62"/>
      <c r="WST10" s="62"/>
      <c r="WSU10" s="62"/>
      <c r="WSV10" s="62"/>
      <c r="WSW10" s="62"/>
      <c r="WSX10" s="62"/>
      <c r="WSY10" s="62"/>
      <c r="WSZ10" s="62"/>
      <c r="WTA10" s="62"/>
      <c r="WTB10" s="62"/>
      <c r="WTC10" s="62"/>
      <c r="WTD10" s="62"/>
      <c r="WTE10" s="62"/>
      <c r="WTF10" s="62"/>
      <c r="WTG10" s="62"/>
      <c r="WTH10" s="62"/>
      <c r="WTI10" s="62"/>
      <c r="WTJ10" s="62"/>
      <c r="WTK10" s="62"/>
      <c r="WTL10" s="62"/>
      <c r="WTM10" s="62"/>
      <c r="WTN10" s="62"/>
      <c r="WTO10" s="62"/>
      <c r="WTP10" s="62"/>
      <c r="WTQ10" s="62"/>
      <c r="WTR10" s="62"/>
      <c r="WTS10" s="62"/>
      <c r="WTT10" s="62"/>
      <c r="WTU10" s="62"/>
      <c r="WTV10" s="62"/>
      <c r="WTW10" s="62"/>
      <c r="WTX10" s="62"/>
      <c r="WTY10" s="62"/>
      <c r="WTZ10" s="62"/>
      <c r="WUA10" s="62"/>
      <c r="WUB10" s="62"/>
      <c r="WUC10" s="62"/>
      <c r="WUD10" s="62"/>
      <c r="WUE10" s="62"/>
      <c r="WUF10" s="62"/>
      <c r="WUG10" s="62"/>
      <c r="WUH10" s="62"/>
      <c r="WUI10" s="62"/>
      <c r="WUJ10" s="62"/>
      <c r="WUK10" s="62"/>
      <c r="WUL10" s="62"/>
      <c r="WUM10" s="62"/>
      <c r="WUN10" s="62"/>
      <c r="WUO10" s="62"/>
      <c r="WUP10" s="62"/>
      <c r="WUQ10" s="62"/>
      <c r="WUR10" s="62"/>
      <c r="WUS10" s="62"/>
      <c r="WUT10" s="62"/>
      <c r="WUU10" s="62"/>
      <c r="WUV10" s="62"/>
      <c r="WUW10" s="62"/>
      <c r="WUX10" s="62"/>
      <c r="WUY10" s="62"/>
      <c r="WUZ10" s="62"/>
      <c r="WVA10" s="62"/>
      <c r="WVB10" s="62"/>
      <c r="WVC10" s="62"/>
      <c r="WVD10" s="62"/>
      <c r="WVE10" s="62"/>
      <c r="WVF10" s="62"/>
      <c r="WVG10" s="62"/>
      <c r="WVH10" s="62"/>
      <c r="WVI10" s="62"/>
      <c r="WVJ10" s="62"/>
      <c r="WVK10" s="62"/>
      <c r="WVL10" s="62"/>
      <c r="WVM10" s="62"/>
      <c r="WVN10" s="62"/>
      <c r="WVO10" s="62"/>
      <c r="WVP10" s="62"/>
      <c r="WVQ10" s="62"/>
      <c r="WVR10" s="62"/>
      <c r="WVS10" s="62"/>
      <c r="WVT10" s="62"/>
      <c r="WVU10" s="62"/>
      <c r="WVV10" s="62"/>
      <c r="WVW10" s="62"/>
      <c r="WVX10" s="62"/>
      <c r="WVY10" s="62"/>
      <c r="WVZ10" s="62"/>
      <c r="WWA10" s="62"/>
      <c r="WWB10" s="62"/>
      <c r="WWC10" s="62"/>
      <c r="WWD10" s="62"/>
      <c r="WWE10" s="62"/>
      <c r="WWF10" s="62"/>
      <c r="WWG10" s="62"/>
      <c r="WWH10" s="62"/>
      <c r="WWI10" s="62"/>
      <c r="WWJ10" s="62"/>
      <c r="WWK10" s="62"/>
      <c r="WWL10" s="62"/>
      <c r="WWM10" s="62"/>
      <c r="WWN10" s="62"/>
      <c r="WWO10" s="62"/>
      <c r="WWP10" s="62"/>
      <c r="WWQ10" s="62"/>
      <c r="WWR10" s="62"/>
      <c r="WWS10" s="62"/>
      <c r="WWT10" s="62"/>
      <c r="WWU10" s="62"/>
      <c r="WWV10" s="62"/>
      <c r="WWW10" s="62"/>
      <c r="WWX10" s="62"/>
      <c r="WWY10" s="62"/>
      <c r="WWZ10" s="62"/>
      <c r="WXA10" s="62"/>
      <c r="WXB10" s="62"/>
      <c r="WXC10" s="62"/>
      <c r="WXD10" s="62"/>
      <c r="WXE10" s="62"/>
      <c r="WXF10" s="62"/>
      <c r="WXG10" s="62"/>
      <c r="WXH10" s="62"/>
      <c r="WXI10" s="62"/>
      <c r="WXJ10" s="62"/>
      <c r="WXK10" s="62"/>
      <c r="WXL10" s="62"/>
      <c r="WXM10" s="62"/>
      <c r="WXN10" s="62"/>
      <c r="WXO10" s="62"/>
      <c r="WXP10" s="62"/>
      <c r="WXQ10" s="62"/>
      <c r="WXR10" s="62"/>
      <c r="WXS10" s="62"/>
      <c r="WXT10" s="62"/>
      <c r="WXU10" s="62"/>
      <c r="WXV10" s="62"/>
      <c r="WXW10" s="62"/>
      <c r="WXX10" s="62"/>
      <c r="WXY10" s="62"/>
      <c r="WXZ10" s="62"/>
      <c r="WYA10" s="62"/>
      <c r="WYB10" s="62"/>
      <c r="WYC10" s="62"/>
      <c r="WYD10" s="62"/>
      <c r="WYE10" s="62"/>
      <c r="WYF10" s="62"/>
      <c r="WYG10" s="62"/>
      <c r="WYH10" s="62"/>
      <c r="WYI10" s="62"/>
      <c r="WYJ10" s="62"/>
      <c r="WYK10" s="62"/>
      <c r="WYL10" s="62"/>
      <c r="WYM10" s="62"/>
      <c r="WYN10" s="62"/>
      <c r="WYO10" s="62"/>
      <c r="WYP10" s="62"/>
      <c r="WYQ10" s="62"/>
      <c r="WYR10" s="62"/>
      <c r="WYS10" s="62"/>
      <c r="WYT10" s="62"/>
      <c r="WYU10" s="62"/>
      <c r="WYV10" s="62"/>
      <c r="WYW10" s="62"/>
      <c r="WYX10" s="62"/>
      <c r="WYY10" s="62"/>
      <c r="WYZ10" s="62"/>
      <c r="WZA10" s="62"/>
      <c r="WZB10" s="62"/>
      <c r="WZC10" s="62"/>
      <c r="WZD10" s="62"/>
      <c r="WZE10" s="62"/>
      <c r="WZF10" s="62"/>
      <c r="WZG10" s="62"/>
      <c r="WZH10" s="62"/>
      <c r="WZI10" s="62"/>
      <c r="WZJ10" s="62"/>
      <c r="WZK10" s="62"/>
      <c r="WZL10" s="62"/>
      <c r="WZM10" s="62"/>
      <c r="WZN10" s="62"/>
      <c r="WZO10" s="62"/>
      <c r="WZP10" s="62"/>
      <c r="WZQ10" s="62"/>
      <c r="WZR10" s="62"/>
      <c r="WZS10" s="62"/>
      <c r="WZT10" s="62"/>
      <c r="WZU10" s="62"/>
      <c r="WZV10" s="62"/>
      <c r="WZW10" s="62"/>
      <c r="WZX10" s="62"/>
      <c r="WZY10" s="62"/>
      <c r="WZZ10" s="62"/>
      <c r="XAA10" s="62"/>
      <c r="XAB10" s="62"/>
      <c r="XAC10" s="62"/>
      <c r="XAD10" s="62"/>
      <c r="XAE10" s="62"/>
      <c r="XAF10" s="62"/>
      <c r="XAG10" s="62"/>
      <c r="XAH10" s="62"/>
      <c r="XAI10" s="62"/>
      <c r="XAJ10" s="62"/>
      <c r="XAK10" s="62"/>
      <c r="XAL10" s="62"/>
      <c r="XAM10" s="62"/>
      <c r="XAN10" s="62"/>
      <c r="XAO10" s="62"/>
      <c r="XAP10" s="62"/>
      <c r="XAQ10" s="62"/>
      <c r="XAR10" s="62"/>
      <c r="XAS10" s="62"/>
      <c r="XAT10" s="62"/>
      <c r="XAU10" s="62"/>
      <c r="XAV10" s="62"/>
      <c r="XAW10" s="62"/>
      <c r="XAX10" s="62"/>
      <c r="XAY10" s="62"/>
      <c r="XAZ10" s="62"/>
      <c r="XBA10" s="62"/>
      <c r="XBB10" s="62"/>
      <c r="XBC10" s="62"/>
      <c r="XBD10" s="62"/>
      <c r="XBE10" s="62"/>
      <c r="XBF10" s="62"/>
      <c r="XBG10" s="62"/>
      <c r="XBH10" s="62"/>
      <c r="XBI10" s="62"/>
      <c r="XBJ10" s="62"/>
      <c r="XBK10" s="62"/>
      <c r="XBL10" s="62"/>
      <c r="XBM10" s="62"/>
      <c r="XBN10" s="62"/>
      <c r="XBO10" s="62"/>
      <c r="XBP10" s="62"/>
      <c r="XBQ10" s="62"/>
      <c r="XBR10" s="62"/>
      <c r="XBS10" s="62"/>
      <c r="XBT10" s="62"/>
      <c r="XBU10" s="62"/>
      <c r="XBV10" s="62"/>
      <c r="XBW10" s="62"/>
      <c r="XBX10" s="62"/>
      <c r="XBY10" s="62"/>
      <c r="XBZ10" s="62"/>
      <c r="XCA10" s="62"/>
      <c r="XCB10" s="62"/>
      <c r="XCC10" s="62"/>
      <c r="XCD10" s="62"/>
      <c r="XCE10" s="62"/>
      <c r="XCF10" s="62"/>
      <c r="XCG10" s="62"/>
      <c r="XCH10" s="62"/>
      <c r="XCI10" s="62"/>
      <c r="XCJ10" s="62"/>
      <c r="XCK10" s="62"/>
      <c r="XCL10" s="62"/>
      <c r="XCM10" s="62"/>
      <c r="XCN10" s="62"/>
      <c r="XCO10" s="62"/>
      <c r="XCP10" s="62"/>
      <c r="XCQ10" s="62"/>
      <c r="XCR10" s="62"/>
      <c r="XCS10" s="62"/>
      <c r="XCT10" s="62"/>
      <c r="XCU10" s="62"/>
      <c r="XCV10" s="62"/>
      <c r="XCW10" s="62"/>
      <c r="XCX10" s="62"/>
      <c r="XCY10" s="62"/>
      <c r="XCZ10" s="62"/>
      <c r="XDA10" s="62"/>
      <c r="XDB10" s="62"/>
      <c r="XDC10" s="62"/>
      <c r="XDD10" s="62"/>
      <c r="XDE10" s="62"/>
      <c r="XDF10" s="62"/>
      <c r="XDG10" s="62"/>
      <c r="XDH10" s="62"/>
      <c r="XDI10" s="62"/>
      <c r="XDJ10" s="62"/>
      <c r="XDK10" s="62"/>
      <c r="XDL10" s="62"/>
      <c r="XDM10" s="62"/>
      <c r="XDN10" s="62"/>
      <c r="XDO10" s="62"/>
      <c r="XDP10" s="62"/>
      <c r="XDQ10" s="62"/>
      <c r="XDR10" s="62"/>
      <c r="XDS10" s="62"/>
      <c r="XDT10" s="62"/>
      <c r="XDU10" s="62"/>
      <c r="XDV10" s="62"/>
      <c r="XDW10" s="62"/>
      <c r="XDX10" s="62"/>
      <c r="XDY10" s="62"/>
      <c r="XDZ10" s="62"/>
      <c r="XEA10" s="62"/>
      <c r="XEB10" s="62"/>
      <c r="XEC10" s="62"/>
      <c r="XED10" s="62"/>
      <c r="XEE10" s="62"/>
      <c r="XEF10" s="62"/>
      <c r="XEG10" s="62"/>
      <c r="XEH10" s="62"/>
      <c r="XEI10" s="62"/>
      <c r="XEJ10" s="62"/>
      <c r="XEK10" s="62"/>
      <c r="XEL10" s="62"/>
      <c r="XEM10" s="62"/>
      <c r="XEN10" s="62"/>
      <c r="XEO10" s="62"/>
      <c r="XEP10" s="62"/>
      <c r="XEQ10" s="62"/>
      <c r="XER10" s="62"/>
      <c r="XES10" s="62"/>
      <c r="XET10" s="62"/>
      <c r="XEU10" s="62"/>
      <c r="XEV10" s="62"/>
      <c r="XEW10" s="62"/>
      <c r="XEX10" s="62"/>
      <c r="XEY10" s="62"/>
      <c r="XEZ10" s="62"/>
      <c r="XFA10" s="62"/>
      <c r="XFB10" s="62"/>
      <c r="XFC10" s="62"/>
    </row>
    <row r="11" spans="1:16384" s="61" customFormat="1" x14ac:dyDescent="0.3">
      <c r="A11" s="9"/>
      <c r="B11" s="9"/>
      <c r="C11" s="9"/>
      <c r="D11" s="9"/>
      <c r="E11" s="9"/>
      <c r="F11" s="5" t="s">
        <v>17</v>
      </c>
      <c r="G11" s="47">
        <v>45544</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c r="AMG11" s="62"/>
      <c r="AMH11" s="62"/>
      <c r="AMI11" s="62"/>
      <c r="AMJ11" s="62"/>
      <c r="AMK11" s="62"/>
      <c r="AML11" s="62"/>
      <c r="AMM11" s="62"/>
      <c r="AMN11" s="62"/>
      <c r="AMO11" s="62"/>
      <c r="AMP11" s="62"/>
      <c r="AMQ11" s="62"/>
      <c r="AMR11" s="62"/>
      <c r="AMS11" s="62"/>
      <c r="AMT11" s="62"/>
      <c r="AMU11" s="62"/>
      <c r="AMV11" s="62"/>
      <c r="AMW11" s="62"/>
      <c r="AMX11" s="62"/>
      <c r="AMY11" s="62"/>
      <c r="AMZ11" s="62"/>
      <c r="ANA11" s="62"/>
      <c r="ANB11" s="62"/>
      <c r="ANC11" s="62"/>
      <c r="AND11" s="62"/>
      <c r="ANE11" s="62"/>
      <c r="ANF11" s="62"/>
      <c r="ANG11" s="62"/>
      <c r="ANH11" s="62"/>
      <c r="ANI11" s="62"/>
      <c r="ANJ11" s="62"/>
      <c r="ANK11" s="62"/>
      <c r="ANL11" s="62"/>
      <c r="ANM11" s="62"/>
      <c r="ANN11" s="62"/>
      <c r="ANO11" s="62"/>
      <c r="ANP11" s="62"/>
      <c r="ANQ11" s="62"/>
      <c r="ANR11" s="62"/>
      <c r="ANS11" s="62"/>
      <c r="ANT11" s="62"/>
      <c r="ANU11" s="62"/>
      <c r="ANV11" s="62"/>
      <c r="ANW11" s="62"/>
      <c r="ANX11" s="62"/>
      <c r="ANY11" s="62"/>
      <c r="ANZ11" s="62"/>
      <c r="AOA11" s="62"/>
      <c r="AOB11" s="62"/>
      <c r="AOC11" s="62"/>
      <c r="AOD11" s="62"/>
      <c r="AOE11" s="62"/>
      <c r="AOF11" s="62"/>
      <c r="AOG11" s="62"/>
      <c r="AOH11" s="62"/>
      <c r="AOI11" s="62"/>
      <c r="AOJ11" s="62"/>
      <c r="AOK11" s="62"/>
      <c r="AOL11" s="62"/>
      <c r="AOM11" s="62"/>
      <c r="AON11" s="62"/>
      <c r="AOO11" s="62"/>
      <c r="AOP11" s="62"/>
      <c r="AOQ11" s="62"/>
      <c r="AOR11" s="62"/>
      <c r="AOS11" s="62"/>
      <c r="AOT11" s="62"/>
      <c r="AOU11" s="62"/>
      <c r="AOV11" s="62"/>
      <c r="AOW11" s="62"/>
      <c r="AOX11" s="62"/>
      <c r="AOY11" s="62"/>
      <c r="AOZ11" s="62"/>
      <c r="APA11" s="62"/>
      <c r="APB11" s="62"/>
      <c r="APC11" s="62"/>
      <c r="APD11" s="62"/>
      <c r="APE11" s="62"/>
      <c r="APF11" s="62"/>
      <c r="APG11" s="62"/>
      <c r="APH11" s="62"/>
      <c r="API11" s="62"/>
      <c r="APJ11" s="62"/>
      <c r="APK11" s="62"/>
      <c r="APL11" s="62"/>
      <c r="APM11" s="62"/>
      <c r="APN11" s="62"/>
      <c r="APO11" s="62"/>
      <c r="APP11" s="62"/>
      <c r="APQ11" s="62"/>
      <c r="APR11" s="62"/>
      <c r="APS11" s="62"/>
      <c r="APT11" s="62"/>
      <c r="APU11" s="62"/>
      <c r="APV11" s="62"/>
      <c r="APW11" s="62"/>
      <c r="APX11" s="62"/>
      <c r="APY11" s="62"/>
      <c r="APZ11" s="62"/>
      <c r="AQA11" s="62"/>
      <c r="AQB11" s="62"/>
      <c r="AQC11" s="62"/>
      <c r="AQD11" s="62"/>
      <c r="AQE11" s="62"/>
      <c r="AQF11" s="62"/>
      <c r="AQG11" s="62"/>
      <c r="AQH11" s="62"/>
      <c r="AQI11" s="62"/>
      <c r="AQJ11" s="62"/>
      <c r="AQK11" s="62"/>
      <c r="AQL11" s="62"/>
      <c r="AQM11" s="62"/>
      <c r="AQN11" s="62"/>
      <c r="AQO11" s="62"/>
      <c r="AQP11" s="62"/>
      <c r="AQQ11" s="62"/>
      <c r="AQR11" s="62"/>
      <c r="AQS11" s="62"/>
      <c r="AQT11" s="62"/>
      <c r="AQU11" s="62"/>
      <c r="AQV11" s="62"/>
      <c r="AQW11" s="62"/>
      <c r="AQX11" s="62"/>
      <c r="AQY11" s="62"/>
      <c r="AQZ11" s="62"/>
      <c r="ARA11" s="62"/>
      <c r="ARB11" s="62"/>
      <c r="ARC11" s="62"/>
      <c r="ARD11" s="62"/>
      <c r="ARE11" s="62"/>
      <c r="ARF11" s="62"/>
      <c r="ARG11" s="62"/>
      <c r="ARH11" s="62"/>
      <c r="ARI11" s="62"/>
      <c r="ARJ11" s="62"/>
      <c r="ARK11" s="62"/>
      <c r="ARL11" s="62"/>
      <c r="ARM11" s="62"/>
      <c r="ARN11" s="62"/>
      <c r="ARO11" s="62"/>
      <c r="ARP11" s="62"/>
      <c r="ARQ11" s="62"/>
      <c r="ARR11" s="62"/>
      <c r="ARS11" s="62"/>
      <c r="ART11" s="62"/>
      <c r="ARU11" s="62"/>
      <c r="ARV11" s="62"/>
      <c r="ARW11" s="62"/>
      <c r="ARX11" s="62"/>
      <c r="ARY11" s="62"/>
      <c r="ARZ11" s="62"/>
      <c r="ASA11" s="62"/>
      <c r="ASB11" s="62"/>
      <c r="ASC11" s="62"/>
      <c r="ASD11" s="62"/>
      <c r="ASE11" s="62"/>
      <c r="ASF11" s="62"/>
      <c r="ASG11" s="62"/>
      <c r="ASH11" s="62"/>
      <c r="ASI11" s="62"/>
      <c r="ASJ11" s="62"/>
      <c r="ASK11" s="62"/>
      <c r="ASL11" s="62"/>
      <c r="ASM11" s="62"/>
      <c r="ASN11" s="62"/>
      <c r="ASO11" s="62"/>
      <c r="ASP11" s="62"/>
      <c r="ASQ11" s="62"/>
      <c r="ASR11" s="62"/>
      <c r="ASS11" s="62"/>
      <c r="AST11" s="62"/>
      <c r="ASU11" s="62"/>
      <c r="ASV11" s="62"/>
      <c r="ASW11" s="62"/>
      <c r="ASX11" s="62"/>
      <c r="ASY11" s="62"/>
      <c r="ASZ11" s="62"/>
      <c r="ATA11" s="62"/>
      <c r="ATB11" s="62"/>
      <c r="ATC11" s="62"/>
      <c r="ATD11" s="62"/>
      <c r="ATE11" s="62"/>
      <c r="ATF11" s="62"/>
      <c r="ATG11" s="62"/>
      <c r="ATH11" s="62"/>
      <c r="ATI11" s="62"/>
      <c r="ATJ11" s="62"/>
      <c r="ATK11" s="62"/>
      <c r="ATL11" s="62"/>
      <c r="ATM11" s="62"/>
      <c r="ATN11" s="62"/>
      <c r="ATO11" s="62"/>
      <c r="ATP11" s="62"/>
      <c r="ATQ11" s="62"/>
      <c r="ATR11" s="62"/>
      <c r="ATS11" s="62"/>
      <c r="ATT11" s="62"/>
      <c r="ATU11" s="62"/>
      <c r="ATV11" s="62"/>
      <c r="ATW11" s="62"/>
      <c r="ATX11" s="62"/>
      <c r="ATY11" s="62"/>
      <c r="ATZ11" s="62"/>
      <c r="AUA11" s="62"/>
      <c r="AUB11" s="62"/>
      <c r="AUC11" s="62"/>
      <c r="AUD11" s="62"/>
      <c r="AUE11" s="62"/>
      <c r="AUF11" s="62"/>
      <c r="AUG11" s="62"/>
      <c r="AUH11" s="62"/>
      <c r="AUI11" s="62"/>
      <c r="AUJ11" s="62"/>
      <c r="AUK11" s="62"/>
      <c r="AUL11" s="62"/>
      <c r="AUM11" s="62"/>
      <c r="AUN11" s="62"/>
      <c r="AUO11" s="62"/>
      <c r="AUP11" s="62"/>
      <c r="AUQ11" s="62"/>
      <c r="AUR11" s="62"/>
      <c r="AUS11" s="62"/>
      <c r="AUT11" s="62"/>
      <c r="AUU11" s="62"/>
      <c r="AUV11" s="62"/>
      <c r="AUW11" s="62"/>
      <c r="AUX11" s="62"/>
      <c r="AUY11" s="62"/>
      <c r="AUZ11" s="62"/>
      <c r="AVA11" s="62"/>
      <c r="AVB11" s="62"/>
      <c r="AVC11" s="62"/>
      <c r="AVD11" s="62"/>
      <c r="AVE11" s="62"/>
      <c r="AVF11" s="62"/>
      <c r="AVG11" s="62"/>
      <c r="AVH11" s="62"/>
      <c r="AVI11" s="62"/>
      <c r="AVJ11" s="62"/>
      <c r="AVK11" s="62"/>
      <c r="AVL11" s="62"/>
      <c r="AVM11" s="62"/>
      <c r="AVN11" s="62"/>
      <c r="AVO11" s="62"/>
      <c r="AVP11" s="62"/>
      <c r="AVQ11" s="62"/>
      <c r="AVR11" s="62"/>
      <c r="AVS11" s="62"/>
      <c r="AVT11" s="62"/>
      <c r="AVU11" s="62"/>
      <c r="AVV11" s="62"/>
      <c r="AVW11" s="62"/>
      <c r="AVX11" s="62"/>
      <c r="AVY11" s="62"/>
      <c r="AVZ11" s="62"/>
      <c r="AWA11" s="62"/>
      <c r="AWB11" s="62"/>
      <c r="AWC11" s="62"/>
      <c r="AWD11" s="62"/>
      <c r="AWE11" s="62"/>
      <c r="AWF11" s="62"/>
      <c r="AWG11" s="62"/>
      <c r="AWH11" s="62"/>
      <c r="AWI11" s="62"/>
      <c r="AWJ11" s="62"/>
      <c r="AWK11" s="62"/>
      <c r="AWL11" s="62"/>
      <c r="AWM11" s="62"/>
      <c r="AWN11" s="62"/>
      <c r="AWO11" s="62"/>
      <c r="AWP11" s="62"/>
      <c r="AWQ11" s="62"/>
      <c r="AWR11" s="62"/>
      <c r="AWS11" s="62"/>
      <c r="AWT11" s="62"/>
      <c r="AWU11" s="62"/>
      <c r="AWV11" s="62"/>
      <c r="AWW11" s="62"/>
      <c r="AWX11" s="62"/>
      <c r="AWY11" s="62"/>
      <c r="AWZ11" s="62"/>
      <c r="AXA11" s="62"/>
      <c r="AXB11" s="62"/>
      <c r="AXC11" s="62"/>
      <c r="AXD11" s="62"/>
      <c r="AXE11" s="62"/>
      <c r="AXF11" s="62"/>
      <c r="AXG11" s="62"/>
      <c r="AXH11" s="62"/>
      <c r="AXI11" s="62"/>
      <c r="AXJ11" s="62"/>
      <c r="AXK11" s="62"/>
      <c r="AXL11" s="62"/>
      <c r="AXM11" s="62"/>
      <c r="AXN11" s="62"/>
      <c r="AXO11" s="62"/>
      <c r="AXP11" s="62"/>
      <c r="AXQ11" s="62"/>
      <c r="AXR11" s="62"/>
      <c r="AXS11" s="62"/>
      <c r="AXT11" s="62"/>
      <c r="AXU11" s="62"/>
      <c r="AXV11" s="62"/>
      <c r="AXW11" s="62"/>
      <c r="AXX11" s="62"/>
      <c r="AXY11" s="62"/>
      <c r="AXZ11" s="62"/>
      <c r="AYA11" s="62"/>
      <c r="AYB11" s="62"/>
      <c r="AYC11" s="62"/>
      <c r="AYD11" s="62"/>
      <c r="AYE11" s="62"/>
      <c r="AYF11" s="62"/>
      <c r="AYG11" s="62"/>
      <c r="AYH11" s="62"/>
      <c r="AYI11" s="62"/>
      <c r="AYJ11" s="62"/>
      <c r="AYK11" s="62"/>
      <c r="AYL11" s="62"/>
      <c r="AYM11" s="62"/>
      <c r="AYN11" s="62"/>
      <c r="AYO11" s="62"/>
      <c r="AYP11" s="62"/>
      <c r="AYQ11" s="62"/>
      <c r="AYR11" s="62"/>
      <c r="AYS11" s="62"/>
      <c r="AYT11" s="62"/>
      <c r="AYU11" s="62"/>
      <c r="AYV11" s="62"/>
      <c r="AYW11" s="62"/>
      <c r="AYX11" s="62"/>
      <c r="AYY11" s="62"/>
      <c r="AYZ11" s="62"/>
      <c r="AZA11" s="62"/>
      <c r="AZB11" s="62"/>
      <c r="AZC11" s="62"/>
      <c r="AZD11" s="62"/>
      <c r="AZE11" s="62"/>
      <c r="AZF11" s="62"/>
      <c r="AZG11" s="62"/>
      <c r="AZH11" s="62"/>
      <c r="AZI11" s="62"/>
      <c r="AZJ11" s="62"/>
      <c r="AZK11" s="62"/>
      <c r="AZL11" s="62"/>
      <c r="AZM11" s="62"/>
      <c r="AZN11" s="62"/>
      <c r="AZO11" s="62"/>
      <c r="AZP11" s="62"/>
      <c r="AZQ11" s="62"/>
      <c r="AZR11" s="62"/>
      <c r="AZS11" s="62"/>
      <c r="AZT11" s="62"/>
      <c r="AZU11" s="62"/>
      <c r="AZV11" s="62"/>
      <c r="AZW11" s="62"/>
      <c r="AZX11" s="62"/>
      <c r="AZY11" s="62"/>
      <c r="AZZ11" s="62"/>
      <c r="BAA11" s="62"/>
      <c r="BAB11" s="62"/>
      <c r="BAC11" s="62"/>
      <c r="BAD11" s="62"/>
      <c r="BAE11" s="62"/>
      <c r="BAF11" s="62"/>
      <c r="BAG11" s="62"/>
      <c r="BAH11" s="62"/>
      <c r="BAI11" s="62"/>
      <c r="BAJ11" s="62"/>
      <c r="BAK11" s="62"/>
      <c r="BAL11" s="62"/>
      <c r="BAM11" s="62"/>
      <c r="BAN11" s="62"/>
      <c r="BAO11" s="62"/>
      <c r="BAP11" s="62"/>
      <c r="BAQ11" s="62"/>
      <c r="BAR11" s="62"/>
      <c r="BAS11" s="62"/>
      <c r="BAT11" s="62"/>
      <c r="BAU11" s="62"/>
      <c r="BAV11" s="62"/>
      <c r="BAW11" s="62"/>
      <c r="BAX11" s="62"/>
      <c r="BAY11" s="62"/>
      <c r="BAZ11" s="62"/>
      <c r="BBA11" s="62"/>
      <c r="BBB11" s="62"/>
      <c r="BBC11" s="62"/>
      <c r="BBD11" s="62"/>
      <c r="BBE11" s="62"/>
      <c r="BBF11" s="62"/>
      <c r="BBG11" s="62"/>
      <c r="BBH11" s="62"/>
      <c r="BBI11" s="62"/>
      <c r="BBJ11" s="62"/>
      <c r="BBK11" s="62"/>
      <c r="BBL11" s="62"/>
      <c r="BBM11" s="62"/>
      <c r="BBN11" s="62"/>
      <c r="BBO11" s="62"/>
      <c r="BBP11" s="62"/>
      <c r="BBQ11" s="62"/>
      <c r="BBR11" s="62"/>
      <c r="BBS11" s="62"/>
      <c r="BBT11" s="62"/>
      <c r="BBU11" s="62"/>
      <c r="BBV11" s="62"/>
      <c r="BBW11" s="62"/>
      <c r="BBX11" s="62"/>
      <c r="BBY11" s="62"/>
      <c r="BBZ11" s="62"/>
      <c r="BCA11" s="62"/>
      <c r="BCB11" s="62"/>
      <c r="BCC11" s="62"/>
      <c r="BCD11" s="62"/>
      <c r="BCE11" s="62"/>
      <c r="BCF11" s="62"/>
      <c r="BCG11" s="62"/>
      <c r="BCH11" s="62"/>
      <c r="BCI11" s="62"/>
      <c r="BCJ11" s="62"/>
      <c r="BCK11" s="62"/>
      <c r="BCL11" s="62"/>
      <c r="BCM11" s="62"/>
      <c r="BCN11" s="62"/>
      <c r="BCO11" s="62"/>
      <c r="BCP11" s="62"/>
      <c r="BCQ11" s="62"/>
      <c r="BCR11" s="62"/>
      <c r="BCS11" s="62"/>
      <c r="BCT11" s="62"/>
      <c r="BCU11" s="62"/>
      <c r="BCV11" s="62"/>
      <c r="BCW11" s="62"/>
      <c r="BCX11" s="62"/>
      <c r="BCY11" s="62"/>
      <c r="BCZ11" s="62"/>
      <c r="BDA11" s="62"/>
      <c r="BDB11" s="62"/>
      <c r="BDC11" s="62"/>
      <c r="BDD11" s="62"/>
      <c r="BDE11" s="62"/>
      <c r="BDF11" s="62"/>
      <c r="BDG11" s="62"/>
      <c r="BDH11" s="62"/>
      <c r="BDI11" s="62"/>
      <c r="BDJ11" s="62"/>
      <c r="BDK11" s="62"/>
      <c r="BDL11" s="62"/>
      <c r="BDM11" s="62"/>
      <c r="BDN11" s="62"/>
      <c r="BDO11" s="62"/>
      <c r="BDP11" s="62"/>
      <c r="BDQ11" s="62"/>
      <c r="BDR11" s="62"/>
      <c r="BDS11" s="62"/>
      <c r="BDT11" s="62"/>
      <c r="BDU11" s="62"/>
      <c r="BDV11" s="62"/>
      <c r="BDW11" s="62"/>
      <c r="BDX11" s="62"/>
      <c r="BDY11" s="62"/>
      <c r="BDZ11" s="62"/>
      <c r="BEA11" s="62"/>
      <c r="BEB11" s="62"/>
      <c r="BEC11" s="62"/>
      <c r="BED11" s="62"/>
      <c r="BEE11" s="62"/>
      <c r="BEF11" s="62"/>
      <c r="BEG11" s="62"/>
      <c r="BEH11" s="62"/>
      <c r="BEI11" s="62"/>
      <c r="BEJ11" s="62"/>
      <c r="BEK11" s="62"/>
      <c r="BEL11" s="62"/>
      <c r="BEM11" s="62"/>
      <c r="BEN11" s="62"/>
      <c r="BEO11" s="62"/>
      <c r="BEP11" s="62"/>
      <c r="BEQ11" s="62"/>
      <c r="BER11" s="62"/>
      <c r="BES11" s="62"/>
      <c r="BET11" s="62"/>
      <c r="BEU11" s="62"/>
      <c r="BEV11" s="62"/>
      <c r="BEW11" s="62"/>
      <c r="BEX11" s="62"/>
      <c r="BEY11" s="62"/>
      <c r="BEZ11" s="62"/>
      <c r="BFA11" s="62"/>
      <c r="BFB11" s="62"/>
      <c r="BFC11" s="62"/>
      <c r="BFD11" s="62"/>
      <c r="BFE11" s="62"/>
      <c r="BFF11" s="62"/>
      <c r="BFG11" s="62"/>
      <c r="BFH11" s="62"/>
      <c r="BFI11" s="62"/>
      <c r="BFJ11" s="62"/>
      <c r="BFK11" s="62"/>
      <c r="BFL11" s="62"/>
      <c r="BFM11" s="62"/>
      <c r="BFN11" s="62"/>
      <c r="BFO11" s="62"/>
      <c r="BFP11" s="62"/>
      <c r="BFQ11" s="62"/>
      <c r="BFR11" s="62"/>
      <c r="BFS11" s="62"/>
      <c r="BFT11" s="62"/>
      <c r="BFU11" s="62"/>
      <c r="BFV11" s="62"/>
      <c r="BFW11" s="62"/>
      <c r="BFX11" s="62"/>
      <c r="BFY11" s="62"/>
      <c r="BFZ11" s="62"/>
      <c r="BGA11" s="62"/>
      <c r="BGB11" s="62"/>
      <c r="BGC11" s="62"/>
      <c r="BGD11" s="62"/>
      <c r="BGE11" s="62"/>
      <c r="BGF11" s="62"/>
      <c r="BGG11" s="62"/>
      <c r="BGH11" s="62"/>
      <c r="BGI11" s="62"/>
      <c r="BGJ11" s="62"/>
      <c r="BGK11" s="62"/>
      <c r="BGL11" s="62"/>
      <c r="BGM11" s="62"/>
      <c r="BGN11" s="62"/>
      <c r="BGO11" s="62"/>
      <c r="BGP11" s="62"/>
      <c r="BGQ11" s="62"/>
      <c r="BGR11" s="62"/>
      <c r="BGS11" s="62"/>
      <c r="BGT11" s="62"/>
      <c r="BGU11" s="62"/>
      <c r="BGV11" s="62"/>
      <c r="BGW11" s="62"/>
      <c r="BGX11" s="62"/>
      <c r="BGY11" s="62"/>
      <c r="BGZ11" s="62"/>
      <c r="BHA11" s="62"/>
      <c r="BHB11" s="62"/>
      <c r="BHC11" s="62"/>
      <c r="BHD11" s="62"/>
      <c r="BHE11" s="62"/>
      <c r="BHF11" s="62"/>
      <c r="BHG11" s="62"/>
      <c r="BHH11" s="62"/>
      <c r="BHI11" s="62"/>
      <c r="BHJ11" s="62"/>
      <c r="BHK11" s="62"/>
      <c r="BHL11" s="62"/>
      <c r="BHM11" s="62"/>
      <c r="BHN11" s="62"/>
      <c r="BHO11" s="62"/>
      <c r="BHP11" s="62"/>
      <c r="BHQ11" s="62"/>
      <c r="BHR11" s="62"/>
      <c r="BHS11" s="62"/>
      <c r="BHT11" s="62"/>
      <c r="BHU11" s="62"/>
      <c r="BHV11" s="62"/>
      <c r="BHW11" s="62"/>
      <c r="BHX11" s="62"/>
      <c r="BHY11" s="62"/>
      <c r="BHZ11" s="62"/>
      <c r="BIA11" s="62"/>
      <c r="BIB11" s="62"/>
      <c r="BIC11" s="62"/>
      <c r="BID11" s="62"/>
      <c r="BIE11" s="62"/>
      <c r="BIF11" s="62"/>
      <c r="BIG11" s="62"/>
      <c r="BIH11" s="62"/>
      <c r="BII11" s="62"/>
      <c r="BIJ11" s="62"/>
      <c r="BIK11" s="62"/>
      <c r="BIL11" s="62"/>
      <c r="BIM11" s="62"/>
      <c r="BIN11" s="62"/>
      <c r="BIO11" s="62"/>
      <c r="BIP11" s="62"/>
      <c r="BIQ11" s="62"/>
      <c r="BIR11" s="62"/>
      <c r="BIS11" s="62"/>
      <c r="BIT11" s="62"/>
      <c r="BIU11" s="62"/>
      <c r="BIV11" s="62"/>
      <c r="BIW11" s="62"/>
      <c r="BIX11" s="62"/>
      <c r="BIY11" s="62"/>
      <c r="BIZ11" s="62"/>
      <c r="BJA11" s="62"/>
      <c r="BJB11" s="62"/>
      <c r="BJC11" s="62"/>
      <c r="BJD11" s="62"/>
      <c r="BJE11" s="62"/>
      <c r="BJF11" s="62"/>
      <c r="BJG11" s="62"/>
      <c r="BJH11" s="62"/>
      <c r="BJI11" s="62"/>
      <c r="BJJ11" s="62"/>
      <c r="BJK11" s="62"/>
      <c r="BJL11" s="62"/>
      <c r="BJM11" s="62"/>
      <c r="BJN11" s="62"/>
      <c r="BJO11" s="62"/>
      <c r="BJP11" s="62"/>
      <c r="BJQ11" s="62"/>
      <c r="BJR11" s="62"/>
      <c r="BJS11" s="62"/>
      <c r="BJT11" s="62"/>
      <c r="BJU11" s="62"/>
      <c r="BJV11" s="62"/>
      <c r="BJW11" s="62"/>
      <c r="BJX11" s="62"/>
      <c r="BJY11" s="62"/>
      <c r="BJZ11" s="62"/>
      <c r="BKA11" s="62"/>
      <c r="BKB11" s="62"/>
      <c r="BKC11" s="62"/>
      <c r="BKD11" s="62"/>
      <c r="BKE11" s="62"/>
      <c r="BKF11" s="62"/>
      <c r="BKG11" s="62"/>
      <c r="BKH11" s="62"/>
      <c r="BKI11" s="62"/>
      <c r="BKJ11" s="62"/>
      <c r="BKK11" s="62"/>
      <c r="BKL11" s="62"/>
      <c r="BKM11" s="62"/>
      <c r="BKN11" s="62"/>
      <c r="BKO11" s="62"/>
      <c r="BKP11" s="62"/>
      <c r="BKQ11" s="62"/>
      <c r="BKR11" s="62"/>
      <c r="BKS11" s="62"/>
      <c r="BKT11" s="62"/>
      <c r="BKU11" s="62"/>
      <c r="BKV11" s="62"/>
      <c r="BKW11" s="62"/>
      <c r="BKX11" s="62"/>
      <c r="BKY11" s="62"/>
      <c r="BKZ11" s="62"/>
      <c r="BLA11" s="62"/>
      <c r="BLB11" s="62"/>
      <c r="BLC11" s="62"/>
      <c r="BLD11" s="62"/>
      <c r="BLE11" s="62"/>
      <c r="BLF11" s="62"/>
      <c r="BLG11" s="62"/>
      <c r="BLH11" s="62"/>
      <c r="BLI11" s="62"/>
      <c r="BLJ11" s="62"/>
      <c r="BLK11" s="62"/>
      <c r="BLL11" s="62"/>
      <c r="BLM11" s="62"/>
      <c r="BLN11" s="62"/>
      <c r="BLO11" s="62"/>
      <c r="BLP11" s="62"/>
      <c r="BLQ11" s="62"/>
      <c r="BLR11" s="62"/>
      <c r="BLS11" s="62"/>
      <c r="BLT11" s="62"/>
      <c r="BLU11" s="62"/>
      <c r="BLV11" s="62"/>
      <c r="BLW11" s="62"/>
      <c r="BLX11" s="62"/>
      <c r="BLY11" s="62"/>
      <c r="BLZ11" s="62"/>
      <c r="BMA11" s="62"/>
      <c r="BMB11" s="62"/>
      <c r="BMC11" s="62"/>
      <c r="BMD11" s="62"/>
      <c r="BME11" s="62"/>
      <c r="BMF11" s="62"/>
      <c r="BMG11" s="62"/>
      <c r="BMH11" s="62"/>
      <c r="BMI11" s="62"/>
      <c r="BMJ11" s="62"/>
      <c r="BMK11" s="62"/>
      <c r="BML11" s="62"/>
      <c r="BMM11" s="62"/>
      <c r="BMN11" s="62"/>
      <c r="BMO11" s="62"/>
      <c r="BMP11" s="62"/>
      <c r="BMQ11" s="62"/>
      <c r="BMR11" s="62"/>
      <c r="BMS11" s="62"/>
      <c r="BMT11" s="62"/>
      <c r="BMU11" s="62"/>
      <c r="BMV11" s="62"/>
      <c r="BMW11" s="62"/>
      <c r="BMX11" s="62"/>
      <c r="BMY11" s="62"/>
      <c r="BMZ11" s="62"/>
      <c r="BNA11" s="62"/>
      <c r="BNB11" s="62"/>
      <c r="BNC11" s="62"/>
      <c r="BND11" s="62"/>
      <c r="BNE11" s="62"/>
      <c r="BNF11" s="62"/>
      <c r="BNG11" s="62"/>
      <c r="BNH11" s="62"/>
      <c r="BNI11" s="62"/>
      <c r="BNJ11" s="62"/>
      <c r="BNK11" s="62"/>
      <c r="BNL11" s="62"/>
      <c r="BNM11" s="62"/>
      <c r="BNN11" s="62"/>
      <c r="BNO11" s="62"/>
      <c r="BNP11" s="62"/>
      <c r="BNQ11" s="62"/>
      <c r="BNR11" s="62"/>
      <c r="BNS11" s="62"/>
      <c r="BNT11" s="62"/>
      <c r="BNU11" s="62"/>
      <c r="BNV11" s="62"/>
      <c r="BNW11" s="62"/>
      <c r="BNX11" s="62"/>
      <c r="BNY11" s="62"/>
      <c r="BNZ11" s="62"/>
      <c r="BOA11" s="62"/>
      <c r="BOB11" s="62"/>
      <c r="BOC11" s="62"/>
      <c r="BOD11" s="62"/>
      <c r="BOE11" s="62"/>
      <c r="BOF11" s="62"/>
      <c r="BOG11" s="62"/>
      <c r="BOH11" s="62"/>
      <c r="BOI11" s="62"/>
      <c r="BOJ11" s="62"/>
      <c r="BOK11" s="62"/>
      <c r="BOL11" s="62"/>
      <c r="BOM11" s="62"/>
      <c r="BON11" s="62"/>
      <c r="BOO11" s="62"/>
      <c r="BOP11" s="62"/>
      <c r="BOQ11" s="62"/>
      <c r="BOR11" s="62"/>
      <c r="BOS11" s="62"/>
      <c r="BOT11" s="62"/>
      <c r="BOU11" s="62"/>
      <c r="BOV11" s="62"/>
      <c r="BOW11" s="62"/>
      <c r="BOX11" s="62"/>
      <c r="BOY11" s="62"/>
      <c r="BOZ11" s="62"/>
      <c r="BPA11" s="62"/>
      <c r="BPB11" s="62"/>
      <c r="BPC11" s="62"/>
      <c r="BPD11" s="62"/>
      <c r="BPE11" s="62"/>
      <c r="BPF11" s="62"/>
      <c r="BPG11" s="62"/>
      <c r="BPH11" s="62"/>
      <c r="BPI11" s="62"/>
      <c r="BPJ11" s="62"/>
      <c r="BPK11" s="62"/>
      <c r="BPL11" s="62"/>
      <c r="BPM11" s="62"/>
      <c r="BPN11" s="62"/>
      <c r="BPO11" s="62"/>
      <c r="BPP11" s="62"/>
      <c r="BPQ11" s="62"/>
      <c r="BPR11" s="62"/>
      <c r="BPS11" s="62"/>
      <c r="BPT11" s="62"/>
      <c r="BPU11" s="62"/>
      <c r="BPV11" s="62"/>
      <c r="BPW11" s="62"/>
      <c r="BPX11" s="62"/>
      <c r="BPY11" s="62"/>
      <c r="BPZ11" s="62"/>
      <c r="BQA11" s="62"/>
      <c r="BQB11" s="62"/>
      <c r="BQC11" s="62"/>
      <c r="BQD11" s="62"/>
      <c r="BQE11" s="62"/>
      <c r="BQF11" s="62"/>
      <c r="BQG11" s="62"/>
      <c r="BQH11" s="62"/>
      <c r="BQI11" s="62"/>
      <c r="BQJ11" s="62"/>
      <c r="BQK11" s="62"/>
      <c r="BQL11" s="62"/>
      <c r="BQM11" s="62"/>
      <c r="BQN11" s="62"/>
      <c r="BQO11" s="62"/>
      <c r="BQP11" s="62"/>
      <c r="BQQ11" s="62"/>
      <c r="BQR11" s="62"/>
      <c r="BQS11" s="62"/>
      <c r="BQT11" s="62"/>
      <c r="BQU11" s="62"/>
      <c r="BQV11" s="62"/>
      <c r="BQW11" s="62"/>
      <c r="BQX11" s="62"/>
      <c r="BQY11" s="62"/>
      <c r="BQZ11" s="62"/>
      <c r="BRA11" s="62"/>
      <c r="BRB11" s="62"/>
      <c r="BRC11" s="62"/>
      <c r="BRD11" s="62"/>
      <c r="BRE11" s="62"/>
      <c r="BRF11" s="62"/>
      <c r="BRG11" s="62"/>
      <c r="BRH11" s="62"/>
      <c r="BRI11" s="62"/>
      <c r="BRJ11" s="62"/>
      <c r="BRK11" s="62"/>
      <c r="BRL11" s="62"/>
      <c r="BRM11" s="62"/>
      <c r="BRN11" s="62"/>
      <c r="BRO11" s="62"/>
      <c r="BRP11" s="62"/>
      <c r="BRQ11" s="62"/>
      <c r="BRR11" s="62"/>
      <c r="BRS11" s="62"/>
      <c r="BRT11" s="62"/>
      <c r="BRU11" s="62"/>
      <c r="BRV11" s="62"/>
      <c r="BRW11" s="62"/>
      <c r="BRX11" s="62"/>
      <c r="BRY11" s="62"/>
      <c r="BRZ11" s="62"/>
      <c r="BSA11" s="62"/>
      <c r="BSB11" s="62"/>
      <c r="BSC11" s="62"/>
      <c r="BSD11" s="62"/>
      <c r="BSE11" s="62"/>
      <c r="BSF11" s="62"/>
      <c r="BSG11" s="62"/>
      <c r="BSH11" s="62"/>
      <c r="BSI11" s="62"/>
      <c r="BSJ11" s="62"/>
      <c r="BSK11" s="62"/>
      <c r="BSL11" s="62"/>
      <c r="BSM11" s="62"/>
      <c r="BSN11" s="62"/>
      <c r="BSO11" s="62"/>
      <c r="BSP11" s="62"/>
      <c r="BSQ11" s="62"/>
      <c r="BSR11" s="62"/>
      <c r="BSS11" s="62"/>
      <c r="BST11" s="62"/>
      <c r="BSU11" s="62"/>
      <c r="BSV11" s="62"/>
      <c r="BSW11" s="62"/>
      <c r="BSX11" s="62"/>
      <c r="BSY11" s="62"/>
      <c r="BSZ11" s="62"/>
      <c r="BTA11" s="62"/>
      <c r="BTB11" s="62"/>
      <c r="BTC11" s="62"/>
      <c r="BTD11" s="62"/>
      <c r="BTE11" s="62"/>
      <c r="BTF11" s="62"/>
      <c r="BTG11" s="62"/>
      <c r="BTH11" s="62"/>
      <c r="BTI11" s="62"/>
      <c r="BTJ11" s="62"/>
      <c r="BTK11" s="62"/>
      <c r="BTL11" s="62"/>
      <c r="BTM11" s="62"/>
      <c r="BTN11" s="62"/>
      <c r="BTO11" s="62"/>
      <c r="BTP11" s="62"/>
      <c r="BTQ11" s="62"/>
      <c r="BTR11" s="62"/>
      <c r="BTS11" s="62"/>
      <c r="BTT11" s="62"/>
      <c r="BTU11" s="62"/>
      <c r="BTV11" s="62"/>
      <c r="BTW11" s="62"/>
      <c r="BTX11" s="62"/>
      <c r="BTY11" s="62"/>
      <c r="BTZ11" s="62"/>
      <c r="BUA11" s="62"/>
      <c r="BUB11" s="62"/>
      <c r="BUC11" s="62"/>
      <c r="BUD11" s="62"/>
      <c r="BUE11" s="62"/>
      <c r="BUF11" s="62"/>
      <c r="BUG11" s="62"/>
      <c r="BUH11" s="62"/>
      <c r="BUI11" s="62"/>
      <c r="BUJ11" s="62"/>
      <c r="BUK11" s="62"/>
      <c r="BUL11" s="62"/>
      <c r="BUM11" s="62"/>
      <c r="BUN11" s="62"/>
      <c r="BUO11" s="62"/>
      <c r="BUP11" s="62"/>
      <c r="BUQ11" s="62"/>
      <c r="BUR11" s="62"/>
      <c r="BUS11" s="62"/>
      <c r="BUT11" s="62"/>
      <c r="BUU11" s="62"/>
      <c r="BUV11" s="62"/>
      <c r="BUW11" s="62"/>
      <c r="BUX11" s="62"/>
      <c r="BUY11" s="62"/>
      <c r="BUZ11" s="62"/>
      <c r="BVA11" s="62"/>
      <c r="BVB11" s="62"/>
      <c r="BVC11" s="62"/>
      <c r="BVD11" s="62"/>
      <c r="BVE11" s="62"/>
      <c r="BVF11" s="62"/>
      <c r="BVG11" s="62"/>
      <c r="BVH11" s="62"/>
      <c r="BVI11" s="62"/>
      <c r="BVJ11" s="62"/>
      <c r="BVK11" s="62"/>
      <c r="BVL11" s="62"/>
      <c r="BVM11" s="62"/>
      <c r="BVN11" s="62"/>
      <c r="BVO11" s="62"/>
      <c r="BVP11" s="62"/>
      <c r="BVQ11" s="62"/>
      <c r="BVR11" s="62"/>
      <c r="BVS11" s="62"/>
      <c r="BVT11" s="62"/>
      <c r="BVU11" s="62"/>
      <c r="BVV11" s="62"/>
      <c r="BVW11" s="62"/>
      <c r="BVX11" s="62"/>
      <c r="BVY11" s="62"/>
      <c r="BVZ11" s="62"/>
      <c r="BWA11" s="62"/>
      <c r="BWB11" s="62"/>
      <c r="BWC11" s="62"/>
      <c r="BWD11" s="62"/>
      <c r="BWE11" s="62"/>
      <c r="BWF11" s="62"/>
      <c r="BWG11" s="62"/>
      <c r="BWH11" s="62"/>
      <c r="BWI11" s="62"/>
      <c r="BWJ11" s="62"/>
      <c r="BWK11" s="62"/>
      <c r="BWL11" s="62"/>
      <c r="BWM11" s="62"/>
      <c r="BWN11" s="62"/>
      <c r="BWO11" s="62"/>
      <c r="BWP11" s="62"/>
      <c r="BWQ11" s="62"/>
      <c r="BWR11" s="62"/>
      <c r="BWS11" s="62"/>
      <c r="BWT11" s="62"/>
      <c r="BWU11" s="62"/>
      <c r="BWV11" s="62"/>
      <c r="BWW11" s="62"/>
      <c r="BWX11" s="62"/>
      <c r="BWY11" s="62"/>
      <c r="BWZ11" s="62"/>
      <c r="BXA11" s="62"/>
      <c r="BXB11" s="62"/>
      <c r="BXC11" s="62"/>
      <c r="BXD11" s="62"/>
      <c r="BXE11" s="62"/>
      <c r="BXF11" s="62"/>
      <c r="BXG11" s="62"/>
      <c r="BXH11" s="62"/>
      <c r="BXI11" s="62"/>
      <c r="BXJ11" s="62"/>
      <c r="BXK11" s="62"/>
      <c r="BXL11" s="62"/>
      <c r="BXM11" s="62"/>
      <c r="BXN11" s="62"/>
      <c r="BXO11" s="62"/>
      <c r="BXP11" s="62"/>
      <c r="BXQ11" s="62"/>
      <c r="BXR11" s="62"/>
      <c r="BXS11" s="62"/>
      <c r="BXT11" s="62"/>
      <c r="BXU11" s="62"/>
      <c r="BXV11" s="62"/>
      <c r="BXW11" s="62"/>
      <c r="BXX11" s="62"/>
      <c r="BXY11" s="62"/>
      <c r="BXZ11" s="62"/>
      <c r="BYA11" s="62"/>
      <c r="BYB11" s="62"/>
      <c r="BYC11" s="62"/>
      <c r="BYD11" s="62"/>
      <c r="BYE11" s="62"/>
      <c r="BYF11" s="62"/>
      <c r="BYG11" s="62"/>
      <c r="BYH11" s="62"/>
      <c r="BYI11" s="62"/>
      <c r="BYJ11" s="62"/>
      <c r="BYK11" s="62"/>
      <c r="BYL11" s="62"/>
      <c r="BYM11" s="62"/>
      <c r="BYN11" s="62"/>
      <c r="BYO11" s="62"/>
      <c r="BYP11" s="62"/>
      <c r="BYQ11" s="62"/>
      <c r="BYR11" s="62"/>
      <c r="BYS11" s="62"/>
      <c r="BYT11" s="62"/>
      <c r="BYU11" s="62"/>
      <c r="BYV11" s="62"/>
      <c r="BYW11" s="62"/>
      <c r="BYX11" s="62"/>
      <c r="BYY11" s="62"/>
      <c r="BYZ11" s="62"/>
      <c r="BZA11" s="62"/>
      <c r="BZB11" s="62"/>
      <c r="BZC11" s="62"/>
      <c r="BZD11" s="62"/>
      <c r="BZE11" s="62"/>
      <c r="BZF11" s="62"/>
      <c r="BZG11" s="62"/>
      <c r="BZH11" s="62"/>
      <c r="BZI11" s="62"/>
      <c r="BZJ11" s="62"/>
      <c r="BZK11" s="62"/>
      <c r="BZL11" s="62"/>
      <c r="BZM11" s="62"/>
      <c r="BZN11" s="62"/>
      <c r="BZO11" s="62"/>
      <c r="BZP11" s="62"/>
      <c r="BZQ11" s="62"/>
      <c r="BZR11" s="62"/>
      <c r="BZS11" s="62"/>
      <c r="BZT11" s="62"/>
      <c r="BZU11" s="62"/>
      <c r="BZV11" s="62"/>
      <c r="BZW11" s="62"/>
      <c r="BZX11" s="62"/>
      <c r="BZY11" s="62"/>
      <c r="BZZ11" s="62"/>
      <c r="CAA11" s="62"/>
      <c r="CAB11" s="62"/>
      <c r="CAC11" s="62"/>
      <c r="CAD11" s="62"/>
      <c r="CAE11" s="62"/>
      <c r="CAF11" s="62"/>
      <c r="CAG11" s="62"/>
      <c r="CAH11" s="62"/>
      <c r="CAI11" s="62"/>
      <c r="CAJ11" s="62"/>
      <c r="CAK11" s="62"/>
      <c r="CAL11" s="62"/>
      <c r="CAM11" s="62"/>
      <c r="CAN11" s="62"/>
      <c r="CAO11" s="62"/>
      <c r="CAP11" s="62"/>
      <c r="CAQ11" s="62"/>
      <c r="CAR11" s="62"/>
      <c r="CAS11" s="62"/>
      <c r="CAT11" s="62"/>
      <c r="CAU11" s="62"/>
      <c r="CAV11" s="62"/>
      <c r="CAW11" s="62"/>
      <c r="CAX11" s="62"/>
      <c r="CAY11" s="62"/>
      <c r="CAZ11" s="62"/>
      <c r="CBA11" s="62"/>
      <c r="CBB11" s="62"/>
      <c r="CBC11" s="62"/>
      <c r="CBD11" s="62"/>
      <c r="CBE11" s="62"/>
      <c r="CBF11" s="62"/>
      <c r="CBG11" s="62"/>
      <c r="CBH11" s="62"/>
      <c r="CBI11" s="62"/>
      <c r="CBJ11" s="62"/>
      <c r="CBK11" s="62"/>
      <c r="CBL11" s="62"/>
      <c r="CBM11" s="62"/>
      <c r="CBN11" s="62"/>
      <c r="CBO11" s="62"/>
      <c r="CBP11" s="62"/>
      <c r="CBQ11" s="62"/>
      <c r="CBR11" s="62"/>
      <c r="CBS11" s="62"/>
      <c r="CBT11" s="62"/>
      <c r="CBU11" s="62"/>
      <c r="CBV11" s="62"/>
      <c r="CBW11" s="62"/>
      <c r="CBX11" s="62"/>
      <c r="CBY11" s="62"/>
      <c r="CBZ11" s="62"/>
      <c r="CCA11" s="62"/>
      <c r="CCB11" s="62"/>
      <c r="CCC11" s="62"/>
      <c r="CCD11" s="62"/>
      <c r="CCE11" s="62"/>
      <c r="CCF11" s="62"/>
      <c r="CCG11" s="62"/>
      <c r="CCH11" s="62"/>
      <c r="CCI11" s="62"/>
      <c r="CCJ11" s="62"/>
      <c r="CCK11" s="62"/>
      <c r="CCL11" s="62"/>
      <c r="CCM11" s="62"/>
      <c r="CCN11" s="62"/>
      <c r="CCO11" s="62"/>
      <c r="CCP11" s="62"/>
      <c r="CCQ11" s="62"/>
      <c r="CCR11" s="62"/>
      <c r="CCS11" s="62"/>
      <c r="CCT11" s="62"/>
      <c r="CCU11" s="62"/>
      <c r="CCV11" s="62"/>
      <c r="CCW11" s="62"/>
      <c r="CCX11" s="62"/>
      <c r="CCY11" s="62"/>
      <c r="CCZ11" s="62"/>
      <c r="CDA11" s="62"/>
      <c r="CDB11" s="62"/>
      <c r="CDC11" s="62"/>
      <c r="CDD11" s="62"/>
      <c r="CDE11" s="62"/>
      <c r="CDF11" s="62"/>
      <c r="CDG11" s="62"/>
      <c r="CDH11" s="62"/>
      <c r="CDI11" s="62"/>
      <c r="CDJ11" s="62"/>
      <c r="CDK11" s="62"/>
      <c r="CDL11" s="62"/>
      <c r="CDM11" s="62"/>
      <c r="CDN11" s="62"/>
      <c r="CDO11" s="62"/>
      <c r="CDP11" s="62"/>
      <c r="CDQ11" s="62"/>
      <c r="CDR11" s="62"/>
      <c r="CDS11" s="62"/>
      <c r="CDT11" s="62"/>
      <c r="CDU11" s="62"/>
      <c r="CDV11" s="62"/>
      <c r="CDW11" s="62"/>
      <c r="CDX11" s="62"/>
      <c r="CDY11" s="62"/>
      <c r="CDZ11" s="62"/>
      <c r="CEA11" s="62"/>
      <c r="CEB11" s="62"/>
      <c r="CEC11" s="62"/>
      <c r="CED11" s="62"/>
      <c r="CEE11" s="62"/>
      <c r="CEF11" s="62"/>
      <c r="CEG11" s="62"/>
      <c r="CEH11" s="62"/>
      <c r="CEI11" s="62"/>
      <c r="CEJ11" s="62"/>
      <c r="CEK11" s="62"/>
      <c r="CEL11" s="62"/>
      <c r="CEM11" s="62"/>
      <c r="CEN11" s="62"/>
      <c r="CEO11" s="62"/>
      <c r="CEP11" s="62"/>
      <c r="CEQ11" s="62"/>
      <c r="CER11" s="62"/>
      <c r="CES11" s="62"/>
      <c r="CET11" s="62"/>
      <c r="CEU11" s="62"/>
      <c r="CEV11" s="62"/>
      <c r="CEW11" s="62"/>
      <c r="CEX11" s="62"/>
      <c r="CEY11" s="62"/>
      <c r="CEZ11" s="62"/>
      <c r="CFA11" s="62"/>
      <c r="CFB11" s="62"/>
      <c r="CFC11" s="62"/>
      <c r="CFD11" s="62"/>
      <c r="CFE11" s="62"/>
      <c r="CFF11" s="62"/>
      <c r="CFG11" s="62"/>
      <c r="CFH11" s="62"/>
      <c r="CFI11" s="62"/>
      <c r="CFJ11" s="62"/>
      <c r="CFK11" s="62"/>
      <c r="CFL11" s="62"/>
      <c r="CFM11" s="62"/>
      <c r="CFN11" s="62"/>
      <c r="CFO11" s="62"/>
      <c r="CFP11" s="62"/>
      <c r="CFQ11" s="62"/>
      <c r="CFR11" s="62"/>
      <c r="CFS11" s="62"/>
      <c r="CFT11" s="62"/>
      <c r="CFU11" s="62"/>
      <c r="CFV11" s="62"/>
      <c r="CFW11" s="62"/>
      <c r="CFX11" s="62"/>
      <c r="CFY11" s="62"/>
      <c r="CFZ11" s="62"/>
      <c r="CGA11" s="62"/>
      <c r="CGB11" s="62"/>
      <c r="CGC11" s="62"/>
      <c r="CGD11" s="62"/>
      <c r="CGE11" s="62"/>
      <c r="CGF11" s="62"/>
      <c r="CGG11" s="62"/>
      <c r="CGH11" s="62"/>
      <c r="CGI11" s="62"/>
      <c r="CGJ11" s="62"/>
      <c r="CGK11" s="62"/>
      <c r="CGL11" s="62"/>
      <c r="CGM11" s="62"/>
      <c r="CGN11" s="62"/>
      <c r="CGO11" s="62"/>
      <c r="CGP11" s="62"/>
      <c r="CGQ11" s="62"/>
      <c r="CGR11" s="62"/>
      <c r="CGS11" s="62"/>
      <c r="CGT11" s="62"/>
      <c r="CGU11" s="62"/>
      <c r="CGV11" s="62"/>
      <c r="CGW11" s="62"/>
      <c r="CGX11" s="62"/>
      <c r="CGY11" s="62"/>
      <c r="CGZ11" s="62"/>
      <c r="CHA11" s="62"/>
      <c r="CHB11" s="62"/>
      <c r="CHC11" s="62"/>
      <c r="CHD11" s="62"/>
      <c r="CHE11" s="62"/>
      <c r="CHF11" s="62"/>
      <c r="CHG11" s="62"/>
      <c r="CHH11" s="62"/>
      <c r="CHI11" s="62"/>
      <c r="CHJ11" s="62"/>
      <c r="CHK11" s="62"/>
      <c r="CHL11" s="62"/>
      <c r="CHM11" s="62"/>
      <c r="CHN11" s="62"/>
      <c r="CHO11" s="62"/>
      <c r="CHP11" s="62"/>
      <c r="CHQ11" s="62"/>
      <c r="CHR11" s="62"/>
      <c r="CHS11" s="62"/>
      <c r="CHT11" s="62"/>
      <c r="CHU11" s="62"/>
      <c r="CHV11" s="62"/>
      <c r="CHW11" s="62"/>
      <c r="CHX11" s="62"/>
      <c r="CHY11" s="62"/>
      <c r="CHZ11" s="62"/>
      <c r="CIA11" s="62"/>
      <c r="CIB11" s="62"/>
      <c r="CIC11" s="62"/>
      <c r="CID11" s="62"/>
      <c r="CIE11" s="62"/>
      <c r="CIF11" s="62"/>
      <c r="CIG11" s="62"/>
      <c r="CIH11" s="62"/>
      <c r="CII11" s="62"/>
      <c r="CIJ11" s="62"/>
      <c r="CIK11" s="62"/>
      <c r="CIL11" s="62"/>
      <c r="CIM11" s="62"/>
      <c r="CIN11" s="62"/>
      <c r="CIO11" s="62"/>
      <c r="CIP11" s="62"/>
      <c r="CIQ11" s="62"/>
      <c r="CIR11" s="62"/>
      <c r="CIS11" s="62"/>
      <c r="CIT11" s="62"/>
      <c r="CIU11" s="62"/>
      <c r="CIV11" s="62"/>
      <c r="CIW11" s="62"/>
      <c r="CIX11" s="62"/>
      <c r="CIY11" s="62"/>
      <c r="CIZ11" s="62"/>
      <c r="CJA11" s="62"/>
      <c r="CJB11" s="62"/>
      <c r="CJC11" s="62"/>
      <c r="CJD11" s="62"/>
      <c r="CJE11" s="62"/>
      <c r="CJF11" s="62"/>
      <c r="CJG11" s="62"/>
      <c r="CJH11" s="62"/>
      <c r="CJI11" s="62"/>
      <c r="CJJ11" s="62"/>
      <c r="CJK11" s="62"/>
      <c r="CJL11" s="62"/>
      <c r="CJM11" s="62"/>
      <c r="CJN11" s="62"/>
      <c r="CJO11" s="62"/>
      <c r="CJP11" s="62"/>
      <c r="CJQ11" s="62"/>
      <c r="CJR11" s="62"/>
      <c r="CJS11" s="62"/>
      <c r="CJT11" s="62"/>
      <c r="CJU11" s="62"/>
      <c r="CJV11" s="62"/>
      <c r="CJW11" s="62"/>
      <c r="CJX11" s="62"/>
      <c r="CJY11" s="62"/>
      <c r="CJZ11" s="62"/>
      <c r="CKA11" s="62"/>
      <c r="CKB11" s="62"/>
      <c r="CKC11" s="62"/>
      <c r="CKD11" s="62"/>
      <c r="CKE11" s="62"/>
      <c r="CKF11" s="62"/>
      <c r="CKG11" s="62"/>
      <c r="CKH11" s="62"/>
      <c r="CKI11" s="62"/>
      <c r="CKJ11" s="62"/>
      <c r="CKK11" s="62"/>
      <c r="CKL11" s="62"/>
      <c r="CKM11" s="62"/>
      <c r="CKN11" s="62"/>
      <c r="CKO11" s="62"/>
      <c r="CKP11" s="62"/>
      <c r="CKQ11" s="62"/>
      <c r="CKR11" s="62"/>
      <c r="CKS11" s="62"/>
      <c r="CKT11" s="62"/>
      <c r="CKU11" s="62"/>
      <c r="CKV11" s="62"/>
      <c r="CKW11" s="62"/>
      <c r="CKX11" s="62"/>
      <c r="CKY11" s="62"/>
      <c r="CKZ11" s="62"/>
      <c r="CLA11" s="62"/>
      <c r="CLB11" s="62"/>
      <c r="CLC11" s="62"/>
      <c r="CLD11" s="62"/>
      <c r="CLE11" s="62"/>
      <c r="CLF11" s="62"/>
      <c r="CLG11" s="62"/>
      <c r="CLH11" s="62"/>
      <c r="CLI11" s="62"/>
      <c r="CLJ11" s="62"/>
      <c r="CLK11" s="62"/>
      <c r="CLL11" s="62"/>
      <c r="CLM11" s="62"/>
      <c r="CLN11" s="62"/>
      <c r="CLO11" s="62"/>
      <c r="CLP11" s="62"/>
      <c r="CLQ11" s="62"/>
      <c r="CLR11" s="62"/>
      <c r="CLS11" s="62"/>
      <c r="CLT11" s="62"/>
      <c r="CLU11" s="62"/>
      <c r="CLV11" s="62"/>
      <c r="CLW11" s="62"/>
      <c r="CLX11" s="62"/>
      <c r="CLY11" s="62"/>
      <c r="CLZ11" s="62"/>
      <c r="CMA11" s="62"/>
      <c r="CMB11" s="62"/>
      <c r="CMC11" s="62"/>
      <c r="CMD11" s="62"/>
      <c r="CME11" s="62"/>
      <c r="CMF11" s="62"/>
      <c r="CMG11" s="62"/>
      <c r="CMH11" s="62"/>
      <c r="CMI11" s="62"/>
      <c r="CMJ11" s="62"/>
      <c r="CMK11" s="62"/>
      <c r="CML11" s="62"/>
      <c r="CMM11" s="62"/>
      <c r="CMN11" s="62"/>
      <c r="CMO11" s="62"/>
      <c r="CMP11" s="62"/>
      <c r="CMQ11" s="62"/>
      <c r="CMR11" s="62"/>
      <c r="CMS11" s="62"/>
      <c r="CMT11" s="62"/>
      <c r="CMU11" s="62"/>
      <c r="CMV11" s="62"/>
      <c r="CMW11" s="62"/>
      <c r="CMX11" s="62"/>
      <c r="CMY11" s="62"/>
      <c r="CMZ11" s="62"/>
      <c r="CNA11" s="62"/>
      <c r="CNB11" s="62"/>
      <c r="CNC11" s="62"/>
      <c r="CND11" s="62"/>
      <c r="CNE11" s="62"/>
      <c r="CNF11" s="62"/>
      <c r="CNG11" s="62"/>
      <c r="CNH11" s="62"/>
      <c r="CNI11" s="62"/>
      <c r="CNJ11" s="62"/>
      <c r="CNK11" s="62"/>
      <c r="CNL11" s="62"/>
      <c r="CNM11" s="62"/>
      <c r="CNN11" s="62"/>
      <c r="CNO11" s="62"/>
      <c r="CNP11" s="62"/>
      <c r="CNQ11" s="62"/>
      <c r="CNR11" s="62"/>
      <c r="CNS11" s="62"/>
      <c r="CNT11" s="62"/>
      <c r="CNU11" s="62"/>
      <c r="CNV11" s="62"/>
      <c r="CNW11" s="62"/>
      <c r="CNX11" s="62"/>
      <c r="CNY11" s="62"/>
      <c r="CNZ11" s="62"/>
      <c r="COA11" s="62"/>
      <c r="COB11" s="62"/>
      <c r="COC11" s="62"/>
      <c r="COD11" s="62"/>
      <c r="COE11" s="62"/>
      <c r="COF11" s="62"/>
      <c r="COG11" s="62"/>
      <c r="COH11" s="62"/>
      <c r="COI11" s="62"/>
      <c r="COJ11" s="62"/>
      <c r="COK11" s="62"/>
      <c r="COL11" s="62"/>
      <c r="COM11" s="62"/>
      <c r="CON11" s="62"/>
      <c r="COO11" s="62"/>
      <c r="COP11" s="62"/>
      <c r="COQ11" s="62"/>
      <c r="COR11" s="62"/>
      <c r="COS11" s="62"/>
      <c r="COT11" s="62"/>
      <c r="COU11" s="62"/>
      <c r="COV11" s="62"/>
      <c r="COW11" s="62"/>
      <c r="COX11" s="62"/>
      <c r="COY11" s="62"/>
      <c r="COZ11" s="62"/>
      <c r="CPA11" s="62"/>
      <c r="CPB11" s="62"/>
      <c r="CPC11" s="62"/>
      <c r="CPD11" s="62"/>
      <c r="CPE11" s="62"/>
      <c r="CPF11" s="62"/>
      <c r="CPG11" s="62"/>
      <c r="CPH11" s="62"/>
      <c r="CPI11" s="62"/>
      <c r="CPJ11" s="62"/>
      <c r="CPK11" s="62"/>
      <c r="CPL11" s="62"/>
      <c r="CPM11" s="62"/>
      <c r="CPN11" s="62"/>
      <c r="CPO11" s="62"/>
      <c r="CPP11" s="62"/>
      <c r="CPQ11" s="62"/>
      <c r="CPR11" s="62"/>
      <c r="CPS11" s="62"/>
      <c r="CPT11" s="62"/>
      <c r="CPU11" s="62"/>
      <c r="CPV11" s="62"/>
      <c r="CPW11" s="62"/>
      <c r="CPX11" s="62"/>
      <c r="CPY11" s="62"/>
      <c r="CPZ11" s="62"/>
      <c r="CQA11" s="62"/>
      <c r="CQB11" s="62"/>
      <c r="CQC11" s="62"/>
      <c r="CQD11" s="62"/>
      <c r="CQE11" s="62"/>
      <c r="CQF11" s="62"/>
      <c r="CQG11" s="62"/>
      <c r="CQH11" s="62"/>
      <c r="CQI11" s="62"/>
      <c r="CQJ11" s="62"/>
      <c r="CQK11" s="62"/>
      <c r="CQL11" s="62"/>
      <c r="CQM11" s="62"/>
      <c r="CQN11" s="62"/>
      <c r="CQO11" s="62"/>
      <c r="CQP11" s="62"/>
      <c r="CQQ11" s="62"/>
      <c r="CQR11" s="62"/>
      <c r="CQS11" s="62"/>
      <c r="CQT11" s="62"/>
      <c r="CQU11" s="62"/>
      <c r="CQV11" s="62"/>
      <c r="CQW11" s="62"/>
      <c r="CQX11" s="62"/>
      <c r="CQY11" s="62"/>
      <c r="CQZ11" s="62"/>
      <c r="CRA11" s="62"/>
      <c r="CRB11" s="62"/>
      <c r="CRC11" s="62"/>
      <c r="CRD11" s="62"/>
      <c r="CRE11" s="62"/>
      <c r="CRF11" s="62"/>
      <c r="CRG11" s="62"/>
      <c r="CRH11" s="62"/>
      <c r="CRI11" s="62"/>
      <c r="CRJ11" s="62"/>
      <c r="CRK11" s="62"/>
      <c r="CRL11" s="62"/>
      <c r="CRM11" s="62"/>
      <c r="CRN11" s="62"/>
      <c r="CRO11" s="62"/>
      <c r="CRP11" s="62"/>
      <c r="CRQ11" s="62"/>
      <c r="CRR11" s="62"/>
      <c r="CRS11" s="62"/>
      <c r="CRT11" s="62"/>
      <c r="CRU11" s="62"/>
      <c r="CRV11" s="62"/>
      <c r="CRW11" s="62"/>
      <c r="CRX11" s="62"/>
      <c r="CRY11" s="62"/>
      <c r="CRZ11" s="62"/>
      <c r="CSA11" s="62"/>
      <c r="CSB11" s="62"/>
      <c r="CSC11" s="62"/>
      <c r="CSD11" s="62"/>
      <c r="CSE11" s="62"/>
      <c r="CSF11" s="62"/>
      <c r="CSG11" s="62"/>
      <c r="CSH11" s="62"/>
      <c r="CSI11" s="62"/>
      <c r="CSJ11" s="62"/>
      <c r="CSK11" s="62"/>
      <c r="CSL11" s="62"/>
      <c r="CSM11" s="62"/>
      <c r="CSN11" s="62"/>
      <c r="CSO11" s="62"/>
      <c r="CSP11" s="62"/>
      <c r="CSQ11" s="62"/>
      <c r="CSR11" s="62"/>
      <c r="CSS11" s="62"/>
      <c r="CST11" s="62"/>
      <c r="CSU11" s="62"/>
      <c r="CSV11" s="62"/>
      <c r="CSW11" s="62"/>
      <c r="CSX11" s="62"/>
      <c r="CSY11" s="62"/>
      <c r="CSZ11" s="62"/>
      <c r="CTA11" s="62"/>
      <c r="CTB11" s="62"/>
      <c r="CTC11" s="62"/>
      <c r="CTD11" s="62"/>
      <c r="CTE11" s="62"/>
      <c r="CTF11" s="62"/>
      <c r="CTG11" s="62"/>
      <c r="CTH11" s="62"/>
      <c r="CTI11" s="62"/>
      <c r="CTJ11" s="62"/>
      <c r="CTK11" s="62"/>
      <c r="CTL11" s="62"/>
      <c r="CTM11" s="62"/>
      <c r="CTN11" s="62"/>
      <c r="CTO11" s="62"/>
      <c r="CTP11" s="62"/>
      <c r="CTQ11" s="62"/>
      <c r="CTR11" s="62"/>
      <c r="CTS11" s="62"/>
      <c r="CTT11" s="62"/>
      <c r="CTU11" s="62"/>
      <c r="CTV11" s="62"/>
      <c r="CTW11" s="62"/>
      <c r="CTX11" s="62"/>
      <c r="CTY11" s="62"/>
      <c r="CTZ11" s="62"/>
      <c r="CUA11" s="62"/>
      <c r="CUB11" s="62"/>
      <c r="CUC11" s="62"/>
      <c r="CUD11" s="62"/>
      <c r="CUE11" s="62"/>
      <c r="CUF11" s="62"/>
      <c r="CUG11" s="62"/>
      <c r="CUH11" s="62"/>
      <c r="CUI11" s="62"/>
      <c r="CUJ11" s="62"/>
      <c r="CUK11" s="62"/>
      <c r="CUL11" s="62"/>
      <c r="CUM11" s="62"/>
      <c r="CUN11" s="62"/>
      <c r="CUO11" s="62"/>
      <c r="CUP11" s="62"/>
      <c r="CUQ11" s="62"/>
      <c r="CUR11" s="62"/>
      <c r="CUS11" s="62"/>
      <c r="CUT11" s="62"/>
      <c r="CUU11" s="62"/>
      <c r="CUV11" s="62"/>
      <c r="CUW11" s="62"/>
      <c r="CUX11" s="62"/>
      <c r="CUY11" s="62"/>
      <c r="CUZ11" s="62"/>
      <c r="CVA11" s="62"/>
      <c r="CVB11" s="62"/>
      <c r="CVC11" s="62"/>
      <c r="CVD11" s="62"/>
      <c r="CVE11" s="62"/>
      <c r="CVF11" s="62"/>
      <c r="CVG11" s="62"/>
      <c r="CVH11" s="62"/>
      <c r="CVI11" s="62"/>
      <c r="CVJ11" s="62"/>
      <c r="CVK11" s="62"/>
      <c r="CVL11" s="62"/>
      <c r="CVM11" s="62"/>
      <c r="CVN11" s="62"/>
      <c r="CVO11" s="62"/>
      <c r="CVP11" s="62"/>
      <c r="CVQ11" s="62"/>
      <c r="CVR11" s="62"/>
      <c r="CVS11" s="62"/>
      <c r="CVT11" s="62"/>
      <c r="CVU11" s="62"/>
      <c r="CVV11" s="62"/>
      <c r="CVW11" s="62"/>
      <c r="CVX11" s="62"/>
      <c r="CVY11" s="62"/>
      <c r="CVZ11" s="62"/>
      <c r="CWA11" s="62"/>
      <c r="CWB11" s="62"/>
      <c r="CWC11" s="62"/>
      <c r="CWD11" s="62"/>
      <c r="CWE11" s="62"/>
      <c r="CWF11" s="62"/>
      <c r="CWG11" s="62"/>
      <c r="CWH11" s="62"/>
      <c r="CWI11" s="62"/>
      <c r="CWJ11" s="62"/>
      <c r="CWK11" s="62"/>
      <c r="CWL11" s="62"/>
      <c r="CWM11" s="62"/>
      <c r="CWN11" s="62"/>
      <c r="CWO11" s="62"/>
      <c r="CWP11" s="62"/>
      <c r="CWQ11" s="62"/>
      <c r="CWR11" s="62"/>
      <c r="CWS11" s="62"/>
      <c r="CWT11" s="62"/>
      <c r="CWU11" s="62"/>
      <c r="CWV11" s="62"/>
      <c r="CWW11" s="62"/>
      <c r="CWX11" s="62"/>
      <c r="CWY11" s="62"/>
      <c r="CWZ11" s="62"/>
      <c r="CXA11" s="62"/>
      <c r="CXB11" s="62"/>
      <c r="CXC11" s="62"/>
      <c r="CXD11" s="62"/>
      <c r="CXE11" s="62"/>
      <c r="CXF11" s="62"/>
      <c r="CXG11" s="62"/>
      <c r="CXH11" s="62"/>
      <c r="CXI11" s="62"/>
      <c r="CXJ11" s="62"/>
      <c r="CXK11" s="62"/>
      <c r="CXL11" s="62"/>
      <c r="CXM11" s="62"/>
      <c r="CXN11" s="62"/>
      <c r="CXO11" s="62"/>
      <c r="CXP11" s="62"/>
      <c r="CXQ11" s="62"/>
      <c r="CXR11" s="62"/>
      <c r="CXS11" s="62"/>
      <c r="CXT11" s="62"/>
      <c r="CXU11" s="62"/>
      <c r="CXV11" s="62"/>
      <c r="CXW11" s="62"/>
      <c r="CXX11" s="62"/>
      <c r="CXY11" s="62"/>
      <c r="CXZ11" s="62"/>
      <c r="CYA11" s="62"/>
      <c r="CYB11" s="62"/>
      <c r="CYC11" s="62"/>
      <c r="CYD11" s="62"/>
      <c r="CYE11" s="62"/>
      <c r="CYF11" s="62"/>
      <c r="CYG11" s="62"/>
      <c r="CYH11" s="62"/>
      <c r="CYI11" s="62"/>
      <c r="CYJ11" s="62"/>
      <c r="CYK11" s="62"/>
      <c r="CYL11" s="62"/>
      <c r="CYM11" s="62"/>
      <c r="CYN11" s="62"/>
      <c r="CYO11" s="62"/>
      <c r="CYP11" s="62"/>
      <c r="CYQ11" s="62"/>
      <c r="CYR11" s="62"/>
      <c r="CYS11" s="62"/>
      <c r="CYT11" s="62"/>
      <c r="CYU11" s="62"/>
      <c r="CYV11" s="62"/>
      <c r="CYW11" s="62"/>
      <c r="CYX11" s="62"/>
      <c r="CYY11" s="62"/>
      <c r="CYZ11" s="62"/>
      <c r="CZA11" s="62"/>
      <c r="CZB11" s="62"/>
      <c r="CZC11" s="62"/>
      <c r="CZD11" s="62"/>
      <c r="CZE11" s="62"/>
      <c r="CZF11" s="62"/>
      <c r="CZG11" s="62"/>
      <c r="CZH11" s="62"/>
      <c r="CZI11" s="62"/>
      <c r="CZJ11" s="62"/>
      <c r="CZK11" s="62"/>
      <c r="CZL11" s="62"/>
      <c r="CZM11" s="62"/>
      <c r="CZN11" s="62"/>
      <c r="CZO11" s="62"/>
      <c r="CZP11" s="62"/>
      <c r="CZQ11" s="62"/>
      <c r="CZR11" s="62"/>
      <c r="CZS11" s="62"/>
      <c r="CZT11" s="62"/>
      <c r="CZU11" s="62"/>
      <c r="CZV11" s="62"/>
      <c r="CZW11" s="62"/>
      <c r="CZX11" s="62"/>
      <c r="CZY11" s="62"/>
      <c r="CZZ11" s="62"/>
      <c r="DAA11" s="62"/>
      <c r="DAB11" s="62"/>
      <c r="DAC11" s="62"/>
      <c r="DAD11" s="62"/>
      <c r="DAE11" s="62"/>
      <c r="DAF11" s="62"/>
      <c r="DAG11" s="62"/>
      <c r="DAH11" s="62"/>
      <c r="DAI11" s="62"/>
      <c r="DAJ11" s="62"/>
      <c r="DAK11" s="62"/>
      <c r="DAL11" s="62"/>
      <c r="DAM11" s="62"/>
      <c r="DAN11" s="62"/>
      <c r="DAO11" s="62"/>
      <c r="DAP11" s="62"/>
      <c r="DAQ11" s="62"/>
      <c r="DAR11" s="62"/>
      <c r="DAS11" s="62"/>
      <c r="DAT11" s="62"/>
      <c r="DAU11" s="62"/>
      <c r="DAV11" s="62"/>
      <c r="DAW11" s="62"/>
      <c r="DAX11" s="62"/>
      <c r="DAY11" s="62"/>
      <c r="DAZ11" s="62"/>
      <c r="DBA11" s="62"/>
      <c r="DBB11" s="62"/>
      <c r="DBC11" s="62"/>
      <c r="DBD11" s="62"/>
      <c r="DBE11" s="62"/>
      <c r="DBF11" s="62"/>
      <c r="DBG11" s="62"/>
      <c r="DBH11" s="62"/>
      <c r="DBI11" s="62"/>
      <c r="DBJ11" s="62"/>
      <c r="DBK11" s="62"/>
      <c r="DBL11" s="62"/>
      <c r="DBM11" s="62"/>
      <c r="DBN11" s="62"/>
      <c r="DBO11" s="62"/>
      <c r="DBP11" s="62"/>
      <c r="DBQ11" s="62"/>
      <c r="DBR11" s="62"/>
      <c r="DBS11" s="62"/>
      <c r="DBT11" s="62"/>
      <c r="DBU11" s="62"/>
      <c r="DBV11" s="62"/>
      <c r="DBW11" s="62"/>
      <c r="DBX11" s="62"/>
      <c r="DBY11" s="62"/>
      <c r="DBZ11" s="62"/>
      <c r="DCA11" s="62"/>
      <c r="DCB11" s="62"/>
      <c r="DCC11" s="62"/>
      <c r="DCD11" s="62"/>
      <c r="DCE11" s="62"/>
      <c r="DCF11" s="62"/>
      <c r="DCG11" s="62"/>
      <c r="DCH11" s="62"/>
      <c r="DCI11" s="62"/>
      <c r="DCJ11" s="62"/>
      <c r="DCK11" s="62"/>
      <c r="DCL11" s="62"/>
      <c r="DCM11" s="62"/>
      <c r="DCN11" s="62"/>
      <c r="DCO11" s="62"/>
      <c r="DCP11" s="62"/>
      <c r="DCQ11" s="62"/>
      <c r="DCR11" s="62"/>
      <c r="DCS11" s="62"/>
      <c r="DCT11" s="62"/>
      <c r="DCU11" s="62"/>
      <c r="DCV11" s="62"/>
      <c r="DCW11" s="62"/>
      <c r="DCX11" s="62"/>
      <c r="DCY11" s="62"/>
      <c r="DCZ11" s="62"/>
      <c r="DDA11" s="62"/>
      <c r="DDB11" s="62"/>
      <c r="DDC11" s="62"/>
      <c r="DDD11" s="62"/>
      <c r="DDE11" s="62"/>
      <c r="DDF11" s="62"/>
      <c r="DDG11" s="62"/>
      <c r="DDH11" s="62"/>
      <c r="DDI11" s="62"/>
      <c r="DDJ11" s="62"/>
      <c r="DDK11" s="62"/>
      <c r="DDL11" s="62"/>
      <c r="DDM11" s="62"/>
      <c r="DDN11" s="62"/>
      <c r="DDO11" s="62"/>
      <c r="DDP11" s="62"/>
      <c r="DDQ11" s="62"/>
      <c r="DDR11" s="62"/>
      <c r="DDS11" s="62"/>
      <c r="DDT11" s="62"/>
      <c r="DDU11" s="62"/>
      <c r="DDV11" s="62"/>
      <c r="DDW11" s="62"/>
      <c r="DDX11" s="62"/>
      <c r="DDY11" s="62"/>
      <c r="DDZ11" s="62"/>
      <c r="DEA11" s="62"/>
      <c r="DEB11" s="62"/>
      <c r="DEC11" s="62"/>
      <c r="DED11" s="62"/>
      <c r="DEE11" s="62"/>
      <c r="DEF11" s="62"/>
      <c r="DEG11" s="62"/>
      <c r="DEH11" s="62"/>
      <c r="DEI11" s="62"/>
      <c r="DEJ11" s="62"/>
      <c r="DEK11" s="62"/>
      <c r="DEL11" s="62"/>
      <c r="DEM11" s="62"/>
      <c r="DEN11" s="62"/>
      <c r="DEO11" s="62"/>
      <c r="DEP11" s="62"/>
      <c r="DEQ11" s="62"/>
      <c r="DER11" s="62"/>
      <c r="DES11" s="62"/>
      <c r="DET11" s="62"/>
      <c r="DEU11" s="62"/>
      <c r="DEV11" s="62"/>
      <c r="DEW11" s="62"/>
      <c r="DEX11" s="62"/>
      <c r="DEY11" s="62"/>
      <c r="DEZ11" s="62"/>
      <c r="DFA11" s="62"/>
      <c r="DFB11" s="62"/>
      <c r="DFC11" s="62"/>
      <c r="DFD11" s="62"/>
      <c r="DFE11" s="62"/>
      <c r="DFF11" s="62"/>
      <c r="DFG11" s="62"/>
      <c r="DFH11" s="62"/>
      <c r="DFI11" s="62"/>
      <c r="DFJ11" s="62"/>
      <c r="DFK11" s="62"/>
      <c r="DFL11" s="62"/>
      <c r="DFM11" s="62"/>
      <c r="DFN11" s="62"/>
      <c r="DFO11" s="62"/>
      <c r="DFP11" s="62"/>
      <c r="DFQ11" s="62"/>
      <c r="DFR11" s="62"/>
      <c r="DFS11" s="62"/>
      <c r="DFT11" s="62"/>
      <c r="DFU11" s="62"/>
      <c r="DFV11" s="62"/>
      <c r="DFW11" s="62"/>
      <c r="DFX11" s="62"/>
      <c r="DFY11" s="62"/>
      <c r="DFZ11" s="62"/>
      <c r="DGA11" s="62"/>
      <c r="DGB11" s="62"/>
      <c r="DGC11" s="62"/>
      <c r="DGD11" s="62"/>
      <c r="DGE11" s="62"/>
      <c r="DGF11" s="62"/>
      <c r="DGG11" s="62"/>
      <c r="DGH11" s="62"/>
      <c r="DGI11" s="62"/>
      <c r="DGJ11" s="62"/>
      <c r="DGK11" s="62"/>
      <c r="DGL11" s="62"/>
      <c r="DGM11" s="62"/>
      <c r="DGN11" s="62"/>
      <c r="DGO11" s="62"/>
      <c r="DGP11" s="62"/>
      <c r="DGQ11" s="62"/>
      <c r="DGR11" s="62"/>
      <c r="DGS11" s="62"/>
      <c r="DGT11" s="62"/>
      <c r="DGU11" s="62"/>
      <c r="DGV11" s="62"/>
      <c r="DGW11" s="62"/>
      <c r="DGX11" s="62"/>
      <c r="DGY11" s="62"/>
      <c r="DGZ11" s="62"/>
      <c r="DHA11" s="62"/>
      <c r="DHB11" s="62"/>
      <c r="DHC11" s="62"/>
      <c r="DHD11" s="62"/>
      <c r="DHE11" s="62"/>
      <c r="DHF11" s="62"/>
      <c r="DHG11" s="62"/>
      <c r="DHH11" s="62"/>
      <c r="DHI11" s="62"/>
      <c r="DHJ11" s="62"/>
      <c r="DHK11" s="62"/>
      <c r="DHL11" s="62"/>
      <c r="DHM11" s="62"/>
      <c r="DHN11" s="62"/>
      <c r="DHO11" s="62"/>
      <c r="DHP11" s="62"/>
      <c r="DHQ11" s="62"/>
      <c r="DHR11" s="62"/>
      <c r="DHS11" s="62"/>
      <c r="DHT11" s="62"/>
      <c r="DHU11" s="62"/>
      <c r="DHV11" s="62"/>
      <c r="DHW11" s="62"/>
      <c r="DHX11" s="62"/>
      <c r="DHY11" s="62"/>
      <c r="DHZ11" s="62"/>
      <c r="DIA11" s="62"/>
      <c r="DIB11" s="62"/>
      <c r="DIC11" s="62"/>
      <c r="DID11" s="62"/>
      <c r="DIE11" s="62"/>
      <c r="DIF11" s="62"/>
      <c r="DIG11" s="62"/>
      <c r="DIH11" s="62"/>
      <c r="DII11" s="62"/>
      <c r="DIJ11" s="62"/>
      <c r="DIK11" s="62"/>
      <c r="DIL11" s="62"/>
      <c r="DIM11" s="62"/>
      <c r="DIN11" s="62"/>
      <c r="DIO11" s="62"/>
      <c r="DIP11" s="62"/>
      <c r="DIQ11" s="62"/>
      <c r="DIR11" s="62"/>
      <c r="DIS11" s="62"/>
      <c r="DIT11" s="62"/>
      <c r="DIU11" s="62"/>
      <c r="DIV11" s="62"/>
      <c r="DIW11" s="62"/>
      <c r="DIX11" s="62"/>
      <c r="DIY11" s="62"/>
      <c r="DIZ11" s="62"/>
      <c r="DJA11" s="62"/>
      <c r="DJB11" s="62"/>
      <c r="DJC11" s="62"/>
      <c r="DJD11" s="62"/>
      <c r="DJE11" s="62"/>
      <c r="DJF11" s="62"/>
      <c r="DJG11" s="62"/>
      <c r="DJH11" s="62"/>
      <c r="DJI11" s="62"/>
      <c r="DJJ11" s="62"/>
      <c r="DJK11" s="62"/>
      <c r="DJL11" s="62"/>
      <c r="DJM11" s="62"/>
      <c r="DJN11" s="62"/>
      <c r="DJO11" s="62"/>
      <c r="DJP11" s="62"/>
      <c r="DJQ11" s="62"/>
      <c r="DJR11" s="62"/>
      <c r="DJS11" s="62"/>
      <c r="DJT11" s="62"/>
      <c r="DJU11" s="62"/>
      <c r="DJV11" s="62"/>
      <c r="DJW11" s="62"/>
      <c r="DJX11" s="62"/>
      <c r="DJY11" s="62"/>
      <c r="DJZ11" s="62"/>
      <c r="DKA11" s="62"/>
      <c r="DKB11" s="62"/>
      <c r="DKC11" s="62"/>
      <c r="DKD11" s="62"/>
      <c r="DKE11" s="62"/>
      <c r="DKF11" s="62"/>
      <c r="DKG11" s="62"/>
      <c r="DKH11" s="62"/>
      <c r="DKI11" s="62"/>
      <c r="DKJ11" s="62"/>
      <c r="DKK11" s="62"/>
      <c r="DKL11" s="62"/>
      <c r="DKM11" s="62"/>
      <c r="DKN11" s="62"/>
      <c r="DKO11" s="62"/>
      <c r="DKP11" s="62"/>
      <c r="DKQ11" s="62"/>
      <c r="DKR11" s="62"/>
      <c r="DKS11" s="62"/>
      <c r="DKT11" s="62"/>
      <c r="DKU11" s="62"/>
      <c r="DKV11" s="62"/>
      <c r="DKW11" s="62"/>
      <c r="DKX11" s="62"/>
      <c r="DKY11" s="62"/>
      <c r="DKZ11" s="62"/>
      <c r="DLA11" s="62"/>
      <c r="DLB11" s="62"/>
      <c r="DLC11" s="62"/>
      <c r="DLD11" s="62"/>
      <c r="DLE11" s="62"/>
      <c r="DLF11" s="62"/>
      <c r="DLG11" s="62"/>
      <c r="DLH11" s="62"/>
      <c r="DLI11" s="62"/>
      <c r="DLJ11" s="62"/>
      <c r="DLK11" s="62"/>
      <c r="DLL11" s="62"/>
      <c r="DLM11" s="62"/>
      <c r="DLN11" s="62"/>
      <c r="DLO11" s="62"/>
      <c r="DLP11" s="62"/>
      <c r="DLQ11" s="62"/>
      <c r="DLR11" s="62"/>
      <c r="DLS11" s="62"/>
      <c r="DLT11" s="62"/>
      <c r="DLU11" s="62"/>
      <c r="DLV11" s="62"/>
      <c r="DLW11" s="62"/>
      <c r="DLX11" s="62"/>
      <c r="DLY11" s="62"/>
      <c r="DLZ11" s="62"/>
      <c r="DMA11" s="62"/>
      <c r="DMB11" s="62"/>
      <c r="DMC11" s="62"/>
      <c r="DMD11" s="62"/>
      <c r="DME11" s="62"/>
      <c r="DMF11" s="62"/>
      <c r="DMG11" s="62"/>
      <c r="DMH11" s="62"/>
      <c r="DMI11" s="62"/>
      <c r="DMJ11" s="62"/>
      <c r="DMK11" s="62"/>
      <c r="DML11" s="62"/>
      <c r="DMM11" s="62"/>
      <c r="DMN11" s="62"/>
      <c r="DMO11" s="62"/>
      <c r="DMP11" s="62"/>
      <c r="DMQ11" s="62"/>
      <c r="DMR11" s="62"/>
      <c r="DMS11" s="62"/>
      <c r="DMT11" s="62"/>
      <c r="DMU11" s="62"/>
      <c r="DMV11" s="62"/>
      <c r="DMW11" s="62"/>
      <c r="DMX11" s="62"/>
      <c r="DMY11" s="62"/>
      <c r="DMZ11" s="62"/>
      <c r="DNA11" s="62"/>
      <c r="DNB11" s="62"/>
      <c r="DNC11" s="62"/>
      <c r="DND11" s="62"/>
      <c r="DNE11" s="62"/>
      <c r="DNF11" s="62"/>
      <c r="DNG11" s="62"/>
      <c r="DNH11" s="62"/>
      <c r="DNI11" s="62"/>
      <c r="DNJ11" s="62"/>
      <c r="DNK11" s="62"/>
      <c r="DNL11" s="62"/>
      <c r="DNM11" s="62"/>
      <c r="DNN11" s="62"/>
      <c r="DNO11" s="62"/>
      <c r="DNP11" s="62"/>
      <c r="DNQ11" s="62"/>
      <c r="DNR11" s="62"/>
      <c r="DNS11" s="62"/>
      <c r="DNT11" s="62"/>
      <c r="DNU11" s="62"/>
      <c r="DNV11" s="62"/>
      <c r="DNW11" s="62"/>
      <c r="DNX11" s="62"/>
      <c r="DNY11" s="62"/>
      <c r="DNZ11" s="62"/>
      <c r="DOA11" s="62"/>
      <c r="DOB11" s="62"/>
      <c r="DOC11" s="62"/>
      <c r="DOD11" s="62"/>
      <c r="DOE11" s="62"/>
      <c r="DOF11" s="62"/>
      <c r="DOG11" s="62"/>
      <c r="DOH11" s="62"/>
      <c r="DOI11" s="62"/>
      <c r="DOJ11" s="62"/>
      <c r="DOK11" s="62"/>
      <c r="DOL11" s="62"/>
      <c r="DOM11" s="62"/>
      <c r="DON11" s="62"/>
      <c r="DOO11" s="62"/>
      <c r="DOP11" s="62"/>
      <c r="DOQ11" s="62"/>
      <c r="DOR11" s="62"/>
      <c r="DOS11" s="62"/>
      <c r="DOT11" s="62"/>
      <c r="DOU11" s="62"/>
      <c r="DOV11" s="62"/>
      <c r="DOW11" s="62"/>
      <c r="DOX11" s="62"/>
      <c r="DOY11" s="62"/>
      <c r="DOZ11" s="62"/>
      <c r="DPA11" s="62"/>
      <c r="DPB11" s="62"/>
      <c r="DPC11" s="62"/>
      <c r="DPD11" s="62"/>
      <c r="DPE11" s="62"/>
      <c r="DPF11" s="62"/>
      <c r="DPG11" s="62"/>
      <c r="DPH11" s="62"/>
      <c r="DPI11" s="62"/>
      <c r="DPJ11" s="62"/>
      <c r="DPK11" s="62"/>
      <c r="DPL11" s="62"/>
      <c r="DPM11" s="62"/>
      <c r="DPN11" s="62"/>
      <c r="DPO11" s="62"/>
      <c r="DPP11" s="62"/>
      <c r="DPQ11" s="62"/>
      <c r="DPR11" s="62"/>
      <c r="DPS11" s="62"/>
      <c r="DPT11" s="62"/>
      <c r="DPU11" s="62"/>
      <c r="DPV11" s="62"/>
      <c r="DPW11" s="62"/>
      <c r="DPX11" s="62"/>
      <c r="DPY11" s="62"/>
      <c r="DPZ11" s="62"/>
      <c r="DQA11" s="62"/>
      <c r="DQB11" s="62"/>
      <c r="DQC11" s="62"/>
      <c r="DQD11" s="62"/>
      <c r="DQE11" s="62"/>
      <c r="DQF11" s="62"/>
      <c r="DQG11" s="62"/>
      <c r="DQH11" s="62"/>
      <c r="DQI11" s="62"/>
      <c r="DQJ11" s="62"/>
      <c r="DQK11" s="62"/>
      <c r="DQL11" s="62"/>
      <c r="DQM11" s="62"/>
      <c r="DQN11" s="62"/>
      <c r="DQO11" s="62"/>
      <c r="DQP11" s="62"/>
      <c r="DQQ11" s="62"/>
      <c r="DQR11" s="62"/>
      <c r="DQS11" s="62"/>
      <c r="DQT11" s="62"/>
      <c r="DQU11" s="62"/>
      <c r="DQV11" s="62"/>
      <c r="DQW11" s="62"/>
      <c r="DQX11" s="62"/>
      <c r="DQY11" s="62"/>
      <c r="DQZ11" s="62"/>
      <c r="DRA11" s="62"/>
      <c r="DRB11" s="62"/>
      <c r="DRC11" s="62"/>
      <c r="DRD11" s="62"/>
      <c r="DRE11" s="62"/>
      <c r="DRF11" s="62"/>
      <c r="DRG11" s="62"/>
      <c r="DRH11" s="62"/>
      <c r="DRI11" s="62"/>
      <c r="DRJ11" s="62"/>
      <c r="DRK11" s="62"/>
      <c r="DRL11" s="62"/>
      <c r="DRM11" s="62"/>
      <c r="DRN11" s="62"/>
      <c r="DRO11" s="62"/>
      <c r="DRP11" s="62"/>
      <c r="DRQ11" s="62"/>
      <c r="DRR11" s="62"/>
      <c r="DRS11" s="62"/>
      <c r="DRT11" s="62"/>
      <c r="DRU11" s="62"/>
      <c r="DRV11" s="62"/>
      <c r="DRW11" s="62"/>
      <c r="DRX11" s="62"/>
      <c r="DRY11" s="62"/>
      <c r="DRZ11" s="62"/>
      <c r="DSA11" s="62"/>
      <c r="DSB11" s="62"/>
      <c r="DSC11" s="62"/>
      <c r="DSD11" s="62"/>
      <c r="DSE11" s="62"/>
      <c r="DSF11" s="62"/>
      <c r="DSG11" s="62"/>
      <c r="DSH11" s="62"/>
      <c r="DSI11" s="62"/>
      <c r="DSJ11" s="62"/>
      <c r="DSK11" s="62"/>
      <c r="DSL11" s="62"/>
      <c r="DSM11" s="62"/>
      <c r="DSN11" s="62"/>
      <c r="DSO11" s="62"/>
      <c r="DSP11" s="62"/>
      <c r="DSQ11" s="62"/>
      <c r="DSR11" s="62"/>
      <c r="DSS11" s="62"/>
      <c r="DST11" s="62"/>
      <c r="DSU11" s="62"/>
      <c r="DSV11" s="62"/>
      <c r="DSW11" s="62"/>
      <c r="DSX11" s="62"/>
      <c r="DSY11" s="62"/>
      <c r="DSZ11" s="62"/>
      <c r="DTA11" s="62"/>
      <c r="DTB11" s="62"/>
      <c r="DTC11" s="62"/>
      <c r="DTD11" s="62"/>
      <c r="DTE11" s="62"/>
      <c r="DTF11" s="62"/>
      <c r="DTG11" s="62"/>
      <c r="DTH11" s="62"/>
      <c r="DTI11" s="62"/>
      <c r="DTJ11" s="62"/>
      <c r="DTK11" s="62"/>
      <c r="DTL11" s="62"/>
      <c r="DTM11" s="62"/>
      <c r="DTN11" s="62"/>
      <c r="DTO11" s="62"/>
      <c r="DTP11" s="62"/>
      <c r="DTQ11" s="62"/>
      <c r="DTR11" s="62"/>
      <c r="DTS11" s="62"/>
      <c r="DTT11" s="62"/>
      <c r="DTU11" s="62"/>
      <c r="DTV11" s="62"/>
      <c r="DTW11" s="62"/>
      <c r="DTX11" s="62"/>
      <c r="DTY11" s="62"/>
      <c r="DTZ11" s="62"/>
      <c r="DUA11" s="62"/>
      <c r="DUB11" s="62"/>
      <c r="DUC11" s="62"/>
      <c r="DUD11" s="62"/>
      <c r="DUE11" s="62"/>
      <c r="DUF11" s="62"/>
      <c r="DUG11" s="62"/>
      <c r="DUH11" s="62"/>
      <c r="DUI11" s="62"/>
      <c r="DUJ11" s="62"/>
      <c r="DUK11" s="62"/>
      <c r="DUL11" s="62"/>
      <c r="DUM11" s="62"/>
      <c r="DUN11" s="62"/>
      <c r="DUO11" s="62"/>
      <c r="DUP11" s="62"/>
      <c r="DUQ11" s="62"/>
      <c r="DUR11" s="62"/>
      <c r="DUS11" s="62"/>
      <c r="DUT11" s="62"/>
      <c r="DUU11" s="62"/>
      <c r="DUV11" s="62"/>
      <c r="DUW11" s="62"/>
      <c r="DUX11" s="62"/>
      <c r="DUY11" s="62"/>
      <c r="DUZ11" s="62"/>
      <c r="DVA11" s="62"/>
      <c r="DVB11" s="62"/>
      <c r="DVC11" s="62"/>
      <c r="DVD11" s="62"/>
      <c r="DVE11" s="62"/>
      <c r="DVF11" s="62"/>
      <c r="DVG11" s="62"/>
      <c r="DVH11" s="62"/>
      <c r="DVI11" s="62"/>
      <c r="DVJ11" s="62"/>
      <c r="DVK11" s="62"/>
      <c r="DVL11" s="62"/>
      <c r="DVM11" s="62"/>
      <c r="DVN11" s="62"/>
      <c r="DVO11" s="62"/>
      <c r="DVP11" s="62"/>
      <c r="DVQ11" s="62"/>
      <c r="DVR11" s="62"/>
      <c r="DVS11" s="62"/>
      <c r="DVT11" s="62"/>
      <c r="DVU11" s="62"/>
      <c r="DVV11" s="62"/>
      <c r="DVW11" s="62"/>
      <c r="DVX11" s="62"/>
      <c r="DVY11" s="62"/>
      <c r="DVZ11" s="62"/>
      <c r="DWA11" s="62"/>
      <c r="DWB11" s="62"/>
      <c r="DWC11" s="62"/>
      <c r="DWD11" s="62"/>
      <c r="DWE11" s="62"/>
      <c r="DWF11" s="62"/>
      <c r="DWG11" s="62"/>
      <c r="DWH11" s="62"/>
      <c r="DWI11" s="62"/>
      <c r="DWJ11" s="62"/>
      <c r="DWK11" s="62"/>
      <c r="DWL11" s="62"/>
      <c r="DWM11" s="62"/>
      <c r="DWN11" s="62"/>
      <c r="DWO11" s="62"/>
      <c r="DWP11" s="62"/>
      <c r="DWQ11" s="62"/>
      <c r="DWR11" s="62"/>
      <c r="DWS11" s="62"/>
      <c r="DWT11" s="62"/>
      <c r="DWU11" s="62"/>
      <c r="DWV11" s="62"/>
      <c r="DWW11" s="62"/>
      <c r="DWX11" s="62"/>
      <c r="DWY11" s="62"/>
      <c r="DWZ11" s="62"/>
      <c r="DXA11" s="62"/>
      <c r="DXB11" s="62"/>
      <c r="DXC11" s="62"/>
      <c r="DXD11" s="62"/>
      <c r="DXE11" s="62"/>
      <c r="DXF11" s="62"/>
      <c r="DXG11" s="62"/>
      <c r="DXH11" s="62"/>
      <c r="DXI11" s="62"/>
      <c r="DXJ11" s="62"/>
      <c r="DXK11" s="62"/>
      <c r="DXL11" s="62"/>
      <c r="DXM11" s="62"/>
      <c r="DXN11" s="62"/>
      <c r="DXO11" s="62"/>
      <c r="DXP11" s="62"/>
      <c r="DXQ11" s="62"/>
      <c r="DXR11" s="62"/>
      <c r="DXS11" s="62"/>
      <c r="DXT11" s="62"/>
      <c r="DXU11" s="62"/>
      <c r="DXV11" s="62"/>
      <c r="DXW11" s="62"/>
      <c r="DXX11" s="62"/>
      <c r="DXY11" s="62"/>
      <c r="DXZ11" s="62"/>
      <c r="DYA11" s="62"/>
      <c r="DYB11" s="62"/>
      <c r="DYC11" s="62"/>
      <c r="DYD11" s="62"/>
      <c r="DYE11" s="62"/>
      <c r="DYF11" s="62"/>
      <c r="DYG11" s="62"/>
      <c r="DYH11" s="62"/>
      <c r="DYI11" s="62"/>
      <c r="DYJ11" s="62"/>
      <c r="DYK11" s="62"/>
      <c r="DYL11" s="62"/>
      <c r="DYM11" s="62"/>
      <c r="DYN11" s="62"/>
      <c r="DYO11" s="62"/>
      <c r="DYP11" s="62"/>
      <c r="DYQ11" s="62"/>
      <c r="DYR11" s="62"/>
      <c r="DYS11" s="62"/>
      <c r="DYT11" s="62"/>
      <c r="DYU11" s="62"/>
      <c r="DYV11" s="62"/>
      <c r="DYW11" s="62"/>
      <c r="DYX11" s="62"/>
      <c r="DYY11" s="62"/>
      <c r="DYZ11" s="62"/>
      <c r="DZA11" s="62"/>
      <c r="DZB11" s="62"/>
      <c r="DZC11" s="62"/>
      <c r="DZD11" s="62"/>
      <c r="DZE11" s="62"/>
      <c r="DZF11" s="62"/>
      <c r="DZG11" s="62"/>
      <c r="DZH11" s="62"/>
      <c r="DZI11" s="62"/>
      <c r="DZJ11" s="62"/>
      <c r="DZK11" s="62"/>
      <c r="DZL11" s="62"/>
      <c r="DZM11" s="62"/>
      <c r="DZN11" s="62"/>
      <c r="DZO11" s="62"/>
      <c r="DZP11" s="62"/>
      <c r="DZQ11" s="62"/>
      <c r="DZR11" s="62"/>
      <c r="DZS11" s="62"/>
      <c r="DZT11" s="62"/>
      <c r="DZU11" s="62"/>
      <c r="DZV11" s="62"/>
      <c r="DZW11" s="62"/>
      <c r="DZX11" s="62"/>
      <c r="DZY11" s="62"/>
      <c r="DZZ11" s="62"/>
      <c r="EAA11" s="62"/>
      <c r="EAB11" s="62"/>
      <c r="EAC11" s="62"/>
      <c r="EAD11" s="62"/>
      <c r="EAE11" s="62"/>
      <c r="EAF11" s="62"/>
      <c r="EAG11" s="62"/>
      <c r="EAH11" s="62"/>
      <c r="EAI11" s="62"/>
      <c r="EAJ11" s="62"/>
      <c r="EAK11" s="62"/>
      <c r="EAL11" s="62"/>
      <c r="EAM11" s="62"/>
      <c r="EAN11" s="62"/>
      <c r="EAO11" s="62"/>
      <c r="EAP11" s="62"/>
      <c r="EAQ11" s="62"/>
      <c r="EAR11" s="62"/>
      <c r="EAS11" s="62"/>
      <c r="EAT11" s="62"/>
      <c r="EAU11" s="62"/>
      <c r="EAV11" s="62"/>
      <c r="EAW11" s="62"/>
      <c r="EAX11" s="62"/>
      <c r="EAY11" s="62"/>
      <c r="EAZ11" s="62"/>
      <c r="EBA11" s="62"/>
      <c r="EBB11" s="62"/>
      <c r="EBC11" s="62"/>
      <c r="EBD11" s="62"/>
      <c r="EBE11" s="62"/>
      <c r="EBF11" s="62"/>
      <c r="EBG11" s="62"/>
      <c r="EBH11" s="62"/>
      <c r="EBI11" s="62"/>
      <c r="EBJ11" s="62"/>
      <c r="EBK11" s="62"/>
      <c r="EBL11" s="62"/>
      <c r="EBM11" s="62"/>
      <c r="EBN11" s="62"/>
      <c r="EBO11" s="62"/>
      <c r="EBP11" s="62"/>
      <c r="EBQ11" s="62"/>
      <c r="EBR11" s="62"/>
      <c r="EBS11" s="62"/>
      <c r="EBT11" s="62"/>
      <c r="EBU11" s="62"/>
      <c r="EBV11" s="62"/>
      <c r="EBW11" s="62"/>
      <c r="EBX11" s="62"/>
      <c r="EBY11" s="62"/>
      <c r="EBZ11" s="62"/>
      <c r="ECA11" s="62"/>
      <c r="ECB11" s="62"/>
      <c r="ECC11" s="62"/>
      <c r="ECD11" s="62"/>
      <c r="ECE11" s="62"/>
      <c r="ECF11" s="62"/>
      <c r="ECG11" s="62"/>
      <c r="ECH11" s="62"/>
      <c r="ECI11" s="62"/>
      <c r="ECJ11" s="62"/>
      <c r="ECK11" s="62"/>
      <c r="ECL11" s="62"/>
      <c r="ECM11" s="62"/>
      <c r="ECN11" s="62"/>
      <c r="ECO11" s="62"/>
      <c r="ECP11" s="62"/>
      <c r="ECQ11" s="62"/>
      <c r="ECR11" s="62"/>
      <c r="ECS11" s="62"/>
      <c r="ECT11" s="62"/>
      <c r="ECU11" s="62"/>
      <c r="ECV11" s="62"/>
      <c r="ECW11" s="62"/>
      <c r="ECX11" s="62"/>
      <c r="ECY11" s="62"/>
      <c r="ECZ11" s="62"/>
      <c r="EDA11" s="62"/>
      <c r="EDB11" s="62"/>
      <c r="EDC11" s="62"/>
      <c r="EDD11" s="62"/>
      <c r="EDE11" s="62"/>
      <c r="EDF11" s="62"/>
      <c r="EDG11" s="62"/>
      <c r="EDH11" s="62"/>
      <c r="EDI11" s="62"/>
      <c r="EDJ11" s="62"/>
      <c r="EDK11" s="62"/>
      <c r="EDL11" s="62"/>
      <c r="EDM11" s="62"/>
      <c r="EDN11" s="62"/>
      <c r="EDO11" s="62"/>
      <c r="EDP11" s="62"/>
      <c r="EDQ11" s="62"/>
      <c r="EDR11" s="62"/>
      <c r="EDS11" s="62"/>
      <c r="EDT11" s="62"/>
      <c r="EDU11" s="62"/>
      <c r="EDV11" s="62"/>
      <c r="EDW11" s="62"/>
      <c r="EDX11" s="62"/>
      <c r="EDY11" s="62"/>
      <c r="EDZ11" s="62"/>
      <c r="EEA11" s="62"/>
      <c r="EEB11" s="62"/>
      <c r="EEC11" s="62"/>
      <c r="EED11" s="62"/>
      <c r="EEE11" s="62"/>
      <c r="EEF11" s="62"/>
      <c r="EEG11" s="62"/>
      <c r="EEH11" s="62"/>
      <c r="EEI11" s="62"/>
      <c r="EEJ11" s="62"/>
      <c r="EEK11" s="62"/>
      <c r="EEL11" s="62"/>
      <c r="EEM11" s="62"/>
      <c r="EEN11" s="62"/>
      <c r="EEO11" s="62"/>
      <c r="EEP11" s="62"/>
      <c r="EEQ11" s="62"/>
      <c r="EER11" s="62"/>
      <c r="EES11" s="62"/>
      <c r="EET11" s="62"/>
      <c r="EEU11" s="62"/>
      <c r="EEV11" s="62"/>
      <c r="EEW11" s="62"/>
      <c r="EEX11" s="62"/>
      <c r="EEY11" s="62"/>
      <c r="EEZ11" s="62"/>
      <c r="EFA11" s="62"/>
      <c r="EFB11" s="62"/>
      <c r="EFC11" s="62"/>
      <c r="EFD11" s="62"/>
      <c r="EFE11" s="62"/>
      <c r="EFF11" s="62"/>
      <c r="EFG11" s="62"/>
      <c r="EFH11" s="62"/>
      <c r="EFI11" s="62"/>
      <c r="EFJ11" s="62"/>
      <c r="EFK11" s="62"/>
      <c r="EFL11" s="62"/>
      <c r="EFM11" s="62"/>
      <c r="EFN11" s="62"/>
      <c r="EFO11" s="62"/>
      <c r="EFP11" s="62"/>
      <c r="EFQ11" s="62"/>
      <c r="EFR11" s="62"/>
      <c r="EFS11" s="62"/>
      <c r="EFT11" s="62"/>
      <c r="EFU11" s="62"/>
      <c r="EFV11" s="62"/>
      <c r="EFW11" s="62"/>
      <c r="EFX11" s="62"/>
      <c r="EFY11" s="62"/>
      <c r="EFZ11" s="62"/>
      <c r="EGA11" s="62"/>
      <c r="EGB11" s="62"/>
      <c r="EGC11" s="62"/>
      <c r="EGD11" s="62"/>
      <c r="EGE11" s="62"/>
      <c r="EGF11" s="62"/>
      <c r="EGG11" s="62"/>
      <c r="EGH11" s="62"/>
      <c r="EGI11" s="62"/>
      <c r="EGJ11" s="62"/>
      <c r="EGK11" s="62"/>
      <c r="EGL11" s="62"/>
      <c r="EGM11" s="62"/>
      <c r="EGN11" s="62"/>
      <c r="EGO11" s="62"/>
      <c r="EGP11" s="62"/>
      <c r="EGQ11" s="62"/>
      <c r="EGR11" s="62"/>
      <c r="EGS11" s="62"/>
      <c r="EGT11" s="62"/>
      <c r="EGU11" s="62"/>
      <c r="EGV11" s="62"/>
      <c r="EGW11" s="62"/>
      <c r="EGX11" s="62"/>
      <c r="EGY11" s="62"/>
      <c r="EGZ11" s="62"/>
      <c r="EHA11" s="62"/>
      <c r="EHB11" s="62"/>
      <c r="EHC11" s="62"/>
      <c r="EHD11" s="62"/>
      <c r="EHE11" s="62"/>
      <c r="EHF11" s="62"/>
      <c r="EHG11" s="62"/>
      <c r="EHH11" s="62"/>
      <c r="EHI11" s="62"/>
      <c r="EHJ11" s="62"/>
      <c r="EHK11" s="62"/>
      <c r="EHL11" s="62"/>
      <c r="EHM11" s="62"/>
      <c r="EHN11" s="62"/>
      <c r="EHO11" s="62"/>
      <c r="EHP11" s="62"/>
      <c r="EHQ11" s="62"/>
      <c r="EHR11" s="62"/>
      <c r="EHS11" s="62"/>
      <c r="EHT11" s="62"/>
      <c r="EHU11" s="62"/>
      <c r="EHV11" s="62"/>
      <c r="EHW11" s="62"/>
      <c r="EHX11" s="62"/>
      <c r="EHY11" s="62"/>
      <c r="EHZ11" s="62"/>
      <c r="EIA11" s="62"/>
      <c r="EIB11" s="62"/>
      <c r="EIC11" s="62"/>
      <c r="EID11" s="62"/>
      <c r="EIE11" s="62"/>
      <c r="EIF11" s="62"/>
      <c r="EIG11" s="62"/>
      <c r="EIH11" s="62"/>
      <c r="EII11" s="62"/>
      <c r="EIJ11" s="62"/>
      <c r="EIK11" s="62"/>
      <c r="EIL11" s="62"/>
      <c r="EIM11" s="62"/>
      <c r="EIN11" s="62"/>
      <c r="EIO11" s="62"/>
      <c r="EIP11" s="62"/>
      <c r="EIQ11" s="62"/>
      <c r="EIR11" s="62"/>
      <c r="EIS11" s="62"/>
      <c r="EIT11" s="62"/>
      <c r="EIU11" s="62"/>
      <c r="EIV11" s="62"/>
      <c r="EIW11" s="62"/>
      <c r="EIX11" s="62"/>
      <c r="EIY11" s="62"/>
      <c r="EIZ11" s="62"/>
      <c r="EJA11" s="62"/>
      <c r="EJB11" s="62"/>
      <c r="EJC11" s="62"/>
      <c r="EJD11" s="62"/>
      <c r="EJE11" s="62"/>
      <c r="EJF11" s="62"/>
      <c r="EJG11" s="62"/>
      <c r="EJH11" s="62"/>
      <c r="EJI11" s="62"/>
      <c r="EJJ11" s="62"/>
      <c r="EJK11" s="62"/>
      <c r="EJL11" s="62"/>
      <c r="EJM11" s="62"/>
      <c r="EJN11" s="62"/>
      <c r="EJO11" s="62"/>
      <c r="EJP11" s="62"/>
      <c r="EJQ11" s="62"/>
      <c r="EJR11" s="62"/>
      <c r="EJS11" s="62"/>
      <c r="EJT11" s="62"/>
      <c r="EJU11" s="62"/>
      <c r="EJV11" s="62"/>
      <c r="EJW11" s="62"/>
      <c r="EJX11" s="62"/>
      <c r="EJY11" s="62"/>
      <c r="EJZ11" s="62"/>
      <c r="EKA11" s="62"/>
      <c r="EKB11" s="62"/>
      <c r="EKC11" s="62"/>
      <c r="EKD11" s="62"/>
      <c r="EKE11" s="62"/>
      <c r="EKF11" s="62"/>
      <c r="EKG11" s="62"/>
      <c r="EKH11" s="62"/>
      <c r="EKI11" s="62"/>
      <c r="EKJ11" s="62"/>
      <c r="EKK11" s="62"/>
      <c r="EKL11" s="62"/>
      <c r="EKM11" s="62"/>
      <c r="EKN11" s="62"/>
      <c r="EKO11" s="62"/>
      <c r="EKP11" s="62"/>
      <c r="EKQ11" s="62"/>
      <c r="EKR11" s="62"/>
      <c r="EKS11" s="62"/>
      <c r="EKT11" s="62"/>
      <c r="EKU11" s="62"/>
      <c r="EKV11" s="62"/>
      <c r="EKW11" s="62"/>
      <c r="EKX11" s="62"/>
      <c r="EKY11" s="62"/>
      <c r="EKZ11" s="62"/>
      <c r="ELA11" s="62"/>
      <c r="ELB11" s="62"/>
      <c r="ELC11" s="62"/>
      <c r="ELD11" s="62"/>
      <c r="ELE11" s="62"/>
      <c r="ELF11" s="62"/>
      <c r="ELG11" s="62"/>
      <c r="ELH11" s="62"/>
      <c r="ELI11" s="62"/>
      <c r="ELJ11" s="62"/>
      <c r="ELK11" s="62"/>
      <c r="ELL11" s="62"/>
      <c r="ELM11" s="62"/>
      <c r="ELN11" s="62"/>
      <c r="ELO11" s="62"/>
      <c r="ELP11" s="62"/>
      <c r="ELQ11" s="62"/>
      <c r="ELR11" s="62"/>
      <c r="ELS11" s="62"/>
      <c r="ELT11" s="62"/>
      <c r="ELU11" s="62"/>
      <c r="ELV11" s="62"/>
      <c r="ELW11" s="62"/>
      <c r="ELX11" s="62"/>
      <c r="ELY11" s="62"/>
      <c r="ELZ11" s="62"/>
      <c r="EMA11" s="62"/>
      <c r="EMB11" s="62"/>
      <c r="EMC11" s="62"/>
      <c r="EMD11" s="62"/>
      <c r="EME11" s="62"/>
      <c r="EMF11" s="62"/>
      <c r="EMG11" s="62"/>
      <c r="EMH11" s="62"/>
      <c r="EMI11" s="62"/>
      <c r="EMJ11" s="62"/>
      <c r="EMK11" s="62"/>
      <c r="EML11" s="62"/>
      <c r="EMM11" s="62"/>
      <c r="EMN11" s="62"/>
      <c r="EMO11" s="62"/>
      <c r="EMP11" s="62"/>
      <c r="EMQ11" s="62"/>
      <c r="EMR11" s="62"/>
      <c r="EMS11" s="62"/>
      <c r="EMT11" s="62"/>
      <c r="EMU11" s="62"/>
      <c r="EMV11" s="62"/>
      <c r="EMW11" s="62"/>
      <c r="EMX11" s="62"/>
      <c r="EMY11" s="62"/>
      <c r="EMZ11" s="62"/>
      <c r="ENA11" s="62"/>
      <c r="ENB11" s="62"/>
      <c r="ENC11" s="62"/>
      <c r="END11" s="62"/>
      <c r="ENE11" s="62"/>
      <c r="ENF11" s="62"/>
      <c r="ENG11" s="62"/>
      <c r="ENH11" s="62"/>
      <c r="ENI11" s="62"/>
      <c r="ENJ11" s="62"/>
      <c r="ENK11" s="62"/>
      <c r="ENL11" s="62"/>
      <c r="ENM11" s="62"/>
      <c r="ENN11" s="62"/>
      <c r="ENO11" s="62"/>
      <c r="ENP11" s="62"/>
      <c r="ENQ11" s="62"/>
      <c r="ENR11" s="62"/>
      <c r="ENS11" s="62"/>
      <c r="ENT11" s="62"/>
      <c r="ENU11" s="62"/>
      <c r="ENV11" s="62"/>
      <c r="ENW11" s="62"/>
      <c r="ENX11" s="62"/>
      <c r="ENY11" s="62"/>
      <c r="ENZ11" s="62"/>
      <c r="EOA11" s="62"/>
      <c r="EOB11" s="62"/>
      <c r="EOC11" s="62"/>
      <c r="EOD11" s="62"/>
      <c r="EOE11" s="62"/>
      <c r="EOF11" s="62"/>
      <c r="EOG11" s="62"/>
      <c r="EOH11" s="62"/>
      <c r="EOI11" s="62"/>
      <c r="EOJ11" s="62"/>
      <c r="EOK11" s="62"/>
      <c r="EOL11" s="62"/>
      <c r="EOM11" s="62"/>
      <c r="EON11" s="62"/>
      <c r="EOO11" s="62"/>
      <c r="EOP11" s="62"/>
      <c r="EOQ11" s="62"/>
      <c r="EOR11" s="62"/>
      <c r="EOS11" s="62"/>
      <c r="EOT11" s="62"/>
      <c r="EOU11" s="62"/>
      <c r="EOV11" s="62"/>
      <c r="EOW11" s="62"/>
      <c r="EOX11" s="62"/>
      <c r="EOY11" s="62"/>
      <c r="EOZ11" s="62"/>
      <c r="EPA11" s="62"/>
      <c r="EPB11" s="62"/>
      <c r="EPC11" s="62"/>
      <c r="EPD11" s="62"/>
      <c r="EPE11" s="62"/>
      <c r="EPF11" s="62"/>
      <c r="EPG11" s="62"/>
      <c r="EPH11" s="62"/>
      <c r="EPI11" s="62"/>
      <c r="EPJ11" s="62"/>
      <c r="EPK11" s="62"/>
      <c r="EPL11" s="62"/>
      <c r="EPM11" s="62"/>
      <c r="EPN11" s="62"/>
      <c r="EPO11" s="62"/>
      <c r="EPP11" s="62"/>
      <c r="EPQ11" s="62"/>
      <c r="EPR11" s="62"/>
      <c r="EPS11" s="62"/>
      <c r="EPT11" s="62"/>
      <c r="EPU11" s="62"/>
      <c r="EPV11" s="62"/>
      <c r="EPW11" s="62"/>
      <c r="EPX11" s="62"/>
      <c r="EPY11" s="62"/>
      <c r="EPZ11" s="62"/>
      <c r="EQA11" s="62"/>
      <c r="EQB11" s="62"/>
      <c r="EQC11" s="62"/>
      <c r="EQD11" s="62"/>
      <c r="EQE11" s="62"/>
      <c r="EQF11" s="62"/>
      <c r="EQG11" s="62"/>
      <c r="EQH11" s="62"/>
      <c r="EQI11" s="62"/>
      <c r="EQJ11" s="62"/>
      <c r="EQK11" s="62"/>
      <c r="EQL11" s="62"/>
      <c r="EQM11" s="62"/>
      <c r="EQN11" s="62"/>
      <c r="EQO11" s="62"/>
      <c r="EQP11" s="62"/>
      <c r="EQQ11" s="62"/>
      <c r="EQR11" s="62"/>
      <c r="EQS11" s="62"/>
      <c r="EQT11" s="62"/>
      <c r="EQU11" s="62"/>
      <c r="EQV11" s="62"/>
      <c r="EQW11" s="62"/>
      <c r="EQX11" s="62"/>
      <c r="EQY11" s="62"/>
      <c r="EQZ11" s="62"/>
      <c r="ERA11" s="62"/>
      <c r="ERB11" s="62"/>
      <c r="ERC11" s="62"/>
      <c r="ERD11" s="62"/>
      <c r="ERE11" s="62"/>
      <c r="ERF11" s="62"/>
      <c r="ERG11" s="62"/>
      <c r="ERH11" s="62"/>
      <c r="ERI11" s="62"/>
      <c r="ERJ11" s="62"/>
      <c r="ERK11" s="62"/>
      <c r="ERL11" s="62"/>
      <c r="ERM11" s="62"/>
      <c r="ERN11" s="62"/>
      <c r="ERO11" s="62"/>
      <c r="ERP11" s="62"/>
      <c r="ERQ11" s="62"/>
      <c r="ERR11" s="62"/>
      <c r="ERS11" s="62"/>
      <c r="ERT11" s="62"/>
      <c r="ERU11" s="62"/>
      <c r="ERV11" s="62"/>
      <c r="ERW11" s="62"/>
      <c r="ERX11" s="62"/>
      <c r="ERY11" s="62"/>
      <c r="ERZ11" s="62"/>
      <c r="ESA11" s="62"/>
      <c r="ESB11" s="62"/>
      <c r="ESC11" s="62"/>
      <c r="ESD11" s="62"/>
      <c r="ESE11" s="62"/>
      <c r="ESF11" s="62"/>
      <c r="ESG11" s="62"/>
      <c r="ESH11" s="62"/>
      <c r="ESI11" s="62"/>
      <c r="ESJ11" s="62"/>
      <c r="ESK11" s="62"/>
      <c r="ESL11" s="62"/>
      <c r="ESM11" s="62"/>
      <c r="ESN11" s="62"/>
      <c r="ESO11" s="62"/>
      <c r="ESP11" s="62"/>
      <c r="ESQ11" s="62"/>
      <c r="ESR11" s="62"/>
      <c r="ESS11" s="62"/>
      <c r="EST11" s="62"/>
      <c r="ESU11" s="62"/>
      <c r="ESV11" s="62"/>
      <c r="ESW11" s="62"/>
      <c r="ESX11" s="62"/>
      <c r="ESY11" s="62"/>
      <c r="ESZ11" s="62"/>
      <c r="ETA11" s="62"/>
      <c r="ETB11" s="62"/>
      <c r="ETC11" s="62"/>
      <c r="ETD11" s="62"/>
      <c r="ETE11" s="62"/>
      <c r="ETF11" s="62"/>
      <c r="ETG11" s="62"/>
      <c r="ETH11" s="62"/>
      <c r="ETI11" s="62"/>
      <c r="ETJ11" s="62"/>
      <c r="ETK11" s="62"/>
      <c r="ETL11" s="62"/>
      <c r="ETM11" s="62"/>
      <c r="ETN11" s="62"/>
      <c r="ETO11" s="62"/>
      <c r="ETP11" s="62"/>
      <c r="ETQ11" s="62"/>
      <c r="ETR11" s="62"/>
      <c r="ETS11" s="62"/>
      <c r="ETT11" s="62"/>
      <c r="ETU11" s="62"/>
      <c r="ETV11" s="62"/>
      <c r="ETW11" s="62"/>
      <c r="ETX11" s="62"/>
      <c r="ETY11" s="62"/>
      <c r="ETZ11" s="62"/>
      <c r="EUA11" s="62"/>
      <c r="EUB11" s="62"/>
      <c r="EUC11" s="62"/>
      <c r="EUD11" s="62"/>
      <c r="EUE11" s="62"/>
      <c r="EUF11" s="62"/>
      <c r="EUG11" s="62"/>
      <c r="EUH11" s="62"/>
      <c r="EUI11" s="62"/>
      <c r="EUJ11" s="62"/>
      <c r="EUK11" s="62"/>
      <c r="EUL11" s="62"/>
      <c r="EUM11" s="62"/>
      <c r="EUN11" s="62"/>
      <c r="EUO11" s="62"/>
      <c r="EUP11" s="62"/>
      <c r="EUQ11" s="62"/>
      <c r="EUR11" s="62"/>
      <c r="EUS11" s="62"/>
      <c r="EUT11" s="62"/>
      <c r="EUU11" s="62"/>
      <c r="EUV11" s="62"/>
      <c r="EUW11" s="62"/>
      <c r="EUX11" s="62"/>
      <c r="EUY11" s="62"/>
      <c r="EUZ11" s="62"/>
      <c r="EVA11" s="62"/>
      <c r="EVB11" s="62"/>
      <c r="EVC11" s="62"/>
      <c r="EVD11" s="62"/>
      <c r="EVE11" s="62"/>
      <c r="EVF11" s="62"/>
      <c r="EVG11" s="62"/>
      <c r="EVH11" s="62"/>
      <c r="EVI11" s="62"/>
      <c r="EVJ11" s="62"/>
      <c r="EVK11" s="62"/>
      <c r="EVL11" s="62"/>
      <c r="EVM11" s="62"/>
      <c r="EVN11" s="62"/>
      <c r="EVO11" s="62"/>
      <c r="EVP11" s="62"/>
      <c r="EVQ11" s="62"/>
      <c r="EVR11" s="62"/>
      <c r="EVS11" s="62"/>
      <c r="EVT11" s="62"/>
      <c r="EVU11" s="62"/>
      <c r="EVV11" s="62"/>
      <c r="EVW11" s="62"/>
      <c r="EVX11" s="62"/>
      <c r="EVY11" s="62"/>
      <c r="EVZ11" s="62"/>
      <c r="EWA11" s="62"/>
      <c r="EWB11" s="62"/>
      <c r="EWC11" s="62"/>
      <c r="EWD11" s="62"/>
      <c r="EWE11" s="62"/>
      <c r="EWF11" s="62"/>
      <c r="EWG11" s="62"/>
      <c r="EWH11" s="62"/>
      <c r="EWI11" s="62"/>
      <c r="EWJ11" s="62"/>
      <c r="EWK11" s="62"/>
      <c r="EWL11" s="62"/>
      <c r="EWM11" s="62"/>
      <c r="EWN11" s="62"/>
      <c r="EWO11" s="62"/>
      <c r="EWP11" s="62"/>
      <c r="EWQ11" s="62"/>
      <c r="EWR11" s="62"/>
      <c r="EWS11" s="62"/>
      <c r="EWT11" s="62"/>
      <c r="EWU11" s="62"/>
      <c r="EWV11" s="62"/>
      <c r="EWW11" s="62"/>
      <c r="EWX11" s="62"/>
      <c r="EWY11" s="62"/>
      <c r="EWZ11" s="62"/>
      <c r="EXA11" s="62"/>
      <c r="EXB11" s="62"/>
      <c r="EXC11" s="62"/>
      <c r="EXD11" s="62"/>
      <c r="EXE11" s="62"/>
      <c r="EXF11" s="62"/>
      <c r="EXG11" s="62"/>
      <c r="EXH11" s="62"/>
      <c r="EXI11" s="62"/>
      <c r="EXJ11" s="62"/>
      <c r="EXK11" s="62"/>
      <c r="EXL11" s="62"/>
      <c r="EXM11" s="62"/>
      <c r="EXN11" s="62"/>
      <c r="EXO11" s="62"/>
      <c r="EXP11" s="62"/>
      <c r="EXQ11" s="62"/>
      <c r="EXR11" s="62"/>
      <c r="EXS11" s="62"/>
      <c r="EXT11" s="62"/>
      <c r="EXU11" s="62"/>
      <c r="EXV11" s="62"/>
      <c r="EXW11" s="62"/>
      <c r="EXX11" s="62"/>
      <c r="EXY11" s="62"/>
      <c r="EXZ11" s="62"/>
      <c r="EYA11" s="62"/>
      <c r="EYB11" s="62"/>
      <c r="EYC11" s="62"/>
      <c r="EYD11" s="62"/>
      <c r="EYE11" s="62"/>
      <c r="EYF11" s="62"/>
      <c r="EYG11" s="62"/>
      <c r="EYH11" s="62"/>
      <c r="EYI11" s="62"/>
      <c r="EYJ11" s="62"/>
      <c r="EYK11" s="62"/>
      <c r="EYL11" s="62"/>
      <c r="EYM11" s="62"/>
      <c r="EYN11" s="62"/>
      <c r="EYO11" s="62"/>
      <c r="EYP11" s="62"/>
      <c r="EYQ11" s="62"/>
      <c r="EYR11" s="62"/>
      <c r="EYS11" s="62"/>
      <c r="EYT11" s="62"/>
      <c r="EYU11" s="62"/>
      <c r="EYV11" s="62"/>
      <c r="EYW11" s="62"/>
      <c r="EYX11" s="62"/>
      <c r="EYY11" s="62"/>
      <c r="EYZ11" s="62"/>
      <c r="EZA11" s="62"/>
      <c r="EZB11" s="62"/>
      <c r="EZC11" s="62"/>
      <c r="EZD11" s="62"/>
      <c r="EZE11" s="62"/>
      <c r="EZF11" s="62"/>
      <c r="EZG11" s="62"/>
      <c r="EZH11" s="62"/>
      <c r="EZI11" s="62"/>
      <c r="EZJ11" s="62"/>
      <c r="EZK11" s="62"/>
      <c r="EZL11" s="62"/>
      <c r="EZM11" s="62"/>
      <c r="EZN11" s="62"/>
      <c r="EZO11" s="62"/>
      <c r="EZP11" s="62"/>
      <c r="EZQ11" s="62"/>
      <c r="EZR11" s="62"/>
      <c r="EZS11" s="62"/>
      <c r="EZT11" s="62"/>
      <c r="EZU11" s="62"/>
      <c r="EZV11" s="62"/>
      <c r="EZW11" s="62"/>
      <c r="EZX11" s="62"/>
      <c r="EZY11" s="62"/>
      <c r="EZZ11" s="62"/>
      <c r="FAA11" s="62"/>
      <c r="FAB11" s="62"/>
      <c r="FAC11" s="62"/>
      <c r="FAD11" s="62"/>
      <c r="FAE11" s="62"/>
      <c r="FAF11" s="62"/>
      <c r="FAG11" s="62"/>
      <c r="FAH11" s="62"/>
      <c r="FAI11" s="62"/>
      <c r="FAJ11" s="62"/>
      <c r="FAK11" s="62"/>
      <c r="FAL11" s="62"/>
      <c r="FAM11" s="62"/>
      <c r="FAN11" s="62"/>
      <c r="FAO11" s="62"/>
      <c r="FAP11" s="62"/>
      <c r="FAQ11" s="62"/>
      <c r="FAR11" s="62"/>
      <c r="FAS11" s="62"/>
      <c r="FAT11" s="62"/>
      <c r="FAU11" s="62"/>
      <c r="FAV11" s="62"/>
      <c r="FAW11" s="62"/>
      <c r="FAX11" s="62"/>
      <c r="FAY11" s="62"/>
      <c r="FAZ11" s="62"/>
      <c r="FBA11" s="62"/>
      <c r="FBB11" s="62"/>
      <c r="FBC11" s="62"/>
      <c r="FBD11" s="62"/>
      <c r="FBE11" s="62"/>
      <c r="FBF11" s="62"/>
      <c r="FBG11" s="62"/>
      <c r="FBH11" s="62"/>
      <c r="FBI11" s="62"/>
      <c r="FBJ11" s="62"/>
      <c r="FBK11" s="62"/>
      <c r="FBL11" s="62"/>
      <c r="FBM11" s="62"/>
      <c r="FBN11" s="62"/>
      <c r="FBO11" s="62"/>
      <c r="FBP11" s="62"/>
      <c r="FBQ11" s="62"/>
      <c r="FBR11" s="62"/>
      <c r="FBS11" s="62"/>
      <c r="FBT11" s="62"/>
      <c r="FBU11" s="62"/>
      <c r="FBV11" s="62"/>
      <c r="FBW11" s="62"/>
      <c r="FBX11" s="62"/>
      <c r="FBY11" s="62"/>
      <c r="FBZ11" s="62"/>
      <c r="FCA11" s="62"/>
      <c r="FCB11" s="62"/>
      <c r="FCC11" s="62"/>
      <c r="FCD11" s="62"/>
      <c r="FCE11" s="62"/>
      <c r="FCF11" s="62"/>
      <c r="FCG11" s="62"/>
      <c r="FCH11" s="62"/>
      <c r="FCI11" s="62"/>
      <c r="FCJ11" s="62"/>
      <c r="FCK11" s="62"/>
      <c r="FCL11" s="62"/>
      <c r="FCM11" s="62"/>
      <c r="FCN11" s="62"/>
      <c r="FCO11" s="62"/>
      <c r="FCP11" s="62"/>
      <c r="FCQ11" s="62"/>
      <c r="FCR11" s="62"/>
      <c r="FCS11" s="62"/>
      <c r="FCT11" s="62"/>
      <c r="FCU11" s="62"/>
      <c r="FCV11" s="62"/>
      <c r="FCW11" s="62"/>
      <c r="FCX11" s="62"/>
      <c r="FCY11" s="62"/>
      <c r="FCZ11" s="62"/>
      <c r="FDA11" s="62"/>
      <c r="FDB11" s="62"/>
      <c r="FDC11" s="62"/>
      <c r="FDD11" s="62"/>
      <c r="FDE11" s="62"/>
      <c r="FDF11" s="62"/>
      <c r="FDG11" s="62"/>
      <c r="FDH11" s="62"/>
      <c r="FDI11" s="62"/>
      <c r="FDJ11" s="62"/>
      <c r="FDK11" s="62"/>
      <c r="FDL11" s="62"/>
      <c r="FDM11" s="62"/>
      <c r="FDN11" s="62"/>
      <c r="FDO11" s="62"/>
      <c r="FDP11" s="62"/>
      <c r="FDQ11" s="62"/>
      <c r="FDR11" s="62"/>
      <c r="FDS11" s="62"/>
      <c r="FDT11" s="62"/>
      <c r="FDU11" s="62"/>
      <c r="FDV11" s="62"/>
      <c r="FDW11" s="62"/>
      <c r="FDX11" s="62"/>
      <c r="FDY11" s="62"/>
      <c r="FDZ11" s="62"/>
      <c r="FEA11" s="62"/>
      <c r="FEB11" s="62"/>
      <c r="FEC11" s="62"/>
      <c r="FED11" s="62"/>
      <c r="FEE11" s="62"/>
      <c r="FEF11" s="62"/>
      <c r="FEG11" s="62"/>
      <c r="FEH11" s="62"/>
      <c r="FEI11" s="62"/>
      <c r="FEJ11" s="62"/>
      <c r="FEK11" s="62"/>
      <c r="FEL11" s="62"/>
      <c r="FEM11" s="62"/>
      <c r="FEN11" s="62"/>
      <c r="FEO11" s="62"/>
      <c r="FEP11" s="62"/>
      <c r="FEQ11" s="62"/>
      <c r="FER11" s="62"/>
      <c r="FES11" s="62"/>
      <c r="FET11" s="62"/>
      <c r="FEU11" s="62"/>
      <c r="FEV11" s="62"/>
      <c r="FEW11" s="62"/>
      <c r="FEX11" s="62"/>
      <c r="FEY11" s="62"/>
      <c r="FEZ11" s="62"/>
      <c r="FFA11" s="62"/>
      <c r="FFB11" s="62"/>
      <c r="FFC11" s="62"/>
      <c r="FFD11" s="62"/>
      <c r="FFE11" s="62"/>
      <c r="FFF11" s="62"/>
      <c r="FFG11" s="62"/>
      <c r="FFH11" s="62"/>
      <c r="FFI11" s="62"/>
      <c r="FFJ11" s="62"/>
      <c r="FFK11" s="62"/>
      <c r="FFL11" s="62"/>
      <c r="FFM11" s="62"/>
      <c r="FFN11" s="62"/>
      <c r="FFO11" s="62"/>
      <c r="FFP11" s="62"/>
      <c r="FFQ11" s="62"/>
      <c r="FFR11" s="62"/>
      <c r="FFS11" s="62"/>
      <c r="FFT11" s="62"/>
      <c r="FFU11" s="62"/>
      <c r="FFV11" s="62"/>
      <c r="FFW11" s="62"/>
      <c r="FFX11" s="62"/>
      <c r="FFY11" s="62"/>
      <c r="FFZ11" s="62"/>
      <c r="FGA11" s="62"/>
      <c r="FGB11" s="62"/>
      <c r="FGC11" s="62"/>
      <c r="FGD11" s="62"/>
      <c r="FGE11" s="62"/>
      <c r="FGF11" s="62"/>
      <c r="FGG11" s="62"/>
      <c r="FGH11" s="62"/>
      <c r="FGI11" s="62"/>
      <c r="FGJ11" s="62"/>
      <c r="FGK11" s="62"/>
      <c r="FGL11" s="62"/>
      <c r="FGM11" s="62"/>
      <c r="FGN11" s="62"/>
      <c r="FGO11" s="62"/>
      <c r="FGP11" s="62"/>
      <c r="FGQ11" s="62"/>
      <c r="FGR11" s="62"/>
      <c r="FGS11" s="62"/>
      <c r="FGT11" s="62"/>
      <c r="FGU11" s="62"/>
      <c r="FGV11" s="62"/>
      <c r="FGW11" s="62"/>
      <c r="FGX11" s="62"/>
      <c r="FGY11" s="62"/>
      <c r="FGZ11" s="62"/>
      <c r="FHA11" s="62"/>
      <c r="FHB11" s="62"/>
      <c r="FHC11" s="62"/>
      <c r="FHD11" s="62"/>
      <c r="FHE11" s="62"/>
      <c r="FHF11" s="62"/>
      <c r="FHG11" s="62"/>
      <c r="FHH11" s="62"/>
      <c r="FHI11" s="62"/>
      <c r="FHJ11" s="62"/>
      <c r="FHK11" s="62"/>
      <c r="FHL11" s="62"/>
      <c r="FHM11" s="62"/>
      <c r="FHN11" s="62"/>
      <c r="FHO11" s="62"/>
      <c r="FHP11" s="62"/>
      <c r="FHQ11" s="62"/>
      <c r="FHR11" s="62"/>
      <c r="FHS11" s="62"/>
      <c r="FHT11" s="62"/>
      <c r="FHU11" s="62"/>
      <c r="FHV11" s="62"/>
      <c r="FHW11" s="62"/>
      <c r="FHX11" s="62"/>
      <c r="FHY11" s="62"/>
      <c r="FHZ11" s="62"/>
      <c r="FIA11" s="62"/>
      <c r="FIB11" s="62"/>
      <c r="FIC11" s="62"/>
      <c r="FID11" s="62"/>
      <c r="FIE11" s="62"/>
      <c r="FIF11" s="62"/>
      <c r="FIG11" s="62"/>
      <c r="FIH11" s="62"/>
      <c r="FII11" s="62"/>
      <c r="FIJ11" s="62"/>
      <c r="FIK11" s="62"/>
      <c r="FIL11" s="62"/>
      <c r="FIM11" s="62"/>
      <c r="FIN11" s="62"/>
      <c r="FIO11" s="62"/>
      <c r="FIP11" s="62"/>
      <c r="FIQ11" s="62"/>
      <c r="FIR11" s="62"/>
      <c r="FIS11" s="62"/>
      <c r="FIT11" s="62"/>
      <c r="FIU11" s="62"/>
      <c r="FIV11" s="62"/>
      <c r="FIW11" s="62"/>
      <c r="FIX11" s="62"/>
      <c r="FIY11" s="62"/>
      <c r="FIZ11" s="62"/>
      <c r="FJA11" s="62"/>
      <c r="FJB11" s="62"/>
      <c r="FJC11" s="62"/>
      <c r="FJD11" s="62"/>
      <c r="FJE11" s="62"/>
      <c r="FJF11" s="62"/>
      <c r="FJG11" s="62"/>
      <c r="FJH11" s="62"/>
      <c r="FJI11" s="62"/>
      <c r="FJJ11" s="62"/>
      <c r="FJK11" s="62"/>
      <c r="FJL11" s="62"/>
      <c r="FJM11" s="62"/>
      <c r="FJN11" s="62"/>
      <c r="FJO11" s="62"/>
      <c r="FJP11" s="62"/>
      <c r="FJQ11" s="62"/>
      <c r="FJR11" s="62"/>
      <c r="FJS11" s="62"/>
      <c r="FJT11" s="62"/>
      <c r="FJU11" s="62"/>
      <c r="FJV11" s="62"/>
      <c r="FJW11" s="62"/>
      <c r="FJX11" s="62"/>
      <c r="FJY11" s="62"/>
      <c r="FJZ11" s="62"/>
      <c r="FKA11" s="62"/>
      <c r="FKB11" s="62"/>
      <c r="FKC11" s="62"/>
      <c r="FKD11" s="62"/>
      <c r="FKE11" s="62"/>
      <c r="FKF11" s="62"/>
      <c r="FKG11" s="62"/>
      <c r="FKH11" s="62"/>
      <c r="FKI11" s="62"/>
      <c r="FKJ11" s="62"/>
      <c r="FKK11" s="62"/>
      <c r="FKL11" s="62"/>
      <c r="FKM11" s="62"/>
      <c r="FKN11" s="62"/>
      <c r="FKO11" s="62"/>
      <c r="FKP11" s="62"/>
      <c r="FKQ11" s="62"/>
      <c r="FKR11" s="62"/>
      <c r="FKS11" s="62"/>
      <c r="FKT11" s="62"/>
      <c r="FKU11" s="62"/>
      <c r="FKV11" s="62"/>
      <c r="FKW11" s="62"/>
      <c r="FKX11" s="62"/>
      <c r="FKY11" s="62"/>
      <c r="FKZ11" s="62"/>
      <c r="FLA11" s="62"/>
      <c r="FLB11" s="62"/>
      <c r="FLC11" s="62"/>
      <c r="FLD11" s="62"/>
      <c r="FLE11" s="62"/>
      <c r="FLF11" s="62"/>
      <c r="FLG11" s="62"/>
      <c r="FLH11" s="62"/>
      <c r="FLI11" s="62"/>
      <c r="FLJ11" s="62"/>
      <c r="FLK11" s="62"/>
      <c r="FLL11" s="62"/>
      <c r="FLM11" s="62"/>
      <c r="FLN11" s="62"/>
      <c r="FLO11" s="62"/>
      <c r="FLP11" s="62"/>
      <c r="FLQ11" s="62"/>
      <c r="FLR11" s="62"/>
      <c r="FLS11" s="62"/>
      <c r="FLT11" s="62"/>
      <c r="FLU11" s="62"/>
      <c r="FLV11" s="62"/>
      <c r="FLW11" s="62"/>
      <c r="FLX11" s="62"/>
      <c r="FLY11" s="62"/>
      <c r="FLZ11" s="62"/>
      <c r="FMA11" s="62"/>
      <c r="FMB11" s="62"/>
      <c r="FMC11" s="62"/>
      <c r="FMD11" s="62"/>
      <c r="FME11" s="62"/>
      <c r="FMF11" s="62"/>
      <c r="FMG11" s="62"/>
      <c r="FMH11" s="62"/>
      <c r="FMI11" s="62"/>
      <c r="FMJ11" s="62"/>
      <c r="FMK11" s="62"/>
      <c r="FML11" s="62"/>
      <c r="FMM11" s="62"/>
      <c r="FMN11" s="62"/>
      <c r="FMO11" s="62"/>
      <c r="FMP11" s="62"/>
      <c r="FMQ11" s="62"/>
      <c r="FMR11" s="62"/>
      <c r="FMS11" s="62"/>
      <c r="FMT11" s="62"/>
      <c r="FMU11" s="62"/>
      <c r="FMV11" s="62"/>
      <c r="FMW11" s="62"/>
      <c r="FMX11" s="62"/>
      <c r="FMY11" s="62"/>
      <c r="FMZ11" s="62"/>
      <c r="FNA11" s="62"/>
      <c r="FNB11" s="62"/>
      <c r="FNC11" s="62"/>
      <c r="FND11" s="62"/>
      <c r="FNE11" s="62"/>
      <c r="FNF11" s="62"/>
      <c r="FNG11" s="62"/>
      <c r="FNH11" s="62"/>
      <c r="FNI11" s="62"/>
      <c r="FNJ11" s="62"/>
      <c r="FNK11" s="62"/>
      <c r="FNL11" s="62"/>
      <c r="FNM11" s="62"/>
      <c r="FNN11" s="62"/>
      <c r="FNO11" s="62"/>
      <c r="FNP11" s="62"/>
      <c r="FNQ11" s="62"/>
      <c r="FNR11" s="62"/>
      <c r="FNS11" s="62"/>
      <c r="FNT11" s="62"/>
      <c r="FNU11" s="62"/>
      <c r="FNV11" s="62"/>
      <c r="FNW11" s="62"/>
      <c r="FNX11" s="62"/>
      <c r="FNY11" s="62"/>
      <c r="FNZ11" s="62"/>
      <c r="FOA11" s="62"/>
      <c r="FOB11" s="62"/>
      <c r="FOC11" s="62"/>
      <c r="FOD11" s="62"/>
      <c r="FOE11" s="62"/>
      <c r="FOF11" s="62"/>
      <c r="FOG11" s="62"/>
      <c r="FOH11" s="62"/>
      <c r="FOI11" s="62"/>
      <c r="FOJ11" s="62"/>
      <c r="FOK11" s="62"/>
      <c r="FOL11" s="62"/>
      <c r="FOM11" s="62"/>
      <c r="FON11" s="62"/>
      <c r="FOO11" s="62"/>
      <c r="FOP11" s="62"/>
      <c r="FOQ11" s="62"/>
      <c r="FOR11" s="62"/>
      <c r="FOS11" s="62"/>
      <c r="FOT11" s="62"/>
      <c r="FOU11" s="62"/>
      <c r="FOV11" s="62"/>
      <c r="FOW11" s="62"/>
      <c r="FOX11" s="62"/>
      <c r="FOY11" s="62"/>
      <c r="FOZ11" s="62"/>
      <c r="FPA11" s="62"/>
      <c r="FPB11" s="62"/>
      <c r="FPC11" s="62"/>
      <c r="FPD11" s="62"/>
      <c r="FPE11" s="62"/>
      <c r="FPF11" s="62"/>
      <c r="FPG11" s="62"/>
      <c r="FPH11" s="62"/>
      <c r="FPI11" s="62"/>
      <c r="FPJ11" s="62"/>
      <c r="FPK11" s="62"/>
      <c r="FPL11" s="62"/>
      <c r="FPM11" s="62"/>
      <c r="FPN11" s="62"/>
      <c r="FPO11" s="62"/>
      <c r="FPP11" s="62"/>
      <c r="FPQ11" s="62"/>
      <c r="FPR11" s="62"/>
      <c r="FPS11" s="62"/>
      <c r="FPT11" s="62"/>
      <c r="FPU11" s="62"/>
      <c r="FPV11" s="62"/>
      <c r="FPW11" s="62"/>
      <c r="FPX11" s="62"/>
      <c r="FPY11" s="62"/>
      <c r="FPZ11" s="62"/>
      <c r="FQA11" s="62"/>
      <c r="FQB11" s="62"/>
      <c r="FQC11" s="62"/>
      <c r="FQD11" s="62"/>
      <c r="FQE11" s="62"/>
      <c r="FQF11" s="62"/>
      <c r="FQG11" s="62"/>
      <c r="FQH11" s="62"/>
      <c r="FQI11" s="62"/>
      <c r="FQJ11" s="62"/>
      <c r="FQK11" s="62"/>
      <c r="FQL11" s="62"/>
      <c r="FQM11" s="62"/>
      <c r="FQN11" s="62"/>
      <c r="FQO11" s="62"/>
      <c r="FQP11" s="62"/>
      <c r="FQQ11" s="62"/>
      <c r="FQR11" s="62"/>
      <c r="FQS11" s="62"/>
      <c r="FQT11" s="62"/>
      <c r="FQU11" s="62"/>
      <c r="FQV11" s="62"/>
      <c r="FQW11" s="62"/>
      <c r="FQX11" s="62"/>
      <c r="FQY11" s="62"/>
      <c r="FQZ11" s="62"/>
      <c r="FRA11" s="62"/>
      <c r="FRB11" s="62"/>
      <c r="FRC11" s="62"/>
      <c r="FRD11" s="62"/>
      <c r="FRE11" s="62"/>
      <c r="FRF11" s="62"/>
      <c r="FRG11" s="62"/>
      <c r="FRH11" s="62"/>
      <c r="FRI11" s="62"/>
      <c r="FRJ11" s="62"/>
      <c r="FRK11" s="62"/>
      <c r="FRL11" s="62"/>
      <c r="FRM11" s="62"/>
      <c r="FRN11" s="62"/>
      <c r="FRO11" s="62"/>
      <c r="FRP11" s="62"/>
      <c r="FRQ11" s="62"/>
      <c r="FRR11" s="62"/>
      <c r="FRS11" s="62"/>
      <c r="FRT11" s="62"/>
      <c r="FRU11" s="62"/>
      <c r="FRV11" s="62"/>
      <c r="FRW11" s="62"/>
      <c r="FRX11" s="62"/>
      <c r="FRY11" s="62"/>
      <c r="FRZ11" s="62"/>
      <c r="FSA11" s="62"/>
      <c r="FSB11" s="62"/>
      <c r="FSC11" s="62"/>
      <c r="FSD11" s="62"/>
      <c r="FSE11" s="62"/>
      <c r="FSF11" s="62"/>
      <c r="FSG11" s="62"/>
      <c r="FSH11" s="62"/>
      <c r="FSI11" s="62"/>
      <c r="FSJ11" s="62"/>
      <c r="FSK11" s="62"/>
      <c r="FSL11" s="62"/>
      <c r="FSM11" s="62"/>
      <c r="FSN11" s="62"/>
      <c r="FSO11" s="62"/>
      <c r="FSP11" s="62"/>
      <c r="FSQ11" s="62"/>
      <c r="FSR11" s="62"/>
      <c r="FSS11" s="62"/>
      <c r="FST11" s="62"/>
      <c r="FSU11" s="62"/>
      <c r="FSV11" s="62"/>
      <c r="FSW11" s="62"/>
      <c r="FSX11" s="62"/>
      <c r="FSY11" s="62"/>
      <c r="FSZ11" s="62"/>
      <c r="FTA11" s="62"/>
      <c r="FTB11" s="62"/>
      <c r="FTC11" s="62"/>
      <c r="FTD11" s="62"/>
      <c r="FTE11" s="62"/>
      <c r="FTF11" s="62"/>
      <c r="FTG11" s="62"/>
      <c r="FTH11" s="62"/>
      <c r="FTI11" s="62"/>
      <c r="FTJ11" s="62"/>
      <c r="FTK11" s="62"/>
      <c r="FTL11" s="62"/>
      <c r="FTM11" s="62"/>
      <c r="FTN11" s="62"/>
      <c r="FTO11" s="62"/>
      <c r="FTP11" s="62"/>
      <c r="FTQ11" s="62"/>
      <c r="FTR11" s="62"/>
      <c r="FTS11" s="62"/>
      <c r="FTT11" s="62"/>
      <c r="FTU11" s="62"/>
      <c r="FTV11" s="62"/>
      <c r="FTW11" s="62"/>
      <c r="FTX11" s="62"/>
      <c r="FTY11" s="62"/>
      <c r="FTZ11" s="62"/>
      <c r="FUA11" s="62"/>
      <c r="FUB11" s="62"/>
      <c r="FUC11" s="62"/>
      <c r="FUD11" s="62"/>
      <c r="FUE11" s="62"/>
      <c r="FUF11" s="62"/>
      <c r="FUG11" s="62"/>
      <c r="FUH11" s="62"/>
      <c r="FUI11" s="62"/>
      <c r="FUJ11" s="62"/>
      <c r="FUK11" s="62"/>
      <c r="FUL11" s="62"/>
      <c r="FUM11" s="62"/>
      <c r="FUN11" s="62"/>
      <c r="FUO11" s="62"/>
      <c r="FUP11" s="62"/>
      <c r="FUQ11" s="62"/>
      <c r="FUR11" s="62"/>
      <c r="FUS11" s="62"/>
      <c r="FUT11" s="62"/>
      <c r="FUU11" s="62"/>
      <c r="FUV11" s="62"/>
      <c r="FUW11" s="62"/>
      <c r="FUX11" s="62"/>
      <c r="FUY11" s="62"/>
      <c r="FUZ11" s="62"/>
      <c r="FVA11" s="62"/>
      <c r="FVB11" s="62"/>
      <c r="FVC11" s="62"/>
      <c r="FVD11" s="62"/>
      <c r="FVE11" s="62"/>
      <c r="FVF11" s="62"/>
      <c r="FVG11" s="62"/>
      <c r="FVH11" s="62"/>
      <c r="FVI11" s="62"/>
      <c r="FVJ11" s="62"/>
      <c r="FVK11" s="62"/>
      <c r="FVL11" s="62"/>
      <c r="FVM11" s="62"/>
      <c r="FVN11" s="62"/>
      <c r="FVO11" s="62"/>
      <c r="FVP11" s="62"/>
      <c r="FVQ11" s="62"/>
      <c r="FVR11" s="62"/>
      <c r="FVS11" s="62"/>
      <c r="FVT11" s="62"/>
      <c r="FVU11" s="62"/>
      <c r="FVV11" s="62"/>
      <c r="FVW11" s="62"/>
      <c r="FVX11" s="62"/>
      <c r="FVY11" s="62"/>
      <c r="FVZ11" s="62"/>
      <c r="FWA11" s="62"/>
      <c r="FWB11" s="62"/>
      <c r="FWC11" s="62"/>
      <c r="FWD11" s="62"/>
      <c r="FWE11" s="62"/>
      <c r="FWF11" s="62"/>
      <c r="FWG11" s="62"/>
      <c r="FWH11" s="62"/>
      <c r="FWI11" s="62"/>
      <c r="FWJ11" s="62"/>
      <c r="FWK11" s="62"/>
      <c r="FWL11" s="62"/>
      <c r="FWM11" s="62"/>
      <c r="FWN11" s="62"/>
      <c r="FWO11" s="62"/>
      <c r="FWP11" s="62"/>
      <c r="FWQ11" s="62"/>
      <c r="FWR11" s="62"/>
      <c r="FWS11" s="62"/>
      <c r="FWT11" s="62"/>
      <c r="FWU11" s="62"/>
      <c r="FWV11" s="62"/>
      <c r="FWW11" s="62"/>
      <c r="FWX11" s="62"/>
      <c r="FWY11" s="62"/>
      <c r="FWZ11" s="62"/>
      <c r="FXA11" s="62"/>
      <c r="FXB11" s="62"/>
      <c r="FXC11" s="62"/>
      <c r="FXD11" s="62"/>
      <c r="FXE11" s="62"/>
      <c r="FXF11" s="62"/>
      <c r="FXG11" s="62"/>
      <c r="FXH11" s="62"/>
      <c r="FXI11" s="62"/>
      <c r="FXJ11" s="62"/>
      <c r="FXK11" s="62"/>
      <c r="FXL11" s="62"/>
      <c r="FXM11" s="62"/>
      <c r="FXN11" s="62"/>
      <c r="FXO11" s="62"/>
      <c r="FXP11" s="62"/>
      <c r="FXQ11" s="62"/>
      <c r="FXR11" s="62"/>
      <c r="FXS11" s="62"/>
      <c r="FXT11" s="62"/>
      <c r="FXU11" s="62"/>
      <c r="FXV11" s="62"/>
      <c r="FXW11" s="62"/>
      <c r="FXX11" s="62"/>
      <c r="FXY11" s="62"/>
      <c r="FXZ11" s="62"/>
      <c r="FYA11" s="62"/>
      <c r="FYB11" s="62"/>
      <c r="FYC11" s="62"/>
      <c r="FYD11" s="62"/>
      <c r="FYE11" s="62"/>
      <c r="FYF11" s="62"/>
      <c r="FYG11" s="62"/>
      <c r="FYH11" s="62"/>
      <c r="FYI11" s="62"/>
      <c r="FYJ11" s="62"/>
      <c r="FYK11" s="62"/>
      <c r="FYL11" s="62"/>
      <c r="FYM11" s="62"/>
      <c r="FYN11" s="62"/>
      <c r="FYO11" s="62"/>
      <c r="FYP11" s="62"/>
      <c r="FYQ11" s="62"/>
      <c r="FYR11" s="62"/>
      <c r="FYS11" s="62"/>
      <c r="FYT11" s="62"/>
      <c r="FYU11" s="62"/>
      <c r="FYV11" s="62"/>
      <c r="FYW11" s="62"/>
      <c r="FYX11" s="62"/>
      <c r="FYY11" s="62"/>
      <c r="FYZ11" s="62"/>
      <c r="FZA11" s="62"/>
      <c r="FZB11" s="62"/>
      <c r="FZC11" s="62"/>
      <c r="FZD11" s="62"/>
      <c r="FZE11" s="62"/>
      <c r="FZF11" s="62"/>
      <c r="FZG11" s="62"/>
      <c r="FZH11" s="62"/>
      <c r="FZI11" s="62"/>
      <c r="FZJ11" s="62"/>
      <c r="FZK11" s="62"/>
      <c r="FZL11" s="62"/>
      <c r="FZM11" s="62"/>
      <c r="FZN11" s="62"/>
      <c r="FZO11" s="62"/>
      <c r="FZP11" s="62"/>
      <c r="FZQ11" s="62"/>
      <c r="FZR11" s="62"/>
      <c r="FZS11" s="62"/>
      <c r="FZT11" s="62"/>
      <c r="FZU11" s="62"/>
      <c r="FZV11" s="62"/>
      <c r="FZW11" s="62"/>
      <c r="FZX11" s="62"/>
      <c r="FZY11" s="62"/>
      <c r="FZZ11" s="62"/>
      <c r="GAA11" s="62"/>
      <c r="GAB11" s="62"/>
      <c r="GAC11" s="62"/>
      <c r="GAD11" s="62"/>
      <c r="GAE11" s="62"/>
      <c r="GAF11" s="62"/>
      <c r="GAG11" s="62"/>
      <c r="GAH11" s="62"/>
      <c r="GAI11" s="62"/>
      <c r="GAJ11" s="62"/>
      <c r="GAK11" s="62"/>
      <c r="GAL11" s="62"/>
      <c r="GAM11" s="62"/>
      <c r="GAN11" s="62"/>
      <c r="GAO11" s="62"/>
      <c r="GAP11" s="62"/>
      <c r="GAQ11" s="62"/>
      <c r="GAR11" s="62"/>
      <c r="GAS11" s="62"/>
      <c r="GAT11" s="62"/>
      <c r="GAU11" s="62"/>
      <c r="GAV11" s="62"/>
      <c r="GAW11" s="62"/>
      <c r="GAX11" s="62"/>
      <c r="GAY11" s="62"/>
      <c r="GAZ11" s="62"/>
      <c r="GBA11" s="62"/>
      <c r="GBB11" s="62"/>
      <c r="GBC11" s="62"/>
      <c r="GBD11" s="62"/>
      <c r="GBE11" s="62"/>
      <c r="GBF11" s="62"/>
      <c r="GBG11" s="62"/>
      <c r="GBH11" s="62"/>
      <c r="GBI11" s="62"/>
      <c r="GBJ11" s="62"/>
      <c r="GBK11" s="62"/>
      <c r="GBL11" s="62"/>
      <c r="GBM11" s="62"/>
      <c r="GBN11" s="62"/>
      <c r="GBO11" s="62"/>
      <c r="GBP11" s="62"/>
      <c r="GBQ11" s="62"/>
      <c r="GBR11" s="62"/>
      <c r="GBS11" s="62"/>
      <c r="GBT11" s="62"/>
      <c r="GBU11" s="62"/>
      <c r="GBV11" s="62"/>
      <c r="GBW11" s="62"/>
      <c r="GBX11" s="62"/>
      <c r="GBY11" s="62"/>
      <c r="GBZ11" s="62"/>
      <c r="GCA11" s="62"/>
      <c r="GCB11" s="62"/>
      <c r="GCC11" s="62"/>
      <c r="GCD11" s="62"/>
      <c r="GCE11" s="62"/>
      <c r="GCF11" s="62"/>
      <c r="GCG11" s="62"/>
      <c r="GCH11" s="62"/>
      <c r="GCI11" s="62"/>
      <c r="GCJ11" s="62"/>
      <c r="GCK11" s="62"/>
      <c r="GCL11" s="62"/>
      <c r="GCM11" s="62"/>
      <c r="GCN11" s="62"/>
      <c r="GCO11" s="62"/>
      <c r="GCP11" s="62"/>
      <c r="GCQ11" s="62"/>
      <c r="GCR11" s="62"/>
      <c r="GCS11" s="62"/>
      <c r="GCT11" s="62"/>
      <c r="GCU11" s="62"/>
      <c r="GCV11" s="62"/>
      <c r="GCW11" s="62"/>
      <c r="GCX11" s="62"/>
      <c r="GCY11" s="62"/>
      <c r="GCZ11" s="62"/>
      <c r="GDA11" s="62"/>
      <c r="GDB11" s="62"/>
      <c r="GDC11" s="62"/>
      <c r="GDD11" s="62"/>
      <c r="GDE11" s="62"/>
      <c r="GDF11" s="62"/>
      <c r="GDG11" s="62"/>
      <c r="GDH11" s="62"/>
      <c r="GDI11" s="62"/>
      <c r="GDJ11" s="62"/>
      <c r="GDK11" s="62"/>
      <c r="GDL11" s="62"/>
      <c r="GDM11" s="62"/>
      <c r="GDN11" s="62"/>
      <c r="GDO11" s="62"/>
      <c r="GDP11" s="62"/>
      <c r="GDQ11" s="62"/>
      <c r="GDR11" s="62"/>
      <c r="GDS11" s="62"/>
      <c r="GDT11" s="62"/>
      <c r="GDU11" s="62"/>
      <c r="GDV11" s="62"/>
      <c r="GDW11" s="62"/>
      <c r="GDX11" s="62"/>
      <c r="GDY11" s="62"/>
      <c r="GDZ11" s="62"/>
      <c r="GEA11" s="62"/>
      <c r="GEB11" s="62"/>
      <c r="GEC11" s="62"/>
      <c r="GED11" s="62"/>
      <c r="GEE11" s="62"/>
      <c r="GEF11" s="62"/>
      <c r="GEG11" s="62"/>
      <c r="GEH11" s="62"/>
      <c r="GEI11" s="62"/>
      <c r="GEJ11" s="62"/>
      <c r="GEK11" s="62"/>
      <c r="GEL11" s="62"/>
      <c r="GEM11" s="62"/>
      <c r="GEN11" s="62"/>
      <c r="GEO11" s="62"/>
      <c r="GEP11" s="62"/>
      <c r="GEQ11" s="62"/>
      <c r="GER11" s="62"/>
      <c r="GES11" s="62"/>
      <c r="GET11" s="62"/>
      <c r="GEU11" s="62"/>
      <c r="GEV11" s="62"/>
      <c r="GEW11" s="62"/>
      <c r="GEX11" s="62"/>
      <c r="GEY11" s="62"/>
      <c r="GEZ11" s="62"/>
      <c r="GFA11" s="62"/>
      <c r="GFB11" s="62"/>
      <c r="GFC11" s="62"/>
      <c r="GFD11" s="62"/>
      <c r="GFE11" s="62"/>
      <c r="GFF11" s="62"/>
      <c r="GFG11" s="62"/>
      <c r="GFH11" s="62"/>
      <c r="GFI11" s="62"/>
      <c r="GFJ11" s="62"/>
      <c r="GFK11" s="62"/>
      <c r="GFL11" s="62"/>
      <c r="GFM11" s="62"/>
      <c r="GFN11" s="62"/>
      <c r="GFO11" s="62"/>
      <c r="GFP11" s="62"/>
      <c r="GFQ11" s="62"/>
      <c r="GFR11" s="62"/>
      <c r="GFS11" s="62"/>
      <c r="GFT11" s="62"/>
      <c r="GFU11" s="62"/>
      <c r="GFV11" s="62"/>
      <c r="GFW11" s="62"/>
      <c r="GFX11" s="62"/>
      <c r="GFY11" s="62"/>
      <c r="GFZ11" s="62"/>
      <c r="GGA11" s="62"/>
      <c r="GGB11" s="62"/>
      <c r="GGC11" s="62"/>
      <c r="GGD11" s="62"/>
      <c r="GGE11" s="62"/>
      <c r="GGF11" s="62"/>
      <c r="GGG11" s="62"/>
      <c r="GGH11" s="62"/>
      <c r="GGI11" s="62"/>
      <c r="GGJ11" s="62"/>
      <c r="GGK11" s="62"/>
      <c r="GGL11" s="62"/>
      <c r="GGM11" s="62"/>
      <c r="GGN11" s="62"/>
      <c r="GGO11" s="62"/>
      <c r="GGP11" s="62"/>
      <c r="GGQ11" s="62"/>
      <c r="GGR11" s="62"/>
      <c r="GGS11" s="62"/>
      <c r="GGT11" s="62"/>
      <c r="GGU11" s="62"/>
      <c r="GGV11" s="62"/>
      <c r="GGW11" s="62"/>
      <c r="GGX11" s="62"/>
      <c r="GGY11" s="62"/>
      <c r="GGZ11" s="62"/>
      <c r="GHA11" s="62"/>
      <c r="GHB11" s="62"/>
      <c r="GHC11" s="62"/>
      <c r="GHD11" s="62"/>
      <c r="GHE11" s="62"/>
      <c r="GHF11" s="62"/>
      <c r="GHG11" s="62"/>
      <c r="GHH11" s="62"/>
      <c r="GHI11" s="62"/>
      <c r="GHJ11" s="62"/>
      <c r="GHK11" s="62"/>
      <c r="GHL11" s="62"/>
      <c r="GHM11" s="62"/>
      <c r="GHN11" s="62"/>
      <c r="GHO11" s="62"/>
      <c r="GHP11" s="62"/>
      <c r="GHQ11" s="62"/>
      <c r="GHR11" s="62"/>
      <c r="GHS11" s="62"/>
      <c r="GHT11" s="62"/>
      <c r="GHU11" s="62"/>
      <c r="GHV11" s="62"/>
      <c r="GHW11" s="62"/>
      <c r="GHX11" s="62"/>
      <c r="GHY11" s="62"/>
      <c r="GHZ11" s="62"/>
      <c r="GIA11" s="62"/>
      <c r="GIB11" s="62"/>
      <c r="GIC11" s="62"/>
      <c r="GID11" s="62"/>
      <c r="GIE11" s="62"/>
      <c r="GIF11" s="62"/>
      <c r="GIG11" s="62"/>
      <c r="GIH11" s="62"/>
      <c r="GII11" s="62"/>
      <c r="GIJ11" s="62"/>
      <c r="GIK11" s="62"/>
      <c r="GIL11" s="62"/>
      <c r="GIM11" s="62"/>
      <c r="GIN11" s="62"/>
      <c r="GIO11" s="62"/>
      <c r="GIP11" s="62"/>
      <c r="GIQ11" s="62"/>
      <c r="GIR11" s="62"/>
      <c r="GIS11" s="62"/>
      <c r="GIT11" s="62"/>
      <c r="GIU11" s="62"/>
      <c r="GIV11" s="62"/>
      <c r="GIW11" s="62"/>
      <c r="GIX11" s="62"/>
      <c r="GIY11" s="62"/>
      <c r="GIZ11" s="62"/>
      <c r="GJA11" s="62"/>
      <c r="GJB11" s="62"/>
      <c r="GJC11" s="62"/>
      <c r="GJD11" s="62"/>
      <c r="GJE11" s="62"/>
      <c r="GJF11" s="62"/>
      <c r="GJG11" s="62"/>
      <c r="GJH11" s="62"/>
      <c r="GJI11" s="62"/>
      <c r="GJJ11" s="62"/>
      <c r="GJK11" s="62"/>
      <c r="GJL11" s="62"/>
      <c r="GJM11" s="62"/>
      <c r="GJN11" s="62"/>
      <c r="GJO11" s="62"/>
      <c r="GJP11" s="62"/>
      <c r="GJQ11" s="62"/>
      <c r="GJR11" s="62"/>
      <c r="GJS11" s="62"/>
      <c r="GJT11" s="62"/>
      <c r="GJU11" s="62"/>
      <c r="GJV11" s="62"/>
      <c r="GJW11" s="62"/>
      <c r="GJX11" s="62"/>
      <c r="GJY11" s="62"/>
      <c r="GJZ11" s="62"/>
      <c r="GKA11" s="62"/>
      <c r="GKB11" s="62"/>
      <c r="GKC11" s="62"/>
      <c r="GKD11" s="62"/>
      <c r="GKE11" s="62"/>
      <c r="GKF11" s="62"/>
      <c r="GKG11" s="62"/>
      <c r="GKH11" s="62"/>
      <c r="GKI11" s="62"/>
      <c r="GKJ11" s="62"/>
      <c r="GKK11" s="62"/>
      <c r="GKL11" s="62"/>
      <c r="GKM11" s="62"/>
      <c r="GKN11" s="62"/>
      <c r="GKO11" s="62"/>
      <c r="GKP11" s="62"/>
      <c r="GKQ11" s="62"/>
      <c r="GKR11" s="62"/>
      <c r="GKS11" s="62"/>
      <c r="GKT11" s="62"/>
      <c r="GKU11" s="62"/>
      <c r="GKV11" s="62"/>
      <c r="GKW11" s="62"/>
      <c r="GKX11" s="62"/>
      <c r="GKY11" s="62"/>
      <c r="GKZ11" s="62"/>
      <c r="GLA11" s="62"/>
      <c r="GLB11" s="62"/>
      <c r="GLC11" s="62"/>
      <c r="GLD11" s="62"/>
      <c r="GLE11" s="62"/>
      <c r="GLF11" s="62"/>
      <c r="GLG11" s="62"/>
      <c r="GLH11" s="62"/>
      <c r="GLI11" s="62"/>
      <c r="GLJ11" s="62"/>
      <c r="GLK11" s="62"/>
      <c r="GLL11" s="62"/>
      <c r="GLM11" s="62"/>
      <c r="GLN11" s="62"/>
      <c r="GLO11" s="62"/>
      <c r="GLP11" s="62"/>
      <c r="GLQ11" s="62"/>
      <c r="GLR11" s="62"/>
      <c r="GLS11" s="62"/>
      <c r="GLT11" s="62"/>
      <c r="GLU11" s="62"/>
      <c r="GLV11" s="62"/>
      <c r="GLW11" s="62"/>
      <c r="GLX11" s="62"/>
      <c r="GLY11" s="62"/>
      <c r="GLZ11" s="62"/>
      <c r="GMA11" s="62"/>
      <c r="GMB11" s="62"/>
      <c r="GMC11" s="62"/>
      <c r="GMD11" s="62"/>
      <c r="GME11" s="62"/>
      <c r="GMF11" s="62"/>
      <c r="GMG11" s="62"/>
      <c r="GMH11" s="62"/>
      <c r="GMI11" s="62"/>
      <c r="GMJ11" s="62"/>
      <c r="GMK11" s="62"/>
      <c r="GML11" s="62"/>
      <c r="GMM11" s="62"/>
      <c r="GMN11" s="62"/>
      <c r="GMO11" s="62"/>
      <c r="GMP11" s="62"/>
      <c r="GMQ11" s="62"/>
      <c r="GMR11" s="62"/>
      <c r="GMS11" s="62"/>
      <c r="GMT11" s="62"/>
      <c r="GMU11" s="62"/>
      <c r="GMV11" s="62"/>
      <c r="GMW11" s="62"/>
      <c r="GMX11" s="62"/>
      <c r="GMY11" s="62"/>
      <c r="GMZ11" s="62"/>
      <c r="GNA11" s="62"/>
      <c r="GNB11" s="62"/>
      <c r="GNC11" s="62"/>
      <c r="GND11" s="62"/>
      <c r="GNE11" s="62"/>
      <c r="GNF11" s="62"/>
      <c r="GNG11" s="62"/>
      <c r="GNH11" s="62"/>
      <c r="GNI11" s="62"/>
      <c r="GNJ11" s="62"/>
      <c r="GNK11" s="62"/>
      <c r="GNL11" s="62"/>
      <c r="GNM11" s="62"/>
      <c r="GNN11" s="62"/>
      <c r="GNO11" s="62"/>
      <c r="GNP11" s="62"/>
      <c r="GNQ11" s="62"/>
      <c r="GNR11" s="62"/>
      <c r="GNS11" s="62"/>
      <c r="GNT11" s="62"/>
      <c r="GNU11" s="62"/>
      <c r="GNV11" s="62"/>
      <c r="GNW11" s="62"/>
      <c r="GNX11" s="62"/>
      <c r="GNY11" s="62"/>
      <c r="GNZ11" s="62"/>
      <c r="GOA11" s="62"/>
      <c r="GOB11" s="62"/>
      <c r="GOC11" s="62"/>
      <c r="GOD11" s="62"/>
      <c r="GOE11" s="62"/>
      <c r="GOF11" s="62"/>
      <c r="GOG11" s="62"/>
      <c r="GOH11" s="62"/>
      <c r="GOI11" s="62"/>
      <c r="GOJ11" s="62"/>
      <c r="GOK11" s="62"/>
      <c r="GOL11" s="62"/>
      <c r="GOM11" s="62"/>
      <c r="GON11" s="62"/>
      <c r="GOO11" s="62"/>
      <c r="GOP11" s="62"/>
      <c r="GOQ11" s="62"/>
      <c r="GOR11" s="62"/>
      <c r="GOS11" s="62"/>
      <c r="GOT11" s="62"/>
      <c r="GOU11" s="62"/>
      <c r="GOV11" s="62"/>
      <c r="GOW11" s="62"/>
      <c r="GOX11" s="62"/>
      <c r="GOY11" s="62"/>
      <c r="GOZ11" s="62"/>
      <c r="GPA11" s="62"/>
      <c r="GPB11" s="62"/>
      <c r="GPC11" s="62"/>
      <c r="GPD11" s="62"/>
      <c r="GPE11" s="62"/>
      <c r="GPF11" s="62"/>
      <c r="GPG11" s="62"/>
      <c r="GPH11" s="62"/>
      <c r="GPI11" s="62"/>
      <c r="GPJ11" s="62"/>
      <c r="GPK11" s="62"/>
      <c r="GPL11" s="62"/>
      <c r="GPM11" s="62"/>
      <c r="GPN11" s="62"/>
      <c r="GPO11" s="62"/>
      <c r="GPP11" s="62"/>
      <c r="GPQ11" s="62"/>
      <c r="GPR11" s="62"/>
      <c r="GPS11" s="62"/>
      <c r="GPT11" s="62"/>
      <c r="GPU11" s="62"/>
      <c r="GPV11" s="62"/>
      <c r="GPW11" s="62"/>
      <c r="GPX11" s="62"/>
      <c r="GPY11" s="62"/>
      <c r="GPZ11" s="62"/>
      <c r="GQA11" s="62"/>
      <c r="GQB11" s="62"/>
      <c r="GQC11" s="62"/>
      <c r="GQD11" s="62"/>
      <c r="GQE11" s="62"/>
      <c r="GQF11" s="62"/>
      <c r="GQG11" s="62"/>
      <c r="GQH11" s="62"/>
      <c r="GQI11" s="62"/>
      <c r="GQJ11" s="62"/>
      <c r="GQK11" s="62"/>
      <c r="GQL11" s="62"/>
      <c r="GQM11" s="62"/>
      <c r="GQN11" s="62"/>
      <c r="GQO11" s="62"/>
      <c r="GQP11" s="62"/>
      <c r="GQQ11" s="62"/>
      <c r="GQR11" s="62"/>
      <c r="GQS11" s="62"/>
      <c r="GQT11" s="62"/>
      <c r="GQU11" s="62"/>
      <c r="GQV11" s="62"/>
      <c r="GQW11" s="62"/>
      <c r="GQX11" s="62"/>
      <c r="GQY11" s="62"/>
      <c r="GQZ11" s="62"/>
      <c r="GRA11" s="62"/>
      <c r="GRB11" s="62"/>
      <c r="GRC11" s="62"/>
      <c r="GRD11" s="62"/>
      <c r="GRE11" s="62"/>
      <c r="GRF11" s="62"/>
      <c r="GRG11" s="62"/>
      <c r="GRH11" s="62"/>
      <c r="GRI11" s="62"/>
      <c r="GRJ11" s="62"/>
      <c r="GRK11" s="62"/>
      <c r="GRL11" s="62"/>
      <c r="GRM11" s="62"/>
      <c r="GRN11" s="62"/>
      <c r="GRO11" s="62"/>
      <c r="GRP11" s="62"/>
      <c r="GRQ11" s="62"/>
      <c r="GRR11" s="62"/>
      <c r="GRS11" s="62"/>
      <c r="GRT11" s="62"/>
      <c r="GRU11" s="62"/>
      <c r="GRV11" s="62"/>
      <c r="GRW11" s="62"/>
      <c r="GRX11" s="62"/>
      <c r="GRY11" s="62"/>
      <c r="GRZ11" s="62"/>
      <c r="GSA11" s="62"/>
      <c r="GSB11" s="62"/>
      <c r="GSC11" s="62"/>
      <c r="GSD11" s="62"/>
      <c r="GSE11" s="62"/>
      <c r="GSF11" s="62"/>
      <c r="GSG11" s="62"/>
      <c r="GSH11" s="62"/>
      <c r="GSI11" s="62"/>
      <c r="GSJ11" s="62"/>
      <c r="GSK11" s="62"/>
      <c r="GSL11" s="62"/>
      <c r="GSM11" s="62"/>
      <c r="GSN11" s="62"/>
      <c r="GSO11" s="62"/>
      <c r="GSP11" s="62"/>
      <c r="GSQ11" s="62"/>
      <c r="GSR11" s="62"/>
      <c r="GSS11" s="62"/>
      <c r="GST11" s="62"/>
      <c r="GSU11" s="62"/>
      <c r="GSV11" s="62"/>
      <c r="GSW11" s="62"/>
      <c r="GSX11" s="62"/>
      <c r="GSY11" s="62"/>
      <c r="GSZ11" s="62"/>
      <c r="GTA11" s="62"/>
      <c r="GTB11" s="62"/>
      <c r="GTC11" s="62"/>
      <c r="GTD11" s="62"/>
      <c r="GTE11" s="62"/>
      <c r="GTF11" s="62"/>
      <c r="GTG11" s="62"/>
      <c r="GTH11" s="62"/>
      <c r="GTI11" s="62"/>
      <c r="GTJ11" s="62"/>
      <c r="GTK11" s="62"/>
      <c r="GTL11" s="62"/>
      <c r="GTM11" s="62"/>
      <c r="GTN11" s="62"/>
      <c r="GTO11" s="62"/>
      <c r="GTP11" s="62"/>
      <c r="GTQ11" s="62"/>
      <c r="GTR11" s="62"/>
      <c r="GTS11" s="62"/>
      <c r="GTT11" s="62"/>
      <c r="GTU11" s="62"/>
      <c r="GTV11" s="62"/>
      <c r="GTW11" s="62"/>
      <c r="GTX11" s="62"/>
      <c r="GTY11" s="62"/>
      <c r="GTZ11" s="62"/>
      <c r="GUA11" s="62"/>
      <c r="GUB11" s="62"/>
      <c r="GUC11" s="62"/>
      <c r="GUD11" s="62"/>
      <c r="GUE11" s="62"/>
      <c r="GUF11" s="62"/>
      <c r="GUG11" s="62"/>
      <c r="GUH11" s="62"/>
      <c r="GUI11" s="62"/>
      <c r="GUJ11" s="62"/>
      <c r="GUK11" s="62"/>
      <c r="GUL11" s="62"/>
      <c r="GUM11" s="62"/>
      <c r="GUN11" s="62"/>
      <c r="GUO11" s="62"/>
      <c r="GUP11" s="62"/>
      <c r="GUQ11" s="62"/>
      <c r="GUR11" s="62"/>
      <c r="GUS11" s="62"/>
      <c r="GUT11" s="62"/>
      <c r="GUU11" s="62"/>
      <c r="GUV11" s="62"/>
      <c r="GUW11" s="62"/>
      <c r="GUX11" s="62"/>
      <c r="GUY11" s="62"/>
      <c r="GUZ11" s="62"/>
      <c r="GVA11" s="62"/>
      <c r="GVB11" s="62"/>
      <c r="GVC11" s="62"/>
      <c r="GVD11" s="62"/>
      <c r="GVE11" s="62"/>
      <c r="GVF11" s="62"/>
      <c r="GVG11" s="62"/>
      <c r="GVH11" s="62"/>
      <c r="GVI11" s="62"/>
      <c r="GVJ11" s="62"/>
      <c r="GVK11" s="62"/>
      <c r="GVL11" s="62"/>
      <c r="GVM11" s="62"/>
      <c r="GVN11" s="62"/>
      <c r="GVO11" s="62"/>
      <c r="GVP11" s="62"/>
      <c r="GVQ11" s="62"/>
      <c r="GVR11" s="62"/>
      <c r="GVS11" s="62"/>
      <c r="GVT11" s="62"/>
      <c r="GVU11" s="62"/>
      <c r="GVV11" s="62"/>
      <c r="GVW11" s="62"/>
      <c r="GVX11" s="62"/>
      <c r="GVY11" s="62"/>
      <c r="GVZ11" s="62"/>
      <c r="GWA11" s="62"/>
      <c r="GWB11" s="62"/>
      <c r="GWC11" s="62"/>
      <c r="GWD11" s="62"/>
      <c r="GWE11" s="62"/>
      <c r="GWF11" s="62"/>
      <c r="GWG11" s="62"/>
      <c r="GWH11" s="62"/>
      <c r="GWI11" s="62"/>
      <c r="GWJ11" s="62"/>
      <c r="GWK11" s="62"/>
      <c r="GWL11" s="62"/>
      <c r="GWM11" s="62"/>
      <c r="GWN11" s="62"/>
      <c r="GWO11" s="62"/>
      <c r="GWP11" s="62"/>
      <c r="GWQ11" s="62"/>
      <c r="GWR11" s="62"/>
      <c r="GWS11" s="62"/>
      <c r="GWT11" s="62"/>
      <c r="GWU11" s="62"/>
      <c r="GWV11" s="62"/>
      <c r="GWW11" s="62"/>
      <c r="GWX11" s="62"/>
      <c r="GWY11" s="62"/>
      <c r="GWZ11" s="62"/>
      <c r="GXA11" s="62"/>
      <c r="GXB11" s="62"/>
      <c r="GXC11" s="62"/>
      <c r="GXD11" s="62"/>
      <c r="GXE11" s="62"/>
      <c r="GXF11" s="62"/>
      <c r="GXG11" s="62"/>
      <c r="GXH11" s="62"/>
      <c r="GXI11" s="62"/>
      <c r="GXJ11" s="62"/>
      <c r="GXK11" s="62"/>
      <c r="GXL11" s="62"/>
      <c r="GXM11" s="62"/>
      <c r="GXN11" s="62"/>
      <c r="GXO11" s="62"/>
      <c r="GXP11" s="62"/>
      <c r="GXQ11" s="62"/>
      <c r="GXR11" s="62"/>
      <c r="GXS11" s="62"/>
      <c r="GXT11" s="62"/>
      <c r="GXU11" s="62"/>
      <c r="GXV11" s="62"/>
      <c r="GXW11" s="62"/>
      <c r="GXX11" s="62"/>
      <c r="GXY11" s="62"/>
      <c r="GXZ11" s="62"/>
      <c r="GYA11" s="62"/>
      <c r="GYB11" s="62"/>
      <c r="GYC11" s="62"/>
      <c r="GYD11" s="62"/>
      <c r="GYE11" s="62"/>
      <c r="GYF11" s="62"/>
      <c r="GYG11" s="62"/>
      <c r="GYH11" s="62"/>
      <c r="GYI11" s="62"/>
      <c r="GYJ11" s="62"/>
      <c r="GYK11" s="62"/>
      <c r="GYL11" s="62"/>
      <c r="GYM11" s="62"/>
      <c r="GYN11" s="62"/>
      <c r="GYO11" s="62"/>
      <c r="GYP11" s="62"/>
      <c r="GYQ11" s="62"/>
      <c r="GYR11" s="62"/>
      <c r="GYS11" s="62"/>
      <c r="GYT11" s="62"/>
      <c r="GYU11" s="62"/>
      <c r="GYV11" s="62"/>
      <c r="GYW11" s="62"/>
      <c r="GYX11" s="62"/>
      <c r="GYY11" s="62"/>
      <c r="GYZ11" s="62"/>
      <c r="GZA11" s="62"/>
      <c r="GZB11" s="62"/>
      <c r="GZC11" s="62"/>
      <c r="GZD11" s="62"/>
      <c r="GZE11" s="62"/>
      <c r="GZF11" s="62"/>
      <c r="GZG11" s="62"/>
      <c r="GZH11" s="62"/>
      <c r="GZI11" s="62"/>
      <c r="GZJ11" s="62"/>
      <c r="GZK11" s="62"/>
      <c r="GZL11" s="62"/>
      <c r="GZM11" s="62"/>
      <c r="GZN11" s="62"/>
      <c r="GZO11" s="62"/>
      <c r="GZP11" s="62"/>
      <c r="GZQ11" s="62"/>
      <c r="GZR11" s="62"/>
      <c r="GZS11" s="62"/>
      <c r="GZT11" s="62"/>
      <c r="GZU11" s="62"/>
      <c r="GZV11" s="62"/>
      <c r="GZW11" s="62"/>
      <c r="GZX11" s="62"/>
      <c r="GZY11" s="62"/>
      <c r="GZZ11" s="62"/>
      <c r="HAA11" s="62"/>
      <c r="HAB11" s="62"/>
      <c r="HAC11" s="62"/>
      <c r="HAD11" s="62"/>
      <c r="HAE11" s="62"/>
      <c r="HAF11" s="62"/>
      <c r="HAG11" s="62"/>
      <c r="HAH11" s="62"/>
      <c r="HAI11" s="62"/>
      <c r="HAJ11" s="62"/>
      <c r="HAK11" s="62"/>
      <c r="HAL11" s="62"/>
      <c r="HAM11" s="62"/>
      <c r="HAN11" s="62"/>
      <c r="HAO11" s="62"/>
      <c r="HAP11" s="62"/>
      <c r="HAQ11" s="62"/>
      <c r="HAR11" s="62"/>
      <c r="HAS11" s="62"/>
      <c r="HAT11" s="62"/>
      <c r="HAU11" s="62"/>
      <c r="HAV11" s="62"/>
      <c r="HAW11" s="62"/>
      <c r="HAX11" s="62"/>
      <c r="HAY11" s="62"/>
      <c r="HAZ11" s="62"/>
      <c r="HBA11" s="62"/>
      <c r="HBB11" s="62"/>
      <c r="HBC11" s="62"/>
      <c r="HBD11" s="62"/>
      <c r="HBE11" s="62"/>
      <c r="HBF11" s="62"/>
      <c r="HBG11" s="62"/>
      <c r="HBH11" s="62"/>
      <c r="HBI11" s="62"/>
      <c r="HBJ11" s="62"/>
      <c r="HBK11" s="62"/>
      <c r="HBL11" s="62"/>
      <c r="HBM11" s="62"/>
      <c r="HBN11" s="62"/>
      <c r="HBO11" s="62"/>
      <c r="HBP11" s="62"/>
      <c r="HBQ11" s="62"/>
      <c r="HBR11" s="62"/>
      <c r="HBS11" s="62"/>
      <c r="HBT11" s="62"/>
      <c r="HBU11" s="62"/>
      <c r="HBV11" s="62"/>
      <c r="HBW11" s="62"/>
      <c r="HBX11" s="62"/>
      <c r="HBY11" s="62"/>
      <c r="HBZ11" s="62"/>
      <c r="HCA11" s="62"/>
      <c r="HCB11" s="62"/>
      <c r="HCC11" s="62"/>
      <c r="HCD11" s="62"/>
      <c r="HCE11" s="62"/>
      <c r="HCF11" s="62"/>
      <c r="HCG11" s="62"/>
      <c r="HCH11" s="62"/>
      <c r="HCI11" s="62"/>
      <c r="HCJ11" s="62"/>
      <c r="HCK11" s="62"/>
      <c r="HCL11" s="62"/>
      <c r="HCM11" s="62"/>
      <c r="HCN11" s="62"/>
      <c r="HCO11" s="62"/>
      <c r="HCP11" s="62"/>
      <c r="HCQ11" s="62"/>
      <c r="HCR11" s="62"/>
      <c r="HCS11" s="62"/>
      <c r="HCT11" s="62"/>
      <c r="HCU11" s="62"/>
      <c r="HCV11" s="62"/>
      <c r="HCW11" s="62"/>
      <c r="HCX11" s="62"/>
      <c r="HCY11" s="62"/>
      <c r="HCZ11" s="62"/>
      <c r="HDA11" s="62"/>
      <c r="HDB11" s="62"/>
      <c r="HDC11" s="62"/>
      <c r="HDD11" s="62"/>
      <c r="HDE11" s="62"/>
      <c r="HDF11" s="62"/>
      <c r="HDG11" s="62"/>
      <c r="HDH11" s="62"/>
      <c r="HDI11" s="62"/>
      <c r="HDJ11" s="62"/>
      <c r="HDK11" s="62"/>
      <c r="HDL11" s="62"/>
      <c r="HDM11" s="62"/>
      <c r="HDN11" s="62"/>
      <c r="HDO11" s="62"/>
      <c r="HDP11" s="62"/>
      <c r="HDQ11" s="62"/>
      <c r="HDR11" s="62"/>
      <c r="HDS11" s="62"/>
      <c r="HDT11" s="62"/>
      <c r="HDU11" s="62"/>
      <c r="HDV11" s="62"/>
      <c r="HDW11" s="62"/>
      <c r="HDX11" s="62"/>
      <c r="HDY11" s="62"/>
      <c r="HDZ11" s="62"/>
      <c r="HEA11" s="62"/>
      <c r="HEB11" s="62"/>
      <c r="HEC11" s="62"/>
      <c r="HED11" s="62"/>
      <c r="HEE11" s="62"/>
      <c r="HEF11" s="62"/>
      <c r="HEG11" s="62"/>
      <c r="HEH11" s="62"/>
      <c r="HEI11" s="62"/>
      <c r="HEJ11" s="62"/>
      <c r="HEK11" s="62"/>
      <c r="HEL11" s="62"/>
      <c r="HEM11" s="62"/>
      <c r="HEN11" s="62"/>
      <c r="HEO11" s="62"/>
      <c r="HEP11" s="62"/>
      <c r="HEQ11" s="62"/>
      <c r="HER11" s="62"/>
      <c r="HES11" s="62"/>
      <c r="HET11" s="62"/>
      <c r="HEU11" s="62"/>
      <c r="HEV11" s="62"/>
      <c r="HEW11" s="62"/>
      <c r="HEX11" s="62"/>
      <c r="HEY11" s="62"/>
      <c r="HEZ11" s="62"/>
      <c r="HFA11" s="62"/>
      <c r="HFB11" s="62"/>
      <c r="HFC11" s="62"/>
      <c r="HFD11" s="62"/>
      <c r="HFE11" s="62"/>
      <c r="HFF11" s="62"/>
      <c r="HFG11" s="62"/>
      <c r="HFH11" s="62"/>
      <c r="HFI11" s="62"/>
      <c r="HFJ11" s="62"/>
      <c r="HFK11" s="62"/>
      <c r="HFL11" s="62"/>
      <c r="HFM11" s="62"/>
      <c r="HFN11" s="62"/>
      <c r="HFO11" s="62"/>
      <c r="HFP11" s="62"/>
      <c r="HFQ11" s="62"/>
      <c r="HFR11" s="62"/>
      <c r="HFS11" s="62"/>
      <c r="HFT11" s="62"/>
      <c r="HFU11" s="62"/>
      <c r="HFV11" s="62"/>
      <c r="HFW11" s="62"/>
      <c r="HFX11" s="62"/>
      <c r="HFY11" s="62"/>
      <c r="HFZ11" s="62"/>
      <c r="HGA11" s="62"/>
      <c r="HGB11" s="62"/>
      <c r="HGC11" s="62"/>
      <c r="HGD11" s="62"/>
      <c r="HGE11" s="62"/>
      <c r="HGF11" s="62"/>
      <c r="HGG11" s="62"/>
      <c r="HGH11" s="62"/>
      <c r="HGI11" s="62"/>
      <c r="HGJ11" s="62"/>
      <c r="HGK11" s="62"/>
      <c r="HGL11" s="62"/>
      <c r="HGM11" s="62"/>
      <c r="HGN11" s="62"/>
      <c r="HGO11" s="62"/>
      <c r="HGP11" s="62"/>
      <c r="HGQ11" s="62"/>
      <c r="HGR11" s="62"/>
      <c r="HGS11" s="62"/>
      <c r="HGT11" s="62"/>
      <c r="HGU11" s="62"/>
      <c r="HGV11" s="62"/>
      <c r="HGW11" s="62"/>
      <c r="HGX11" s="62"/>
      <c r="HGY11" s="62"/>
      <c r="HGZ11" s="62"/>
      <c r="HHA11" s="62"/>
      <c r="HHB11" s="62"/>
      <c r="HHC11" s="62"/>
      <c r="HHD11" s="62"/>
      <c r="HHE11" s="62"/>
      <c r="HHF11" s="62"/>
      <c r="HHG11" s="62"/>
      <c r="HHH11" s="62"/>
      <c r="HHI11" s="62"/>
      <c r="HHJ11" s="62"/>
      <c r="HHK11" s="62"/>
      <c r="HHL11" s="62"/>
      <c r="HHM11" s="62"/>
      <c r="HHN11" s="62"/>
      <c r="HHO11" s="62"/>
      <c r="HHP11" s="62"/>
      <c r="HHQ11" s="62"/>
      <c r="HHR11" s="62"/>
      <c r="HHS11" s="62"/>
      <c r="HHT11" s="62"/>
      <c r="HHU11" s="62"/>
      <c r="HHV11" s="62"/>
      <c r="HHW11" s="62"/>
      <c r="HHX11" s="62"/>
      <c r="HHY11" s="62"/>
      <c r="HHZ11" s="62"/>
      <c r="HIA11" s="62"/>
      <c r="HIB11" s="62"/>
      <c r="HIC11" s="62"/>
      <c r="HID11" s="62"/>
      <c r="HIE11" s="62"/>
      <c r="HIF11" s="62"/>
      <c r="HIG11" s="62"/>
      <c r="HIH11" s="62"/>
      <c r="HII11" s="62"/>
      <c r="HIJ11" s="62"/>
      <c r="HIK11" s="62"/>
      <c r="HIL11" s="62"/>
      <c r="HIM11" s="62"/>
      <c r="HIN11" s="62"/>
      <c r="HIO11" s="62"/>
      <c r="HIP11" s="62"/>
      <c r="HIQ11" s="62"/>
      <c r="HIR11" s="62"/>
      <c r="HIS11" s="62"/>
      <c r="HIT11" s="62"/>
      <c r="HIU11" s="62"/>
      <c r="HIV11" s="62"/>
      <c r="HIW11" s="62"/>
      <c r="HIX11" s="62"/>
      <c r="HIY11" s="62"/>
      <c r="HIZ11" s="62"/>
      <c r="HJA11" s="62"/>
      <c r="HJB11" s="62"/>
      <c r="HJC11" s="62"/>
      <c r="HJD11" s="62"/>
      <c r="HJE11" s="62"/>
      <c r="HJF11" s="62"/>
      <c r="HJG11" s="62"/>
      <c r="HJH11" s="62"/>
      <c r="HJI11" s="62"/>
      <c r="HJJ11" s="62"/>
      <c r="HJK11" s="62"/>
      <c r="HJL11" s="62"/>
      <c r="HJM11" s="62"/>
      <c r="HJN11" s="62"/>
      <c r="HJO11" s="62"/>
      <c r="HJP11" s="62"/>
      <c r="HJQ11" s="62"/>
      <c r="HJR11" s="62"/>
      <c r="HJS11" s="62"/>
      <c r="HJT11" s="62"/>
      <c r="HJU11" s="62"/>
      <c r="HJV11" s="62"/>
      <c r="HJW11" s="62"/>
      <c r="HJX11" s="62"/>
      <c r="HJY11" s="62"/>
      <c r="HJZ11" s="62"/>
      <c r="HKA11" s="62"/>
      <c r="HKB11" s="62"/>
      <c r="HKC11" s="62"/>
      <c r="HKD11" s="62"/>
      <c r="HKE11" s="62"/>
      <c r="HKF11" s="62"/>
      <c r="HKG11" s="62"/>
      <c r="HKH11" s="62"/>
      <c r="HKI11" s="62"/>
      <c r="HKJ11" s="62"/>
      <c r="HKK11" s="62"/>
      <c r="HKL11" s="62"/>
      <c r="HKM11" s="62"/>
      <c r="HKN11" s="62"/>
      <c r="HKO11" s="62"/>
      <c r="HKP11" s="62"/>
      <c r="HKQ11" s="62"/>
      <c r="HKR11" s="62"/>
      <c r="HKS11" s="62"/>
      <c r="HKT11" s="62"/>
      <c r="HKU11" s="62"/>
      <c r="HKV11" s="62"/>
      <c r="HKW11" s="62"/>
      <c r="HKX11" s="62"/>
      <c r="HKY11" s="62"/>
      <c r="HKZ11" s="62"/>
      <c r="HLA11" s="62"/>
      <c r="HLB11" s="62"/>
      <c r="HLC11" s="62"/>
      <c r="HLD11" s="62"/>
      <c r="HLE11" s="62"/>
      <c r="HLF11" s="62"/>
      <c r="HLG11" s="62"/>
      <c r="HLH11" s="62"/>
      <c r="HLI11" s="62"/>
      <c r="HLJ11" s="62"/>
      <c r="HLK11" s="62"/>
      <c r="HLL11" s="62"/>
      <c r="HLM11" s="62"/>
      <c r="HLN11" s="62"/>
      <c r="HLO11" s="62"/>
      <c r="HLP11" s="62"/>
      <c r="HLQ11" s="62"/>
      <c r="HLR11" s="62"/>
      <c r="HLS11" s="62"/>
      <c r="HLT11" s="62"/>
      <c r="HLU11" s="62"/>
      <c r="HLV11" s="62"/>
      <c r="HLW11" s="62"/>
      <c r="HLX11" s="62"/>
      <c r="HLY11" s="62"/>
      <c r="HLZ11" s="62"/>
      <c r="HMA11" s="62"/>
      <c r="HMB11" s="62"/>
      <c r="HMC11" s="62"/>
      <c r="HMD11" s="62"/>
      <c r="HME11" s="62"/>
      <c r="HMF11" s="62"/>
      <c r="HMG11" s="62"/>
      <c r="HMH11" s="62"/>
      <c r="HMI11" s="62"/>
      <c r="HMJ11" s="62"/>
      <c r="HMK11" s="62"/>
      <c r="HML11" s="62"/>
      <c r="HMM11" s="62"/>
      <c r="HMN11" s="62"/>
      <c r="HMO11" s="62"/>
      <c r="HMP11" s="62"/>
      <c r="HMQ11" s="62"/>
      <c r="HMR11" s="62"/>
      <c r="HMS11" s="62"/>
      <c r="HMT11" s="62"/>
      <c r="HMU11" s="62"/>
      <c r="HMV11" s="62"/>
      <c r="HMW11" s="62"/>
      <c r="HMX11" s="62"/>
      <c r="HMY11" s="62"/>
      <c r="HMZ11" s="62"/>
      <c r="HNA11" s="62"/>
      <c r="HNB11" s="62"/>
      <c r="HNC11" s="62"/>
      <c r="HND11" s="62"/>
      <c r="HNE11" s="62"/>
      <c r="HNF11" s="62"/>
      <c r="HNG11" s="62"/>
      <c r="HNH11" s="62"/>
      <c r="HNI11" s="62"/>
      <c r="HNJ11" s="62"/>
      <c r="HNK11" s="62"/>
      <c r="HNL11" s="62"/>
      <c r="HNM11" s="62"/>
      <c r="HNN11" s="62"/>
      <c r="HNO11" s="62"/>
      <c r="HNP11" s="62"/>
      <c r="HNQ11" s="62"/>
      <c r="HNR11" s="62"/>
      <c r="HNS11" s="62"/>
      <c r="HNT11" s="62"/>
      <c r="HNU11" s="62"/>
      <c r="HNV11" s="62"/>
      <c r="HNW11" s="62"/>
      <c r="HNX11" s="62"/>
      <c r="HNY11" s="62"/>
      <c r="HNZ11" s="62"/>
      <c r="HOA11" s="62"/>
      <c r="HOB11" s="62"/>
      <c r="HOC11" s="62"/>
      <c r="HOD11" s="62"/>
      <c r="HOE11" s="62"/>
      <c r="HOF11" s="62"/>
      <c r="HOG11" s="62"/>
      <c r="HOH11" s="62"/>
      <c r="HOI11" s="62"/>
      <c r="HOJ11" s="62"/>
      <c r="HOK11" s="62"/>
      <c r="HOL11" s="62"/>
      <c r="HOM11" s="62"/>
      <c r="HON11" s="62"/>
      <c r="HOO11" s="62"/>
      <c r="HOP11" s="62"/>
      <c r="HOQ11" s="62"/>
      <c r="HOR11" s="62"/>
      <c r="HOS11" s="62"/>
      <c r="HOT11" s="62"/>
      <c r="HOU11" s="62"/>
      <c r="HOV11" s="62"/>
      <c r="HOW11" s="62"/>
      <c r="HOX11" s="62"/>
      <c r="HOY11" s="62"/>
      <c r="HOZ11" s="62"/>
      <c r="HPA11" s="62"/>
      <c r="HPB11" s="62"/>
      <c r="HPC11" s="62"/>
      <c r="HPD11" s="62"/>
      <c r="HPE11" s="62"/>
      <c r="HPF11" s="62"/>
      <c r="HPG11" s="62"/>
      <c r="HPH11" s="62"/>
      <c r="HPI11" s="62"/>
      <c r="HPJ11" s="62"/>
      <c r="HPK11" s="62"/>
      <c r="HPL11" s="62"/>
      <c r="HPM11" s="62"/>
      <c r="HPN11" s="62"/>
      <c r="HPO11" s="62"/>
      <c r="HPP11" s="62"/>
      <c r="HPQ11" s="62"/>
      <c r="HPR11" s="62"/>
      <c r="HPS11" s="62"/>
      <c r="HPT11" s="62"/>
      <c r="HPU11" s="62"/>
      <c r="HPV11" s="62"/>
      <c r="HPW11" s="62"/>
      <c r="HPX11" s="62"/>
      <c r="HPY11" s="62"/>
      <c r="HPZ11" s="62"/>
      <c r="HQA11" s="62"/>
      <c r="HQB11" s="62"/>
      <c r="HQC11" s="62"/>
      <c r="HQD11" s="62"/>
      <c r="HQE11" s="62"/>
      <c r="HQF11" s="62"/>
      <c r="HQG11" s="62"/>
      <c r="HQH11" s="62"/>
      <c r="HQI11" s="62"/>
      <c r="HQJ11" s="62"/>
      <c r="HQK11" s="62"/>
      <c r="HQL11" s="62"/>
      <c r="HQM11" s="62"/>
      <c r="HQN11" s="62"/>
      <c r="HQO11" s="62"/>
      <c r="HQP11" s="62"/>
      <c r="HQQ11" s="62"/>
      <c r="HQR11" s="62"/>
      <c r="HQS11" s="62"/>
      <c r="HQT11" s="62"/>
      <c r="HQU11" s="62"/>
      <c r="HQV11" s="62"/>
      <c r="HQW11" s="62"/>
      <c r="HQX11" s="62"/>
      <c r="HQY11" s="62"/>
      <c r="HQZ11" s="62"/>
      <c r="HRA11" s="62"/>
      <c r="HRB11" s="62"/>
      <c r="HRC11" s="62"/>
      <c r="HRD11" s="62"/>
      <c r="HRE11" s="62"/>
      <c r="HRF11" s="62"/>
      <c r="HRG11" s="62"/>
      <c r="HRH11" s="62"/>
      <c r="HRI11" s="62"/>
      <c r="HRJ11" s="62"/>
      <c r="HRK11" s="62"/>
      <c r="HRL11" s="62"/>
      <c r="HRM11" s="62"/>
      <c r="HRN11" s="62"/>
      <c r="HRO11" s="62"/>
      <c r="HRP11" s="62"/>
      <c r="HRQ11" s="62"/>
      <c r="HRR11" s="62"/>
      <c r="HRS11" s="62"/>
      <c r="HRT11" s="62"/>
      <c r="HRU11" s="62"/>
      <c r="HRV11" s="62"/>
      <c r="HRW11" s="62"/>
      <c r="HRX11" s="62"/>
      <c r="HRY11" s="62"/>
      <c r="HRZ11" s="62"/>
      <c r="HSA11" s="62"/>
      <c r="HSB11" s="62"/>
      <c r="HSC11" s="62"/>
      <c r="HSD11" s="62"/>
      <c r="HSE11" s="62"/>
      <c r="HSF11" s="62"/>
      <c r="HSG11" s="62"/>
      <c r="HSH11" s="62"/>
      <c r="HSI11" s="62"/>
      <c r="HSJ11" s="62"/>
      <c r="HSK11" s="62"/>
      <c r="HSL11" s="62"/>
      <c r="HSM11" s="62"/>
      <c r="HSN11" s="62"/>
      <c r="HSO11" s="62"/>
      <c r="HSP11" s="62"/>
      <c r="HSQ11" s="62"/>
      <c r="HSR11" s="62"/>
      <c r="HSS11" s="62"/>
      <c r="HST11" s="62"/>
      <c r="HSU11" s="62"/>
      <c r="HSV11" s="62"/>
      <c r="HSW11" s="62"/>
      <c r="HSX11" s="62"/>
      <c r="HSY11" s="62"/>
      <c r="HSZ11" s="62"/>
      <c r="HTA11" s="62"/>
      <c r="HTB11" s="62"/>
      <c r="HTC11" s="62"/>
      <c r="HTD11" s="62"/>
      <c r="HTE11" s="62"/>
      <c r="HTF11" s="62"/>
      <c r="HTG11" s="62"/>
      <c r="HTH11" s="62"/>
      <c r="HTI11" s="62"/>
      <c r="HTJ11" s="62"/>
      <c r="HTK11" s="62"/>
      <c r="HTL11" s="62"/>
      <c r="HTM11" s="62"/>
      <c r="HTN11" s="62"/>
      <c r="HTO11" s="62"/>
      <c r="HTP11" s="62"/>
      <c r="HTQ11" s="62"/>
      <c r="HTR11" s="62"/>
      <c r="HTS11" s="62"/>
      <c r="HTT11" s="62"/>
      <c r="HTU11" s="62"/>
      <c r="HTV11" s="62"/>
      <c r="HTW11" s="62"/>
      <c r="HTX11" s="62"/>
      <c r="HTY11" s="62"/>
      <c r="HTZ11" s="62"/>
      <c r="HUA11" s="62"/>
      <c r="HUB11" s="62"/>
      <c r="HUC11" s="62"/>
      <c r="HUD11" s="62"/>
      <c r="HUE11" s="62"/>
      <c r="HUF11" s="62"/>
      <c r="HUG11" s="62"/>
      <c r="HUH11" s="62"/>
      <c r="HUI11" s="62"/>
      <c r="HUJ11" s="62"/>
      <c r="HUK11" s="62"/>
      <c r="HUL11" s="62"/>
      <c r="HUM11" s="62"/>
      <c r="HUN11" s="62"/>
      <c r="HUO11" s="62"/>
      <c r="HUP11" s="62"/>
      <c r="HUQ11" s="62"/>
      <c r="HUR11" s="62"/>
      <c r="HUS11" s="62"/>
      <c r="HUT11" s="62"/>
      <c r="HUU11" s="62"/>
      <c r="HUV11" s="62"/>
      <c r="HUW11" s="62"/>
      <c r="HUX11" s="62"/>
      <c r="HUY11" s="62"/>
      <c r="HUZ11" s="62"/>
      <c r="HVA11" s="62"/>
      <c r="HVB11" s="62"/>
      <c r="HVC11" s="62"/>
      <c r="HVD11" s="62"/>
      <c r="HVE11" s="62"/>
      <c r="HVF11" s="62"/>
      <c r="HVG11" s="62"/>
      <c r="HVH11" s="62"/>
      <c r="HVI11" s="62"/>
      <c r="HVJ11" s="62"/>
      <c r="HVK11" s="62"/>
      <c r="HVL11" s="62"/>
      <c r="HVM11" s="62"/>
      <c r="HVN11" s="62"/>
      <c r="HVO11" s="62"/>
      <c r="HVP11" s="62"/>
      <c r="HVQ11" s="62"/>
      <c r="HVR11" s="62"/>
      <c r="HVS11" s="62"/>
      <c r="HVT11" s="62"/>
      <c r="HVU11" s="62"/>
      <c r="HVV11" s="62"/>
      <c r="HVW11" s="62"/>
      <c r="HVX11" s="62"/>
      <c r="HVY11" s="62"/>
      <c r="HVZ11" s="62"/>
      <c r="HWA11" s="62"/>
      <c r="HWB11" s="62"/>
      <c r="HWC11" s="62"/>
      <c r="HWD11" s="62"/>
      <c r="HWE11" s="62"/>
      <c r="HWF11" s="62"/>
      <c r="HWG11" s="62"/>
      <c r="HWH11" s="62"/>
      <c r="HWI11" s="62"/>
      <c r="HWJ11" s="62"/>
      <c r="HWK11" s="62"/>
      <c r="HWL11" s="62"/>
      <c r="HWM11" s="62"/>
      <c r="HWN11" s="62"/>
      <c r="HWO11" s="62"/>
      <c r="HWP11" s="62"/>
      <c r="HWQ11" s="62"/>
      <c r="HWR11" s="62"/>
      <c r="HWS11" s="62"/>
      <c r="HWT11" s="62"/>
      <c r="HWU11" s="62"/>
      <c r="HWV11" s="62"/>
      <c r="HWW11" s="62"/>
      <c r="HWX11" s="62"/>
      <c r="HWY11" s="62"/>
      <c r="HWZ11" s="62"/>
      <c r="HXA11" s="62"/>
      <c r="HXB11" s="62"/>
      <c r="HXC11" s="62"/>
      <c r="HXD11" s="62"/>
      <c r="HXE11" s="62"/>
      <c r="HXF11" s="62"/>
      <c r="HXG11" s="62"/>
      <c r="HXH11" s="62"/>
      <c r="HXI11" s="62"/>
      <c r="HXJ11" s="62"/>
      <c r="HXK11" s="62"/>
      <c r="HXL11" s="62"/>
      <c r="HXM11" s="62"/>
      <c r="HXN11" s="62"/>
      <c r="HXO11" s="62"/>
      <c r="HXP11" s="62"/>
      <c r="HXQ11" s="62"/>
      <c r="HXR11" s="62"/>
      <c r="HXS11" s="62"/>
      <c r="HXT11" s="62"/>
      <c r="HXU11" s="62"/>
      <c r="HXV11" s="62"/>
      <c r="HXW11" s="62"/>
      <c r="HXX11" s="62"/>
      <c r="HXY11" s="62"/>
      <c r="HXZ11" s="62"/>
      <c r="HYA11" s="62"/>
      <c r="HYB11" s="62"/>
      <c r="HYC11" s="62"/>
      <c r="HYD11" s="62"/>
      <c r="HYE11" s="62"/>
      <c r="HYF11" s="62"/>
      <c r="HYG11" s="62"/>
      <c r="HYH11" s="62"/>
      <c r="HYI11" s="62"/>
      <c r="HYJ11" s="62"/>
      <c r="HYK11" s="62"/>
      <c r="HYL11" s="62"/>
      <c r="HYM11" s="62"/>
      <c r="HYN11" s="62"/>
      <c r="HYO11" s="62"/>
      <c r="HYP11" s="62"/>
      <c r="HYQ11" s="62"/>
      <c r="HYR11" s="62"/>
      <c r="HYS11" s="62"/>
      <c r="HYT11" s="62"/>
      <c r="HYU11" s="62"/>
      <c r="HYV11" s="62"/>
      <c r="HYW11" s="62"/>
      <c r="HYX11" s="62"/>
      <c r="HYY11" s="62"/>
      <c r="HYZ11" s="62"/>
      <c r="HZA11" s="62"/>
      <c r="HZB11" s="62"/>
      <c r="HZC11" s="62"/>
      <c r="HZD11" s="62"/>
      <c r="HZE11" s="62"/>
      <c r="HZF11" s="62"/>
      <c r="HZG11" s="62"/>
      <c r="HZH11" s="62"/>
      <c r="HZI11" s="62"/>
      <c r="HZJ11" s="62"/>
      <c r="HZK11" s="62"/>
      <c r="HZL11" s="62"/>
      <c r="HZM11" s="62"/>
      <c r="HZN11" s="62"/>
      <c r="HZO11" s="62"/>
      <c r="HZP11" s="62"/>
      <c r="HZQ11" s="62"/>
      <c r="HZR11" s="62"/>
      <c r="HZS11" s="62"/>
      <c r="HZT11" s="62"/>
      <c r="HZU11" s="62"/>
      <c r="HZV11" s="62"/>
      <c r="HZW11" s="62"/>
      <c r="HZX11" s="62"/>
      <c r="HZY11" s="62"/>
      <c r="HZZ11" s="62"/>
      <c r="IAA11" s="62"/>
      <c r="IAB11" s="62"/>
      <c r="IAC11" s="62"/>
      <c r="IAD11" s="62"/>
      <c r="IAE11" s="62"/>
      <c r="IAF11" s="62"/>
      <c r="IAG11" s="62"/>
      <c r="IAH11" s="62"/>
      <c r="IAI11" s="62"/>
      <c r="IAJ11" s="62"/>
      <c r="IAK11" s="62"/>
      <c r="IAL11" s="62"/>
      <c r="IAM11" s="62"/>
      <c r="IAN11" s="62"/>
      <c r="IAO11" s="62"/>
      <c r="IAP11" s="62"/>
      <c r="IAQ11" s="62"/>
      <c r="IAR11" s="62"/>
      <c r="IAS11" s="62"/>
      <c r="IAT11" s="62"/>
      <c r="IAU11" s="62"/>
      <c r="IAV11" s="62"/>
      <c r="IAW11" s="62"/>
      <c r="IAX11" s="62"/>
      <c r="IAY11" s="62"/>
      <c r="IAZ11" s="62"/>
      <c r="IBA11" s="62"/>
      <c r="IBB11" s="62"/>
      <c r="IBC11" s="62"/>
      <c r="IBD11" s="62"/>
      <c r="IBE11" s="62"/>
      <c r="IBF11" s="62"/>
      <c r="IBG11" s="62"/>
      <c r="IBH11" s="62"/>
      <c r="IBI11" s="62"/>
      <c r="IBJ11" s="62"/>
      <c r="IBK11" s="62"/>
      <c r="IBL11" s="62"/>
      <c r="IBM11" s="62"/>
      <c r="IBN11" s="62"/>
      <c r="IBO11" s="62"/>
      <c r="IBP11" s="62"/>
      <c r="IBQ11" s="62"/>
      <c r="IBR11" s="62"/>
      <c r="IBS11" s="62"/>
      <c r="IBT11" s="62"/>
      <c r="IBU11" s="62"/>
      <c r="IBV11" s="62"/>
      <c r="IBW11" s="62"/>
      <c r="IBX11" s="62"/>
      <c r="IBY11" s="62"/>
      <c r="IBZ11" s="62"/>
      <c r="ICA11" s="62"/>
      <c r="ICB11" s="62"/>
      <c r="ICC11" s="62"/>
      <c r="ICD11" s="62"/>
      <c r="ICE11" s="62"/>
      <c r="ICF11" s="62"/>
      <c r="ICG11" s="62"/>
      <c r="ICH11" s="62"/>
      <c r="ICI11" s="62"/>
      <c r="ICJ11" s="62"/>
      <c r="ICK11" s="62"/>
      <c r="ICL11" s="62"/>
      <c r="ICM11" s="62"/>
      <c r="ICN11" s="62"/>
      <c r="ICO11" s="62"/>
      <c r="ICP11" s="62"/>
      <c r="ICQ11" s="62"/>
      <c r="ICR11" s="62"/>
      <c r="ICS11" s="62"/>
      <c r="ICT11" s="62"/>
      <c r="ICU11" s="62"/>
      <c r="ICV11" s="62"/>
      <c r="ICW11" s="62"/>
      <c r="ICX11" s="62"/>
      <c r="ICY11" s="62"/>
      <c r="ICZ11" s="62"/>
      <c r="IDA11" s="62"/>
      <c r="IDB11" s="62"/>
      <c r="IDC11" s="62"/>
      <c r="IDD11" s="62"/>
      <c r="IDE11" s="62"/>
      <c r="IDF11" s="62"/>
      <c r="IDG11" s="62"/>
      <c r="IDH11" s="62"/>
      <c r="IDI11" s="62"/>
      <c r="IDJ11" s="62"/>
      <c r="IDK11" s="62"/>
      <c r="IDL11" s="62"/>
      <c r="IDM11" s="62"/>
      <c r="IDN11" s="62"/>
      <c r="IDO11" s="62"/>
      <c r="IDP11" s="62"/>
      <c r="IDQ11" s="62"/>
      <c r="IDR11" s="62"/>
      <c r="IDS11" s="62"/>
      <c r="IDT11" s="62"/>
      <c r="IDU11" s="62"/>
      <c r="IDV11" s="62"/>
      <c r="IDW11" s="62"/>
      <c r="IDX11" s="62"/>
      <c r="IDY11" s="62"/>
      <c r="IDZ11" s="62"/>
      <c r="IEA11" s="62"/>
      <c r="IEB11" s="62"/>
      <c r="IEC11" s="62"/>
      <c r="IED11" s="62"/>
      <c r="IEE11" s="62"/>
      <c r="IEF11" s="62"/>
      <c r="IEG11" s="62"/>
      <c r="IEH11" s="62"/>
      <c r="IEI11" s="62"/>
      <c r="IEJ11" s="62"/>
      <c r="IEK11" s="62"/>
      <c r="IEL11" s="62"/>
      <c r="IEM11" s="62"/>
      <c r="IEN11" s="62"/>
      <c r="IEO11" s="62"/>
      <c r="IEP11" s="62"/>
      <c r="IEQ11" s="62"/>
      <c r="IER11" s="62"/>
      <c r="IES11" s="62"/>
      <c r="IET11" s="62"/>
      <c r="IEU11" s="62"/>
      <c r="IEV11" s="62"/>
      <c r="IEW11" s="62"/>
      <c r="IEX11" s="62"/>
      <c r="IEY11" s="62"/>
      <c r="IEZ11" s="62"/>
      <c r="IFA11" s="62"/>
      <c r="IFB11" s="62"/>
      <c r="IFC11" s="62"/>
      <c r="IFD11" s="62"/>
      <c r="IFE11" s="62"/>
      <c r="IFF11" s="62"/>
      <c r="IFG11" s="62"/>
      <c r="IFH11" s="62"/>
      <c r="IFI11" s="62"/>
      <c r="IFJ11" s="62"/>
      <c r="IFK11" s="62"/>
      <c r="IFL11" s="62"/>
      <c r="IFM11" s="62"/>
      <c r="IFN11" s="62"/>
      <c r="IFO11" s="62"/>
      <c r="IFP11" s="62"/>
      <c r="IFQ11" s="62"/>
      <c r="IFR11" s="62"/>
      <c r="IFS11" s="62"/>
      <c r="IFT11" s="62"/>
      <c r="IFU11" s="62"/>
      <c r="IFV11" s="62"/>
      <c r="IFW11" s="62"/>
      <c r="IFX11" s="62"/>
      <c r="IFY11" s="62"/>
      <c r="IFZ11" s="62"/>
      <c r="IGA11" s="62"/>
      <c r="IGB11" s="62"/>
      <c r="IGC11" s="62"/>
      <c r="IGD11" s="62"/>
      <c r="IGE11" s="62"/>
      <c r="IGF11" s="62"/>
      <c r="IGG11" s="62"/>
      <c r="IGH11" s="62"/>
      <c r="IGI11" s="62"/>
      <c r="IGJ11" s="62"/>
      <c r="IGK11" s="62"/>
      <c r="IGL11" s="62"/>
      <c r="IGM11" s="62"/>
      <c r="IGN11" s="62"/>
      <c r="IGO11" s="62"/>
      <c r="IGP11" s="62"/>
      <c r="IGQ11" s="62"/>
      <c r="IGR11" s="62"/>
      <c r="IGS11" s="62"/>
      <c r="IGT11" s="62"/>
      <c r="IGU11" s="62"/>
      <c r="IGV11" s="62"/>
      <c r="IGW11" s="62"/>
      <c r="IGX11" s="62"/>
      <c r="IGY11" s="62"/>
      <c r="IGZ11" s="62"/>
      <c r="IHA11" s="62"/>
      <c r="IHB11" s="62"/>
      <c r="IHC11" s="62"/>
      <c r="IHD11" s="62"/>
      <c r="IHE11" s="62"/>
      <c r="IHF11" s="62"/>
      <c r="IHG11" s="62"/>
      <c r="IHH11" s="62"/>
      <c r="IHI11" s="62"/>
      <c r="IHJ11" s="62"/>
      <c r="IHK11" s="62"/>
      <c r="IHL11" s="62"/>
      <c r="IHM11" s="62"/>
      <c r="IHN11" s="62"/>
      <c r="IHO11" s="62"/>
      <c r="IHP11" s="62"/>
      <c r="IHQ11" s="62"/>
      <c r="IHR11" s="62"/>
      <c r="IHS11" s="62"/>
      <c r="IHT11" s="62"/>
      <c r="IHU11" s="62"/>
      <c r="IHV11" s="62"/>
      <c r="IHW11" s="62"/>
      <c r="IHX11" s="62"/>
      <c r="IHY11" s="62"/>
      <c r="IHZ11" s="62"/>
      <c r="IIA11" s="62"/>
      <c r="IIB11" s="62"/>
      <c r="IIC11" s="62"/>
      <c r="IID11" s="62"/>
      <c r="IIE11" s="62"/>
      <c r="IIF11" s="62"/>
      <c r="IIG11" s="62"/>
      <c r="IIH11" s="62"/>
      <c r="III11" s="62"/>
      <c r="IIJ11" s="62"/>
      <c r="IIK11" s="62"/>
      <c r="IIL11" s="62"/>
      <c r="IIM11" s="62"/>
      <c r="IIN11" s="62"/>
      <c r="IIO11" s="62"/>
      <c r="IIP11" s="62"/>
      <c r="IIQ11" s="62"/>
      <c r="IIR11" s="62"/>
      <c r="IIS11" s="62"/>
      <c r="IIT11" s="62"/>
      <c r="IIU11" s="62"/>
      <c r="IIV11" s="62"/>
      <c r="IIW11" s="62"/>
      <c r="IIX11" s="62"/>
      <c r="IIY11" s="62"/>
      <c r="IIZ11" s="62"/>
      <c r="IJA11" s="62"/>
      <c r="IJB11" s="62"/>
      <c r="IJC11" s="62"/>
      <c r="IJD11" s="62"/>
      <c r="IJE11" s="62"/>
      <c r="IJF11" s="62"/>
      <c r="IJG11" s="62"/>
      <c r="IJH11" s="62"/>
      <c r="IJI11" s="62"/>
      <c r="IJJ11" s="62"/>
      <c r="IJK11" s="62"/>
      <c r="IJL11" s="62"/>
      <c r="IJM11" s="62"/>
      <c r="IJN11" s="62"/>
      <c r="IJO11" s="62"/>
      <c r="IJP11" s="62"/>
      <c r="IJQ11" s="62"/>
      <c r="IJR11" s="62"/>
      <c r="IJS11" s="62"/>
      <c r="IJT11" s="62"/>
      <c r="IJU11" s="62"/>
      <c r="IJV11" s="62"/>
      <c r="IJW11" s="62"/>
      <c r="IJX11" s="62"/>
      <c r="IJY11" s="62"/>
      <c r="IJZ11" s="62"/>
      <c r="IKA11" s="62"/>
      <c r="IKB11" s="62"/>
      <c r="IKC11" s="62"/>
      <c r="IKD11" s="62"/>
      <c r="IKE11" s="62"/>
      <c r="IKF11" s="62"/>
      <c r="IKG11" s="62"/>
      <c r="IKH11" s="62"/>
      <c r="IKI11" s="62"/>
      <c r="IKJ11" s="62"/>
      <c r="IKK11" s="62"/>
      <c r="IKL11" s="62"/>
      <c r="IKM11" s="62"/>
      <c r="IKN11" s="62"/>
      <c r="IKO11" s="62"/>
      <c r="IKP11" s="62"/>
      <c r="IKQ11" s="62"/>
      <c r="IKR11" s="62"/>
      <c r="IKS11" s="62"/>
      <c r="IKT11" s="62"/>
      <c r="IKU11" s="62"/>
      <c r="IKV11" s="62"/>
      <c r="IKW11" s="62"/>
      <c r="IKX11" s="62"/>
      <c r="IKY11" s="62"/>
      <c r="IKZ11" s="62"/>
      <c r="ILA11" s="62"/>
      <c r="ILB11" s="62"/>
      <c r="ILC11" s="62"/>
      <c r="ILD11" s="62"/>
      <c r="ILE11" s="62"/>
      <c r="ILF11" s="62"/>
      <c r="ILG11" s="62"/>
      <c r="ILH11" s="62"/>
      <c r="ILI11" s="62"/>
      <c r="ILJ11" s="62"/>
      <c r="ILK11" s="62"/>
      <c r="ILL11" s="62"/>
      <c r="ILM11" s="62"/>
      <c r="ILN11" s="62"/>
      <c r="ILO11" s="62"/>
      <c r="ILP11" s="62"/>
      <c r="ILQ11" s="62"/>
      <c r="ILR11" s="62"/>
      <c r="ILS11" s="62"/>
      <c r="ILT11" s="62"/>
      <c r="ILU11" s="62"/>
      <c r="ILV11" s="62"/>
      <c r="ILW11" s="62"/>
      <c r="ILX11" s="62"/>
      <c r="ILY11" s="62"/>
      <c r="ILZ11" s="62"/>
      <c r="IMA11" s="62"/>
      <c r="IMB11" s="62"/>
      <c r="IMC11" s="62"/>
      <c r="IMD11" s="62"/>
      <c r="IME11" s="62"/>
      <c r="IMF11" s="62"/>
      <c r="IMG11" s="62"/>
      <c r="IMH11" s="62"/>
      <c r="IMI11" s="62"/>
      <c r="IMJ11" s="62"/>
      <c r="IMK11" s="62"/>
      <c r="IML11" s="62"/>
      <c r="IMM11" s="62"/>
      <c r="IMN11" s="62"/>
      <c r="IMO11" s="62"/>
      <c r="IMP11" s="62"/>
      <c r="IMQ11" s="62"/>
      <c r="IMR11" s="62"/>
      <c r="IMS11" s="62"/>
      <c r="IMT11" s="62"/>
      <c r="IMU11" s="62"/>
      <c r="IMV11" s="62"/>
      <c r="IMW11" s="62"/>
      <c r="IMX11" s="62"/>
      <c r="IMY11" s="62"/>
      <c r="IMZ11" s="62"/>
      <c r="INA11" s="62"/>
      <c r="INB11" s="62"/>
      <c r="INC11" s="62"/>
      <c r="IND11" s="62"/>
      <c r="INE11" s="62"/>
      <c r="INF11" s="62"/>
      <c r="ING11" s="62"/>
      <c r="INH11" s="62"/>
      <c r="INI11" s="62"/>
      <c r="INJ11" s="62"/>
      <c r="INK11" s="62"/>
      <c r="INL11" s="62"/>
      <c r="INM11" s="62"/>
      <c r="INN11" s="62"/>
      <c r="INO11" s="62"/>
      <c r="INP11" s="62"/>
      <c r="INQ11" s="62"/>
      <c r="INR11" s="62"/>
      <c r="INS11" s="62"/>
      <c r="INT11" s="62"/>
      <c r="INU11" s="62"/>
      <c r="INV11" s="62"/>
      <c r="INW11" s="62"/>
      <c r="INX11" s="62"/>
      <c r="INY11" s="62"/>
      <c r="INZ11" s="62"/>
      <c r="IOA11" s="62"/>
      <c r="IOB11" s="62"/>
      <c r="IOC11" s="62"/>
      <c r="IOD11" s="62"/>
      <c r="IOE11" s="62"/>
      <c r="IOF11" s="62"/>
      <c r="IOG11" s="62"/>
      <c r="IOH11" s="62"/>
      <c r="IOI11" s="62"/>
      <c r="IOJ11" s="62"/>
      <c r="IOK11" s="62"/>
      <c r="IOL11" s="62"/>
      <c r="IOM11" s="62"/>
      <c r="ION11" s="62"/>
      <c r="IOO11" s="62"/>
      <c r="IOP11" s="62"/>
      <c r="IOQ11" s="62"/>
      <c r="IOR11" s="62"/>
      <c r="IOS11" s="62"/>
      <c r="IOT11" s="62"/>
      <c r="IOU11" s="62"/>
      <c r="IOV11" s="62"/>
      <c r="IOW11" s="62"/>
      <c r="IOX11" s="62"/>
      <c r="IOY11" s="62"/>
      <c r="IOZ11" s="62"/>
      <c r="IPA11" s="62"/>
      <c r="IPB11" s="62"/>
      <c r="IPC11" s="62"/>
      <c r="IPD11" s="62"/>
      <c r="IPE11" s="62"/>
      <c r="IPF11" s="62"/>
      <c r="IPG11" s="62"/>
      <c r="IPH11" s="62"/>
      <c r="IPI11" s="62"/>
      <c r="IPJ11" s="62"/>
      <c r="IPK11" s="62"/>
      <c r="IPL11" s="62"/>
      <c r="IPM11" s="62"/>
      <c r="IPN11" s="62"/>
      <c r="IPO11" s="62"/>
      <c r="IPP11" s="62"/>
      <c r="IPQ11" s="62"/>
      <c r="IPR11" s="62"/>
      <c r="IPS11" s="62"/>
      <c r="IPT11" s="62"/>
      <c r="IPU11" s="62"/>
      <c r="IPV11" s="62"/>
      <c r="IPW11" s="62"/>
      <c r="IPX11" s="62"/>
      <c r="IPY11" s="62"/>
      <c r="IPZ11" s="62"/>
      <c r="IQA11" s="62"/>
      <c r="IQB11" s="62"/>
      <c r="IQC11" s="62"/>
      <c r="IQD11" s="62"/>
      <c r="IQE11" s="62"/>
      <c r="IQF11" s="62"/>
      <c r="IQG11" s="62"/>
      <c r="IQH11" s="62"/>
      <c r="IQI11" s="62"/>
      <c r="IQJ11" s="62"/>
      <c r="IQK11" s="62"/>
      <c r="IQL11" s="62"/>
      <c r="IQM11" s="62"/>
      <c r="IQN11" s="62"/>
      <c r="IQO11" s="62"/>
      <c r="IQP11" s="62"/>
      <c r="IQQ11" s="62"/>
      <c r="IQR11" s="62"/>
      <c r="IQS11" s="62"/>
      <c r="IQT11" s="62"/>
      <c r="IQU11" s="62"/>
      <c r="IQV11" s="62"/>
      <c r="IQW11" s="62"/>
      <c r="IQX11" s="62"/>
      <c r="IQY11" s="62"/>
      <c r="IQZ11" s="62"/>
      <c r="IRA11" s="62"/>
      <c r="IRB11" s="62"/>
      <c r="IRC11" s="62"/>
      <c r="IRD11" s="62"/>
      <c r="IRE11" s="62"/>
      <c r="IRF11" s="62"/>
      <c r="IRG11" s="62"/>
      <c r="IRH11" s="62"/>
      <c r="IRI11" s="62"/>
      <c r="IRJ11" s="62"/>
      <c r="IRK11" s="62"/>
      <c r="IRL11" s="62"/>
      <c r="IRM11" s="62"/>
      <c r="IRN11" s="62"/>
      <c r="IRO11" s="62"/>
      <c r="IRP11" s="62"/>
      <c r="IRQ11" s="62"/>
      <c r="IRR11" s="62"/>
      <c r="IRS11" s="62"/>
      <c r="IRT11" s="62"/>
      <c r="IRU11" s="62"/>
      <c r="IRV11" s="62"/>
      <c r="IRW11" s="62"/>
      <c r="IRX11" s="62"/>
      <c r="IRY11" s="62"/>
      <c r="IRZ11" s="62"/>
      <c r="ISA11" s="62"/>
      <c r="ISB11" s="62"/>
      <c r="ISC11" s="62"/>
      <c r="ISD11" s="62"/>
      <c r="ISE11" s="62"/>
      <c r="ISF11" s="62"/>
      <c r="ISG11" s="62"/>
      <c r="ISH11" s="62"/>
      <c r="ISI11" s="62"/>
      <c r="ISJ11" s="62"/>
      <c r="ISK11" s="62"/>
      <c r="ISL11" s="62"/>
      <c r="ISM11" s="62"/>
      <c r="ISN11" s="62"/>
      <c r="ISO11" s="62"/>
      <c r="ISP11" s="62"/>
      <c r="ISQ11" s="62"/>
      <c r="ISR11" s="62"/>
      <c r="ISS11" s="62"/>
      <c r="IST11" s="62"/>
      <c r="ISU11" s="62"/>
      <c r="ISV11" s="62"/>
      <c r="ISW11" s="62"/>
      <c r="ISX11" s="62"/>
      <c r="ISY11" s="62"/>
      <c r="ISZ11" s="62"/>
      <c r="ITA11" s="62"/>
      <c r="ITB11" s="62"/>
      <c r="ITC11" s="62"/>
      <c r="ITD11" s="62"/>
      <c r="ITE11" s="62"/>
      <c r="ITF11" s="62"/>
      <c r="ITG11" s="62"/>
      <c r="ITH11" s="62"/>
      <c r="ITI11" s="62"/>
      <c r="ITJ11" s="62"/>
      <c r="ITK11" s="62"/>
      <c r="ITL11" s="62"/>
      <c r="ITM11" s="62"/>
      <c r="ITN11" s="62"/>
      <c r="ITO11" s="62"/>
      <c r="ITP11" s="62"/>
      <c r="ITQ11" s="62"/>
      <c r="ITR11" s="62"/>
      <c r="ITS11" s="62"/>
      <c r="ITT11" s="62"/>
      <c r="ITU11" s="62"/>
      <c r="ITV11" s="62"/>
      <c r="ITW11" s="62"/>
      <c r="ITX11" s="62"/>
      <c r="ITY11" s="62"/>
      <c r="ITZ11" s="62"/>
      <c r="IUA11" s="62"/>
      <c r="IUB11" s="62"/>
      <c r="IUC11" s="62"/>
      <c r="IUD11" s="62"/>
      <c r="IUE11" s="62"/>
      <c r="IUF11" s="62"/>
      <c r="IUG11" s="62"/>
      <c r="IUH11" s="62"/>
      <c r="IUI11" s="62"/>
      <c r="IUJ11" s="62"/>
      <c r="IUK11" s="62"/>
      <c r="IUL11" s="62"/>
      <c r="IUM11" s="62"/>
      <c r="IUN11" s="62"/>
      <c r="IUO11" s="62"/>
      <c r="IUP11" s="62"/>
      <c r="IUQ11" s="62"/>
      <c r="IUR11" s="62"/>
      <c r="IUS11" s="62"/>
      <c r="IUT11" s="62"/>
      <c r="IUU11" s="62"/>
      <c r="IUV11" s="62"/>
      <c r="IUW11" s="62"/>
      <c r="IUX11" s="62"/>
      <c r="IUY11" s="62"/>
      <c r="IUZ11" s="62"/>
      <c r="IVA11" s="62"/>
      <c r="IVB11" s="62"/>
      <c r="IVC11" s="62"/>
      <c r="IVD11" s="62"/>
      <c r="IVE11" s="62"/>
      <c r="IVF11" s="62"/>
      <c r="IVG11" s="62"/>
      <c r="IVH11" s="62"/>
      <c r="IVI11" s="62"/>
      <c r="IVJ11" s="62"/>
      <c r="IVK11" s="62"/>
      <c r="IVL11" s="62"/>
      <c r="IVM11" s="62"/>
      <c r="IVN11" s="62"/>
      <c r="IVO11" s="62"/>
      <c r="IVP11" s="62"/>
      <c r="IVQ11" s="62"/>
      <c r="IVR11" s="62"/>
      <c r="IVS11" s="62"/>
      <c r="IVT11" s="62"/>
      <c r="IVU11" s="62"/>
      <c r="IVV11" s="62"/>
      <c r="IVW11" s="62"/>
      <c r="IVX11" s="62"/>
      <c r="IVY11" s="62"/>
      <c r="IVZ11" s="62"/>
      <c r="IWA11" s="62"/>
      <c r="IWB11" s="62"/>
      <c r="IWC11" s="62"/>
      <c r="IWD11" s="62"/>
      <c r="IWE11" s="62"/>
      <c r="IWF11" s="62"/>
      <c r="IWG11" s="62"/>
      <c r="IWH11" s="62"/>
      <c r="IWI11" s="62"/>
      <c r="IWJ11" s="62"/>
      <c r="IWK11" s="62"/>
      <c r="IWL11" s="62"/>
      <c r="IWM11" s="62"/>
      <c r="IWN11" s="62"/>
      <c r="IWO11" s="62"/>
      <c r="IWP11" s="62"/>
      <c r="IWQ11" s="62"/>
      <c r="IWR11" s="62"/>
      <c r="IWS11" s="62"/>
      <c r="IWT11" s="62"/>
      <c r="IWU11" s="62"/>
      <c r="IWV11" s="62"/>
      <c r="IWW11" s="62"/>
      <c r="IWX11" s="62"/>
      <c r="IWY11" s="62"/>
      <c r="IWZ11" s="62"/>
      <c r="IXA11" s="62"/>
      <c r="IXB11" s="62"/>
      <c r="IXC11" s="62"/>
      <c r="IXD11" s="62"/>
      <c r="IXE11" s="62"/>
      <c r="IXF11" s="62"/>
      <c r="IXG11" s="62"/>
      <c r="IXH11" s="62"/>
      <c r="IXI11" s="62"/>
      <c r="IXJ11" s="62"/>
      <c r="IXK11" s="62"/>
      <c r="IXL11" s="62"/>
      <c r="IXM11" s="62"/>
      <c r="IXN11" s="62"/>
      <c r="IXO11" s="62"/>
      <c r="IXP11" s="62"/>
      <c r="IXQ11" s="62"/>
      <c r="IXR11" s="62"/>
      <c r="IXS11" s="62"/>
      <c r="IXT11" s="62"/>
      <c r="IXU11" s="62"/>
      <c r="IXV11" s="62"/>
      <c r="IXW11" s="62"/>
      <c r="IXX11" s="62"/>
      <c r="IXY11" s="62"/>
      <c r="IXZ11" s="62"/>
      <c r="IYA11" s="62"/>
      <c r="IYB11" s="62"/>
      <c r="IYC11" s="62"/>
      <c r="IYD11" s="62"/>
      <c r="IYE11" s="62"/>
      <c r="IYF11" s="62"/>
      <c r="IYG11" s="62"/>
      <c r="IYH11" s="62"/>
      <c r="IYI11" s="62"/>
      <c r="IYJ11" s="62"/>
      <c r="IYK11" s="62"/>
      <c r="IYL11" s="62"/>
      <c r="IYM11" s="62"/>
      <c r="IYN11" s="62"/>
      <c r="IYO11" s="62"/>
      <c r="IYP11" s="62"/>
      <c r="IYQ11" s="62"/>
      <c r="IYR11" s="62"/>
      <c r="IYS11" s="62"/>
      <c r="IYT11" s="62"/>
      <c r="IYU11" s="62"/>
      <c r="IYV11" s="62"/>
      <c r="IYW11" s="62"/>
      <c r="IYX11" s="62"/>
      <c r="IYY11" s="62"/>
      <c r="IYZ11" s="62"/>
      <c r="IZA11" s="62"/>
      <c r="IZB11" s="62"/>
      <c r="IZC11" s="62"/>
      <c r="IZD11" s="62"/>
      <c r="IZE11" s="62"/>
      <c r="IZF11" s="62"/>
      <c r="IZG11" s="62"/>
      <c r="IZH11" s="62"/>
      <c r="IZI11" s="62"/>
      <c r="IZJ11" s="62"/>
      <c r="IZK11" s="62"/>
      <c r="IZL11" s="62"/>
      <c r="IZM11" s="62"/>
      <c r="IZN11" s="62"/>
      <c r="IZO11" s="62"/>
      <c r="IZP11" s="62"/>
      <c r="IZQ11" s="62"/>
      <c r="IZR11" s="62"/>
      <c r="IZS11" s="62"/>
      <c r="IZT11" s="62"/>
      <c r="IZU11" s="62"/>
      <c r="IZV11" s="62"/>
      <c r="IZW11" s="62"/>
      <c r="IZX11" s="62"/>
      <c r="IZY11" s="62"/>
      <c r="IZZ11" s="62"/>
      <c r="JAA11" s="62"/>
      <c r="JAB11" s="62"/>
      <c r="JAC11" s="62"/>
      <c r="JAD11" s="62"/>
      <c r="JAE11" s="62"/>
      <c r="JAF11" s="62"/>
      <c r="JAG11" s="62"/>
      <c r="JAH11" s="62"/>
      <c r="JAI11" s="62"/>
      <c r="JAJ11" s="62"/>
      <c r="JAK11" s="62"/>
      <c r="JAL11" s="62"/>
      <c r="JAM11" s="62"/>
      <c r="JAN11" s="62"/>
      <c r="JAO11" s="62"/>
      <c r="JAP11" s="62"/>
      <c r="JAQ11" s="62"/>
      <c r="JAR11" s="62"/>
      <c r="JAS11" s="62"/>
      <c r="JAT11" s="62"/>
      <c r="JAU11" s="62"/>
      <c r="JAV11" s="62"/>
      <c r="JAW11" s="62"/>
      <c r="JAX11" s="62"/>
      <c r="JAY11" s="62"/>
      <c r="JAZ11" s="62"/>
      <c r="JBA11" s="62"/>
      <c r="JBB11" s="62"/>
      <c r="JBC11" s="62"/>
      <c r="JBD11" s="62"/>
      <c r="JBE11" s="62"/>
      <c r="JBF11" s="62"/>
      <c r="JBG11" s="62"/>
      <c r="JBH11" s="62"/>
      <c r="JBI11" s="62"/>
      <c r="JBJ11" s="62"/>
      <c r="JBK11" s="62"/>
      <c r="JBL11" s="62"/>
      <c r="JBM11" s="62"/>
      <c r="JBN11" s="62"/>
      <c r="JBO11" s="62"/>
      <c r="JBP11" s="62"/>
      <c r="JBQ11" s="62"/>
      <c r="JBR11" s="62"/>
      <c r="JBS11" s="62"/>
      <c r="JBT11" s="62"/>
      <c r="JBU11" s="62"/>
      <c r="JBV11" s="62"/>
      <c r="JBW11" s="62"/>
      <c r="JBX11" s="62"/>
      <c r="JBY11" s="62"/>
      <c r="JBZ11" s="62"/>
      <c r="JCA11" s="62"/>
      <c r="JCB11" s="62"/>
      <c r="JCC11" s="62"/>
      <c r="JCD11" s="62"/>
      <c r="JCE11" s="62"/>
      <c r="JCF11" s="62"/>
      <c r="JCG11" s="62"/>
      <c r="JCH11" s="62"/>
      <c r="JCI11" s="62"/>
      <c r="JCJ11" s="62"/>
      <c r="JCK11" s="62"/>
      <c r="JCL11" s="62"/>
      <c r="JCM11" s="62"/>
      <c r="JCN11" s="62"/>
      <c r="JCO11" s="62"/>
      <c r="JCP11" s="62"/>
      <c r="JCQ11" s="62"/>
      <c r="JCR11" s="62"/>
      <c r="JCS11" s="62"/>
      <c r="JCT11" s="62"/>
      <c r="JCU11" s="62"/>
      <c r="JCV11" s="62"/>
      <c r="JCW11" s="62"/>
      <c r="JCX11" s="62"/>
      <c r="JCY11" s="62"/>
      <c r="JCZ11" s="62"/>
      <c r="JDA11" s="62"/>
      <c r="JDB11" s="62"/>
      <c r="JDC11" s="62"/>
      <c r="JDD11" s="62"/>
      <c r="JDE11" s="62"/>
      <c r="JDF11" s="62"/>
      <c r="JDG11" s="62"/>
      <c r="JDH11" s="62"/>
      <c r="JDI11" s="62"/>
      <c r="JDJ11" s="62"/>
      <c r="JDK11" s="62"/>
      <c r="JDL11" s="62"/>
      <c r="JDM11" s="62"/>
      <c r="JDN11" s="62"/>
      <c r="JDO11" s="62"/>
      <c r="JDP11" s="62"/>
      <c r="JDQ11" s="62"/>
      <c r="JDR11" s="62"/>
      <c r="JDS11" s="62"/>
      <c r="JDT11" s="62"/>
      <c r="JDU11" s="62"/>
      <c r="JDV11" s="62"/>
      <c r="JDW11" s="62"/>
      <c r="JDX11" s="62"/>
      <c r="JDY11" s="62"/>
      <c r="JDZ11" s="62"/>
      <c r="JEA11" s="62"/>
      <c r="JEB11" s="62"/>
      <c r="JEC11" s="62"/>
      <c r="JED11" s="62"/>
      <c r="JEE11" s="62"/>
      <c r="JEF11" s="62"/>
      <c r="JEG11" s="62"/>
      <c r="JEH11" s="62"/>
      <c r="JEI11" s="62"/>
      <c r="JEJ11" s="62"/>
      <c r="JEK11" s="62"/>
      <c r="JEL11" s="62"/>
      <c r="JEM11" s="62"/>
      <c r="JEN11" s="62"/>
      <c r="JEO11" s="62"/>
      <c r="JEP11" s="62"/>
      <c r="JEQ11" s="62"/>
      <c r="JER11" s="62"/>
      <c r="JES11" s="62"/>
      <c r="JET11" s="62"/>
      <c r="JEU11" s="62"/>
      <c r="JEV11" s="62"/>
      <c r="JEW11" s="62"/>
      <c r="JEX11" s="62"/>
      <c r="JEY11" s="62"/>
      <c r="JEZ11" s="62"/>
      <c r="JFA11" s="62"/>
      <c r="JFB11" s="62"/>
      <c r="JFC11" s="62"/>
      <c r="JFD11" s="62"/>
      <c r="JFE11" s="62"/>
      <c r="JFF11" s="62"/>
      <c r="JFG11" s="62"/>
      <c r="JFH11" s="62"/>
      <c r="JFI11" s="62"/>
      <c r="JFJ11" s="62"/>
      <c r="JFK11" s="62"/>
      <c r="JFL11" s="62"/>
      <c r="JFM11" s="62"/>
      <c r="JFN11" s="62"/>
      <c r="JFO11" s="62"/>
      <c r="JFP11" s="62"/>
      <c r="JFQ11" s="62"/>
      <c r="JFR11" s="62"/>
      <c r="JFS11" s="62"/>
      <c r="JFT11" s="62"/>
      <c r="JFU11" s="62"/>
      <c r="JFV11" s="62"/>
      <c r="JFW11" s="62"/>
      <c r="JFX11" s="62"/>
      <c r="JFY11" s="62"/>
      <c r="JFZ11" s="62"/>
      <c r="JGA11" s="62"/>
      <c r="JGB11" s="62"/>
      <c r="JGC11" s="62"/>
      <c r="JGD11" s="62"/>
      <c r="JGE11" s="62"/>
      <c r="JGF11" s="62"/>
      <c r="JGG11" s="62"/>
      <c r="JGH11" s="62"/>
      <c r="JGI11" s="62"/>
      <c r="JGJ11" s="62"/>
      <c r="JGK11" s="62"/>
      <c r="JGL11" s="62"/>
      <c r="JGM11" s="62"/>
      <c r="JGN11" s="62"/>
      <c r="JGO11" s="62"/>
      <c r="JGP11" s="62"/>
      <c r="JGQ11" s="62"/>
      <c r="JGR11" s="62"/>
      <c r="JGS11" s="62"/>
      <c r="JGT11" s="62"/>
      <c r="JGU11" s="62"/>
      <c r="JGV11" s="62"/>
      <c r="JGW11" s="62"/>
      <c r="JGX11" s="62"/>
      <c r="JGY11" s="62"/>
      <c r="JGZ11" s="62"/>
      <c r="JHA11" s="62"/>
      <c r="JHB11" s="62"/>
      <c r="JHC11" s="62"/>
      <c r="JHD11" s="62"/>
      <c r="JHE11" s="62"/>
      <c r="JHF11" s="62"/>
      <c r="JHG11" s="62"/>
      <c r="JHH11" s="62"/>
      <c r="JHI11" s="62"/>
      <c r="JHJ11" s="62"/>
      <c r="JHK11" s="62"/>
      <c r="JHL11" s="62"/>
      <c r="JHM11" s="62"/>
      <c r="JHN11" s="62"/>
      <c r="JHO11" s="62"/>
      <c r="JHP11" s="62"/>
      <c r="JHQ11" s="62"/>
      <c r="JHR11" s="62"/>
      <c r="JHS11" s="62"/>
      <c r="JHT11" s="62"/>
      <c r="JHU11" s="62"/>
      <c r="JHV11" s="62"/>
      <c r="JHW11" s="62"/>
      <c r="JHX11" s="62"/>
      <c r="JHY11" s="62"/>
      <c r="JHZ11" s="62"/>
      <c r="JIA11" s="62"/>
      <c r="JIB11" s="62"/>
      <c r="JIC11" s="62"/>
      <c r="JID11" s="62"/>
      <c r="JIE11" s="62"/>
      <c r="JIF11" s="62"/>
      <c r="JIG11" s="62"/>
      <c r="JIH11" s="62"/>
      <c r="JII11" s="62"/>
      <c r="JIJ11" s="62"/>
      <c r="JIK11" s="62"/>
      <c r="JIL11" s="62"/>
      <c r="JIM11" s="62"/>
      <c r="JIN11" s="62"/>
      <c r="JIO11" s="62"/>
      <c r="JIP11" s="62"/>
      <c r="JIQ11" s="62"/>
      <c r="JIR11" s="62"/>
      <c r="JIS11" s="62"/>
      <c r="JIT11" s="62"/>
      <c r="JIU11" s="62"/>
      <c r="JIV11" s="62"/>
      <c r="JIW11" s="62"/>
      <c r="JIX11" s="62"/>
      <c r="JIY11" s="62"/>
      <c r="JIZ11" s="62"/>
      <c r="JJA11" s="62"/>
      <c r="JJB11" s="62"/>
      <c r="JJC11" s="62"/>
      <c r="JJD11" s="62"/>
      <c r="JJE11" s="62"/>
      <c r="JJF11" s="62"/>
      <c r="JJG11" s="62"/>
      <c r="JJH11" s="62"/>
      <c r="JJI11" s="62"/>
      <c r="JJJ11" s="62"/>
      <c r="JJK11" s="62"/>
      <c r="JJL11" s="62"/>
      <c r="JJM11" s="62"/>
      <c r="JJN11" s="62"/>
      <c r="JJO11" s="62"/>
      <c r="JJP11" s="62"/>
      <c r="JJQ11" s="62"/>
      <c r="JJR11" s="62"/>
      <c r="JJS11" s="62"/>
      <c r="JJT11" s="62"/>
      <c r="JJU11" s="62"/>
      <c r="JJV11" s="62"/>
      <c r="JJW11" s="62"/>
      <c r="JJX11" s="62"/>
      <c r="JJY11" s="62"/>
      <c r="JJZ11" s="62"/>
      <c r="JKA11" s="62"/>
      <c r="JKB11" s="62"/>
      <c r="JKC11" s="62"/>
      <c r="JKD11" s="62"/>
      <c r="JKE11" s="62"/>
      <c r="JKF11" s="62"/>
      <c r="JKG11" s="62"/>
      <c r="JKH11" s="62"/>
      <c r="JKI11" s="62"/>
      <c r="JKJ11" s="62"/>
      <c r="JKK11" s="62"/>
      <c r="JKL11" s="62"/>
      <c r="JKM11" s="62"/>
      <c r="JKN11" s="62"/>
      <c r="JKO11" s="62"/>
      <c r="JKP11" s="62"/>
      <c r="JKQ11" s="62"/>
      <c r="JKR11" s="62"/>
      <c r="JKS11" s="62"/>
      <c r="JKT11" s="62"/>
      <c r="JKU11" s="62"/>
      <c r="JKV11" s="62"/>
      <c r="JKW11" s="62"/>
      <c r="JKX11" s="62"/>
      <c r="JKY11" s="62"/>
      <c r="JKZ11" s="62"/>
      <c r="JLA11" s="62"/>
      <c r="JLB11" s="62"/>
      <c r="JLC11" s="62"/>
      <c r="JLD11" s="62"/>
      <c r="JLE11" s="62"/>
      <c r="JLF11" s="62"/>
      <c r="JLG11" s="62"/>
      <c r="JLH11" s="62"/>
      <c r="JLI11" s="62"/>
      <c r="JLJ11" s="62"/>
      <c r="JLK11" s="62"/>
      <c r="JLL11" s="62"/>
      <c r="JLM11" s="62"/>
      <c r="JLN11" s="62"/>
      <c r="JLO11" s="62"/>
      <c r="JLP11" s="62"/>
      <c r="JLQ11" s="62"/>
      <c r="JLR11" s="62"/>
      <c r="JLS11" s="62"/>
      <c r="JLT11" s="62"/>
      <c r="JLU11" s="62"/>
      <c r="JLV11" s="62"/>
      <c r="JLW11" s="62"/>
      <c r="JLX11" s="62"/>
      <c r="JLY11" s="62"/>
      <c r="JLZ11" s="62"/>
      <c r="JMA11" s="62"/>
      <c r="JMB11" s="62"/>
      <c r="JMC11" s="62"/>
      <c r="JMD11" s="62"/>
      <c r="JME11" s="62"/>
      <c r="JMF11" s="62"/>
      <c r="JMG11" s="62"/>
      <c r="JMH11" s="62"/>
      <c r="JMI11" s="62"/>
      <c r="JMJ11" s="62"/>
      <c r="JMK11" s="62"/>
      <c r="JML11" s="62"/>
      <c r="JMM11" s="62"/>
      <c r="JMN11" s="62"/>
      <c r="JMO11" s="62"/>
      <c r="JMP11" s="62"/>
      <c r="JMQ11" s="62"/>
      <c r="JMR11" s="62"/>
      <c r="JMS11" s="62"/>
      <c r="JMT11" s="62"/>
      <c r="JMU11" s="62"/>
      <c r="JMV11" s="62"/>
      <c r="JMW11" s="62"/>
      <c r="JMX11" s="62"/>
      <c r="JMY11" s="62"/>
      <c r="JMZ11" s="62"/>
      <c r="JNA11" s="62"/>
      <c r="JNB11" s="62"/>
      <c r="JNC11" s="62"/>
      <c r="JND11" s="62"/>
      <c r="JNE11" s="62"/>
      <c r="JNF11" s="62"/>
      <c r="JNG11" s="62"/>
      <c r="JNH11" s="62"/>
      <c r="JNI11" s="62"/>
      <c r="JNJ11" s="62"/>
      <c r="JNK11" s="62"/>
      <c r="JNL11" s="62"/>
      <c r="JNM11" s="62"/>
      <c r="JNN11" s="62"/>
      <c r="JNO11" s="62"/>
      <c r="JNP11" s="62"/>
      <c r="JNQ11" s="62"/>
      <c r="JNR11" s="62"/>
      <c r="JNS11" s="62"/>
      <c r="JNT11" s="62"/>
      <c r="JNU11" s="62"/>
      <c r="JNV11" s="62"/>
      <c r="JNW11" s="62"/>
      <c r="JNX11" s="62"/>
      <c r="JNY11" s="62"/>
      <c r="JNZ11" s="62"/>
      <c r="JOA11" s="62"/>
      <c r="JOB11" s="62"/>
      <c r="JOC11" s="62"/>
      <c r="JOD11" s="62"/>
      <c r="JOE11" s="62"/>
      <c r="JOF11" s="62"/>
      <c r="JOG11" s="62"/>
      <c r="JOH11" s="62"/>
      <c r="JOI11" s="62"/>
      <c r="JOJ11" s="62"/>
      <c r="JOK11" s="62"/>
      <c r="JOL11" s="62"/>
      <c r="JOM11" s="62"/>
      <c r="JON11" s="62"/>
      <c r="JOO11" s="62"/>
      <c r="JOP11" s="62"/>
      <c r="JOQ11" s="62"/>
      <c r="JOR11" s="62"/>
      <c r="JOS11" s="62"/>
      <c r="JOT11" s="62"/>
      <c r="JOU11" s="62"/>
      <c r="JOV11" s="62"/>
      <c r="JOW11" s="62"/>
      <c r="JOX11" s="62"/>
      <c r="JOY11" s="62"/>
      <c r="JOZ11" s="62"/>
      <c r="JPA11" s="62"/>
      <c r="JPB11" s="62"/>
      <c r="JPC11" s="62"/>
      <c r="JPD11" s="62"/>
      <c r="JPE11" s="62"/>
      <c r="JPF11" s="62"/>
      <c r="JPG11" s="62"/>
      <c r="JPH11" s="62"/>
      <c r="JPI11" s="62"/>
      <c r="JPJ11" s="62"/>
      <c r="JPK11" s="62"/>
      <c r="JPL11" s="62"/>
      <c r="JPM11" s="62"/>
      <c r="JPN11" s="62"/>
      <c r="JPO11" s="62"/>
      <c r="JPP11" s="62"/>
      <c r="JPQ11" s="62"/>
      <c r="JPR11" s="62"/>
      <c r="JPS11" s="62"/>
      <c r="JPT11" s="62"/>
      <c r="JPU11" s="62"/>
      <c r="JPV11" s="62"/>
      <c r="JPW11" s="62"/>
      <c r="JPX11" s="62"/>
      <c r="JPY11" s="62"/>
      <c r="JPZ11" s="62"/>
      <c r="JQA11" s="62"/>
      <c r="JQB11" s="62"/>
      <c r="JQC11" s="62"/>
      <c r="JQD11" s="62"/>
      <c r="JQE11" s="62"/>
      <c r="JQF11" s="62"/>
      <c r="JQG11" s="62"/>
      <c r="JQH11" s="62"/>
      <c r="JQI11" s="62"/>
      <c r="JQJ11" s="62"/>
      <c r="JQK11" s="62"/>
      <c r="JQL11" s="62"/>
      <c r="JQM11" s="62"/>
      <c r="JQN11" s="62"/>
      <c r="JQO11" s="62"/>
      <c r="JQP11" s="62"/>
      <c r="JQQ11" s="62"/>
      <c r="JQR11" s="62"/>
      <c r="JQS11" s="62"/>
      <c r="JQT11" s="62"/>
      <c r="JQU11" s="62"/>
      <c r="JQV11" s="62"/>
      <c r="JQW11" s="62"/>
      <c r="JQX11" s="62"/>
      <c r="JQY11" s="62"/>
      <c r="JQZ11" s="62"/>
      <c r="JRA11" s="62"/>
      <c r="JRB11" s="62"/>
      <c r="JRC11" s="62"/>
      <c r="JRD11" s="62"/>
      <c r="JRE11" s="62"/>
      <c r="JRF11" s="62"/>
      <c r="JRG11" s="62"/>
      <c r="JRH11" s="62"/>
      <c r="JRI11" s="62"/>
      <c r="JRJ11" s="62"/>
      <c r="JRK11" s="62"/>
      <c r="JRL11" s="62"/>
      <c r="JRM11" s="62"/>
      <c r="JRN11" s="62"/>
      <c r="JRO11" s="62"/>
      <c r="JRP11" s="62"/>
      <c r="JRQ11" s="62"/>
      <c r="JRR11" s="62"/>
      <c r="JRS11" s="62"/>
      <c r="JRT11" s="62"/>
      <c r="JRU11" s="62"/>
      <c r="JRV11" s="62"/>
      <c r="JRW11" s="62"/>
      <c r="JRX11" s="62"/>
      <c r="JRY11" s="62"/>
      <c r="JRZ11" s="62"/>
      <c r="JSA11" s="62"/>
      <c r="JSB11" s="62"/>
      <c r="JSC11" s="62"/>
      <c r="JSD11" s="62"/>
      <c r="JSE11" s="62"/>
      <c r="JSF11" s="62"/>
      <c r="JSG11" s="62"/>
      <c r="JSH11" s="62"/>
      <c r="JSI11" s="62"/>
      <c r="JSJ11" s="62"/>
      <c r="JSK11" s="62"/>
      <c r="JSL11" s="62"/>
      <c r="JSM11" s="62"/>
      <c r="JSN11" s="62"/>
      <c r="JSO11" s="62"/>
      <c r="JSP11" s="62"/>
      <c r="JSQ11" s="62"/>
      <c r="JSR11" s="62"/>
      <c r="JSS11" s="62"/>
      <c r="JST11" s="62"/>
      <c r="JSU11" s="62"/>
      <c r="JSV11" s="62"/>
      <c r="JSW11" s="62"/>
      <c r="JSX11" s="62"/>
      <c r="JSY11" s="62"/>
      <c r="JSZ11" s="62"/>
      <c r="JTA11" s="62"/>
      <c r="JTB11" s="62"/>
      <c r="JTC11" s="62"/>
      <c r="JTD11" s="62"/>
      <c r="JTE11" s="62"/>
      <c r="JTF11" s="62"/>
      <c r="JTG11" s="62"/>
      <c r="JTH11" s="62"/>
      <c r="JTI11" s="62"/>
      <c r="JTJ11" s="62"/>
      <c r="JTK11" s="62"/>
      <c r="JTL11" s="62"/>
      <c r="JTM11" s="62"/>
      <c r="JTN11" s="62"/>
      <c r="JTO11" s="62"/>
      <c r="JTP11" s="62"/>
      <c r="JTQ11" s="62"/>
      <c r="JTR11" s="62"/>
      <c r="JTS11" s="62"/>
      <c r="JTT11" s="62"/>
      <c r="JTU11" s="62"/>
      <c r="JTV11" s="62"/>
      <c r="JTW11" s="62"/>
      <c r="JTX11" s="62"/>
      <c r="JTY11" s="62"/>
      <c r="JTZ11" s="62"/>
      <c r="JUA11" s="62"/>
      <c r="JUB11" s="62"/>
      <c r="JUC11" s="62"/>
      <c r="JUD11" s="62"/>
      <c r="JUE11" s="62"/>
      <c r="JUF11" s="62"/>
      <c r="JUG11" s="62"/>
      <c r="JUH11" s="62"/>
      <c r="JUI11" s="62"/>
      <c r="JUJ11" s="62"/>
      <c r="JUK11" s="62"/>
      <c r="JUL11" s="62"/>
      <c r="JUM11" s="62"/>
      <c r="JUN11" s="62"/>
      <c r="JUO11" s="62"/>
      <c r="JUP11" s="62"/>
      <c r="JUQ11" s="62"/>
      <c r="JUR11" s="62"/>
      <c r="JUS11" s="62"/>
      <c r="JUT11" s="62"/>
      <c r="JUU11" s="62"/>
      <c r="JUV11" s="62"/>
      <c r="JUW11" s="62"/>
      <c r="JUX11" s="62"/>
      <c r="JUY11" s="62"/>
      <c r="JUZ11" s="62"/>
      <c r="JVA11" s="62"/>
      <c r="JVB11" s="62"/>
      <c r="JVC11" s="62"/>
      <c r="JVD11" s="62"/>
      <c r="JVE11" s="62"/>
      <c r="JVF11" s="62"/>
      <c r="JVG11" s="62"/>
      <c r="JVH11" s="62"/>
      <c r="JVI11" s="62"/>
      <c r="JVJ11" s="62"/>
      <c r="JVK11" s="62"/>
      <c r="JVL11" s="62"/>
      <c r="JVM11" s="62"/>
      <c r="JVN11" s="62"/>
      <c r="JVO11" s="62"/>
      <c r="JVP11" s="62"/>
      <c r="JVQ11" s="62"/>
      <c r="JVR11" s="62"/>
      <c r="JVS11" s="62"/>
      <c r="JVT11" s="62"/>
      <c r="JVU11" s="62"/>
      <c r="JVV11" s="62"/>
      <c r="JVW11" s="62"/>
      <c r="JVX11" s="62"/>
      <c r="JVY11" s="62"/>
      <c r="JVZ11" s="62"/>
      <c r="JWA11" s="62"/>
      <c r="JWB11" s="62"/>
      <c r="JWC11" s="62"/>
      <c r="JWD11" s="62"/>
      <c r="JWE11" s="62"/>
      <c r="JWF11" s="62"/>
      <c r="JWG11" s="62"/>
      <c r="JWH11" s="62"/>
      <c r="JWI11" s="62"/>
      <c r="JWJ11" s="62"/>
      <c r="JWK11" s="62"/>
      <c r="JWL11" s="62"/>
      <c r="JWM11" s="62"/>
      <c r="JWN11" s="62"/>
      <c r="JWO11" s="62"/>
      <c r="JWP11" s="62"/>
      <c r="JWQ11" s="62"/>
      <c r="JWR11" s="62"/>
      <c r="JWS11" s="62"/>
      <c r="JWT11" s="62"/>
      <c r="JWU11" s="62"/>
      <c r="JWV11" s="62"/>
      <c r="JWW11" s="62"/>
      <c r="JWX11" s="62"/>
      <c r="JWY11" s="62"/>
      <c r="JWZ11" s="62"/>
      <c r="JXA11" s="62"/>
      <c r="JXB11" s="62"/>
      <c r="JXC11" s="62"/>
      <c r="JXD11" s="62"/>
      <c r="JXE11" s="62"/>
      <c r="JXF11" s="62"/>
      <c r="JXG11" s="62"/>
      <c r="JXH11" s="62"/>
      <c r="JXI11" s="62"/>
      <c r="JXJ11" s="62"/>
      <c r="JXK11" s="62"/>
      <c r="JXL11" s="62"/>
      <c r="JXM11" s="62"/>
      <c r="JXN11" s="62"/>
      <c r="JXO11" s="62"/>
      <c r="JXP11" s="62"/>
      <c r="JXQ11" s="62"/>
      <c r="JXR11" s="62"/>
      <c r="JXS11" s="62"/>
      <c r="JXT11" s="62"/>
      <c r="JXU11" s="62"/>
      <c r="JXV11" s="62"/>
      <c r="JXW11" s="62"/>
      <c r="JXX11" s="62"/>
      <c r="JXY11" s="62"/>
      <c r="JXZ11" s="62"/>
      <c r="JYA11" s="62"/>
      <c r="JYB11" s="62"/>
      <c r="JYC11" s="62"/>
      <c r="JYD11" s="62"/>
      <c r="JYE11" s="62"/>
      <c r="JYF11" s="62"/>
      <c r="JYG11" s="62"/>
      <c r="JYH11" s="62"/>
      <c r="JYI11" s="62"/>
      <c r="JYJ11" s="62"/>
      <c r="JYK11" s="62"/>
      <c r="JYL11" s="62"/>
      <c r="JYM11" s="62"/>
      <c r="JYN11" s="62"/>
      <c r="JYO11" s="62"/>
      <c r="JYP11" s="62"/>
      <c r="JYQ11" s="62"/>
      <c r="JYR11" s="62"/>
      <c r="JYS11" s="62"/>
      <c r="JYT11" s="62"/>
      <c r="JYU11" s="62"/>
      <c r="JYV11" s="62"/>
      <c r="JYW11" s="62"/>
      <c r="JYX11" s="62"/>
      <c r="JYY11" s="62"/>
      <c r="JYZ11" s="62"/>
      <c r="JZA11" s="62"/>
      <c r="JZB11" s="62"/>
      <c r="JZC11" s="62"/>
      <c r="JZD11" s="62"/>
      <c r="JZE11" s="62"/>
      <c r="JZF11" s="62"/>
      <c r="JZG11" s="62"/>
      <c r="JZH11" s="62"/>
      <c r="JZI11" s="62"/>
      <c r="JZJ11" s="62"/>
      <c r="JZK11" s="62"/>
      <c r="JZL11" s="62"/>
      <c r="JZM11" s="62"/>
      <c r="JZN11" s="62"/>
      <c r="JZO11" s="62"/>
      <c r="JZP11" s="62"/>
      <c r="JZQ11" s="62"/>
      <c r="JZR11" s="62"/>
      <c r="JZS11" s="62"/>
      <c r="JZT11" s="62"/>
      <c r="JZU11" s="62"/>
      <c r="JZV11" s="62"/>
      <c r="JZW11" s="62"/>
      <c r="JZX11" s="62"/>
      <c r="JZY11" s="62"/>
      <c r="JZZ11" s="62"/>
      <c r="KAA11" s="62"/>
      <c r="KAB11" s="62"/>
      <c r="KAC11" s="62"/>
      <c r="KAD11" s="62"/>
      <c r="KAE11" s="62"/>
      <c r="KAF11" s="62"/>
      <c r="KAG11" s="62"/>
      <c r="KAH11" s="62"/>
      <c r="KAI11" s="62"/>
      <c r="KAJ11" s="62"/>
      <c r="KAK11" s="62"/>
      <c r="KAL11" s="62"/>
      <c r="KAM11" s="62"/>
      <c r="KAN11" s="62"/>
      <c r="KAO11" s="62"/>
      <c r="KAP11" s="62"/>
      <c r="KAQ11" s="62"/>
      <c r="KAR11" s="62"/>
      <c r="KAS11" s="62"/>
      <c r="KAT11" s="62"/>
      <c r="KAU11" s="62"/>
      <c r="KAV11" s="62"/>
      <c r="KAW11" s="62"/>
      <c r="KAX11" s="62"/>
      <c r="KAY11" s="62"/>
      <c r="KAZ11" s="62"/>
      <c r="KBA11" s="62"/>
      <c r="KBB11" s="62"/>
      <c r="KBC11" s="62"/>
      <c r="KBD11" s="62"/>
      <c r="KBE11" s="62"/>
      <c r="KBF11" s="62"/>
      <c r="KBG11" s="62"/>
      <c r="KBH11" s="62"/>
      <c r="KBI11" s="62"/>
      <c r="KBJ11" s="62"/>
      <c r="KBK11" s="62"/>
      <c r="KBL11" s="62"/>
      <c r="KBM11" s="62"/>
      <c r="KBN11" s="62"/>
      <c r="KBO11" s="62"/>
      <c r="KBP11" s="62"/>
      <c r="KBQ11" s="62"/>
      <c r="KBR11" s="62"/>
      <c r="KBS11" s="62"/>
      <c r="KBT11" s="62"/>
      <c r="KBU11" s="62"/>
      <c r="KBV11" s="62"/>
      <c r="KBW11" s="62"/>
      <c r="KBX11" s="62"/>
      <c r="KBY11" s="62"/>
      <c r="KBZ11" s="62"/>
      <c r="KCA11" s="62"/>
      <c r="KCB11" s="62"/>
      <c r="KCC11" s="62"/>
      <c r="KCD11" s="62"/>
      <c r="KCE11" s="62"/>
      <c r="KCF11" s="62"/>
      <c r="KCG11" s="62"/>
      <c r="KCH11" s="62"/>
      <c r="KCI11" s="62"/>
      <c r="KCJ11" s="62"/>
      <c r="KCK11" s="62"/>
      <c r="KCL11" s="62"/>
      <c r="KCM11" s="62"/>
      <c r="KCN11" s="62"/>
      <c r="KCO11" s="62"/>
      <c r="KCP11" s="62"/>
      <c r="KCQ11" s="62"/>
      <c r="KCR11" s="62"/>
      <c r="KCS11" s="62"/>
      <c r="KCT11" s="62"/>
      <c r="KCU11" s="62"/>
      <c r="KCV11" s="62"/>
      <c r="KCW11" s="62"/>
      <c r="KCX11" s="62"/>
      <c r="KCY11" s="62"/>
      <c r="KCZ11" s="62"/>
      <c r="KDA11" s="62"/>
      <c r="KDB11" s="62"/>
      <c r="KDC11" s="62"/>
      <c r="KDD11" s="62"/>
      <c r="KDE11" s="62"/>
      <c r="KDF11" s="62"/>
      <c r="KDG11" s="62"/>
      <c r="KDH11" s="62"/>
      <c r="KDI11" s="62"/>
      <c r="KDJ11" s="62"/>
      <c r="KDK11" s="62"/>
      <c r="KDL11" s="62"/>
      <c r="KDM11" s="62"/>
      <c r="KDN11" s="62"/>
      <c r="KDO11" s="62"/>
      <c r="KDP11" s="62"/>
      <c r="KDQ11" s="62"/>
      <c r="KDR11" s="62"/>
      <c r="KDS11" s="62"/>
      <c r="KDT11" s="62"/>
      <c r="KDU11" s="62"/>
      <c r="KDV11" s="62"/>
      <c r="KDW11" s="62"/>
      <c r="KDX11" s="62"/>
      <c r="KDY11" s="62"/>
      <c r="KDZ11" s="62"/>
      <c r="KEA11" s="62"/>
      <c r="KEB11" s="62"/>
      <c r="KEC11" s="62"/>
      <c r="KED11" s="62"/>
      <c r="KEE11" s="62"/>
      <c r="KEF11" s="62"/>
      <c r="KEG11" s="62"/>
      <c r="KEH11" s="62"/>
      <c r="KEI11" s="62"/>
      <c r="KEJ11" s="62"/>
      <c r="KEK11" s="62"/>
      <c r="KEL11" s="62"/>
      <c r="KEM11" s="62"/>
      <c r="KEN11" s="62"/>
      <c r="KEO11" s="62"/>
      <c r="KEP11" s="62"/>
      <c r="KEQ11" s="62"/>
      <c r="KER11" s="62"/>
      <c r="KES11" s="62"/>
      <c r="KET11" s="62"/>
      <c r="KEU11" s="62"/>
      <c r="KEV11" s="62"/>
      <c r="KEW11" s="62"/>
      <c r="KEX11" s="62"/>
      <c r="KEY11" s="62"/>
      <c r="KEZ11" s="62"/>
      <c r="KFA11" s="62"/>
      <c r="KFB11" s="62"/>
      <c r="KFC11" s="62"/>
      <c r="KFD11" s="62"/>
      <c r="KFE11" s="62"/>
      <c r="KFF11" s="62"/>
      <c r="KFG11" s="62"/>
      <c r="KFH11" s="62"/>
      <c r="KFI11" s="62"/>
      <c r="KFJ11" s="62"/>
      <c r="KFK11" s="62"/>
      <c r="KFL11" s="62"/>
      <c r="KFM11" s="62"/>
      <c r="KFN11" s="62"/>
      <c r="KFO11" s="62"/>
      <c r="KFP11" s="62"/>
      <c r="KFQ11" s="62"/>
      <c r="KFR11" s="62"/>
      <c r="KFS11" s="62"/>
      <c r="KFT11" s="62"/>
      <c r="KFU11" s="62"/>
      <c r="KFV11" s="62"/>
      <c r="KFW11" s="62"/>
      <c r="KFX11" s="62"/>
      <c r="KFY11" s="62"/>
      <c r="KFZ11" s="62"/>
      <c r="KGA11" s="62"/>
      <c r="KGB11" s="62"/>
      <c r="KGC11" s="62"/>
      <c r="KGD11" s="62"/>
      <c r="KGE11" s="62"/>
      <c r="KGF11" s="62"/>
      <c r="KGG11" s="62"/>
      <c r="KGH11" s="62"/>
      <c r="KGI11" s="62"/>
      <c r="KGJ11" s="62"/>
      <c r="KGK11" s="62"/>
      <c r="KGL11" s="62"/>
      <c r="KGM11" s="62"/>
      <c r="KGN11" s="62"/>
      <c r="KGO11" s="62"/>
      <c r="KGP11" s="62"/>
      <c r="KGQ11" s="62"/>
      <c r="KGR11" s="62"/>
      <c r="KGS11" s="62"/>
      <c r="KGT11" s="62"/>
      <c r="KGU11" s="62"/>
      <c r="KGV11" s="62"/>
      <c r="KGW11" s="62"/>
      <c r="KGX11" s="62"/>
      <c r="KGY11" s="62"/>
      <c r="KGZ11" s="62"/>
      <c r="KHA11" s="62"/>
      <c r="KHB11" s="62"/>
      <c r="KHC11" s="62"/>
      <c r="KHD11" s="62"/>
      <c r="KHE11" s="62"/>
      <c r="KHF11" s="62"/>
      <c r="KHG11" s="62"/>
      <c r="KHH11" s="62"/>
      <c r="KHI11" s="62"/>
      <c r="KHJ11" s="62"/>
      <c r="KHK11" s="62"/>
      <c r="KHL11" s="62"/>
      <c r="KHM11" s="62"/>
      <c r="KHN11" s="62"/>
      <c r="KHO11" s="62"/>
      <c r="KHP11" s="62"/>
      <c r="KHQ11" s="62"/>
      <c r="KHR11" s="62"/>
      <c r="KHS11" s="62"/>
      <c r="KHT11" s="62"/>
      <c r="KHU11" s="62"/>
      <c r="KHV11" s="62"/>
      <c r="KHW11" s="62"/>
      <c r="KHX11" s="62"/>
      <c r="KHY11" s="62"/>
      <c r="KHZ11" s="62"/>
      <c r="KIA11" s="62"/>
      <c r="KIB11" s="62"/>
      <c r="KIC11" s="62"/>
      <c r="KID11" s="62"/>
      <c r="KIE11" s="62"/>
      <c r="KIF11" s="62"/>
      <c r="KIG11" s="62"/>
      <c r="KIH11" s="62"/>
      <c r="KII11" s="62"/>
      <c r="KIJ11" s="62"/>
      <c r="KIK11" s="62"/>
      <c r="KIL11" s="62"/>
      <c r="KIM11" s="62"/>
      <c r="KIN11" s="62"/>
      <c r="KIO11" s="62"/>
      <c r="KIP11" s="62"/>
      <c r="KIQ11" s="62"/>
      <c r="KIR11" s="62"/>
      <c r="KIS11" s="62"/>
      <c r="KIT11" s="62"/>
      <c r="KIU11" s="62"/>
      <c r="KIV11" s="62"/>
      <c r="KIW11" s="62"/>
      <c r="KIX11" s="62"/>
      <c r="KIY11" s="62"/>
      <c r="KIZ11" s="62"/>
      <c r="KJA11" s="62"/>
      <c r="KJB11" s="62"/>
      <c r="KJC11" s="62"/>
      <c r="KJD11" s="62"/>
      <c r="KJE11" s="62"/>
      <c r="KJF11" s="62"/>
      <c r="KJG11" s="62"/>
      <c r="KJH11" s="62"/>
      <c r="KJI11" s="62"/>
      <c r="KJJ11" s="62"/>
      <c r="KJK11" s="62"/>
      <c r="KJL11" s="62"/>
      <c r="KJM11" s="62"/>
      <c r="KJN11" s="62"/>
      <c r="KJO11" s="62"/>
      <c r="KJP11" s="62"/>
      <c r="KJQ11" s="62"/>
      <c r="KJR11" s="62"/>
      <c r="KJS11" s="62"/>
      <c r="KJT11" s="62"/>
      <c r="KJU11" s="62"/>
      <c r="KJV11" s="62"/>
      <c r="KJW11" s="62"/>
      <c r="KJX11" s="62"/>
      <c r="KJY11" s="62"/>
      <c r="KJZ11" s="62"/>
      <c r="KKA11" s="62"/>
      <c r="KKB11" s="62"/>
      <c r="KKC11" s="62"/>
      <c r="KKD11" s="62"/>
      <c r="KKE11" s="62"/>
      <c r="KKF11" s="62"/>
      <c r="KKG11" s="62"/>
      <c r="KKH11" s="62"/>
      <c r="KKI11" s="62"/>
      <c r="KKJ11" s="62"/>
      <c r="KKK11" s="62"/>
      <c r="KKL11" s="62"/>
      <c r="KKM11" s="62"/>
      <c r="KKN11" s="62"/>
      <c r="KKO11" s="62"/>
      <c r="KKP11" s="62"/>
      <c r="KKQ11" s="62"/>
      <c r="KKR11" s="62"/>
      <c r="KKS11" s="62"/>
      <c r="KKT11" s="62"/>
      <c r="KKU11" s="62"/>
      <c r="KKV11" s="62"/>
      <c r="KKW11" s="62"/>
      <c r="KKX11" s="62"/>
      <c r="KKY11" s="62"/>
      <c r="KKZ11" s="62"/>
      <c r="KLA11" s="62"/>
      <c r="KLB11" s="62"/>
      <c r="KLC11" s="62"/>
      <c r="KLD11" s="62"/>
      <c r="KLE11" s="62"/>
      <c r="KLF11" s="62"/>
      <c r="KLG11" s="62"/>
      <c r="KLH11" s="62"/>
      <c r="KLI11" s="62"/>
      <c r="KLJ11" s="62"/>
      <c r="KLK11" s="62"/>
      <c r="KLL11" s="62"/>
      <c r="KLM11" s="62"/>
      <c r="KLN11" s="62"/>
      <c r="KLO11" s="62"/>
      <c r="KLP11" s="62"/>
      <c r="KLQ11" s="62"/>
      <c r="KLR11" s="62"/>
      <c r="KLS11" s="62"/>
      <c r="KLT11" s="62"/>
      <c r="KLU11" s="62"/>
      <c r="KLV11" s="62"/>
      <c r="KLW11" s="62"/>
      <c r="KLX11" s="62"/>
      <c r="KLY11" s="62"/>
      <c r="KLZ11" s="62"/>
      <c r="KMA11" s="62"/>
      <c r="KMB11" s="62"/>
      <c r="KMC11" s="62"/>
      <c r="KMD11" s="62"/>
      <c r="KME11" s="62"/>
      <c r="KMF11" s="62"/>
      <c r="KMG11" s="62"/>
      <c r="KMH11" s="62"/>
      <c r="KMI11" s="62"/>
      <c r="KMJ11" s="62"/>
      <c r="KMK11" s="62"/>
      <c r="KML11" s="62"/>
      <c r="KMM11" s="62"/>
      <c r="KMN11" s="62"/>
      <c r="KMO11" s="62"/>
      <c r="KMP11" s="62"/>
      <c r="KMQ11" s="62"/>
      <c r="KMR11" s="62"/>
      <c r="KMS11" s="62"/>
      <c r="KMT11" s="62"/>
      <c r="KMU11" s="62"/>
      <c r="KMV11" s="62"/>
      <c r="KMW11" s="62"/>
      <c r="KMX11" s="62"/>
      <c r="KMY11" s="62"/>
      <c r="KMZ11" s="62"/>
      <c r="KNA11" s="62"/>
      <c r="KNB11" s="62"/>
      <c r="KNC11" s="62"/>
      <c r="KND11" s="62"/>
      <c r="KNE11" s="62"/>
      <c r="KNF11" s="62"/>
      <c r="KNG11" s="62"/>
      <c r="KNH11" s="62"/>
      <c r="KNI11" s="62"/>
      <c r="KNJ11" s="62"/>
      <c r="KNK11" s="62"/>
      <c r="KNL11" s="62"/>
      <c r="KNM11" s="62"/>
      <c r="KNN11" s="62"/>
      <c r="KNO11" s="62"/>
      <c r="KNP11" s="62"/>
      <c r="KNQ11" s="62"/>
      <c r="KNR11" s="62"/>
      <c r="KNS11" s="62"/>
      <c r="KNT11" s="62"/>
      <c r="KNU11" s="62"/>
      <c r="KNV11" s="62"/>
      <c r="KNW11" s="62"/>
      <c r="KNX11" s="62"/>
      <c r="KNY11" s="62"/>
      <c r="KNZ11" s="62"/>
      <c r="KOA11" s="62"/>
      <c r="KOB11" s="62"/>
      <c r="KOC11" s="62"/>
      <c r="KOD11" s="62"/>
      <c r="KOE11" s="62"/>
      <c r="KOF11" s="62"/>
      <c r="KOG11" s="62"/>
      <c r="KOH11" s="62"/>
      <c r="KOI11" s="62"/>
      <c r="KOJ11" s="62"/>
      <c r="KOK11" s="62"/>
      <c r="KOL11" s="62"/>
      <c r="KOM11" s="62"/>
      <c r="KON11" s="62"/>
      <c r="KOO11" s="62"/>
      <c r="KOP11" s="62"/>
      <c r="KOQ11" s="62"/>
      <c r="KOR11" s="62"/>
      <c r="KOS11" s="62"/>
      <c r="KOT11" s="62"/>
      <c r="KOU11" s="62"/>
      <c r="KOV11" s="62"/>
      <c r="KOW11" s="62"/>
      <c r="KOX11" s="62"/>
      <c r="KOY11" s="62"/>
      <c r="KOZ11" s="62"/>
      <c r="KPA11" s="62"/>
      <c r="KPB11" s="62"/>
      <c r="KPC11" s="62"/>
      <c r="KPD11" s="62"/>
      <c r="KPE11" s="62"/>
      <c r="KPF11" s="62"/>
      <c r="KPG11" s="62"/>
      <c r="KPH11" s="62"/>
      <c r="KPI11" s="62"/>
      <c r="KPJ11" s="62"/>
      <c r="KPK11" s="62"/>
      <c r="KPL11" s="62"/>
      <c r="KPM11" s="62"/>
      <c r="KPN11" s="62"/>
      <c r="KPO11" s="62"/>
      <c r="KPP11" s="62"/>
      <c r="KPQ11" s="62"/>
      <c r="KPR11" s="62"/>
      <c r="KPS11" s="62"/>
      <c r="KPT11" s="62"/>
      <c r="KPU11" s="62"/>
      <c r="KPV11" s="62"/>
      <c r="KPW11" s="62"/>
      <c r="KPX11" s="62"/>
      <c r="KPY11" s="62"/>
      <c r="KPZ11" s="62"/>
      <c r="KQA11" s="62"/>
      <c r="KQB11" s="62"/>
      <c r="KQC11" s="62"/>
      <c r="KQD11" s="62"/>
      <c r="KQE11" s="62"/>
      <c r="KQF11" s="62"/>
      <c r="KQG11" s="62"/>
      <c r="KQH11" s="62"/>
      <c r="KQI11" s="62"/>
      <c r="KQJ11" s="62"/>
      <c r="KQK11" s="62"/>
      <c r="KQL11" s="62"/>
      <c r="KQM11" s="62"/>
      <c r="KQN11" s="62"/>
      <c r="KQO11" s="62"/>
      <c r="KQP11" s="62"/>
      <c r="KQQ11" s="62"/>
      <c r="KQR11" s="62"/>
      <c r="KQS11" s="62"/>
      <c r="KQT11" s="62"/>
      <c r="KQU11" s="62"/>
      <c r="KQV11" s="62"/>
      <c r="KQW11" s="62"/>
      <c r="KQX11" s="62"/>
      <c r="KQY11" s="62"/>
      <c r="KQZ11" s="62"/>
      <c r="KRA11" s="62"/>
      <c r="KRB11" s="62"/>
      <c r="KRC11" s="62"/>
      <c r="KRD11" s="62"/>
      <c r="KRE11" s="62"/>
      <c r="KRF11" s="62"/>
      <c r="KRG11" s="62"/>
      <c r="KRH11" s="62"/>
      <c r="KRI11" s="62"/>
      <c r="KRJ11" s="62"/>
      <c r="KRK11" s="62"/>
      <c r="KRL11" s="62"/>
      <c r="KRM11" s="62"/>
      <c r="KRN11" s="62"/>
      <c r="KRO11" s="62"/>
      <c r="KRP11" s="62"/>
      <c r="KRQ11" s="62"/>
      <c r="KRR11" s="62"/>
      <c r="KRS11" s="62"/>
      <c r="KRT11" s="62"/>
      <c r="KRU11" s="62"/>
      <c r="KRV11" s="62"/>
      <c r="KRW11" s="62"/>
      <c r="KRX11" s="62"/>
      <c r="KRY11" s="62"/>
      <c r="KRZ11" s="62"/>
      <c r="KSA11" s="62"/>
      <c r="KSB11" s="62"/>
      <c r="KSC11" s="62"/>
      <c r="KSD11" s="62"/>
      <c r="KSE11" s="62"/>
      <c r="KSF11" s="62"/>
      <c r="KSG11" s="62"/>
      <c r="KSH11" s="62"/>
      <c r="KSI11" s="62"/>
      <c r="KSJ11" s="62"/>
      <c r="KSK11" s="62"/>
      <c r="KSL11" s="62"/>
      <c r="KSM11" s="62"/>
      <c r="KSN11" s="62"/>
      <c r="KSO11" s="62"/>
      <c r="KSP11" s="62"/>
      <c r="KSQ11" s="62"/>
      <c r="KSR11" s="62"/>
      <c r="KSS11" s="62"/>
      <c r="KST11" s="62"/>
      <c r="KSU11" s="62"/>
      <c r="KSV11" s="62"/>
      <c r="KSW11" s="62"/>
      <c r="KSX11" s="62"/>
      <c r="KSY11" s="62"/>
      <c r="KSZ11" s="62"/>
      <c r="KTA11" s="62"/>
      <c r="KTB11" s="62"/>
      <c r="KTC11" s="62"/>
      <c r="KTD11" s="62"/>
      <c r="KTE11" s="62"/>
      <c r="KTF11" s="62"/>
      <c r="KTG11" s="62"/>
      <c r="KTH11" s="62"/>
      <c r="KTI11" s="62"/>
      <c r="KTJ11" s="62"/>
      <c r="KTK11" s="62"/>
      <c r="KTL11" s="62"/>
      <c r="KTM11" s="62"/>
      <c r="KTN11" s="62"/>
      <c r="KTO11" s="62"/>
      <c r="KTP11" s="62"/>
      <c r="KTQ11" s="62"/>
      <c r="KTR11" s="62"/>
      <c r="KTS11" s="62"/>
      <c r="KTT11" s="62"/>
      <c r="KTU11" s="62"/>
      <c r="KTV11" s="62"/>
      <c r="KTW11" s="62"/>
      <c r="KTX11" s="62"/>
      <c r="KTY11" s="62"/>
      <c r="KTZ11" s="62"/>
      <c r="KUA11" s="62"/>
      <c r="KUB11" s="62"/>
      <c r="KUC11" s="62"/>
      <c r="KUD11" s="62"/>
      <c r="KUE11" s="62"/>
      <c r="KUF11" s="62"/>
      <c r="KUG11" s="62"/>
      <c r="KUH11" s="62"/>
      <c r="KUI11" s="62"/>
      <c r="KUJ11" s="62"/>
      <c r="KUK11" s="62"/>
      <c r="KUL11" s="62"/>
      <c r="KUM11" s="62"/>
      <c r="KUN11" s="62"/>
      <c r="KUO11" s="62"/>
      <c r="KUP11" s="62"/>
      <c r="KUQ11" s="62"/>
      <c r="KUR11" s="62"/>
      <c r="KUS11" s="62"/>
      <c r="KUT11" s="62"/>
      <c r="KUU11" s="62"/>
      <c r="KUV11" s="62"/>
      <c r="KUW11" s="62"/>
      <c r="KUX11" s="62"/>
      <c r="KUY11" s="62"/>
      <c r="KUZ11" s="62"/>
      <c r="KVA11" s="62"/>
      <c r="KVB11" s="62"/>
      <c r="KVC11" s="62"/>
      <c r="KVD11" s="62"/>
      <c r="KVE11" s="62"/>
      <c r="KVF11" s="62"/>
      <c r="KVG11" s="62"/>
      <c r="KVH11" s="62"/>
      <c r="KVI11" s="62"/>
      <c r="KVJ11" s="62"/>
      <c r="KVK11" s="62"/>
      <c r="KVL11" s="62"/>
      <c r="KVM11" s="62"/>
      <c r="KVN11" s="62"/>
      <c r="KVO11" s="62"/>
      <c r="KVP11" s="62"/>
      <c r="KVQ11" s="62"/>
      <c r="KVR11" s="62"/>
      <c r="KVS11" s="62"/>
      <c r="KVT11" s="62"/>
      <c r="KVU11" s="62"/>
      <c r="KVV11" s="62"/>
      <c r="KVW11" s="62"/>
      <c r="KVX11" s="62"/>
      <c r="KVY11" s="62"/>
      <c r="KVZ11" s="62"/>
      <c r="KWA11" s="62"/>
      <c r="KWB11" s="62"/>
      <c r="KWC11" s="62"/>
      <c r="KWD11" s="62"/>
      <c r="KWE11" s="62"/>
      <c r="KWF11" s="62"/>
      <c r="KWG11" s="62"/>
      <c r="KWH11" s="62"/>
      <c r="KWI11" s="62"/>
      <c r="KWJ11" s="62"/>
      <c r="KWK11" s="62"/>
      <c r="KWL11" s="62"/>
      <c r="KWM11" s="62"/>
      <c r="KWN11" s="62"/>
      <c r="KWO11" s="62"/>
      <c r="KWP11" s="62"/>
      <c r="KWQ11" s="62"/>
      <c r="KWR11" s="62"/>
      <c r="KWS11" s="62"/>
      <c r="KWT11" s="62"/>
      <c r="KWU11" s="62"/>
      <c r="KWV11" s="62"/>
      <c r="KWW11" s="62"/>
      <c r="KWX11" s="62"/>
      <c r="KWY11" s="62"/>
      <c r="KWZ11" s="62"/>
      <c r="KXA11" s="62"/>
      <c r="KXB11" s="62"/>
      <c r="KXC11" s="62"/>
      <c r="KXD11" s="62"/>
      <c r="KXE11" s="62"/>
      <c r="KXF11" s="62"/>
      <c r="KXG11" s="62"/>
      <c r="KXH11" s="62"/>
      <c r="KXI11" s="62"/>
      <c r="KXJ11" s="62"/>
      <c r="KXK11" s="62"/>
      <c r="KXL11" s="62"/>
      <c r="KXM11" s="62"/>
      <c r="KXN11" s="62"/>
      <c r="KXO11" s="62"/>
      <c r="KXP11" s="62"/>
      <c r="KXQ11" s="62"/>
      <c r="KXR11" s="62"/>
      <c r="KXS11" s="62"/>
      <c r="KXT11" s="62"/>
      <c r="KXU11" s="62"/>
      <c r="KXV11" s="62"/>
      <c r="KXW11" s="62"/>
      <c r="KXX11" s="62"/>
      <c r="KXY11" s="62"/>
      <c r="KXZ11" s="62"/>
      <c r="KYA11" s="62"/>
      <c r="KYB11" s="62"/>
      <c r="KYC11" s="62"/>
      <c r="KYD11" s="62"/>
      <c r="KYE11" s="62"/>
      <c r="KYF11" s="62"/>
      <c r="KYG11" s="62"/>
      <c r="KYH11" s="62"/>
      <c r="KYI11" s="62"/>
      <c r="KYJ11" s="62"/>
      <c r="KYK11" s="62"/>
      <c r="KYL11" s="62"/>
      <c r="KYM11" s="62"/>
      <c r="KYN11" s="62"/>
      <c r="KYO11" s="62"/>
      <c r="KYP11" s="62"/>
      <c r="KYQ11" s="62"/>
      <c r="KYR11" s="62"/>
      <c r="KYS11" s="62"/>
      <c r="KYT11" s="62"/>
      <c r="KYU11" s="62"/>
      <c r="KYV11" s="62"/>
      <c r="KYW11" s="62"/>
      <c r="KYX11" s="62"/>
      <c r="KYY11" s="62"/>
      <c r="KYZ11" s="62"/>
      <c r="KZA11" s="62"/>
      <c r="KZB11" s="62"/>
      <c r="KZC11" s="62"/>
      <c r="KZD11" s="62"/>
      <c r="KZE11" s="62"/>
      <c r="KZF11" s="62"/>
      <c r="KZG11" s="62"/>
      <c r="KZH11" s="62"/>
      <c r="KZI11" s="62"/>
      <c r="KZJ11" s="62"/>
      <c r="KZK11" s="62"/>
      <c r="KZL11" s="62"/>
      <c r="KZM11" s="62"/>
      <c r="KZN11" s="62"/>
      <c r="KZO11" s="62"/>
      <c r="KZP11" s="62"/>
      <c r="KZQ11" s="62"/>
      <c r="KZR11" s="62"/>
      <c r="KZS11" s="62"/>
      <c r="KZT11" s="62"/>
      <c r="KZU11" s="62"/>
      <c r="KZV11" s="62"/>
      <c r="KZW11" s="62"/>
      <c r="KZX11" s="62"/>
      <c r="KZY11" s="62"/>
      <c r="KZZ11" s="62"/>
      <c r="LAA11" s="62"/>
      <c r="LAB11" s="62"/>
      <c r="LAC11" s="62"/>
      <c r="LAD11" s="62"/>
      <c r="LAE11" s="62"/>
      <c r="LAF11" s="62"/>
      <c r="LAG11" s="62"/>
      <c r="LAH11" s="62"/>
      <c r="LAI11" s="62"/>
      <c r="LAJ11" s="62"/>
      <c r="LAK11" s="62"/>
      <c r="LAL11" s="62"/>
      <c r="LAM11" s="62"/>
      <c r="LAN11" s="62"/>
      <c r="LAO11" s="62"/>
      <c r="LAP11" s="62"/>
      <c r="LAQ11" s="62"/>
      <c r="LAR11" s="62"/>
      <c r="LAS11" s="62"/>
      <c r="LAT11" s="62"/>
      <c r="LAU11" s="62"/>
      <c r="LAV11" s="62"/>
      <c r="LAW11" s="62"/>
      <c r="LAX11" s="62"/>
      <c r="LAY11" s="62"/>
      <c r="LAZ11" s="62"/>
      <c r="LBA11" s="62"/>
      <c r="LBB11" s="62"/>
      <c r="LBC11" s="62"/>
      <c r="LBD11" s="62"/>
      <c r="LBE11" s="62"/>
      <c r="LBF11" s="62"/>
      <c r="LBG11" s="62"/>
      <c r="LBH11" s="62"/>
      <c r="LBI11" s="62"/>
      <c r="LBJ11" s="62"/>
      <c r="LBK11" s="62"/>
      <c r="LBL11" s="62"/>
      <c r="LBM11" s="62"/>
      <c r="LBN11" s="62"/>
      <c r="LBO11" s="62"/>
      <c r="LBP11" s="62"/>
      <c r="LBQ11" s="62"/>
      <c r="LBR11" s="62"/>
      <c r="LBS11" s="62"/>
      <c r="LBT11" s="62"/>
      <c r="LBU11" s="62"/>
      <c r="LBV11" s="62"/>
      <c r="LBW11" s="62"/>
      <c r="LBX11" s="62"/>
      <c r="LBY11" s="62"/>
      <c r="LBZ11" s="62"/>
      <c r="LCA11" s="62"/>
      <c r="LCB11" s="62"/>
      <c r="LCC11" s="62"/>
      <c r="LCD11" s="62"/>
      <c r="LCE11" s="62"/>
      <c r="LCF11" s="62"/>
      <c r="LCG11" s="62"/>
      <c r="LCH11" s="62"/>
      <c r="LCI11" s="62"/>
      <c r="LCJ11" s="62"/>
      <c r="LCK11" s="62"/>
      <c r="LCL11" s="62"/>
      <c r="LCM11" s="62"/>
      <c r="LCN11" s="62"/>
      <c r="LCO11" s="62"/>
      <c r="LCP11" s="62"/>
      <c r="LCQ11" s="62"/>
      <c r="LCR11" s="62"/>
      <c r="LCS11" s="62"/>
      <c r="LCT11" s="62"/>
      <c r="LCU11" s="62"/>
      <c r="LCV11" s="62"/>
      <c r="LCW11" s="62"/>
      <c r="LCX11" s="62"/>
      <c r="LCY11" s="62"/>
      <c r="LCZ11" s="62"/>
      <c r="LDA11" s="62"/>
      <c r="LDB11" s="62"/>
      <c r="LDC11" s="62"/>
      <c r="LDD11" s="62"/>
      <c r="LDE11" s="62"/>
      <c r="LDF11" s="62"/>
      <c r="LDG11" s="62"/>
      <c r="LDH11" s="62"/>
      <c r="LDI11" s="62"/>
      <c r="LDJ11" s="62"/>
      <c r="LDK11" s="62"/>
      <c r="LDL11" s="62"/>
      <c r="LDM11" s="62"/>
      <c r="LDN11" s="62"/>
      <c r="LDO11" s="62"/>
      <c r="LDP11" s="62"/>
      <c r="LDQ11" s="62"/>
      <c r="LDR11" s="62"/>
      <c r="LDS11" s="62"/>
      <c r="LDT11" s="62"/>
      <c r="LDU11" s="62"/>
      <c r="LDV11" s="62"/>
      <c r="LDW11" s="62"/>
      <c r="LDX11" s="62"/>
      <c r="LDY11" s="62"/>
      <c r="LDZ11" s="62"/>
      <c r="LEA11" s="62"/>
      <c r="LEB11" s="62"/>
      <c r="LEC11" s="62"/>
      <c r="LED11" s="62"/>
      <c r="LEE11" s="62"/>
      <c r="LEF11" s="62"/>
      <c r="LEG11" s="62"/>
      <c r="LEH11" s="62"/>
      <c r="LEI11" s="62"/>
      <c r="LEJ11" s="62"/>
      <c r="LEK11" s="62"/>
      <c r="LEL11" s="62"/>
      <c r="LEM11" s="62"/>
      <c r="LEN11" s="62"/>
      <c r="LEO11" s="62"/>
      <c r="LEP11" s="62"/>
      <c r="LEQ11" s="62"/>
      <c r="LER11" s="62"/>
      <c r="LES11" s="62"/>
      <c r="LET11" s="62"/>
      <c r="LEU11" s="62"/>
      <c r="LEV11" s="62"/>
      <c r="LEW11" s="62"/>
      <c r="LEX11" s="62"/>
      <c r="LEY11" s="62"/>
      <c r="LEZ11" s="62"/>
      <c r="LFA11" s="62"/>
      <c r="LFB11" s="62"/>
      <c r="LFC11" s="62"/>
      <c r="LFD11" s="62"/>
      <c r="LFE11" s="62"/>
      <c r="LFF11" s="62"/>
      <c r="LFG11" s="62"/>
      <c r="LFH11" s="62"/>
      <c r="LFI11" s="62"/>
      <c r="LFJ11" s="62"/>
      <c r="LFK11" s="62"/>
      <c r="LFL11" s="62"/>
      <c r="LFM11" s="62"/>
      <c r="LFN11" s="62"/>
      <c r="LFO11" s="62"/>
      <c r="LFP11" s="62"/>
      <c r="LFQ11" s="62"/>
      <c r="LFR11" s="62"/>
      <c r="LFS11" s="62"/>
      <c r="LFT11" s="62"/>
      <c r="LFU11" s="62"/>
      <c r="LFV11" s="62"/>
      <c r="LFW11" s="62"/>
      <c r="LFX11" s="62"/>
      <c r="LFY11" s="62"/>
      <c r="LFZ11" s="62"/>
      <c r="LGA11" s="62"/>
      <c r="LGB11" s="62"/>
      <c r="LGC11" s="62"/>
      <c r="LGD11" s="62"/>
      <c r="LGE11" s="62"/>
      <c r="LGF11" s="62"/>
      <c r="LGG11" s="62"/>
      <c r="LGH11" s="62"/>
      <c r="LGI11" s="62"/>
      <c r="LGJ11" s="62"/>
      <c r="LGK11" s="62"/>
      <c r="LGL11" s="62"/>
      <c r="LGM11" s="62"/>
      <c r="LGN11" s="62"/>
      <c r="LGO11" s="62"/>
      <c r="LGP11" s="62"/>
      <c r="LGQ11" s="62"/>
      <c r="LGR11" s="62"/>
      <c r="LGS11" s="62"/>
      <c r="LGT11" s="62"/>
      <c r="LGU11" s="62"/>
      <c r="LGV11" s="62"/>
      <c r="LGW11" s="62"/>
      <c r="LGX11" s="62"/>
      <c r="LGY11" s="62"/>
      <c r="LGZ11" s="62"/>
      <c r="LHA11" s="62"/>
      <c r="LHB11" s="62"/>
      <c r="LHC11" s="62"/>
      <c r="LHD11" s="62"/>
      <c r="LHE11" s="62"/>
      <c r="LHF11" s="62"/>
      <c r="LHG11" s="62"/>
      <c r="LHH11" s="62"/>
      <c r="LHI11" s="62"/>
      <c r="LHJ11" s="62"/>
      <c r="LHK11" s="62"/>
      <c r="LHL11" s="62"/>
      <c r="LHM11" s="62"/>
      <c r="LHN11" s="62"/>
      <c r="LHO11" s="62"/>
      <c r="LHP11" s="62"/>
      <c r="LHQ11" s="62"/>
      <c r="LHR11" s="62"/>
      <c r="LHS11" s="62"/>
      <c r="LHT11" s="62"/>
      <c r="LHU11" s="62"/>
      <c r="LHV11" s="62"/>
      <c r="LHW11" s="62"/>
      <c r="LHX11" s="62"/>
      <c r="LHY11" s="62"/>
      <c r="LHZ11" s="62"/>
      <c r="LIA11" s="62"/>
      <c r="LIB11" s="62"/>
      <c r="LIC11" s="62"/>
      <c r="LID11" s="62"/>
      <c r="LIE11" s="62"/>
      <c r="LIF11" s="62"/>
      <c r="LIG11" s="62"/>
      <c r="LIH11" s="62"/>
      <c r="LII11" s="62"/>
      <c r="LIJ11" s="62"/>
      <c r="LIK11" s="62"/>
      <c r="LIL11" s="62"/>
      <c r="LIM11" s="62"/>
      <c r="LIN11" s="62"/>
      <c r="LIO11" s="62"/>
      <c r="LIP11" s="62"/>
      <c r="LIQ11" s="62"/>
      <c r="LIR11" s="62"/>
      <c r="LIS11" s="62"/>
      <c r="LIT11" s="62"/>
      <c r="LIU11" s="62"/>
      <c r="LIV11" s="62"/>
      <c r="LIW11" s="62"/>
      <c r="LIX11" s="62"/>
      <c r="LIY11" s="62"/>
      <c r="LIZ11" s="62"/>
      <c r="LJA11" s="62"/>
      <c r="LJB11" s="62"/>
      <c r="LJC11" s="62"/>
      <c r="LJD11" s="62"/>
      <c r="LJE11" s="62"/>
      <c r="LJF11" s="62"/>
      <c r="LJG11" s="62"/>
      <c r="LJH11" s="62"/>
      <c r="LJI11" s="62"/>
      <c r="LJJ11" s="62"/>
      <c r="LJK11" s="62"/>
      <c r="LJL11" s="62"/>
      <c r="LJM11" s="62"/>
      <c r="LJN11" s="62"/>
      <c r="LJO11" s="62"/>
      <c r="LJP11" s="62"/>
      <c r="LJQ11" s="62"/>
      <c r="LJR11" s="62"/>
      <c r="LJS11" s="62"/>
      <c r="LJT11" s="62"/>
      <c r="LJU11" s="62"/>
      <c r="LJV11" s="62"/>
      <c r="LJW11" s="62"/>
      <c r="LJX11" s="62"/>
      <c r="LJY11" s="62"/>
      <c r="LJZ11" s="62"/>
      <c r="LKA11" s="62"/>
      <c r="LKB11" s="62"/>
      <c r="LKC11" s="62"/>
      <c r="LKD11" s="62"/>
      <c r="LKE11" s="62"/>
      <c r="LKF11" s="62"/>
      <c r="LKG11" s="62"/>
      <c r="LKH11" s="62"/>
      <c r="LKI11" s="62"/>
      <c r="LKJ11" s="62"/>
      <c r="LKK11" s="62"/>
      <c r="LKL11" s="62"/>
      <c r="LKM11" s="62"/>
      <c r="LKN11" s="62"/>
      <c r="LKO11" s="62"/>
      <c r="LKP11" s="62"/>
      <c r="LKQ11" s="62"/>
      <c r="LKR11" s="62"/>
      <c r="LKS11" s="62"/>
      <c r="LKT11" s="62"/>
      <c r="LKU11" s="62"/>
      <c r="LKV11" s="62"/>
      <c r="LKW11" s="62"/>
      <c r="LKX11" s="62"/>
      <c r="LKY11" s="62"/>
      <c r="LKZ11" s="62"/>
      <c r="LLA11" s="62"/>
      <c r="LLB11" s="62"/>
      <c r="LLC11" s="62"/>
      <c r="LLD11" s="62"/>
      <c r="LLE11" s="62"/>
      <c r="LLF11" s="62"/>
      <c r="LLG11" s="62"/>
      <c r="LLH11" s="62"/>
      <c r="LLI11" s="62"/>
      <c r="LLJ11" s="62"/>
      <c r="LLK11" s="62"/>
      <c r="LLL11" s="62"/>
      <c r="LLM11" s="62"/>
      <c r="LLN11" s="62"/>
      <c r="LLO11" s="62"/>
      <c r="LLP11" s="62"/>
      <c r="LLQ11" s="62"/>
      <c r="LLR11" s="62"/>
      <c r="LLS11" s="62"/>
      <c r="LLT11" s="62"/>
      <c r="LLU11" s="62"/>
      <c r="LLV11" s="62"/>
      <c r="LLW11" s="62"/>
      <c r="LLX11" s="62"/>
      <c r="LLY11" s="62"/>
      <c r="LLZ11" s="62"/>
      <c r="LMA11" s="62"/>
      <c r="LMB11" s="62"/>
      <c r="LMC11" s="62"/>
      <c r="LMD11" s="62"/>
      <c r="LME11" s="62"/>
      <c r="LMF11" s="62"/>
      <c r="LMG11" s="62"/>
      <c r="LMH11" s="62"/>
      <c r="LMI11" s="62"/>
      <c r="LMJ11" s="62"/>
      <c r="LMK11" s="62"/>
      <c r="LML11" s="62"/>
      <c r="LMM11" s="62"/>
      <c r="LMN11" s="62"/>
      <c r="LMO11" s="62"/>
      <c r="LMP11" s="62"/>
      <c r="LMQ11" s="62"/>
      <c r="LMR11" s="62"/>
      <c r="LMS11" s="62"/>
      <c r="LMT11" s="62"/>
      <c r="LMU11" s="62"/>
      <c r="LMV11" s="62"/>
      <c r="LMW11" s="62"/>
      <c r="LMX11" s="62"/>
      <c r="LMY11" s="62"/>
      <c r="LMZ11" s="62"/>
      <c r="LNA11" s="62"/>
      <c r="LNB11" s="62"/>
      <c r="LNC11" s="62"/>
      <c r="LND11" s="62"/>
      <c r="LNE11" s="62"/>
      <c r="LNF11" s="62"/>
      <c r="LNG11" s="62"/>
      <c r="LNH11" s="62"/>
      <c r="LNI11" s="62"/>
      <c r="LNJ11" s="62"/>
      <c r="LNK11" s="62"/>
      <c r="LNL11" s="62"/>
      <c r="LNM11" s="62"/>
      <c r="LNN11" s="62"/>
      <c r="LNO11" s="62"/>
      <c r="LNP11" s="62"/>
      <c r="LNQ11" s="62"/>
      <c r="LNR11" s="62"/>
      <c r="LNS11" s="62"/>
      <c r="LNT11" s="62"/>
      <c r="LNU11" s="62"/>
      <c r="LNV11" s="62"/>
      <c r="LNW11" s="62"/>
      <c r="LNX11" s="62"/>
      <c r="LNY11" s="62"/>
      <c r="LNZ11" s="62"/>
      <c r="LOA11" s="62"/>
      <c r="LOB11" s="62"/>
      <c r="LOC11" s="62"/>
      <c r="LOD11" s="62"/>
      <c r="LOE11" s="62"/>
      <c r="LOF11" s="62"/>
      <c r="LOG11" s="62"/>
      <c r="LOH11" s="62"/>
      <c r="LOI11" s="62"/>
      <c r="LOJ11" s="62"/>
      <c r="LOK11" s="62"/>
      <c r="LOL11" s="62"/>
      <c r="LOM11" s="62"/>
      <c r="LON11" s="62"/>
      <c r="LOO11" s="62"/>
      <c r="LOP11" s="62"/>
      <c r="LOQ11" s="62"/>
      <c r="LOR11" s="62"/>
      <c r="LOS11" s="62"/>
      <c r="LOT11" s="62"/>
      <c r="LOU11" s="62"/>
      <c r="LOV11" s="62"/>
      <c r="LOW11" s="62"/>
      <c r="LOX11" s="62"/>
      <c r="LOY11" s="62"/>
      <c r="LOZ11" s="62"/>
      <c r="LPA11" s="62"/>
      <c r="LPB11" s="62"/>
      <c r="LPC11" s="62"/>
      <c r="LPD11" s="62"/>
      <c r="LPE11" s="62"/>
      <c r="LPF11" s="62"/>
      <c r="LPG11" s="62"/>
      <c r="LPH11" s="62"/>
      <c r="LPI11" s="62"/>
      <c r="LPJ11" s="62"/>
      <c r="LPK11" s="62"/>
      <c r="LPL11" s="62"/>
      <c r="LPM11" s="62"/>
      <c r="LPN11" s="62"/>
      <c r="LPO11" s="62"/>
      <c r="LPP11" s="62"/>
      <c r="LPQ11" s="62"/>
      <c r="LPR11" s="62"/>
      <c r="LPS11" s="62"/>
      <c r="LPT11" s="62"/>
      <c r="LPU11" s="62"/>
      <c r="LPV11" s="62"/>
      <c r="LPW11" s="62"/>
      <c r="LPX11" s="62"/>
      <c r="LPY11" s="62"/>
      <c r="LPZ11" s="62"/>
      <c r="LQA11" s="62"/>
      <c r="LQB11" s="62"/>
      <c r="LQC11" s="62"/>
      <c r="LQD11" s="62"/>
      <c r="LQE11" s="62"/>
      <c r="LQF11" s="62"/>
      <c r="LQG11" s="62"/>
      <c r="LQH11" s="62"/>
      <c r="LQI11" s="62"/>
      <c r="LQJ11" s="62"/>
      <c r="LQK11" s="62"/>
      <c r="LQL11" s="62"/>
      <c r="LQM11" s="62"/>
      <c r="LQN11" s="62"/>
      <c r="LQO11" s="62"/>
      <c r="LQP11" s="62"/>
      <c r="LQQ11" s="62"/>
      <c r="LQR11" s="62"/>
      <c r="LQS11" s="62"/>
      <c r="LQT11" s="62"/>
      <c r="LQU11" s="62"/>
      <c r="LQV11" s="62"/>
      <c r="LQW11" s="62"/>
      <c r="LQX11" s="62"/>
      <c r="LQY11" s="62"/>
      <c r="LQZ11" s="62"/>
      <c r="LRA11" s="62"/>
      <c r="LRB11" s="62"/>
      <c r="LRC11" s="62"/>
      <c r="LRD11" s="62"/>
      <c r="LRE11" s="62"/>
      <c r="LRF11" s="62"/>
      <c r="LRG11" s="62"/>
      <c r="LRH11" s="62"/>
      <c r="LRI11" s="62"/>
      <c r="LRJ11" s="62"/>
      <c r="LRK11" s="62"/>
      <c r="LRL11" s="62"/>
      <c r="LRM11" s="62"/>
      <c r="LRN11" s="62"/>
      <c r="LRO11" s="62"/>
      <c r="LRP11" s="62"/>
      <c r="LRQ11" s="62"/>
      <c r="LRR11" s="62"/>
      <c r="LRS11" s="62"/>
      <c r="LRT11" s="62"/>
      <c r="LRU11" s="62"/>
      <c r="LRV11" s="62"/>
      <c r="LRW11" s="62"/>
      <c r="LRX11" s="62"/>
      <c r="LRY11" s="62"/>
      <c r="LRZ11" s="62"/>
      <c r="LSA11" s="62"/>
      <c r="LSB11" s="62"/>
      <c r="LSC11" s="62"/>
      <c r="LSD11" s="62"/>
      <c r="LSE11" s="62"/>
      <c r="LSF11" s="62"/>
      <c r="LSG11" s="62"/>
      <c r="LSH11" s="62"/>
      <c r="LSI11" s="62"/>
      <c r="LSJ11" s="62"/>
      <c r="LSK11" s="62"/>
      <c r="LSL11" s="62"/>
      <c r="LSM11" s="62"/>
      <c r="LSN11" s="62"/>
      <c r="LSO11" s="62"/>
      <c r="LSP11" s="62"/>
      <c r="LSQ11" s="62"/>
      <c r="LSR11" s="62"/>
      <c r="LSS11" s="62"/>
      <c r="LST11" s="62"/>
      <c r="LSU11" s="62"/>
      <c r="LSV11" s="62"/>
      <c r="LSW11" s="62"/>
      <c r="LSX11" s="62"/>
      <c r="LSY11" s="62"/>
      <c r="LSZ11" s="62"/>
      <c r="LTA11" s="62"/>
      <c r="LTB11" s="62"/>
      <c r="LTC11" s="62"/>
      <c r="LTD11" s="62"/>
      <c r="LTE11" s="62"/>
      <c r="LTF11" s="62"/>
      <c r="LTG11" s="62"/>
      <c r="LTH11" s="62"/>
      <c r="LTI11" s="62"/>
      <c r="LTJ11" s="62"/>
      <c r="LTK11" s="62"/>
      <c r="LTL11" s="62"/>
      <c r="LTM11" s="62"/>
      <c r="LTN11" s="62"/>
      <c r="LTO11" s="62"/>
      <c r="LTP11" s="62"/>
      <c r="LTQ11" s="62"/>
      <c r="LTR11" s="62"/>
      <c r="LTS11" s="62"/>
      <c r="LTT11" s="62"/>
      <c r="LTU11" s="62"/>
      <c r="LTV11" s="62"/>
      <c r="LTW11" s="62"/>
      <c r="LTX11" s="62"/>
      <c r="LTY11" s="62"/>
      <c r="LTZ11" s="62"/>
      <c r="LUA11" s="62"/>
      <c r="LUB11" s="62"/>
      <c r="LUC11" s="62"/>
      <c r="LUD11" s="62"/>
      <c r="LUE11" s="62"/>
      <c r="LUF11" s="62"/>
      <c r="LUG11" s="62"/>
      <c r="LUH11" s="62"/>
      <c r="LUI11" s="62"/>
      <c r="LUJ11" s="62"/>
      <c r="LUK11" s="62"/>
      <c r="LUL11" s="62"/>
      <c r="LUM11" s="62"/>
      <c r="LUN11" s="62"/>
      <c r="LUO11" s="62"/>
      <c r="LUP11" s="62"/>
      <c r="LUQ11" s="62"/>
      <c r="LUR11" s="62"/>
      <c r="LUS11" s="62"/>
      <c r="LUT11" s="62"/>
      <c r="LUU11" s="62"/>
      <c r="LUV11" s="62"/>
      <c r="LUW11" s="62"/>
      <c r="LUX11" s="62"/>
      <c r="LUY11" s="62"/>
      <c r="LUZ11" s="62"/>
      <c r="LVA11" s="62"/>
      <c r="LVB11" s="62"/>
      <c r="LVC11" s="62"/>
      <c r="LVD11" s="62"/>
      <c r="LVE11" s="62"/>
      <c r="LVF11" s="62"/>
      <c r="LVG11" s="62"/>
      <c r="LVH11" s="62"/>
      <c r="LVI11" s="62"/>
      <c r="LVJ11" s="62"/>
      <c r="LVK11" s="62"/>
      <c r="LVL11" s="62"/>
      <c r="LVM11" s="62"/>
      <c r="LVN11" s="62"/>
      <c r="LVO11" s="62"/>
      <c r="LVP11" s="62"/>
      <c r="LVQ11" s="62"/>
      <c r="LVR11" s="62"/>
      <c r="LVS11" s="62"/>
      <c r="LVT11" s="62"/>
      <c r="LVU11" s="62"/>
      <c r="LVV11" s="62"/>
      <c r="LVW11" s="62"/>
      <c r="LVX11" s="62"/>
      <c r="LVY11" s="62"/>
      <c r="LVZ11" s="62"/>
      <c r="LWA11" s="62"/>
      <c r="LWB11" s="62"/>
      <c r="LWC11" s="62"/>
      <c r="LWD11" s="62"/>
      <c r="LWE11" s="62"/>
      <c r="LWF11" s="62"/>
      <c r="LWG11" s="62"/>
      <c r="LWH11" s="62"/>
      <c r="LWI11" s="62"/>
      <c r="LWJ11" s="62"/>
      <c r="LWK11" s="62"/>
      <c r="LWL11" s="62"/>
      <c r="LWM11" s="62"/>
      <c r="LWN11" s="62"/>
      <c r="LWO11" s="62"/>
      <c r="LWP11" s="62"/>
      <c r="LWQ11" s="62"/>
      <c r="LWR11" s="62"/>
      <c r="LWS11" s="62"/>
      <c r="LWT11" s="62"/>
      <c r="LWU11" s="62"/>
      <c r="LWV11" s="62"/>
      <c r="LWW11" s="62"/>
      <c r="LWX11" s="62"/>
      <c r="LWY11" s="62"/>
      <c r="LWZ11" s="62"/>
      <c r="LXA11" s="62"/>
      <c r="LXB11" s="62"/>
      <c r="LXC11" s="62"/>
      <c r="LXD11" s="62"/>
      <c r="LXE11" s="62"/>
      <c r="LXF11" s="62"/>
      <c r="LXG11" s="62"/>
      <c r="LXH11" s="62"/>
      <c r="LXI11" s="62"/>
      <c r="LXJ11" s="62"/>
      <c r="LXK11" s="62"/>
      <c r="LXL11" s="62"/>
      <c r="LXM11" s="62"/>
      <c r="LXN11" s="62"/>
      <c r="LXO11" s="62"/>
      <c r="LXP11" s="62"/>
      <c r="LXQ11" s="62"/>
      <c r="LXR11" s="62"/>
      <c r="LXS11" s="62"/>
      <c r="LXT11" s="62"/>
      <c r="LXU11" s="62"/>
      <c r="LXV11" s="62"/>
      <c r="LXW11" s="62"/>
      <c r="LXX11" s="62"/>
      <c r="LXY11" s="62"/>
      <c r="LXZ11" s="62"/>
      <c r="LYA11" s="62"/>
      <c r="LYB11" s="62"/>
      <c r="LYC11" s="62"/>
      <c r="LYD11" s="62"/>
      <c r="LYE11" s="62"/>
      <c r="LYF11" s="62"/>
      <c r="LYG11" s="62"/>
      <c r="LYH11" s="62"/>
      <c r="LYI11" s="62"/>
      <c r="LYJ11" s="62"/>
      <c r="LYK11" s="62"/>
      <c r="LYL11" s="62"/>
      <c r="LYM11" s="62"/>
      <c r="LYN11" s="62"/>
      <c r="LYO11" s="62"/>
      <c r="LYP11" s="62"/>
      <c r="LYQ11" s="62"/>
      <c r="LYR11" s="62"/>
      <c r="LYS11" s="62"/>
      <c r="LYT11" s="62"/>
      <c r="LYU11" s="62"/>
      <c r="LYV11" s="62"/>
      <c r="LYW11" s="62"/>
      <c r="LYX11" s="62"/>
      <c r="LYY11" s="62"/>
      <c r="LYZ11" s="62"/>
      <c r="LZA11" s="62"/>
      <c r="LZB11" s="62"/>
      <c r="LZC11" s="62"/>
      <c r="LZD11" s="62"/>
      <c r="LZE11" s="62"/>
      <c r="LZF11" s="62"/>
      <c r="LZG11" s="62"/>
      <c r="LZH11" s="62"/>
      <c r="LZI11" s="62"/>
      <c r="LZJ11" s="62"/>
      <c r="LZK11" s="62"/>
      <c r="LZL11" s="62"/>
      <c r="LZM11" s="62"/>
      <c r="LZN11" s="62"/>
      <c r="LZO11" s="62"/>
      <c r="LZP11" s="62"/>
      <c r="LZQ11" s="62"/>
      <c r="LZR11" s="62"/>
      <c r="LZS11" s="62"/>
      <c r="LZT11" s="62"/>
      <c r="LZU11" s="62"/>
      <c r="LZV11" s="62"/>
      <c r="LZW11" s="62"/>
      <c r="LZX11" s="62"/>
      <c r="LZY11" s="62"/>
      <c r="LZZ11" s="62"/>
      <c r="MAA11" s="62"/>
      <c r="MAB11" s="62"/>
      <c r="MAC11" s="62"/>
      <c r="MAD11" s="62"/>
      <c r="MAE11" s="62"/>
      <c r="MAF11" s="62"/>
      <c r="MAG11" s="62"/>
      <c r="MAH11" s="62"/>
      <c r="MAI11" s="62"/>
      <c r="MAJ11" s="62"/>
      <c r="MAK11" s="62"/>
      <c r="MAL11" s="62"/>
      <c r="MAM11" s="62"/>
      <c r="MAN11" s="62"/>
      <c r="MAO11" s="62"/>
      <c r="MAP11" s="62"/>
      <c r="MAQ11" s="62"/>
      <c r="MAR11" s="62"/>
      <c r="MAS11" s="62"/>
      <c r="MAT11" s="62"/>
      <c r="MAU11" s="62"/>
      <c r="MAV11" s="62"/>
      <c r="MAW11" s="62"/>
      <c r="MAX11" s="62"/>
      <c r="MAY11" s="62"/>
      <c r="MAZ11" s="62"/>
      <c r="MBA11" s="62"/>
      <c r="MBB11" s="62"/>
      <c r="MBC11" s="62"/>
      <c r="MBD11" s="62"/>
      <c r="MBE11" s="62"/>
      <c r="MBF11" s="62"/>
      <c r="MBG11" s="62"/>
      <c r="MBH11" s="62"/>
      <c r="MBI11" s="62"/>
      <c r="MBJ11" s="62"/>
      <c r="MBK11" s="62"/>
      <c r="MBL11" s="62"/>
      <c r="MBM11" s="62"/>
      <c r="MBN11" s="62"/>
      <c r="MBO11" s="62"/>
      <c r="MBP11" s="62"/>
      <c r="MBQ11" s="62"/>
      <c r="MBR11" s="62"/>
      <c r="MBS11" s="62"/>
      <c r="MBT11" s="62"/>
      <c r="MBU11" s="62"/>
      <c r="MBV11" s="62"/>
      <c r="MBW11" s="62"/>
      <c r="MBX11" s="62"/>
      <c r="MBY11" s="62"/>
      <c r="MBZ11" s="62"/>
      <c r="MCA11" s="62"/>
      <c r="MCB11" s="62"/>
      <c r="MCC11" s="62"/>
      <c r="MCD11" s="62"/>
      <c r="MCE11" s="62"/>
      <c r="MCF11" s="62"/>
      <c r="MCG11" s="62"/>
      <c r="MCH11" s="62"/>
      <c r="MCI11" s="62"/>
      <c r="MCJ11" s="62"/>
      <c r="MCK11" s="62"/>
      <c r="MCL11" s="62"/>
      <c r="MCM11" s="62"/>
      <c r="MCN11" s="62"/>
      <c r="MCO11" s="62"/>
      <c r="MCP11" s="62"/>
      <c r="MCQ11" s="62"/>
      <c r="MCR11" s="62"/>
      <c r="MCS11" s="62"/>
      <c r="MCT11" s="62"/>
      <c r="MCU11" s="62"/>
      <c r="MCV11" s="62"/>
      <c r="MCW11" s="62"/>
      <c r="MCX11" s="62"/>
      <c r="MCY11" s="62"/>
      <c r="MCZ11" s="62"/>
      <c r="MDA11" s="62"/>
      <c r="MDB11" s="62"/>
      <c r="MDC11" s="62"/>
      <c r="MDD11" s="62"/>
      <c r="MDE11" s="62"/>
      <c r="MDF11" s="62"/>
      <c r="MDG11" s="62"/>
      <c r="MDH11" s="62"/>
      <c r="MDI11" s="62"/>
      <c r="MDJ11" s="62"/>
      <c r="MDK11" s="62"/>
      <c r="MDL11" s="62"/>
      <c r="MDM11" s="62"/>
      <c r="MDN11" s="62"/>
      <c r="MDO11" s="62"/>
      <c r="MDP11" s="62"/>
      <c r="MDQ11" s="62"/>
      <c r="MDR11" s="62"/>
      <c r="MDS11" s="62"/>
      <c r="MDT11" s="62"/>
      <c r="MDU11" s="62"/>
      <c r="MDV11" s="62"/>
      <c r="MDW11" s="62"/>
      <c r="MDX11" s="62"/>
      <c r="MDY11" s="62"/>
      <c r="MDZ11" s="62"/>
      <c r="MEA11" s="62"/>
      <c r="MEB11" s="62"/>
      <c r="MEC11" s="62"/>
      <c r="MED11" s="62"/>
      <c r="MEE11" s="62"/>
      <c r="MEF11" s="62"/>
      <c r="MEG11" s="62"/>
      <c r="MEH11" s="62"/>
      <c r="MEI11" s="62"/>
      <c r="MEJ11" s="62"/>
      <c r="MEK11" s="62"/>
      <c r="MEL11" s="62"/>
      <c r="MEM11" s="62"/>
      <c r="MEN11" s="62"/>
      <c r="MEO11" s="62"/>
      <c r="MEP11" s="62"/>
      <c r="MEQ11" s="62"/>
      <c r="MER11" s="62"/>
      <c r="MES11" s="62"/>
      <c r="MET11" s="62"/>
      <c r="MEU11" s="62"/>
      <c r="MEV11" s="62"/>
      <c r="MEW11" s="62"/>
      <c r="MEX11" s="62"/>
      <c r="MEY11" s="62"/>
      <c r="MEZ11" s="62"/>
      <c r="MFA11" s="62"/>
      <c r="MFB11" s="62"/>
      <c r="MFC11" s="62"/>
      <c r="MFD11" s="62"/>
      <c r="MFE11" s="62"/>
      <c r="MFF11" s="62"/>
      <c r="MFG11" s="62"/>
      <c r="MFH11" s="62"/>
      <c r="MFI11" s="62"/>
      <c r="MFJ11" s="62"/>
      <c r="MFK11" s="62"/>
      <c r="MFL11" s="62"/>
      <c r="MFM11" s="62"/>
      <c r="MFN11" s="62"/>
      <c r="MFO11" s="62"/>
      <c r="MFP11" s="62"/>
      <c r="MFQ11" s="62"/>
      <c r="MFR11" s="62"/>
      <c r="MFS11" s="62"/>
      <c r="MFT11" s="62"/>
      <c r="MFU11" s="62"/>
      <c r="MFV11" s="62"/>
      <c r="MFW11" s="62"/>
      <c r="MFX11" s="62"/>
      <c r="MFY11" s="62"/>
      <c r="MFZ11" s="62"/>
      <c r="MGA11" s="62"/>
      <c r="MGB11" s="62"/>
      <c r="MGC11" s="62"/>
      <c r="MGD11" s="62"/>
      <c r="MGE11" s="62"/>
      <c r="MGF11" s="62"/>
      <c r="MGG11" s="62"/>
      <c r="MGH11" s="62"/>
      <c r="MGI11" s="62"/>
      <c r="MGJ11" s="62"/>
      <c r="MGK11" s="62"/>
      <c r="MGL11" s="62"/>
      <c r="MGM11" s="62"/>
      <c r="MGN11" s="62"/>
      <c r="MGO11" s="62"/>
      <c r="MGP11" s="62"/>
      <c r="MGQ11" s="62"/>
      <c r="MGR11" s="62"/>
      <c r="MGS11" s="62"/>
      <c r="MGT11" s="62"/>
      <c r="MGU11" s="62"/>
      <c r="MGV11" s="62"/>
      <c r="MGW11" s="62"/>
      <c r="MGX11" s="62"/>
      <c r="MGY11" s="62"/>
      <c r="MGZ11" s="62"/>
      <c r="MHA11" s="62"/>
      <c r="MHB11" s="62"/>
      <c r="MHC11" s="62"/>
      <c r="MHD11" s="62"/>
      <c r="MHE11" s="62"/>
      <c r="MHF11" s="62"/>
      <c r="MHG11" s="62"/>
      <c r="MHH11" s="62"/>
      <c r="MHI11" s="62"/>
      <c r="MHJ11" s="62"/>
      <c r="MHK11" s="62"/>
      <c r="MHL11" s="62"/>
      <c r="MHM11" s="62"/>
      <c r="MHN11" s="62"/>
      <c r="MHO11" s="62"/>
      <c r="MHP11" s="62"/>
      <c r="MHQ11" s="62"/>
      <c r="MHR11" s="62"/>
      <c r="MHS11" s="62"/>
      <c r="MHT11" s="62"/>
      <c r="MHU11" s="62"/>
      <c r="MHV11" s="62"/>
      <c r="MHW11" s="62"/>
      <c r="MHX11" s="62"/>
      <c r="MHY11" s="62"/>
      <c r="MHZ11" s="62"/>
      <c r="MIA11" s="62"/>
      <c r="MIB11" s="62"/>
      <c r="MIC11" s="62"/>
      <c r="MID11" s="62"/>
      <c r="MIE11" s="62"/>
      <c r="MIF11" s="62"/>
      <c r="MIG11" s="62"/>
      <c r="MIH11" s="62"/>
      <c r="MII11" s="62"/>
      <c r="MIJ11" s="62"/>
      <c r="MIK11" s="62"/>
      <c r="MIL11" s="62"/>
      <c r="MIM11" s="62"/>
      <c r="MIN11" s="62"/>
      <c r="MIO11" s="62"/>
      <c r="MIP11" s="62"/>
      <c r="MIQ11" s="62"/>
      <c r="MIR11" s="62"/>
      <c r="MIS11" s="62"/>
      <c r="MIT11" s="62"/>
      <c r="MIU11" s="62"/>
      <c r="MIV11" s="62"/>
      <c r="MIW11" s="62"/>
      <c r="MIX11" s="62"/>
      <c r="MIY11" s="62"/>
      <c r="MIZ11" s="62"/>
      <c r="MJA11" s="62"/>
      <c r="MJB11" s="62"/>
      <c r="MJC11" s="62"/>
      <c r="MJD11" s="62"/>
      <c r="MJE11" s="62"/>
      <c r="MJF11" s="62"/>
      <c r="MJG11" s="62"/>
      <c r="MJH11" s="62"/>
      <c r="MJI11" s="62"/>
      <c r="MJJ11" s="62"/>
      <c r="MJK11" s="62"/>
      <c r="MJL11" s="62"/>
      <c r="MJM11" s="62"/>
      <c r="MJN11" s="62"/>
      <c r="MJO11" s="62"/>
      <c r="MJP11" s="62"/>
      <c r="MJQ11" s="62"/>
      <c r="MJR11" s="62"/>
      <c r="MJS11" s="62"/>
      <c r="MJT11" s="62"/>
      <c r="MJU11" s="62"/>
      <c r="MJV11" s="62"/>
      <c r="MJW11" s="62"/>
      <c r="MJX11" s="62"/>
      <c r="MJY11" s="62"/>
      <c r="MJZ11" s="62"/>
      <c r="MKA11" s="62"/>
      <c r="MKB11" s="62"/>
      <c r="MKC11" s="62"/>
      <c r="MKD11" s="62"/>
      <c r="MKE11" s="62"/>
      <c r="MKF11" s="62"/>
      <c r="MKG11" s="62"/>
      <c r="MKH11" s="62"/>
      <c r="MKI11" s="62"/>
      <c r="MKJ11" s="62"/>
      <c r="MKK11" s="62"/>
      <c r="MKL11" s="62"/>
      <c r="MKM11" s="62"/>
      <c r="MKN11" s="62"/>
      <c r="MKO11" s="62"/>
      <c r="MKP11" s="62"/>
      <c r="MKQ11" s="62"/>
      <c r="MKR11" s="62"/>
      <c r="MKS11" s="62"/>
      <c r="MKT11" s="62"/>
      <c r="MKU11" s="62"/>
      <c r="MKV11" s="62"/>
      <c r="MKW11" s="62"/>
      <c r="MKX11" s="62"/>
      <c r="MKY11" s="62"/>
      <c r="MKZ11" s="62"/>
      <c r="MLA11" s="62"/>
      <c r="MLB11" s="62"/>
      <c r="MLC11" s="62"/>
      <c r="MLD11" s="62"/>
      <c r="MLE11" s="62"/>
      <c r="MLF11" s="62"/>
      <c r="MLG11" s="62"/>
      <c r="MLH11" s="62"/>
      <c r="MLI11" s="62"/>
      <c r="MLJ11" s="62"/>
      <c r="MLK11" s="62"/>
      <c r="MLL11" s="62"/>
      <c r="MLM11" s="62"/>
      <c r="MLN11" s="62"/>
      <c r="MLO11" s="62"/>
      <c r="MLP11" s="62"/>
      <c r="MLQ11" s="62"/>
      <c r="MLR11" s="62"/>
      <c r="MLS11" s="62"/>
      <c r="MLT11" s="62"/>
      <c r="MLU11" s="62"/>
      <c r="MLV11" s="62"/>
      <c r="MLW11" s="62"/>
      <c r="MLX11" s="62"/>
      <c r="MLY11" s="62"/>
      <c r="MLZ11" s="62"/>
      <c r="MMA11" s="62"/>
      <c r="MMB11" s="62"/>
      <c r="MMC11" s="62"/>
      <c r="MMD11" s="62"/>
      <c r="MME11" s="62"/>
      <c r="MMF11" s="62"/>
      <c r="MMG11" s="62"/>
      <c r="MMH11" s="62"/>
      <c r="MMI11" s="62"/>
      <c r="MMJ11" s="62"/>
      <c r="MMK11" s="62"/>
      <c r="MML11" s="62"/>
      <c r="MMM11" s="62"/>
      <c r="MMN11" s="62"/>
      <c r="MMO11" s="62"/>
      <c r="MMP11" s="62"/>
      <c r="MMQ11" s="62"/>
      <c r="MMR11" s="62"/>
      <c r="MMS11" s="62"/>
      <c r="MMT11" s="62"/>
      <c r="MMU11" s="62"/>
      <c r="MMV11" s="62"/>
      <c r="MMW11" s="62"/>
      <c r="MMX11" s="62"/>
      <c r="MMY11" s="62"/>
      <c r="MMZ11" s="62"/>
      <c r="MNA11" s="62"/>
      <c r="MNB11" s="62"/>
      <c r="MNC11" s="62"/>
      <c r="MND11" s="62"/>
      <c r="MNE11" s="62"/>
      <c r="MNF11" s="62"/>
      <c r="MNG11" s="62"/>
      <c r="MNH11" s="62"/>
      <c r="MNI11" s="62"/>
      <c r="MNJ11" s="62"/>
      <c r="MNK11" s="62"/>
      <c r="MNL11" s="62"/>
      <c r="MNM11" s="62"/>
      <c r="MNN11" s="62"/>
      <c r="MNO11" s="62"/>
      <c r="MNP11" s="62"/>
      <c r="MNQ11" s="62"/>
      <c r="MNR11" s="62"/>
      <c r="MNS11" s="62"/>
      <c r="MNT11" s="62"/>
      <c r="MNU11" s="62"/>
      <c r="MNV11" s="62"/>
      <c r="MNW11" s="62"/>
      <c r="MNX11" s="62"/>
      <c r="MNY11" s="62"/>
      <c r="MNZ11" s="62"/>
      <c r="MOA11" s="62"/>
      <c r="MOB11" s="62"/>
      <c r="MOC11" s="62"/>
      <c r="MOD11" s="62"/>
      <c r="MOE11" s="62"/>
      <c r="MOF11" s="62"/>
      <c r="MOG11" s="62"/>
      <c r="MOH11" s="62"/>
      <c r="MOI11" s="62"/>
      <c r="MOJ11" s="62"/>
      <c r="MOK11" s="62"/>
      <c r="MOL11" s="62"/>
      <c r="MOM11" s="62"/>
      <c r="MON11" s="62"/>
      <c r="MOO11" s="62"/>
      <c r="MOP11" s="62"/>
      <c r="MOQ11" s="62"/>
      <c r="MOR11" s="62"/>
      <c r="MOS11" s="62"/>
      <c r="MOT11" s="62"/>
      <c r="MOU11" s="62"/>
      <c r="MOV11" s="62"/>
      <c r="MOW11" s="62"/>
      <c r="MOX11" s="62"/>
      <c r="MOY11" s="62"/>
      <c r="MOZ11" s="62"/>
      <c r="MPA11" s="62"/>
      <c r="MPB11" s="62"/>
      <c r="MPC11" s="62"/>
      <c r="MPD11" s="62"/>
      <c r="MPE11" s="62"/>
      <c r="MPF11" s="62"/>
      <c r="MPG11" s="62"/>
      <c r="MPH11" s="62"/>
      <c r="MPI11" s="62"/>
      <c r="MPJ11" s="62"/>
      <c r="MPK11" s="62"/>
      <c r="MPL11" s="62"/>
      <c r="MPM11" s="62"/>
      <c r="MPN11" s="62"/>
      <c r="MPO11" s="62"/>
      <c r="MPP11" s="62"/>
      <c r="MPQ11" s="62"/>
      <c r="MPR11" s="62"/>
      <c r="MPS11" s="62"/>
      <c r="MPT11" s="62"/>
      <c r="MPU11" s="62"/>
      <c r="MPV11" s="62"/>
      <c r="MPW11" s="62"/>
      <c r="MPX11" s="62"/>
      <c r="MPY11" s="62"/>
      <c r="MPZ11" s="62"/>
      <c r="MQA11" s="62"/>
      <c r="MQB11" s="62"/>
      <c r="MQC11" s="62"/>
      <c r="MQD11" s="62"/>
      <c r="MQE11" s="62"/>
      <c r="MQF11" s="62"/>
      <c r="MQG11" s="62"/>
      <c r="MQH11" s="62"/>
      <c r="MQI11" s="62"/>
      <c r="MQJ11" s="62"/>
      <c r="MQK11" s="62"/>
      <c r="MQL11" s="62"/>
      <c r="MQM11" s="62"/>
      <c r="MQN11" s="62"/>
      <c r="MQO11" s="62"/>
      <c r="MQP11" s="62"/>
      <c r="MQQ11" s="62"/>
      <c r="MQR11" s="62"/>
      <c r="MQS11" s="62"/>
      <c r="MQT11" s="62"/>
      <c r="MQU11" s="62"/>
      <c r="MQV11" s="62"/>
      <c r="MQW11" s="62"/>
      <c r="MQX11" s="62"/>
      <c r="MQY11" s="62"/>
      <c r="MQZ11" s="62"/>
      <c r="MRA11" s="62"/>
      <c r="MRB11" s="62"/>
      <c r="MRC11" s="62"/>
      <c r="MRD11" s="62"/>
      <c r="MRE11" s="62"/>
      <c r="MRF11" s="62"/>
      <c r="MRG11" s="62"/>
      <c r="MRH11" s="62"/>
      <c r="MRI11" s="62"/>
      <c r="MRJ11" s="62"/>
      <c r="MRK11" s="62"/>
      <c r="MRL11" s="62"/>
      <c r="MRM11" s="62"/>
      <c r="MRN11" s="62"/>
      <c r="MRO11" s="62"/>
      <c r="MRP11" s="62"/>
      <c r="MRQ11" s="62"/>
      <c r="MRR11" s="62"/>
      <c r="MRS11" s="62"/>
      <c r="MRT11" s="62"/>
      <c r="MRU11" s="62"/>
      <c r="MRV11" s="62"/>
      <c r="MRW11" s="62"/>
      <c r="MRX11" s="62"/>
      <c r="MRY11" s="62"/>
      <c r="MRZ11" s="62"/>
      <c r="MSA11" s="62"/>
      <c r="MSB11" s="62"/>
      <c r="MSC11" s="62"/>
      <c r="MSD11" s="62"/>
      <c r="MSE11" s="62"/>
      <c r="MSF11" s="62"/>
      <c r="MSG11" s="62"/>
      <c r="MSH11" s="62"/>
      <c r="MSI11" s="62"/>
      <c r="MSJ11" s="62"/>
      <c r="MSK11" s="62"/>
      <c r="MSL11" s="62"/>
      <c r="MSM11" s="62"/>
      <c r="MSN11" s="62"/>
      <c r="MSO11" s="62"/>
      <c r="MSP11" s="62"/>
      <c r="MSQ11" s="62"/>
      <c r="MSR11" s="62"/>
      <c r="MSS11" s="62"/>
      <c r="MST11" s="62"/>
      <c r="MSU11" s="62"/>
      <c r="MSV11" s="62"/>
      <c r="MSW11" s="62"/>
      <c r="MSX11" s="62"/>
      <c r="MSY11" s="62"/>
      <c r="MSZ11" s="62"/>
      <c r="MTA11" s="62"/>
      <c r="MTB11" s="62"/>
      <c r="MTC11" s="62"/>
      <c r="MTD11" s="62"/>
      <c r="MTE11" s="62"/>
      <c r="MTF11" s="62"/>
      <c r="MTG11" s="62"/>
      <c r="MTH11" s="62"/>
      <c r="MTI11" s="62"/>
      <c r="MTJ11" s="62"/>
      <c r="MTK11" s="62"/>
      <c r="MTL11" s="62"/>
      <c r="MTM11" s="62"/>
      <c r="MTN11" s="62"/>
      <c r="MTO11" s="62"/>
      <c r="MTP11" s="62"/>
      <c r="MTQ11" s="62"/>
      <c r="MTR11" s="62"/>
      <c r="MTS11" s="62"/>
      <c r="MTT11" s="62"/>
      <c r="MTU11" s="62"/>
      <c r="MTV11" s="62"/>
      <c r="MTW11" s="62"/>
      <c r="MTX11" s="62"/>
      <c r="MTY11" s="62"/>
      <c r="MTZ11" s="62"/>
      <c r="MUA11" s="62"/>
      <c r="MUB11" s="62"/>
      <c r="MUC11" s="62"/>
      <c r="MUD11" s="62"/>
      <c r="MUE11" s="62"/>
      <c r="MUF11" s="62"/>
      <c r="MUG11" s="62"/>
      <c r="MUH11" s="62"/>
      <c r="MUI11" s="62"/>
      <c r="MUJ11" s="62"/>
      <c r="MUK11" s="62"/>
      <c r="MUL11" s="62"/>
      <c r="MUM11" s="62"/>
      <c r="MUN11" s="62"/>
      <c r="MUO11" s="62"/>
      <c r="MUP11" s="62"/>
      <c r="MUQ11" s="62"/>
      <c r="MUR11" s="62"/>
      <c r="MUS11" s="62"/>
      <c r="MUT11" s="62"/>
      <c r="MUU11" s="62"/>
      <c r="MUV11" s="62"/>
      <c r="MUW11" s="62"/>
      <c r="MUX11" s="62"/>
      <c r="MUY11" s="62"/>
      <c r="MUZ11" s="62"/>
      <c r="MVA11" s="62"/>
      <c r="MVB11" s="62"/>
      <c r="MVC11" s="62"/>
      <c r="MVD11" s="62"/>
      <c r="MVE11" s="62"/>
      <c r="MVF11" s="62"/>
      <c r="MVG11" s="62"/>
      <c r="MVH11" s="62"/>
      <c r="MVI11" s="62"/>
      <c r="MVJ11" s="62"/>
      <c r="MVK11" s="62"/>
      <c r="MVL11" s="62"/>
      <c r="MVM11" s="62"/>
      <c r="MVN11" s="62"/>
      <c r="MVO11" s="62"/>
      <c r="MVP11" s="62"/>
      <c r="MVQ11" s="62"/>
      <c r="MVR11" s="62"/>
      <c r="MVS11" s="62"/>
      <c r="MVT11" s="62"/>
      <c r="MVU11" s="62"/>
      <c r="MVV11" s="62"/>
      <c r="MVW11" s="62"/>
      <c r="MVX11" s="62"/>
      <c r="MVY11" s="62"/>
      <c r="MVZ11" s="62"/>
      <c r="MWA11" s="62"/>
      <c r="MWB11" s="62"/>
      <c r="MWC11" s="62"/>
      <c r="MWD11" s="62"/>
      <c r="MWE11" s="62"/>
      <c r="MWF11" s="62"/>
      <c r="MWG11" s="62"/>
      <c r="MWH11" s="62"/>
      <c r="MWI11" s="62"/>
      <c r="MWJ11" s="62"/>
      <c r="MWK11" s="62"/>
      <c r="MWL11" s="62"/>
      <c r="MWM11" s="62"/>
      <c r="MWN11" s="62"/>
      <c r="MWO11" s="62"/>
      <c r="MWP11" s="62"/>
      <c r="MWQ11" s="62"/>
      <c r="MWR11" s="62"/>
      <c r="MWS11" s="62"/>
      <c r="MWT11" s="62"/>
      <c r="MWU11" s="62"/>
      <c r="MWV11" s="62"/>
      <c r="MWW11" s="62"/>
      <c r="MWX11" s="62"/>
      <c r="MWY11" s="62"/>
      <c r="MWZ11" s="62"/>
      <c r="MXA11" s="62"/>
      <c r="MXB11" s="62"/>
      <c r="MXC11" s="62"/>
      <c r="MXD11" s="62"/>
      <c r="MXE11" s="62"/>
      <c r="MXF11" s="62"/>
      <c r="MXG11" s="62"/>
      <c r="MXH11" s="62"/>
      <c r="MXI11" s="62"/>
      <c r="MXJ11" s="62"/>
      <c r="MXK11" s="62"/>
      <c r="MXL11" s="62"/>
      <c r="MXM11" s="62"/>
      <c r="MXN11" s="62"/>
      <c r="MXO11" s="62"/>
      <c r="MXP11" s="62"/>
      <c r="MXQ11" s="62"/>
      <c r="MXR11" s="62"/>
      <c r="MXS11" s="62"/>
      <c r="MXT11" s="62"/>
      <c r="MXU11" s="62"/>
      <c r="MXV11" s="62"/>
      <c r="MXW11" s="62"/>
      <c r="MXX11" s="62"/>
      <c r="MXY11" s="62"/>
      <c r="MXZ11" s="62"/>
      <c r="MYA11" s="62"/>
      <c r="MYB11" s="62"/>
      <c r="MYC11" s="62"/>
      <c r="MYD11" s="62"/>
      <c r="MYE11" s="62"/>
      <c r="MYF11" s="62"/>
      <c r="MYG11" s="62"/>
      <c r="MYH11" s="62"/>
      <c r="MYI11" s="62"/>
      <c r="MYJ11" s="62"/>
      <c r="MYK11" s="62"/>
      <c r="MYL11" s="62"/>
      <c r="MYM11" s="62"/>
      <c r="MYN11" s="62"/>
      <c r="MYO11" s="62"/>
      <c r="MYP11" s="62"/>
      <c r="MYQ11" s="62"/>
      <c r="MYR11" s="62"/>
      <c r="MYS11" s="62"/>
      <c r="MYT11" s="62"/>
      <c r="MYU11" s="62"/>
      <c r="MYV11" s="62"/>
      <c r="MYW11" s="62"/>
      <c r="MYX11" s="62"/>
      <c r="MYY11" s="62"/>
      <c r="MYZ11" s="62"/>
      <c r="MZA11" s="62"/>
      <c r="MZB11" s="62"/>
      <c r="MZC11" s="62"/>
      <c r="MZD11" s="62"/>
      <c r="MZE11" s="62"/>
      <c r="MZF11" s="62"/>
      <c r="MZG11" s="62"/>
      <c r="MZH11" s="62"/>
      <c r="MZI11" s="62"/>
      <c r="MZJ11" s="62"/>
      <c r="MZK11" s="62"/>
      <c r="MZL11" s="62"/>
      <c r="MZM11" s="62"/>
      <c r="MZN11" s="62"/>
      <c r="MZO11" s="62"/>
      <c r="MZP11" s="62"/>
      <c r="MZQ11" s="62"/>
      <c r="MZR11" s="62"/>
      <c r="MZS11" s="62"/>
      <c r="MZT11" s="62"/>
      <c r="MZU11" s="62"/>
      <c r="MZV11" s="62"/>
      <c r="MZW11" s="62"/>
      <c r="MZX11" s="62"/>
      <c r="MZY11" s="62"/>
      <c r="MZZ11" s="62"/>
      <c r="NAA11" s="62"/>
      <c r="NAB11" s="62"/>
      <c r="NAC11" s="62"/>
      <c r="NAD11" s="62"/>
      <c r="NAE11" s="62"/>
      <c r="NAF11" s="62"/>
      <c r="NAG11" s="62"/>
      <c r="NAH11" s="62"/>
      <c r="NAI11" s="62"/>
      <c r="NAJ11" s="62"/>
      <c r="NAK11" s="62"/>
      <c r="NAL11" s="62"/>
      <c r="NAM11" s="62"/>
      <c r="NAN11" s="62"/>
      <c r="NAO11" s="62"/>
      <c r="NAP11" s="62"/>
      <c r="NAQ11" s="62"/>
      <c r="NAR11" s="62"/>
      <c r="NAS11" s="62"/>
      <c r="NAT11" s="62"/>
      <c r="NAU11" s="62"/>
      <c r="NAV11" s="62"/>
      <c r="NAW11" s="62"/>
      <c r="NAX11" s="62"/>
      <c r="NAY11" s="62"/>
      <c r="NAZ11" s="62"/>
      <c r="NBA11" s="62"/>
      <c r="NBB11" s="62"/>
      <c r="NBC11" s="62"/>
      <c r="NBD11" s="62"/>
      <c r="NBE11" s="62"/>
      <c r="NBF11" s="62"/>
      <c r="NBG11" s="62"/>
      <c r="NBH11" s="62"/>
      <c r="NBI11" s="62"/>
      <c r="NBJ11" s="62"/>
      <c r="NBK11" s="62"/>
      <c r="NBL11" s="62"/>
      <c r="NBM11" s="62"/>
      <c r="NBN11" s="62"/>
      <c r="NBO11" s="62"/>
      <c r="NBP11" s="62"/>
      <c r="NBQ11" s="62"/>
      <c r="NBR11" s="62"/>
      <c r="NBS11" s="62"/>
      <c r="NBT11" s="62"/>
      <c r="NBU11" s="62"/>
      <c r="NBV11" s="62"/>
      <c r="NBW11" s="62"/>
      <c r="NBX11" s="62"/>
      <c r="NBY11" s="62"/>
      <c r="NBZ11" s="62"/>
      <c r="NCA11" s="62"/>
      <c r="NCB11" s="62"/>
      <c r="NCC11" s="62"/>
      <c r="NCD11" s="62"/>
      <c r="NCE11" s="62"/>
      <c r="NCF11" s="62"/>
      <c r="NCG11" s="62"/>
      <c r="NCH11" s="62"/>
      <c r="NCI11" s="62"/>
      <c r="NCJ11" s="62"/>
      <c r="NCK11" s="62"/>
      <c r="NCL11" s="62"/>
      <c r="NCM11" s="62"/>
      <c r="NCN11" s="62"/>
      <c r="NCO11" s="62"/>
      <c r="NCP11" s="62"/>
      <c r="NCQ11" s="62"/>
      <c r="NCR11" s="62"/>
      <c r="NCS11" s="62"/>
      <c r="NCT11" s="62"/>
      <c r="NCU11" s="62"/>
      <c r="NCV11" s="62"/>
      <c r="NCW11" s="62"/>
      <c r="NCX11" s="62"/>
      <c r="NCY11" s="62"/>
      <c r="NCZ11" s="62"/>
      <c r="NDA11" s="62"/>
      <c r="NDB11" s="62"/>
      <c r="NDC11" s="62"/>
      <c r="NDD11" s="62"/>
      <c r="NDE11" s="62"/>
      <c r="NDF11" s="62"/>
      <c r="NDG11" s="62"/>
      <c r="NDH11" s="62"/>
      <c r="NDI11" s="62"/>
      <c r="NDJ11" s="62"/>
      <c r="NDK11" s="62"/>
      <c r="NDL11" s="62"/>
      <c r="NDM11" s="62"/>
      <c r="NDN11" s="62"/>
      <c r="NDO11" s="62"/>
      <c r="NDP11" s="62"/>
      <c r="NDQ11" s="62"/>
      <c r="NDR11" s="62"/>
      <c r="NDS11" s="62"/>
      <c r="NDT11" s="62"/>
      <c r="NDU11" s="62"/>
      <c r="NDV11" s="62"/>
      <c r="NDW11" s="62"/>
      <c r="NDX11" s="62"/>
      <c r="NDY11" s="62"/>
      <c r="NDZ11" s="62"/>
      <c r="NEA11" s="62"/>
      <c r="NEB11" s="62"/>
      <c r="NEC11" s="62"/>
      <c r="NED11" s="62"/>
      <c r="NEE11" s="62"/>
      <c r="NEF11" s="62"/>
      <c r="NEG11" s="62"/>
      <c r="NEH11" s="62"/>
      <c r="NEI11" s="62"/>
      <c r="NEJ11" s="62"/>
      <c r="NEK11" s="62"/>
      <c r="NEL11" s="62"/>
      <c r="NEM11" s="62"/>
      <c r="NEN11" s="62"/>
      <c r="NEO11" s="62"/>
      <c r="NEP11" s="62"/>
      <c r="NEQ11" s="62"/>
      <c r="NER11" s="62"/>
      <c r="NES11" s="62"/>
      <c r="NET11" s="62"/>
      <c r="NEU11" s="62"/>
      <c r="NEV11" s="62"/>
      <c r="NEW11" s="62"/>
      <c r="NEX11" s="62"/>
      <c r="NEY11" s="62"/>
      <c r="NEZ11" s="62"/>
      <c r="NFA11" s="62"/>
      <c r="NFB11" s="62"/>
      <c r="NFC11" s="62"/>
      <c r="NFD11" s="62"/>
      <c r="NFE11" s="62"/>
      <c r="NFF11" s="62"/>
      <c r="NFG11" s="62"/>
      <c r="NFH11" s="62"/>
      <c r="NFI11" s="62"/>
      <c r="NFJ11" s="62"/>
      <c r="NFK11" s="62"/>
      <c r="NFL11" s="62"/>
      <c r="NFM11" s="62"/>
      <c r="NFN11" s="62"/>
      <c r="NFO11" s="62"/>
      <c r="NFP11" s="62"/>
      <c r="NFQ11" s="62"/>
      <c r="NFR11" s="62"/>
      <c r="NFS11" s="62"/>
      <c r="NFT11" s="62"/>
      <c r="NFU11" s="62"/>
      <c r="NFV11" s="62"/>
      <c r="NFW11" s="62"/>
      <c r="NFX11" s="62"/>
      <c r="NFY11" s="62"/>
      <c r="NFZ11" s="62"/>
      <c r="NGA11" s="62"/>
      <c r="NGB11" s="62"/>
      <c r="NGC11" s="62"/>
      <c r="NGD11" s="62"/>
      <c r="NGE11" s="62"/>
      <c r="NGF11" s="62"/>
      <c r="NGG11" s="62"/>
      <c r="NGH11" s="62"/>
      <c r="NGI11" s="62"/>
      <c r="NGJ11" s="62"/>
      <c r="NGK11" s="62"/>
      <c r="NGL11" s="62"/>
      <c r="NGM11" s="62"/>
      <c r="NGN11" s="62"/>
      <c r="NGO11" s="62"/>
      <c r="NGP11" s="62"/>
      <c r="NGQ11" s="62"/>
      <c r="NGR11" s="62"/>
      <c r="NGS11" s="62"/>
      <c r="NGT11" s="62"/>
      <c r="NGU11" s="62"/>
      <c r="NGV11" s="62"/>
      <c r="NGW11" s="62"/>
      <c r="NGX11" s="62"/>
      <c r="NGY11" s="62"/>
      <c r="NGZ11" s="62"/>
      <c r="NHA11" s="62"/>
      <c r="NHB11" s="62"/>
      <c r="NHC11" s="62"/>
      <c r="NHD11" s="62"/>
      <c r="NHE11" s="62"/>
      <c r="NHF11" s="62"/>
      <c r="NHG11" s="62"/>
      <c r="NHH11" s="62"/>
      <c r="NHI11" s="62"/>
      <c r="NHJ11" s="62"/>
      <c r="NHK11" s="62"/>
      <c r="NHL11" s="62"/>
      <c r="NHM11" s="62"/>
      <c r="NHN11" s="62"/>
      <c r="NHO11" s="62"/>
      <c r="NHP11" s="62"/>
      <c r="NHQ11" s="62"/>
      <c r="NHR11" s="62"/>
      <c r="NHS11" s="62"/>
      <c r="NHT11" s="62"/>
      <c r="NHU11" s="62"/>
      <c r="NHV11" s="62"/>
      <c r="NHW11" s="62"/>
      <c r="NHX11" s="62"/>
      <c r="NHY11" s="62"/>
      <c r="NHZ11" s="62"/>
      <c r="NIA11" s="62"/>
      <c r="NIB11" s="62"/>
      <c r="NIC11" s="62"/>
      <c r="NID11" s="62"/>
      <c r="NIE11" s="62"/>
      <c r="NIF11" s="62"/>
      <c r="NIG11" s="62"/>
      <c r="NIH11" s="62"/>
      <c r="NII11" s="62"/>
      <c r="NIJ11" s="62"/>
      <c r="NIK11" s="62"/>
      <c r="NIL11" s="62"/>
      <c r="NIM11" s="62"/>
      <c r="NIN11" s="62"/>
      <c r="NIO11" s="62"/>
      <c r="NIP11" s="62"/>
      <c r="NIQ11" s="62"/>
      <c r="NIR11" s="62"/>
      <c r="NIS11" s="62"/>
      <c r="NIT11" s="62"/>
      <c r="NIU11" s="62"/>
      <c r="NIV11" s="62"/>
      <c r="NIW11" s="62"/>
      <c r="NIX11" s="62"/>
      <c r="NIY11" s="62"/>
      <c r="NIZ11" s="62"/>
      <c r="NJA11" s="62"/>
      <c r="NJB11" s="62"/>
      <c r="NJC11" s="62"/>
      <c r="NJD11" s="62"/>
      <c r="NJE11" s="62"/>
      <c r="NJF11" s="62"/>
      <c r="NJG11" s="62"/>
      <c r="NJH11" s="62"/>
      <c r="NJI11" s="62"/>
      <c r="NJJ11" s="62"/>
      <c r="NJK11" s="62"/>
      <c r="NJL11" s="62"/>
      <c r="NJM11" s="62"/>
      <c r="NJN11" s="62"/>
      <c r="NJO11" s="62"/>
      <c r="NJP11" s="62"/>
      <c r="NJQ11" s="62"/>
      <c r="NJR11" s="62"/>
      <c r="NJS11" s="62"/>
      <c r="NJT11" s="62"/>
      <c r="NJU11" s="62"/>
      <c r="NJV11" s="62"/>
      <c r="NJW11" s="62"/>
      <c r="NJX11" s="62"/>
      <c r="NJY11" s="62"/>
      <c r="NJZ11" s="62"/>
      <c r="NKA11" s="62"/>
      <c r="NKB11" s="62"/>
      <c r="NKC11" s="62"/>
      <c r="NKD11" s="62"/>
      <c r="NKE11" s="62"/>
      <c r="NKF11" s="62"/>
      <c r="NKG11" s="62"/>
      <c r="NKH11" s="62"/>
      <c r="NKI11" s="62"/>
      <c r="NKJ11" s="62"/>
      <c r="NKK11" s="62"/>
      <c r="NKL11" s="62"/>
      <c r="NKM11" s="62"/>
      <c r="NKN11" s="62"/>
      <c r="NKO11" s="62"/>
      <c r="NKP11" s="62"/>
      <c r="NKQ11" s="62"/>
      <c r="NKR11" s="62"/>
      <c r="NKS11" s="62"/>
      <c r="NKT11" s="62"/>
      <c r="NKU11" s="62"/>
      <c r="NKV11" s="62"/>
      <c r="NKW11" s="62"/>
      <c r="NKX11" s="62"/>
      <c r="NKY11" s="62"/>
      <c r="NKZ11" s="62"/>
      <c r="NLA11" s="62"/>
      <c r="NLB11" s="62"/>
      <c r="NLC11" s="62"/>
      <c r="NLD11" s="62"/>
      <c r="NLE11" s="62"/>
      <c r="NLF11" s="62"/>
      <c r="NLG11" s="62"/>
      <c r="NLH11" s="62"/>
      <c r="NLI11" s="62"/>
      <c r="NLJ11" s="62"/>
      <c r="NLK11" s="62"/>
      <c r="NLL11" s="62"/>
      <c r="NLM11" s="62"/>
      <c r="NLN11" s="62"/>
      <c r="NLO11" s="62"/>
      <c r="NLP11" s="62"/>
      <c r="NLQ11" s="62"/>
      <c r="NLR11" s="62"/>
      <c r="NLS11" s="62"/>
      <c r="NLT11" s="62"/>
      <c r="NLU11" s="62"/>
      <c r="NLV11" s="62"/>
      <c r="NLW11" s="62"/>
      <c r="NLX11" s="62"/>
      <c r="NLY11" s="62"/>
      <c r="NLZ11" s="62"/>
      <c r="NMA11" s="62"/>
      <c r="NMB11" s="62"/>
      <c r="NMC11" s="62"/>
      <c r="NMD11" s="62"/>
      <c r="NME11" s="62"/>
      <c r="NMF11" s="62"/>
      <c r="NMG11" s="62"/>
      <c r="NMH11" s="62"/>
      <c r="NMI11" s="62"/>
      <c r="NMJ11" s="62"/>
      <c r="NMK11" s="62"/>
      <c r="NML11" s="62"/>
      <c r="NMM11" s="62"/>
      <c r="NMN11" s="62"/>
      <c r="NMO11" s="62"/>
      <c r="NMP11" s="62"/>
      <c r="NMQ11" s="62"/>
      <c r="NMR11" s="62"/>
      <c r="NMS11" s="62"/>
      <c r="NMT11" s="62"/>
      <c r="NMU11" s="62"/>
      <c r="NMV11" s="62"/>
      <c r="NMW11" s="62"/>
      <c r="NMX11" s="62"/>
      <c r="NMY11" s="62"/>
      <c r="NMZ11" s="62"/>
      <c r="NNA11" s="62"/>
      <c r="NNB11" s="62"/>
      <c r="NNC11" s="62"/>
      <c r="NND11" s="62"/>
      <c r="NNE11" s="62"/>
      <c r="NNF11" s="62"/>
      <c r="NNG11" s="62"/>
      <c r="NNH11" s="62"/>
      <c r="NNI11" s="62"/>
      <c r="NNJ11" s="62"/>
      <c r="NNK11" s="62"/>
      <c r="NNL11" s="62"/>
      <c r="NNM11" s="62"/>
      <c r="NNN11" s="62"/>
      <c r="NNO11" s="62"/>
      <c r="NNP11" s="62"/>
      <c r="NNQ11" s="62"/>
      <c r="NNR11" s="62"/>
      <c r="NNS11" s="62"/>
      <c r="NNT11" s="62"/>
      <c r="NNU11" s="62"/>
      <c r="NNV11" s="62"/>
      <c r="NNW11" s="62"/>
      <c r="NNX11" s="62"/>
      <c r="NNY11" s="62"/>
      <c r="NNZ11" s="62"/>
      <c r="NOA11" s="62"/>
      <c r="NOB11" s="62"/>
      <c r="NOC11" s="62"/>
      <c r="NOD11" s="62"/>
      <c r="NOE11" s="62"/>
      <c r="NOF11" s="62"/>
      <c r="NOG11" s="62"/>
      <c r="NOH11" s="62"/>
      <c r="NOI11" s="62"/>
      <c r="NOJ11" s="62"/>
      <c r="NOK11" s="62"/>
      <c r="NOL11" s="62"/>
      <c r="NOM11" s="62"/>
      <c r="NON11" s="62"/>
      <c r="NOO11" s="62"/>
      <c r="NOP11" s="62"/>
      <c r="NOQ11" s="62"/>
      <c r="NOR11" s="62"/>
      <c r="NOS11" s="62"/>
      <c r="NOT11" s="62"/>
      <c r="NOU11" s="62"/>
      <c r="NOV11" s="62"/>
      <c r="NOW11" s="62"/>
      <c r="NOX11" s="62"/>
      <c r="NOY11" s="62"/>
      <c r="NOZ11" s="62"/>
      <c r="NPA11" s="62"/>
      <c r="NPB11" s="62"/>
      <c r="NPC11" s="62"/>
      <c r="NPD11" s="62"/>
      <c r="NPE11" s="62"/>
      <c r="NPF11" s="62"/>
      <c r="NPG11" s="62"/>
      <c r="NPH11" s="62"/>
      <c r="NPI11" s="62"/>
      <c r="NPJ11" s="62"/>
      <c r="NPK11" s="62"/>
      <c r="NPL11" s="62"/>
      <c r="NPM11" s="62"/>
      <c r="NPN11" s="62"/>
      <c r="NPO11" s="62"/>
      <c r="NPP11" s="62"/>
      <c r="NPQ11" s="62"/>
      <c r="NPR11" s="62"/>
      <c r="NPS11" s="62"/>
      <c r="NPT11" s="62"/>
      <c r="NPU11" s="62"/>
      <c r="NPV11" s="62"/>
      <c r="NPW11" s="62"/>
      <c r="NPX11" s="62"/>
      <c r="NPY11" s="62"/>
      <c r="NPZ11" s="62"/>
      <c r="NQA11" s="62"/>
      <c r="NQB11" s="62"/>
      <c r="NQC11" s="62"/>
      <c r="NQD11" s="62"/>
      <c r="NQE11" s="62"/>
      <c r="NQF11" s="62"/>
      <c r="NQG11" s="62"/>
      <c r="NQH11" s="62"/>
      <c r="NQI11" s="62"/>
      <c r="NQJ11" s="62"/>
      <c r="NQK11" s="62"/>
      <c r="NQL11" s="62"/>
      <c r="NQM11" s="62"/>
      <c r="NQN11" s="62"/>
      <c r="NQO11" s="62"/>
      <c r="NQP11" s="62"/>
      <c r="NQQ11" s="62"/>
      <c r="NQR11" s="62"/>
      <c r="NQS11" s="62"/>
      <c r="NQT11" s="62"/>
      <c r="NQU11" s="62"/>
      <c r="NQV11" s="62"/>
      <c r="NQW11" s="62"/>
      <c r="NQX11" s="62"/>
      <c r="NQY11" s="62"/>
      <c r="NQZ11" s="62"/>
      <c r="NRA11" s="62"/>
      <c r="NRB11" s="62"/>
      <c r="NRC11" s="62"/>
      <c r="NRD11" s="62"/>
      <c r="NRE11" s="62"/>
      <c r="NRF11" s="62"/>
      <c r="NRG11" s="62"/>
      <c r="NRH11" s="62"/>
      <c r="NRI11" s="62"/>
      <c r="NRJ11" s="62"/>
      <c r="NRK11" s="62"/>
      <c r="NRL11" s="62"/>
      <c r="NRM11" s="62"/>
      <c r="NRN11" s="62"/>
      <c r="NRO11" s="62"/>
      <c r="NRP11" s="62"/>
      <c r="NRQ11" s="62"/>
      <c r="NRR11" s="62"/>
      <c r="NRS11" s="62"/>
      <c r="NRT11" s="62"/>
      <c r="NRU11" s="62"/>
      <c r="NRV11" s="62"/>
      <c r="NRW11" s="62"/>
      <c r="NRX11" s="62"/>
      <c r="NRY11" s="62"/>
      <c r="NRZ11" s="62"/>
      <c r="NSA11" s="62"/>
      <c r="NSB11" s="62"/>
      <c r="NSC11" s="62"/>
      <c r="NSD11" s="62"/>
      <c r="NSE11" s="62"/>
      <c r="NSF11" s="62"/>
      <c r="NSG11" s="62"/>
      <c r="NSH11" s="62"/>
      <c r="NSI11" s="62"/>
      <c r="NSJ11" s="62"/>
      <c r="NSK11" s="62"/>
      <c r="NSL11" s="62"/>
      <c r="NSM11" s="62"/>
      <c r="NSN11" s="62"/>
      <c r="NSO11" s="62"/>
      <c r="NSP11" s="62"/>
      <c r="NSQ11" s="62"/>
      <c r="NSR11" s="62"/>
      <c r="NSS11" s="62"/>
      <c r="NST11" s="62"/>
      <c r="NSU11" s="62"/>
      <c r="NSV11" s="62"/>
      <c r="NSW11" s="62"/>
      <c r="NSX11" s="62"/>
      <c r="NSY11" s="62"/>
      <c r="NSZ11" s="62"/>
      <c r="NTA11" s="62"/>
      <c r="NTB11" s="62"/>
      <c r="NTC11" s="62"/>
      <c r="NTD11" s="62"/>
      <c r="NTE11" s="62"/>
      <c r="NTF11" s="62"/>
      <c r="NTG11" s="62"/>
      <c r="NTH11" s="62"/>
      <c r="NTI11" s="62"/>
      <c r="NTJ11" s="62"/>
      <c r="NTK11" s="62"/>
      <c r="NTL11" s="62"/>
      <c r="NTM11" s="62"/>
      <c r="NTN11" s="62"/>
      <c r="NTO11" s="62"/>
      <c r="NTP11" s="62"/>
      <c r="NTQ11" s="62"/>
      <c r="NTR11" s="62"/>
      <c r="NTS11" s="62"/>
      <c r="NTT11" s="62"/>
      <c r="NTU11" s="62"/>
      <c r="NTV11" s="62"/>
      <c r="NTW11" s="62"/>
      <c r="NTX11" s="62"/>
      <c r="NTY11" s="62"/>
      <c r="NTZ11" s="62"/>
      <c r="NUA11" s="62"/>
      <c r="NUB11" s="62"/>
      <c r="NUC11" s="62"/>
      <c r="NUD11" s="62"/>
      <c r="NUE11" s="62"/>
      <c r="NUF11" s="62"/>
      <c r="NUG11" s="62"/>
      <c r="NUH11" s="62"/>
      <c r="NUI11" s="62"/>
      <c r="NUJ11" s="62"/>
      <c r="NUK11" s="62"/>
      <c r="NUL11" s="62"/>
      <c r="NUM11" s="62"/>
      <c r="NUN11" s="62"/>
      <c r="NUO11" s="62"/>
      <c r="NUP11" s="62"/>
      <c r="NUQ11" s="62"/>
      <c r="NUR11" s="62"/>
      <c r="NUS11" s="62"/>
      <c r="NUT11" s="62"/>
      <c r="NUU11" s="62"/>
      <c r="NUV11" s="62"/>
      <c r="NUW11" s="62"/>
      <c r="NUX11" s="62"/>
      <c r="NUY11" s="62"/>
      <c r="NUZ11" s="62"/>
      <c r="NVA11" s="62"/>
      <c r="NVB11" s="62"/>
      <c r="NVC11" s="62"/>
      <c r="NVD11" s="62"/>
      <c r="NVE11" s="62"/>
      <c r="NVF11" s="62"/>
      <c r="NVG11" s="62"/>
      <c r="NVH11" s="62"/>
      <c r="NVI11" s="62"/>
      <c r="NVJ11" s="62"/>
      <c r="NVK11" s="62"/>
      <c r="NVL11" s="62"/>
      <c r="NVM11" s="62"/>
      <c r="NVN11" s="62"/>
      <c r="NVO11" s="62"/>
      <c r="NVP11" s="62"/>
      <c r="NVQ11" s="62"/>
      <c r="NVR11" s="62"/>
      <c r="NVS11" s="62"/>
      <c r="NVT11" s="62"/>
      <c r="NVU11" s="62"/>
      <c r="NVV11" s="62"/>
      <c r="NVW11" s="62"/>
      <c r="NVX11" s="62"/>
      <c r="NVY11" s="62"/>
      <c r="NVZ11" s="62"/>
      <c r="NWA11" s="62"/>
      <c r="NWB11" s="62"/>
      <c r="NWC11" s="62"/>
      <c r="NWD11" s="62"/>
      <c r="NWE11" s="62"/>
      <c r="NWF11" s="62"/>
      <c r="NWG11" s="62"/>
      <c r="NWH11" s="62"/>
      <c r="NWI11" s="62"/>
      <c r="NWJ11" s="62"/>
      <c r="NWK11" s="62"/>
      <c r="NWL11" s="62"/>
      <c r="NWM11" s="62"/>
      <c r="NWN11" s="62"/>
      <c r="NWO11" s="62"/>
      <c r="NWP11" s="62"/>
      <c r="NWQ11" s="62"/>
      <c r="NWR11" s="62"/>
      <c r="NWS11" s="62"/>
      <c r="NWT11" s="62"/>
      <c r="NWU11" s="62"/>
      <c r="NWV11" s="62"/>
      <c r="NWW11" s="62"/>
      <c r="NWX11" s="62"/>
      <c r="NWY11" s="62"/>
      <c r="NWZ11" s="62"/>
      <c r="NXA11" s="62"/>
      <c r="NXB11" s="62"/>
      <c r="NXC11" s="62"/>
      <c r="NXD11" s="62"/>
      <c r="NXE11" s="62"/>
      <c r="NXF11" s="62"/>
      <c r="NXG11" s="62"/>
      <c r="NXH11" s="62"/>
      <c r="NXI11" s="62"/>
      <c r="NXJ11" s="62"/>
      <c r="NXK11" s="62"/>
      <c r="NXL11" s="62"/>
      <c r="NXM11" s="62"/>
      <c r="NXN11" s="62"/>
      <c r="NXO11" s="62"/>
      <c r="NXP11" s="62"/>
      <c r="NXQ11" s="62"/>
      <c r="NXR11" s="62"/>
      <c r="NXS11" s="62"/>
      <c r="NXT11" s="62"/>
      <c r="NXU11" s="62"/>
      <c r="NXV11" s="62"/>
      <c r="NXW11" s="62"/>
      <c r="NXX11" s="62"/>
      <c r="NXY11" s="62"/>
      <c r="NXZ11" s="62"/>
      <c r="NYA11" s="62"/>
      <c r="NYB11" s="62"/>
      <c r="NYC11" s="62"/>
      <c r="NYD11" s="62"/>
      <c r="NYE11" s="62"/>
      <c r="NYF11" s="62"/>
      <c r="NYG11" s="62"/>
      <c r="NYH11" s="62"/>
      <c r="NYI11" s="62"/>
      <c r="NYJ11" s="62"/>
      <c r="NYK11" s="62"/>
      <c r="NYL11" s="62"/>
      <c r="NYM11" s="62"/>
      <c r="NYN11" s="62"/>
      <c r="NYO11" s="62"/>
      <c r="NYP11" s="62"/>
      <c r="NYQ11" s="62"/>
      <c r="NYR11" s="62"/>
      <c r="NYS11" s="62"/>
      <c r="NYT11" s="62"/>
      <c r="NYU11" s="62"/>
      <c r="NYV11" s="62"/>
      <c r="NYW11" s="62"/>
      <c r="NYX11" s="62"/>
      <c r="NYY11" s="62"/>
      <c r="NYZ11" s="62"/>
      <c r="NZA11" s="62"/>
      <c r="NZB11" s="62"/>
      <c r="NZC11" s="62"/>
      <c r="NZD11" s="62"/>
      <c r="NZE11" s="62"/>
      <c r="NZF11" s="62"/>
      <c r="NZG11" s="62"/>
      <c r="NZH11" s="62"/>
      <c r="NZI11" s="62"/>
      <c r="NZJ11" s="62"/>
      <c r="NZK11" s="62"/>
      <c r="NZL11" s="62"/>
      <c r="NZM11" s="62"/>
      <c r="NZN11" s="62"/>
      <c r="NZO11" s="62"/>
      <c r="NZP11" s="62"/>
      <c r="NZQ11" s="62"/>
      <c r="NZR11" s="62"/>
      <c r="NZS11" s="62"/>
      <c r="NZT11" s="62"/>
      <c r="NZU11" s="62"/>
      <c r="NZV11" s="62"/>
      <c r="NZW11" s="62"/>
      <c r="NZX11" s="62"/>
      <c r="NZY11" s="62"/>
      <c r="NZZ11" s="62"/>
      <c r="OAA11" s="62"/>
      <c r="OAB11" s="62"/>
      <c r="OAC11" s="62"/>
      <c r="OAD11" s="62"/>
      <c r="OAE11" s="62"/>
      <c r="OAF11" s="62"/>
      <c r="OAG11" s="62"/>
      <c r="OAH11" s="62"/>
      <c r="OAI11" s="62"/>
      <c r="OAJ11" s="62"/>
      <c r="OAK11" s="62"/>
      <c r="OAL11" s="62"/>
      <c r="OAM11" s="62"/>
      <c r="OAN11" s="62"/>
      <c r="OAO11" s="62"/>
      <c r="OAP11" s="62"/>
      <c r="OAQ11" s="62"/>
      <c r="OAR11" s="62"/>
      <c r="OAS11" s="62"/>
      <c r="OAT11" s="62"/>
      <c r="OAU11" s="62"/>
      <c r="OAV11" s="62"/>
      <c r="OAW11" s="62"/>
      <c r="OAX11" s="62"/>
      <c r="OAY11" s="62"/>
      <c r="OAZ11" s="62"/>
      <c r="OBA11" s="62"/>
      <c r="OBB11" s="62"/>
      <c r="OBC11" s="62"/>
      <c r="OBD11" s="62"/>
      <c r="OBE11" s="62"/>
      <c r="OBF11" s="62"/>
      <c r="OBG11" s="62"/>
      <c r="OBH11" s="62"/>
      <c r="OBI11" s="62"/>
      <c r="OBJ11" s="62"/>
      <c r="OBK11" s="62"/>
      <c r="OBL11" s="62"/>
      <c r="OBM11" s="62"/>
      <c r="OBN11" s="62"/>
      <c r="OBO11" s="62"/>
      <c r="OBP11" s="62"/>
      <c r="OBQ11" s="62"/>
      <c r="OBR11" s="62"/>
      <c r="OBS11" s="62"/>
      <c r="OBT11" s="62"/>
      <c r="OBU11" s="62"/>
      <c r="OBV11" s="62"/>
      <c r="OBW11" s="62"/>
      <c r="OBX11" s="62"/>
      <c r="OBY11" s="62"/>
      <c r="OBZ11" s="62"/>
      <c r="OCA11" s="62"/>
      <c r="OCB11" s="62"/>
      <c r="OCC11" s="62"/>
      <c r="OCD11" s="62"/>
      <c r="OCE11" s="62"/>
      <c r="OCF11" s="62"/>
      <c r="OCG11" s="62"/>
      <c r="OCH11" s="62"/>
      <c r="OCI11" s="62"/>
      <c r="OCJ11" s="62"/>
      <c r="OCK11" s="62"/>
      <c r="OCL11" s="62"/>
      <c r="OCM11" s="62"/>
      <c r="OCN11" s="62"/>
      <c r="OCO11" s="62"/>
      <c r="OCP11" s="62"/>
      <c r="OCQ11" s="62"/>
      <c r="OCR11" s="62"/>
      <c r="OCS11" s="62"/>
      <c r="OCT11" s="62"/>
      <c r="OCU11" s="62"/>
      <c r="OCV11" s="62"/>
      <c r="OCW11" s="62"/>
      <c r="OCX11" s="62"/>
      <c r="OCY11" s="62"/>
      <c r="OCZ11" s="62"/>
      <c r="ODA11" s="62"/>
      <c r="ODB11" s="62"/>
      <c r="ODC11" s="62"/>
      <c r="ODD11" s="62"/>
      <c r="ODE11" s="62"/>
      <c r="ODF11" s="62"/>
      <c r="ODG11" s="62"/>
      <c r="ODH11" s="62"/>
      <c r="ODI11" s="62"/>
      <c r="ODJ11" s="62"/>
      <c r="ODK11" s="62"/>
      <c r="ODL11" s="62"/>
      <c r="ODM11" s="62"/>
      <c r="ODN11" s="62"/>
      <c r="ODO11" s="62"/>
      <c r="ODP11" s="62"/>
      <c r="ODQ11" s="62"/>
      <c r="ODR11" s="62"/>
      <c r="ODS11" s="62"/>
      <c r="ODT11" s="62"/>
      <c r="ODU11" s="62"/>
      <c r="ODV11" s="62"/>
      <c r="ODW11" s="62"/>
      <c r="ODX11" s="62"/>
      <c r="ODY11" s="62"/>
      <c r="ODZ11" s="62"/>
      <c r="OEA11" s="62"/>
      <c r="OEB11" s="62"/>
      <c r="OEC11" s="62"/>
      <c r="OED11" s="62"/>
      <c r="OEE11" s="62"/>
      <c r="OEF11" s="62"/>
      <c r="OEG11" s="62"/>
      <c r="OEH11" s="62"/>
      <c r="OEI11" s="62"/>
      <c r="OEJ11" s="62"/>
      <c r="OEK11" s="62"/>
      <c r="OEL11" s="62"/>
      <c r="OEM11" s="62"/>
      <c r="OEN11" s="62"/>
      <c r="OEO11" s="62"/>
      <c r="OEP11" s="62"/>
      <c r="OEQ11" s="62"/>
      <c r="OER11" s="62"/>
      <c r="OES11" s="62"/>
      <c r="OET11" s="62"/>
      <c r="OEU11" s="62"/>
      <c r="OEV11" s="62"/>
      <c r="OEW11" s="62"/>
      <c r="OEX11" s="62"/>
      <c r="OEY11" s="62"/>
      <c r="OEZ11" s="62"/>
      <c r="OFA11" s="62"/>
      <c r="OFB11" s="62"/>
      <c r="OFC11" s="62"/>
      <c r="OFD11" s="62"/>
      <c r="OFE11" s="62"/>
      <c r="OFF11" s="62"/>
      <c r="OFG11" s="62"/>
      <c r="OFH11" s="62"/>
      <c r="OFI11" s="62"/>
      <c r="OFJ11" s="62"/>
      <c r="OFK11" s="62"/>
      <c r="OFL11" s="62"/>
      <c r="OFM11" s="62"/>
      <c r="OFN11" s="62"/>
      <c r="OFO11" s="62"/>
      <c r="OFP11" s="62"/>
      <c r="OFQ11" s="62"/>
      <c r="OFR11" s="62"/>
      <c r="OFS11" s="62"/>
      <c r="OFT11" s="62"/>
      <c r="OFU11" s="62"/>
      <c r="OFV11" s="62"/>
      <c r="OFW11" s="62"/>
      <c r="OFX11" s="62"/>
      <c r="OFY11" s="62"/>
      <c r="OFZ11" s="62"/>
      <c r="OGA11" s="62"/>
      <c r="OGB11" s="62"/>
      <c r="OGC11" s="62"/>
      <c r="OGD11" s="62"/>
      <c r="OGE11" s="62"/>
      <c r="OGF11" s="62"/>
      <c r="OGG11" s="62"/>
      <c r="OGH11" s="62"/>
      <c r="OGI11" s="62"/>
      <c r="OGJ11" s="62"/>
      <c r="OGK11" s="62"/>
      <c r="OGL11" s="62"/>
      <c r="OGM11" s="62"/>
      <c r="OGN11" s="62"/>
      <c r="OGO11" s="62"/>
      <c r="OGP11" s="62"/>
      <c r="OGQ11" s="62"/>
      <c r="OGR11" s="62"/>
      <c r="OGS11" s="62"/>
      <c r="OGT11" s="62"/>
      <c r="OGU11" s="62"/>
      <c r="OGV11" s="62"/>
      <c r="OGW11" s="62"/>
      <c r="OGX11" s="62"/>
      <c r="OGY11" s="62"/>
      <c r="OGZ11" s="62"/>
      <c r="OHA11" s="62"/>
      <c r="OHB11" s="62"/>
      <c r="OHC11" s="62"/>
      <c r="OHD11" s="62"/>
      <c r="OHE11" s="62"/>
      <c r="OHF11" s="62"/>
      <c r="OHG11" s="62"/>
      <c r="OHH11" s="62"/>
      <c r="OHI11" s="62"/>
      <c r="OHJ11" s="62"/>
      <c r="OHK11" s="62"/>
      <c r="OHL11" s="62"/>
      <c r="OHM11" s="62"/>
      <c r="OHN11" s="62"/>
      <c r="OHO11" s="62"/>
      <c r="OHP11" s="62"/>
      <c r="OHQ11" s="62"/>
      <c r="OHR11" s="62"/>
      <c r="OHS11" s="62"/>
      <c r="OHT11" s="62"/>
      <c r="OHU11" s="62"/>
      <c r="OHV11" s="62"/>
      <c r="OHW11" s="62"/>
      <c r="OHX11" s="62"/>
      <c r="OHY11" s="62"/>
      <c r="OHZ11" s="62"/>
      <c r="OIA11" s="62"/>
      <c r="OIB11" s="62"/>
      <c r="OIC11" s="62"/>
      <c r="OID11" s="62"/>
      <c r="OIE11" s="62"/>
      <c r="OIF11" s="62"/>
      <c r="OIG11" s="62"/>
      <c r="OIH11" s="62"/>
      <c r="OII11" s="62"/>
      <c r="OIJ11" s="62"/>
      <c r="OIK11" s="62"/>
      <c r="OIL11" s="62"/>
      <c r="OIM11" s="62"/>
      <c r="OIN11" s="62"/>
      <c r="OIO11" s="62"/>
      <c r="OIP11" s="62"/>
      <c r="OIQ11" s="62"/>
      <c r="OIR11" s="62"/>
      <c r="OIS11" s="62"/>
      <c r="OIT11" s="62"/>
      <c r="OIU11" s="62"/>
      <c r="OIV11" s="62"/>
      <c r="OIW11" s="62"/>
      <c r="OIX11" s="62"/>
      <c r="OIY11" s="62"/>
      <c r="OIZ11" s="62"/>
      <c r="OJA11" s="62"/>
      <c r="OJB11" s="62"/>
      <c r="OJC11" s="62"/>
      <c r="OJD11" s="62"/>
      <c r="OJE11" s="62"/>
      <c r="OJF11" s="62"/>
      <c r="OJG11" s="62"/>
      <c r="OJH11" s="62"/>
      <c r="OJI11" s="62"/>
      <c r="OJJ11" s="62"/>
      <c r="OJK11" s="62"/>
      <c r="OJL11" s="62"/>
      <c r="OJM11" s="62"/>
      <c r="OJN11" s="62"/>
      <c r="OJO11" s="62"/>
      <c r="OJP11" s="62"/>
      <c r="OJQ11" s="62"/>
      <c r="OJR11" s="62"/>
      <c r="OJS11" s="62"/>
      <c r="OJT11" s="62"/>
      <c r="OJU11" s="62"/>
      <c r="OJV11" s="62"/>
      <c r="OJW11" s="62"/>
      <c r="OJX11" s="62"/>
      <c r="OJY11" s="62"/>
      <c r="OJZ11" s="62"/>
      <c r="OKA11" s="62"/>
      <c r="OKB11" s="62"/>
      <c r="OKC11" s="62"/>
      <c r="OKD11" s="62"/>
      <c r="OKE11" s="62"/>
      <c r="OKF11" s="62"/>
      <c r="OKG11" s="62"/>
      <c r="OKH11" s="62"/>
      <c r="OKI11" s="62"/>
      <c r="OKJ11" s="62"/>
      <c r="OKK11" s="62"/>
      <c r="OKL11" s="62"/>
      <c r="OKM11" s="62"/>
      <c r="OKN11" s="62"/>
      <c r="OKO11" s="62"/>
      <c r="OKP11" s="62"/>
      <c r="OKQ11" s="62"/>
      <c r="OKR11" s="62"/>
      <c r="OKS11" s="62"/>
      <c r="OKT11" s="62"/>
      <c r="OKU11" s="62"/>
      <c r="OKV11" s="62"/>
      <c r="OKW11" s="62"/>
      <c r="OKX11" s="62"/>
      <c r="OKY11" s="62"/>
      <c r="OKZ11" s="62"/>
      <c r="OLA11" s="62"/>
      <c r="OLB11" s="62"/>
      <c r="OLC11" s="62"/>
      <c r="OLD11" s="62"/>
      <c r="OLE11" s="62"/>
      <c r="OLF11" s="62"/>
      <c r="OLG11" s="62"/>
      <c r="OLH11" s="62"/>
      <c r="OLI11" s="62"/>
      <c r="OLJ11" s="62"/>
      <c r="OLK11" s="62"/>
      <c r="OLL11" s="62"/>
      <c r="OLM11" s="62"/>
      <c r="OLN11" s="62"/>
      <c r="OLO11" s="62"/>
      <c r="OLP11" s="62"/>
      <c r="OLQ11" s="62"/>
      <c r="OLR11" s="62"/>
      <c r="OLS11" s="62"/>
      <c r="OLT11" s="62"/>
      <c r="OLU11" s="62"/>
      <c r="OLV11" s="62"/>
      <c r="OLW11" s="62"/>
      <c r="OLX11" s="62"/>
      <c r="OLY11" s="62"/>
      <c r="OLZ11" s="62"/>
      <c r="OMA11" s="62"/>
      <c r="OMB11" s="62"/>
      <c r="OMC11" s="62"/>
      <c r="OMD11" s="62"/>
      <c r="OME11" s="62"/>
      <c r="OMF11" s="62"/>
      <c r="OMG11" s="62"/>
      <c r="OMH11" s="62"/>
      <c r="OMI11" s="62"/>
      <c r="OMJ11" s="62"/>
      <c r="OMK11" s="62"/>
      <c r="OML11" s="62"/>
      <c r="OMM11" s="62"/>
      <c r="OMN11" s="62"/>
      <c r="OMO11" s="62"/>
      <c r="OMP11" s="62"/>
      <c r="OMQ11" s="62"/>
      <c r="OMR11" s="62"/>
      <c r="OMS11" s="62"/>
      <c r="OMT11" s="62"/>
      <c r="OMU11" s="62"/>
      <c r="OMV11" s="62"/>
      <c r="OMW11" s="62"/>
      <c r="OMX11" s="62"/>
      <c r="OMY11" s="62"/>
      <c r="OMZ11" s="62"/>
      <c r="ONA11" s="62"/>
      <c r="ONB11" s="62"/>
      <c r="ONC11" s="62"/>
      <c r="OND11" s="62"/>
      <c r="ONE11" s="62"/>
      <c r="ONF11" s="62"/>
      <c r="ONG11" s="62"/>
      <c r="ONH11" s="62"/>
      <c r="ONI11" s="62"/>
      <c r="ONJ11" s="62"/>
      <c r="ONK11" s="62"/>
      <c r="ONL11" s="62"/>
      <c r="ONM11" s="62"/>
      <c r="ONN11" s="62"/>
      <c r="ONO11" s="62"/>
      <c r="ONP11" s="62"/>
      <c r="ONQ11" s="62"/>
      <c r="ONR11" s="62"/>
      <c r="ONS11" s="62"/>
      <c r="ONT11" s="62"/>
      <c r="ONU11" s="62"/>
      <c r="ONV11" s="62"/>
      <c r="ONW11" s="62"/>
      <c r="ONX11" s="62"/>
      <c r="ONY11" s="62"/>
      <c r="ONZ11" s="62"/>
      <c r="OOA11" s="62"/>
      <c r="OOB11" s="62"/>
      <c r="OOC11" s="62"/>
      <c r="OOD11" s="62"/>
      <c r="OOE11" s="62"/>
      <c r="OOF11" s="62"/>
      <c r="OOG11" s="62"/>
      <c r="OOH11" s="62"/>
      <c r="OOI11" s="62"/>
      <c r="OOJ11" s="62"/>
      <c r="OOK11" s="62"/>
      <c r="OOL11" s="62"/>
      <c r="OOM11" s="62"/>
      <c r="OON11" s="62"/>
      <c r="OOO11" s="62"/>
      <c r="OOP11" s="62"/>
      <c r="OOQ11" s="62"/>
      <c r="OOR11" s="62"/>
      <c r="OOS11" s="62"/>
      <c r="OOT11" s="62"/>
      <c r="OOU11" s="62"/>
      <c r="OOV11" s="62"/>
      <c r="OOW11" s="62"/>
      <c r="OOX11" s="62"/>
      <c r="OOY11" s="62"/>
      <c r="OOZ11" s="62"/>
      <c r="OPA11" s="62"/>
      <c r="OPB11" s="62"/>
      <c r="OPC11" s="62"/>
      <c r="OPD11" s="62"/>
      <c r="OPE11" s="62"/>
      <c r="OPF11" s="62"/>
      <c r="OPG11" s="62"/>
      <c r="OPH11" s="62"/>
      <c r="OPI11" s="62"/>
      <c r="OPJ11" s="62"/>
      <c r="OPK11" s="62"/>
      <c r="OPL11" s="62"/>
      <c r="OPM11" s="62"/>
      <c r="OPN11" s="62"/>
      <c r="OPO11" s="62"/>
      <c r="OPP11" s="62"/>
      <c r="OPQ11" s="62"/>
      <c r="OPR11" s="62"/>
      <c r="OPS11" s="62"/>
      <c r="OPT11" s="62"/>
      <c r="OPU11" s="62"/>
      <c r="OPV11" s="62"/>
      <c r="OPW11" s="62"/>
      <c r="OPX11" s="62"/>
      <c r="OPY11" s="62"/>
      <c r="OPZ11" s="62"/>
      <c r="OQA11" s="62"/>
      <c r="OQB11" s="62"/>
      <c r="OQC11" s="62"/>
      <c r="OQD11" s="62"/>
      <c r="OQE11" s="62"/>
      <c r="OQF11" s="62"/>
      <c r="OQG11" s="62"/>
      <c r="OQH11" s="62"/>
      <c r="OQI11" s="62"/>
      <c r="OQJ11" s="62"/>
      <c r="OQK11" s="62"/>
      <c r="OQL11" s="62"/>
      <c r="OQM11" s="62"/>
      <c r="OQN11" s="62"/>
      <c r="OQO11" s="62"/>
      <c r="OQP11" s="62"/>
      <c r="OQQ11" s="62"/>
      <c r="OQR11" s="62"/>
      <c r="OQS11" s="62"/>
      <c r="OQT11" s="62"/>
      <c r="OQU11" s="62"/>
      <c r="OQV11" s="62"/>
      <c r="OQW11" s="62"/>
      <c r="OQX11" s="62"/>
      <c r="OQY11" s="62"/>
      <c r="OQZ11" s="62"/>
      <c r="ORA11" s="62"/>
      <c r="ORB11" s="62"/>
      <c r="ORC11" s="62"/>
      <c r="ORD11" s="62"/>
      <c r="ORE11" s="62"/>
      <c r="ORF11" s="62"/>
      <c r="ORG11" s="62"/>
      <c r="ORH11" s="62"/>
      <c r="ORI11" s="62"/>
      <c r="ORJ11" s="62"/>
      <c r="ORK11" s="62"/>
      <c r="ORL11" s="62"/>
      <c r="ORM11" s="62"/>
      <c r="ORN11" s="62"/>
      <c r="ORO11" s="62"/>
      <c r="ORP11" s="62"/>
      <c r="ORQ11" s="62"/>
      <c r="ORR11" s="62"/>
      <c r="ORS11" s="62"/>
      <c r="ORT11" s="62"/>
      <c r="ORU11" s="62"/>
      <c r="ORV11" s="62"/>
      <c r="ORW11" s="62"/>
      <c r="ORX11" s="62"/>
      <c r="ORY11" s="62"/>
      <c r="ORZ11" s="62"/>
      <c r="OSA11" s="62"/>
      <c r="OSB11" s="62"/>
      <c r="OSC11" s="62"/>
      <c r="OSD11" s="62"/>
      <c r="OSE11" s="62"/>
      <c r="OSF11" s="62"/>
      <c r="OSG11" s="62"/>
      <c r="OSH11" s="62"/>
      <c r="OSI11" s="62"/>
      <c r="OSJ11" s="62"/>
      <c r="OSK11" s="62"/>
      <c r="OSL11" s="62"/>
      <c r="OSM11" s="62"/>
      <c r="OSN11" s="62"/>
      <c r="OSO11" s="62"/>
      <c r="OSP11" s="62"/>
      <c r="OSQ11" s="62"/>
      <c r="OSR11" s="62"/>
      <c r="OSS11" s="62"/>
      <c r="OST11" s="62"/>
      <c r="OSU11" s="62"/>
      <c r="OSV11" s="62"/>
      <c r="OSW11" s="62"/>
      <c r="OSX11" s="62"/>
      <c r="OSY11" s="62"/>
      <c r="OSZ11" s="62"/>
      <c r="OTA11" s="62"/>
      <c r="OTB11" s="62"/>
      <c r="OTC11" s="62"/>
      <c r="OTD11" s="62"/>
      <c r="OTE11" s="62"/>
      <c r="OTF11" s="62"/>
      <c r="OTG11" s="62"/>
      <c r="OTH11" s="62"/>
      <c r="OTI11" s="62"/>
      <c r="OTJ11" s="62"/>
      <c r="OTK11" s="62"/>
      <c r="OTL11" s="62"/>
      <c r="OTM11" s="62"/>
      <c r="OTN11" s="62"/>
      <c r="OTO11" s="62"/>
      <c r="OTP11" s="62"/>
      <c r="OTQ11" s="62"/>
      <c r="OTR11" s="62"/>
      <c r="OTS11" s="62"/>
      <c r="OTT11" s="62"/>
      <c r="OTU11" s="62"/>
      <c r="OTV11" s="62"/>
      <c r="OTW11" s="62"/>
      <c r="OTX11" s="62"/>
      <c r="OTY11" s="62"/>
      <c r="OTZ11" s="62"/>
      <c r="OUA11" s="62"/>
      <c r="OUB11" s="62"/>
      <c r="OUC11" s="62"/>
      <c r="OUD11" s="62"/>
      <c r="OUE11" s="62"/>
      <c r="OUF11" s="62"/>
      <c r="OUG11" s="62"/>
      <c r="OUH11" s="62"/>
      <c r="OUI11" s="62"/>
      <c r="OUJ11" s="62"/>
      <c r="OUK11" s="62"/>
      <c r="OUL11" s="62"/>
      <c r="OUM11" s="62"/>
      <c r="OUN11" s="62"/>
      <c r="OUO11" s="62"/>
      <c r="OUP11" s="62"/>
      <c r="OUQ11" s="62"/>
      <c r="OUR11" s="62"/>
      <c r="OUS11" s="62"/>
      <c r="OUT11" s="62"/>
      <c r="OUU11" s="62"/>
      <c r="OUV11" s="62"/>
      <c r="OUW11" s="62"/>
      <c r="OUX11" s="62"/>
      <c r="OUY11" s="62"/>
      <c r="OUZ11" s="62"/>
      <c r="OVA11" s="62"/>
      <c r="OVB11" s="62"/>
      <c r="OVC11" s="62"/>
      <c r="OVD11" s="62"/>
      <c r="OVE11" s="62"/>
      <c r="OVF11" s="62"/>
      <c r="OVG11" s="62"/>
      <c r="OVH11" s="62"/>
      <c r="OVI11" s="62"/>
      <c r="OVJ11" s="62"/>
      <c r="OVK11" s="62"/>
      <c r="OVL11" s="62"/>
      <c r="OVM11" s="62"/>
      <c r="OVN11" s="62"/>
      <c r="OVO11" s="62"/>
      <c r="OVP11" s="62"/>
      <c r="OVQ11" s="62"/>
      <c r="OVR11" s="62"/>
      <c r="OVS11" s="62"/>
      <c r="OVT11" s="62"/>
      <c r="OVU11" s="62"/>
      <c r="OVV11" s="62"/>
      <c r="OVW11" s="62"/>
      <c r="OVX11" s="62"/>
      <c r="OVY11" s="62"/>
      <c r="OVZ11" s="62"/>
      <c r="OWA11" s="62"/>
      <c r="OWB11" s="62"/>
      <c r="OWC11" s="62"/>
      <c r="OWD11" s="62"/>
      <c r="OWE11" s="62"/>
      <c r="OWF11" s="62"/>
      <c r="OWG11" s="62"/>
      <c r="OWH11" s="62"/>
      <c r="OWI11" s="62"/>
      <c r="OWJ11" s="62"/>
      <c r="OWK11" s="62"/>
      <c r="OWL11" s="62"/>
      <c r="OWM11" s="62"/>
      <c r="OWN11" s="62"/>
      <c r="OWO11" s="62"/>
      <c r="OWP11" s="62"/>
      <c r="OWQ11" s="62"/>
      <c r="OWR11" s="62"/>
      <c r="OWS11" s="62"/>
      <c r="OWT11" s="62"/>
      <c r="OWU11" s="62"/>
      <c r="OWV11" s="62"/>
      <c r="OWW11" s="62"/>
      <c r="OWX11" s="62"/>
      <c r="OWY11" s="62"/>
      <c r="OWZ11" s="62"/>
      <c r="OXA11" s="62"/>
      <c r="OXB11" s="62"/>
      <c r="OXC11" s="62"/>
      <c r="OXD11" s="62"/>
      <c r="OXE11" s="62"/>
      <c r="OXF11" s="62"/>
      <c r="OXG11" s="62"/>
      <c r="OXH11" s="62"/>
      <c r="OXI11" s="62"/>
      <c r="OXJ11" s="62"/>
      <c r="OXK11" s="62"/>
      <c r="OXL11" s="62"/>
      <c r="OXM11" s="62"/>
      <c r="OXN11" s="62"/>
      <c r="OXO11" s="62"/>
      <c r="OXP11" s="62"/>
      <c r="OXQ11" s="62"/>
      <c r="OXR11" s="62"/>
      <c r="OXS11" s="62"/>
      <c r="OXT11" s="62"/>
      <c r="OXU11" s="62"/>
      <c r="OXV11" s="62"/>
      <c r="OXW11" s="62"/>
      <c r="OXX11" s="62"/>
      <c r="OXY11" s="62"/>
      <c r="OXZ11" s="62"/>
      <c r="OYA11" s="62"/>
      <c r="OYB11" s="62"/>
      <c r="OYC11" s="62"/>
      <c r="OYD11" s="62"/>
      <c r="OYE11" s="62"/>
      <c r="OYF11" s="62"/>
      <c r="OYG11" s="62"/>
      <c r="OYH11" s="62"/>
      <c r="OYI11" s="62"/>
      <c r="OYJ11" s="62"/>
      <c r="OYK11" s="62"/>
      <c r="OYL11" s="62"/>
      <c r="OYM11" s="62"/>
      <c r="OYN11" s="62"/>
      <c r="OYO11" s="62"/>
      <c r="OYP11" s="62"/>
      <c r="OYQ11" s="62"/>
      <c r="OYR11" s="62"/>
      <c r="OYS11" s="62"/>
      <c r="OYT11" s="62"/>
      <c r="OYU11" s="62"/>
      <c r="OYV11" s="62"/>
      <c r="OYW11" s="62"/>
      <c r="OYX11" s="62"/>
      <c r="OYY11" s="62"/>
      <c r="OYZ11" s="62"/>
      <c r="OZA11" s="62"/>
      <c r="OZB11" s="62"/>
      <c r="OZC11" s="62"/>
      <c r="OZD11" s="62"/>
      <c r="OZE11" s="62"/>
      <c r="OZF11" s="62"/>
      <c r="OZG11" s="62"/>
      <c r="OZH11" s="62"/>
      <c r="OZI11" s="62"/>
      <c r="OZJ11" s="62"/>
      <c r="OZK11" s="62"/>
      <c r="OZL11" s="62"/>
      <c r="OZM11" s="62"/>
      <c r="OZN11" s="62"/>
      <c r="OZO11" s="62"/>
      <c r="OZP11" s="62"/>
      <c r="OZQ11" s="62"/>
      <c r="OZR11" s="62"/>
      <c r="OZS11" s="62"/>
      <c r="OZT11" s="62"/>
      <c r="OZU11" s="62"/>
      <c r="OZV11" s="62"/>
      <c r="OZW11" s="62"/>
      <c r="OZX11" s="62"/>
      <c r="OZY11" s="62"/>
      <c r="OZZ11" s="62"/>
      <c r="PAA11" s="62"/>
      <c r="PAB11" s="62"/>
      <c r="PAC11" s="62"/>
      <c r="PAD11" s="62"/>
      <c r="PAE11" s="62"/>
      <c r="PAF11" s="62"/>
      <c r="PAG11" s="62"/>
      <c r="PAH11" s="62"/>
      <c r="PAI11" s="62"/>
      <c r="PAJ11" s="62"/>
      <c r="PAK11" s="62"/>
      <c r="PAL11" s="62"/>
      <c r="PAM11" s="62"/>
      <c r="PAN11" s="62"/>
      <c r="PAO11" s="62"/>
      <c r="PAP11" s="62"/>
      <c r="PAQ11" s="62"/>
      <c r="PAR11" s="62"/>
      <c r="PAS11" s="62"/>
      <c r="PAT11" s="62"/>
      <c r="PAU11" s="62"/>
      <c r="PAV11" s="62"/>
      <c r="PAW11" s="62"/>
      <c r="PAX11" s="62"/>
      <c r="PAY11" s="62"/>
      <c r="PAZ11" s="62"/>
      <c r="PBA11" s="62"/>
      <c r="PBB11" s="62"/>
      <c r="PBC11" s="62"/>
      <c r="PBD11" s="62"/>
      <c r="PBE11" s="62"/>
      <c r="PBF11" s="62"/>
      <c r="PBG11" s="62"/>
      <c r="PBH11" s="62"/>
      <c r="PBI11" s="62"/>
      <c r="PBJ11" s="62"/>
      <c r="PBK11" s="62"/>
      <c r="PBL11" s="62"/>
      <c r="PBM11" s="62"/>
      <c r="PBN11" s="62"/>
      <c r="PBO11" s="62"/>
      <c r="PBP11" s="62"/>
      <c r="PBQ11" s="62"/>
      <c r="PBR11" s="62"/>
      <c r="PBS11" s="62"/>
      <c r="PBT11" s="62"/>
      <c r="PBU11" s="62"/>
      <c r="PBV11" s="62"/>
      <c r="PBW11" s="62"/>
      <c r="PBX11" s="62"/>
      <c r="PBY11" s="62"/>
      <c r="PBZ11" s="62"/>
      <c r="PCA11" s="62"/>
      <c r="PCB11" s="62"/>
      <c r="PCC11" s="62"/>
      <c r="PCD11" s="62"/>
      <c r="PCE11" s="62"/>
      <c r="PCF11" s="62"/>
      <c r="PCG11" s="62"/>
      <c r="PCH11" s="62"/>
      <c r="PCI11" s="62"/>
      <c r="PCJ11" s="62"/>
      <c r="PCK11" s="62"/>
      <c r="PCL11" s="62"/>
      <c r="PCM11" s="62"/>
      <c r="PCN11" s="62"/>
      <c r="PCO11" s="62"/>
      <c r="PCP11" s="62"/>
      <c r="PCQ11" s="62"/>
      <c r="PCR11" s="62"/>
      <c r="PCS11" s="62"/>
      <c r="PCT11" s="62"/>
      <c r="PCU11" s="62"/>
      <c r="PCV11" s="62"/>
      <c r="PCW11" s="62"/>
      <c r="PCX11" s="62"/>
      <c r="PCY11" s="62"/>
      <c r="PCZ11" s="62"/>
      <c r="PDA11" s="62"/>
      <c r="PDB11" s="62"/>
      <c r="PDC11" s="62"/>
      <c r="PDD11" s="62"/>
      <c r="PDE11" s="62"/>
      <c r="PDF11" s="62"/>
      <c r="PDG11" s="62"/>
      <c r="PDH11" s="62"/>
      <c r="PDI11" s="62"/>
      <c r="PDJ11" s="62"/>
      <c r="PDK11" s="62"/>
      <c r="PDL11" s="62"/>
      <c r="PDM11" s="62"/>
      <c r="PDN11" s="62"/>
      <c r="PDO11" s="62"/>
      <c r="PDP11" s="62"/>
      <c r="PDQ11" s="62"/>
      <c r="PDR11" s="62"/>
      <c r="PDS11" s="62"/>
      <c r="PDT11" s="62"/>
      <c r="PDU11" s="62"/>
      <c r="PDV11" s="62"/>
      <c r="PDW11" s="62"/>
      <c r="PDX11" s="62"/>
      <c r="PDY11" s="62"/>
      <c r="PDZ11" s="62"/>
      <c r="PEA11" s="62"/>
      <c r="PEB11" s="62"/>
      <c r="PEC11" s="62"/>
      <c r="PED11" s="62"/>
      <c r="PEE11" s="62"/>
      <c r="PEF11" s="62"/>
      <c r="PEG11" s="62"/>
      <c r="PEH11" s="62"/>
      <c r="PEI11" s="62"/>
      <c r="PEJ11" s="62"/>
      <c r="PEK11" s="62"/>
      <c r="PEL11" s="62"/>
      <c r="PEM11" s="62"/>
      <c r="PEN11" s="62"/>
      <c r="PEO11" s="62"/>
      <c r="PEP11" s="62"/>
      <c r="PEQ11" s="62"/>
      <c r="PER11" s="62"/>
      <c r="PES11" s="62"/>
      <c r="PET11" s="62"/>
      <c r="PEU11" s="62"/>
      <c r="PEV11" s="62"/>
      <c r="PEW11" s="62"/>
      <c r="PEX11" s="62"/>
      <c r="PEY11" s="62"/>
      <c r="PEZ11" s="62"/>
      <c r="PFA11" s="62"/>
      <c r="PFB11" s="62"/>
      <c r="PFC11" s="62"/>
      <c r="PFD11" s="62"/>
      <c r="PFE11" s="62"/>
      <c r="PFF11" s="62"/>
      <c r="PFG11" s="62"/>
      <c r="PFH11" s="62"/>
      <c r="PFI11" s="62"/>
      <c r="PFJ11" s="62"/>
      <c r="PFK11" s="62"/>
      <c r="PFL11" s="62"/>
      <c r="PFM11" s="62"/>
      <c r="PFN11" s="62"/>
      <c r="PFO11" s="62"/>
      <c r="PFP11" s="62"/>
      <c r="PFQ11" s="62"/>
      <c r="PFR11" s="62"/>
      <c r="PFS11" s="62"/>
      <c r="PFT11" s="62"/>
      <c r="PFU11" s="62"/>
      <c r="PFV11" s="62"/>
      <c r="PFW11" s="62"/>
      <c r="PFX11" s="62"/>
      <c r="PFY11" s="62"/>
      <c r="PFZ11" s="62"/>
      <c r="PGA11" s="62"/>
      <c r="PGB11" s="62"/>
      <c r="PGC11" s="62"/>
      <c r="PGD11" s="62"/>
      <c r="PGE11" s="62"/>
      <c r="PGF11" s="62"/>
      <c r="PGG11" s="62"/>
      <c r="PGH11" s="62"/>
      <c r="PGI11" s="62"/>
      <c r="PGJ11" s="62"/>
      <c r="PGK11" s="62"/>
      <c r="PGL11" s="62"/>
      <c r="PGM11" s="62"/>
      <c r="PGN11" s="62"/>
      <c r="PGO11" s="62"/>
      <c r="PGP11" s="62"/>
      <c r="PGQ11" s="62"/>
      <c r="PGR11" s="62"/>
      <c r="PGS11" s="62"/>
      <c r="PGT11" s="62"/>
      <c r="PGU11" s="62"/>
      <c r="PGV11" s="62"/>
      <c r="PGW11" s="62"/>
      <c r="PGX11" s="62"/>
      <c r="PGY11" s="62"/>
      <c r="PGZ11" s="62"/>
      <c r="PHA11" s="62"/>
      <c r="PHB11" s="62"/>
      <c r="PHC11" s="62"/>
      <c r="PHD11" s="62"/>
      <c r="PHE11" s="62"/>
      <c r="PHF11" s="62"/>
      <c r="PHG11" s="62"/>
      <c r="PHH11" s="62"/>
      <c r="PHI11" s="62"/>
      <c r="PHJ11" s="62"/>
      <c r="PHK11" s="62"/>
      <c r="PHL11" s="62"/>
      <c r="PHM11" s="62"/>
      <c r="PHN11" s="62"/>
      <c r="PHO11" s="62"/>
      <c r="PHP11" s="62"/>
      <c r="PHQ11" s="62"/>
      <c r="PHR11" s="62"/>
      <c r="PHS11" s="62"/>
      <c r="PHT11" s="62"/>
      <c r="PHU11" s="62"/>
      <c r="PHV11" s="62"/>
      <c r="PHW11" s="62"/>
      <c r="PHX11" s="62"/>
      <c r="PHY11" s="62"/>
      <c r="PHZ11" s="62"/>
      <c r="PIA11" s="62"/>
      <c r="PIB11" s="62"/>
      <c r="PIC11" s="62"/>
      <c r="PID11" s="62"/>
      <c r="PIE11" s="62"/>
      <c r="PIF11" s="62"/>
      <c r="PIG11" s="62"/>
      <c r="PIH11" s="62"/>
      <c r="PII11" s="62"/>
      <c r="PIJ11" s="62"/>
      <c r="PIK11" s="62"/>
      <c r="PIL11" s="62"/>
      <c r="PIM11" s="62"/>
      <c r="PIN11" s="62"/>
      <c r="PIO11" s="62"/>
      <c r="PIP11" s="62"/>
      <c r="PIQ11" s="62"/>
      <c r="PIR11" s="62"/>
      <c r="PIS11" s="62"/>
      <c r="PIT11" s="62"/>
      <c r="PIU11" s="62"/>
      <c r="PIV11" s="62"/>
      <c r="PIW11" s="62"/>
      <c r="PIX11" s="62"/>
      <c r="PIY11" s="62"/>
      <c r="PIZ11" s="62"/>
      <c r="PJA11" s="62"/>
      <c r="PJB11" s="62"/>
      <c r="PJC11" s="62"/>
      <c r="PJD11" s="62"/>
      <c r="PJE11" s="62"/>
      <c r="PJF11" s="62"/>
      <c r="PJG11" s="62"/>
      <c r="PJH11" s="62"/>
      <c r="PJI11" s="62"/>
      <c r="PJJ11" s="62"/>
      <c r="PJK11" s="62"/>
      <c r="PJL11" s="62"/>
      <c r="PJM11" s="62"/>
      <c r="PJN11" s="62"/>
      <c r="PJO11" s="62"/>
      <c r="PJP11" s="62"/>
      <c r="PJQ11" s="62"/>
      <c r="PJR11" s="62"/>
      <c r="PJS11" s="62"/>
      <c r="PJT11" s="62"/>
      <c r="PJU11" s="62"/>
      <c r="PJV11" s="62"/>
      <c r="PJW11" s="62"/>
      <c r="PJX11" s="62"/>
      <c r="PJY11" s="62"/>
      <c r="PJZ11" s="62"/>
      <c r="PKA11" s="62"/>
      <c r="PKB11" s="62"/>
      <c r="PKC11" s="62"/>
      <c r="PKD11" s="62"/>
      <c r="PKE11" s="62"/>
      <c r="PKF11" s="62"/>
      <c r="PKG11" s="62"/>
      <c r="PKH11" s="62"/>
      <c r="PKI11" s="62"/>
      <c r="PKJ11" s="62"/>
      <c r="PKK11" s="62"/>
      <c r="PKL11" s="62"/>
      <c r="PKM11" s="62"/>
      <c r="PKN11" s="62"/>
      <c r="PKO11" s="62"/>
      <c r="PKP11" s="62"/>
      <c r="PKQ11" s="62"/>
      <c r="PKR11" s="62"/>
      <c r="PKS11" s="62"/>
      <c r="PKT11" s="62"/>
      <c r="PKU11" s="62"/>
      <c r="PKV11" s="62"/>
      <c r="PKW11" s="62"/>
      <c r="PKX11" s="62"/>
      <c r="PKY11" s="62"/>
      <c r="PKZ11" s="62"/>
      <c r="PLA11" s="62"/>
      <c r="PLB11" s="62"/>
      <c r="PLC11" s="62"/>
      <c r="PLD11" s="62"/>
      <c r="PLE11" s="62"/>
      <c r="PLF11" s="62"/>
      <c r="PLG11" s="62"/>
      <c r="PLH11" s="62"/>
      <c r="PLI11" s="62"/>
      <c r="PLJ11" s="62"/>
      <c r="PLK11" s="62"/>
      <c r="PLL11" s="62"/>
      <c r="PLM11" s="62"/>
      <c r="PLN11" s="62"/>
      <c r="PLO11" s="62"/>
      <c r="PLP11" s="62"/>
      <c r="PLQ11" s="62"/>
      <c r="PLR11" s="62"/>
      <c r="PLS11" s="62"/>
      <c r="PLT11" s="62"/>
      <c r="PLU11" s="62"/>
      <c r="PLV11" s="62"/>
      <c r="PLW11" s="62"/>
      <c r="PLX11" s="62"/>
      <c r="PLY11" s="62"/>
      <c r="PLZ11" s="62"/>
      <c r="PMA11" s="62"/>
      <c r="PMB11" s="62"/>
      <c r="PMC11" s="62"/>
      <c r="PMD11" s="62"/>
      <c r="PME11" s="62"/>
      <c r="PMF11" s="62"/>
      <c r="PMG11" s="62"/>
      <c r="PMH11" s="62"/>
      <c r="PMI11" s="62"/>
      <c r="PMJ11" s="62"/>
      <c r="PMK11" s="62"/>
      <c r="PML11" s="62"/>
      <c r="PMM11" s="62"/>
      <c r="PMN11" s="62"/>
      <c r="PMO11" s="62"/>
      <c r="PMP11" s="62"/>
      <c r="PMQ11" s="62"/>
      <c r="PMR11" s="62"/>
      <c r="PMS11" s="62"/>
      <c r="PMT11" s="62"/>
      <c r="PMU11" s="62"/>
      <c r="PMV11" s="62"/>
      <c r="PMW11" s="62"/>
      <c r="PMX11" s="62"/>
      <c r="PMY11" s="62"/>
      <c r="PMZ11" s="62"/>
      <c r="PNA11" s="62"/>
      <c r="PNB11" s="62"/>
      <c r="PNC11" s="62"/>
      <c r="PND11" s="62"/>
      <c r="PNE11" s="62"/>
      <c r="PNF11" s="62"/>
      <c r="PNG11" s="62"/>
      <c r="PNH11" s="62"/>
      <c r="PNI11" s="62"/>
      <c r="PNJ11" s="62"/>
      <c r="PNK11" s="62"/>
      <c r="PNL11" s="62"/>
      <c r="PNM11" s="62"/>
      <c r="PNN11" s="62"/>
      <c r="PNO11" s="62"/>
      <c r="PNP11" s="62"/>
      <c r="PNQ11" s="62"/>
      <c r="PNR11" s="62"/>
      <c r="PNS11" s="62"/>
      <c r="PNT11" s="62"/>
      <c r="PNU11" s="62"/>
      <c r="PNV11" s="62"/>
      <c r="PNW11" s="62"/>
      <c r="PNX11" s="62"/>
      <c r="PNY11" s="62"/>
      <c r="PNZ11" s="62"/>
      <c r="POA11" s="62"/>
      <c r="POB11" s="62"/>
      <c r="POC11" s="62"/>
      <c r="POD11" s="62"/>
      <c r="POE11" s="62"/>
      <c r="POF11" s="62"/>
      <c r="POG11" s="62"/>
      <c r="POH11" s="62"/>
      <c r="POI11" s="62"/>
      <c r="POJ11" s="62"/>
      <c r="POK11" s="62"/>
      <c r="POL11" s="62"/>
      <c r="POM11" s="62"/>
      <c r="PON11" s="62"/>
      <c r="POO11" s="62"/>
      <c r="POP11" s="62"/>
      <c r="POQ11" s="62"/>
      <c r="POR11" s="62"/>
      <c r="POS11" s="62"/>
      <c r="POT11" s="62"/>
      <c r="POU11" s="62"/>
      <c r="POV11" s="62"/>
      <c r="POW11" s="62"/>
      <c r="POX11" s="62"/>
      <c r="POY11" s="62"/>
      <c r="POZ11" s="62"/>
      <c r="PPA11" s="62"/>
      <c r="PPB11" s="62"/>
      <c r="PPC11" s="62"/>
      <c r="PPD11" s="62"/>
      <c r="PPE11" s="62"/>
      <c r="PPF11" s="62"/>
      <c r="PPG11" s="62"/>
      <c r="PPH11" s="62"/>
      <c r="PPI11" s="62"/>
      <c r="PPJ11" s="62"/>
      <c r="PPK11" s="62"/>
      <c r="PPL11" s="62"/>
      <c r="PPM11" s="62"/>
      <c r="PPN11" s="62"/>
      <c r="PPO11" s="62"/>
      <c r="PPP11" s="62"/>
      <c r="PPQ11" s="62"/>
      <c r="PPR11" s="62"/>
      <c r="PPS11" s="62"/>
      <c r="PPT11" s="62"/>
      <c r="PPU11" s="62"/>
      <c r="PPV11" s="62"/>
      <c r="PPW11" s="62"/>
      <c r="PPX11" s="62"/>
      <c r="PPY11" s="62"/>
      <c r="PPZ11" s="62"/>
      <c r="PQA11" s="62"/>
      <c r="PQB11" s="62"/>
      <c r="PQC11" s="62"/>
      <c r="PQD11" s="62"/>
      <c r="PQE11" s="62"/>
      <c r="PQF11" s="62"/>
      <c r="PQG11" s="62"/>
      <c r="PQH11" s="62"/>
      <c r="PQI11" s="62"/>
      <c r="PQJ11" s="62"/>
      <c r="PQK11" s="62"/>
      <c r="PQL11" s="62"/>
      <c r="PQM11" s="62"/>
      <c r="PQN11" s="62"/>
      <c r="PQO11" s="62"/>
      <c r="PQP11" s="62"/>
      <c r="PQQ11" s="62"/>
      <c r="PQR11" s="62"/>
      <c r="PQS11" s="62"/>
      <c r="PQT11" s="62"/>
      <c r="PQU11" s="62"/>
      <c r="PQV11" s="62"/>
      <c r="PQW11" s="62"/>
      <c r="PQX11" s="62"/>
      <c r="PQY11" s="62"/>
      <c r="PQZ11" s="62"/>
      <c r="PRA11" s="62"/>
      <c r="PRB11" s="62"/>
      <c r="PRC11" s="62"/>
      <c r="PRD11" s="62"/>
      <c r="PRE11" s="62"/>
      <c r="PRF11" s="62"/>
      <c r="PRG11" s="62"/>
      <c r="PRH11" s="62"/>
      <c r="PRI11" s="62"/>
      <c r="PRJ11" s="62"/>
      <c r="PRK11" s="62"/>
      <c r="PRL11" s="62"/>
      <c r="PRM11" s="62"/>
      <c r="PRN11" s="62"/>
      <c r="PRO11" s="62"/>
      <c r="PRP11" s="62"/>
      <c r="PRQ11" s="62"/>
      <c r="PRR11" s="62"/>
      <c r="PRS11" s="62"/>
      <c r="PRT11" s="62"/>
      <c r="PRU11" s="62"/>
      <c r="PRV11" s="62"/>
      <c r="PRW11" s="62"/>
      <c r="PRX11" s="62"/>
      <c r="PRY11" s="62"/>
      <c r="PRZ11" s="62"/>
      <c r="PSA11" s="62"/>
      <c r="PSB11" s="62"/>
      <c r="PSC11" s="62"/>
      <c r="PSD11" s="62"/>
      <c r="PSE11" s="62"/>
      <c r="PSF11" s="62"/>
      <c r="PSG11" s="62"/>
      <c r="PSH11" s="62"/>
      <c r="PSI11" s="62"/>
      <c r="PSJ11" s="62"/>
      <c r="PSK11" s="62"/>
      <c r="PSL11" s="62"/>
      <c r="PSM11" s="62"/>
      <c r="PSN11" s="62"/>
      <c r="PSO11" s="62"/>
      <c r="PSP11" s="62"/>
      <c r="PSQ11" s="62"/>
      <c r="PSR11" s="62"/>
      <c r="PSS11" s="62"/>
      <c r="PST11" s="62"/>
      <c r="PSU11" s="62"/>
      <c r="PSV11" s="62"/>
      <c r="PSW11" s="62"/>
      <c r="PSX11" s="62"/>
      <c r="PSY11" s="62"/>
      <c r="PSZ11" s="62"/>
      <c r="PTA11" s="62"/>
      <c r="PTB11" s="62"/>
      <c r="PTC11" s="62"/>
      <c r="PTD11" s="62"/>
      <c r="PTE11" s="62"/>
      <c r="PTF11" s="62"/>
      <c r="PTG11" s="62"/>
      <c r="PTH11" s="62"/>
      <c r="PTI11" s="62"/>
      <c r="PTJ11" s="62"/>
      <c r="PTK11" s="62"/>
      <c r="PTL11" s="62"/>
      <c r="PTM11" s="62"/>
      <c r="PTN11" s="62"/>
      <c r="PTO11" s="62"/>
      <c r="PTP11" s="62"/>
      <c r="PTQ11" s="62"/>
      <c r="PTR11" s="62"/>
      <c r="PTS11" s="62"/>
      <c r="PTT11" s="62"/>
      <c r="PTU11" s="62"/>
      <c r="PTV11" s="62"/>
      <c r="PTW11" s="62"/>
      <c r="PTX11" s="62"/>
      <c r="PTY11" s="62"/>
      <c r="PTZ11" s="62"/>
      <c r="PUA11" s="62"/>
      <c r="PUB11" s="62"/>
      <c r="PUC11" s="62"/>
      <c r="PUD11" s="62"/>
      <c r="PUE11" s="62"/>
      <c r="PUF11" s="62"/>
      <c r="PUG11" s="62"/>
      <c r="PUH11" s="62"/>
      <c r="PUI11" s="62"/>
      <c r="PUJ11" s="62"/>
      <c r="PUK11" s="62"/>
      <c r="PUL11" s="62"/>
      <c r="PUM11" s="62"/>
      <c r="PUN11" s="62"/>
      <c r="PUO11" s="62"/>
      <c r="PUP11" s="62"/>
      <c r="PUQ11" s="62"/>
      <c r="PUR11" s="62"/>
      <c r="PUS11" s="62"/>
      <c r="PUT11" s="62"/>
      <c r="PUU11" s="62"/>
      <c r="PUV11" s="62"/>
      <c r="PUW11" s="62"/>
      <c r="PUX11" s="62"/>
      <c r="PUY11" s="62"/>
      <c r="PUZ11" s="62"/>
      <c r="PVA11" s="62"/>
      <c r="PVB11" s="62"/>
      <c r="PVC11" s="62"/>
      <c r="PVD11" s="62"/>
      <c r="PVE11" s="62"/>
      <c r="PVF11" s="62"/>
      <c r="PVG11" s="62"/>
      <c r="PVH11" s="62"/>
      <c r="PVI11" s="62"/>
      <c r="PVJ11" s="62"/>
      <c r="PVK11" s="62"/>
      <c r="PVL11" s="62"/>
      <c r="PVM11" s="62"/>
      <c r="PVN11" s="62"/>
      <c r="PVO11" s="62"/>
      <c r="PVP11" s="62"/>
      <c r="PVQ11" s="62"/>
      <c r="PVR11" s="62"/>
      <c r="PVS11" s="62"/>
      <c r="PVT11" s="62"/>
      <c r="PVU11" s="62"/>
      <c r="PVV11" s="62"/>
      <c r="PVW11" s="62"/>
      <c r="PVX11" s="62"/>
      <c r="PVY11" s="62"/>
      <c r="PVZ11" s="62"/>
      <c r="PWA11" s="62"/>
      <c r="PWB11" s="62"/>
      <c r="PWC11" s="62"/>
      <c r="PWD11" s="62"/>
      <c r="PWE11" s="62"/>
      <c r="PWF11" s="62"/>
      <c r="PWG11" s="62"/>
      <c r="PWH11" s="62"/>
      <c r="PWI11" s="62"/>
      <c r="PWJ11" s="62"/>
      <c r="PWK11" s="62"/>
      <c r="PWL11" s="62"/>
      <c r="PWM11" s="62"/>
      <c r="PWN11" s="62"/>
      <c r="PWO11" s="62"/>
      <c r="PWP11" s="62"/>
      <c r="PWQ11" s="62"/>
      <c r="PWR11" s="62"/>
      <c r="PWS11" s="62"/>
      <c r="PWT11" s="62"/>
      <c r="PWU11" s="62"/>
      <c r="PWV11" s="62"/>
      <c r="PWW11" s="62"/>
      <c r="PWX11" s="62"/>
      <c r="PWY11" s="62"/>
      <c r="PWZ11" s="62"/>
      <c r="PXA11" s="62"/>
      <c r="PXB11" s="62"/>
      <c r="PXC11" s="62"/>
      <c r="PXD11" s="62"/>
      <c r="PXE11" s="62"/>
      <c r="PXF11" s="62"/>
      <c r="PXG11" s="62"/>
      <c r="PXH11" s="62"/>
      <c r="PXI11" s="62"/>
      <c r="PXJ11" s="62"/>
      <c r="PXK11" s="62"/>
      <c r="PXL11" s="62"/>
      <c r="PXM11" s="62"/>
      <c r="PXN11" s="62"/>
      <c r="PXO11" s="62"/>
      <c r="PXP11" s="62"/>
      <c r="PXQ11" s="62"/>
      <c r="PXR11" s="62"/>
      <c r="PXS11" s="62"/>
      <c r="PXT11" s="62"/>
      <c r="PXU11" s="62"/>
      <c r="PXV11" s="62"/>
      <c r="PXW11" s="62"/>
      <c r="PXX11" s="62"/>
      <c r="PXY11" s="62"/>
      <c r="PXZ11" s="62"/>
      <c r="PYA11" s="62"/>
      <c r="PYB11" s="62"/>
      <c r="PYC11" s="62"/>
      <c r="PYD11" s="62"/>
      <c r="PYE11" s="62"/>
      <c r="PYF11" s="62"/>
      <c r="PYG11" s="62"/>
      <c r="PYH11" s="62"/>
      <c r="PYI11" s="62"/>
      <c r="PYJ11" s="62"/>
      <c r="PYK11" s="62"/>
      <c r="PYL11" s="62"/>
      <c r="PYM11" s="62"/>
      <c r="PYN11" s="62"/>
      <c r="PYO11" s="62"/>
      <c r="PYP11" s="62"/>
      <c r="PYQ11" s="62"/>
      <c r="PYR11" s="62"/>
      <c r="PYS11" s="62"/>
      <c r="PYT11" s="62"/>
      <c r="PYU11" s="62"/>
      <c r="PYV11" s="62"/>
      <c r="PYW11" s="62"/>
      <c r="PYX11" s="62"/>
      <c r="PYY11" s="62"/>
      <c r="PYZ11" s="62"/>
      <c r="PZA11" s="62"/>
      <c r="PZB11" s="62"/>
      <c r="PZC11" s="62"/>
      <c r="PZD11" s="62"/>
      <c r="PZE11" s="62"/>
      <c r="PZF11" s="62"/>
      <c r="PZG11" s="62"/>
      <c r="PZH11" s="62"/>
      <c r="PZI11" s="62"/>
      <c r="PZJ11" s="62"/>
      <c r="PZK11" s="62"/>
      <c r="PZL11" s="62"/>
      <c r="PZM11" s="62"/>
      <c r="PZN11" s="62"/>
      <c r="PZO11" s="62"/>
      <c r="PZP11" s="62"/>
      <c r="PZQ11" s="62"/>
      <c r="PZR11" s="62"/>
      <c r="PZS11" s="62"/>
      <c r="PZT11" s="62"/>
      <c r="PZU11" s="62"/>
      <c r="PZV11" s="62"/>
      <c r="PZW11" s="62"/>
      <c r="PZX11" s="62"/>
      <c r="PZY11" s="62"/>
      <c r="PZZ11" s="62"/>
      <c r="QAA11" s="62"/>
      <c r="QAB11" s="62"/>
      <c r="QAC11" s="62"/>
      <c r="QAD11" s="62"/>
      <c r="QAE11" s="62"/>
      <c r="QAF11" s="62"/>
      <c r="QAG11" s="62"/>
      <c r="QAH11" s="62"/>
      <c r="QAI11" s="62"/>
      <c r="QAJ11" s="62"/>
      <c r="QAK11" s="62"/>
      <c r="QAL11" s="62"/>
      <c r="QAM11" s="62"/>
      <c r="QAN11" s="62"/>
      <c r="QAO11" s="62"/>
      <c r="QAP11" s="62"/>
      <c r="QAQ11" s="62"/>
      <c r="QAR11" s="62"/>
      <c r="QAS11" s="62"/>
      <c r="QAT11" s="62"/>
      <c r="QAU11" s="62"/>
      <c r="QAV11" s="62"/>
      <c r="QAW11" s="62"/>
      <c r="QAX11" s="62"/>
      <c r="QAY11" s="62"/>
      <c r="QAZ11" s="62"/>
      <c r="QBA11" s="62"/>
      <c r="QBB11" s="62"/>
      <c r="QBC11" s="62"/>
      <c r="QBD11" s="62"/>
      <c r="QBE11" s="62"/>
      <c r="QBF11" s="62"/>
      <c r="QBG11" s="62"/>
      <c r="QBH11" s="62"/>
      <c r="QBI11" s="62"/>
      <c r="QBJ11" s="62"/>
      <c r="QBK11" s="62"/>
      <c r="QBL11" s="62"/>
      <c r="QBM11" s="62"/>
      <c r="QBN11" s="62"/>
      <c r="QBO11" s="62"/>
      <c r="QBP11" s="62"/>
      <c r="QBQ11" s="62"/>
      <c r="QBR11" s="62"/>
      <c r="QBS11" s="62"/>
      <c r="QBT11" s="62"/>
      <c r="QBU11" s="62"/>
      <c r="QBV11" s="62"/>
      <c r="QBW11" s="62"/>
      <c r="QBX11" s="62"/>
      <c r="QBY11" s="62"/>
      <c r="QBZ11" s="62"/>
      <c r="QCA11" s="62"/>
      <c r="QCB11" s="62"/>
      <c r="QCC11" s="62"/>
      <c r="QCD11" s="62"/>
      <c r="QCE11" s="62"/>
      <c r="QCF11" s="62"/>
      <c r="QCG11" s="62"/>
      <c r="QCH11" s="62"/>
      <c r="QCI11" s="62"/>
      <c r="QCJ11" s="62"/>
      <c r="QCK11" s="62"/>
      <c r="QCL11" s="62"/>
      <c r="QCM11" s="62"/>
      <c r="QCN11" s="62"/>
      <c r="QCO11" s="62"/>
      <c r="QCP11" s="62"/>
      <c r="QCQ11" s="62"/>
      <c r="QCR11" s="62"/>
      <c r="QCS11" s="62"/>
      <c r="QCT11" s="62"/>
      <c r="QCU11" s="62"/>
      <c r="QCV11" s="62"/>
      <c r="QCW11" s="62"/>
      <c r="QCX11" s="62"/>
      <c r="QCY11" s="62"/>
      <c r="QCZ11" s="62"/>
      <c r="QDA11" s="62"/>
      <c r="QDB11" s="62"/>
      <c r="QDC11" s="62"/>
      <c r="QDD11" s="62"/>
      <c r="QDE11" s="62"/>
      <c r="QDF11" s="62"/>
      <c r="QDG11" s="62"/>
      <c r="QDH11" s="62"/>
      <c r="QDI11" s="62"/>
      <c r="QDJ11" s="62"/>
      <c r="QDK11" s="62"/>
      <c r="QDL11" s="62"/>
      <c r="QDM11" s="62"/>
      <c r="QDN11" s="62"/>
      <c r="QDO11" s="62"/>
      <c r="QDP11" s="62"/>
      <c r="QDQ11" s="62"/>
      <c r="QDR11" s="62"/>
      <c r="QDS11" s="62"/>
      <c r="QDT11" s="62"/>
      <c r="QDU11" s="62"/>
      <c r="QDV11" s="62"/>
      <c r="QDW11" s="62"/>
      <c r="QDX11" s="62"/>
      <c r="QDY11" s="62"/>
      <c r="QDZ11" s="62"/>
      <c r="QEA11" s="62"/>
      <c r="QEB11" s="62"/>
      <c r="QEC11" s="62"/>
      <c r="QED11" s="62"/>
      <c r="QEE11" s="62"/>
      <c r="QEF11" s="62"/>
      <c r="QEG11" s="62"/>
      <c r="QEH11" s="62"/>
      <c r="QEI11" s="62"/>
      <c r="QEJ11" s="62"/>
      <c r="QEK11" s="62"/>
      <c r="QEL11" s="62"/>
      <c r="QEM11" s="62"/>
      <c r="QEN11" s="62"/>
      <c r="QEO11" s="62"/>
      <c r="QEP11" s="62"/>
      <c r="QEQ11" s="62"/>
      <c r="QER11" s="62"/>
      <c r="QES11" s="62"/>
      <c r="QET11" s="62"/>
      <c r="QEU11" s="62"/>
      <c r="QEV11" s="62"/>
      <c r="QEW11" s="62"/>
      <c r="QEX11" s="62"/>
      <c r="QEY11" s="62"/>
      <c r="QEZ11" s="62"/>
      <c r="QFA11" s="62"/>
      <c r="QFB11" s="62"/>
      <c r="QFC11" s="62"/>
      <c r="QFD11" s="62"/>
      <c r="QFE11" s="62"/>
      <c r="QFF11" s="62"/>
      <c r="QFG11" s="62"/>
      <c r="QFH11" s="62"/>
      <c r="QFI11" s="62"/>
      <c r="QFJ11" s="62"/>
      <c r="QFK11" s="62"/>
      <c r="QFL11" s="62"/>
      <c r="QFM11" s="62"/>
      <c r="QFN11" s="62"/>
      <c r="QFO11" s="62"/>
      <c r="QFP11" s="62"/>
      <c r="QFQ11" s="62"/>
      <c r="QFR11" s="62"/>
      <c r="QFS11" s="62"/>
      <c r="QFT11" s="62"/>
      <c r="QFU11" s="62"/>
      <c r="QFV11" s="62"/>
      <c r="QFW11" s="62"/>
      <c r="QFX11" s="62"/>
      <c r="QFY11" s="62"/>
      <c r="QFZ11" s="62"/>
      <c r="QGA11" s="62"/>
      <c r="QGB11" s="62"/>
      <c r="QGC11" s="62"/>
      <c r="QGD11" s="62"/>
      <c r="QGE11" s="62"/>
      <c r="QGF11" s="62"/>
      <c r="QGG11" s="62"/>
      <c r="QGH11" s="62"/>
      <c r="QGI11" s="62"/>
      <c r="QGJ11" s="62"/>
      <c r="QGK11" s="62"/>
      <c r="QGL11" s="62"/>
      <c r="QGM11" s="62"/>
      <c r="QGN11" s="62"/>
      <c r="QGO11" s="62"/>
      <c r="QGP11" s="62"/>
      <c r="QGQ11" s="62"/>
      <c r="QGR11" s="62"/>
      <c r="QGS11" s="62"/>
      <c r="QGT11" s="62"/>
      <c r="QGU11" s="62"/>
      <c r="QGV11" s="62"/>
      <c r="QGW11" s="62"/>
      <c r="QGX11" s="62"/>
      <c r="QGY11" s="62"/>
      <c r="QGZ11" s="62"/>
      <c r="QHA11" s="62"/>
      <c r="QHB11" s="62"/>
      <c r="QHC11" s="62"/>
      <c r="QHD11" s="62"/>
      <c r="QHE11" s="62"/>
      <c r="QHF11" s="62"/>
      <c r="QHG11" s="62"/>
      <c r="QHH11" s="62"/>
      <c r="QHI11" s="62"/>
      <c r="QHJ11" s="62"/>
      <c r="QHK11" s="62"/>
      <c r="QHL11" s="62"/>
      <c r="QHM11" s="62"/>
      <c r="QHN11" s="62"/>
      <c r="QHO11" s="62"/>
      <c r="QHP11" s="62"/>
      <c r="QHQ11" s="62"/>
      <c r="QHR11" s="62"/>
      <c r="QHS11" s="62"/>
      <c r="QHT11" s="62"/>
      <c r="QHU11" s="62"/>
      <c r="QHV11" s="62"/>
      <c r="QHW11" s="62"/>
      <c r="QHX11" s="62"/>
      <c r="QHY11" s="62"/>
      <c r="QHZ11" s="62"/>
      <c r="QIA11" s="62"/>
      <c r="QIB11" s="62"/>
      <c r="QIC11" s="62"/>
      <c r="QID11" s="62"/>
      <c r="QIE11" s="62"/>
      <c r="QIF11" s="62"/>
      <c r="QIG11" s="62"/>
      <c r="QIH11" s="62"/>
      <c r="QII11" s="62"/>
      <c r="QIJ11" s="62"/>
      <c r="QIK11" s="62"/>
      <c r="QIL11" s="62"/>
      <c r="QIM11" s="62"/>
      <c r="QIN11" s="62"/>
      <c r="QIO11" s="62"/>
      <c r="QIP11" s="62"/>
      <c r="QIQ11" s="62"/>
      <c r="QIR11" s="62"/>
      <c r="QIS11" s="62"/>
      <c r="QIT11" s="62"/>
      <c r="QIU11" s="62"/>
      <c r="QIV11" s="62"/>
      <c r="QIW11" s="62"/>
      <c r="QIX11" s="62"/>
      <c r="QIY11" s="62"/>
      <c r="QIZ11" s="62"/>
      <c r="QJA11" s="62"/>
      <c r="QJB11" s="62"/>
      <c r="QJC11" s="62"/>
      <c r="QJD11" s="62"/>
      <c r="QJE11" s="62"/>
      <c r="QJF11" s="62"/>
      <c r="QJG11" s="62"/>
      <c r="QJH11" s="62"/>
      <c r="QJI11" s="62"/>
      <c r="QJJ11" s="62"/>
      <c r="QJK11" s="62"/>
      <c r="QJL11" s="62"/>
      <c r="QJM11" s="62"/>
      <c r="QJN11" s="62"/>
      <c r="QJO11" s="62"/>
      <c r="QJP11" s="62"/>
      <c r="QJQ11" s="62"/>
      <c r="QJR11" s="62"/>
      <c r="QJS11" s="62"/>
      <c r="QJT11" s="62"/>
      <c r="QJU11" s="62"/>
      <c r="QJV11" s="62"/>
      <c r="QJW11" s="62"/>
      <c r="QJX11" s="62"/>
      <c r="QJY11" s="62"/>
      <c r="QJZ11" s="62"/>
      <c r="QKA11" s="62"/>
      <c r="QKB11" s="62"/>
      <c r="QKC11" s="62"/>
      <c r="QKD11" s="62"/>
      <c r="QKE11" s="62"/>
      <c r="QKF11" s="62"/>
      <c r="QKG11" s="62"/>
      <c r="QKH11" s="62"/>
      <c r="QKI11" s="62"/>
      <c r="QKJ11" s="62"/>
      <c r="QKK11" s="62"/>
      <c r="QKL11" s="62"/>
      <c r="QKM11" s="62"/>
      <c r="QKN11" s="62"/>
      <c r="QKO11" s="62"/>
      <c r="QKP11" s="62"/>
      <c r="QKQ11" s="62"/>
      <c r="QKR11" s="62"/>
      <c r="QKS11" s="62"/>
      <c r="QKT11" s="62"/>
      <c r="QKU11" s="62"/>
      <c r="QKV11" s="62"/>
      <c r="QKW11" s="62"/>
      <c r="QKX11" s="62"/>
      <c r="QKY11" s="62"/>
      <c r="QKZ11" s="62"/>
      <c r="QLA11" s="62"/>
      <c r="QLB11" s="62"/>
      <c r="QLC11" s="62"/>
      <c r="QLD11" s="62"/>
      <c r="QLE11" s="62"/>
      <c r="QLF11" s="62"/>
      <c r="QLG11" s="62"/>
      <c r="QLH11" s="62"/>
      <c r="QLI11" s="62"/>
      <c r="QLJ11" s="62"/>
      <c r="QLK11" s="62"/>
      <c r="QLL11" s="62"/>
      <c r="QLM11" s="62"/>
      <c r="QLN11" s="62"/>
      <c r="QLO11" s="62"/>
      <c r="QLP11" s="62"/>
      <c r="QLQ11" s="62"/>
      <c r="QLR11" s="62"/>
      <c r="QLS11" s="62"/>
      <c r="QLT11" s="62"/>
      <c r="QLU11" s="62"/>
      <c r="QLV11" s="62"/>
      <c r="QLW11" s="62"/>
      <c r="QLX11" s="62"/>
      <c r="QLY11" s="62"/>
      <c r="QLZ11" s="62"/>
      <c r="QMA11" s="62"/>
      <c r="QMB11" s="62"/>
      <c r="QMC11" s="62"/>
      <c r="QMD11" s="62"/>
      <c r="QME11" s="62"/>
      <c r="QMF11" s="62"/>
      <c r="QMG11" s="62"/>
      <c r="QMH11" s="62"/>
      <c r="QMI11" s="62"/>
      <c r="QMJ11" s="62"/>
      <c r="QMK11" s="62"/>
      <c r="QML11" s="62"/>
      <c r="QMM11" s="62"/>
      <c r="QMN11" s="62"/>
      <c r="QMO11" s="62"/>
      <c r="QMP11" s="62"/>
      <c r="QMQ11" s="62"/>
      <c r="QMR11" s="62"/>
      <c r="QMS11" s="62"/>
      <c r="QMT11" s="62"/>
      <c r="QMU11" s="62"/>
      <c r="QMV11" s="62"/>
      <c r="QMW11" s="62"/>
      <c r="QMX11" s="62"/>
      <c r="QMY11" s="62"/>
      <c r="QMZ11" s="62"/>
      <c r="QNA11" s="62"/>
      <c r="QNB11" s="62"/>
      <c r="QNC11" s="62"/>
      <c r="QND11" s="62"/>
      <c r="QNE11" s="62"/>
      <c r="QNF11" s="62"/>
      <c r="QNG11" s="62"/>
      <c r="QNH11" s="62"/>
      <c r="QNI11" s="62"/>
      <c r="QNJ11" s="62"/>
      <c r="QNK11" s="62"/>
      <c r="QNL11" s="62"/>
      <c r="QNM11" s="62"/>
      <c r="QNN11" s="62"/>
      <c r="QNO11" s="62"/>
      <c r="QNP11" s="62"/>
      <c r="QNQ11" s="62"/>
      <c r="QNR11" s="62"/>
      <c r="QNS11" s="62"/>
      <c r="QNT11" s="62"/>
      <c r="QNU11" s="62"/>
      <c r="QNV11" s="62"/>
      <c r="QNW11" s="62"/>
      <c r="QNX11" s="62"/>
      <c r="QNY11" s="62"/>
      <c r="QNZ11" s="62"/>
      <c r="QOA11" s="62"/>
      <c r="QOB11" s="62"/>
      <c r="QOC11" s="62"/>
      <c r="QOD11" s="62"/>
      <c r="QOE11" s="62"/>
      <c r="QOF11" s="62"/>
      <c r="QOG11" s="62"/>
      <c r="QOH11" s="62"/>
      <c r="QOI11" s="62"/>
      <c r="QOJ11" s="62"/>
      <c r="QOK11" s="62"/>
      <c r="QOL11" s="62"/>
      <c r="QOM11" s="62"/>
      <c r="QON11" s="62"/>
      <c r="QOO11" s="62"/>
      <c r="QOP11" s="62"/>
      <c r="QOQ11" s="62"/>
      <c r="QOR11" s="62"/>
      <c r="QOS11" s="62"/>
      <c r="QOT11" s="62"/>
      <c r="QOU11" s="62"/>
      <c r="QOV11" s="62"/>
      <c r="QOW11" s="62"/>
      <c r="QOX11" s="62"/>
      <c r="QOY11" s="62"/>
      <c r="QOZ11" s="62"/>
      <c r="QPA11" s="62"/>
      <c r="QPB11" s="62"/>
      <c r="QPC11" s="62"/>
      <c r="QPD11" s="62"/>
      <c r="QPE11" s="62"/>
      <c r="QPF11" s="62"/>
      <c r="QPG11" s="62"/>
      <c r="QPH11" s="62"/>
      <c r="QPI11" s="62"/>
      <c r="QPJ11" s="62"/>
      <c r="QPK11" s="62"/>
      <c r="QPL11" s="62"/>
      <c r="QPM11" s="62"/>
      <c r="QPN11" s="62"/>
      <c r="QPO11" s="62"/>
      <c r="QPP11" s="62"/>
      <c r="QPQ11" s="62"/>
      <c r="QPR11" s="62"/>
      <c r="QPS11" s="62"/>
      <c r="QPT11" s="62"/>
      <c r="QPU11" s="62"/>
      <c r="QPV11" s="62"/>
      <c r="QPW11" s="62"/>
      <c r="QPX11" s="62"/>
      <c r="QPY11" s="62"/>
      <c r="QPZ11" s="62"/>
      <c r="QQA11" s="62"/>
      <c r="QQB11" s="62"/>
      <c r="QQC11" s="62"/>
      <c r="QQD11" s="62"/>
      <c r="QQE11" s="62"/>
      <c r="QQF11" s="62"/>
      <c r="QQG11" s="62"/>
      <c r="QQH11" s="62"/>
      <c r="QQI11" s="62"/>
      <c r="QQJ11" s="62"/>
      <c r="QQK11" s="62"/>
      <c r="QQL11" s="62"/>
      <c r="QQM11" s="62"/>
      <c r="QQN11" s="62"/>
      <c r="QQO11" s="62"/>
      <c r="QQP11" s="62"/>
      <c r="QQQ11" s="62"/>
      <c r="QQR11" s="62"/>
      <c r="QQS11" s="62"/>
      <c r="QQT11" s="62"/>
      <c r="QQU11" s="62"/>
      <c r="QQV11" s="62"/>
      <c r="QQW11" s="62"/>
      <c r="QQX11" s="62"/>
      <c r="QQY11" s="62"/>
      <c r="QQZ11" s="62"/>
      <c r="QRA11" s="62"/>
      <c r="QRB11" s="62"/>
      <c r="QRC11" s="62"/>
      <c r="QRD11" s="62"/>
      <c r="QRE11" s="62"/>
      <c r="QRF11" s="62"/>
      <c r="QRG11" s="62"/>
      <c r="QRH11" s="62"/>
      <c r="QRI11" s="62"/>
      <c r="QRJ11" s="62"/>
      <c r="QRK11" s="62"/>
      <c r="QRL11" s="62"/>
      <c r="QRM11" s="62"/>
      <c r="QRN11" s="62"/>
      <c r="QRO11" s="62"/>
      <c r="QRP11" s="62"/>
      <c r="QRQ11" s="62"/>
      <c r="QRR11" s="62"/>
      <c r="QRS11" s="62"/>
      <c r="QRT11" s="62"/>
      <c r="QRU11" s="62"/>
      <c r="QRV11" s="62"/>
      <c r="QRW11" s="62"/>
      <c r="QRX11" s="62"/>
      <c r="QRY11" s="62"/>
      <c r="QRZ11" s="62"/>
      <c r="QSA11" s="62"/>
      <c r="QSB11" s="62"/>
      <c r="QSC11" s="62"/>
      <c r="QSD11" s="62"/>
      <c r="QSE11" s="62"/>
      <c r="QSF11" s="62"/>
      <c r="QSG11" s="62"/>
      <c r="QSH11" s="62"/>
      <c r="QSI11" s="62"/>
      <c r="QSJ11" s="62"/>
      <c r="QSK11" s="62"/>
      <c r="QSL11" s="62"/>
      <c r="QSM11" s="62"/>
      <c r="QSN11" s="62"/>
      <c r="QSO11" s="62"/>
      <c r="QSP11" s="62"/>
      <c r="QSQ11" s="62"/>
      <c r="QSR11" s="62"/>
      <c r="QSS11" s="62"/>
      <c r="QST11" s="62"/>
      <c r="QSU11" s="62"/>
      <c r="QSV11" s="62"/>
      <c r="QSW11" s="62"/>
      <c r="QSX11" s="62"/>
      <c r="QSY11" s="62"/>
      <c r="QSZ11" s="62"/>
      <c r="QTA11" s="62"/>
      <c r="QTB11" s="62"/>
      <c r="QTC11" s="62"/>
      <c r="QTD11" s="62"/>
      <c r="QTE11" s="62"/>
      <c r="QTF11" s="62"/>
      <c r="QTG11" s="62"/>
      <c r="QTH11" s="62"/>
      <c r="QTI11" s="62"/>
      <c r="QTJ11" s="62"/>
      <c r="QTK11" s="62"/>
      <c r="QTL11" s="62"/>
      <c r="QTM11" s="62"/>
      <c r="QTN11" s="62"/>
      <c r="QTO11" s="62"/>
      <c r="QTP11" s="62"/>
      <c r="QTQ11" s="62"/>
      <c r="QTR11" s="62"/>
      <c r="QTS11" s="62"/>
      <c r="QTT11" s="62"/>
      <c r="QTU11" s="62"/>
      <c r="QTV11" s="62"/>
      <c r="QTW11" s="62"/>
      <c r="QTX11" s="62"/>
      <c r="QTY11" s="62"/>
      <c r="QTZ11" s="62"/>
      <c r="QUA11" s="62"/>
      <c r="QUB11" s="62"/>
      <c r="QUC11" s="62"/>
      <c r="QUD11" s="62"/>
      <c r="QUE11" s="62"/>
      <c r="QUF11" s="62"/>
      <c r="QUG11" s="62"/>
      <c r="QUH11" s="62"/>
      <c r="QUI11" s="62"/>
      <c r="QUJ11" s="62"/>
      <c r="QUK11" s="62"/>
      <c r="QUL11" s="62"/>
      <c r="QUM11" s="62"/>
      <c r="QUN11" s="62"/>
      <c r="QUO11" s="62"/>
      <c r="QUP11" s="62"/>
      <c r="QUQ11" s="62"/>
      <c r="QUR11" s="62"/>
      <c r="QUS11" s="62"/>
      <c r="QUT11" s="62"/>
      <c r="QUU11" s="62"/>
      <c r="QUV11" s="62"/>
      <c r="QUW11" s="62"/>
      <c r="QUX11" s="62"/>
      <c r="QUY11" s="62"/>
      <c r="QUZ11" s="62"/>
      <c r="QVA11" s="62"/>
      <c r="QVB11" s="62"/>
      <c r="QVC11" s="62"/>
      <c r="QVD11" s="62"/>
      <c r="QVE11" s="62"/>
      <c r="QVF11" s="62"/>
      <c r="QVG11" s="62"/>
      <c r="QVH11" s="62"/>
      <c r="QVI11" s="62"/>
      <c r="QVJ11" s="62"/>
      <c r="QVK11" s="62"/>
      <c r="QVL11" s="62"/>
      <c r="QVM11" s="62"/>
      <c r="QVN11" s="62"/>
      <c r="QVO11" s="62"/>
      <c r="QVP11" s="62"/>
      <c r="QVQ11" s="62"/>
      <c r="QVR11" s="62"/>
      <c r="QVS11" s="62"/>
      <c r="QVT11" s="62"/>
      <c r="QVU11" s="62"/>
      <c r="QVV11" s="62"/>
      <c r="QVW11" s="62"/>
      <c r="QVX11" s="62"/>
      <c r="QVY11" s="62"/>
      <c r="QVZ11" s="62"/>
      <c r="QWA11" s="62"/>
      <c r="QWB11" s="62"/>
      <c r="QWC11" s="62"/>
      <c r="QWD11" s="62"/>
      <c r="QWE11" s="62"/>
      <c r="QWF11" s="62"/>
      <c r="QWG11" s="62"/>
      <c r="QWH11" s="62"/>
      <c r="QWI11" s="62"/>
      <c r="QWJ11" s="62"/>
      <c r="QWK11" s="62"/>
      <c r="QWL11" s="62"/>
      <c r="QWM11" s="62"/>
      <c r="QWN11" s="62"/>
      <c r="QWO11" s="62"/>
      <c r="QWP11" s="62"/>
      <c r="QWQ11" s="62"/>
      <c r="QWR11" s="62"/>
      <c r="QWS11" s="62"/>
      <c r="QWT11" s="62"/>
      <c r="QWU11" s="62"/>
      <c r="QWV11" s="62"/>
      <c r="QWW11" s="62"/>
      <c r="QWX11" s="62"/>
      <c r="QWY11" s="62"/>
      <c r="QWZ11" s="62"/>
      <c r="QXA11" s="62"/>
      <c r="QXB11" s="62"/>
      <c r="QXC11" s="62"/>
      <c r="QXD11" s="62"/>
      <c r="QXE11" s="62"/>
      <c r="QXF11" s="62"/>
      <c r="QXG11" s="62"/>
      <c r="QXH11" s="62"/>
      <c r="QXI11" s="62"/>
      <c r="QXJ11" s="62"/>
      <c r="QXK11" s="62"/>
      <c r="QXL11" s="62"/>
      <c r="QXM11" s="62"/>
      <c r="QXN11" s="62"/>
      <c r="QXO11" s="62"/>
      <c r="QXP11" s="62"/>
      <c r="QXQ11" s="62"/>
      <c r="QXR11" s="62"/>
      <c r="QXS11" s="62"/>
      <c r="QXT11" s="62"/>
      <c r="QXU11" s="62"/>
      <c r="QXV11" s="62"/>
      <c r="QXW11" s="62"/>
      <c r="QXX11" s="62"/>
      <c r="QXY11" s="62"/>
      <c r="QXZ11" s="62"/>
      <c r="QYA11" s="62"/>
      <c r="QYB11" s="62"/>
      <c r="QYC11" s="62"/>
      <c r="QYD11" s="62"/>
      <c r="QYE11" s="62"/>
      <c r="QYF11" s="62"/>
      <c r="QYG11" s="62"/>
      <c r="QYH11" s="62"/>
      <c r="QYI11" s="62"/>
      <c r="QYJ11" s="62"/>
      <c r="QYK11" s="62"/>
      <c r="QYL11" s="62"/>
      <c r="QYM11" s="62"/>
      <c r="QYN11" s="62"/>
      <c r="QYO11" s="62"/>
      <c r="QYP11" s="62"/>
      <c r="QYQ11" s="62"/>
      <c r="QYR11" s="62"/>
      <c r="QYS11" s="62"/>
      <c r="QYT11" s="62"/>
      <c r="QYU11" s="62"/>
      <c r="QYV11" s="62"/>
      <c r="QYW11" s="62"/>
      <c r="QYX11" s="62"/>
      <c r="QYY11" s="62"/>
      <c r="QYZ11" s="62"/>
      <c r="QZA11" s="62"/>
      <c r="QZB11" s="62"/>
      <c r="QZC11" s="62"/>
      <c r="QZD11" s="62"/>
      <c r="QZE11" s="62"/>
      <c r="QZF11" s="62"/>
      <c r="QZG11" s="62"/>
      <c r="QZH11" s="62"/>
      <c r="QZI11" s="62"/>
      <c r="QZJ11" s="62"/>
      <c r="QZK11" s="62"/>
      <c r="QZL11" s="62"/>
      <c r="QZM11" s="62"/>
      <c r="QZN11" s="62"/>
      <c r="QZO11" s="62"/>
      <c r="QZP11" s="62"/>
      <c r="QZQ11" s="62"/>
      <c r="QZR11" s="62"/>
      <c r="QZS11" s="62"/>
      <c r="QZT11" s="62"/>
      <c r="QZU11" s="62"/>
      <c r="QZV11" s="62"/>
      <c r="QZW11" s="62"/>
      <c r="QZX11" s="62"/>
      <c r="QZY11" s="62"/>
      <c r="QZZ11" s="62"/>
      <c r="RAA11" s="62"/>
      <c r="RAB11" s="62"/>
      <c r="RAC11" s="62"/>
      <c r="RAD11" s="62"/>
      <c r="RAE11" s="62"/>
      <c r="RAF11" s="62"/>
      <c r="RAG11" s="62"/>
      <c r="RAH11" s="62"/>
      <c r="RAI11" s="62"/>
      <c r="RAJ11" s="62"/>
      <c r="RAK11" s="62"/>
      <c r="RAL11" s="62"/>
      <c r="RAM11" s="62"/>
      <c r="RAN11" s="62"/>
      <c r="RAO11" s="62"/>
      <c r="RAP11" s="62"/>
      <c r="RAQ11" s="62"/>
      <c r="RAR11" s="62"/>
      <c r="RAS11" s="62"/>
      <c r="RAT11" s="62"/>
      <c r="RAU11" s="62"/>
      <c r="RAV11" s="62"/>
      <c r="RAW11" s="62"/>
      <c r="RAX11" s="62"/>
      <c r="RAY11" s="62"/>
      <c r="RAZ11" s="62"/>
      <c r="RBA11" s="62"/>
      <c r="RBB11" s="62"/>
      <c r="RBC11" s="62"/>
      <c r="RBD11" s="62"/>
      <c r="RBE11" s="62"/>
      <c r="RBF11" s="62"/>
      <c r="RBG11" s="62"/>
      <c r="RBH11" s="62"/>
      <c r="RBI11" s="62"/>
      <c r="RBJ11" s="62"/>
      <c r="RBK11" s="62"/>
      <c r="RBL11" s="62"/>
      <c r="RBM11" s="62"/>
      <c r="RBN11" s="62"/>
      <c r="RBO11" s="62"/>
      <c r="RBP11" s="62"/>
      <c r="RBQ11" s="62"/>
      <c r="RBR11" s="62"/>
      <c r="RBS11" s="62"/>
      <c r="RBT11" s="62"/>
      <c r="RBU11" s="62"/>
      <c r="RBV11" s="62"/>
      <c r="RBW11" s="62"/>
      <c r="RBX11" s="62"/>
      <c r="RBY11" s="62"/>
      <c r="RBZ11" s="62"/>
      <c r="RCA11" s="62"/>
      <c r="RCB11" s="62"/>
      <c r="RCC11" s="62"/>
      <c r="RCD11" s="62"/>
      <c r="RCE11" s="62"/>
      <c r="RCF11" s="62"/>
      <c r="RCG11" s="62"/>
      <c r="RCH11" s="62"/>
      <c r="RCI11" s="62"/>
      <c r="RCJ11" s="62"/>
      <c r="RCK11" s="62"/>
      <c r="RCL11" s="62"/>
      <c r="RCM11" s="62"/>
      <c r="RCN11" s="62"/>
      <c r="RCO11" s="62"/>
      <c r="RCP11" s="62"/>
      <c r="RCQ11" s="62"/>
      <c r="RCR11" s="62"/>
      <c r="RCS11" s="62"/>
      <c r="RCT11" s="62"/>
      <c r="RCU11" s="62"/>
      <c r="RCV11" s="62"/>
      <c r="RCW11" s="62"/>
      <c r="RCX11" s="62"/>
      <c r="RCY11" s="62"/>
      <c r="RCZ11" s="62"/>
      <c r="RDA11" s="62"/>
      <c r="RDB11" s="62"/>
      <c r="RDC11" s="62"/>
      <c r="RDD11" s="62"/>
      <c r="RDE11" s="62"/>
      <c r="RDF11" s="62"/>
      <c r="RDG11" s="62"/>
      <c r="RDH11" s="62"/>
      <c r="RDI11" s="62"/>
      <c r="RDJ11" s="62"/>
      <c r="RDK11" s="62"/>
      <c r="RDL11" s="62"/>
      <c r="RDM11" s="62"/>
      <c r="RDN11" s="62"/>
      <c r="RDO11" s="62"/>
      <c r="RDP11" s="62"/>
      <c r="RDQ11" s="62"/>
      <c r="RDR11" s="62"/>
      <c r="RDS11" s="62"/>
      <c r="RDT11" s="62"/>
      <c r="RDU11" s="62"/>
      <c r="RDV11" s="62"/>
      <c r="RDW11" s="62"/>
      <c r="RDX11" s="62"/>
      <c r="RDY11" s="62"/>
      <c r="RDZ11" s="62"/>
      <c r="REA11" s="62"/>
      <c r="REB11" s="62"/>
      <c r="REC11" s="62"/>
      <c r="RED11" s="62"/>
      <c r="REE11" s="62"/>
      <c r="REF11" s="62"/>
      <c r="REG11" s="62"/>
      <c r="REH11" s="62"/>
      <c r="REI11" s="62"/>
      <c r="REJ11" s="62"/>
      <c r="REK11" s="62"/>
      <c r="REL11" s="62"/>
      <c r="REM11" s="62"/>
      <c r="REN11" s="62"/>
      <c r="REO11" s="62"/>
      <c r="REP11" s="62"/>
      <c r="REQ11" s="62"/>
      <c r="RER11" s="62"/>
      <c r="RES11" s="62"/>
      <c r="RET11" s="62"/>
      <c r="REU11" s="62"/>
      <c r="REV11" s="62"/>
      <c r="REW11" s="62"/>
      <c r="REX11" s="62"/>
      <c r="REY11" s="62"/>
      <c r="REZ11" s="62"/>
      <c r="RFA11" s="62"/>
      <c r="RFB11" s="62"/>
      <c r="RFC11" s="62"/>
      <c r="RFD11" s="62"/>
      <c r="RFE11" s="62"/>
      <c r="RFF11" s="62"/>
      <c r="RFG11" s="62"/>
      <c r="RFH11" s="62"/>
      <c r="RFI11" s="62"/>
      <c r="RFJ11" s="62"/>
      <c r="RFK11" s="62"/>
      <c r="RFL11" s="62"/>
      <c r="RFM11" s="62"/>
      <c r="RFN11" s="62"/>
      <c r="RFO11" s="62"/>
      <c r="RFP11" s="62"/>
      <c r="RFQ11" s="62"/>
      <c r="RFR11" s="62"/>
      <c r="RFS11" s="62"/>
      <c r="RFT11" s="62"/>
      <c r="RFU11" s="62"/>
      <c r="RFV11" s="62"/>
      <c r="RFW11" s="62"/>
      <c r="RFX11" s="62"/>
      <c r="RFY11" s="62"/>
      <c r="RFZ11" s="62"/>
      <c r="RGA11" s="62"/>
      <c r="RGB11" s="62"/>
      <c r="RGC11" s="62"/>
      <c r="RGD11" s="62"/>
      <c r="RGE11" s="62"/>
      <c r="RGF11" s="62"/>
      <c r="RGG11" s="62"/>
      <c r="RGH11" s="62"/>
      <c r="RGI11" s="62"/>
      <c r="RGJ11" s="62"/>
      <c r="RGK11" s="62"/>
      <c r="RGL11" s="62"/>
      <c r="RGM11" s="62"/>
      <c r="RGN11" s="62"/>
      <c r="RGO11" s="62"/>
      <c r="RGP11" s="62"/>
      <c r="RGQ11" s="62"/>
      <c r="RGR11" s="62"/>
      <c r="RGS11" s="62"/>
      <c r="RGT11" s="62"/>
      <c r="RGU11" s="62"/>
      <c r="RGV11" s="62"/>
      <c r="RGW11" s="62"/>
      <c r="RGX11" s="62"/>
      <c r="RGY11" s="62"/>
      <c r="RGZ11" s="62"/>
      <c r="RHA11" s="62"/>
      <c r="RHB11" s="62"/>
      <c r="RHC11" s="62"/>
      <c r="RHD11" s="62"/>
      <c r="RHE11" s="62"/>
      <c r="RHF11" s="62"/>
      <c r="RHG11" s="62"/>
      <c r="RHH11" s="62"/>
      <c r="RHI11" s="62"/>
      <c r="RHJ11" s="62"/>
      <c r="RHK11" s="62"/>
      <c r="RHL11" s="62"/>
      <c r="RHM11" s="62"/>
      <c r="RHN11" s="62"/>
      <c r="RHO11" s="62"/>
      <c r="RHP11" s="62"/>
      <c r="RHQ11" s="62"/>
      <c r="RHR11" s="62"/>
      <c r="RHS11" s="62"/>
      <c r="RHT11" s="62"/>
      <c r="RHU11" s="62"/>
      <c r="RHV11" s="62"/>
      <c r="RHW11" s="62"/>
      <c r="RHX11" s="62"/>
      <c r="RHY11" s="62"/>
      <c r="RHZ11" s="62"/>
      <c r="RIA11" s="62"/>
      <c r="RIB11" s="62"/>
      <c r="RIC11" s="62"/>
      <c r="RID11" s="62"/>
      <c r="RIE11" s="62"/>
      <c r="RIF11" s="62"/>
      <c r="RIG11" s="62"/>
      <c r="RIH11" s="62"/>
      <c r="RII11" s="62"/>
      <c r="RIJ11" s="62"/>
      <c r="RIK11" s="62"/>
      <c r="RIL11" s="62"/>
      <c r="RIM11" s="62"/>
      <c r="RIN11" s="62"/>
      <c r="RIO11" s="62"/>
      <c r="RIP11" s="62"/>
      <c r="RIQ11" s="62"/>
      <c r="RIR11" s="62"/>
      <c r="RIS11" s="62"/>
      <c r="RIT11" s="62"/>
      <c r="RIU11" s="62"/>
      <c r="RIV11" s="62"/>
      <c r="RIW11" s="62"/>
      <c r="RIX11" s="62"/>
      <c r="RIY11" s="62"/>
      <c r="RIZ11" s="62"/>
      <c r="RJA11" s="62"/>
      <c r="RJB11" s="62"/>
      <c r="RJC11" s="62"/>
      <c r="RJD11" s="62"/>
      <c r="RJE11" s="62"/>
      <c r="RJF11" s="62"/>
      <c r="RJG11" s="62"/>
      <c r="RJH11" s="62"/>
      <c r="RJI11" s="62"/>
      <c r="RJJ11" s="62"/>
      <c r="RJK11" s="62"/>
      <c r="RJL11" s="62"/>
      <c r="RJM11" s="62"/>
      <c r="RJN11" s="62"/>
      <c r="RJO11" s="62"/>
      <c r="RJP11" s="62"/>
      <c r="RJQ11" s="62"/>
      <c r="RJR11" s="62"/>
      <c r="RJS11" s="62"/>
      <c r="RJT11" s="62"/>
      <c r="RJU11" s="62"/>
      <c r="RJV11" s="62"/>
      <c r="RJW11" s="62"/>
      <c r="RJX11" s="62"/>
      <c r="RJY11" s="62"/>
      <c r="RJZ11" s="62"/>
      <c r="RKA11" s="62"/>
      <c r="RKB11" s="62"/>
      <c r="RKC11" s="62"/>
      <c r="RKD11" s="62"/>
      <c r="RKE11" s="62"/>
      <c r="RKF11" s="62"/>
      <c r="RKG11" s="62"/>
      <c r="RKH11" s="62"/>
      <c r="RKI11" s="62"/>
      <c r="RKJ11" s="62"/>
      <c r="RKK11" s="62"/>
      <c r="RKL11" s="62"/>
      <c r="RKM11" s="62"/>
      <c r="RKN11" s="62"/>
      <c r="RKO11" s="62"/>
      <c r="RKP11" s="62"/>
      <c r="RKQ11" s="62"/>
      <c r="RKR11" s="62"/>
      <c r="RKS11" s="62"/>
      <c r="RKT11" s="62"/>
      <c r="RKU11" s="62"/>
      <c r="RKV11" s="62"/>
      <c r="RKW11" s="62"/>
      <c r="RKX11" s="62"/>
      <c r="RKY11" s="62"/>
      <c r="RKZ11" s="62"/>
      <c r="RLA11" s="62"/>
      <c r="RLB11" s="62"/>
      <c r="RLC11" s="62"/>
      <c r="RLD11" s="62"/>
      <c r="RLE11" s="62"/>
      <c r="RLF11" s="62"/>
      <c r="RLG11" s="62"/>
      <c r="RLH11" s="62"/>
      <c r="RLI11" s="62"/>
      <c r="RLJ11" s="62"/>
      <c r="RLK11" s="62"/>
      <c r="RLL11" s="62"/>
      <c r="RLM11" s="62"/>
      <c r="RLN11" s="62"/>
      <c r="RLO11" s="62"/>
      <c r="RLP11" s="62"/>
      <c r="RLQ11" s="62"/>
      <c r="RLR11" s="62"/>
      <c r="RLS11" s="62"/>
      <c r="RLT11" s="62"/>
      <c r="RLU11" s="62"/>
      <c r="RLV11" s="62"/>
      <c r="RLW11" s="62"/>
      <c r="RLX11" s="62"/>
      <c r="RLY11" s="62"/>
      <c r="RLZ11" s="62"/>
      <c r="RMA11" s="62"/>
      <c r="RMB11" s="62"/>
      <c r="RMC11" s="62"/>
      <c r="RMD11" s="62"/>
      <c r="RME11" s="62"/>
      <c r="RMF11" s="62"/>
      <c r="RMG11" s="62"/>
      <c r="RMH11" s="62"/>
      <c r="RMI11" s="62"/>
      <c r="RMJ11" s="62"/>
      <c r="RMK11" s="62"/>
      <c r="RML11" s="62"/>
      <c r="RMM11" s="62"/>
      <c r="RMN11" s="62"/>
      <c r="RMO11" s="62"/>
      <c r="RMP11" s="62"/>
      <c r="RMQ11" s="62"/>
      <c r="RMR11" s="62"/>
      <c r="RMS11" s="62"/>
      <c r="RMT11" s="62"/>
      <c r="RMU11" s="62"/>
      <c r="RMV11" s="62"/>
      <c r="RMW11" s="62"/>
      <c r="RMX11" s="62"/>
      <c r="RMY11" s="62"/>
      <c r="RMZ11" s="62"/>
      <c r="RNA11" s="62"/>
      <c r="RNB11" s="62"/>
      <c r="RNC11" s="62"/>
      <c r="RND11" s="62"/>
      <c r="RNE11" s="62"/>
      <c r="RNF11" s="62"/>
      <c r="RNG11" s="62"/>
      <c r="RNH11" s="62"/>
      <c r="RNI11" s="62"/>
      <c r="RNJ11" s="62"/>
      <c r="RNK11" s="62"/>
      <c r="RNL11" s="62"/>
      <c r="RNM11" s="62"/>
      <c r="RNN11" s="62"/>
      <c r="RNO11" s="62"/>
      <c r="RNP11" s="62"/>
      <c r="RNQ11" s="62"/>
      <c r="RNR11" s="62"/>
      <c r="RNS11" s="62"/>
      <c r="RNT11" s="62"/>
      <c r="RNU11" s="62"/>
      <c r="RNV11" s="62"/>
      <c r="RNW11" s="62"/>
      <c r="RNX11" s="62"/>
      <c r="RNY11" s="62"/>
      <c r="RNZ11" s="62"/>
      <c r="ROA11" s="62"/>
      <c r="ROB11" s="62"/>
      <c r="ROC11" s="62"/>
      <c r="ROD11" s="62"/>
      <c r="ROE11" s="62"/>
      <c r="ROF11" s="62"/>
      <c r="ROG11" s="62"/>
      <c r="ROH11" s="62"/>
      <c r="ROI11" s="62"/>
      <c r="ROJ11" s="62"/>
      <c r="ROK11" s="62"/>
      <c r="ROL11" s="62"/>
      <c r="ROM11" s="62"/>
      <c r="RON11" s="62"/>
      <c r="ROO11" s="62"/>
      <c r="ROP11" s="62"/>
      <c r="ROQ11" s="62"/>
      <c r="ROR11" s="62"/>
      <c r="ROS11" s="62"/>
      <c r="ROT11" s="62"/>
      <c r="ROU11" s="62"/>
      <c r="ROV11" s="62"/>
      <c r="ROW11" s="62"/>
      <c r="ROX11" s="62"/>
      <c r="ROY11" s="62"/>
      <c r="ROZ11" s="62"/>
      <c r="RPA11" s="62"/>
      <c r="RPB11" s="62"/>
      <c r="RPC11" s="62"/>
      <c r="RPD11" s="62"/>
      <c r="RPE11" s="62"/>
      <c r="RPF11" s="62"/>
      <c r="RPG11" s="62"/>
      <c r="RPH11" s="62"/>
      <c r="RPI11" s="62"/>
      <c r="RPJ11" s="62"/>
      <c r="RPK11" s="62"/>
      <c r="RPL11" s="62"/>
      <c r="RPM11" s="62"/>
      <c r="RPN11" s="62"/>
      <c r="RPO11" s="62"/>
      <c r="RPP11" s="62"/>
      <c r="RPQ11" s="62"/>
      <c r="RPR11" s="62"/>
      <c r="RPS11" s="62"/>
      <c r="RPT11" s="62"/>
      <c r="RPU11" s="62"/>
      <c r="RPV11" s="62"/>
      <c r="RPW11" s="62"/>
      <c r="RPX11" s="62"/>
      <c r="RPY11" s="62"/>
      <c r="RPZ11" s="62"/>
      <c r="RQA11" s="62"/>
      <c r="RQB11" s="62"/>
      <c r="RQC11" s="62"/>
      <c r="RQD11" s="62"/>
      <c r="RQE11" s="62"/>
      <c r="RQF11" s="62"/>
      <c r="RQG11" s="62"/>
      <c r="RQH11" s="62"/>
      <c r="RQI11" s="62"/>
      <c r="RQJ11" s="62"/>
      <c r="RQK11" s="62"/>
      <c r="RQL11" s="62"/>
      <c r="RQM11" s="62"/>
      <c r="RQN11" s="62"/>
      <c r="RQO11" s="62"/>
      <c r="RQP11" s="62"/>
      <c r="RQQ11" s="62"/>
      <c r="RQR11" s="62"/>
      <c r="RQS11" s="62"/>
      <c r="RQT11" s="62"/>
      <c r="RQU11" s="62"/>
      <c r="RQV11" s="62"/>
      <c r="RQW11" s="62"/>
      <c r="RQX11" s="62"/>
      <c r="RQY11" s="62"/>
      <c r="RQZ11" s="62"/>
      <c r="RRA11" s="62"/>
      <c r="RRB11" s="62"/>
      <c r="RRC11" s="62"/>
      <c r="RRD11" s="62"/>
      <c r="RRE11" s="62"/>
      <c r="RRF11" s="62"/>
      <c r="RRG11" s="62"/>
      <c r="RRH11" s="62"/>
      <c r="RRI11" s="62"/>
      <c r="RRJ11" s="62"/>
      <c r="RRK11" s="62"/>
      <c r="RRL11" s="62"/>
      <c r="RRM11" s="62"/>
      <c r="RRN11" s="62"/>
      <c r="RRO11" s="62"/>
      <c r="RRP11" s="62"/>
      <c r="RRQ11" s="62"/>
      <c r="RRR11" s="62"/>
      <c r="RRS11" s="62"/>
      <c r="RRT11" s="62"/>
      <c r="RRU11" s="62"/>
      <c r="RRV11" s="62"/>
      <c r="RRW11" s="62"/>
      <c r="RRX11" s="62"/>
      <c r="RRY11" s="62"/>
      <c r="RRZ11" s="62"/>
      <c r="RSA11" s="62"/>
      <c r="RSB11" s="62"/>
      <c r="RSC11" s="62"/>
      <c r="RSD11" s="62"/>
      <c r="RSE11" s="62"/>
      <c r="RSF11" s="62"/>
      <c r="RSG11" s="62"/>
      <c r="RSH11" s="62"/>
      <c r="RSI11" s="62"/>
      <c r="RSJ11" s="62"/>
      <c r="RSK11" s="62"/>
      <c r="RSL11" s="62"/>
      <c r="RSM11" s="62"/>
      <c r="RSN11" s="62"/>
      <c r="RSO11" s="62"/>
      <c r="RSP11" s="62"/>
      <c r="RSQ11" s="62"/>
      <c r="RSR11" s="62"/>
      <c r="RSS11" s="62"/>
      <c r="RST11" s="62"/>
      <c r="RSU11" s="62"/>
      <c r="RSV11" s="62"/>
      <c r="RSW11" s="62"/>
      <c r="RSX11" s="62"/>
      <c r="RSY11" s="62"/>
      <c r="RSZ11" s="62"/>
      <c r="RTA11" s="62"/>
      <c r="RTB11" s="62"/>
      <c r="RTC11" s="62"/>
      <c r="RTD11" s="62"/>
      <c r="RTE11" s="62"/>
      <c r="RTF11" s="62"/>
      <c r="RTG11" s="62"/>
      <c r="RTH11" s="62"/>
      <c r="RTI11" s="62"/>
      <c r="RTJ11" s="62"/>
      <c r="RTK11" s="62"/>
      <c r="RTL11" s="62"/>
      <c r="RTM11" s="62"/>
      <c r="RTN11" s="62"/>
      <c r="RTO11" s="62"/>
      <c r="RTP11" s="62"/>
      <c r="RTQ11" s="62"/>
      <c r="RTR11" s="62"/>
      <c r="RTS11" s="62"/>
      <c r="RTT11" s="62"/>
      <c r="RTU11" s="62"/>
      <c r="RTV11" s="62"/>
      <c r="RTW11" s="62"/>
      <c r="RTX11" s="62"/>
      <c r="RTY11" s="62"/>
      <c r="RTZ11" s="62"/>
      <c r="RUA11" s="62"/>
      <c r="RUB11" s="62"/>
      <c r="RUC11" s="62"/>
      <c r="RUD11" s="62"/>
      <c r="RUE11" s="62"/>
      <c r="RUF11" s="62"/>
      <c r="RUG11" s="62"/>
      <c r="RUH11" s="62"/>
      <c r="RUI11" s="62"/>
      <c r="RUJ11" s="62"/>
      <c r="RUK11" s="62"/>
      <c r="RUL11" s="62"/>
      <c r="RUM11" s="62"/>
      <c r="RUN11" s="62"/>
      <c r="RUO11" s="62"/>
      <c r="RUP11" s="62"/>
      <c r="RUQ11" s="62"/>
      <c r="RUR11" s="62"/>
      <c r="RUS11" s="62"/>
      <c r="RUT11" s="62"/>
      <c r="RUU11" s="62"/>
      <c r="RUV11" s="62"/>
      <c r="RUW11" s="62"/>
      <c r="RUX11" s="62"/>
      <c r="RUY11" s="62"/>
      <c r="RUZ11" s="62"/>
      <c r="RVA11" s="62"/>
      <c r="RVB11" s="62"/>
      <c r="RVC11" s="62"/>
      <c r="RVD11" s="62"/>
      <c r="RVE11" s="62"/>
      <c r="RVF11" s="62"/>
      <c r="RVG11" s="62"/>
      <c r="RVH11" s="62"/>
      <c r="RVI11" s="62"/>
      <c r="RVJ11" s="62"/>
      <c r="RVK11" s="62"/>
      <c r="RVL11" s="62"/>
      <c r="RVM11" s="62"/>
      <c r="RVN11" s="62"/>
      <c r="RVO11" s="62"/>
      <c r="RVP11" s="62"/>
      <c r="RVQ11" s="62"/>
      <c r="RVR11" s="62"/>
      <c r="RVS11" s="62"/>
      <c r="RVT11" s="62"/>
      <c r="RVU11" s="62"/>
      <c r="RVV11" s="62"/>
      <c r="RVW11" s="62"/>
      <c r="RVX11" s="62"/>
      <c r="RVY11" s="62"/>
      <c r="RVZ11" s="62"/>
      <c r="RWA11" s="62"/>
      <c r="RWB11" s="62"/>
      <c r="RWC11" s="62"/>
      <c r="RWD11" s="62"/>
      <c r="RWE11" s="62"/>
      <c r="RWF11" s="62"/>
      <c r="RWG11" s="62"/>
      <c r="RWH11" s="62"/>
      <c r="RWI11" s="62"/>
      <c r="RWJ11" s="62"/>
      <c r="RWK11" s="62"/>
      <c r="RWL11" s="62"/>
      <c r="RWM11" s="62"/>
      <c r="RWN11" s="62"/>
      <c r="RWO11" s="62"/>
      <c r="RWP11" s="62"/>
      <c r="RWQ11" s="62"/>
      <c r="RWR11" s="62"/>
      <c r="RWS11" s="62"/>
      <c r="RWT11" s="62"/>
      <c r="RWU11" s="62"/>
      <c r="RWV11" s="62"/>
      <c r="RWW11" s="62"/>
      <c r="RWX11" s="62"/>
      <c r="RWY11" s="62"/>
      <c r="RWZ11" s="62"/>
      <c r="RXA11" s="62"/>
      <c r="RXB11" s="62"/>
      <c r="RXC11" s="62"/>
      <c r="RXD11" s="62"/>
      <c r="RXE11" s="62"/>
      <c r="RXF11" s="62"/>
      <c r="RXG11" s="62"/>
      <c r="RXH11" s="62"/>
      <c r="RXI11" s="62"/>
      <c r="RXJ11" s="62"/>
      <c r="RXK11" s="62"/>
      <c r="RXL11" s="62"/>
      <c r="RXM11" s="62"/>
      <c r="RXN11" s="62"/>
      <c r="RXO11" s="62"/>
      <c r="RXP11" s="62"/>
      <c r="RXQ11" s="62"/>
      <c r="RXR11" s="62"/>
      <c r="RXS11" s="62"/>
      <c r="RXT11" s="62"/>
      <c r="RXU11" s="62"/>
      <c r="RXV11" s="62"/>
      <c r="RXW11" s="62"/>
      <c r="RXX11" s="62"/>
      <c r="RXY11" s="62"/>
      <c r="RXZ11" s="62"/>
      <c r="RYA11" s="62"/>
      <c r="RYB11" s="62"/>
      <c r="RYC11" s="62"/>
      <c r="RYD11" s="62"/>
      <c r="RYE11" s="62"/>
      <c r="RYF11" s="62"/>
      <c r="RYG11" s="62"/>
      <c r="RYH11" s="62"/>
      <c r="RYI11" s="62"/>
      <c r="RYJ11" s="62"/>
      <c r="RYK11" s="62"/>
      <c r="RYL11" s="62"/>
      <c r="RYM11" s="62"/>
      <c r="RYN11" s="62"/>
      <c r="RYO11" s="62"/>
      <c r="RYP11" s="62"/>
      <c r="RYQ11" s="62"/>
      <c r="RYR11" s="62"/>
      <c r="RYS11" s="62"/>
      <c r="RYT11" s="62"/>
      <c r="RYU11" s="62"/>
      <c r="RYV11" s="62"/>
      <c r="RYW11" s="62"/>
      <c r="RYX11" s="62"/>
      <c r="RYY11" s="62"/>
      <c r="RYZ11" s="62"/>
      <c r="RZA11" s="62"/>
      <c r="RZB11" s="62"/>
      <c r="RZC11" s="62"/>
      <c r="RZD11" s="62"/>
      <c r="RZE11" s="62"/>
      <c r="RZF11" s="62"/>
      <c r="RZG11" s="62"/>
      <c r="RZH11" s="62"/>
      <c r="RZI11" s="62"/>
      <c r="RZJ11" s="62"/>
      <c r="RZK11" s="62"/>
      <c r="RZL11" s="62"/>
      <c r="RZM11" s="62"/>
      <c r="RZN11" s="62"/>
      <c r="RZO11" s="62"/>
      <c r="RZP11" s="62"/>
      <c r="RZQ11" s="62"/>
      <c r="RZR11" s="62"/>
      <c r="RZS11" s="62"/>
      <c r="RZT11" s="62"/>
      <c r="RZU11" s="62"/>
      <c r="RZV11" s="62"/>
      <c r="RZW11" s="62"/>
      <c r="RZX11" s="62"/>
      <c r="RZY11" s="62"/>
      <c r="RZZ11" s="62"/>
      <c r="SAA11" s="62"/>
      <c r="SAB11" s="62"/>
      <c r="SAC11" s="62"/>
      <c r="SAD11" s="62"/>
      <c r="SAE11" s="62"/>
      <c r="SAF11" s="62"/>
      <c r="SAG11" s="62"/>
      <c r="SAH11" s="62"/>
      <c r="SAI11" s="62"/>
      <c r="SAJ11" s="62"/>
      <c r="SAK11" s="62"/>
      <c r="SAL11" s="62"/>
      <c r="SAM11" s="62"/>
      <c r="SAN11" s="62"/>
      <c r="SAO11" s="62"/>
      <c r="SAP11" s="62"/>
      <c r="SAQ11" s="62"/>
      <c r="SAR11" s="62"/>
      <c r="SAS11" s="62"/>
      <c r="SAT11" s="62"/>
      <c r="SAU11" s="62"/>
      <c r="SAV11" s="62"/>
      <c r="SAW11" s="62"/>
      <c r="SAX11" s="62"/>
      <c r="SAY11" s="62"/>
      <c r="SAZ11" s="62"/>
      <c r="SBA11" s="62"/>
      <c r="SBB11" s="62"/>
      <c r="SBC11" s="62"/>
      <c r="SBD11" s="62"/>
      <c r="SBE11" s="62"/>
      <c r="SBF11" s="62"/>
      <c r="SBG11" s="62"/>
      <c r="SBH11" s="62"/>
      <c r="SBI11" s="62"/>
      <c r="SBJ11" s="62"/>
      <c r="SBK11" s="62"/>
      <c r="SBL11" s="62"/>
      <c r="SBM11" s="62"/>
      <c r="SBN11" s="62"/>
      <c r="SBO11" s="62"/>
      <c r="SBP11" s="62"/>
      <c r="SBQ11" s="62"/>
      <c r="SBR11" s="62"/>
      <c r="SBS11" s="62"/>
      <c r="SBT11" s="62"/>
      <c r="SBU11" s="62"/>
      <c r="SBV11" s="62"/>
      <c r="SBW11" s="62"/>
      <c r="SBX11" s="62"/>
      <c r="SBY11" s="62"/>
      <c r="SBZ11" s="62"/>
      <c r="SCA11" s="62"/>
      <c r="SCB11" s="62"/>
      <c r="SCC11" s="62"/>
      <c r="SCD11" s="62"/>
      <c r="SCE11" s="62"/>
      <c r="SCF11" s="62"/>
      <c r="SCG11" s="62"/>
      <c r="SCH11" s="62"/>
      <c r="SCI11" s="62"/>
      <c r="SCJ11" s="62"/>
      <c r="SCK11" s="62"/>
      <c r="SCL11" s="62"/>
      <c r="SCM11" s="62"/>
      <c r="SCN11" s="62"/>
      <c r="SCO11" s="62"/>
      <c r="SCP11" s="62"/>
      <c r="SCQ11" s="62"/>
      <c r="SCR11" s="62"/>
      <c r="SCS11" s="62"/>
      <c r="SCT11" s="62"/>
      <c r="SCU11" s="62"/>
      <c r="SCV11" s="62"/>
      <c r="SCW11" s="62"/>
      <c r="SCX11" s="62"/>
      <c r="SCY11" s="62"/>
      <c r="SCZ11" s="62"/>
      <c r="SDA11" s="62"/>
      <c r="SDB11" s="62"/>
      <c r="SDC11" s="62"/>
      <c r="SDD11" s="62"/>
      <c r="SDE11" s="62"/>
      <c r="SDF11" s="62"/>
      <c r="SDG11" s="62"/>
      <c r="SDH11" s="62"/>
      <c r="SDI11" s="62"/>
      <c r="SDJ11" s="62"/>
      <c r="SDK11" s="62"/>
      <c r="SDL11" s="62"/>
      <c r="SDM11" s="62"/>
      <c r="SDN11" s="62"/>
      <c r="SDO11" s="62"/>
      <c r="SDP11" s="62"/>
      <c r="SDQ11" s="62"/>
      <c r="SDR11" s="62"/>
      <c r="SDS11" s="62"/>
      <c r="SDT11" s="62"/>
      <c r="SDU11" s="62"/>
      <c r="SDV11" s="62"/>
      <c r="SDW11" s="62"/>
      <c r="SDX11" s="62"/>
      <c r="SDY11" s="62"/>
      <c r="SDZ11" s="62"/>
      <c r="SEA11" s="62"/>
      <c r="SEB11" s="62"/>
      <c r="SEC11" s="62"/>
      <c r="SED11" s="62"/>
      <c r="SEE11" s="62"/>
      <c r="SEF11" s="62"/>
      <c r="SEG11" s="62"/>
      <c r="SEH11" s="62"/>
      <c r="SEI11" s="62"/>
      <c r="SEJ11" s="62"/>
      <c r="SEK11" s="62"/>
      <c r="SEL11" s="62"/>
      <c r="SEM11" s="62"/>
      <c r="SEN11" s="62"/>
      <c r="SEO11" s="62"/>
      <c r="SEP11" s="62"/>
      <c r="SEQ11" s="62"/>
      <c r="SER11" s="62"/>
      <c r="SES11" s="62"/>
      <c r="SET11" s="62"/>
      <c r="SEU11" s="62"/>
      <c r="SEV11" s="62"/>
      <c r="SEW11" s="62"/>
      <c r="SEX11" s="62"/>
      <c r="SEY11" s="62"/>
      <c r="SEZ11" s="62"/>
      <c r="SFA11" s="62"/>
      <c r="SFB11" s="62"/>
      <c r="SFC11" s="62"/>
      <c r="SFD11" s="62"/>
      <c r="SFE11" s="62"/>
      <c r="SFF11" s="62"/>
      <c r="SFG11" s="62"/>
      <c r="SFH11" s="62"/>
      <c r="SFI11" s="62"/>
      <c r="SFJ11" s="62"/>
      <c r="SFK11" s="62"/>
      <c r="SFL11" s="62"/>
      <c r="SFM11" s="62"/>
      <c r="SFN11" s="62"/>
      <c r="SFO11" s="62"/>
      <c r="SFP11" s="62"/>
      <c r="SFQ11" s="62"/>
      <c r="SFR11" s="62"/>
      <c r="SFS11" s="62"/>
      <c r="SFT11" s="62"/>
      <c r="SFU11" s="62"/>
      <c r="SFV11" s="62"/>
      <c r="SFW11" s="62"/>
      <c r="SFX11" s="62"/>
      <c r="SFY11" s="62"/>
      <c r="SFZ11" s="62"/>
      <c r="SGA11" s="62"/>
      <c r="SGB11" s="62"/>
      <c r="SGC11" s="62"/>
      <c r="SGD11" s="62"/>
      <c r="SGE11" s="62"/>
      <c r="SGF11" s="62"/>
      <c r="SGG11" s="62"/>
      <c r="SGH11" s="62"/>
      <c r="SGI11" s="62"/>
      <c r="SGJ11" s="62"/>
      <c r="SGK11" s="62"/>
      <c r="SGL11" s="62"/>
      <c r="SGM11" s="62"/>
      <c r="SGN11" s="62"/>
      <c r="SGO11" s="62"/>
      <c r="SGP11" s="62"/>
      <c r="SGQ11" s="62"/>
      <c r="SGR11" s="62"/>
      <c r="SGS11" s="62"/>
      <c r="SGT11" s="62"/>
      <c r="SGU11" s="62"/>
      <c r="SGV11" s="62"/>
      <c r="SGW11" s="62"/>
      <c r="SGX11" s="62"/>
      <c r="SGY11" s="62"/>
      <c r="SGZ11" s="62"/>
      <c r="SHA11" s="62"/>
      <c r="SHB11" s="62"/>
      <c r="SHC11" s="62"/>
      <c r="SHD11" s="62"/>
      <c r="SHE11" s="62"/>
      <c r="SHF11" s="62"/>
      <c r="SHG11" s="62"/>
      <c r="SHH11" s="62"/>
      <c r="SHI11" s="62"/>
      <c r="SHJ11" s="62"/>
      <c r="SHK11" s="62"/>
      <c r="SHL11" s="62"/>
      <c r="SHM11" s="62"/>
      <c r="SHN11" s="62"/>
      <c r="SHO11" s="62"/>
      <c r="SHP11" s="62"/>
      <c r="SHQ11" s="62"/>
      <c r="SHR11" s="62"/>
      <c r="SHS11" s="62"/>
      <c r="SHT11" s="62"/>
      <c r="SHU11" s="62"/>
      <c r="SHV11" s="62"/>
      <c r="SHW11" s="62"/>
      <c r="SHX11" s="62"/>
      <c r="SHY11" s="62"/>
      <c r="SHZ11" s="62"/>
      <c r="SIA11" s="62"/>
      <c r="SIB11" s="62"/>
      <c r="SIC11" s="62"/>
      <c r="SID11" s="62"/>
      <c r="SIE11" s="62"/>
      <c r="SIF11" s="62"/>
      <c r="SIG11" s="62"/>
      <c r="SIH11" s="62"/>
      <c r="SII11" s="62"/>
      <c r="SIJ11" s="62"/>
      <c r="SIK11" s="62"/>
      <c r="SIL11" s="62"/>
      <c r="SIM11" s="62"/>
      <c r="SIN11" s="62"/>
      <c r="SIO11" s="62"/>
      <c r="SIP11" s="62"/>
      <c r="SIQ11" s="62"/>
      <c r="SIR11" s="62"/>
      <c r="SIS11" s="62"/>
      <c r="SIT11" s="62"/>
      <c r="SIU11" s="62"/>
      <c r="SIV11" s="62"/>
      <c r="SIW11" s="62"/>
      <c r="SIX11" s="62"/>
      <c r="SIY11" s="62"/>
      <c r="SIZ11" s="62"/>
      <c r="SJA11" s="62"/>
      <c r="SJB11" s="62"/>
      <c r="SJC11" s="62"/>
      <c r="SJD11" s="62"/>
      <c r="SJE11" s="62"/>
      <c r="SJF11" s="62"/>
      <c r="SJG11" s="62"/>
      <c r="SJH11" s="62"/>
      <c r="SJI11" s="62"/>
      <c r="SJJ11" s="62"/>
      <c r="SJK11" s="62"/>
      <c r="SJL11" s="62"/>
      <c r="SJM11" s="62"/>
      <c r="SJN11" s="62"/>
      <c r="SJO11" s="62"/>
      <c r="SJP11" s="62"/>
      <c r="SJQ11" s="62"/>
      <c r="SJR11" s="62"/>
      <c r="SJS11" s="62"/>
      <c r="SJT11" s="62"/>
      <c r="SJU11" s="62"/>
      <c r="SJV11" s="62"/>
      <c r="SJW11" s="62"/>
      <c r="SJX11" s="62"/>
      <c r="SJY11" s="62"/>
      <c r="SJZ11" s="62"/>
      <c r="SKA11" s="62"/>
      <c r="SKB11" s="62"/>
      <c r="SKC11" s="62"/>
      <c r="SKD11" s="62"/>
      <c r="SKE11" s="62"/>
      <c r="SKF11" s="62"/>
      <c r="SKG11" s="62"/>
      <c r="SKH11" s="62"/>
      <c r="SKI11" s="62"/>
      <c r="SKJ11" s="62"/>
      <c r="SKK11" s="62"/>
      <c r="SKL11" s="62"/>
      <c r="SKM11" s="62"/>
      <c r="SKN11" s="62"/>
      <c r="SKO11" s="62"/>
      <c r="SKP11" s="62"/>
      <c r="SKQ11" s="62"/>
      <c r="SKR11" s="62"/>
      <c r="SKS11" s="62"/>
      <c r="SKT11" s="62"/>
      <c r="SKU11" s="62"/>
      <c r="SKV11" s="62"/>
      <c r="SKW11" s="62"/>
      <c r="SKX11" s="62"/>
      <c r="SKY11" s="62"/>
      <c r="SKZ11" s="62"/>
      <c r="SLA11" s="62"/>
      <c r="SLB11" s="62"/>
      <c r="SLC11" s="62"/>
      <c r="SLD11" s="62"/>
      <c r="SLE11" s="62"/>
      <c r="SLF11" s="62"/>
      <c r="SLG11" s="62"/>
      <c r="SLH11" s="62"/>
      <c r="SLI11" s="62"/>
      <c r="SLJ11" s="62"/>
      <c r="SLK11" s="62"/>
      <c r="SLL11" s="62"/>
      <c r="SLM11" s="62"/>
      <c r="SLN11" s="62"/>
      <c r="SLO11" s="62"/>
      <c r="SLP11" s="62"/>
      <c r="SLQ11" s="62"/>
      <c r="SLR11" s="62"/>
      <c r="SLS11" s="62"/>
      <c r="SLT11" s="62"/>
      <c r="SLU11" s="62"/>
      <c r="SLV11" s="62"/>
      <c r="SLW11" s="62"/>
      <c r="SLX11" s="62"/>
      <c r="SLY11" s="62"/>
      <c r="SLZ11" s="62"/>
      <c r="SMA11" s="62"/>
      <c r="SMB11" s="62"/>
      <c r="SMC11" s="62"/>
      <c r="SMD11" s="62"/>
      <c r="SME11" s="62"/>
      <c r="SMF11" s="62"/>
      <c r="SMG11" s="62"/>
      <c r="SMH11" s="62"/>
      <c r="SMI11" s="62"/>
      <c r="SMJ11" s="62"/>
      <c r="SMK11" s="62"/>
      <c r="SML11" s="62"/>
      <c r="SMM11" s="62"/>
      <c r="SMN11" s="62"/>
      <c r="SMO11" s="62"/>
      <c r="SMP11" s="62"/>
      <c r="SMQ11" s="62"/>
      <c r="SMR11" s="62"/>
      <c r="SMS11" s="62"/>
      <c r="SMT11" s="62"/>
      <c r="SMU11" s="62"/>
      <c r="SMV11" s="62"/>
      <c r="SMW11" s="62"/>
      <c r="SMX11" s="62"/>
      <c r="SMY11" s="62"/>
      <c r="SMZ11" s="62"/>
      <c r="SNA11" s="62"/>
      <c r="SNB11" s="62"/>
      <c r="SNC11" s="62"/>
      <c r="SND11" s="62"/>
      <c r="SNE11" s="62"/>
      <c r="SNF11" s="62"/>
      <c r="SNG11" s="62"/>
      <c r="SNH11" s="62"/>
      <c r="SNI11" s="62"/>
      <c r="SNJ11" s="62"/>
      <c r="SNK11" s="62"/>
      <c r="SNL11" s="62"/>
      <c r="SNM11" s="62"/>
      <c r="SNN11" s="62"/>
      <c r="SNO11" s="62"/>
      <c r="SNP11" s="62"/>
      <c r="SNQ11" s="62"/>
      <c r="SNR11" s="62"/>
      <c r="SNS11" s="62"/>
      <c r="SNT11" s="62"/>
      <c r="SNU11" s="62"/>
      <c r="SNV11" s="62"/>
      <c r="SNW11" s="62"/>
      <c r="SNX11" s="62"/>
      <c r="SNY11" s="62"/>
      <c r="SNZ11" s="62"/>
      <c r="SOA11" s="62"/>
      <c r="SOB11" s="62"/>
      <c r="SOC11" s="62"/>
      <c r="SOD11" s="62"/>
      <c r="SOE11" s="62"/>
      <c r="SOF11" s="62"/>
      <c r="SOG11" s="62"/>
      <c r="SOH11" s="62"/>
      <c r="SOI11" s="62"/>
      <c r="SOJ11" s="62"/>
      <c r="SOK11" s="62"/>
      <c r="SOL11" s="62"/>
      <c r="SOM11" s="62"/>
      <c r="SON11" s="62"/>
      <c r="SOO11" s="62"/>
      <c r="SOP11" s="62"/>
      <c r="SOQ11" s="62"/>
      <c r="SOR11" s="62"/>
      <c r="SOS11" s="62"/>
      <c r="SOT11" s="62"/>
      <c r="SOU11" s="62"/>
      <c r="SOV11" s="62"/>
      <c r="SOW11" s="62"/>
      <c r="SOX11" s="62"/>
      <c r="SOY11" s="62"/>
      <c r="SOZ11" s="62"/>
      <c r="SPA11" s="62"/>
      <c r="SPB11" s="62"/>
      <c r="SPC11" s="62"/>
      <c r="SPD11" s="62"/>
      <c r="SPE11" s="62"/>
      <c r="SPF11" s="62"/>
      <c r="SPG11" s="62"/>
      <c r="SPH11" s="62"/>
      <c r="SPI11" s="62"/>
      <c r="SPJ11" s="62"/>
      <c r="SPK11" s="62"/>
      <c r="SPL11" s="62"/>
      <c r="SPM11" s="62"/>
      <c r="SPN11" s="62"/>
      <c r="SPO11" s="62"/>
      <c r="SPP11" s="62"/>
      <c r="SPQ11" s="62"/>
      <c r="SPR11" s="62"/>
      <c r="SPS11" s="62"/>
      <c r="SPT11" s="62"/>
      <c r="SPU11" s="62"/>
      <c r="SPV11" s="62"/>
      <c r="SPW11" s="62"/>
      <c r="SPX11" s="62"/>
      <c r="SPY11" s="62"/>
      <c r="SPZ11" s="62"/>
      <c r="SQA11" s="62"/>
      <c r="SQB11" s="62"/>
      <c r="SQC11" s="62"/>
      <c r="SQD11" s="62"/>
      <c r="SQE11" s="62"/>
      <c r="SQF11" s="62"/>
      <c r="SQG11" s="62"/>
      <c r="SQH11" s="62"/>
      <c r="SQI11" s="62"/>
      <c r="SQJ11" s="62"/>
      <c r="SQK11" s="62"/>
      <c r="SQL11" s="62"/>
      <c r="SQM11" s="62"/>
      <c r="SQN11" s="62"/>
      <c r="SQO11" s="62"/>
      <c r="SQP11" s="62"/>
      <c r="SQQ11" s="62"/>
      <c r="SQR11" s="62"/>
      <c r="SQS11" s="62"/>
      <c r="SQT11" s="62"/>
      <c r="SQU11" s="62"/>
      <c r="SQV11" s="62"/>
      <c r="SQW11" s="62"/>
      <c r="SQX11" s="62"/>
      <c r="SQY11" s="62"/>
      <c r="SQZ11" s="62"/>
      <c r="SRA11" s="62"/>
      <c r="SRB11" s="62"/>
      <c r="SRC11" s="62"/>
      <c r="SRD11" s="62"/>
      <c r="SRE11" s="62"/>
      <c r="SRF11" s="62"/>
      <c r="SRG11" s="62"/>
      <c r="SRH11" s="62"/>
      <c r="SRI11" s="62"/>
      <c r="SRJ11" s="62"/>
      <c r="SRK11" s="62"/>
      <c r="SRL11" s="62"/>
      <c r="SRM11" s="62"/>
      <c r="SRN11" s="62"/>
      <c r="SRO11" s="62"/>
      <c r="SRP11" s="62"/>
      <c r="SRQ11" s="62"/>
      <c r="SRR11" s="62"/>
      <c r="SRS11" s="62"/>
      <c r="SRT11" s="62"/>
      <c r="SRU11" s="62"/>
      <c r="SRV11" s="62"/>
      <c r="SRW11" s="62"/>
      <c r="SRX11" s="62"/>
      <c r="SRY11" s="62"/>
      <c r="SRZ11" s="62"/>
      <c r="SSA11" s="62"/>
      <c r="SSB11" s="62"/>
      <c r="SSC11" s="62"/>
      <c r="SSD11" s="62"/>
      <c r="SSE11" s="62"/>
      <c r="SSF11" s="62"/>
      <c r="SSG11" s="62"/>
      <c r="SSH11" s="62"/>
      <c r="SSI11" s="62"/>
      <c r="SSJ11" s="62"/>
      <c r="SSK11" s="62"/>
      <c r="SSL11" s="62"/>
      <c r="SSM11" s="62"/>
      <c r="SSN11" s="62"/>
      <c r="SSO11" s="62"/>
      <c r="SSP11" s="62"/>
      <c r="SSQ11" s="62"/>
      <c r="SSR11" s="62"/>
      <c r="SSS11" s="62"/>
      <c r="SST11" s="62"/>
      <c r="SSU11" s="62"/>
      <c r="SSV11" s="62"/>
      <c r="SSW11" s="62"/>
      <c r="SSX11" s="62"/>
      <c r="SSY11" s="62"/>
      <c r="SSZ11" s="62"/>
      <c r="STA11" s="62"/>
      <c r="STB11" s="62"/>
      <c r="STC11" s="62"/>
      <c r="STD11" s="62"/>
      <c r="STE11" s="62"/>
      <c r="STF11" s="62"/>
      <c r="STG11" s="62"/>
      <c r="STH11" s="62"/>
      <c r="STI11" s="62"/>
      <c r="STJ11" s="62"/>
      <c r="STK11" s="62"/>
      <c r="STL11" s="62"/>
      <c r="STM11" s="62"/>
      <c r="STN11" s="62"/>
      <c r="STO11" s="62"/>
      <c r="STP11" s="62"/>
      <c r="STQ11" s="62"/>
      <c r="STR11" s="62"/>
      <c r="STS11" s="62"/>
      <c r="STT11" s="62"/>
      <c r="STU11" s="62"/>
      <c r="STV11" s="62"/>
      <c r="STW11" s="62"/>
      <c r="STX11" s="62"/>
      <c r="STY11" s="62"/>
      <c r="STZ11" s="62"/>
      <c r="SUA11" s="62"/>
      <c r="SUB11" s="62"/>
      <c r="SUC11" s="62"/>
      <c r="SUD11" s="62"/>
      <c r="SUE11" s="62"/>
      <c r="SUF11" s="62"/>
      <c r="SUG11" s="62"/>
      <c r="SUH11" s="62"/>
      <c r="SUI11" s="62"/>
      <c r="SUJ11" s="62"/>
      <c r="SUK11" s="62"/>
      <c r="SUL11" s="62"/>
      <c r="SUM11" s="62"/>
      <c r="SUN11" s="62"/>
      <c r="SUO11" s="62"/>
      <c r="SUP11" s="62"/>
      <c r="SUQ11" s="62"/>
      <c r="SUR11" s="62"/>
      <c r="SUS11" s="62"/>
      <c r="SUT11" s="62"/>
      <c r="SUU11" s="62"/>
      <c r="SUV11" s="62"/>
      <c r="SUW11" s="62"/>
      <c r="SUX11" s="62"/>
      <c r="SUY11" s="62"/>
      <c r="SUZ11" s="62"/>
      <c r="SVA11" s="62"/>
      <c r="SVB11" s="62"/>
      <c r="SVC11" s="62"/>
      <c r="SVD11" s="62"/>
      <c r="SVE11" s="62"/>
      <c r="SVF11" s="62"/>
      <c r="SVG11" s="62"/>
      <c r="SVH11" s="62"/>
      <c r="SVI11" s="62"/>
      <c r="SVJ11" s="62"/>
      <c r="SVK11" s="62"/>
      <c r="SVL11" s="62"/>
      <c r="SVM11" s="62"/>
      <c r="SVN11" s="62"/>
      <c r="SVO11" s="62"/>
      <c r="SVP11" s="62"/>
      <c r="SVQ11" s="62"/>
      <c r="SVR11" s="62"/>
      <c r="SVS11" s="62"/>
      <c r="SVT11" s="62"/>
      <c r="SVU11" s="62"/>
      <c r="SVV11" s="62"/>
      <c r="SVW11" s="62"/>
      <c r="SVX11" s="62"/>
      <c r="SVY11" s="62"/>
      <c r="SVZ11" s="62"/>
      <c r="SWA11" s="62"/>
      <c r="SWB11" s="62"/>
      <c r="SWC11" s="62"/>
      <c r="SWD11" s="62"/>
      <c r="SWE11" s="62"/>
      <c r="SWF11" s="62"/>
      <c r="SWG11" s="62"/>
      <c r="SWH11" s="62"/>
      <c r="SWI11" s="62"/>
      <c r="SWJ11" s="62"/>
      <c r="SWK11" s="62"/>
      <c r="SWL11" s="62"/>
      <c r="SWM11" s="62"/>
      <c r="SWN11" s="62"/>
      <c r="SWO11" s="62"/>
      <c r="SWP11" s="62"/>
      <c r="SWQ11" s="62"/>
      <c r="SWR11" s="62"/>
      <c r="SWS11" s="62"/>
      <c r="SWT11" s="62"/>
      <c r="SWU11" s="62"/>
      <c r="SWV11" s="62"/>
      <c r="SWW11" s="62"/>
      <c r="SWX11" s="62"/>
      <c r="SWY11" s="62"/>
      <c r="SWZ11" s="62"/>
      <c r="SXA11" s="62"/>
      <c r="SXB11" s="62"/>
      <c r="SXC11" s="62"/>
      <c r="SXD11" s="62"/>
      <c r="SXE11" s="62"/>
      <c r="SXF11" s="62"/>
      <c r="SXG11" s="62"/>
      <c r="SXH11" s="62"/>
      <c r="SXI11" s="62"/>
      <c r="SXJ11" s="62"/>
      <c r="SXK11" s="62"/>
      <c r="SXL11" s="62"/>
      <c r="SXM11" s="62"/>
      <c r="SXN11" s="62"/>
      <c r="SXO11" s="62"/>
      <c r="SXP11" s="62"/>
      <c r="SXQ11" s="62"/>
      <c r="SXR11" s="62"/>
      <c r="SXS11" s="62"/>
      <c r="SXT11" s="62"/>
      <c r="SXU11" s="62"/>
      <c r="SXV11" s="62"/>
      <c r="SXW11" s="62"/>
      <c r="SXX11" s="62"/>
      <c r="SXY11" s="62"/>
      <c r="SXZ11" s="62"/>
      <c r="SYA11" s="62"/>
      <c r="SYB11" s="62"/>
      <c r="SYC11" s="62"/>
      <c r="SYD11" s="62"/>
      <c r="SYE11" s="62"/>
      <c r="SYF11" s="62"/>
      <c r="SYG11" s="62"/>
      <c r="SYH11" s="62"/>
      <c r="SYI11" s="62"/>
      <c r="SYJ11" s="62"/>
      <c r="SYK11" s="62"/>
      <c r="SYL11" s="62"/>
      <c r="SYM11" s="62"/>
      <c r="SYN11" s="62"/>
      <c r="SYO11" s="62"/>
      <c r="SYP11" s="62"/>
      <c r="SYQ11" s="62"/>
      <c r="SYR11" s="62"/>
      <c r="SYS11" s="62"/>
      <c r="SYT11" s="62"/>
      <c r="SYU11" s="62"/>
      <c r="SYV11" s="62"/>
      <c r="SYW11" s="62"/>
      <c r="SYX11" s="62"/>
      <c r="SYY11" s="62"/>
      <c r="SYZ11" s="62"/>
      <c r="SZA11" s="62"/>
      <c r="SZB11" s="62"/>
      <c r="SZC11" s="62"/>
      <c r="SZD11" s="62"/>
      <c r="SZE11" s="62"/>
      <c r="SZF11" s="62"/>
      <c r="SZG11" s="62"/>
      <c r="SZH11" s="62"/>
      <c r="SZI11" s="62"/>
      <c r="SZJ11" s="62"/>
      <c r="SZK11" s="62"/>
      <c r="SZL11" s="62"/>
      <c r="SZM11" s="62"/>
      <c r="SZN11" s="62"/>
      <c r="SZO11" s="62"/>
      <c r="SZP11" s="62"/>
      <c r="SZQ11" s="62"/>
      <c r="SZR11" s="62"/>
      <c r="SZS11" s="62"/>
      <c r="SZT11" s="62"/>
      <c r="SZU11" s="62"/>
      <c r="SZV11" s="62"/>
      <c r="SZW11" s="62"/>
      <c r="SZX11" s="62"/>
      <c r="SZY11" s="62"/>
      <c r="SZZ11" s="62"/>
      <c r="TAA11" s="62"/>
      <c r="TAB11" s="62"/>
      <c r="TAC11" s="62"/>
      <c r="TAD11" s="62"/>
      <c r="TAE11" s="62"/>
      <c r="TAF11" s="62"/>
      <c r="TAG11" s="62"/>
      <c r="TAH11" s="62"/>
      <c r="TAI11" s="62"/>
      <c r="TAJ11" s="62"/>
      <c r="TAK11" s="62"/>
      <c r="TAL11" s="62"/>
      <c r="TAM11" s="62"/>
      <c r="TAN11" s="62"/>
      <c r="TAO11" s="62"/>
      <c r="TAP11" s="62"/>
      <c r="TAQ11" s="62"/>
      <c r="TAR11" s="62"/>
      <c r="TAS11" s="62"/>
      <c r="TAT11" s="62"/>
      <c r="TAU11" s="62"/>
      <c r="TAV11" s="62"/>
      <c r="TAW11" s="62"/>
      <c r="TAX11" s="62"/>
      <c r="TAY11" s="62"/>
      <c r="TAZ11" s="62"/>
      <c r="TBA11" s="62"/>
      <c r="TBB11" s="62"/>
      <c r="TBC11" s="62"/>
      <c r="TBD11" s="62"/>
      <c r="TBE11" s="62"/>
      <c r="TBF11" s="62"/>
      <c r="TBG11" s="62"/>
      <c r="TBH11" s="62"/>
      <c r="TBI11" s="62"/>
      <c r="TBJ11" s="62"/>
      <c r="TBK11" s="62"/>
      <c r="TBL11" s="62"/>
      <c r="TBM11" s="62"/>
      <c r="TBN11" s="62"/>
      <c r="TBO11" s="62"/>
      <c r="TBP11" s="62"/>
      <c r="TBQ11" s="62"/>
      <c r="TBR11" s="62"/>
      <c r="TBS11" s="62"/>
      <c r="TBT11" s="62"/>
      <c r="TBU11" s="62"/>
      <c r="TBV11" s="62"/>
      <c r="TBW11" s="62"/>
      <c r="TBX11" s="62"/>
      <c r="TBY11" s="62"/>
      <c r="TBZ11" s="62"/>
      <c r="TCA11" s="62"/>
      <c r="TCB11" s="62"/>
      <c r="TCC11" s="62"/>
      <c r="TCD11" s="62"/>
      <c r="TCE11" s="62"/>
      <c r="TCF11" s="62"/>
      <c r="TCG11" s="62"/>
      <c r="TCH11" s="62"/>
      <c r="TCI11" s="62"/>
      <c r="TCJ11" s="62"/>
      <c r="TCK11" s="62"/>
      <c r="TCL11" s="62"/>
      <c r="TCM11" s="62"/>
      <c r="TCN11" s="62"/>
      <c r="TCO11" s="62"/>
      <c r="TCP11" s="62"/>
      <c r="TCQ11" s="62"/>
      <c r="TCR11" s="62"/>
      <c r="TCS11" s="62"/>
      <c r="TCT11" s="62"/>
      <c r="TCU11" s="62"/>
      <c r="TCV11" s="62"/>
      <c r="TCW11" s="62"/>
      <c r="TCX11" s="62"/>
      <c r="TCY11" s="62"/>
      <c r="TCZ11" s="62"/>
      <c r="TDA11" s="62"/>
      <c r="TDB11" s="62"/>
      <c r="TDC11" s="62"/>
      <c r="TDD11" s="62"/>
      <c r="TDE11" s="62"/>
      <c r="TDF11" s="62"/>
      <c r="TDG11" s="62"/>
      <c r="TDH11" s="62"/>
      <c r="TDI11" s="62"/>
      <c r="TDJ11" s="62"/>
      <c r="TDK11" s="62"/>
      <c r="TDL11" s="62"/>
      <c r="TDM11" s="62"/>
      <c r="TDN11" s="62"/>
      <c r="TDO11" s="62"/>
      <c r="TDP11" s="62"/>
      <c r="TDQ11" s="62"/>
      <c r="TDR11" s="62"/>
      <c r="TDS11" s="62"/>
      <c r="TDT11" s="62"/>
      <c r="TDU11" s="62"/>
      <c r="TDV11" s="62"/>
      <c r="TDW11" s="62"/>
      <c r="TDX11" s="62"/>
      <c r="TDY11" s="62"/>
      <c r="TDZ11" s="62"/>
      <c r="TEA11" s="62"/>
      <c r="TEB11" s="62"/>
      <c r="TEC11" s="62"/>
      <c r="TED11" s="62"/>
      <c r="TEE11" s="62"/>
      <c r="TEF11" s="62"/>
      <c r="TEG11" s="62"/>
      <c r="TEH11" s="62"/>
      <c r="TEI11" s="62"/>
      <c r="TEJ11" s="62"/>
      <c r="TEK11" s="62"/>
      <c r="TEL11" s="62"/>
      <c r="TEM11" s="62"/>
      <c r="TEN11" s="62"/>
      <c r="TEO11" s="62"/>
      <c r="TEP11" s="62"/>
      <c r="TEQ11" s="62"/>
      <c r="TER11" s="62"/>
      <c r="TES11" s="62"/>
      <c r="TET11" s="62"/>
      <c r="TEU11" s="62"/>
      <c r="TEV11" s="62"/>
      <c r="TEW11" s="62"/>
      <c r="TEX11" s="62"/>
      <c r="TEY11" s="62"/>
      <c r="TEZ11" s="62"/>
      <c r="TFA11" s="62"/>
      <c r="TFB11" s="62"/>
      <c r="TFC11" s="62"/>
      <c r="TFD11" s="62"/>
      <c r="TFE11" s="62"/>
      <c r="TFF11" s="62"/>
      <c r="TFG11" s="62"/>
      <c r="TFH11" s="62"/>
      <c r="TFI11" s="62"/>
      <c r="TFJ11" s="62"/>
      <c r="TFK11" s="62"/>
      <c r="TFL11" s="62"/>
      <c r="TFM11" s="62"/>
      <c r="TFN11" s="62"/>
      <c r="TFO11" s="62"/>
      <c r="TFP11" s="62"/>
      <c r="TFQ11" s="62"/>
      <c r="TFR11" s="62"/>
      <c r="TFS11" s="62"/>
      <c r="TFT11" s="62"/>
      <c r="TFU11" s="62"/>
      <c r="TFV11" s="62"/>
      <c r="TFW11" s="62"/>
      <c r="TFX11" s="62"/>
      <c r="TFY11" s="62"/>
      <c r="TFZ11" s="62"/>
      <c r="TGA11" s="62"/>
      <c r="TGB11" s="62"/>
      <c r="TGC11" s="62"/>
      <c r="TGD11" s="62"/>
      <c r="TGE11" s="62"/>
      <c r="TGF11" s="62"/>
      <c r="TGG11" s="62"/>
      <c r="TGH11" s="62"/>
      <c r="TGI11" s="62"/>
      <c r="TGJ11" s="62"/>
      <c r="TGK11" s="62"/>
      <c r="TGL11" s="62"/>
      <c r="TGM11" s="62"/>
      <c r="TGN11" s="62"/>
      <c r="TGO11" s="62"/>
      <c r="TGP11" s="62"/>
      <c r="TGQ11" s="62"/>
      <c r="TGR11" s="62"/>
      <c r="TGS11" s="62"/>
      <c r="TGT11" s="62"/>
      <c r="TGU11" s="62"/>
      <c r="TGV11" s="62"/>
      <c r="TGW11" s="62"/>
      <c r="TGX11" s="62"/>
      <c r="TGY11" s="62"/>
      <c r="TGZ11" s="62"/>
      <c r="THA11" s="62"/>
      <c r="THB11" s="62"/>
      <c r="THC11" s="62"/>
      <c r="THD11" s="62"/>
      <c r="THE11" s="62"/>
      <c r="THF11" s="62"/>
      <c r="THG11" s="62"/>
      <c r="THH11" s="62"/>
      <c r="THI11" s="62"/>
      <c r="THJ11" s="62"/>
      <c r="THK11" s="62"/>
      <c r="THL11" s="62"/>
      <c r="THM11" s="62"/>
      <c r="THN11" s="62"/>
      <c r="THO11" s="62"/>
      <c r="THP11" s="62"/>
      <c r="THQ11" s="62"/>
      <c r="THR11" s="62"/>
      <c r="THS11" s="62"/>
      <c r="THT11" s="62"/>
      <c r="THU11" s="62"/>
      <c r="THV11" s="62"/>
      <c r="THW11" s="62"/>
      <c r="THX11" s="62"/>
      <c r="THY11" s="62"/>
      <c r="THZ11" s="62"/>
      <c r="TIA11" s="62"/>
      <c r="TIB11" s="62"/>
      <c r="TIC11" s="62"/>
      <c r="TID11" s="62"/>
      <c r="TIE11" s="62"/>
      <c r="TIF11" s="62"/>
      <c r="TIG11" s="62"/>
      <c r="TIH11" s="62"/>
      <c r="TII11" s="62"/>
      <c r="TIJ11" s="62"/>
      <c r="TIK11" s="62"/>
      <c r="TIL11" s="62"/>
      <c r="TIM11" s="62"/>
      <c r="TIN11" s="62"/>
      <c r="TIO11" s="62"/>
      <c r="TIP11" s="62"/>
      <c r="TIQ11" s="62"/>
      <c r="TIR11" s="62"/>
      <c r="TIS11" s="62"/>
      <c r="TIT11" s="62"/>
      <c r="TIU11" s="62"/>
      <c r="TIV11" s="62"/>
      <c r="TIW11" s="62"/>
      <c r="TIX11" s="62"/>
      <c r="TIY11" s="62"/>
      <c r="TIZ11" s="62"/>
      <c r="TJA11" s="62"/>
      <c r="TJB11" s="62"/>
      <c r="TJC11" s="62"/>
      <c r="TJD11" s="62"/>
      <c r="TJE11" s="62"/>
      <c r="TJF11" s="62"/>
      <c r="TJG11" s="62"/>
      <c r="TJH11" s="62"/>
      <c r="TJI11" s="62"/>
      <c r="TJJ11" s="62"/>
      <c r="TJK11" s="62"/>
      <c r="TJL11" s="62"/>
      <c r="TJM11" s="62"/>
      <c r="TJN11" s="62"/>
      <c r="TJO11" s="62"/>
      <c r="TJP11" s="62"/>
      <c r="TJQ11" s="62"/>
      <c r="TJR11" s="62"/>
      <c r="TJS11" s="62"/>
      <c r="TJT11" s="62"/>
      <c r="TJU11" s="62"/>
      <c r="TJV11" s="62"/>
      <c r="TJW11" s="62"/>
      <c r="TJX11" s="62"/>
      <c r="TJY11" s="62"/>
      <c r="TJZ11" s="62"/>
      <c r="TKA11" s="62"/>
      <c r="TKB11" s="62"/>
      <c r="TKC11" s="62"/>
      <c r="TKD11" s="62"/>
      <c r="TKE11" s="62"/>
      <c r="TKF11" s="62"/>
      <c r="TKG11" s="62"/>
      <c r="TKH11" s="62"/>
      <c r="TKI11" s="62"/>
      <c r="TKJ11" s="62"/>
      <c r="TKK11" s="62"/>
      <c r="TKL11" s="62"/>
      <c r="TKM11" s="62"/>
      <c r="TKN11" s="62"/>
      <c r="TKO11" s="62"/>
      <c r="TKP11" s="62"/>
      <c r="TKQ11" s="62"/>
      <c r="TKR11" s="62"/>
      <c r="TKS11" s="62"/>
      <c r="TKT11" s="62"/>
      <c r="TKU11" s="62"/>
      <c r="TKV11" s="62"/>
      <c r="TKW11" s="62"/>
      <c r="TKX11" s="62"/>
      <c r="TKY11" s="62"/>
      <c r="TKZ11" s="62"/>
      <c r="TLA11" s="62"/>
      <c r="TLB11" s="62"/>
      <c r="TLC11" s="62"/>
      <c r="TLD11" s="62"/>
      <c r="TLE11" s="62"/>
      <c r="TLF11" s="62"/>
      <c r="TLG11" s="62"/>
      <c r="TLH11" s="62"/>
      <c r="TLI11" s="62"/>
      <c r="TLJ11" s="62"/>
      <c r="TLK11" s="62"/>
      <c r="TLL11" s="62"/>
      <c r="TLM11" s="62"/>
      <c r="TLN11" s="62"/>
      <c r="TLO11" s="62"/>
      <c r="TLP11" s="62"/>
      <c r="TLQ11" s="62"/>
      <c r="TLR11" s="62"/>
      <c r="TLS11" s="62"/>
      <c r="TLT11" s="62"/>
      <c r="TLU11" s="62"/>
      <c r="TLV11" s="62"/>
      <c r="TLW11" s="62"/>
      <c r="TLX11" s="62"/>
      <c r="TLY11" s="62"/>
      <c r="TLZ11" s="62"/>
      <c r="TMA11" s="62"/>
      <c r="TMB11" s="62"/>
      <c r="TMC11" s="62"/>
      <c r="TMD11" s="62"/>
      <c r="TME11" s="62"/>
      <c r="TMF11" s="62"/>
      <c r="TMG11" s="62"/>
      <c r="TMH11" s="62"/>
      <c r="TMI11" s="62"/>
      <c r="TMJ11" s="62"/>
      <c r="TMK11" s="62"/>
      <c r="TML11" s="62"/>
      <c r="TMM11" s="62"/>
      <c r="TMN11" s="62"/>
      <c r="TMO11" s="62"/>
      <c r="TMP11" s="62"/>
      <c r="TMQ11" s="62"/>
      <c r="TMR11" s="62"/>
      <c r="TMS11" s="62"/>
      <c r="TMT11" s="62"/>
      <c r="TMU11" s="62"/>
      <c r="TMV11" s="62"/>
      <c r="TMW11" s="62"/>
      <c r="TMX11" s="62"/>
      <c r="TMY11" s="62"/>
      <c r="TMZ11" s="62"/>
      <c r="TNA11" s="62"/>
      <c r="TNB11" s="62"/>
      <c r="TNC11" s="62"/>
      <c r="TND11" s="62"/>
      <c r="TNE11" s="62"/>
      <c r="TNF11" s="62"/>
      <c r="TNG11" s="62"/>
      <c r="TNH11" s="62"/>
      <c r="TNI11" s="62"/>
      <c r="TNJ11" s="62"/>
      <c r="TNK11" s="62"/>
      <c r="TNL11" s="62"/>
      <c r="TNM11" s="62"/>
      <c r="TNN11" s="62"/>
      <c r="TNO11" s="62"/>
      <c r="TNP11" s="62"/>
      <c r="TNQ11" s="62"/>
      <c r="TNR11" s="62"/>
      <c r="TNS11" s="62"/>
      <c r="TNT11" s="62"/>
      <c r="TNU11" s="62"/>
      <c r="TNV11" s="62"/>
      <c r="TNW11" s="62"/>
      <c r="TNX11" s="62"/>
      <c r="TNY11" s="62"/>
      <c r="TNZ11" s="62"/>
      <c r="TOA11" s="62"/>
      <c r="TOB11" s="62"/>
      <c r="TOC11" s="62"/>
      <c r="TOD11" s="62"/>
      <c r="TOE11" s="62"/>
      <c r="TOF11" s="62"/>
      <c r="TOG11" s="62"/>
      <c r="TOH11" s="62"/>
      <c r="TOI11" s="62"/>
      <c r="TOJ11" s="62"/>
      <c r="TOK11" s="62"/>
      <c r="TOL11" s="62"/>
      <c r="TOM11" s="62"/>
      <c r="TON11" s="62"/>
      <c r="TOO11" s="62"/>
      <c r="TOP11" s="62"/>
      <c r="TOQ11" s="62"/>
      <c r="TOR11" s="62"/>
      <c r="TOS11" s="62"/>
      <c r="TOT11" s="62"/>
      <c r="TOU11" s="62"/>
      <c r="TOV11" s="62"/>
      <c r="TOW11" s="62"/>
      <c r="TOX11" s="62"/>
      <c r="TOY11" s="62"/>
      <c r="TOZ11" s="62"/>
      <c r="TPA11" s="62"/>
      <c r="TPB11" s="62"/>
      <c r="TPC11" s="62"/>
      <c r="TPD11" s="62"/>
      <c r="TPE11" s="62"/>
      <c r="TPF11" s="62"/>
      <c r="TPG11" s="62"/>
      <c r="TPH11" s="62"/>
      <c r="TPI11" s="62"/>
      <c r="TPJ11" s="62"/>
      <c r="TPK11" s="62"/>
      <c r="TPL11" s="62"/>
      <c r="TPM11" s="62"/>
      <c r="TPN11" s="62"/>
      <c r="TPO11" s="62"/>
      <c r="TPP11" s="62"/>
      <c r="TPQ11" s="62"/>
      <c r="TPR11" s="62"/>
      <c r="TPS11" s="62"/>
      <c r="TPT11" s="62"/>
      <c r="TPU11" s="62"/>
      <c r="TPV11" s="62"/>
      <c r="TPW11" s="62"/>
      <c r="TPX11" s="62"/>
      <c r="TPY11" s="62"/>
      <c r="TPZ11" s="62"/>
      <c r="TQA11" s="62"/>
      <c r="TQB11" s="62"/>
      <c r="TQC11" s="62"/>
      <c r="TQD11" s="62"/>
      <c r="TQE11" s="62"/>
      <c r="TQF11" s="62"/>
      <c r="TQG11" s="62"/>
      <c r="TQH11" s="62"/>
      <c r="TQI11" s="62"/>
      <c r="TQJ11" s="62"/>
      <c r="TQK11" s="62"/>
      <c r="TQL11" s="62"/>
      <c r="TQM11" s="62"/>
      <c r="TQN11" s="62"/>
      <c r="TQO11" s="62"/>
      <c r="TQP11" s="62"/>
      <c r="TQQ11" s="62"/>
      <c r="TQR11" s="62"/>
      <c r="TQS11" s="62"/>
      <c r="TQT11" s="62"/>
      <c r="TQU11" s="62"/>
      <c r="TQV11" s="62"/>
      <c r="TQW11" s="62"/>
      <c r="TQX11" s="62"/>
      <c r="TQY11" s="62"/>
      <c r="TQZ11" s="62"/>
      <c r="TRA11" s="62"/>
      <c r="TRB11" s="62"/>
      <c r="TRC11" s="62"/>
      <c r="TRD11" s="62"/>
      <c r="TRE11" s="62"/>
      <c r="TRF11" s="62"/>
      <c r="TRG11" s="62"/>
      <c r="TRH11" s="62"/>
      <c r="TRI11" s="62"/>
      <c r="TRJ11" s="62"/>
      <c r="TRK11" s="62"/>
      <c r="TRL11" s="62"/>
      <c r="TRM11" s="62"/>
      <c r="TRN11" s="62"/>
      <c r="TRO11" s="62"/>
      <c r="TRP11" s="62"/>
      <c r="TRQ11" s="62"/>
      <c r="TRR11" s="62"/>
      <c r="TRS11" s="62"/>
      <c r="TRT11" s="62"/>
      <c r="TRU11" s="62"/>
      <c r="TRV11" s="62"/>
      <c r="TRW11" s="62"/>
      <c r="TRX11" s="62"/>
      <c r="TRY11" s="62"/>
      <c r="TRZ11" s="62"/>
      <c r="TSA11" s="62"/>
      <c r="TSB11" s="62"/>
      <c r="TSC11" s="62"/>
      <c r="TSD11" s="62"/>
      <c r="TSE11" s="62"/>
      <c r="TSF11" s="62"/>
      <c r="TSG11" s="62"/>
      <c r="TSH11" s="62"/>
      <c r="TSI11" s="62"/>
      <c r="TSJ11" s="62"/>
      <c r="TSK11" s="62"/>
      <c r="TSL11" s="62"/>
      <c r="TSM11" s="62"/>
      <c r="TSN11" s="62"/>
      <c r="TSO11" s="62"/>
      <c r="TSP11" s="62"/>
      <c r="TSQ11" s="62"/>
      <c r="TSR11" s="62"/>
      <c r="TSS11" s="62"/>
      <c r="TST11" s="62"/>
      <c r="TSU11" s="62"/>
      <c r="TSV11" s="62"/>
      <c r="TSW11" s="62"/>
      <c r="TSX11" s="62"/>
      <c r="TSY11" s="62"/>
      <c r="TSZ11" s="62"/>
      <c r="TTA11" s="62"/>
      <c r="TTB11" s="62"/>
      <c r="TTC11" s="62"/>
      <c r="TTD11" s="62"/>
      <c r="TTE11" s="62"/>
      <c r="TTF11" s="62"/>
      <c r="TTG11" s="62"/>
      <c r="TTH11" s="62"/>
      <c r="TTI11" s="62"/>
      <c r="TTJ11" s="62"/>
      <c r="TTK11" s="62"/>
      <c r="TTL11" s="62"/>
      <c r="TTM11" s="62"/>
      <c r="TTN11" s="62"/>
      <c r="TTO11" s="62"/>
      <c r="TTP11" s="62"/>
      <c r="TTQ11" s="62"/>
      <c r="TTR11" s="62"/>
      <c r="TTS11" s="62"/>
      <c r="TTT11" s="62"/>
      <c r="TTU11" s="62"/>
      <c r="TTV11" s="62"/>
      <c r="TTW11" s="62"/>
      <c r="TTX11" s="62"/>
      <c r="TTY11" s="62"/>
      <c r="TTZ11" s="62"/>
      <c r="TUA11" s="62"/>
      <c r="TUB11" s="62"/>
      <c r="TUC11" s="62"/>
      <c r="TUD11" s="62"/>
      <c r="TUE11" s="62"/>
      <c r="TUF11" s="62"/>
      <c r="TUG11" s="62"/>
      <c r="TUH11" s="62"/>
      <c r="TUI11" s="62"/>
      <c r="TUJ11" s="62"/>
      <c r="TUK11" s="62"/>
      <c r="TUL11" s="62"/>
      <c r="TUM11" s="62"/>
      <c r="TUN11" s="62"/>
      <c r="TUO11" s="62"/>
      <c r="TUP11" s="62"/>
      <c r="TUQ11" s="62"/>
      <c r="TUR11" s="62"/>
      <c r="TUS11" s="62"/>
      <c r="TUT11" s="62"/>
      <c r="TUU11" s="62"/>
      <c r="TUV11" s="62"/>
      <c r="TUW11" s="62"/>
      <c r="TUX11" s="62"/>
      <c r="TUY11" s="62"/>
      <c r="TUZ11" s="62"/>
      <c r="TVA11" s="62"/>
      <c r="TVB11" s="62"/>
      <c r="TVC11" s="62"/>
      <c r="TVD11" s="62"/>
      <c r="TVE11" s="62"/>
      <c r="TVF11" s="62"/>
      <c r="TVG11" s="62"/>
      <c r="TVH11" s="62"/>
      <c r="TVI11" s="62"/>
      <c r="TVJ11" s="62"/>
      <c r="TVK11" s="62"/>
      <c r="TVL11" s="62"/>
      <c r="TVM11" s="62"/>
      <c r="TVN11" s="62"/>
      <c r="TVO11" s="62"/>
      <c r="TVP11" s="62"/>
      <c r="TVQ11" s="62"/>
      <c r="TVR11" s="62"/>
      <c r="TVS11" s="62"/>
      <c r="TVT11" s="62"/>
      <c r="TVU11" s="62"/>
      <c r="TVV11" s="62"/>
      <c r="TVW11" s="62"/>
      <c r="TVX11" s="62"/>
      <c r="TVY11" s="62"/>
      <c r="TVZ11" s="62"/>
      <c r="TWA11" s="62"/>
      <c r="TWB11" s="62"/>
      <c r="TWC11" s="62"/>
      <c r="TWD11" s="62"/>
      <c r="TWE11" s="62"/>
      <c r="TWF11" s="62"/>
      <c r="TWG11" s="62"/>
      <c r="TWH11" s="62"/>
      <c r="TWI11" s="62"/>
      <c r="TWJ11" s="62"/>
      <c r="TWK11" s="62"/>
      <c r="TWL11" s="62"/>
      <c r="TWM11" s="62"/>
      <c r="TWN11" s="62"/>
      <c r="TWO11" s="62"/>
      <c r="TWP11" s="62"/>
      <c r="TWQ11" s="62"/>
      <c r="TWR11" s="62"/>
      <c r="TWS11" s="62"/>
      <c r="TWT11" s="62"/>
      <c r="TWU11" s="62"/>
      <c r="TWV11" s="62"/>
      <c r="TWW11" s="62"/>
      <c r="TWX11" s="62"/>
      <c r="TWY11" s="62"/>
      <c r="TWZ11" s="62"/>
      <c r="TXA11" s="62"/>
      <c r="TXB11" s="62"/>
      <c r="TXC11" s="62"/>
      <c r="TXD11" s="62"/>
      <c r="TXE11" s="62"/>
      <c r="TXF11" s="62"/>
      <c r="TXG11" s="62"/>
      <c r="TXH11" s="62"/>
      <c r="TXI11" s="62"/>
      <c r="TXJ11" s="62"/>
      <c r="TXK11" s="62"/>
      <c r="TXL11" s="62"/>
      <c r="TXM11" s="62"/>
      <c r="TXN11" s="62"/>
      <c r="TXO11" s="62"/>
      <c r="TXP11" s="62"/>
      <c r="TXQ11" s="62"/>
      <c r="TXR11" s="62"/>
      <c r="TXS11" s="62"/>
      <c r="TXT11" s="62"/>
      <c r="TXU11" s="62"/>
      <c r="TXV11" s="62"/>
      <c r="TXW11" s="62"/>
      <c r="TXX11" s="62"/>
      <c r="TXY11" s="62"/>
      <c r="TXZ11" s="62"/>
      <c r="TYA11" s="62"/>
      <c r="TYB11" s="62"/>
      <c r="TYC11" s="62"/>
      <c r="TYD11" s="62"/>
      <c r="TYE11" s="62"/>
      <c r="TYF11" s="62"/>
      <c r="TYG11" s="62"/>
      <c r="TYH11" s="62"/>
      <c r="TYI11" s="62"/>
      <c r="TYJ11" s="62"/>
      <c r="TYK11" s="62"/>
      <c r="TYL11" s="62"/>
      <c r="TYM11" s="62"/>
      <c r="TYN11" s="62"/>
      <c r="TYO11" s="62"/>
      <c r="TYP11" s="62"/>
      <c r="TYQ11" s="62"/>
      <c r="TYR11" s="62"/>
      <c r="TYS11" s="62"/>
      <c r="TYT11" s="62"/>
      <c r="TYU11" s="62"/>
      <c r="TYV11" s="62"/>
      <c r="TYW11" s="62"/>
      <c r="TYX11" s="62"/>
      <c r="TYY11" s="62"/>
      <c r="TYZ11" s="62"/>
      <c r="TZA11" s="62"/>
      <c r="TZB11" s="62"/>
      <c r="TZC11" s="62"/>
      <c r="TZD11" s="62"/>
      <c r="TZE11" s="62"/>
      <c r="TZF11" s="62"/>
      <c r="TZG11" s="62"/>
      <c r="TZH11" s="62"/>
      <c r="TZI11" s="62"/>
      <c r="TZJ11" s="62"/>
      <c r="TZK11" s="62"/>
      <c r="TZL11" s="62"/>
      <c r="TZM11" s="62"/>
      <c r="TZN11" s="62"/>
      <c r="TZO11" s="62"/>
      <c r="TZP11" s="62"/>
      <c r="TZQ11" s="62"/>
      <c r="TZR11" s="62"/>
      <c r="TZS11" s="62"/>
      <c r="TZT11" s="62"/>
      <c r="TZU11" s="62"/>
      <c r="TZV11" s="62"/>
      <c r="TZW11" s="62"/>
      <c r="TZX11" s="62"/>
      <c r="TZY11" s="62"/>
      <c r="TZZ11" s="62"/>
      <c r="UAA11" s="62"/>
      <c r="UAB11" s="62"/>
      <c r="UAC11" s="62"/>
      <c r="UAD11" s="62"/>
      <c r="UAE11" s="62"/>
      <c r="UAF11" s="62"/>
      <c r="UAG11" s="62"/>
      <c r="UAH11" s="62"/>
      <c r="UAI11" s="62"/>
      <c r="UAJ11" s="62"/>
      <c r="UAK11" s="62"/>
      <c r="UAL11" s="62"/>
      <c r="UAM11" s="62"/>
      <c r="UAN11" s="62"/>
      <c r="UAO11" s="62"/>
      <c r="UAP11" s="62"/>
      <c r="UAQ11" s="62"/>
      <c r="UAR11" s="62"/>
      <c r="UAS11" s="62"/>
      <c r="UAT11" s="62"/>
      <c r="UAU11" s="62"/>
      <c r="UAV11" s="62"/>
      <c r="UAW11" s="62"/>
      <c r="UAX11" s="62"/>
      <c r="UAY11" s="62"/>
      <c r="UAZ11" s="62"/>
      <c r="UBA11" s="62"/>
      <c r="UBB11" s="62"/>
      <c r="UBC11" s="62"/>
      <c r="UBD11" s="62"/>
      <c r="UBE11" s="62"/>
      <c r="UBF11" s="62"/>
      <c r="UBG11" s="62"/>
      <c r="UBH11" s="62"/>
      <c r="UBI11" s="62"/>
      <c r="UBJ11" s="62"/>
      <c r="UBK11" s="62"/>
      <c r="UBL11" s="62"/>
      <c r="UBM11" s="62"/>
      <c r="UBN11" s="62"/>
      <c r="UBO11" s="62"/>
      <c r="UBP11" s="62"/>
      <c r="UBQ11" s="62"/>
      <c r="UBR11" s="62"/>
      <c r="UBS11" s="62"/>
      <c r="UBT11" s="62"/>
      <c r="UBU11" s="62"/>
      <c r="UBV11" s="62"/>
      <c r="UBW11" s="62"/>
      <c r="UBX11" s="62"/>
      <c r="UBY11" s="62"/>
      <c r="UBZ11" s="62"/>
      <c r="UCA11" s="62"/>
      <c r="UCB11" s="62"/>
      <c r="UCC11" s="62"/>
      <c r="UCD11" s="62"/>
      <c r="UCE11" s="62"/>
      <c r="UCF11" s="62"/>
      <c r="UCG11" s="62"/>
      <c r="UCH11" s="62"/>
      <c r="UCI11" s="62"/>
      <c r="UCJ11" s="62"/>
      <c r="UCK11" s="62"/>
      <c r="UCL11" s="62"/>
      <c r="UCM11" s="62"/>
      <c r="UCN11" s="62"/>
      <c r="UCO11" s="62"/>
      <c r="UCP11" s="62"/>
      <c r="UCQ11" s="62"/>
      <c r="UCR11" s="62"/>
      <c r="UCS11" s="62"/>
      <c r="UCT11" s="62"/>
      <c r="UCU11" s="62"/>
      <c r="UCV11" s="62"/>
      <c r="UCW11" s="62"/>
      <c r="UCX11" s="62"/>
      <c r="UCY11" s="62"/>
      <c r="UCZ11" s="62"/>
      <c r="UDA11" s="62"/>
      <c r="UDB11" s="62"/>
      <c r="UDC11" s="62"/>
      <c r="UDD11" s="62"/>
      <c r="UDE11" s="62"/>
      <c r="UDF11" s="62"/>
      <c r="UDG11" s="62"/>
      <c r="UDH11" s="62"/>
      <c r="UDI11" s="62"/>
      <c r="UDJ11" s="62"/>
      <c r="UDK11" s="62"/>
      <c r="UDL11" s="62"/>
      <c r="UDM11" s="62"/>
      <c r="UDN11" s="62"/>
      <c r="UDO11" s="62"/>
      <c r="UDP11" s="62"/>
      <c r="UDQ11" s="62"/>
      <c r="UDR11" s="62"/>
      <c r="UDS11" s="62"/>
      <c r="UDT11" s="62"/>
      <c r="UDU11" s="62"/>
      <c r="UDV11" s="62"/>
      <c r="UDW11" s="62"/>
      <c r="UDX11" s="62"/>
      <c r="UDY11" s="62"/>
      <c r="UDZ11" s="62"/>
      <c r="UEA11" s="62"/>
      <c r="UEB11" s="62"/>
      <c r="UEC11" s="62"/>
      <c r="UED11" s="62"/>
      <c r="UEE11" s="62"/>
      <c r="UEF11" s="62"/>
      <c r="UEG11" s="62"/>
      <c r="UEH11" s="62"/>
      <c r="UEI11" s="62"/>
      <c r="UEJ11" s="62"/>
      <c r="UEK11" s="62"/>
      <c r="UEL11" s="62"/>
      <c r="UEM11" s="62"/>
      <c r="UEN11" s="62"/>
      <c r="UEO11" s="62"/>
      <c r="UEP11" s="62"/>
      <c r="UEQ11" s="62"/>
      <c r="UER11" s="62"/>
      <c r="UES11" s="62"/>
      <c r="UET11" s="62"/>
      <c r="UEU11" s="62"/>
      <c r="UEV11" s="62"/>
      <c r="UEW11" s="62"/>
      <c r="UEX11" s="62"/>
      <c r="UEY11" s="62"/>
      <c r="UEZ11" s="62"/>
      <c r="UFA11" s="62"/>
      <c r="UFB11" s="62"/>
      <c r="UFC11" s="62"/>
      <c r="UFD11" s="62"/>
      <c r="UFE11" s="62"/>
      <c r="UFF11" s="62"/>
      <c r="UFG11" s="62"/>
      <c r="UFH11" s="62"/>
      <c r="UFI11" s="62"/>
      <c r="UFJ11" s="62"/>
      <c r="UFK11" s="62"/>
      <c r="UFL11" s="62"/>
      <c r="UFM11" s="62"/>
      <c r="UFN11" s="62"/>
      <c r="UFO11" s="62"/>
      <c r="UFP11" s="62"/>
      <c r="UFQ11" s="62"/>
      <c r="UFR11" s="62"/>
      <c r="UFS11" s="62"/>
      <c r="UFT11" s="62"/>
      <c r="UFU11" s="62"/>
      <c r="UFV11" s="62"/>
      <c r="UFW11" s="62"/>
      <c r="UFX11" s="62"/>
      <c r="UFY11" s="62"/>
      <c r="UFZ11" s="62"/>
      <c r="UGA11" s="62"/>
      <c r="UGB11" s="62"/>
      <c r="UGC11" s="62"/>
      <c r="UGD11" s="62"/>
      <c r="UGE11" s="62"/>
      <c r="UGF11" s="62"/>
      <c r="UGG11" s="62"/>
      <c r="UGH11" s="62"/>
      <c r="UGI11" s="62"/>
      <c r="UGJ11" s="62"/>
      <c r="UGK11" s="62"/>
      <c r="UGL11" s="62"/>
      <c r="UGM11" s="62"/>
      <c r="UGN11" s="62"/>
      <c r="UGO11" s="62"/>
      <c r="UGP11" s="62"/>
      <c r="UGQ11" s="62"/>
      <c r="UGR11" s="62"/>
      <c r="UGS11" s="62"/>
      <c r="UGT11" s="62"/>
      <c r="UGU11" s="62"/>
      <c r="UGV11" s="62"/>
      <c r="UGW11" s="62"/>
      <c r="UGX11" s="62"/>
      <c r="UGY11" s="62"/>
      <c r="UGZ11" s="62"/>
      <c r="UHA11" s="62"/>
      <c r="UHB11" s="62"/>
      <c r="UHC11" s="62"/>
      <c r="UHD11" s="62"/>
      <c r="UHE11" s="62"/>
      <c r="UHF11" s="62"/>
      <c r="UHG11" s="62"/>
      <c r="UHH11" s="62"/>
      <c r="UHI11" s="62"/>
      <c r="UHJ11" s="62"/>
      <c r="UHK11" s="62"/>
      <c r="UHL11" s="62"/>
      <c r="UHM11" s="62"/>
      <c r="UHN11" s="62"/>
      <c r="UHO11" s="62"/>
      <c r="UHP11" s="62"/>
      <c r="UHQ11" s="62"/>
      <c r="UHR11" s="62"/>
      <c r="UHS11" s="62"/>
      <c r="UHT11" s="62"/>
      <c r="UHU11" s="62"/>
      <c r="UHV11" s="62"/>
      <c r="UHW11" s="62"/>
      <c r="UHX11" s="62"/>
      <c r="UHY11" s="62"/>
      <c r="UHZ11" s="62"/>
      <c r="UIA11" s="62"/>
      <c r="UIB11" s="62"/>
      <c r="UIC11" s="62"/>
      <c r="UID11" s="62"/>
      <c r="UIE11" s="62"/>
      <c r="UIF11" s="62"/>
      <c r="UIG11" s="62"/>
      <c r="UIH11" s="62"/>
      <c r="UII11" s="62"/>
      <c r="UIJ11" s="62"/>
      <c r="UIK11" s="62"/>
      <c r="UIL11" s="62"/>
      <c r="UIM11" s="62"/>
      <c r="UIN11" s="62"/>
      <c r="UIO11" s="62"/>
      <c r="UIP11" s="62"/>
      <c r="UIQ11" s="62"/>
      <c r="UIR11" s="62"/>
      <c r="UIS11" s="62"/>
      <c r="UIT11" s="62"/>
      <c r="UIU11" s="62"/>
      <c r="UIV11" s="62"/>
      <c r="UIW11" s="62"/>
      <c r="UIX11" s="62"/>
      <c r="UIY11" s="62"/>
      <c r="UIZ11" s="62"/>
      <c r="UJA11" s="62"/>
      <c r="UJB11" s="62"/>
      <c r="UJC11" s="62"/>
      <c r="UJD11" s="62"/>
      <c r="UJE11" s="62"/>
      <c r="UJF11" s="62"/>
      <c r="UJG11" s="62"/>
      <c r="UJH11" s="62"/>
      <c r="UJI11" s="62"/>
      <c r="UJJ11" s="62"/>
      <c r="UJK11" s="62"/>
      <c r="UJL11" s="62"/>
      <c r="UJM11" s="62"/>
      <c r="UJN11" s="62"/>
      <c r="UJO11" s="62"/>
      <c r="UJP11" s="62"/>
      <c r="UJQ11" s="62"/>
      <c r="UJR11" s="62"/>
      <c r="UJS11" s="62"/>
      <c r="UJT11" s="62"/>
      <c r="UJU11" s="62"/>
      <c r="UJV11" s="62"/>
      <c r="UJW11" s="62"/>
      <c r="UJX11" s="62"/>
      <c r="UJY11" s="62"/>
      <c r="UJZ11" s="62"/>
      <c r="UKA11" s="62"/>
      <c r="UKB11" s="62"/>
      <c r="UKC11" s="62"/>
      <c r="UKD11" s="62"/>
      <c r="UKE11" s="62"/>
      <c r="UKF11" s="62"/>
      <c r="UKG11" s="62"/>
      <c r="UKH11" s="62"/>
      <c r="UKI11" s="62"/>
      <c r="UKJ11" s="62"/>
      <c r="UKK11" s="62"/>
      <c r="UKL11" s="62"/>
      <c r="UKM11" s="62"/>
      <c r="UKN11" s="62"/>
      <c r="UKO11" s="62"/>
      <c r="UKP11" s="62"/>
      <c r="UKQ11" s="62"/>
      <c r="UKR11" s="62"/>
      <c r="UKS11" s="62"/>
      <c r="UKT11" s="62"/>
      <c r="UKU11" s="62"/>
      <c r="UKV11" s="62"/>
      <c r="UKW11" s="62"/>
      <c r="UKX11" s="62"/>
      <c r="UKY11" s="62"/>
      <c r="UKZ11" s="62"/>
      <c r="ULA11" s="62"/>
      <c r="ULB11" s="62"/>
      <c r="ULC11" s="62"/>
      <c r="ULD11" s="62"/>
      <c r="ULE11" s="62"/>
      <c r="ULF11" s="62"/>
      <c r="ULG11" s="62"/>
      <c r="ULH11" s="62"/>
      <c r="ULI11" s="62"/>
      <c r="ULJ11" s="62"/>
      <c r="ULK11" s="62"/>
      <c r="ULL11" s="62"/>
      <c r="ULM11" s="62"/>
      <c r="ULN11" s="62"/>
      <c r="ULO11" s="62"/>
      <c r="ULP11" s="62"/>
      <c r="ULQ11" s="62"/>
      <c r="ULR11" s="62"/>
      <c r="ULS11" s="62"/>
      <c r="ULT11" s="62"/>
      <c r="ULU11" s="62"/>
      <c r="ULV11" s="62"/>
      <c r="ULW11" s="62"/>
      <c r="ULX11" s="62"/>
      <c r="ULY11" s="62"/>
      <c r="ULZ11" s="62"/>
      <c r="UMA11" s="62"/>
      <c r="UMB11" s="62"/>
      <c r="UMC11" s="62"/>
      <c r="UMD11" s="62"/>
      <c r="UME11" s="62"/>
      <c r="UMF11" s="62"/>
      <c r="UMG11" s="62"/>
      <c r="UMH11" s="62"/>
      <c r="UMI11" s="62"/>
      <c r="UMJ11" s="62"/>
      <c r="UMK11" s="62"/>
      <c r="UML11" s="62"/>
      <c r="UMM11" s="62"/>
      <c r="UMN11" s="62"/>
      <c r="UMO11" s="62"/>
      <c r="UMP11" s="62"/>
      <c r="UMQ11" s="62"/>
      <c r="UMR11" s="62"/>
      <c r="UMS11" s="62"/>
      <c r="UMT11" s="62"/>
      <c r="UMU11" s="62"/>
      <c r="UMV11" s="62"/>
      <c r="UMW11" s="62"/>
      <c r="UMX11" s="62"/>
      <c r="UMY11" s="62"/>
      <c r="UMZ11" s="62"/>
      <c r="UNA11" s="62"/>
      <c r="UNB11" s="62"/>
      <c r="UNC11" s="62"/>
      <c r="UND11" s="62"/>
      <c r="UNE11" s="62"/>
      <c r="UNF11" s="62"/>
      <c r="UNG11" s="62"/>
      <c r="UNH11" s="62"/>
      <c r="UNI11" s="62"/>
      <c r="UNJ11" s="62"/>
      <c r="UNK11" s="62"/>
      <c r="UNL11" s="62"/>
      <c r="UNM11" s="62"/>
      <c r="UNN11" s="62"/>
      <c r="UNO11" s="62"/>
      <c r="UNP11" s="62"/>
      <c r="UNQ11" s="62"/>
      <c r="UNR11" s="62"/>
      <c r="UNS11" s="62"/>
      <c r="UNT11" s="62"/>
      <c r="UNU11" s="62"/>
      <c r="UNV11" s="62"/>
      <c r="UNW11" s="62"/>
      <c r="UNX11" s="62"/>
      <c r="UNY11" s="62"/>
      <c r="UNZ11" s="62"/>
      <c r="UOA11" s="62"/>
      <c r="UOB11" s="62"/>
      <c r="UOC11" s="62"/>
      <c r="UOD11" s="62"/>
      <c r="UOE11" s="62"/>
      <c r="UOF11" s="62"/>
      <c r="UOG11" s="62"/>
      <c r="UOH11" s="62"/>
      <c r="UOI11" s="62"/>
      <c r="UOJ11" s="62"/>
      <c r="UOK11" s="62"/>
      <c r="UOL11" s="62"/>
      <c r="UOM11" s="62"/>
      <c r="UON11" s="62"/>
      <c r="UOO11" s="62"/>
      <c r="UOP11" s="62"/>
      <c r="UOQ11" s="62"/>
      <c r="UOR11" s="62"/>
      <c r="UOS11" s="62"/>
      <c r="UOT11" s="62"/>
      <c r="UOU11" s="62"/>
      <c r="UOV11" s="62"/>
      <c r="UOW11" s="62"/>
      <c r="UOX11" s="62"/>
      <c r="UOY11" s="62"/>
      <c r="UOZ11" s="62"/>
      <c r="UPA11" s="62"/>
      <c r="UPB11" s="62"/>
      <c r="UPC11" s="62"/>
      <c r="UPD11" s="62"/>
      <c r="UPE11" s="62"/>
      <c r="UPF11" s="62"/>
      <c r="UPG11" s="62"/>
      <c r="UPH11" s="62"/>
      <c r="UPI11" s="62"/>
      <c r="UPJ11" s="62"/>
      <c r="UPK11" s="62"/>
      <c r="UPL11" s="62"/>
      <c r="UPM11" s="62"/>
      <c r="UPN11" s="62"/>
      <c r="UPO11" s="62"/>
      <c r="UPP11" s="62"/>
      <c r="UPQ11" s="62"/>
      <c r="UPR11" s="62"/>
      <c r="UPS11" s="62"/>
      <c r="UPT11" s="62"/>
      <c r="UPU11" s="62"/>
      <c r="UPV11" s="62"/>
      <c r="UPW11" s="62"/>
      <c r="UPX11" s="62"/>
      <c r="UPY11" s="62"/>
      <c r="UPZ11" s="62"/>
      <c r="UQA11" s="62"/>
      <c r="UQB11" s="62"/>
      <c r="UQC11" s="62"/>
      <c r="UQD11" s="62"/>
      <c r="UQE11" s="62"/>
      <c r="UQF11" s="62"/>
      <c r="UQG11" s="62"/>
      <c r="UQH11" s="62"/>
      <c r="UQI11" s="62"/>
      <c r="UQJ11" s="62"/>
      <c r="UQK11" s="62"/>
      <c r="UQL11" s="62"/>
      <c r="UQM11" s="62"/>
      <c r="UQN11" s="62"/>
      <c r="UQO11" s="62"/>
      <c r="UQP11" s="62"/>
      <c r="UQQ11" s="62"/>
      <c r="UQR11" s="62"/>
      <c r="UQS11" s="62"/>
      <c r="UQT11" s="62"/>
      <c r="UQU11" s="62"/>
      <c r="UQV11" s="62"/>
      <c r="UQW11" s="62"/>
      <c r="UQX11" s="62"/>
      <c r="UQY11" s="62"/>
      <c r="UQZ11" s="62"/>
      <c r="URA11" s="62"/>
      <c r="URB11" s="62"/>
      <c r="URC11" s="62"/>
      <c r="URD11" s="62"/>
      <c r="URE11" s="62"/>
      <c r="URF11" s="62"/>
      <c r="URG11" s="62"/>
      <c r="URH11" s="62"/>
      <c r="URI11" s="62"/>
      <c r="URJ11" s="62"/>
      <c r="URK11" s="62"/>
      <c r="URL11" s="62"/>
      <c r="URM11" s="62"/>
      <c r="URN11" s="62"/>
      <c r="URO11" s="62"/>
      <c r="URP11" s="62"/>
      <c r="URQ11" s="62"/>
      <c r="URR11" s="62"/>
      <c r="URS11" s="62"/>
      <c r="URT11" s="62"/>
      <c r="URU11" s="62"/>
      <c r="URV11" s="62"/>
      <c r="URW11" s="62"/>
      <c r="URX11" s="62"/>
      <c r="URY11" s="62"/>
      <c r="URZ11" s="62"/>
      <c r="USA11" s="62"/>
      <c r="USB11" s="62"/>
      <c r="USC11" s="62"/>
      <c r="USD11" s="62"/>
      <c r="USE11" s="62"/>
      <c r="USF11" s="62"/>
      <c r="USG11" s="62"/>
      <c r="USH11" s="62"/>
      <c r="USI11" s="62"/>
      <c r="USJ11" s="62"/>
      <c r="USK11" s="62"/>
      <c r="USL11" s="62"/>
      <c r="USM11" s="62"/>
      <c r="USN11" s="62"/>
      <c r="USO11" s="62"/>
      <c r="USP11" s="62"/>
      <c r="USQ11" s="62"/>
      <c r="USR11" s="62"/>
      <c r="USS11" s="62"/>
      <c r="UST11" s="62"/>
      <c r="USU11" s="62"/>
      <c r="USV11" s="62"/>
      <c r="USW11" s="62"/>
      <c r="USX11" s="62"/>
      <c r="USY11" s="62"/>
      <c r="USZ11" s="62"/>
      <c r="UTA11" s="62"/>
      <c r="UTB11" s="62"/>
      <c r="UTC11" s="62"/>
      <c r="UTD11" s="62"/>
      <c r="UTE11" s="62"/>
      <c r="UTF11" s="62"/>
      <c r="UTG11" s="62"/>
      <c r="UTH11" s="62"/>
      <c r="UTI11" s="62"/>
      <c r="UTJ11" s="62"/>
      <c r="UTK11" s="62"/>
      <c r="UTL11" s="62"/>
      <c r="UTM11" s="62"/>
      <c r="UTN11" s="62"/>
      <c r="UTO11" s="62"/>
      <c r="UTP11" s="62"/>
      <c r="UTQ11" s="62"/>
      <c r="UTR11" s="62"/>
      <c r="UTS11" s="62"/>
      <c r="UTT11" s="62"/>
      <c r="UTU11" s="62"/>
      <c r="UTV11" s="62"/>
      <c r="UTW11" s="62"/>
      <c r="UTX11" s="62"/>
      <c r="UTY11" s="62"/>
      <c r="UTZ11" s="62"/>
      <c r="UUA11" s="62"/>
      <c r="UUB11" s="62"/>
      <c r="UUC11" s="62"/>
      <c r="UUD11" s="62"/>
      <c r="UUE11" s="62"/>
      <c r="UUF11" s="62"/>
      <c r="UUG11" s="62"/>
      <c r="UUH11" s="62"/>
      <c r="UUI11" s="62"/>
      <c r="UUJ11" s="62"/>
      <c r="UUK11" s="62"/>
      <c r="UUL11" s="62"/>
      <c r="UUM11" s="62"/>
      <c r="UUN11" s="62"/>
      <c r="UUO11" s="62"/>
      <c r="UUP11" s="62"/>
      <c r="UUQ11" s="62"/>
      <c r="UUR11" s="62"/>
      <c r="UUS11" s="62"/>
      <c r="UUT11" s="62"/>
      <c r="UUU11" s="62"/>
      <c r="UUV11" s="62"/>
      <c r="UUW11" s="62"/>
      <c r="UUX11" s="62"/>
      <c r="UUY11" s="62"/>
      <c r="UUZ11" s="62"/>
      <c r="UVA11" s="62"/>
      <c r="UVB11" s="62"/>
      <c r="UVC11" s="62"/>
      <c r="UVD11" s="62"/>
      <c r="UVE11" s="62"/>
      <c r="UVF11" s="62"/>
      <c r="UVG11" s="62"/>
      <c r="UVH11" s="62"/>
      <c r="UVI11" s="62"/>
      <c r="UVJ11" s="62"/>
      <c r="UVK11" s="62"/>
      <c r="UVL11" s="62"/>
      <c r="UVM11" s="62"/>
      <c r="UVN11" s="62"/>
      <c r="UVO11" s="62"/>
      <c r="UVP11" s="62"/>
      <c r="UVQ11" s="62"/>
      <c r="UVR11" s="62"/>
      <c r="UVS11" s="62"/>
      <c r="UVT11" s="62"/>
      <c r="UVU11" s="62"/>
      <c r="UVV11" s="62"/>
      <c r="UVW11" s="62"/>
      <c r="UVX11" s="62"/>
      <c r="UVY11" s="62"/>
      <c r="UVZ11" s="62"/>
      <c r="UWA11" s="62"/>
      <c r="UWB11" s="62"/>
      <c r="UWC11" s="62"/>
      <c r="UWD11" s="62"/>
      <c r="UWE11" s="62"/>
      <c r="UWF11" s="62"/>
      <c r="UWG11" s="62"/>
      <c r="UWH11" s="62"/>
      <c r="UWI11" s="62"/>
      <c r="UWJ11" s="62"/>
      <c r="UWK11" s="62"/>
      <c r="UWL11" s="62"/>
      <c r="UWM11" s="62"/>
      <c r="UWN11" s="62"/>
      <c r="UWO11" s="62"/>
      <c r="UWP11" s="62"/>
      <c r="UWQ11" s="62"/>
      <c r="UWR11" s="62"/>
      <c r="UWS11" s="62"/>
      <c r="UWT11" s="62"/>
      <c r="UWU11" s="62"/>
      <c r="UWV11" s="62"/>
      <c r="UWW11" s="62"/>
      <c r="UWX11" s="62"/>
      <c r="UWY11" s="62"/>
      <c r="UWZ11" s="62"/>
      <c r="UXA11" s="62"/>
      <c r="UXB11" s="62"/>
      <c r="UXC11" s="62"/>
      <c r="UXD11" s="62"/>
      <c r="UXE11" s="62"/>
      <c r="UXF11" s="62"/>
      <c r="UXG11" s="62"/>
      <c r="UXH11" s="62"/>
      <c r="UXI11" s="62"/>
      <c r="UXJ11" s="62"/>
      <c r="UXK11" s="62"/>
      <c r="UXL11" s="62"/>
      <c r="UXM11" s="62"/>
      <c r="UXN11" s="62"/>
      <c r="UXO11" s="62"/>
      <c r="UXP11" s="62"/>
      <c r="UXQ11" s="62"/>
      <c r="UXR11" s="62"/>
      <c r="UXS11" s="62"/>
      <c r="UXT11" s="62"/>
      <c r="UXU11" s="62"/>
      <c r="UXV11" s="62"/>
      <c r="UXW11" s="62"/>
      <c r="UXX11" s="62"/>
      <c r="UXY11" s="62"/>
      <c r="UXZ11" s="62"/>
      <c r="UYA11" s="62"/>
      <c r="UYB11" s="62"/>
      <c r="UYC11" s="62"/>
      <c r="UYD11" s="62"/>
      <c r="UYE11" s="62"/>
      <c r="UYF11" s="62"/>
      <c r="UYG11" s="62"/>
      <c r="UYH11" s="62"/>
      <c r="UYI11" s="62"/>
      <c r="UYJ11" s="62"/>
      <c r="UYK11" s="62"/>
      <c r="UYL11" s="62"/>
      <c r="UYM11" s="62"/>
      <c r="UYN11" s="62"/>
      <c r="UYO11" s="62"/>
      <c r="UYP11" s="62"/>
      <c r="UYQ11" s="62"/>
      <c r="UYR11" s="62"/>
      <c r="UYS11" s="62"/>
      <c r="UYT11" s="62"/>
      <c r="UYU11" s="62"/>
      <c r="UYV11" s="62"/>
      <c r="UYW11" s="62"/>
      <c r="UYX11" s="62"/>
      <c r="UYY11" s="62"/>
      <c r="UYZ11" s="62"/>
      <c r="UZA11" s="62"/>
      <c r="UZB11" s="62"/>
      <c r="UZC11" s="62"/>
      <c r="UZD11" s="62"/>
      <c r="UZE11" s="62"/>
      <c r="UZF11" s="62"/>
      <c r="UZG11" s="62"/>
      <c r="UZH11" s="62"/>
      <c r="UZI11" s="62"/>
      <c r="UZJ11" s="62"/>
      <c r="UZK11" s="62"/>
      <c r="UZL11" s="62"/>
      <c r="UZM11" s="62"/>
      <c r="UZN11" s="62"/>
      <c r="UZO11" s="62"/>
      <c r="UZP11" s="62"/>
      <c r="UZQ11" s="62"/>
      <c r="UZR11" s="62"/>
      <c r="UZS11" s="62"/>
      <c r="UZT11" s="62"/>
      <c r="UZU11" s="62"/>
      <c r="UZV11" s="62"/>
      <c r="UZW11" s="62"/>
      <c r="UZX11" s="62"/>
      <c r="UZY11" s="62"/>
      <c r="UZZ11" s="62"/>
      <c r="VAA11" s="62"/>
      <c r="VAB11" s="62"/>
      <c r="VAC11" s="62"/>
      <c r="VAD11" s="62"/>
      <c r="VAE11" s="62"/>
      <c r="VAF11" s="62"/>
      <c r="VAG11" s="62"/>
      <c r="VAH11" s="62"/>
      <c r="VAI11" s="62"/>
      <c r="VAJ11" s="62"/>
      <c r="VAK11" s="62"/>
      <c r="VAL11" s="62"/>
      <c r="VAM11" s="62"/>
      <c r="VAN11" s="62"/>
      <c r="VAO11" s="62"/>
      <c r="VAP11" s="62"/>
      <c r="VAQ11" s="62"/>
      <c r="VAR11" s="62"/>
      <c r="VAS11" s="62"/>
      <c r="VAT11" s="62"/>
      <c r="VAU11" s="62"/>
      <c r="VAV11" s="62"/>
      <c r="VAW11" s="62"/>
      <c r="VAX11" s="62"/>
      <c r="VAY11" s="62"/>
      <c r="VAZ11" s="62"/>
      <c r="VBA11" s="62"/>
      <c r="VBB11" s="62"/>
      <c r="VBC11" s="62"/>
      <c r="VBD11" s="62"/>
      <c r="VBE11" s="62"/>
      <c r="VBF11" s="62"/>
      <c r="VBG11" s="62"/>
      <c r="VBH11" s="62"/>
      <c r="VBI11" s="62"/>
      <c r="VBJ11" s="62"/>
      <c r="VBK11" s="62"/>
      <c r="VBL11" s="62"/>
      <c r="VBM11" s="62"/>
      <c r="VBN11" s="62"/>
      <c r="VBO11" s="62"/>
      <c r="VBP11" s="62"/>
      <c r="VBQ11" s="62"/>
      <c r="VBR11" s="62"/>
      <c r="VBS11" s="62"/>
      <c r="VBT11" s="62"/>
      <c r="VBU11" s="62"/>
      <c r="VBV11" s="62"/>
      <c r="VBW11" s="62"/>
      <c r="VBX11" s="62"/>
      <c r="VBY11" s="62"/>
      <c r="VBZ11" s="62"/>
      <c r="VCA11" s="62"/>
      <c r="VCB11" s="62"/>
      <c r="VCC11" s="62"/>
      <c r="VCD11" s="62"/>
      <c r="VCE11" s="62"/>
      <c r="VCF11" s="62"/>
      <c r="VCG11" s="62"/>
      <c r="VCH11" s="62"/>
      <c r="VCI11" s="62"/>
      <c r="VCJ11" s="62"/>
      <c r="VCK11" s="62"/>
      <c r="VCL11" s="62"/>
      <c r="VCM11" s="62"/>
      <c r="VCN11" s="62"/>
      <c r="VCO11" s="62"/>
      <c r="VCP11" s="62"/>
      <c r="VCQ11" s="62"/>
      <c r="VCR11" s="62"/>
      <c r="VCS11" s="62"/>
      <c r="VCT11" s="62"/>
      <c r="VCU11" s="62"/>
      <c r="VCV11" s="62"/>
      <c r="VCW11" s="62"/>
      <c r="VCX11" s="62"/>
      <c r="VCY11" s="62"/>
      <c r="VCZ11" s="62"/>
      <c r="VDA11" s="62"/>
      <c r="VDB11" s="62"/>
      <c r="VDC11" s="62"/>
      <c r="VDD11" s="62"/>
      <c r="VDE11" s="62"/>
      <c r="VDF11" s="62"/>
      <c r="VDG11" s="62"/>
      <c r="VDH11" s="62"/>
      <c r="VDI11" s="62"/>
      <c r="VDJ11" s="62"/>
      <c r="VDK11" s="62"/>
      <c r="VDL11" s="62"/>
      <c r="VDM11" s="62"/>
      <c r="VDN11" s="62"/>
      <c r="VDO11" s="62"/>
      <c r="VDP11" s="62"/>
      <c r="VDQ11" s="62"/>
      <c r="VDR11" s="62"/>
      <c r="VDS11" s="62"/>
      <c r="VDT11" s="62"/>
      <c r="VDU11" s="62"/>
      <c r="VDV11" s="62"/>
      <c r="VDW11" s="62"/>
      <c r="VDX11" s="62"/>
      <c r="VDY11" s="62"/>
      <c r="VDZ11" s="62"/>
      <c r="VEA11" s="62"/>
      <c r="VEB11" s="62"/>
      <c r="VEC11" s="62"/>
      <c r="VED11" s="62"/>
      <c r="VEE11" s="62"/>
      <c r="VEF11" s="62"/>
      <c r="VEG11" s="62"/>
      <c r="VEH11" s="62"/>
      <c r="VEI11" s="62"/>
      <c r="VEJ11" s="62"/>
      <c r="VEK11" s="62"/>
      <c r="VEL11" s="62"/>
      <c r="VEM11" s="62"/>
      <c r="VEN11" s="62"/>
      <c r="VEO11" s="62"/>
      <c r="VEP11" s="62"/>
      <c r="VEQ11" s="62"/>
      <c r="VER11" s="62"/>
      <c r="VES11" s="62"/>
      <c r="VET11" s="62"/>
      <c r="VEU11" s="62"/>
      <c r="VEV11" s="62"/>
      <c r="VEW11" s="62"/>
      <c r="VEX11" s="62"/>
      <c r="VEY11" s="62"/>
      <c r="VEZ11" s="62"/>
      <c r="VFA11" s="62"/>
      <c r="VFB11" s="62"/>
      <c r="VFC11" s="62"/>
      <c r="VFD11" s="62"/>
      <c r="VFE11" s="62"/>
      <c r="VFF11" s="62"/>
      <c r="VFG11" s="62"/>
      <c r="VFH11" s="62"/>
      <c r="VFI11" s="62"/>
      <c r="VFJ11" s="62"/>
      <c r="VFK11" s="62"/>
      <c r="VFL11" s="62"/>
      <c r="VFM11" s="62"/>
      <c r="VFN11" s="62"/>
      <c r="VFO11" s="62"/>
      <c r="VFP11" s="62"/>
      <c r="VFQ11" s="62"/>
      <c r="VFR11" s="62"/>
      <c r="VFS11" s="62"/>
      <c r="VFT11" s="62"/>
      <c r="VFU11" s="62"/>
      <c r="VFV11" s="62"/>
      <c r="VFW11" s="62"/>
      <c r="VFX11" s="62"/>
      <c r="VFY11" s="62"/>
      <c r="VFZ11" s="62"/>
      <c r="VGA11" s="62"/>
      <c r="VGB11" s="62"/>
      <c r="VGC11" s="62"/>
      <c r="VGD11" s="62"/>
      <c r="VGE11" s="62"/>
      <c r="VGF11" s="62"/>
      <c r="VGG11" s="62"/>
      <c r="VGH11" s="62"/>
      <c r="VGI11" s="62"/>
      <c r="VGJ11" s="62"/>
      <c r="VGK11" s="62"/>
      <c r="VGL11" s="62"/>
      <c r="VGM11" s="62"/>
      <c r="VGN11" s="62"/>
      <c r="VGO11" s="62"/>
      <c r="VGP11" s="62"/>
      <c r="VGQ11" s="62"/>
      <c r="VGR11" s="62"/>
      <c r="VGS11" s="62"/>
      <c r="VGT11" s="62"/>
      <c r="VGU11" s="62"/>
      <c r="VGV11" s="62"/>
      <c r="VGW11" s="62"/>
      <c r="VGX11" s="62"/>
      <c r="VGY11" s="62"/>
      <c r="VGZ11" s="62"/>
      <c r="VHA11" s="62"/>
      <c r="VHB11" s="62"/>
      <c r="VHC11" s="62"/>
      <c r="VHD11" s="62"/>
      <c r="VHE11" s="62"/>
      <c r="VHF11" s="62"/>
      <c r="VHG11" s="62"/>
      <c r="VHH11" s="62"/>
      <c r="VHI11" s="62"/>
      <c r="VHJ11" s="62"/>
      <c r="VHK11" s="62"/>
      <c r="VHL11" s="62"/>
      <c r="VHM11" s="62"/>
      <c r="VHN11" s="62"/>
      <c r="VHO11" s="62"/>
      <c r="VHP11" s="62"/>
      <c r="VHQ11" s="62"/>
      <c r="VHR11" s="62"/>
      <c r="VHS11" s="62"/>
      <c r="VHT11" s="62"/>
      <c r="VHU11" s="62"/>
      <c r="VHV11" s="62"/>
      <c r="VHW11" s="62"/>
      <c r="VHX11" s="62"/>
      <c r="VHY11" s="62"/>
      <c r="VHZ11" s="62"/>
      <c r="VIA11" s="62"/>
      <c r="VIB11" s="62"/>
      <c r="VIC11" s="62"/>
      <c r="VID11" s="62"/>
      <c r="VIE11" s="62"/>
      <c r="VIF11" s="62"/>
      <c r="VIG11" s="62"/>
      <c r="VIH11" s="62"/>
      <c r="VII11" s="62"/>
      <c r="VIJ11" s="62"/>
      <c r="VIK11" s="62"/>
      <c r="VIL11" s="62"/>
      <c r="VIM11" s="62"/>
      <c r="VIN11" s="62"/>
      <c r="VIO11" s="62"/>
      <c r="VIP11" s="62"/>
      <c r="VIQ11" s="62"/>
      <c r="VIR11" s="62"/>
      <c r="VIS11" s="62"/>
      <c r="VIT11" s="62"/>
      <c r="VIU11" s="62"/>
      <c r="VIV11" s="62"/>
      <c r="VIW11" s="62"/>
      <c r="VIX11" s="62"/>
      <c r="VIY11" s="62"/>
      <c r="VIZ11" s="62"/>
      <c r="VJA11" s="62"/>
      <c r="VJB11" s="62"/>
      <c r="VJC11" s="62"/>
      <c r="VJD11" s="62"/>
      <c r="VJE11" s="62"/>
      <c r="VJF11" s="62"/>
      <c r="VJG11" s="62"/>
      <c r="VJH11" s="62"/>
      <c r="VJI11" s="62"/>
      <c r="VJJ11" s="62"/>
      <c r="VJK11" s="62"/>
      <c r="VJL11" s="62"/>
      <c r="VJM11" s="62"/>
      <c r="VJN11" s="62"/>
      <c r="VJO11" s="62"/>
      <c r="VJP11" s="62"/>
      <c r="VJQ11" s="62"/>
      <c r="VJR11" s="62"/>
      <c r="VJS11" s="62"/>
      <c r="VJT11" s="62"/>
      <c r="VJU11" s="62"/>
      <c r="VJV11" s="62"/>
      <c r="VJW11" s="62"/>
      <c r="VJX11" s="62"/>
      <c r="VJY11" s="62"/>
      <c r="VJZ11" s="62"/>
      <c r="VKA11" s="62"/>
      <c r="VKB11" s="62"/>
      <c r="VKC11" s="62"/>
      <c r="VKD11" s="62"/>
      <c r="VKE11" s="62"/>
      <c r="VKF11" s="62"/>
      <c r="VKG11" s="62"/>
      <c r="VKH11" s="62"/>
      <c r="VKI11" s="62"/>
      <c r="VKJ11" s="62"/>
      <c r="VKK11" s="62"/>
      <c r="VKL11" s="62"/>
      <c r="VKM11" s="62"/>
      <c r="VKN11" s="62"/>
      <c r="VKO11" s="62"/>
      <c r="VKP11" s="62"/>
      <c r="VKQ11" s="62"/>
      <c r="VKR11" s="62"/>
      <c r="VKS11" s="62"/>
      <c r="VKT11" s="62"/>
      <c r="VKU11" s="62"/>
      <c r="VKV11" s="62"/>
      <c r="VKW11" s="62"/>
      <c r="VKX11" s="62"/>
      <c r="VKY11" s="62"/>
      <c r="VKZ11" s="62"/>
      <c r="VLA11" s="62"/>
      <c r="VLB11" s="62"/>
      <c r="VLC11" s="62"/>
      <c r="VLD11" s="62"/>
      <c r="VLE11" s="62"/>
      <c r="VLF11" s="62"/>
      <c r="VLG11" s="62"/>
      <c r="VLH11" s="62"/>
      <c r="VLI11" s="62"/>
      <c r="VLJ11" s="62"/>
      <c r="VLK11" s="62"/>
      <c r="VLL11" s="62"/>
      <c r="VLM11" s="62"/>
      <c r="VLN11" s="62"/>
      <c r="VLO11" s="62"/>
      <c r="VLP11" s="62"/>
      <c r="VLQ11" s="62"/>
      <c r="VLR11" s="62"/>
      <c r="VLS11" s="62"/>
      <c r="VLT11" s="62"/>
      <c r="VLU11" s="62"/>
      <c r="VLV11" s="62"/>
      <c r="VLW11" s="62"/>
      <c r="VLX11" s="62"/>
      <c r="VLY11" s="62"/>
      <c r="VLZ11" s="62"/>
      <c r="VMA11" s="62"/>
      <c r="VMB11" s="62"/>
      <c r="VMC11" s="62"/>
      <c r="VMD11" s="62"/>
      <c r="VME11" s="62"/>
      <c r="VMF11" s="62"/>
      <c r="VMG11" s="62"/>
      <c r="VMH11" s="62"/>
      <c r="VMI11" s="62"/>
      <c r="VMJ11" s="62"/>
      <c r="VMK11" s="62"/>
      <c r="VML11" s="62"/>
      <c r="VMM11" s="62"/>
      <c r="VMN11" s="62"/>
      <c r="VMO11" s="62"/>
      <c r="VMP11" s="62"/>
      <c r="VMQ11" s="62"/>
      <c r="VMR11" s="62"/>
      <c r="VMS11" s="62"/>
      <c r="VMT11" s="62"/>
      <c r="VMU11" s="62"/>
      <c r="VMV11" s="62"/>
      <c r="VMW11" s="62"/>
      <c r="VMX11" s="62"/>
      <c r="VMY11" s="62"/>
      <c r="VMZ11" s="62"/>
      <c r="VNA11" s="62"/>
      <c r="VNB11" s="62"/>
      <c r="VNC11" s="62"/>
      <c r="VND11" s="62"/>
      <c r="VNE11" s="62"/>
      <c r="VNF11" s="62"/>
      <c r="VNG11" s="62"/>
      <c r="VNH11" s="62"/>
      <c r="VNI11" s="62"/>
      <c r="VNJ11" s="62"/>
      <c r="VNK11" s="62"/>
      <c r="VNL11" s="62"/>
      <c r="VNM11" s="62"/>
      <c r="VNN11" s="62"/>
      <c r="VNO11" s="62"/>
      <c r="VNP11" s="62"/>
      <c r="VNQ11" s="62"/>
      <c r="VNR11" s="62"/>
      <c r="VNS11" s="62"/>
      <c r="VNT11" s="62"/>
      <c r="VNU11" s="62"/>
      <c r="VNV11" s="62"/>
      <c r="VNW11" s="62"/>
      <c r="VNX11" s="62"/>
      <c r="VNY11" s="62"/>
      <c r="VNZ11" s="62"/>
      <c r="VOA11" s="62"/>
      <c r="VOB11" s="62"/>
      <c r="VOC11" s="62"/>
      <c r="VOD11" s="62"/>
      <c r="VOE11" s="62"/>
      <c r="VOF11" s="62"/>
      <c r="VOG11" s="62"/>
      <c r="VOH11" s="62"/>
      <c r="VOI11" s="62"/>
      <c r="VOJ11" s="62"/>
      <c r="VOK11" s="62"/>
      <c r="VOL11" s="62"/>
      <c r="VOM11" s="62"/>
      <c r="VON11" s="62"/>
      <c r="VOO11" s="62"/>
      <c r="VOP11" s="62"/>
      <c r="VOQ11" s="62"/>
      <c r="VOR11" s="62"/>
      <c r="VOS11" s="62"/>
      <c r="VOT11" s="62"/>
      <c r="VOU11" s="62"/>
      <c r="VOV11" s="62"/>
      <c r="VOW11" s="62"/>
      <c r="VOX11" s="62"/>
      <c r="VOY11" s="62"/>
      <c r="VOZ11" s="62"/>
      <c r="VPA11" s="62"/>
      <c r="VPB11" s="62"/>
      <c r="VPC11" s="62"/>
      <c r="VPD11" s="62"/>
      <c r="VPE11" s="62"/>
      <c r="VPF11" s="62"/>
      <c r="VPG11" s="62"/>
      <c r="VPH11" s="62"/>
      <c r="VPI11" s="62"/>
      <c r="VPJ11" s="62"/>
      <c r="VPK11" s="62"/>
      <c r="VPL11" s="62"/>
      <c r="VPM11" s="62"/>
      <c r="VPN11" s="62"/>
      <c r="VPO11" s="62"/>
      <c r="VPP11" s="62"/>
      <c r="VPQ11" s="62"/>
      <c r="VPR11" s="62"/>
      <c r="VPS11" s="62"/>
      <c r="VPT11" s="62"/>
      <c r="VPU11" s="62"/>
      <c r="VPV11" s="62"/>
      <c r="VPW11" s="62"/>
      <c r="VPX11" s="62"/>
      <c r="VPY11" s="62"/>
      <c r="VPZ11" s="62"/>
      <c r="VQA11" s="62"/>
      <c r="VQB11" s="62"/>
      <c r="VQC11" s="62"/>
      <c r="VQD11" s="62"/>
      <c r="VQE11" s="62"/>
      <c r="VQF11" s="62"/>
      <c r="VQG11" s="62"/>
      <c r="VQH11" s="62"/>
      <c r="VQI11" s="62"/>
      <c r="VQJ11" s="62"/>
      <c r="VQK11" s="62"/>
      <c r="VQL11" s="62"/>
      <c r="VQM11" s="62"/>
      <c r="VQN11" s="62"/>
      <c r="VQO11" s="62"/>
      <c r="VQP11" s="62"/>
      <c r="VQQ11" s="62"/>
      <c r="VQR11" s="62"/>
      <c r="VQS11" s="62"/>
      <c r="VQT11" s="62"/>
      <c r="VQU11" s="62"/>
      <c r="VQV11" s="62"/>
      <c r="VQW11" s="62"/>
      <c r="VQX11" s="62"/>
      <c r="VQY11" s="62"/>
      <c r="VQZ11" s="62"/>
      <c r="VRA11" s="62"/>
      <c r="VRB11" s="62"/>
      <c r="VRC11" s="62"/>
      <c r="VRD11" s="62"/>
      <c r="VRE11" s="62"/>
      <c r="VRF11" s="62"/>
      <c r="VRG11" s="62"/>
      <c r="VRH11" s="62"/>
      <c r="VRI11" s="62"/>
      <c r="VRJ11" s="62"/>
      <c r="VRK11" s="62"/>
      <c r="VRL11" s="62"/>
      <c r="VRM11" s="62"/>
      <c r="VRN11" s="62"/>
      <c r="VRO11" s="62"/>
      <c r="VRP11" s="62"/>
      <c r="VRQ11" s="62"/>
      <c r="VRR11" s="62"/>
      <c r="VRS11" s="62"/>
      <c r="VRT11" s="62"/>
      <c r="VRU11" s="62"/>
      <c r="VRV11" s="62"/>
      <c r="VRW11" s="62"/>
      <c r="VRX11" s="62"/>
      <c r="VRY11" s="62"/>
      <c r="VRZ11" s="62"/>
      <c r="VSA11" s="62"/>
      <c r="VSB11" s="62"/>
      <c r="VSC11" s="62"/>
      <c r="VSD11" s="62"/>
      <c r="VSE11" s="62"/>
      <c r="VSF11" s="62"/>
      <c r="VSG11" s="62"/>
      <c r="VSH11" s="62"/>
      <c r="VSI11" s="62"/>
      <c r="VSJ11" s="62"/>
      <c r="VSK11" s="62"/>
      <c r="VSL11" s="62"/>
      <c r="VSM11" s="62"/>
      <c r="VSN11" s="62"/>
      <c r="VSO11" s="62"/>
      <c r="VSP11" s="62"/>
      <c r="VSQ11" s="62"/>
      <c r="VSR11" s="62"/>
      <c r="VSS11" s="62"/>
      <c r="VST11" s="62"/>
      <c r="VSU11" s="62"/>
      <c r="VSV11" s="62"/>
      <c r="VSW11" s="62"/>
      <c r="VSX11" s="62"/>
      <c r="VSY11" s="62"/>
      <c r="VSZ11" s="62"/>
      <c r="VTA11" s="62"/>
      <c r="VTB11" s="62"/>
      <c r="VTC11" s="62"/>
      <c r="VTD11" s="62"/>
      <c r="VTE11" s="62"/>
      <c r="VTF11" s="62"/>
      <c r="VTG11" s="62"/>
      <c r="VTH11" s="62"/>
      <c r="VTI11" s="62"/>
      <c r="VTJ11" s="62"/>
      <c r="VTK11" s="62"/>
      <c r="VTL11" s="62"/>
      <c r="VTM11" s="62"/>
      <c r="VTN11" s="62"/>
      <c r="VTO11" s="62"/>
      <c r="VTP11" s="62"/>
      <c r="VTQ11" s="62"/>
      <c r="VTR11" s="62"/>
      <c r="VTS11" s="62"/>
      <c r="VTT11" s="62"/>
      <c r="VTU11" s="62"/>
      <c r="VTV11" s="62"/>
      <c r="VTW11" s="62"/>
      <c r="VTX11" s="62"/>
      <c r="VTY11" s="62"/>
      <c r="VTZ11" s="62"/>
      <c r="VUA11" s="62"/>
      <c r="VUB11" s="62"/>
      <c r="VUC11" s="62"/>
      <c r="VUD11" s="62"/>
      <c r="VUE11" s="62"/>
      <c r="VUF11" s="62"/>
      <c r="VUG11" s="62"/>
      <c r="VUH11" s="62"/>
      <c r="VUI11" s="62"/>
      <c r="VUJ11" s="62"/>
      <c r="VUK11" s="62"/>
      <c r="VUL11" s="62"/>
      <c r="VUM11" s="62"/>
      <c r="VUN11" s="62"/>
      <c r="VUO11" s="62"/>
      <c r="VUP11" s="62"/>
      <c r="VUQ11" s="62"/>
      <c r="VUR11" s="62"/>
      <c r="VUS11" s="62"/>
      <c r="VUT11" s="62"/>
      <c r="VUU11" s="62"/>
      <c r="VUV11" s="62"/>
      <c r="VUW11" s="62"/>
      <c r="VUX11" s="62"/>
      <c r="VUY11" s="62"/>
      <c r="VUZ11" s="62"/>
      <c r="VVA11" s="62"/>
      <c r="VVB11" s="62"/>
      <c r="VVC11" s="62"/>
      <c r="VVD11" s="62"/>
      <c r="VVE11" s="62"/>
      <c r="VVF11" s="62"/>
      <c r="VVG11" s="62"/>
      <c r="VVH11" s="62"/>
      <c r="VVI11" s="62"/>
      <c r="VVJ11" s="62"/>
      <c r="VVK11" s="62"/>
      <c r="VVL11" s="62"/>
      <c r="VVM11" s="62"/>
      <c r="VVN11" s="62"/>
      <c r="VVO11" s="62"/>
      <c r="VVP11" s="62"/>
      <c r="VVQ11" s="62"/>
      <c r="VVR11" s="62"/>
      <c r="VVS11" s="62"/>
      <c r="VVT11" s="62"/>
      <c r="VVU11" s="62"/>
      <c r="VVV11" s="62"/>
      <c r="VVW11" s="62"/>
      <c r="VVX11" s="62"/>
      <c r="VVY11" s="62"/>
      <c r="VVZ11" s="62"/>
      <c r="VWA11" s="62"/>
      <c r="VWB11" s="62"/>
      <c r="VWC11" s="62"/>
      <c r="VWD11" s="62"/>
      <c r="VWE11" s="62"/>
      <c r="VWF11" s="62"/>
      <c r="VWG11" s="62"/>
      <c r="VWH11" s="62"/>
      <c r="VWI11" s="62"/>
      <c r="VWJ11" s="62"/>
      <c r="VWK11" s="62"/>
      <c r="VWL11" s="62"/>
      <c r="VWM11" s="62"/>
      <c r="VWN11" s="62"/>
      <c r="VWO11" s="62"/>
      <c r="VWP11" s="62"/>
      <c r="VWQ11" s="62"/>
      <c r="VWR11" s="62"/>
      <c r="VWS11" s="62"/>
      <c r="VWT11" s="62"/>
      <c r="VWU11" s="62"/>
      <c r="VWV11" s="62"/>
      <c r="VWW11" s="62"/>
      <c r="VWX11" s="62"/>
      <c r="VWY11" s="62"/>
      <c r="VWZ11" s="62"/>
      <c r="VXA11" s="62"/>
      <c r="VXB11" s="62"/>
      <c r="VXC11" s="62"/>
      <c r="VXD11" s="62"/>
      <c r="VXE11" s="62"/>
      <c r="VXF11" s="62"/>
      <c r="VXG11" s="62"/>
      <c r="VXH11" s="62"/>
      <c r="VXI11" s="62"/>
      <c r="VXJ11" s="62"/>
      <c r="VXK11" s="62"/>
      <c r="VXL11" s="62"/>
      <c r="VXM11" s="62"/>
      <c r="VXN11" s="62"/>
      <c r="VXO11" s="62"/>
      <c r="VXP11" s="62"/>
      <c r="VXQ11" s="62"/>
      <c r="VXR11" s="62"/>
      <c r="VXS11" s="62"/>
      <c r="VXT11" s="62"/>
      <c r="VXU11" s="62"/>
      <c r="VXV11" s="62"/>
      <c r="VXW11" s="62"/>
      <c r="VXX11" s="62"/>
      <c r="VXY11" s="62"/>
      <c r="VXZ11" s="62"/>
      <c r="VYA11" s="62"/>
      <c r="VYB11" s="62"/>
      <c r="VYC11" s="62"/>
      <c r="VYD11" s="62"/>
      <c r="VYE11" s="62"/>
      <c r="VYF11" s="62"/>
      <c r="VYG11" s="62"/>
      <c r="VYH11" s="62"/>
      <c r="VYI11" s="62"/>
      <c r="VYJ11" s="62"/>
      <c r="VYK11" s="62"/>
      <c r="VYL11" s="62"/>
      <c r="VYM11" s="62"/>
      <c r="VYN11" s="62"/>
      <c r="VYO11" s="62"/>
      <c r="VYP11" s="62"/>
      <c r="VYQ11" s="62"/>
      <c r="VYR11" s="62"/>
      <c r="VYS11" s="62"/>
      <c r="VYT11" s="62"/>
      <c r="VYU11" s="62"/>
      <c r="VYV11" s="62"/>
      <c r="VYW11" s="62"/>
      <c r="VYX11" s="62"/>
      <c r="VYY11" s="62"/>
      <c r="VYZ11" s="62"/>
      <c r="VZA11" s="62"/>
      <c r="VZB11" s="62"/>
      <c r="VZC11" s="62"/>
      <c r="VZD11" s="62"/>
      <c r="VZE11" s="62"/>
      <c r="VZF11" s="62"/>
      <c r="VZG11" s="62"/>
      <c r="VZH11" s="62"/>
      <c r="VZI11" s="62"/>
      <c r="VZJ11" s="62"/>
      <c r="VZK11" s="62"/>
      <c r="VZL11" s="62"/>
      <c r="VZM11" s="62"/>
      <c r="VZN11" s="62"/>
      <c r="VZO11" s="62"/>
      <c r="VZP11" s="62"/>
      <c r="VZQ11" s="62"/>
      <c r="VZR11" s="62"/>
      <c r="VZS11" s="62"/>
      <c r="VZT11" s="62"/>
      <c r="VZU11" s="62"/>
      <c r="VZV11" s="62"/>
      <c r="VZW11" s="62"/>
      <c r="VZX11" s="62"/>
      <c r="VZY11" s="62"/>
      <c r="VZZ11" s="62"/>
      <c r="WAA11" s="62"/>
      <c r="WAB11" s="62"/>
      <c r="WAC11" s="62"/>
      <c r="WAD11" s="62"/>
      <c r="WAE11" s="62"/>
      <c r="WAF11" s="62"/>
      <c r="WAG11" s="62"/>
      <c r="WAH11" s="62"/>
      <c r="WAI11" s="62"/>
      <c r="WAJ11" s="62"/>
      <c r="WAK11" s="62"/>
      <c r="WAL11" s="62"/>
      <c r="WAM11" s="62"/>
      <c r="WAN11" s="62"/>
      <c r="WAO11" s="62"/>
      <c r="WAP11" s="62"/>
      <c r="WAQ11" s="62"/>
      <c r="WAR11" s="62"/>
      <c r="WAS11" s="62"/>
      <c r="WAT11" s="62"/>
      <c r="WAU11" s="62"/>
      <c r="WAV11" s="62"/>
      <c r="WAW11" s="62"/>
      <c r="WAX11" s="62"/>
      <c r="WAY11" s="62"/>
      <c r="WAZ11" s="62"/>
      <c r="WBA11" s="62"/>
      <c r="WBB11" s="62"/>
      <c r="WBC11" s="62"/>
      <c r="WBD11" s="62"/>
      <c r="WBE11" s="62"/>
      <c r="WBF11" s="62"/>
      <c r="WBG11" s="62"/>
      <c r="WBH11" s="62"/>
      <c r="WBI11" s="62"/>
      <c r="WBJ11" s="62"/>
      <c r="WBK11" s="62"/>
      <c r="WBL11" s="62"/>
      <c r="WBM11" s="62"/>
      <c r="WBN11" s="62"/>
      <c r="WBO11" s="62"/>
      <c r="WBP11" s="62"/>
      <c r="WBQ11" s="62"/>
      <c r="WBR11" s="62"/>
      <c r="WBS11" s="62"/>
      <c r="WBT11" s="62"/>
      <c r="WBU11" s="62"/>
      <c r="WBV11" s="62"/>
      <c r="WBW11" s="62"/>
      <c r="WBX11" s="62"/>
      <c r="WBY11" s="62"/>
      <c r="WBZ11" s="62"/>
      <c r="WCA11" s="62"/>
      <c r="WCB11" s="62"/>
      <c r="WCC11" s="62"/>
      <c r="WCD11" s="62"/>
      <c r="WCE11" s="62"/>
      <c r="WCF11" s="62"/>
      <c r="WCG11" s="62"/>
      <c r="WCH11" s="62"/>
      <c r="WCI11" s="62"/>
      <c r="WCJ11" s="62"/>
      <c r="WCK11" s="62"/>
      <c r="WCL11" s="62"/>
      <c r="WCM11" s="62"/>
      <c r="WCN11" s="62"/>
      <c r="WCO11" s="62"/>
      <c r="WCP11" s="62"/>
      <c r="WCQ11" s="62"/>
      <c r="WCR11" s="62"/>
      <c r="WCS11" s="62"/>
      <c r="WCT11" s="62"/>
      <c r="WCU11" s="62"/>
      <c r="WCV11" s="62"/>
      <c r="WCW11" s="62"/>
      <c r="WCX11" s="62"/>
      <c r="WCY11" s="62"/>
      <c r="WCZ11" s="62"/>
      <c r="WDA11" s="62"/>
      <c r="WDB11" s="62"/>
      <c r="WDC11" s="62"/>
      <c r="WDD11" s="62"/>
      <c r="WDE11" s="62"/>
      <c r="WDF11" s="62"/>
      <c r="WDG11" s="62"/>
      <c r="WDH11" s="62"/>
      <c r="WDI11" s="62"/>
      <c r="WDJ11" s="62"/>
      <c r="WDK11" s="62"/>
      <c r="WDL11" s="62"/>
      <c r="WDM11" s="62"/>
      <c r="WDN11" s="62"/>
      <c r="WDO11" s="62"/>
      <c r="WDP11" s="62"/>
      <c r="WDQ11" s="62"/>
      <c r="WDR11" s="62"/>
      <c r="WDS11" s="62"/>
      <c r="WDT11" s="62"/>
      <c r="WDU11" s="62"/>
      <c r="WDV11" s="62"/>
      <c r="WDW11" s="62"/>
      <c r="WDX11" s="62"/>
      <c r="WDY11" s="62"/>
      <c r="WDZ11" s="62"/>
      <c r="WEA11" s="62"/>
      <c r="WEB11" s="62"/>
      <c r="WEC11" s="62"/>
      <c r="WED11" s="62"/>
      <c r="WEE11" s="62"/>
      <c r="WEF11" s="62"/>
      <c r="WEG11" s="62"/>
      <c r="WEH11" s="62"/>
      <c r="WEI11" s="62"/>
      <c r="WEJ11" s="62"/>
      <c r="WEK11" s="62"/>
      <c r="WEL11" s="62"/>
      <c r="WEM11" s="62"/>
      <c r="WEN11" s="62"/>
      <c r="WEO11" s="62"/>
      <c r="WEP11" s="62"/>
      <c r="WEQ11" s="62"/>
      <c r="WER11" s="62"/>
      <c r="WES11" s="62"/>
      <c r="WET11" s="62"/>
      <c r="WEU11" s="62"/>
      <c r="WEV11" s="62"/>
      <c r="WEW11" s="62"/>
      <c r="WEX11" s="62"/>
      <c r="WEY11" s="62"/>
      <c r="WEZ11" s="62"/>
      <c r="WFA11" s="62"/>
      <c r="WFB11" s="62"/>
      <c r="WFC11" s="62"/>
      <c r="WFD11" s="62"/>
      <c r="WFE11" s="62"/>
      <c r="WFF11" s="62"/>
      <c r="WFG11" s="62"/>
      <c r="WFH11" s="62"/>
      <c r="WFI11" s="62"/>
      <c r="WFJ11" s="62"/>
      <c r="WFK11" s="62"/>
      <c r="WFL11" s="62"/>
      <c r="WFM11" s="62"/>
      <c r="WFN11" s="62"/>
      <c r="WFO11" s="62"/>
      <c r="WFP11" s="62"/>
      <c r="WFQ11" s="62"/>
      <c r="WFR11" s="62"/>
      <c r="WFS11" s="62"/>
      <c r="WFT11" s="62"/>
      <c r="WFU11" s="62"/>
      <c r="WFV11" s="62"/>
      <c r="WFW11" s="62"/>
      <c r="WFX11" s="62"/>
      <c r="WFY11" s="62"/>
      <c r="WFZ11" s="62"/>
      <c r="WGA11" s="62"/>
      <c r="WGB11" s="62"/>
      <c r="WGC11" s="62"/>
      <c r="WGD11" s="62"/>
      <c r="WGE11" s="62"/>
      <c r="WGF11" s="62"/>
      <c r="WGG11" s="62"/>
      <c r="WGH11" s="62"/>
      <c r="WGI11" s="62"/>
      <c r="WGJ11" s="62"/>
      <c r="WGK11" s="62"/>
      <c r="WGL11" s="62"/>
      <c r="WGM11" s="62"/>
      <c r="WGN11" s="62"/>
      <c r="WGO11" s="62"/>
      <c r="WGP11" s="62"/>
      <c r="WGQ11" s="62"/>
      <c r="WGR11" s="62"/>
      <c r="WGS11" s="62"/>
      <c r="WGT11" s="62"/>
      <c r="WGU11" s="62"/>
      <c r="WGV11" s="62"/>
      <c r="WGW11" s="62"/>
      <c r="WGX11" s="62"/>
      <c r="WGY11" s="62"/>
      <c r="WGZ11" s="62"/>
      <c r="WHA11" s="62"/>
      <c r="WHB11" s="62"/>
      <c r="WHC11" s="62"/>
      <c r="WHD11" s="62"/>
      <c r="WHE11" s="62"/>
      <c r="WHF11" s="62"/>
      <c r="WHG11" s="62"/>
      <c r="WHH11" s="62"/>
      <c r="WHI11" s="62"/>
      <c r="WHJ11" s="62"/>
      <c r="WHK11" s="62"/>
      <c r="WHL11" s="62"/>
      <c r="WHM11" s="62"/>
      <c r="WHN11" s="62"/>
      <c r="WHO11" s="62"/>
      <c r="WHP11" s="62"/>
      <c r="WHQ11" s="62"/>
      <c r="WHR11" s="62"/>
      <c r="WHS11" s="62"/>
      <c r="WHT11" s="62"/>
      <c r="WHU11" s="62"/>
      <c r="WHV11" s="62"/>
      <c r="WHW11" s="62"/>
      <c r="WHX11" s="62"/>
      <c r="WHY11" s="62"/>
      <c r="WHZ11" s="62"/>
      <c r="WIA11" s="62"/>
      <c r="WIB11" s="62"/>
      <c r="WIC11" s="62"/>
      <c r="WID11" s="62"/>
      <c r="WIE11" s="62"/>
      <c r="WIF11" s="62"/>
      <c r="WIG11" s="62"/>
      <c r="WIH11" s="62"/>
      <c r="WII11" s="62"/>
      <c r="WIJ11" s="62"/>
      <c r="WIK11" s="62"/>
      <c r="WIL11" s="62"/>
      <c r="WIM11" s="62"/>
      <c r="WIN11" s="62"/>
      <c r="WIO11" s="62"/>
      <c r="WIP11" s="62"/>
      <c r="WIQ11" s="62"/>
      <c r="WIR11" s="62"/>
      <c r="WIS11" s="62"/>
      <c r="WIT11" s="62"/>
      <c r="WIU11" s="62"/>
      <c r="WIV11" s="62"/>
      <c r="WIW11" s="62"/>
      <c r="WIX11" s="62"/>
      <c r="WIY11" s="62"/>
      <c r="WIZ11" s="62"/>
      <c r="WJA11" s="62"/>
      <c r="WJB11" s="62"/>
      <c r="WJC11" s="62"/>
      <c r="WJD11" s="62"/>
      <c r="WJE11" s="62"/>
      <c r="WJF11" s="62"/>
      <c r="WJG11" s="62"/>
      <c r="WJH11" s="62"/>
      <c r="WJI11" s="62"/>
      <c r="WJJ11" s="62"/>
      <c r="WJK11" s="62"/>
      <c r="WJL11" s="62"/>
      <c r="WJM11" s="62"/>
      <c r="WJN11" s="62"/>
      <c r="WJO11" s="62"/>
      <c r="WJP11" s="62"/>
      <c r="WJQ11" s="62"/>
      <c r="WJR11" s="62"/>
      <c r="WJS11" s="62"/>
      <c r="WJT11" s="62"/>
      <c r="WJU11" s="62"/>
      <c r="WJV11" s="62"/>
      <c r="WJW11" s="62"/>
      <c r="WJX11" s="62"/>
      <c r="WJY11" s="62"/>
      <c r="WJZ11" s="62"/>
      <c r="WKA11" s="62"/>
      <c r="WKB11" s="62"/>
      <c r="WKC11" s="62"/>
      <c r="WKD11" s="62"/>
      <c r="WKE11" s="62"/>
      <c r="WKF11" s="62"/>
      <c r="WKG11" s="62"/>
      <c r="WKH11" s="62"/>
      <c r="WKI11" s="62"/>
      <c r="WKJ11" s="62"/>
      <c r="WKK11" s="62"/>
      <c r="WKL11" s="62"/>
      <c r="WKM11" s="62"/>
      <c r="WKN11" s="62"/>
      <c r="WKO11" s="62"/>
      <c r="WKP11" s="62"/>
      <c r="WKQ11" s="62"/>
      <c r="WKR11" s="62"/>
      <c r="WKS11" s="62"/>
      <c r="WKT11" s="62"/>
      <c r="WKU11" s="62"/>
      <c r="WKV11" s="62"/>
      <c r="WKW11" s="62"/>
      <c r="WKX11" s="62"/>
      <c r="WKY11" s="62"/>
      <c r="WKZ11" s="62"/>
      <c r="WLA11" s="62"/>
      <c r="WLB11" s="62"/>
      <c r="WLC11" s="62"/>
      <c r="WLD11" s="62"/>
      <c r="WLE11" s="62"/>
      <c r="WLF11" s="62"/>
      <c r="WLG11" s="62"/>
      <c r="WLH11" s="62"/>
      <c r="WLI11" s="62"/>
      <c r="WLJ11" s="62"/>
      <c r="WLK11" s="62"/>
      <c r="WLL11" s="62"/>
      <c r="WLM11" s="62"/>
      <c r="WLN11" s="62"/>
      <c r="WLO11" s="62"/>
      <c r="WLP11" s="62"/>
      <c r="WLQ11" s="62"/>
      <c r="WLR11" s="62"/>
      <c r="WLS11" s="62"/>
      <c r="WLT11" s="62"/>
      <c r="WLU11" s="62"/>
      <c r="WLV11" s="62"/>
      <c r="WLW11" s="62"/>
      <c r="WLX11" s="62"/>
      <c r="WLY11" s="62"/>
      <c r="WLZ11" s="62"/>
      <c r="WMA11" s="62"/>
      <c r="WMB11" s="62"/>
      <c r="WMC11" s="62"/>
      <c r="WMD11" s="62"/>
      <c r="WME11" s="62"/>
      <c r="WMF11" s="62"/>
      <c r="WMG11" s="62"/>
      <c r="WMH11" s="62"/>
      <c r="WMI11" s="62"/>
      <c r="WMJ11" s="62"/>
      <c r="WMK11" s="62"/>
      <c r="WML11" s="62"/>
      <c r="WMM11" s="62"/>
      <c r="WMN11" s="62"/>
      <c r="WMO11" s="62"/>
      <c r="WMP11" s="62"/>
      <c r="WMQ11" s="62"/>
      <c r="WMR11" s="62"/>
      <c r="WMS11" s="62"/>
      <c r="WMT11" s="62"/>
      <c r="WMU11" s="62"/>
      <c r="WMV11" s="62"/>
      <c r="WMW11" s="62"/>
      <c r="WMX11" s="62"/>
      <c r="WMY11" s="62"/>
      <c r="WMZ11" s="62"/>
      <c r="WNA11" s="62"/>
      <c r="WNB11" s="62"/>
      <c r="WNC11" s="62"/>
      <c r="WND11" s="62"/>
      <c r="WNE11" s="62"/>
      <c r="WNF11" s="62"/>
      <c r="WNG11" s="62"/>
      <c r="WNH11" s="62"/>
      <c r="WNI11" s="62"/>
      <c r="WNJ11" s="62"/>
      <c r="WNK11" s="62"/>
      <c r="WNL11" s="62"/>
      <c r="WNM11" s="62"/>
      <c r="WNN11" s="62"/>
      <c r="WNO11" s="62"/>
      <c r="WNP11" s="62"/>
      <c r="WNQ11" s="62"/>
      <c r="WNR11" s="62"/>
      <c r="WNS11" s="62"/>
      <c r="WNT11" s="62"/>
      <c r="WNU11" s="62"/>
      <c r="WNV11" s="62"/>
      <c r="WNW11" s="62"/>
      <c r="WNX11" s="62"/>
      <c r="WNY11" s="62"/>
      <c r="WNZ11" s="62"/>
      <c r="WOA11" s="62"/>
      <c r="WOB11" s="62"/>
      <c r="WOC11" s="62"/>
      <c r="WOD11" s="62"/>
      <c r="WOE11" s="62"/>
      <c r="WOF11" s="62"/>
      <c r="WOG11" s="62"/>
      <c r="WOH11" s="62"/>
      <c r="WOI11" s="62"/>
      <c r="WOJ11" s="62"/>
      <c r="WOK11" s="62"/>
      <c r="WOL11" s="62"/>
      <c r="WOM11" s="62"/>
      <c r="WON11" s="62"/>
      <c r="WOO11" s="62"/>
      <c r="WOP11" s="62"/>
      <c r="WOQ11" s="62"/>
      <c r="WOR11" s="62"/>
      <c r="WOS11" s="62"/>
      <c r="WOT11" s="62"/>
      <c r="WOU11" s="62"/>
      <c r="WOV11" s="62"/>
      <c r="WOW11" s="62"/>
      <c r="WOX11" s="62"/>
      <c r="WOY11" s="62"/>
      <c r="WOZ11" s="62"/>
      <c r="WPA11" s="62"/>
      <c r="WPB11" s="62"/>
      <c r="WPC11" s="62"/>
      <c r="WPD11" s="62"/>
      <c r="WPE11" s="62"/>
      <c r="WPF11" s="62"/>
      <c r="WPG11" s="62"/>
      <c r="WPH11" s="62"/>
      <c r="WPI11" s="62"/>
      <c r="WPJ11" s="62"/>
      <c r="WPK11" s="62"/>
      <c r="WPL11" s="62"/>
      <c r="WPM11" s="62"/>
      <c r="WPN11" s="62"/>
      <c r="WPO11" s="62"/>
      <c r="WPP11" s="62"/>
      <c r="WPQ11" s="62"/>
      <c r="WPR11" s="62"/>
      <c r="WPS11" s="62"/>
      <c r="WPT11" s="62"/>
      <c r="WPU11" s="62"/>
      <c r="WPV11" s="62"/>
      <c r="WPW11" s="62"/>
      <c r="WPX11" s="62"/>
      <c r="WPY11" s="62"/>
      <c r="WPZ11" s="62"/>
      <c r="WQA11" s="62"/>
      <c r="WQB11" s="62"/>
      <c r="WQC11" s="62"/>
      <c r="WQD11" s="62"/>
      <c r="WQE11" s="62"/>
      <c r="WQF11" s="62"/>
      <c r="WQG11" s="62"/>
      <c r="WQH11" s="62"/>
      <c r="WQI11" s="62"/>
      <c r="WQJ11" s="62"/>
      <c r="WQK11" s="62"/>
      <c r="WQL11" s="62"/>
      <c r="WQM11" s="62"/>
      <c r="WQN11" s="62"/>
      <c r="WQO11" s="62"/>
      <c r="WQP11" s="62"/>
      <c r="WQQ11" s="62"/>
      <c r="WQR11" s="62"/>
      <c r="WQS11" s="62"/>
      <c r="WQT11" s="62"/>
      <c r="WQU11" s="62"/>
      <c r="WQV11" s="62"/>
      <c r="WQW11" s="62"/>
      <c r="WQX11" s="62"/>
      <c r="WQY11" s="62"/>
      <c r="WQZ11" s="62"/>
      <c r="WRA11" s="62"/>
      <c r="WRB11" s="62"/>
      <c r="WRC11" s="62"/>
      <c r="WRD11" s="62"/>
      <c r="WRE11" s="62"/>
      <c r="WRF11" s="62"/>
      <c r="WRG11" s="62"/>
      <c r="WRH11" s="62"/>
      <c r="WRI11" s="62"/>
      <c r="WRJ11" s="62"/>
      <c r="WRK11" s="62"/>
      <c r="WRL11" s="62"/>
      <c r="WRM11" s="62"/>
      <c r="WRN11" s="62"/>
      <c r="WRO11" s="62"/>
      <c r="WRP11" s="62"/>
      <c r="WRQ11" s="62"/>
      <c r="WRR11" s="62"/>
      <c r="WRS11" s="62"/>
      <c r="WRT11" s="62"/>
      <c r="WRU11" s="62"/>
      <c r="WRV11" s="62"/>
      <c r="WRW11" s="62"/>
      <c r="WRX11" s="62"/>
      <c r="WRY11" s="62"/>
      <c r="WRZ11" s="62"/>
      <c r="WSA11" s="62"/>
      <c r="WSB11" s="62"/>
      <c r="WSC11" s="62"/>
      <c r="WSD11" s="62"/>
      <c r="WSE11" s="62"/>
      <c r="WSF11" s="62"/>
      <c r="WSG11" s="62"/>
      <c r="WSH11" s="62"/>
      <c r="WSI11" s="62"/>
      <c r="WSJ11" s="62"/>
      <c r="WSK11" s="62"/>
      <c r="WSL11" s="62"/>
      <c r="WSM11" s="62"/>
      <c r="WSN11" s="62"/>
      <c r="WSO11" s="62"/>
      <c r="WSP11" s="62"/>
      <c r="WSQ11" s="62"/>
      <c r="WSR11" s="62"/>
      <c r="WSS11" s="62"/>
      <c r="WST11" s="62"/>
      <c r="WSU11" s="62"/>
      <c r="WSV11" s="62"/>
      <c r="WSW11" s="62"/>
      <c r="WSX11" s="62"/>
      <c r="WSY11" s="62"/>
      <c r="WSZ11" s="62"/>
      <c r="WTA11" s="62"/>
      <c r="WTB11" s="62"/>
      <c r="WTC11" s="62"/>
      <c r="WTD11" s="62"/>
      <c r="WTE11" s="62"/>
      <c r="WTF11" s="62"/>
      <c r="WTG11" s="62"/>
      <c r="WTH11" s="62"/>
      <c r="WTI11" s="62"/>
      <c r="WTJ11" s="62"/>
      <c r="WTK11" s="62"/>
      <c r="WTL11" s="62"/>
      <c r="WTM11" s="62"/>
      <c r="WTN11" s="62"/>
      <c r="WTO11" s="62"/>
      <c r="WTP11" s="62"/>
      <c r="WTQ11" s="62"/>
      <c r="WTR11" s="62"/>
      <c r="WTS11" s="62"/>
      <c r="WTT11" s="62"/>
      <c r="WTU11" s="62"/>
      <c r="WTV11" s="62"/>
      <c r="WTW11" s="62"/>
      <c r="WTX11" s="62"/>
      <c r="WTY11" s="62"/>
      <c r="WTZ11" s="62"/>
      <c r="WUA11" s="62"/>
      <c r="WUB11" s="62"/>
      <c r="WUC11" s="62"/>
      <c r="WUD11" s="62"/>
      <c r="WUE11" s="62"/>
      <c r="WUF11" s="62"/>
      <c r="WUG11" s="62"/>
      <c r="WUH11" s="62"/>
      <c r="WUI11" s="62"/>
      <c r="WUJ11" s="62"/>
      <c r="WUK11" s="62"/>
      <c r="WUL11" s="62"/>
      <c r="WUM11" s="62"/>
      <c r="WUN11" s="62"/>
      <c r="WUO11" s="62"/>
      <c r="WUP11" s="62"/>
      <c r="WUQ11" s="62"/>
      <c r="WUR11" s="62"/>
      <c r="WUS11" s="62"/>
      <c r="WUT11" s="62"/>
      <c r="WUU11" s="62"/>
      <c r="WUV11" s="62"/>
      <c r="WUW11" s="62"/>
      <c r="WUX11" s="62"/>
      <c r="WUY11" s="62"/>
      <c r="WUZ11" s="62"/>
      <c r="WVA11" s="62"/>
      <c r="WVB11" s="62"/>
      <c r="WVC11" s="62"/>
      <c r="WVD11" s="62"/>
      <c r="WVE11" s="62"/>
      <c r="WVF11" s="62"/>
      <c r="WVG11" s="62"/>
      <c r="WVH11" s="62"/>
      <c r="WVI11" s="62"/>
      <c r="WVJ11" s="62"/>
      <c r="WVK11" s="62"/>
      <c r="WVL11" s="62"/>
      <c r="WVM11" s="62"/>
      <c r="WVN11" s="62"/>
      <c r="WVO11" s="62"/>
      <c r="WVP11" s="62"/>
      <c r="WVQ11" s="62"/>
      <c r="WVR11" s="62"/>
      <c r="WVS11" s="62"/>
      <c r="WVT11" s="62"/>
      <c r="WVU11" s="62"/>
      <c r="WVV11" s="62"/>
      <c r="WVW11" s="62"/>
      <c r="WVX11" s="62"/>
      <c r="WVY11" s="62"/>
      <c r="WVZ11" s="62"/>
      <c r="WWA11" s="62"/>
      <c r="WWB11" s="62"/>
      <c r="WWC11" s="62"/>
      <c r="WWD11" s="62"/>
      <c r="WWE11" s="62"/>
      <c r="WWF11" s="62"/>
      <c r="WWG11" s="62"/>
      <c r="WWH11" s="62"/>
      <c r="WWI11" s="62"/>
      <c r="WWJ11" s="62"/>
      <c r="WWK11" s="62"/>
      <c r="WWL11" s="62"/>
      <c r="WWM11" s="62"/>
      <c r="WWN11" s="62"/>
      <c r="WWO11" s="62"/>
      <c r="WWP11" s="62"/>
      <c r="WWQ11" s="62"/>
      <c r="WWR11" s="62"/>
      <c r="WWS11" s="62"/>
      <c r="WWT11" s="62"/>
      <c r="WWU11" s="62"/>
      <c r="WWV11" s="62"/>
      <c r="WWW11" s="62"/>
      <c r="WWX11" s="62"/>
      <c r="WWY11" s="62"/>
      <c r="WWZ11" s="62"/>
      <c r="WXA11" s="62"/>
      <c r="WXB11" s="62"/>
      <c r="WXC11" s="62"/>
      <c r="WXD11" s="62"/>
      <c r="WXE11" s="62"/>
      <c r="WXF11" s="62"/>
      <c r="WXG11" s="62"/>
      <c r="WXH11" s="62"/>
      <c r="WXI11" s="62"/>
      <c r="WXJ11" s="62"/>
      <c r="WXK11" s="62"/>
      <c r="WXL11" s="62"/>
      <c r="WXM11" s="62"/>
      <c r="WXN11" s="62"/>
      <c r="WXO11" s="62"/>
      <c r="WXP11" s="62"/>
      <c r="WXQ11" s="62"/>
      <c r="WXR11" s="62"/>
      <c r="WXS11" s="62"/>
      <c r="WXT11" s="62"/>
      <c r="WXU11" s="62"/>
      <c r="WXV11" s="62"/>
      <c r="WXW11" s="62"/>
      <c r="WXX11" s="62"/>
      <c r="WXY11" s="62"/>
      <c r="WXZ11" s="62"/>
      <c r="WYA11" s="62"/>
      <c r="WYB11" s="62"/>
      <c r="WYC11" s="62"/>
      <c r="WYD11" s="62"/>
      <c r="WYE11" s="62"/>
      <c r="WYF11" s="62"/>
      <c r="WYG11" s="62"/>
      <c r="WYH11" s="62"/>
      <c r="WYI11" s="62"/>
      <c r="WYJ11" s="62"/>
      <c r="WYK11" s="62"/>
      <c r="WYL11" s="62"/>
      <c r="WYM11" s="62"/>
      <c r="WYN11" s="62"/>
      <c r="WYO11" s="62"/>
      <c r="WYP11" s="62"/>
      <c r="WYQ11" s="62"/>
      <c r="WYR11" s="62"/>
      <c r="WYS11" s="62"/>
      <c r="WYT11" s="62"/>
      <c r="WYU11" s="62"/>
      <c r="WYV11" s="62"/>
      <c r="WYW11" s="62"/>
      <c r="WYX11" s="62"/>
      <c r="WYY11" s="62"/>
      <c r="WYZ11" s="62"/>
      <c r="WZA11" s="62"/>
      <c r="WZB11" s="62"/>
      <c r="WZC11" s="62"/>
      <c r="WZD11" s="62"/>
      <c r="WZE11" s="62"/>
      <c r="WZF11" s="62"/>
      <c r="WZG11" s="62"/>
      <c r="WZH11" s="62"/>
      <c r="WZI11" s="62"/>
      <c r="WZJ11" s="62"/>
      <c r="WZK11" s="62"/>
      <c r="WZL11" s="62"/>
      <c r="WZM11" s="62"/>
      <c r="WZN11" s="62"/>
      <c r="WZO11" s="62"/>
      <c r="WZP11" s="62"/>
      <c r="WZQ11" s="62"/>
      <c r="WZR11" s="62"/>
      <c r="WZS11" s="62"/>
      <c r="WZT11" s="62"/>
      <c r="WZU11" s="62"/>
      <c r="WZV11" s="62"/>
      <c r="WZW11" s="62"/>
      <c r="WZX11" s="62"/>
      <c r="WZY11" s="62"/>
      <c r="WZZ11" s="62"/>
      <c r="XAA11" s="62"/>
      <c r="XAB11" s="62"/>
      <c r="XAC11" s="62"/>
      <c r="XAD11" s="62"/>
      <c r="XAE11" s="62"/>
      <c r="XAF11" s="62"/>
      <c r="XAG11" s="62"/>
      <c r="XAH11" s="62"/>
      <c r="XAI11" s="62"/>
      <c r="XAJ11" s="62"/>
      <c r="XAK11" s="62"/>
      <c r="XAL11" s="62"/>
      <c r="XAM11" s="62"/>
      <c r="XAN11" s="62"/>
      <c r="XAO11" s="62"/>
      <c r="XAP11" s="62"/>
      <c r="XAQ11" s="62"/>
      <c r="XAR11" s="62"/>
      <c r="XAS11" s="62"/>
      <c r="XAT11" s="62"/>
      <c r="XAU11" s="62"/>
      <c r="XAV11" s="62"/>
      <c r="XAW11" s="62"/>
      <c r="XAX11" s="62"/>
      <c r="XAY11" s="62"/>
      <c r="XAZ11" s="62"/>
      <c r="XBA11" s="62"/>
      <c r="XBB11" s="62"/>
      <c r="XBC11" s="62"/>
      <c r="XBD11" s="62"/>
      <c r="XBE11" s="62"/>
      <c r="XBF11" s="62"/>
      <c r="XBG11" s="62"/>
      <c r="XBH11" s="62"/>
      <c r="XBI11" s="62"/>
      <c r="XBJ11" s="62"/>
      <c r="XBK11" s="62"/>
      <c r="XBL11" s="62"/>
      <c r="XBM11" s="62"/>
      <c r="XBN11" s="62"/>
      <c r="XBO11" s="62"/>
      <c r="XBP11" s="62"/>
      <c r="XBQ11" s="62"/>
      <c r="XBR11" s="62"/>
      <c r="XBS11" s="62"/>
      <c r="XBT11" s="62"/>
      <c r="XBU11" s="62"/>
      <c r="XBV11" s="62"/>
      <c r="XBW11" s="62"/>
      <c r="XBX11" s="62"/>
      <c r="XBY11" s="62"/>
      <c r="XBZ11" s="62"/>
      <c r="XCA11" s="62"/>
      <c r="XCB11" s="62"/>
      <c r="XCC11" s="62"/>
      <c r="XCD11" s="62"/>
      <c r="XCE11" s="62"/>
      <c r="XCF11" s="62"/>
      <c r="XCG11" s="62"/>
      <c r="XCH11" s="62"/>
      <c r="XCI11" s="62"/>
      <c r="XCJ11" s="62"/>
      <c r="XCK11" s="62"/>
      <c r="XCL11" s="62"/>
      <c r="XCM11" s="62"/>
      <c r="XCN11" s="62"/>
      <c r="XCO11" s="62"/>
      <c r="XCP11" s="62"/>
      <c r="XCQ11" s="62"/>
      <c r="XCR11" s="62"/>
      <c r="XCS11" s="62"/>
      <c r="XCT11" s="62"/>
      <c r="XCU11" s="62"/>
      <c r="XCV11" s="62"/>
      <c r="XCW11" s="62"/>
      <c r="XCX11" s="62"/>
      <c r="XCY11" s="62"/>
      <c r="XCZ11" s="62"/>
      <c r="XDA11" s="62"/>
      <c r="XDB11" s="62"/>
      <c r="XDC11" s="62"/>
      <c r="XDD11" s="62"/>
      <c r="XDE11" s="62"/>
      <c r="XDF11" s="62"/>
      <c r="XDG11" s="62"/>
      <c r="XDH11" s="62"/>
      <c r="XDI11" s="62"/>
      <c r="XDJ11" s="62"/>
      <c r="XDK11" s="62"/>
      <c r="XDL11" s="62"/>
      <c r="XDM11" s="62"/>
      <c r="XDN11" s="62"/>
      <c r="XDO11" s="62"/>
      <c r="XDP11" s="62"/>
      <c r="XDQ11" s="62"/>
      <c r="XDR11" s="62"/>
      <c r="XDS11" s="62"/>
      <c r="XDT11" s="62"/>
      <c r="XDU11" s="62"/>
      <c r="XDV11" s="62"/>
      <c r="XDW11" s="62"/>
      <c r="XDX11" s="62"/>
      <c r="XDY11" s="62"/>
      <c r="XDZ11" s="62"/>
      <c r="XEA11" s="62"/>
      <c r="XEB11" s="62"/>
      <c r="XEC11" s="62"/>
      <c r="XED11" s="62"/>
      <c r="XEE11" s="62"/>
      <c r="XEF11" s="62"/>
      <c r="XEG11" s="62"/>
      <c r="XEH11" s="62"/>
      <c r="XEI11" s="62"/>
      <c r="XEJ11" s="62"/>
      <c r="XEK11" s="62"/>
      <c r="XEL11" s="62"/>
      <c r="XEM11" s="62"/>
      <c r="XEN11" s="62"/>
      <c r="XEO11" s="62"/>
      <c r="XEP11" s="62"/>
      <c r="XEQ11" s="62"/>
      <c r="XER11" s="62"/>
      <c r="XES11" s="62"/>
      <c r="XET11" s="62"/>
      <c r="XEU11" s="62"/>
      <c r="XEV11" s="62"/>
      <c r="XEW11" s="62"/>
      <c r="XEX11" s="62"/>
      <c r="XEY11" s="62"/>
      <c r="XEZ11" s="62"/>
      <c r="XFA11" s="62"/>
      <c r="XFB11" s="62"/>
      <c r="XFC11" s="62"/>
    </row>
    <row r="12" spans="1:16384" s="61" customFormat="1" x14ac:dyDescent="0.3">
      <c r="A12" s="9"/>
      <c r="B12" s="9"/>
      <c r="C12" s="9"/>
      <c r="D12" s="9"/>
      <c r="E12" s="9"/>
      <c r="F12" s="22" t="s">
        <v>19</v>
      </c>
      <c r="G12" s="48" t="s">
        <v>32</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c r="ALN12" s="62"/>
      <c r="ALO12" s="62"/>
      <c r="ALP12" s="62"/>
      <c r="ALQ12" s="62"/>
      <c r="ALR12" s="62"/>
      <c r="ALS12" s="62"/>
      <c r="ALT12" s="62"/>
      <c r="ALU12" s="62"/>
      <c r="ALV12" s="62"/>
      <c r="ALW12" s="62"/>
      <c r="ALX12" s="62"/>
      <c r="ALY12" s="62"/>
      <c r="ALZ12" s="62"/>
      <c r="AMA12" s="62"/>
      <c r="AMB12" s="62"/>
      <c r="AMC12" s="62"/>
      <c r="AMD12" s="62"/>
      <c r="AME12" s="62"/>
      <c r="AMF12" s="62"/>
      <c r="AMG12" s="62"/>
      <c r="AMH12" s="62"/>
      <c r="AMI12" s="62"/>
      <c r="AMJ12" s="62"/>
      <c r="AMK12" s="62"/>
      <c r="AML12" s="62"/>
      <c r="AMM12" s="62"/>
      <c r="AMN12" s="62"/>
      <c r="AMO12" s="62"/>
      <c r="AMP12" s="62"/>
      <c r="AMQ12" s="62"/>
      <c r="AMR12" s="62"/>
      <c r="AMS12" s="62"/>
      <c r="AMT12" s="62"/>
      <c r="AMU12" s="62"/>
      <c r="AMV12" s="62"/>
      <c r="AMW12" s="62"/>
      <c r="AMX12" s="62"/>
      <c r="AMY12" s="62"/>
      <c r="AMZ12" s="62"/>
      <c r="ANA12" s="62"/>
      <c r="ANB12" s="62"/>
      <c r="ANC12" s="62"/>
      <c r="AND12" s="62"/>
      <c r="ANE12" s="62"/>
      <c r="ANF12" s="62"/>
      <c r="ANG12" s="62"/>
      <c r="ANH12" s="62"/>
      <c r="ANI12" s="62"/>
      <c r="ANJ12" s="62"/>
      <c r="ANK12" s="62"/>
      <c r="ANL12" s="62"/>
      <c r="ANM12" s="62"/>
      <c r="ANN12" s="62"/>
      <c r="ANO12" s="62"/>
      <c r="ANP12" s="62"/>
      <c r="ANQ12" s="62"/>
      <c r="ANR12" s="62"/>
      <c r="ANS12" s="62"/>
      <c r="ANT12" s="62"/>
      <c r="ANU12" s="62"/>
      <c r="ANV12" s="62"/>
      <c r="ANW12" s="62"/>
      <c r="ANX12" s="62"/>
      <c r="ANY12" s="62"/>
      <c r="ANZ12" s="62"/>
      <c r="AOA12" s="62"/>
      <c r="AOB12" s="62"/>
      <c r="AOC12" s="62"/>
      <c r="AOD12" s="62"/>
      <c r="AOE12" s="62"/>
      <c r="AOF12" s="62"/>
      <c r="AOG12" s="62"/>
      <c r="AOH12" s="62"/>
      <c r="AOI12" s="62"/>
      <c r="AOJ12" s="62"/>
      <c r="AOK12" s="62"/>
      <c r="AOL12" s="62"/>
      <c r="AOM12" s="62"/>
      <c r="AON12" s="62"/>
      <c r="AOO12" s="62"/>
      <c r="AOP12" s="62"/>
      <c r="AOQ12" s="62"/>
      <c r="AOR12" s="62"/>
      <c r="AOS12" s="62"/>
      <c r="AOT12" s="62"/>
      <c r="AOU12" s="62"/>
      <c r="AOV12" s="62"/>
      <c r="AOW12" s="62"/>
      <c r="AOX12" s="62"/>
      <c r="AOY12" s="62"/>
      <c r="AOZ12" s="62"/>
      <c r="APA12" s="62"/>
      <c r="APB12" s="62"/>
      <c r="APC12" s="62"/>
      <c r="APD12" s="62"/>
      <c r="APE12" s="62"/>
      <c r="APF12" s="62"/>
      <c r="APG12" s="62"/>
      <c r="APH12" s="62"/>
      <c r="API12" s="62"/>
      <c r="APJ12" s="62"/>
      <c r="APK12" s="62"/>
      <c r="APL12" s="62"/>
      <c r="APM12" s="62"/>
      <c r="APN12" s="62"/>
      <c r="APO12" s="62"/>
      <c r="APP12" s="62"/>
      <c r="APQ12" s="62"/>
      <c r="APR12" s="62"/>
      <c r="APS12" s="62"/>
      <c r="APT12" s="62"/>
      <c r="APU12" s="62"/>
      <c r="APV12" s="62"/>
      <c r="APW12" s="62"/>
      <c r="APX12" s="62"/>
      <c r="APY12" s="62"/>
      <c r="APZ12" s="62"/>
      <c r="AQA12" s="62"/>
      <c r="AQB12" s="62"/>
      <c r="AQC12" s="62"/>
      <c r="AQD12" s="62"/>
      <c r="AQE12" s="62"/>
      <c r="AQF12" s="62"/>
      <c r="AQG12" s="62"/>
      <c r="AQH12" s="62"/>
      <c r="AQI12" s="62"/>
      <c r="AQJ12" s="62"/>
      <c r="AQK12" s="62"/>
      <c r="AQL12" s="62"/>
      <c r="AQM12" s="62"/>
      <c r="AQN12" s="62"/>
      <c r="AQO12" s="62"/>
      <c r="AQP12" s="62"/>
      <c r="AQQ12" s="62"/>
      <c r="AQR12" s="62"/>
      <c r="AQS12" s="62"/>
      <c r="AQT12" s="62"/>
      <c r="AQU12" s="62"/>
      <c r="AQV12" s="62"/>
      <c r="AQW12" s="62"/>
      <c r="AQX12" s="62"/>
      <c r="AQY12" s="62"/>
      <c r="AQZ12" s="62"/>
      <c r="ARA12" s="62"/>
      <c r="ARB12" s="62"/>
      <c r="ARC12" s="62"/>
      <c r="ARD12" s="62"/>
      <c r="ARE12" s="62"/>
      <c r="ARF12" s="62"/>
      <c r="ARG12" s="62"/>
      <c r="ARH12" s="62"/>
      <c r="ARI12" s="62"/>
      <c r="ARJ12" s="62"/>
      <c r="ARK12" s="62"/>
      <c r="ARL12" s="62"/>
      <c r="ARM12" s="62"/>
      <c r="ARN12" s="62"/>
      <c r="ARO12" s="62"/>
      <c r="ARP12" s="62"/>
      <c r="ARQ12" s="62"/>
      <c r="ARR12" s="62"/>
      <c r="ARS12" s="62"/>
      <c r="ART12" s="62"/>
      <c r="ARU12" s="62"/>
      <c r="ARV12" s="62"/>
      <c r="ARW12" s="62"/>
      <c r="ARX12" s="62"/>
      <c r="ARY12" s="62"/>
      <c r="ARZ12" s="62"/>
      <c r="ASA12" s="62"/>
      <c r="ASB12" s="62"/>
      <c r="ASC12" s="62"/>
      <c r="ASD12" s="62"/>
      <c r="ASE12" s="62"/>
      <c r="ASF12" s="62"/>
      <c r="ASG12" s="62"/>
      <c r="ASH12" s="62"/>
      <c r="ASI12" s="62"/>
      <c r="ASJ12" s="62"/>
      <c r="ASK12" s="62"/>
      <c r="ASL12" s="62"/>
      <c r="ASM12" s="62"/>
      <c r="ASN12" s="62"/>
      <c r="ASO12" s="62"/>
      <c r="ASP12" s="62"/>
      <c r="ASQ12" s="62"/>
      <c r="ASR12" s="62"/>
      <c r="ASS12" s="62"/>
      <c r="AST12" s="62"/>
      <c r="ASU12" s="62"/>
      <c r="ASV12" s="62"/>
      <c r="ASW12" s="62"/>
      <c r="ASX12" s="62"/>
      <c r="ASY12" s="62"/>
      <c r="ASZ12" s="62"/>
      <c r="ATA12" s="62"/>
      <c r="ATB12" s="62"/>
      <c r="ATC12" s="62"/>
      <c r="ATD12" s="62"/>
      <c r="ATE12" s="62"/>
      <c r="ATF12" s="62"/>
      <c r="ATG12" s="62"/>
      <c r="ATH12" s="62"/>
      <c r="ATI12" s="62"/>
      <c r="ATJ12" s="62"/>
      <c r="ATK12" s="62"/>
      <c r="ATL12" s="62"/>
      <c r="ATM12" s="62"/>
      <c r="ATN12" s="62"/>
      <c r="ATO12" s="62"/>
      <c r="ATP12" s="62"/>
      <c r="ATQ12" s="62"/>
      <c r="ATR12" s="62"/>
      <c r="ATS12" s="62"/>
      <c r="ATT12" s="62"/>
      <c r="ATU12" s="62"/>
      <c r="ATV12" s="62"/>
      <c r="ATW12" s="62"/>
      <c r="ATX12" s="62"/>
      <c r="ATY12" s="62"/>
      <c r="ATZ12" s="62"/>
      <c r="AUA12" s="62"/>
      <c r="AUB12" s="62"/>
      <c r="AUC12" s="62"/>
      <c r="AUD12" s="62"/>
      <c r="AUE12" s="62"/>
      <c r="AUF12" s="62"/>
      <c r="AUG12" s="62"/>
      <c r="AUH12" s="62"/>
      <c r="AUI12" s="62"/>
      <c r="AUJ12" s="62"/>
      <c r="AUK12" s="62"/>
      <c r="AUL12" s="62"/>
      <c r="AUM12" s="62"/>
      <c r="AUN12" s="62"/>
      <c r="AUO12" s="62"/>
      <c r="AUP12" s="62"/>
      <c r="AUQ12" s="62"/>
      <c r="AUR12" s="62"/>
      <c r="AUS12" s="62"/>
      <c r="AUT12" s="62"/>
      <c r="AUU12" s="62"/>
      <c r="AUV12" s="62"/>
      <c r="AUW12" s="62"/>
      <c r="AUX12" s="62"/>
      <c r="AUY12" s="62"/>
      <c r="AUZ12" s="62"/>
      <c r="AVA12" s="62"/>
      <c r="AVB12" s="62"/>
      <c r="AVC12" s="62"/>
      <c r="AVD12" s="62"/>
      <c r="AVE12" s="62"/>
      <c r="AVF12" s="62"/>
      <c r="AVG12" s="62"/>
      <c r="AVH12" s="62"/>
      <c r="AVI12" s="62"/>
      <c r="AVJ12" s="62"/>
      <c r="AVK12" s="62"/>
      <c r="AVL12" s="62"/>
      <c r="AVM12" s="62"/>
      <c r="AVN12" s="62"/>
      <c r="AVO12" s="62"/>
      <c r="AVP12" s="62"/>
      <c r="AVQ12" s="62"/>
      <c r="AVR12" s="62"/>
      <c r="AVS12" s="62"/>
      <c r="AVT12" s="62"/>
      <c r="AVU12" s="62"/>
      <c r="AVV12" s="62"/>
      <c r="AVW12" s="62"/>
      <c r="AVX12" s="62"/>
      <c r="AVY12" s="62"/>
      <c r="AVZ12" s="62"/>
      <c r="AWA12" s="62"/>
      <c r="AWB12" s="62"/>
      <c r="AWC12" s="62"/>
      <c r="AWD12" s="62"/>
      <c r="AWE12" s="62"/>
      <c r="AWF12" s="62"/>
      <c r="AWG12" s="62"/>
      <c r="AWH12" s="62"/>
      <c r="AWI12" s="62"/>
      <c r="AWJ12" s="62"/>
      <c r="AWK12" s="62"/>
      <c r="AWL12" s="62"/>
      <c r="AWM12" s="62"/>
      <c r="AWN12" s="62"/>
      <c r="AWO12" s="62"/>
      <c r="AWP12" s="62"/>
      <c r="AWQ12" s="62"/>
      <c r="AWR12" s="62"/>
      <c r="AWS12" s="62"/>
      <c r="AWT12" s="62"/>
      <c r="AWU12" s="62"/>
      <c r="AWV12" s="62"/>
      <c r="AWW12" s="62"/>
      <c r="AWX12" s="62"/>
      <c r="AWY12" s="62"/>
      <c r="AWZ12" s="62"/>
      <c r="AXA12" s="62"/>
      <c r="AXB12" s="62"/>
      <c r="AXC12" s="62"/>
      <c r="AXD12" s="62"/>
      <c r="AXE12" s="62"/>
      <c r="AXF12" s="62"/>
      <c r="AXG12" s="62"/>
      <c r="AXH12" s="62"/>
      <c r="AXI12" s="62"/>
      <c r="AXJ12" s="62"/>
      <c r="AXK12" s="62"/>
      <c r="AXL12" s="62"/>
      <c r="AXM12" s="62"/>
      <c r="AXN12" s="62"/>
      <c r="AXO12" s="62"/>
      <c r="AXP12" s="62"/>
      <c r="AXQ12" s="62"/>
      <c r="AXR12" s="62"/>
      <c r="AXS12" s="62"/>
      <c r="AXT12" s="62"/>
      <c r="AXU12" s="62"/>
      <c r="AXV12" s="62"/>
      <c r="AXW12" s="62"/>
      <c r="AXX12" s="62"/>
      <c r="AXY12" s="62"/>
      <c r="AXZ12" s="62"/>
      <c r="AYA12" s="62"/>
      <c r="AYB12" s="62"/>
      <c r="AYC12" s="62"/>
      <c r="AYD12" s="62"/>
      <c r="AYE12" s="62"/>
      <c r="AYF12" s="62"/>
      <c r="AYG12" s="62"/>
      <c r="AYH12" s="62"/>
      <c r="AYI12" s="62"/>
      <c r="AYJ12" s="62"/>
      <c r="AYK12" s="62"/>
      <c r="AYL12" s="62"/>
      <c r="AYM12" s="62"/>
      <c r="AYN12" s="62"/>
      <c r="AYO12" s="62"/>
      <c r="AYP12" s="62"/>
      <c r="AYQ12" s="62"/>
      <c r="AYR12" s="62"/>
      <c r="AYS12" s="62"/>
      <c r="AYT12" s="62"/>
      <c r="AYU12" s="62"/>
      <c r="AYV12" s="62"/>
      <c r="AYW12" s="62"/>
      <c r="AYX12" s="62"/>
      <c r="AYY12" s="62"/>
      <c r="AYZ12" s="62"/>
      <c r="AZA12" s="62"/>
      <c r="AZB12" s="62"/>
      <c r="AZC12" s="62"/>
      <c r="AZD12" s="62"/>
      <c r="AZE12" s="62"/>
      <c r="AZF12" s="62"/>
      <c r="AZG12" s="62"/>
      <c r="AZH12" s="62"/>
      <c r="AZI12" s="62"/>
      <c r="AZJ12" s="62"/>
      <c r="AZK12" s="62"/>
      <c r="AZL12" s="62"/>
      <c r="AZM12" s="62"/>
      <c r="AZN12" s="62"/>
      <c r="AZO12" s="62"/>
      <c r="AZP12" s="62"/>
      <c r="AZQ12" s="62"/>
      <c r="AZR12" s="62"/>
      <c r="AZS12" s="62"/>
      <c r="AZT12" s="62"/>
      <c r="AZU12" s="62"/>
      <c r="AZV12" s="62"/>
      <c r="AZW12" s="62"/>
      <c r="AZX12" s="62"/>
      <c r="AZY12" s="62"/>
      <c r="AZZ12" s="62"/>
      <c r="BAA12" s="62"/>
      <c r="BAB12" s="62"/>
      <c r="BAC12" s="62"/>
      <c r="BAD12" s="62"/>
      <c r="BAE12" s="62"/>
      <c r="BAF12" s="62"/>
      <c r="BAG12" s="62"/>
      <c r="BAH12" s="62"/>
      <c r="BAI12" s="62"/>
      <c r="BAJ12" s="62"/>
      <c r="BAK12" s="62"/>
      <c r="BAL12" s="62"/>
      <c r="BAM12" s="62"/>
      <c r="BAN12" s="62"/>
      <c r="BAO12" s="62"/>
      <c r="BAP12" s="62"/>
      <c r="BAQ12" s="62"/>
      <c r="BAR12" s="62"/>
      <c r="BAS12" s="62"/>
      <c r="BAT12" s="62"/>
      <c r="BAU12" s="62"/>
      <c r="BAV12" s="62"/>
      <c r="BAW12" s="62"/>
      <c r="BAX12" s="62"/>
      <c r="BAY12" s="62"/>
      <c r="BAZ12" s="62"/>
      <c r="BBA12" s="62"/>
      <c r="BBB12" s="62"/>
      <c r="BBC12" s="62"/>
      <c r="BBD12" s="62"/>
      <c r="BBE12" s="62"/>
      <c r="BBF12" s="62"/>
      <c r="BBG12" s="62"/>
      <c r="BBH12" s="62"/>
      <c r="BBI12" s="62"/>
      <c r="BBJ12" s="62"/>
      <c r="BBK12" s="62"/>
      <c r="BBL12" s="62"/>
      <c r="BBM12" s="62"/>
      <c r="BBN12" s="62"/>
      <c r="BBO12" s="62"/>
      <c r="BBP12" s="62"/>
      <c r="BBQ12" s="62"/>
      <c r="BBR12" s="62"/>
      <c r="BBS12" s="62"/>
      <c r="BBT12" s="62"/>
      <c r="BBU12" s="62"/>
      <c r="BBV12" s="62"/>
      <c r="BBW12" s="62"/>
      <c r="BBX12" s="62"/>
      <c r="BBY12" s="62"/>
      <c r="BBZ12" s="62"/>
      <c r="BCA12" s="62"/>
      <c r="BCB12" s="62"/>
      <c r="BCC12" s="62"/>
      <c r="BCD12" s="62"/>
      <c r="BCE12" s="62"/>
      <c r="BCF12" s="62"/>
      <c r="BCG12" s="62"/>
      <c r="BCH12" s="62"/>
      <c r="BCI12" s="62"/>
      <c r="BCJ12" s="62"/>
      <c r="BCK12" s="62"/>
      <c r="BCL12" s="62"/>
      <c r="BCM12" s="62"/>
      <c r="BCN12" s="62"/>
      <c r="BCO12" s="62"/>
      <c r="BCP12" s="62"/>
      <c r="BCQ12" s="62"/>
      <c r="BCR12" s="62"/>
      <c r="BCS12" s="62"/>
      <c r="BCT12" s="62"/>
      <c r="BCU12" s="62"/>
      <c r="BCV12" s="62"/>
      <c r="BCW12" s="62"/>
      <c r="BCX12" s="62"/>
      <c r="BCY12" s="62"/>
      <c r="BCZ12" s="62"/>
      <c r="BDA12" s="62"/>
      <c r="BDB12" s="62"/>
      <c r="BDC12" s="62"/>
      <c r="BDD12" s="62"/>
      <c r="BDE12" s="62"/>
      <c r="BDF12" s="62"/>
      <c r="BDG12" s="62"/>
      <c r="BDH12" s="62"/>
      <c r="BDI12" s="62"/>
      <c r="BDJ12" s="62"/>
      <c r="BDK12" s="62"/>
      <c r="BDL12" s="62"/>
      <c r="BDM12" s="62"/>
      <c r="BDN12" s="62"/>
      <c r="BDO12" s="62"/>
      <c r="BDP12" s="62"/>
      <c r="BDQ12" s="62"/>
      <c r="BDR12" s="62"/>
      <c r="BDS12" s="62"/>
      <c r="BDT12" s="62"/>
      <c r="BDU12" s="62"/>
      <c r="BDV12" s="62"/>
      <c r="BDW12" s="62"/>
      <c r="BDX12" s="62"/>
      <c r="BDY12" s="62"/>
      <c r="BDZ12" s="62"/>
      <c r="BEA12" s="62"/>
      <c r="BEB12" s="62"/>
      <c r="BEC12" s="62"/>
      <c r="BED12" s="62"/>
      <c r="BEE12" s="62"/>
      <c r="BEF12" s="62"/>
      <c r="BEG12" s="62"/>
      <c r="BEH12" s="62"/>
      <c r="BEI12" s="62"/>
      <c r="BEJ12" s="62"/>
      <c r="BEK12" s="62"/>
      <c r="BEL12" s="62"/>
      <c r="BEM12" s="62"/>
      <c r="BEN12" s="62"/>
      <c r="BEO12" s="62"/>
      <c r="BEP12" s="62"/>
      <c r="BEQ12" s="62"/>
      <c r="BER12" s="62"/>
      <c r="BES12" s="62"/>
      <c r="BET12" s="62"/>
      <c r="BEU12" s="62"/>
      <c r="BEV12" s="62"/>
      <c r="BEW12" s="62"/>
      <c r="BEX12" s="62"/>
      <c r="BEY12" s="62"/>
      <c r="BEZ12" s="62"/>
      <c r="BFA12" s="62"/>
      <c r="BFB12" s="62"/>
      <c r="BFC12" s="62"/>
      <c r="BFD12" s="62"/>
      <c r="BFE12" s="62"/>
      <c r="BFF12" s="62"/>
      <c r="BFG12" s="62"/>
      <c r="BFH12" s="62"/>
      <c r="BFI12" s="62"/>
      <c r="BFJ12" s="62"/>
      <c r="BFK12" s="62"/>
      <c r="BFL12" s="62"/>
      <c r="BFM12" s="62"/>
      <c r="BFN12" s="62"/>
      <c r="BFO12" s="62"/>
      <c r="BFP12" s="62"/>
      <c r="BFQ12" s="62"/>
      <c r="BFR12" s="62"/>
      <c r="BFS12" s="62"/>
      <c r="BFT12" s="62"/>
      <c r="BFU12" s="62"/>
      <c r="BFV12" s="62"/>
      <c r="BFW12" s="62"/>
      <c r="BFX12" s="62"/>
      <c r="BFY12" s="62"/>
      <c r="BFZ12" s="62"/>
      <c r="BGA12" s="62"/>
      <c r="BGB12" s="62"/>
      <c r="BGC12" s="62"/>
      <c r="BGD12" s="62"/>
      <c r="BGE12" s="62"/>
      <c r="BGF12" s="62"/>
      <c r="BGG12" s="62"/>
      <c r="BGH12" s="62"/>
      <c r="BGI12" s="62"/>
      <c r="BGJ12" s="62"/>
      <c r="BGK12" s="62"/>
      <c r="BGL12" s="62"/>
      <c r="BGM12" s="62"/>
      <c r="BGN12" s="62"/>
      <c r="BGO12" s="62"/>
      <c r="BGP12" s="62"/>
      <c r="BGQ12" s="62"/>
      <c r="BGR12" s="62"/>
      <c r="BGS12" s="62"/>
      <c r="BGT12" s="62"/>
      <c r="BGU12" s="62"/>
      <c r="BGV12" s="62"/>
      <c r="BGW12" s="62"/>
      <c r="BGX12" s="62"/>
      <c r="BGY12" s="62"/>
      <c r="BGZ12" s="62"/>
      <c r="BHA12" s="62"/>
      <c r="BHB12" s="62"/>
      <c r="BHC12" s="62"/>
      <c r="BHD12" s="62"/>
      <c r="BHE12" s="62"/>
      <c r="BHF12" s="62"/>
      <c r="BHG12" s="62"/>
      <c r="BHH12" s="62"/>
      <c r="BHI12" s="62"/>
      <c r="BHJ12" s="62"/>
      <c r="BHK12" s="62"/>
      <c r="BHL12" s="62"/>
      <c r="BHM12" s="62"/>
      <c r="BHN12" s="62"/>
      <c r="BHO12" s="62"/>
      <c r="BHP12" s="62"/>
      <c r="BHQ12" s="62"/>
      <c r="BHR12" s="62"/>
      <c r="BHS12" s="62"/>
      <c r="BHT12" s="62"/>
      <c r="BHU12" s="62"/>
      <c r="BHV12" s="62"/>
      <c r="BHW12" s="62"/>
      <c r="BHX12" s="62"/>
      <c r="BHY12" s="62"/>
      <c r="BHZ12" s="62"/>
      <c r="BIA12" s="62"/>
      <c r="BIB12" s="62"/>
      <c r="BIC12" s="62"/>
      <c r="BID12" s="62"/>
      <c r="BIE12" s="62"/>
      <c r="BIF12" s="62"/>
      <c r="BIG12" s="62"/>
      <c r="BIH12" s="62"/>
      <c r="BII12" s="62"/>
      <c r="BIJ12" s="62"/>
      <c r="BIK12" s="62"/>
      <c r="BIL12" s="62"/>
      <c r="BIM12" s="62"/>
      <c r="BIN12" s="62"/>
      <c r="BIO12" s="62"/>
      <c r="BIP12" s="62"/>
      <c r="BIQ12" s="62"/>
      <c r="BIR12" s="62"/>
      <c r="BIS12" s="62"/>
      <c r="BIT12" s="62"/>
      <c r="BIU12" s="62"/>
      <c r="BIV12" s="62"/>
      <c r="BIW12" s="62"/>
      <c r="BIX12" s="62"/>
      <c r="BIY12" s="62"/>
      <c r="BIZ12" s="62"/>
      <c r="BJA12" s="62"/>
      <c r="BJB12" s="62"/>
      <c r="BJC12" s="62"/>
      <c r="BJD12" s="62"/>
      <c r="BJE12" s="62"/>
      <c r="BJF12" s="62"/>
      <c r="BJG12" s="62"/>
      <c r="BJH12" s="62"/>
      <c r="BJI12" s="62"/>
      <c r="BJJ12" s="62"/>
      <c r="BJK12" s="62"/>
      <c r="BJL12" s="62"/>
      <c r="BJM12" s="62"/>
      <c r="BJN12" s="62"/>
      <c r="BJO12" s="62"/>
      <c r="BJP12" s="62"/>
      <c r="BJQ12" s="62"/>
      <c r="BJR12" s="62"/>
      <c r="BJS12" s="62"/>
      <c r="BJT12" s="62"/>
      <c r="BJU12" s="62"/>
      <c r="BJV12" s="62"/>
      <c r="BJW12" s="62"/>
      <c r="BJX12" s="62"/>
      <c r="BJY12" s="62"/>
      <c r="BJZ12" s="62"/>
      <c r="BKA12" s="62"/>
      <c r="BKB12" s="62"/>
      <c r="BKC12" s="62"/>
      <c r="BKD12" s="62"/>
      <c r="BKE12" s="62"/>
      <c r="BKF12" s="62"/>
      <c r="BKG12" s="62"/>
      <c r="BKH12" s="62"/>
      <c r="BKI12" s="62"/>
      <c r="BKJ12" s="62"/>
      <c r="BKK12" s="62"/>
      <c r="BKL12" s="62"/>
      <c r="BKM12" s="62"/>
      <c r="BKN12" s="62"/>
      <c r="BKO12" s="62"/>
      <c r="BKP12" s="62"/>
      <c r="BKQ12" s="62"/>
      <c r="BKR12" s="62"/>
      <c r="BKS12" s="62"/>
      <c r="BKT12" s="62"/>
      <c r="BKU12" s="62"/>
      <c r="BKV12" s="62"/>
      <c r="BKW12" s="62"/>
      <c r="BKX12" s="62"/>
      <c r="BKY12" s="62"/>
      <c r="BKZ12" s="62"/>
      <c r="BLA12" s="62"/>
      <c r="BLB12" s="62"/>
      <c r="BLC12" s="62"/>
      <c r="BLD12" s="62"/>
      <c r="BLE12" s="62"/>
      <c r="BLF12" s="62"/>
      <c r="BLG12" s="62"/>
      <c r="BLH12" s="62"/>
      <c r="BLI12" s="62"/>
      <c r="BLJ12" s="62"/>
      <c r="BLK12" s="62"/>
      <c r="BLL12" s="62"/>
      <c r="BLM12" s="62"/>
      <c r="BLN12" s="62"/>
      <c r="BLO12" s="62"/>
      <c r="BLP12" s="62"/>
      <c r="BLQ12" s="62"/>
      <c r="BLR12" s="62"/>
      <c r="BLS12" s="62"/>
      <c r="BLT12" s="62"/>
      <c r="BLU12" s="62"/>
      <c r="BLV12" s="62"/>
      <c r="BLW12" s="62"/>
      <c r="BLX12" s="62"/>
      <c r="BLY12" s="62"/>
      <c r="BLZ12" s="62"/>
      <c r="BMA12" s="62"/>
      <c r="BMB12" s="62"/>
      <c r="BMC12" s="62"/>
      <c r="BMD12" s="62"/>
      <c r="BME12" s="62"/>
      <c r="BMF12" s="62"/>
      <c r="BMG12" s="62"/>
      <c r="BMH12" s="62"/>
      <c r="BMI12" s="62"/>
      <c r="BMJ12" s="62"/>
      <c r="BMK12" s="62"/>
      <c r="BML12" s="62"/>
      <c r="BMM12" s="62"/>
      <c r="BMN12" s="62"/>
      <c r="BMO12" s="62"/>
      <c r="BMP12" s="62"/>
      <c r="BMQ12" s="62"/>
      <c r="BMR12" s="62"/>
      <c r="BMS12" s="62"/>
      <c r="BMT12" s="62"/>
      <c r="BMU12" s="62"/>
      <c r="BMV12" s="62"/>
      <c r="BMW12" s="62"/>
      <c r="BMX12" s="62"/>
      <c r="BMY12" s="62"/>
      <c r="BMZ12" s="62"/>
      <c r="BNA12" s="62"/>
      <c r="BNB12" s="62"/>
      <c r="BNC12" s="62"/>
      <c r="BND12" s="62"/>
      <c r="BNE12" s="62"/>
      <c r="BNF12" s="62"/>
      <c r="BNG12" s="62"/>
      <c r="BNH12" s="62"/>
      <c r="BNI12" s="62"/>
      <c r="BNJ12" s="62"/>
      <c r="BNK12" s="62"/>
      <c r="BNL12" s="62"/>
      <c r="BNM12" s="62"/>
      <c r="BNN12" s="62"/>
      <c r="BNO12" s="62"/>
      <c r="BNP12" s="62"/>
      <c r="BNQ12" s="62"/>
      <c r="BNR12" s="62"/>
      <c r="BNS12" s="62"/>
      <c r="BNT12" s="62"/>
      <c r="BNU12" s="62"/>
      <c r="BNV12" s="62"/>
      <c r="BNW12" s="62"/>
      <c r="BNX12" s="62"/>
      <c r="BNY12" s="62"/>
      <c r="BNZ12" s="62"/>
      <c r="BOA12" s="62"/>
      <c r="BOB12" s="62"/>
      <c r="BOC12" s="62"/>
      <c r="BOD12" s="62"/>
      <c r="BOE12" s="62"/>
      <c r="BOF12" s="62"/>
      <c r="BOG12" s="62"/>
      <c r="BOH12" s="62"/>
      <c r="BOI12" s="62"/>
      <c r="BOJ12" s="62"/>
      <c r="BOK12" s="62"/>
      <c r="BOL12" s="62"/>
      <c r="BOM12" s="62"/>
      <c r="BON12" s="62"/>
      <c r="BOO12" s="62"/>
      <c r="BOP12" s="62"/>
      <c r="BOQ12" s="62"/>
      <c r="BOR12" s="62"/>
      <c r="BOS12" s="62"/>
      <c r="BOT12" s="62"/>
      <c r="BOU12" s="62"/>
      <c r="BOV12" s="62"/>
      <c r="BOW12" s="62"/>
      <c r="BOX12" s="62"/>
      <c r="BOY12" s="62"/>
      <c r="BOZ12" s="62"/>
      <c r="BPA12" s="62"/>
      <c r="BPB12" s="62"/>
      <c r="BPC12" s="62"/>
      <c r="BPD12" s="62"/>
      <c r="BPE12" s="62"/>
      <c r="BPF12" s="62"/>
      <c r="BPG12" s="62"/>
      <c r="BPH12" s="62"/>
      <c r="BPI12" s="62"/>
      <c r="BPJ12" s="62"/>
      <c r="BPK12" s="62"/>
      <c r="BPL12" s="62"/>
      <c r="BPM12" s="62"/>
      <c r="BPN12" s="62"/>
      <c r="BPO12" s="62"/>
      <c r="BPP12" s="62"/>
      <c r="BPQ12" s="62"/>
      <c r="BPR12" s="62"/>
      <c r="BPS12" s="62"/>
      <c r="BPT12" s="62"/>
      <c r="BPU12" s="62"/>
      <c r="BPV12" s="62"/>
      <c r="BPW12" s="62"/>
      <c r="BPX12" s="62"/>
      <c r="BPY12" s="62"/>
      <c r="BPZ12" s="62"/>
      <c r="BQA12" s="62"/>
      <c r="BQB12" s="62"/>
      <c r="BQC12" s="62"/>
      <c r="BQD12" s="62"/>
      <c r="BQE12" s="62"/>
      <c r="BQF12" s="62"/>
      <c r="BQG12" s="62"/>
      <c r="BQH12" s="62"/>
      <c r="BQI12" s="62"/>
      <c r="BQJ12" s="62"/>
      <c r="BQK12" s="62"/>
      <c r="BQL12" s="62"/>
      <c r="BQM12" s="62"/>
      <c r="BQN12" s="62"/>
      <c r="BQO12" s="62"/>
      <c r="BQP12" s="62"/>
      <c r="BQQ12" s="62"/>
      <c r="BQR12" s="62"/>
      <c r="BQS12" s="62"/>
      <c r="BQT12" s="62"/>
      <c r="BQU12" s="62"/>
      <c r="BQV12" s="62"/>
      <c r="BQW12" s="62"/>
      <c r="BQX12" s="62"/>
      <c r="BQY12" s="62"/>
      <c r="BQZ12" s="62"/>
      <c r="BRA12" s="62"/>
      <c r="BRB12" s="62"/>
      <c r="BRC12" s="62"/>
      <c r="BRD12" s="62"/>
      <c r="BRE12" s="62"/>
      <c r="BRF12" s="62"/>
      <c r="BRG12" s="62"/>
      <c r="BRH12" s="62"/>
      <c r="BRI12" s="62"/>
      <c r="BRJ12" s="62"/>
      <c r="BRK12" s="62"/>
      <c r="BRL12" s="62"/>
      <c r="BRM12" s="62"/>
      <c r="BRN12" s="62"/>
      <c r="BRO12" s="62"/>
      <c r="BRP12" s="62"/>
      <c r="BRQ12" s="62"/>
      <c r="BRR12" s="62"/>
      <c r="BRS12" s="62"/>
      <c r="BRT12" s="62"/>
      <c r="BRU12" s="62"/>
      <c r="BRV12" s="62"/>
      <c r="BRW12" s="62"/>
      <c r="BRX12" s="62"/>
      <c r="BRY12" s="62"/>
      <c r="BRZ12" s="62"/>
      <c r="BSA12" s="62"/>
      <c r="BSB12" s="62"/>
      <c r="BSC12" s="62"/>
      <c r="BSD12" s="62"/>
      <c r="BSE12" s="62"/>
      <c r="BSF12" s="62"/>
      <c r="BSG12" s="62"/>
      <c r="BSH12" s="62"/>
      <c r="BSI12" s="62"/>
      <c r="BSJ12" s="62"/>
      <c r="BSK12" s="62"/>
      <c r="BSL12" s="62"/>
      <c r="BSM12" s="62"/>
      <c r="BSN12" s="62"/>
      <c r="BSO12" s="62"/>
      <c r="BSP12" s="62"/>
      <c r="BSQ12" s="62"/>
      <c r="BSR12" s="62"/>
      <c r="BSS12" s="62"/>
      <c r="BST12" s="62"/>
      <c r="BSU12" s="62"/>
      <c r="BSV12" s="62"/>
      <c r="BSW12" s="62"/>
      <c r="BSX12" s="62"/>
      <c r="BSY12" s="62"/>
      <c r="BSZ12" s="62"/>
      <c r="BTA12" s="62"/>
      <c r="BTB12" s="62"/>
      <c r="BTC12" s="62"/>
      <c r="BTD12" s="62"/>
      <c r="BTE12" s="62"/>
      <c r="BTF12" s="62"/>
      <c r="BTG12" s="62"/>
      <c r="BTH12" s="62"/>
      <c r="BTI12" s="62"/>
      <c r="BTJ12" s="62"/>
      <c r="BTK12" s="62"/>
      <c r="BTL12" s="62"/>
      <c r="BTM12" s="62"/>
      <c r="BTN12" s="62"/>
      <c r="BTO12" s="62"/>
      <c r="BTP12" s="62"/>
      <c r="BTQ12" s="62"/>
      <c r="BTR12" s="62"/>
      <c r="BTS12" s="62"/>
      <c r="BTT12" s="62"/>
      <c r="BTU12" s="62"/>
      <c r="BTV12" s="62"/>
      <c r="BTW12" s="62"/>
      <c r="BTX12" s="62"/>
      <c r="BTY12" s="62"/>
      <c r="BTZ12" s="62"/>
      <c r="BUA12" s="62"/>
      <c r="BUB12" s="62"/>
      <c r="BUC12" s="62"/>
      <c r="BUD12" s="62"/>
      <c r="BUE12" s="62"/>
      <c r="BUF12" s="62"/>
      <c r="BUG12" s="62"/>
      <c r="BUH12" s="62"/>
      <c r="BUI12" s="62"/>
      <c r="BUJ12" s="62"/>
      <c r="BUK12" s="62"/>
      <c r="BUL12" s="62"/>
      <c r="BUM12" s="62"/>
      <c r="BUN12" s="62"/>
      <c r="BUO12" s="62"/>
      <c r="BUP12" s="62"/>
      <c r="BUQ12" s="62"/>
      <c r="BUR12" s="62"/>
      <c r="BUS12" s="62"/>
      <c r="BUT12" s="62"/>
      <c r="BUU12" s="62"/>
      <c r="BUV12" s="62"/>
      <c r="BUW12" s="62"/>
      <c r="BUX12" s="62"/>
      <c r="BUY12" s="62"/>
      <c r="BUZ12" s="62"/>
      <c r="BVA12" s="62"/>
      <c r="BVB12" s="62"/>
      <c r="BVC12" s="62"/>
      <c r="BVD12" s="62"/>
      <c r="BVE12" s="62"/>
      <c r="BVF12" s="62"/>
      <c r="BVG12" s="62"/>
      <c r="BVH12" s="62"/>
      <c r="BVI12" s="62"/>
      <c r="BVJ12" s="62"/>
      <c r="BVK12" s="62"/>
      <c r="BVL12" s="62"/>
      <c r="BVM12" s="62"/>
      <c r="BVN12" s="62"/>
      <c r="BVO12" s="62"/>
      <c r="BVP12" s="62"/>
      <c r="BVQ12" s="62"/>
      <c r="BVR12" s="62"/>
      <c r="BVS12" s="62"/>
      <c r="BVT12" s="62"/>
      <c r="BVU12" s="62"/>
      <c r="BVV12" s="62"/>
      <c r="BVW12" s="62"/>
      <c r="BVX12" s="62"/>
      <c r="BVY12" s="62"/>
      <c r="BVZ12" s="62"/>
      <c r="BWA12" s="62"/>
      <c r="BWB12" s="62"/>
      <c r="BWC12" s="62"/>
      <c r="BWD12" s="62"/>
      <c r="BWE12" s="62"/>
      <c r="BWF12" s="62"/>
      <c r="BWG12" s="62"/>
      <c r="BWH12" s="62"/>
      <c r="BWI12" s="62"/>
      <c r="BWJ12" s="62"/>
      <c r="BWK12" s="62"/>
      <c r="BWL12" s="62"/>
      <c r="BWM12" s="62"/>
      <c r="BWN12" s="62"/>
      <c r="BWO12" s="62"/>
      <c r="BWP12" s="62"/>
      <c r="BWQ12" s="62"/>
      <c r="BWR12" s="62"/>
      <c r="BWS12" s="62"/>
      <c r="BWT12" s="62"/>
      <c r="BWU12" s="62"/>
      <c r="BWV12" s="62"/>
      <c r="BWW12" s="62"/>
      <c r="BWX12" s="62"/>
      <c r="BWY12" s="62"/>
      <c r="BWZ12" s="62"/>
      <c r="BXA12" s="62"/>
      <c r="BXB12" s="62"/>
      <c r="BXC12" s="62"/>
      <c r="BXD12" s="62"/>
      <c r="BXE12" s="62"/>
      <c r="BXF12" s="62"/>
      <c r="BXG12" s="62"/>
      <c r="BXH12" s="62"/>
      <c r="BXI12" s="62"/>
      <c r="BXJ12" s="62"/>
      <c r="BXK12" s="62"/>
      <c r="BXL12" s="62"/>
      <c r="BXM12" s="62"/>
      <c r="BXN12" s="62"/>
      <c r="BXO12" s="62"/>
      <c r="BXP12" s="62"/>
      <c r="BXQ12" s="62"/>
      <c r="BXR12" s="62"/>
      <c r="BXS12" s="62"/>
      <c r="BXT12" s="62"/>
      <c r="BXU12" s="62"/>
      <c r="BXV12" s="62"/>
      <c r="BXW12" s="62"/>
      <c r="BXX12" s="62"/>
      <c r="BXY12" s="62"/>
      <c r="BXZ12" s="62"/>
      <c r="BYA12" s="62"/>
      <c r="BYB12" s="62"/>
      <c r="BYC12" s="62"/>
      <c r="BYD12" s="62"/>
      <c r="BYE12" s="62"/>
      <c r="BYF12" s="62"/>
      <c r="BYG12" s="62"/>
      <c r="BYH12" s="62"/>
      <c r="BYI12" s="62"/>
      <c r="BYJ12" s="62"/>
      <c r="BYK12" s="62"/>
      <c r="BYL12" s="62"/>
      <c r="BYM12" s="62"/>
      <c r="BYN12" s="62"/>
      <c r="BYO12" s="62"/>
      <c r="BYP12" s="62"/>
      <c r="BYQ12" s="62"/>
      <c r="BYR12" s="62"/>
      <c r="BYS12" s="62"/>
      <c r="BYT12" s="62"/>
      <c r="BYU12" s="62"/>
      <c r="BYV12" s="62"/>
      <c r="BYW12" s="62"/>
      <c r="BYX12" s="62"/>
      <c r="BYY12" s="62"/>
      <c r="BYZ12" s="62"/>
      <c r="BZA12" s="62"/>
      <c r="BZB12" s="62"/>
      <c r="BZC12" s="62"/>
      <c r="BZD12" s="62"/>
      <c r="BZE12" s="62"/>
      <c r="BZF12" s="62"/>
      <c r="BZG12" s="62"/>
      <c r="BZH12" s="62"/>
      <c r="BZI12" s="62"/>
      <c r="BZJ12" s="62"/>
      <c r="BZK12" s="62"/>
      <c r="BZL12" s="62"/>
      <c r="BZM12" s="62"/>
      <c r="BZN12" s="62"/>
      <c r="BZO12" s="62"/>
      <c r="BZP12" s="62"/>
      <c r="BZQ12" s="62"/>
      <c r="BZR12" s="62"/>
      <c r="BZS12" s="62"/>
      <c r="BZT12" s="62"/>
      <c r="BZU12" s="62"/>
      <c r="BZV12" s="62"/>
      <c r="BZW12" s="62"/>
      <c r="BZX12" s="62"/>
      <c r="BZY12" s="62"/>
      <c r="BZZ12" s="62"/>
      <c r="CAA12" s="62"/>
      <c r="CAB12" s="62"/>
      <c r="CAC12" s="62"/>
      <c r="CAD12" s="62"/>
      <c r="CAE12" s="62"/>
      <c r="CAF12" s="62"/>
      <c r="CAG12" s="62"/>
      <c r="CAH12" s="62"/>
      <c r="CAI12" s="62"/>
      <c r="CAJ12" s="62"/>
      <c r="CAK12" s="62"/>
      <c r="CAL12" s="62"/>
      <c r="CAM12" s="62"/>
      <c r="CAN12" s="62"/>
      <c r="CAO12" s="62"/>
      <c r="CAP12" s="62"/>
      <c r="CAQ12" s="62"/>
      <c r="CAR12" s="62"/>
      <c r="CAS12" s="62"/>
      <c r="CAT12" s="62"/>
      <c r="CAU12" s="62"/>
      <c r="CAV12" s="62"/>
      <c r="CAW12" s="62"/>
      <c r="CAX12" s="62"/>
      <c r="CAY12" s="62"/>
      <c r="CAZ12" s="62"/>
      <c r="CBA12" s="62"/>
      <c r="CBB12" s="62"/>
      <c r="CBC12" s="62"/>
      <c r="CBD12" s="62"/>
      <c r="CBE12" s="62"/>
      <c r="CBF12" s="62"/>
      <c r="CBG12" s="62"/>
      <c r="CBH12" s="62"/>
      <c r="CBI12" s="62"/>
      <c r="CBJ12" s="62"/>
      <c r="CBK12" s="62"/>
      <c r="CBL12" s="62"/>
      <c r="CBM12" s="62"/>
      <c r="CBN12" s="62"/>
      <c r="CBO12" s="62"/>
      <c r="CBP12" s="62"/>
      <c r="CBQ12" s="62"/>
      <c r="CBR12" s="62"/>
      <c r="CBS12" s="62"/>
      <c r="CBT12" s="62"/>
      <c r="CBU12" s="62"/>
      <c r="CBV12" s="62"/>
      <c r="CBW12" s="62"/>
      <c r="CBX12" s="62"/>
      <c r="CBY12" s="62"/>
      <c r="CBZ12" s="62"/>
      <c r="CCA12" s="62"/>
      <c r="CCB12" s="62"/>
      <c r="CCC12" s="62"/>
      <c r="CCD12" s="62"/>
      <c r="CCE12" s="62"/>
      <c r="CCF12" s="62"/>
      <c r="CCG12" s="62"/>
      <c r="CCH12" s="62"/>
      <c r="CCI12" s="62"/>
      <c r="CCJ12" s="62"/>
      <c r="CCK12" s="62"/>
      <c r="CCL12" s="62"/>
      <c r="CCM12" s="62"/>
      <c r="CCN12" s="62"/>
      <c r="CCO12" s="62"/>
      <c r="CCP12" s="62"/>
      <c r="CCQ12" s="62"/>
      <c r="CCR12" s="62"/>
      <c r="CCS12" s="62"/>
      <c r="CCT12" s="62"/>
      <c r="CCU12" s="62"/>
      <c r="CCV12" s="62"/>
      <c r="CCW12" s="62"/>
      <c r="CCX12" s="62"/>
      <c r="CCY12" s="62"/>
      <c r="CCZ12" s="62"/>
      <c r="CDA12" s="62"/>
      <c r="CDB12" s="62"/>
      <c r="CDC12" s="62"/>
      <c r="CDD12" s="62"/>
      <c r="CDE12" s="62"/>
      <c r="CDF12" s="62"/>
      <c r="CDG12" s="62"/>
      <c r="CDH12" s="62"/>
      <c r="CDI12" s="62"/>
      <c r="CDJ12" s="62"/>
      <c r="CDK12" s="62"/>
      <c r="CDL12" s="62"/>
      <c r="CDM12" s="62"/>
      <c r="CDN12" s="62"/>
      <c r="CDO12" s="62"/>
      <c r="CDP12" s="62"/>
      <c r="CDQ12" s="62"/>
      <c r="CDR12" s="62"/>
      <c r="CDS12" s="62"/>
      <c r="CDT12" s="62"/>
      <c r="CDU12" s="62"/>
      <c r="CDV12" s="62"/>
      <c r="CDW12" s="62"/>
      <c r="CDX12" s="62"/>
      <c r="CDY12" s="62"/>
      <c r="CDZ12" s="62"/>
      <c r="CEA12" s="62"/>
      <c r="CEB12" s="62"/>
      <c r="CEC12" s="62"/>
      <c r="CED12" s="62"/>
      <c r="CEE12" s="62"/>
      <c r="CEF12" s="62"/>
      <c r="CEG12" s="62"/>
      <c r="CEH12" s="62"/>
      <c r="CEI12" s="62"/>
      <c r="CEJ12" s="62"/>
      <c r="CEK12" s="62"/>
      <c r="CEL12" s="62"/>
      <c r="CEM12" s="62"/>
      <c r="CEN12" s="62"/>
      <c r="CEO12" s="62"/>
      <c r="CEP12" s="62"/>
      <c r="CEQ12" s="62"/>
      <c r="CER12" s="62"/>
      <c r="CES12" s="62"/>
      <c r="CET12" s="62"/>
      <c r="CEU12" s="62"/>
      <c r="CEV12" s="62"/>
      <c r="CEW12" s="62"/>
      <c r="CEX12" s="62"/>
      <c r="CEY12" s="62"/>
      <c r="CEZ12" s="62"/>
      <c r="CFA12" s="62"/>
      <c r="CFB12" s="62"/>
      <c r="CFC12" s="62"/>
      <c r="CFD12" s="62"/>
      <c r="CFE12" s="62"/>
      <c r="CFF12" s="62"/>
      <c r="CFG12" s="62"/>
      <c r="CFH12" s="62"/>
      <c r="CFI12" s="62"/>
      <c r="CFJ12" s="62"/>
      <c r="CFK12" s="62"/>
      <c r="CFL12" s="62"/>
      <c r="CFM12" s="62"/>
      <c r="CFN12" s="62"/>
      <c r="CFO12" s="62"/>
      <c r="CFP12" s="62"/>
      <c r="CFQ12" s="62"/>
      <c r="CFR12" s="62"/>
      <c r="CFS12" s="62"/>
      <c r="CFT12" s="62"/>
      <c r="CFU12" s="62"/>
      <c r="CFV12" s="62"/>
      <c r="CFW12" s="62"/>
      <c r="CFX12" s="62"/>
      <c r="CFY12" s="62"/>
      <c r="CFZ12" s="62"/>
      <c r="CGA12" s="62"/>
      <c r="CGB12" s="62"/>
      <c r="CGC12" s="62"/>
      <c r="CGD12" s="62"/>
      <c r="CGE12" s="62"/>
      <c r="CGF12" s="62"/>
      <c r="CGG12" s="62"/>
      <c r="CGH12" s="62"/>
      <c r="CGI12" s="62"/>
      <c r="CGJ12" s="62"/>
      <c r="CGK12" s="62"/>
      <c r="CGL12" s="62"/>
      <c r="CGM12" s="62"/>
      <c r="CGN12" s="62"/>
      <c r="CGO12" s="62"/>
      <c r="CGP12" s="62"/>
      <c r="CGQ12" s="62"/>
      <c r="CGR12" s="62"/>
      <c r="CGS12" s="62"/>
      <c r="CGT12" s="62"/>
      <c r="CGU12" s="62"/>
      <c r="CGV12" s="62"/>
      <c r="CGW12" s="62"/>
      <c r="CGX12" s="62"/>
      <c r="CGY12" s="62"/>
      <c r="CGZ12" s="62"/>
      <c r="CHA12" s="62"/>
      <c r="CHB12" s="62"/>
      <c r="CHC12" s="62"/>
      <c r="CHD12" s="62"/>
      <c r="CHE12" s="62"/>
      <c r="CHF12" s="62"/>
      <c r="CHG12" s="62"/>
      <c r="CHH12" s="62"/>
      <c r="CHI12" s="62"/>
      <c r="CHJ12" s="62"/>
      <c r="CHK12" s="62"/>
      <c r="CHL12" s="62"/>
      <c r="CHM12" s="62"/>
      <c r="CHN12" s="62"/>
      <c r="CHO12" s="62"/>
      <c r="CHP12" s="62"/>
      <c r="CHQ12" s="62"/>
      <c r="CHR12" s="62"/>
      <c r="CHS12" s="62"/>
      <c r="CHT12" s="62"/>
      <c r="CHU12" s="62"/>
      <c r="CHV12" s="62"/>
      <c r="CHW12" s="62"/>
      <c r="CHX12" s="62"/>
      <c r="CHY12" s="62"/>
      <c r="CHZ12" s="62"/>
      <c r="CIA12" s="62"/>
      <c r="CIB12" s="62"/>
      <c r="CIC12" s="62"/>
      <c r="CID12" s="62"/>
      <c r="CIE12" s="62"/>
      <c r="CIF12" s="62"/>
      <c r="CIG12" s="62"/>
      <c r="CIH12" s="62"/>
      <c r="CII12" s="62"/>
      <c r="CIJ12" s="62"/>
      <c r="CIK12" s="62"/>
      <c r="CIL12" s="62"/>
      <c r="CIM12" s="62"/>
      <c r="CIN12" s="62"/>
      <c r="CIO12" s="62"/>
      <c r="CIP12" s="62"/>
      <c r="CIQ12" s="62"/>
      <c r="CIR12" s="62"/>
      <c r="CIS12" s="62"/>
      <c r="CIT12" s="62"/>
      <c r="CIU12" s="62"/>
      <c r="CIV12" s="62"/>
      <c r="CIW12" s="62"/>
      <c r="CIX12" s="62"/>
      <c r="CIY12" s="62"/>
      <c r="CIZ12" s="62"/>
      <c r="CJA12" s="62"/>
      <c r="CJB12" s="62"/>
      <c r="CJC12" s="62"/>
      <c r="CJD12" s="62"/>
      <c r="CJE12" s="62"/>
      <c r="CJF12" s="62"/>
      <c r="CJG12" s="62"/>
      <c r="CJH12" s="62"/>
      <c r="CJI12" s="62"/>
      <c r="CJJ12" s="62"/>
      <c r="CJK12" s="62"/>
      <c r="CJL12" s="62"/>
      <c r="CJM12" s="62"/>
      <c r="CJN12" s="62"/>
      <c r="CJO12" s="62"/>
      <c r="CJP12" s="62"/>
      <c r="CJQ12" s="62"/>
      <c r="CJR12" s="62"/>
      <c r="CJS12" s="62"/>
      <c r="CJT12" s="62"/>
      <c r="CJU12" s="62"/>
      <c r="CJV12" s="62"/>
      <c r="CJW12" s="62"/>
      <c r="CJX12" s="62"/>
      <c r="CJY12" s="62"/>
      <c r="CJZ12" s="62"/>
      <c r="CKA12" s="62"/>
      <c r="CKB12" s="62"/>
      <c r="CKC12" s="62"/>
      <c r="CKD12" s="62"/>
      <c r="CKE12" s="62"/>
      <c r="CKF12" s="62"/>
      <c r="CKG12" s="62"/>
      <c r="CKH12" s="62"/>
      <c r="CKI12" s="62"/>
      <c r="CKJ12" s="62"/>
      <c r="CKK12" s="62"/>
      <c r="CKL12" s="62"/>
      <c r="CKM12" s="62"/>
      <c r="CKN12" s="62"/>
      <c r="CKO12" s="62"/>
      <c r="CKP12" s="62"/>
      <c r="CKQ12" s="62"/>
      <c r="CKR12" s="62"/>
      <c r="CKS12" s="62"/>
      <c r="CKT12" s="62"/>
      <c r="CKU12" s="62"/>
      <c r="CKV12" s="62"/>
      <c r="CKW12" s="62"/>
      <c r="CKX12" s="62"/>
      <c r="CKY12" s="62"/>
      <c r="CKZ12" s="62"/>
      <c r="CLA12" s="62"/>
      <c r="CLB12" s="62"/>
      <c r="CLC12" s="62"/>
      <c r="CLD12" s="62"/>
      <c r="CLE12" s="62"/>
      <c r="CLF12" s="62"/>
      <c r="CLG12" s="62"/>
      <c r="CLH12" s="62"/>
      <c r="CLI12" s="62"/>
      <c r="CLJ12" s="62"/>
      <c r="CLK12" s="62"/>
      <c r="CLL12" s="62"/>
      <c r="CLM12" s="62"/>
      <c r="CLN12" s="62"/>
      <c r="CLO12" s="62"/>
      <c r="CLP12" s="62"/>
      <c r="CLQ12" s="62"/>
      <c r="CLR12" s="62"/>
      <c r="CLS12" s="62"/>
      <c r="CLT12" s="62"/>
      <c r="CLU12" s="62"/>
      <c r="CLV12" s="62"/>
      <c r="CLW12" s="62"/>
      <c r="CLX12" s="62"/>
      <c r="CLY12" s="62"/>
      <c r="CLZ12" s="62"/>
      <c r="CMA12" s="62"/>
      <c r="CMB12" s="62"/>
      <c r="CMC12" s="62"/>
      <c r="CMD12" s="62"/>
      <c r="CME12" s="62"/>
      <c r="CMF12" s="62"/>
      <c r="CMG12" s="62"/>
      <c r="CMH12" s="62"/>
      <c r="CMI12" s="62"/>
      <c r="CMJ12" s="62"/>
      <c r="CMK12" s="62"/>
      <c r="CML12" s="62"/>
      <c r="CMM12" s="62"/>
      <c r="CMN12" s="62"/>
      <c r="CMO12" s="62"/>
      <c r="CMP12" s="62"/>
      <c r="CMQ12" s="62"/>
      <c r="CMR12" s="62"/>
      <c r="CMS12" s="62"/>
      <c r="CMT12" s="62"/>
      <c r="CMU12" s="62"/>
      <c r="CMV12" s="62"/>
      <c r="CMW12" s="62"/>
      <c r="CMX12" s="62"/>
      <c r="CMY12" s="62"/>
      <c r="CMZ12" s="62"/>
      <c r="CNA12" s="62"/>
      <c r="CNB12" s="62"/>
      <c r="CNC12" s="62"/>
      <c r="CND12" s="62"/>
      <c r="CNE12" s="62"/>
      <c r="CNF12" s="62"/>
      <c r="CNG12" s="62"/>
      <c r="CNH12" s="62"/>
      <c r="CNI12" s="62"/>
      <c r="CNJ12" s="62"/>
      <c r="CNK12" s="62"/>
      <c r="CNL12" s="62"/>
      <c r="CNM12" s="62"/>
      <c r="CNN12" s="62"/>
      <c r="CNO12" s="62"/>
      <c r="CNP12" s="62"/>
      <c r="CNQ12" s="62"/>
      <c r="CNR12" s="62"/>
      <c r="CNS12" s="62"/>
      <c r="CNT12" s="62"/>
      <c r="CNU12" s="62"/>
      <c r="CNV12" s="62"/>
      <c r="CNW12" s="62"/>
      <c r="CNX12" s="62"/>
      <c r="CNY12" s="62"/>
      <c r="CNZ12" s="62"/>
      <c r="COA12" s="62"/>
      <c r="COB12" s="62"/>
      <c r="COC12" s="62"/>
      <c r="COD12" s="62"/>
      <c r="COE12" s="62"/>
      <c r="COF12" s="62"/>
      <c r="COG12" s="62"/>
      <c r="COH12" s="62"/>
      <c r="COI12" s="62"/>
      <c r="COJ12" s="62"/>
      <c r="COK12" s="62"/>
      <c r="COL12" s="62"/>
      <c r="COM12" s="62"/>
      <c r="CON12" s="62"/>
      <c r="COO12" s="62"/>
      <c r="COP12" s="62"/>
      <c r="COQ12" s="62"/>
      <c r="COR12" s="62"/>
      <c r="COS12" s="62"/>
      <c r="COT12" s="62"/>
      <c r="COU12" s="62"/>
      <c r="COV12" s="62"/>
      <c r="COW12" s="62"/>
      <c r="COX12" s="62"/>
      <c r="COY12" s="62"/>
      <c r="COZ12" s="62"/>
      <c r="CPA12" s="62"/>
      <c r="CPB12" s="62"/>
      <c r="CPC12" s="62"/>
      <c r="CPD12" s="62"/>
      <c r="CPE12" s="62"/>
      <c r="CPF12" s="62"/>
      <c r="CPG12" s="62"/>
      <c r="CPH12" s="62"/>
      <c r="CPI12" s="62"/>
      <c r="CPJ12" s="62"/>
      <c r="CPK12" s="62"/>
      <c r="CPL12" s="62"/>
      <c r="CPM12" s="62"/>
      <c r="CPN12" s="62"/>
      <c r="CPO12" s="62"/>
      <c r="CPP12" s="62"/>
      <c r="CPQ12" s="62"/>
      <c r="CPR12" s="62"/>
      <c r="CPS12" s="62"/>
      <c r="CPT12" s="62"/>
      <c r="CPU12" s="62"/>
      <c r="CPV12" s="62"/>
      <c r="CPW12" s="62"/>
      <c r="CPX12" s="62"/>
      <c r="CPY12" s="62"/>
      <c r="CPZ12" s="62"/>
      <c r="CQA12" s="62"/>
      <c r="CQB12" s="62"/>
      <c r="CQC12" s="62"/>
      <c r="CQD12" s="62"/>
      <c r="CQE12" s="62"/>
      <c r="CQF12" s="62"/>
      <c r="CQG12" s="62"/>
      <c r="CQH12" s="62"/>
      <c r="CQI12" s="62"/>
      <c r="CQJ12" s="62"/>
      <c r="CQK12" s="62"/>
      <c r="CQL12" s="62"/>
      <c r="CQM12" s="62"/>
      <c r="CQN12" s="62"/>
      <c r="CQO12" s="62"/>
      <c r="CQP12" s="62"/>
      <c r="CQQ12" s="62"/>
      <c r="CQR12" s="62"/>
      <c r="CQS12" s="62"/>
      <c r="CQT12" s="62"/>
      <c r="CQU12" s="62"/>
      <c r="CQV12" s="62"/>
      <c r="CQW12" s="62"/>
      <c r="CQX12" s="62"/>
      <c r="CQY12" s="62"/>
      <c r="CQZ12" s="62"/>
      <c r="CRA12" s="62"/>
      <c r="CRB12" s="62"/>
      <c r="CRC12" s="62"/>
      <c r="CRD12" s="62"/>
      <c r="CRE12" s="62"/>
      <c r="CRF12" s="62"/>
      <c r="CRG12" s="62"/>
      <c r="CRH12" s="62"/>
      <c r="CRI12" s="62"/>
      <c r="CRJ12" s="62"/>
      <c r="CRK12" s="62"/>
      <c r="CRL12" s="62"/>
      <c r="CRM12" s="62"/>
      <c r="CRN12" s="62"/>
      <c r="CRO12" s="62"/>
      <c r="CRP12" s="62"/>
      <c r="CRQ12" s="62"/>
      <c r="CRR12" s="62"/>
      <c r="CRS12" s="62"/>
      <c r="CRT12" s="62"/>
      <c r="CRU12" s="62"/>
      <c r="CRV12" s="62"/>
      <c r="CRW12" s="62"/>
      <c r="CRX12" s="62"/>
      <c r="CRY12" s="62"/>
      <c r="CRZ12" s="62"/>
      <c r="CSA12" s="62"/>
      <c r="CSB12" s="62"/>
      <c r="CSC12" s="62"/>
      <c r="CSD12" s="62"/>
      <c r="CSE12" s="62"/>
      <c r="CSF12" s="62"/>
      <c r="CSG12" s="62"/>
      <c r="CSH12" s="62"/>
      <c r="CSI12" s="62"/>
      <c r="CSJ12" s="62"/>
      <c r="CSK12" s="62"/>
      <c r="CSL12" s="62"/>
      <c r="CSM12" s="62"/>
      <c r="CSN12" s="62"/>
      <c r="CSO12" s="62"/>
      <c r="CSP12" s="62"/>
      <c r="CSQ12" s="62"/>
      <c r="CSR12" s="62"/>
      <c r="CSS12" s="62"/>
      <c r="CST12" s="62"/>
      <c r="CSU12" s="62"/>
      <c r="CSV12" s="62"/>
      <c r="CSW12" s="62"/>
      <c r="CSX12" s="62"/>
      <c r="CSY12" s="62"/>
      <c r="CSZ12" s="62"/>
      <c r="CTA12" s="62"/>
      <c r="CTB12" s="62"/>
      <c r="CTC12" s="62"/>
      <c r="CTD12" s="62"/>
      <c r="CTE12" s="62"/>
      <c r="CTF12" s="62"/>
      <c r="CTG12" s="62"/>
      <c r="CTH12" s="62"/>
      <c r="CTI12" s="62"/>
      <c r="CTJ12" s="62"/>
      <c r="CTK12" s="62"/>
      <c r="CTL12" s="62"/>
      <c r="CTM12" s="62"/>
      <c r="CTN12" s="62"/>
      <c r="CTO12" s="62"/>
      <c r="CTP12" s="62"/>
      <c r="CTQ12" s="62"/>
      <c r="CTR12" s="62"/>
      <c r="CTS12" s="62"/>
      <c r="CTT12" s="62"/>
      <c r="CTU12" s="62"/>
      <c r="CTV12" s="62"/>
      <c r="CTW12" s="62"/>
      <c r="CTX12" s="62"/>
      <c r="CTY12" s="62"/>
      <c r="CTZ12" s="62"/>
      <c r="CUA12" s="62"/>
      <c r="CUB12" s="62"/>
      <c r="CUC12" s="62"/>
      <c r="CUD12" s="62"/>
      <c r="CUE12" s="62"/>
      <c r="CUF12" s="62"/>
      <c r="CUG12" s="62"/>
      <c r="CUH12" s="62"/>
      <c r="CUI12" s="62"/>
      <c r="CUJ12" s="62"/>
      <c r="CUK12" s="62"/>
      <c r="CUL12" s="62"/>
      <c r="CUM12" s="62"/>
      <c r="CUN12" s="62"/>
      <c r="CUO12" s="62"/>
      <c r="CUP12" s="62"/>
      <c r="CUQ12" s="62"/>
      <c r="CUR12" s="62"/>
      <c r="CUS12" s="62"/>
      <c r="CUT12" s="62"/>
      <c r="CUU12" s="62"/>
      <c r="CUV12" s="62"/>
      <c r="CUW12" s="62"/>
      <c r="CUX12" s="62"/>
      <c r="CUY12" s="62"/>
      <c r="CUZ12" s="62"/>
      <c r="CVA12" s="62"/>
      <c r="CVB12" s="62"/>
      <c r="CVC12" s="62"/>
      <c r="CVD12" s="62"/>
      <c r="CVE12" s="62"/>
      <c r="CVF12" s="62"/>
      <c r="CVG12" s="62"/>
      <c r="CVH12" s="62"/>
      <c r="CVI12" s="62"/>
      <c r="CVJ12" s="62"/>
      <c r="CVK12" s="62"/>
      <c r="CVL12" s="62"/>
      <c r="CVM12" s="62"/>
      <c r="CVN12" s="62"/>
      <c r="CVO12" s="62"/>
      <c r="CVP12" s="62"/>
      <c r="CVQ12" s="62"/>
      <c r="CVR12" s="62"/>
      <c r="CVS12" s="62"/>
      <c r="CVT12" s="62"/>
      <c r="CVU12" s="62"/>
      <c r="CVV12" s="62"/>
      <c r="CVW12" s="62"/>
      <c r="CVX12" s="62"/>
      <c r="CVY12" s="62"/>
      <c r="CVZ12" s="62"/>
      <c r="CWA12" s="62"/>
      <c r="CWB12" s="62"/>
      <c r="CWC12" s="62"/>
      <c r="CWD12" s="62"/>
      <c r="CWE12" s="62"/>
      <c r="CWF12" s="62"/>
      <c r="CWG12" s="62"/>
      <c r="CWH12" s="62"/>
      <c r="CWI12" s="62"/>
      <c r="CWJ12" s="62"/>
      <c r="CWK12" s="62"/>
      <c r="CWL12" s="62"/>
      <c r="CWM12" s="62"/>
      <c r="CWN12" s="62"/>
      <c r="CWO12" s="62"/>
      <c r="CWP12" s="62"/>
      <c r="CWQ12" s="62"/>
      <c r="CWR12" s="62"/>
      <c r="CWS12" s="62"/>
      <c r="CWT12" s="62"/>
      <c r="CWU12" s="62"/>
      <c r="CWV12" s="62"/>
      <c r="CWW12" s="62"/>
      <c r="CWX12" s="62"/>
      <c r="CWY12" s="62"/>
      <c r="CWZ12" s="62"/>
      <c r="CXA12" s="62"/>
      <c r="CXB12" s="62"/>
      <c r="CXC12" s="62"/>
      <c r="CXD12" s="62"/>
      <c r="CXE12" s="62"/>
      <c r="CXF12" s="62"/>
      <c r="CXG12" s="62"/>
      <c r="CXH12" s="62"/>
      <c r="CXI12" s="62"/>
      <c r="CXJ12" s="62"/>
      <c r="CXK12" s="62"/>
      <c r="CXL12" s="62"/>
      <c r="CXM12" s="62"/>
      <c r="CXN12" s="62"/>
      <c r="CXO12" s="62"/>
      <c r="CXP12" s="62"/>
      <c r="CXQ12" s="62"/>
      <c r="CXR12" s="62"/>
      <c r="CXS12" s="62"/>
      <c r="CXT12" s="62"/>
      <c r="CXU12" s="62"/>
      <c r="CXV12" s="62"/>
      <c r="CXW12" s="62"/>
      <c r="CXX12" s="62"/>
      <c r="CXY12" s="62"/>
      <c r="CXZ12" s="62"/>
      <c r="CYA12" s="62"/>
      <c r="CYB12" s="62"/>
      <c r="CYC12" s="62"/>
      <c r="CYD12" s="62"/>
      <c r="CYE12" s="62"/>
      <c r="CYF12" s="62"/>
      <c r="CYG12" s="62"/>
      <c r="CYH12" s="62"/>
      <c r="CYI12" s="62"/>
      <c r="CYJ12" s="62"/>
      <c r="CYK12" s="62"/>
      <c r="CYL12" s="62"/>
      <c r="CYM12" s="62"/>
      <c r="CYN12" s="62"/>
      <c r="CYO12" s="62"/>
      <c r="CYP12" s="62"/>
      <c r="CYQ12" s="62"/>
      <c r="CYR12" s="62"/>
      <c r="CYS12" s="62"/>
      <c r="CYT12" s="62"/>
      <c r="CYU12" s="62"/>
      <c r="CYV12" s="62"/>
      <c r="CYW12" s="62"/>
      <c r="CYX12" s="62"/>
      <c r="CYY12" s="62"/>
      <c r="CYZ12" s="62"/>
      <c r="CZA12" s="62"/>
      <c r="CZB12" s="62"/>
      <c r="CZC12" s="62"/>
      <c r="CZD12" s="62"/>
      <c r="CZE12" s="62"/>
      <c r="CZF12" s="62"/>
      <c r="CZG12" s="62"/>
      <c r="CZH12" s="62"/>
      <c r="CZI12" s="62"/>
      <c r="CZJ12" s="62"/>
      <c r="CZK12" s="62"/>
      <c r="CZL12" s="62"/>
      <c r="CZM12" s="62"/>
      <c r="CZN12" s="62"/>
      <c r="CZO12" s="62"/>
      <c r="CZP12" s="62"/>
      <c r="CZQ12" s="62"/>
      <c r="CZR12" s="62"/>
      <c r="CZS12" s="62"/>
      <c r="CZT12" s="62"/>
      <c r="CZU12" s="62"/>
      <c r="CZV12" s="62"/>
      <c r="CZW12" s="62"/>
      <c r="CZX12" s="62"/>
      <c r="CZY12" s="62"/>
      <c r="CZZ12" s="62"/>
      <c r="DAA12" s="62"/>
      <c r="DAB12" s="62"/>
      <c r="DAC12" s="62"/>
      <c r="DAD12" s="62"/>
      <c r="DAE12" s="62"/>
      <c r="DAF12" s="62"/>
      <c r="DAG12" s="62"/>
      <c r="DAH12" s="62"/>
      <c r="DAI12" s="62"/>
      <c r="DAJ12" s="62"/>
      <c r="DAK12" s="62"/>
      <c r="DAL12" s="62"/>
      <c r="DAM12" s="62"/>
      <c r="DAN12" s="62"/>
      <c r="DAO12" s="62"/>
      <c r="DAP12" s="62"/>
      <c r="DAQ12" s="62"/>
      <c r="DAR12" s="62"/>
      <c r="DAS12" s="62"/>
      <c r="DAT12" s="62"/>
      <c r="DAU12" s="62"/>
      <c r="DAV12" s="62"/>
      <c r="DAW12" s="62"/>
      <c r="DAX12" s="62"/>
      <c r="DAY12" s="62"/>
      <c r="DAZ12" s="62"/>
      <c r="DBA12" s="62"/>
      <c r="DBB12" s="62"/>
      <c r="DBC12" s="62"/>
      <c r="DBD12" s="62"/>
      <c r="DBE12" s="62"/>
      <c r="DBF12" s="62"/>
      <c r="DBG12" s="62"/>
      <c r="DBH12" s="62"/>
      <c r="DBI12" s="62"/>
      <c r="DBJ12" s="62"/>
      <c r="DBK12" s="62"/>
      <c r="DBL12" s="62"/>
      <c r="DBM12" s="62"/>
      <c r="DBN12" s="62"/>
      <c r="DBO12" s="62"/>
      <c r="DBP12" s="62"/>
      <c r="DBQ12" s="62"/>
      <c r="DBR12" s="62"/>
      <c r="DBS12" s="62"/>
      <c r="DBT12" s="62"/>
      <c r="DBU12" s="62"/>
      <c r="DBV12" s="62"/>
      <c r="DBW12" s="62"/>
      <c r="DBX12" s="62"/>
      <c r="DBY12" s="62"/>
      <c r="DBZ12" s="62"/>
      <c r="DCA12" s="62"/>
      <c r="DCB12" s="62"/>
      <c r="DCC12" s="62"/>
      <c r="DCD12" s="62"/>
      <c r="DCE12" s="62"/>
      <c r="DCF12" s="62"/>
      <c r="DCG12" s="62"/>
      <c r="DCH12" s="62"/>
      <c r="DCI12" s="62"/>
      <c r="DCJ12" s="62"/>
      <c r="DCK12" s="62"/>
      <c r="DCL12" s="62"/>
      <c r="DCM12" s="62"/>
      <c r="DCN12" s="62"/>
      <c r="DCO12" s="62"/>
      <c r="DCP12" s="62"/>
      <c r="DCQ12" s="62"/>
      <c r="DCR12" s="62"/>
      <c r="DCS12" s="62"/>
      <c r="DCT12" s="62"/>
      <c r="DCU12" s="62"/>
      <c r="DCV12" s="62"/>
      <c r="DCW12" s="62"/>
      <c r="DCX12" s="62"/>
      <c r="DCY12" s="62"/>
      <c r="DCZ12" s="62"/>
      <c r="DDA12" s="62"/>
      <c r="DDB12" s="62"/>
      <c r="DDC12" s="62"/>
      <c r="DDD12" s="62"/>
      <c r="DDE12" s="62"/>
      <c r="DDF12" s="62"/>
      <c r="DDG12" s="62"/>
      <c r="DDH12" s="62"/>
      <c r="DDI12" s="62"/>
      <c r="DDJ12" s="62"/>
      <c r="DDK12" s="62"/>
      <c r="DDL12" s="62"/>
      <c r="DDM12" s="62"/>
      <c r="DDN12" s="62"/>
      <c r="DDO12" s="62"/>
      <c r="DDP12" s="62"/>
      <c r="DDQ12" s="62"/>
      <c r="DDR12" s="62"/>
      <c r="DDS12" s="62"/>
      <c r="DDT12" s="62"/>
      <c r="DDU12" s="62"/>
      <c r="DDV12" s="62"/>
      <c r="DDW12" s="62"/>
      <c r="DDX12" s="62"/>
      <c r="DDY12" s="62"/>
      <c r="DDZ12" s="62"/>
      <c r="DEA12" s="62"/>
      <c r="DEB12" s="62"/>
      <c r="DEC12" s="62"/>
      <c r="DED12" s="62"/>
      <c r="DEE12" s="62"/>
      <c r="DEF12" s="62"/>
      <c r="DEG12" s="62"/>
      <c r="DEH12" s="62"/>
      <c r="DEI12" s="62"/>
      <c r="DEJ12" s="62"/>
      <c r="DEK12" s="62"/>
      <c r="DEL12" s="62"/>
      <c r="DEM12" s="62"/>
      <c r="DEN12" s="62"/>
      <c r="DEO12" s="62"/>
      <c r="DEP12" s="62"/>
      <c r="DEQ12" s="62"/>
      <c r="DER12" s="62"/>
      <c r="DES12" s="62"/>
      <c r="DET12" s="62"/>
      <c r="DEU12" s="62"/>
      <c r="DEV12" s="62"/>
      <c r="DEW12" s="62"/>
      <c r="DEX12" s="62"/>
      <c r="DEY12" s="62"/>
      <c r="DEZ12" s="62"/>
      <c r="DFA12" s="62"/>
      <c r="DFB12" s="62"/>
      <c r="DFC12" s="62"/>
      <c r="DFD12" s="62"/>
      <c r="DFE12" s="62"/>
      <c r="DFF12" s="62"/>
      <c r="DFG12" s="62"/>
      <c r="DFH12" s="62"/>
      <c r="DFI12" s="62"/>
      <c r="DFJ12" s="62"/>
      <c r="DFK12" s="62"/>
      <c r="DFL12" s="62"/>
      <c r="DFM12" s="62"/>
      <c r="DFN12" s="62"/>
      <c r="DFO12" s="62"/>
      <c r="DFP12" s="62"/>
      <c r="DFQ12" s="62"/>
      <c r="DFR12" s="62"/>
      <c r="DFS12" s="62"/>
      <c r="DFT12" s="62"/>
      <c r="DFU12" s="62"/>
      <c r="DFV12" s="62"/>
      <c r="DFW12" s="62"/>
      <c r="DFX12" s="62"/>
      <c r="DFY12" s="62"/>
      <c r="DFZ12" s="62"/>
      <c r="DGA12" s="62"/>
      <c r="DGB12" s="62"/>
      <c r="DGC12" s="62"/>
      <c r="DGD12" s="62"/>
      <c r="DGE12" s="62"/>
      <c r="DGF12" s="62"/>
      <c r="DGG12" s="62"/>
      <c r="DGH12" s="62"/>
      <c r="DGI12" s="62"/>
      <c r="DGJ12" s="62"/>
      <c r="DGK12" s="62"/>
      <c r="DGL12" s="62"/>
      <c r="DGM12" s="62"/>
      <c r="DGN12" s="62"/>
      <c r="DGO12" s="62"/>
      <c r="DGP12" s="62"/>
      <c r="DGQ12" s="62"/>
      <c r="DGR12" s="62"/>
      <c r="DGS12" s="62"/>
      <c r="DGT12" s="62"/>
      <c r="DGU12" s="62"/>
      <c r="DGV12" s="62"/>
      <c r="DGW12" s="62"/>
      <c r="DGX12" s="62"/>
      <c r="DGY12" s="62"/>
      <c r="DGZ12" s="62"/>
      <c r="DHA12" s="62"/>
      <c r="DHB12" s="62"/>
      <c r="DHC12" s="62"/>
      <c r="DHD12" s="62"/>
      <c r="DHE12" s="62"/>
      <c r="DHF12" s="62"/>
      <c r="DHG12" s="62"/>
      <c r="DHH12" s="62"/>
      <c r="DHI12" s="62"/>
      <c r="DHJ12" s="62"/>
      <c r="DHK12" s="62"/>
      <c r="DHL12" s="62"/>
      <c r="DHM12" s="62"/>
      <c r="DHN12" s="62"/>
      <c r="DHO12" s="62"/>
      <c r="DHP12" s="62"/>
      <c r="DHQ12" s="62"/>
      <c r="DHR12" s="62"/>
      <c r="DHS12" s="62"/>
      <c r="DHT12" s="62"/>
      <c r="DHU12" s="62"/>
      <c r="DHV12" s="62"/>
      <c r="DHW12" s="62"/>
      <c r="DHX12" s="62"/>
      <c r="DHY12" s="62"/>
      <c r="DHZ12" s="62"/>
      <c r="DIA12" s="62"/>
      <c r="DIB12" s="62"/>
      <c r="DIC12" s="62"/>
      <c r="DID12" s="62"/>
      <c r="DIE12" s="62"/>
      <c r="DIF12" s="62"/>
      <c r="DIG12" s="62"/>
      <c r="DIH12" s="62"/>
      <c r="DII12" s="62"/>
      <c r="DIJ12" s="62"/>
      <c r="DIK12" s="62"/>
      <c r="DIL12" s="62"/>
      <c r="DIM12" s="62"/>
      <c r="DIN12" s="62"/>
      <c r="DIO12" s="62"/>
      <c r="DIP12" s="62"/>
      <c r="DIQ12" s="62"/>
      <c r="DIR12" s="62"/>
      <c r="DIS12" s="62"/>
      <c r="DIT12" s="62"/>
      <c r="DIU12" s="62"/>
      <c r="DIV12" s="62"/>
      <c r="DIW12" s="62"/>
      <c r="DIX12" s="62"/>
      <c r="DIY12" s="62"/>
      <c r="DIZ12" s="62"/>
      <c r="DJA12" s="62"/>
      <c r="DJB12" s="62"/>
      <c r="DJC12" s="62"/>
      <c r="DJD12" s="62"/>
      <c r="DJE12" s="62"/>
      <c r="DJF12" s="62"/>
      <c r="DJG12" s="62"/>
      <c r="DJH12" s="62"/>
      <c r="DJI12" s="62"/>
      <c r="DJJ12" s="62"/>
      <c r="DJK12" s="62"/>
      <c r="DJL12" s="62"/>
      <c r="DJM12" s="62"/>
      <c r="DJN12" s="62"/>
      <c r="DJO12" s="62"/>
      <c r="DJP12" s="62"/>
      <c r="DJQ12" s="62"/>
      <c r="DJR12" s="62"/>
      <c r="DJS12" s="62"/>
      <c r="DJT12" s="62"/>
      <c r="DJU12" s="62"/>
      <c r="DJV12" s="62"/>
      <c r="DJW12" s="62"/>
      <c r="DJX12" s="62"/>
      <c r="DJY12" s="62"/>
      <c r="DJZ12" s="62"/>
      <c r="DKA12" s="62"/>
      <c r="DKB12" s="62"/>
      <c r="DKC12" s="62"/>
      <c r="DKD12" s="62"/>
      <c r="DKE12" s="62"/>
      <c r="DKF12" s="62"/>
      <c r="DKG12" s="62"/>
      <c r="DKH12" s="62"/>
      <c r="DKI12" s="62"/>
      <c r="DKJ12" s="62"/>
      <c r="DKK12" s="62"/>
      <c r="DKL12" s="62"/>
      <c r="DKM12" s="62"/>
      <c r="DKN12" s="62"/>
      <c r="DKO12" s="62"/>
      <c r="DKP12" s="62"/>
      <c r="DKQ12" s="62"/>
      <c r="DKR12" s="62"/>
      <c r="DKS12" s="62"/>
      <c r="DKT12" s="62"/>
      <c r="DKU12" s="62"/>
      <c r="DKV12" s="62"/>
      <c r="DKW12" s="62"/>
      <c r="DKX12" s="62"/>
      <c r="DKY12" s="62"/>
      <c r="DKZ12" s="62"/>
      <c r="DLA12" s="62"/>
      <c r="DLB12" s="62"/>
      <c r="DLC12" s="62"/>
      <c r="DLD12" s="62"/>
      <c r="DLE12" s="62"/>
      <c r="DLF12" s="62"/>
      <c r="DLG12" s="62"/>
      <c r="DLH12" s="62"/>
      <c r="DLI12" s="62"/>
      <c r="DLJ12" s="62"/>
      <c r="DLK12" s="62"/>
      <c r="DLL12" s="62"/>
      <c r="DLM12" s="62"/>
      <c r="DLN12" s="62"/>
      <c r="DLO12" s="62"/>
      <c r="DLP12" s="62"/>
      <c r="DLQ12" s="62"/>
      <c r="DLR12" s="62"/>
      <c r="DLS12" s="62"/>
      <c r="DLT12" s="62"/>
      <c r="DLU12" s="62"/>
      <c r="DLV12" s="62"/>
      <c r="DLW12" s="62"/>
      <c r="DLX12" s="62"/>
      <c r="DLY12" s="62"/>
      <c r="DLZ12" s="62"/>
      <c r="DMA12" s="62"/>
      <c r="DMB12" s="62"/>
      <c r="DMC12" s="62"/>
      <c r="DMD12" s="62"/>
      <c r="DME12" s="62"/>
      <c r="DMF12" s="62"/>
      <c r="DMG12" s="62"/>
      <c r="DMH12" s="62"/>
      <c r="DMI12" s="62"/>
      <c r="DMJ12" s="62"/>
      <c r="DMK12" s="62"/>
      <c r="DML12" s="62"/>
      <c r="DMM12" s="62"/>
      <c r="DMN12" s="62"/>
      <c r="DMO12" s="62"/>
      <c r="DMP12" s="62"/>
      <c r="DMQ12" s="62"/>
      <c r="DMR12" s="62"/>
      <c r="DMS12" s="62"/>
      <c r="DMT12" s="62"/>
      <c r="DMU12" s="62"/>
      <c r="DMV12" s="62"/>
      <c r="DMW12" s="62"/>
      <c r="DMX12" s="62"/>
      <c r="DMY12" s="62"/>
      <c r="DMZ12" s="62"/>
      <c r="DNA12" s="62"/>
      <c r="DNB12" s="62"/>
      <c r="DNC12" s="62"/>
      <c r="DND12" s="62"/>
      <c r="DNE12" s="62"/>
      <c r="DNF12" s="62"/>
      <c r="DNG12" s="62"/>
      <c r="DNH12" s="62"/>
      <c r="DNI12" s="62"/>
      <c r="DNJ12" s="62"/>
      <c r="DNK12" s="62"/>
      <c r="DNL12" s="62"/>
      <c r="DNM12" s="62"/>
      <c r="DNN12" s="62"/>
      <c r="DNO12" s="62"/>
      <c r="DNP12" s="62"/>
      <c r="DNQ12" s="62"/>
      <c r="DNR12" s="62"/>
      <c r="DNS12" s="62"/>
      <c r="DNT12" s="62"/>
      <c r="DNU12" s="62"/>
      <c r="DNV12" s="62"/>
      <c r="DNW12" s="62"/>
      <c r="DNX12" s="62"/>
      <c r="DNY12" s="62"/>
      <c r="DNZ12" s="62"/>
      <c r="DOA12" s="62"/>
      <c r="DOB12" s="62"/>
      <c r="DOC12" s="62"/>
      <c r="DOD12" s="62"/>
      <c r="DOE12" s="62"/>
      <c r="DOF12" s="62"/>
      <c r="DOG12" s="62"/>
      <c r="DOH12" s="62"/>
      <c r="DOI12" s="62"/>
      <c r="DOJ12" s="62"/>
      <c r="DOK12" s="62"/>
      <c r="DOL12" s="62"/>
      <c r="DOM12" s="62"/>
      <c r="DON12" s="62"/>
      <c r="DOO12" s="62"/>
      <c r="DOP12" s="62"/>
      <c r="DOQ12" s="62"/>
      <c r="DOR12" s="62"/>
      <c r="DOS12" s="62"/>
      <c r="DOT12" s="62"/>
      <c r="DOU12" s="62"/>
      <c r="DOV12" s="62"/>
      <c r="DOW12" s="62"/>
      <c r="DOX12" s="62"/>
      <c r="DOY12" s="62"/>
      <c r="DOZ12" s="62"/>
      <c r="DPA12" s="62"/>
      <c r="DPB12" s="62"/>
      <c r="DPC12" s="62"/>
      <c r="DPD12" s="62"/>
      <c r="DPE12" s="62"/>
      <c r="DPF12" s="62"/>
      <c r="DPG12" s="62"/>
      <c r="DPH12" s="62"/>
      <c r="DPI12" s="62"/>
      <c r="DPJ12" s="62"/>
      <c r="DPK12" s="62"/>
      <c r="DPL12" s="62"/>
      <c r="DPM12" s="62"/>
      <c r="DPN12" s="62"/>
      <c r="DPO12" s="62"/>
      <c r="DPP12" s="62"/>
      <c r="DPQ12" s="62"/>
      <c r="DPR12" s="62"/>
      <c r="DPS12" s="62"/>
      <c r="DPT12" s="62"/>
      <c r="DPU12" s="62"/>
      <c r="DPV12" s="62"/>
      <c r="DPW12" s="62"/>
      <c r="DPX12" s="62"/>
      <c r="DPY12" s="62"/>
      <c r="DPZ12" s="62"/>
      <c r="DQA12" s="62"/>
      <c r="DQB12" s="62"/>
      <c r="DQC12" s="62"/>
      <c r="DQD12" s="62"/>
      <c r="DQE12" s="62"/>
      <c r="DQF12" s="62"/>
      <c r="DQG12" s="62"/>
      <c r="DQH12" s="62"/>
      <c r="DQI12" s="62"/>
      <c r="DQJ12" s="62"/>
      <c r="DQK12" s="62"/>
      <c r="DQL12" s="62"/>
      <c r="DQM12" s="62"/>
      <c r="DQN12" s="62"/>
      <c r="DQO12" s="62"/>
      <c r="DQP12" s="62"/>
      <c r="DQQ12" s="62"/>
      <c r="DQR12" s="62"/>
      <c r="DQS12" s="62"/>
      <c r="DQT12" s="62"/>
      <c r="DQU12" s="62"/>
      <c r="DQV12" s="62"/>
      <c r="DQW12" s="62"/>
      <c r="DQX12" s="62"/>
      <c r="DQY12" s="62"/>
      <c r="DQZ12" s="62"/>
      <c r="DRA12" s="62"/>
      <c r="DRB12" s="62"/>
      <c r="DRC12" s="62"/>
      <c r="DRD12" s="62"/>
      <c r="DRE12" s="62"/>
      <c r="DRF12" s="62"/>
      <c r="DRG12" s="62"/>
      <c r="DRH12" s="62"/>
      <c r="DRI12" s="62"/>
      <c r="DRJ12" s="62"/>
      <c r="DRK12" s="62"/>
      <c r="DRL12" s="62"/>
      <c r="DRM12" s="62"/>
      <c r="DRN12" s="62"/>
      <c r="DRO12" s="62"/>
      <c r="DRP12" s="62"/>
      <c r="DRQ12" s="62"/>
      <c r="DRR12" s="62"/>
      <c r="DRS12" s="62"/>
      <c r="DRT12" s="62"/>
      <c r="DRU12" s="62"/>
      <c r="DRV12" s="62"/>
      <c r="DRW12" s="62"/>
      <c r="DRX12" s="62"/>
      <c r="DRY12" s="62"/>
      <c r="DRZ12" s="62"/>
      <c r="DSA12" s="62"/>
      <c r="DSB12" s="62"/>
      <c r="DSC12" s="62"/>
      <c r="DSD12" s="62"/>
      <c r="DSE12" s="62"/>
      <c r="DSF12" s="62"/>
      <c r="DSG12" s="62"/>
      <c r="DSH12" s="62"/>
      <c r="DSI12" s="62"/>
      <c r="DSJ12" s="62"/>
      <c r="DSK12" s="62"/>
      <c r="DSL12" s="62"/>
      <c r="DSM12" s="62"/>
      <c r="DSN12" s="62"/>
      <c r="DSO12" s="62"/>
      <c r="DSP12" s="62"/>
      <c r="DSQ12" s="62"/>
      <c r="DSR12" s="62"/>
      <c r="DSS12" s="62"/>
      <c r="DST12" s="62"/>
      <c r="DSU12" s="62"/>
      <c r="DSV12" s="62"/>
      <c r="DSW12" s="62"/>
      <c r="DSX12" s="62"/>
      <c r="DSY12" s="62"/>
      <c r="DSZ12" s="62"/>
      <c r="DTA12" s="62"/>
      <c r="DTB12" s="62"/>
      <c r="DTC12" s="62"/>
      <c r="DTD12" s="62"/>
      <c r="DTE12" s="62"/>
      <c r="DTF12" s="62"/>
      <c r="DTG12" s="62"/>
      <c r="DTH12" s="62"/>
      <c r="DTI12" s="62"/>
      <c r="DTJ12" s="62"/>
      <c r="DTK12" s="62"/>
      <c r="DTL12" s="62"/>
      <c r="DTM12" s="62"/>
      <c r="DTN12" s="62"/>
      <c r="DTO12" s="62"/>
      <c r="DTP12" s="62"/>
      <c r="DTQ12" s="62"/>
      <c r="DTR12" s="62"/>
      <c r="DTS12" s="62"/>
      <c r="DTT12" s="62"/>
      <c r="DTU12" s="62"/>
      <c r="DTV12" s="62"/>
      <c r="DTW12" s="62"/>
      <c r="DTX12" s="62"/>
      <c r="DTY12" s="62"/>
      <c r="DTZ12" s="62"/>
      <c r="DUA12" s="62"/>
      <c r="DUB12" s="62"/>
      <c r="DUC12" s="62"/>
      <c r="DUD12" s="62"/>
      <c r="DUE12" s="62"/>
      <c r="DUF12" s="62"/>
      <c r="DUG12" s="62"/>
      <c r="DUH12" s="62"/>
      <c r="DUI12" s="62"/>
      <c r="DUJ12" s="62"/>
      <c r="DUK12" s="62"/>
      <c r="DUL12" s="62"/>
      <c r="DUM12" s="62"/>
      <c r="DUN12" s="62"/>
      <c r="DUO12" s="62"/>
      <c r="DUP12" s="62"/>
      <c r="DUQ12" s="62"/>
      <c r="DUR12" s="62"/>
      <c r="DUS12" s="62"/>
      <c r="DUT12" s="62"/>
      <c r="DUU12" s="62"/>
      <c r="DUV12" s="62"/>
      <c r="DUW12" s="62"/>
      <c r="DUX12" s="62"/>
      <c r="DUY12" s="62"/>
      <c r="DUZ12" s="62"/>
      <c r="DVA12" s="62"/>
      <c r="DVB12" s="62"/>
      <c r="DVC12" s="62"/>
      <c r="DVD12" s="62"/>
      <c r="DVE12" s="62"/>
      <c r="DVF12" s="62"/>
      <c r="DVG12" s="62"/>
      <c r="DVH12" s="62"/>
      <c r="DVI12" s="62"/>
      <c r="DVJ12" s="62"/>
      <c r="DVK12" s="62"/>
      <c r="DVL12" s="62"/>
      <c r="DVM12" s="62"/>
      <c r="DVN12" s="62"/>
      <c r="DVO12" s="62"/>
      <c r="DVP12" s="62"/>
      <c r="DVQ12" s="62"/>
      <c r="DVR12" s="62"/>
      <c r="DVS12" s="62"/>
      <c r="DVT12" s="62"/>
      <c r="DVU12" s="62"/>
      <c r="DVV12" s="62"/>
      <c r="DVW12" s="62"/>
      <c r="DVX12" s="62"/>
      <c r="DVY12" s="62"/>
      <c r="DVZ12" s="62"/>
      <c r="DWA12" s="62"/>
      <c r="DWB12" s="62"/>
      <c r="DWC12" s="62"/>
      <c r="DWD12" s="62"/>
      <c r="DWE12" s="62"/>
      <c r="DWF12" s="62"/>
      <c r="DWG12" s="62"/>
      <c r="DWH12" s="62"/>
      <c r="DWI12" s="62"/>
      <c r="DWJ12" s="62"/>
      <c r="DWK12" s="62"/>
      <c r="DWL12" s="62"/>
      <c r="DWM12" s="62"/>
      <c r="DWN12" s="62"/>
      <c r="DWO12" s="62"/>
      <c r="DWP12" s="62"/>
      <c r="DWQ12" s="62"/>
      <c r="DWR12" s="62"/>
      <c r="DWS12" s="62"/>
      <c r="DWT12" s="62"/>
      <c r="DWU12" s="62"/>
      <c r="DWV12" s="62"/>
      <c r="DWW12" s="62"/>
      <c r="DWX12" s="62"/>
      <c r="DWY12" s="62"/>
      <c r="DWZ12" s="62"/>
      <c r="DXA12" s="62"/>
      <c r="DXB12" s="62"/>
      <c r="DXC12" s="62"/>
      <c r="DXD12" s="62"/>
      <c r="DXE12" s="62"/>
      <c r="DXF12" s="62"/>
      <c r="DXG12" s="62"/>
      <c r="DXH12" s="62"/>
      <c r="DXI12" s="62"/>
      <c r="DXJ12" s="62"/>
      <c r="DXK12" s="62"/>
      <c r="DXL12" s="62"/>
      <c r="DXM12" s="62"/>
      <c r="DXN12" s="62"/>
      <c r="DXO12" s="62"/>
      <c r="DXP12" s="62"/>
      <c r="DXQ12" s="62"/>
      <c r="DXR12" s="62"/>
      <c r="DXS12" s="62"/>
      <c r="DXT12" s="62"/>
      <c r="DXU12" s="62"/>
      <c r="DXV12" s="62"/>
      <c r="DXW12" s="62"/>
      <c r="DXX12" s="62"/>
      <c r="DXY12" s="62"/>
      <c r="DXZ12" s="62"/>
      <c r="DYA12" s="62"/>
      <c r="DYB12" s="62"/>
      <c r="DYC12" s="62"/>
      <c r="DYD12" s="62"/>
      <c r="DYE12" s="62"/>
      <c r="DYF12" s="62"/>
      <c r="DYG12" s="62"/>
      <c r="DYH12" s="62"/>
      <c r="DYI12" s="62"/>
      <c r="DYJ12" s="62"/>
      <c r="DYK12" s="62"/>
      <c r="DYL12" s="62"/>
      <c r="DYM12" s="62"/>
      <c r="DYN12" s="62"/>
      <c r="DYO12" s="62"/>
      <c r="DYP12" s="62"/>
      <c r="DYQ12" s="62"/>
      <c r="DYR12" s="62"/>
      <c r="DYS12" s="62"/>
      <c r="DYT12" s="62"/>
      <c r="DYU12" s="62"/>
      <c r="DYV12" s="62"/>
      <c r="DYW12" s="62"/>
      <c r="DYX12" s="62"/>
      <c r="DYY12" s="62"/>
      <c r="DYZ12" s="62"/>
      <c r="DZA12" s="62"/>
      <c r="DZB12" s="62"/>
      <c r="DZC12" s="62"/>
      <c r="DZD12" s="62"/>
      <c r="DZE12" s="62"/>
      <c r="DZF12" s="62"/>
      <c r="DZG12" s="62"/>
      <c r="DZH12" s="62"/>
      <c r="DZI12" s="62"/>
      <c r="DZJ12" s="62"/>
      <c r="DZK12" s="62"/>
      <c r="DZL12" s="62"/>
      <c r="DZM12" s="62"/>
      <c r="DZN12" s="62"/>
      <c r="DZO12" s="62"/>
      <c r="DZP12" s="62"/>
      <c r="DZQ12" s="62"/>
      <c r="DZR12" s="62"/>
      <c r="DZS12" s="62"/>
      <c r="DZT12" s="62"/>
      <c r="DZU12" s="62"/>
      <c r="DZV12" s="62"/>
      <c r="DZW12" s="62"/>
      <c r="DZX12" s="62"/>
      <c r="DZY12" s="62"/>
      <c r="DZZ12" s="62"/>
      <c r="EAA12" s="62"/>
      <c r="EAB12" s="62"/>
      <c r="EAC12" s="62"/>
      <c r="EAD12" s="62"/>
      <c r="EAE12" s="62"/>
      <c r="EAF12" s="62"/>
      <c r="EAG12" s="62"/>
      <c r="EAH12" s="62"/>
      <c r="EAI12" s="62"/>
      <c r="EAJ12" s="62"/>
      <c r="EAK12" s="62"/>
      <c r="EAL12" s="62"/>
      <c r="EAM12" s="62"/>
      <c r="EAN12" s="62"/>
      <c r="EAO12" s="62"/>
      <c r="EAP12" s="62"/>
      <c r="EAQ12" s="62"/>
      <c r="EAR12" s="62"/>
      <c r="EAS12" s="62"/>
      <c r="EAT12" s="62"/>
      <c r="EAU12" s="62"/>
      <c r="EAV12" s="62"/>
      <c r="EAW12" s="62"/>
      <c r="EAX12" s="62"/>
      <c r="EAY12" s="62"/>
      <c r="EAZ12" s="62"/>
      <c r="EBA12" s="62"/>
      <c r="EBB12" s="62"/>
      <c r="EBC12" s="62"/>
      <c r="EBD12" s="62"/>
      <c r="EBE12" s="62"/>
      <c r="EBF12" s="62"/>
      <c r="EBG12" s="62"/>
      <c r="EBH12" s="62"/>
      <c r="EBI12" s="62"/>
      <c r="EBJ12" s="62"/>
      <c r="EBK12" s="62"/>
      <c r="EBL12" s="62"/>
      <c r="EBM12" s="62"/>
      <c r="EBN12" s="62"/>
      <c r="EBO12" s="62"/>
      <c r="EBP12" s="62"/>
      <c r="EBQ12" s="62"/>
      <c r="EBR12" s="62"/>
      <c r="EBS12" s="62"/>
      <c r="EBT12" s="62"/>
      <c r="EBU12" s="62"/>
      <c r="EBV12" s="62"/>
      <c r="EBW12" s="62"/>
      <c r="EBX12" s="62"/>
      <c r="EBY12" s="62"/>
      <c r="EBZ12" s="62"/>
      <c r="ECA12" s="62"/>
      <c r="ECB12" s="62"/>
      <c r="ECC12" s="62"/>
      <c r="ECD12" s="62"/>
      <c r="ECE12" s="62"/>
      <c r="ECF12" s="62"/>
      <c r="ECG12" s="62"/>
      <c r="ECH12" s="62"/>
      <c r="ECI12" s="62"/>
      <c r="ECJ12" s="62"/>
      <c r="ECK12" s="62"/>
      <c r="ECL12" s="62"/>
      <c r="ECM12" s="62"/>
      <c r="ECN12" s="62"/>
      <c r="ECO12" s="62"/>
      <c r="ECP12" s="62"/>
      <c r="ECQ12" s="62"/>
      <c r="ECR12" s="62"/>
      <c r="ECS12" s="62"/>
      <c r="ECT12" s="62"/>
      <c r="ECU12" s="62"/>
      <c r="ECV12" s="62"/>
      <c r="ECW12" s="62"/>
      <c r="ECX12" s="62"/>
      <c r="ECY12" s="62"/>
      <c r="ECZ12" s="62"/>
      <c r="EDA12" s="62"/>
      <c r="EDB12" s="62"/>
      <c r="EDC12" s="62"/>
      <c r="EDD12" s="62"/>
      <c r="EDE12" s="62"/>
      <c r="EDF12" s="62"/>
      <c r="EDG12" s="62"/>
      <c r="EDH12" s="62"/>
      <c r="EDI12" s="62"/>
      <c r="EDJ12" s="62"/>
      <c r="EDK12" s="62"/>
      <c r="EDL12" s="62"/>
      <c r="EDM12" s="62"/>
      <c r="EDN12" s="62"/>
      <c r="EDO12" s="62"/>
      <c r="EDP12" s="62"/>
      <c r="EDQ12" s="62"/>
      <c r="EDR12" s="62"/>
      <c r="EDS12" s="62"/>
      <c r="EDT12" s="62"/>
      <c r="EDU12" s="62"/>
      <c r="EDV12" s="62"/>
      <c r="EDW12" s="62"/>
      <c r="EDX12" s="62"/>
      <c r="EDY12" s="62"/>
      <c r="EDZ12" s="62"/>
      <c r="EEA12" s="62"/>
      <c r="EEB12" s="62"/>
      <c r="EEC12" s="62"/>
      <c r="EED12" s="62"/>
      <c r="EEE12" s="62"/>
      <c r="EEF12" s="62"/>
      <c r="EEG12" s="62"/>
      <c r="EEH12" s="62"/>
      <c r="EEI12" s="62"/>
      <c r="EEJ12" s="62"/>
      <c r="EEK12" s="62"/>
      <c r="EEL12" s="62"/>
      <c r="EEM12" s="62"/>
      <c r="EEN12" s="62"/>
      <c r="EEO12" s="62"/>
      <c r="EEP12" s="62"/>
      <c r="EEQ12" s="62"/>
      <c r="EER12" s="62"/>
      <c r="EES12" s="62"/>
      <c r="EET12" s="62"/>
      <c r="EEU12" s="62"/>
      <c r="EEV12" s="62"/>
      <c r="EEW12" s="62"/>
      <c r="EEX12" s="62"/>
      <c r="EEY12" s="62"/>
      <c r="EEZ12" s="62"/>
      <c r="EFA12" s="62"/>
      <c r="EFB12" s="62"/>
      <c r="EFC12" s="62"/>
      <c r="EFD12" s="62"/>
      <c r="EFE12" s="62"/>
      <c r="EFF12" s="62"/>
      <c r="EFG12" s="62"/>
      <c r="EFH12" s="62"/>
      <c r="EFI12" s="62"/>
      <c r="EFJ12" s="62"/>
      <c r="EFK12" s="62"/>
      <c r="EFL12" s="62"/>
      <c r="EFM12" s="62"/>
      <c r="EFN12" s="62"/>
      <c r="EFO12" s="62"/>
      <c r="EFP12" s="62"/>
      <c r="EFQ12" s="62"/>
      <c r="EFR12" s="62"/>
      <c r="EFS12" s="62"/>
      <c r="EFT12" s="62"/>
      <c r="EFU12" s="62"/>
      <c r="EFV12" s="62"/>
      <c r="EFW12" s="62"/>
      <c r="EFX12" s="62"/>
      <c r="EFY12" s="62"/>
      <c r="EFZ12" s="62"/>
      <c r="EGA12" s="62"/>
      <c r="EGB12" s="62"/>
      <c r="EGC12" s="62"/>
      <c r="EGD12" s="62"/>
      <c r="EGE12" s="62"/>
      <c r="EGF12" s="62"/>
      <c r="EGG12" s="62"/>
      <c r="EGH12" s="62"/>
      <c r="EGI12" s="62"/>
      <c r="EGJ12" s="62"/>
      <c r="EGK12" s="62"/>
      <c r="EGL12" s="62"/>
      <c r="EGM12" s="62"/>
      <c r="EGN12" s="62"/>
      <c r="EGO12" s="62"/>
      <c r="EGP12" s="62"/>
      <c r="EGQ12" s="62"/>
      <c r="EGR12" s="62"/>
      <c r="EGS12" s="62"/>
      <c r="EGT12" s="62"/>
      <c r="EGU12" s="62"/>
      <c r="EGV12" s="62"/>
      <c r="EGW12" s="62"/>
      <c r="EGX12" s="62"/>
      <c r="EGY12" s="62"/>
      <c r="EGZ12" s="62"/>
      <c r="EHA12" s="62"/>
      <c r="EHB12" s="62"/>
      <c r="EHC12" s="62"/>
      <c r="EHD12" s="62"/>
      <c r="EHE12" s="62"/>
      <c r="EHF12" s="62"/>
      <c r="EHG12" s="62"/>
      <c r="EHH12" s="62"/>
      <c r="EHI12" s="62"/>
      <c r="EHJ12" s="62"/>
      <c r="EHK12" s="62"/>
      <c r="EHL12" s="62"/>
      <c r="EHM12" s="62"/>
      <c r="EHN12" s="62"/>
      <c r="EHO12" s="62"/>
      <c r="EHP12" s="62"/>
      <c r="EHQ12" s="62"/>
      <c r="EHR12" s="62"/>
      <c r="EHS12" s="62"/>
      <c r="EHT12" s="62"/>
      <c r="EHU12" s="62"/>
      <c r="EHV12" s="62"/>
      <c r="EHW12" s="62"/>
      <c r="EHX12" s="62"/>
      <c r="EHY12" s="62"/>
      <c r="EHZ12" s="62"/>
      <c r="EIA12" s="62"/>
      <c r="EIB12" s="62"/>
      <c r="EIC12" s="62"/>
      <c r="EID12" s="62"/>
      <c r="EIE12" s="62"/>
      <c r="EIF12" s="62"/>
      <c r="EIG12" s="62"/>
      <c r="EIH12" s="62"/>
      <c r="EII12" s="62"/>
      <c r="EIJ12" s="62"/>
      <c r="EIK12" s="62"/>
      <c r="EIL12" s="62"/>
      <c r="EIM12" s="62"/>
      <c r="EIN12" s="62"/>
      <c r="EIO12" s="62"/>
      <c r="EIP12" s="62"/>
      <c r="EIQ12" s="62"/>
      <c r="EIR12" s="62"/>
      <c r="EIS12" s="62"/>
      <c r="EIT12" s="62"/>
      <c r="EIU12" s="62"/>
      <c r="EIV12" s="62"/>
      <c r="EIW12" s="62"/>
      <c r="EIX12" s="62"/>
      <c r="EIY12" s="62"/>
      <c r="EIZ12" s="62"/>
      <c r="EJA12" s="62"/>
      <c r="EJB12" s="62"/>
      <c r="EJC12" s="62"/>
      <c r="EJD12" s="62"/>
      <c r="EJE12" s="62"/>
      <c r="EJF12" s="62"/>
      <c r="EJG12" s="62"/>
      <c r="EJH12" s="62"/>
      <c r="EJI12" s="62"/>
      <c r="EJJ12" s="62"/>
      <c r="EJK12" s="62"/>
      <c r="EJL12" s="62"/>
      <c r="EJM12" s="62"/>
      <c r="EJN12" s="62"/>
      <c r="EJO12" s="62"/>
      <c r="EJP12" s="62"/>
      <c r="EJQ12" s="62"/>
      <c r="EJR12" s="62"/>
      <c r="EJS12" s="62"/>
      <c r="EJT12" s="62"/>
      <c r="EJU12" s="62"/>
      <c r="EJV12" s="62"/>
      <c r="EJW12" s="62"/>
      <c r="EJX12" s="62"/>
      <c r="EJY12" s="62"/>
      <c r="EJZ12" s="62"/>
      <c r="EKA12" s="62"/>
      <c r="EKB12" s="62"/>
      <c r="EKC12" s="62"/>
      <c r="EKD12" s="62"/>
      <c r="EKE12" s="62"/>
      <c r="EKF12" s="62"/>
      <c r="EKG12" s="62"/>
      <c r="EKH12" s="62"/>
      <c r="EKI12" s="62"/>
      <c r="EKJ12" s="62"/>
      <c r="EKK12" s="62"/>
      <c r="EKL12" s="62"/>
      <c r="EKM12" s="62"/>
      <c r="EKN12" s="62"/>
      <c r="EKO12" s="62"/>
      <c r="EKP12" s="62"/>
      <c r="EKQ12" s="62"/>
      <c r="EKR12" s="62"/>
      <c r="EKS12" s="62"/>
      <c r="EKT12" s="62"/>
      <c r="EKU12" s="62"/>
      <c r="EKV12" s="62"/>
      <c r="EKW12" s="62"/>
      <c r="EKX12" s="62"/>
      <c r="EKY12" s="62"/>
      <c r="EKZ12" s="62"/>
      <c r="ELA12" s="62"/>
      <c r="ELB12" s="62"/>
      <c r="ELC12" s="62"/>
      <c r="ELD12" s="62"/>
      <c r="ELE12" s="62"/>
      <c r="ELF12" s="62"/>
      <c r="ELG12" s="62"/>
      <c r="ELH12" s="62"/>
      <c r="ELI12" s="62"/>
      <c r="ELJ12" s="62"/>
      <c r="ELK12" s="62"/>
      <c r="ELL12" s="62"/>
      <c r="ELM12" s="62"/>
      <c r="ELN12" s="62"/>
      <c r="ELO12" s="62"/>
      <c r="ELP12" s="62"/>
      <c r="ELQ12" s="62"/>
      <c r="ELR12" s="62"/>
      <c r="ELS12" s="62"/>
      <c r="ELT12" s="62"/>
      <c r="ELU12" s="62"/>
      <c r="ELV12" s="62"/>
      <c r="ELW12" s="62"/>
      <c r="ELX12" s="62"/>
      <c r="ELY12" s="62"/>
      <c r="ELZ12" s="62"/>
      <c r="EMA12" s="62"/>
      <c r="EMB12" s="62"/>
      <c r="EMC12" s="62"/>
      <c r="EMD12" s="62"/>
      <c r="EME12" s="62"/>
      <c r="EMF12" s="62"/>
      <c r="EMG12" s="62"/>
      <c r="EMH12" s="62"/>
      <c r="EMI12" s="62"/>
      <c r="EMJ12" s="62"/>
      <c r="EMK12" s="62"/>
      <c r="EML12" s="62"/>
      <c r="EMM12" s="62"/>
      <c r="EMN12" s="62"/>
      <c r="EMO12" s="62"/>
      <c r="EMP12" s="62"/>
      <c r="EMQ12" s="62"/>
      <c r="EMR12" s="62"/>
      <c r="EMS12" s="62"/>
      <c r="EMT12" s="62"/>
      <c r="EMU12" s="62"/>
      <c r="EMV12" s="62"/>
      <c r="EMW12" s="62"/>
      <c r="EMX12" s="62"/>
      <c r="EMY12" s="62"/>
      <c r="EMZ12" s="62"/>
      <c r="ENA12" s="62"/>
      <c r="ENB12" s="62"/>
      <c r="ENC12" s="62"/>
      <c r="END12" s="62"/>
      <c r="ENE12" s="62"/>
      <c r="ENF12" s="62"/>
      <c r="ENG12" s="62"/>
      <c r="ENH12" s="62"/>
      <c r="ENI12" s="62"/>
      <c r="ENJ12" s="62"/>
      <c r="ENK12" s="62"/>
      <c r="ENL12" s="62"/>
      <c r="ENM12" s="62"/>
      <c r="ENN12" s="62"/>
      <c r="ENO12" s="62"/>
      <c r="ENP12" s="62"/>
      <c r="ENQ12" s="62"/>
      <c r="ENR12" s="62"/>
      <c r="ENS12" s="62"/>
      <c r="ENT12" s="62"/>
      <c r="ENU12" s="62"/>
      <c r="ENV12" s="62"/>
      <c r="ENW12" s="62"/>
      <c r="ENX12" s="62"/>
      <c r="ENY12" s="62"/>
      <c r="ENZ12" s="62"/>
      <c r="EOA12" s="62"/>
      <c r="EOB12" s="62"/>
      <c r="EOC12" s="62"/>
      <c r="EOD12" s="62"/>
      <c r="EOE12" s="62"/>
      <c r="EOF12" s="62"/>
      <c r="EOG12" s="62"/>
      <c r="EOH12" s="62"/>
      <c r="EOI12" s="62"/>
      <c r="EOJ12" s="62"/>
      <c r="EOK12" s="62"/>
      <c r="EOL12" s="62"/>
      <c r="EOM12" s="62"/>
      <c r="EON12" s="62"/>
      <c r="EOO12" s="62"/>
      <c r="EOP12" s="62"/>
      <c r="EOQ12" s="62"/>
      <c r="EOR12" s="62"/>
      <c r="EOS12" s="62"/>
      <c r="EOT12" s="62"/>
      <c r="EOU12" s="62"/>
      <c r="EOV12" s="62"/>
      <c r="EOW12" s="62"/>
      <c r="EOX12" s="62"/>
      <c r="EOY12" s="62"/>
      <c r="EOZ12" s="62"/>
      <c r="EPA12" s="62"/>
      <c r="EPB12" s="62"/>
      <c r="EPC12" s="62"/>
      <c r="EPD12" s="62"/>
      <c r="EPE12" s="62"/>
      <c r="EPF12" s="62"/>
      <c r="EPG12" s="62"/>
      <c r="EPH12" s="62"/>
      <c r="EPI12" s="62"/>
      <c r="EPJ12" s="62"/>
      <c r="EPK12" s="62"/>
      <c r="EPL12" s="62"/>
      <c r="EPM12" s="62"/>
      <c r="EPN12" s="62"/>
      <c r="EPO12" s="62"/>
      <c r="EPP12" s="62"/>
      <c r="EPQ12" s="62"/>
      <c r="EPR12" s="62"/>
      <c r="EPS12" s="62"/>
      <c r="EPT12" s="62"/>
      <c r="EPU12" s="62"/>
      <c r="EPV12" s="62"/>
      <c r="EPW12" s="62"/>
      <c r="EPX12" s="62"/>
      <c r="EPY12" s="62"/>
      <c r="EPZ12" s="62"/>
      <c r="EQA12" s="62"/>
      <c r="EQB12" s="62"/>
      <c r="EQC12" s="62"/>
      <c r="EQD12" s="62"/>
      <c r="EQE12" s="62"/>
      <c r="EQF12" s="62"/>
      <c r="EQG12" s="62"/>
      <c r="EQH12" s="62"/>
      <c r="EQI12" s="62"/>
      <c r="EQJ12" s="62"/>
      <c r="EQK12" s="62"/>
      <c r="EQL12" s="62"/>
      <c r="EQM12" s="62"/>
      <c r="EQN12" s="62"/>
      <c r="EQO12" s="62"/>
      <c r="EQP12" s="62"/>
      <c r="EQQ12" s="62"/>
      <c r="EQR12" s="62"/>
      <c r="EQS12" s="62"/>
      <c r="EQT12" s="62"/>
      <c r="EQU12" s="62"/>
      <c r="EQV12" s="62"/>
      <c r="EQW12" s="62"/>
      <c r="EQX12" s="62"/>
      <c r="EQY12" s="62"/>
      <c r="EQZ12" s="62"/>
      <c r="ERA12" s="62"/>
      <c r="ERB12" s="62"/>
      <c r="ERC12" s="62"/>
      <c r="ERD12" s="62"/>
      <c r="ERE12" s="62"/>
      <c r="ERF12" s="62"/>
      <c r="ERG12" s="62"/>
      <c r="ERH12" s="62"/>
      <c r="ERI12" s="62"/>
      <c r="ERJ12" s="62"/>
      <c r="ERK12" s="62"/>
      <c r="ERL12" s="62"/>
      <c r="ERM12" s="62"/>
      <c r="ERN12" s="62"/>
      <c r="ERO12" s="62"/>
      <c r="ERP12" s="62"/>
      <c r="ERQ12" s="62"/>
      <c r="ERR12" s="62"/>
      <c r="ERS12" s="62"/>
      <c r="ERT12" s="62"/>
      <c r="ERU12" s="62"/>
      <c r="ERV12" s="62"/>
      <c r="ERW12" s="62"/>
      <c r="ERX12" s="62"/>
      <c r="ERY12" s="62"/>
      <c r="ERZ12" s="62"/>
      <c r="ESA12" s="62"/>
      <c r="ESB12" s="62"/>
      <c r="ESC12" s="62"/>
      <c r="ESD12" s="62"/>
      <c r="ESE12" s="62"/>
      <c r="ESF12" s="62"/>
      <c r="ESG12" s="62"/>
      <c r="ESH12" s="62"/>
      <c r="ESI12" s="62"/>
      <c r="ESJ12" s="62"/>
      <c r="ESK12" s="62"/>
      <c r="ESL12" s="62"/>
      <c r="ESM12" s="62"/>
      <c r="ESN12" s="62"/>
      <c r="ESO12" s="62"/>
      <c r="ESP12" s="62"/>
      <c r="ESQ12" s="62"/>
      <c r="ESR12" s="62"/>
      <c r="ESS12" s="62"/>
      <c r="EST12" s="62"/>
      <c r="ESU12" s="62"/>
      <c r="ESV12" s="62"/>
      <c r="ESW12" s="62"/>
      <c r="ESX12" s="62"/>
      <c r="ESY12" s="62"/>
      <c r="ESZ12" s="62"/>
      <c r="ETA12" s="62"/>
      <c r="ETB12" s="62"/>
      <c r="ETC12" s="62"/>
      <c r="ETD12" s="62"/>
      <c r="ETE12" s="62"/>
      <c r="ETF12" s="62"/>
      <c r="ETG12" s="62"/>
      <c r="ETH12" s="62"/>
      <c r="ETI12" s="62"/>
      <c r="ETJ12" s="62"/>
      <c r="ETK12" s="62"/>
      <c r="ETL12" s="62"/>
      <c r="ETM12" s="62"/>
      <c r="ETN12" s="62"/>
      <c r="ETO12" s="62"/>
      <c r="ETP12" s="62"/>
      <c r="ETQ12" s="62"/>
      <c r="ETR12" s="62"/>
      <c r="ETS12" s="62"/>
      <c r="ETT12" s="62"/>
      <c r="ETU12" s="62"/>
      <c r="ETV12" s="62"/>
      <c r="ETW12" s="62"/>
      <c r="ETX12" s="62"/>
      <c r="ETY12" s="62"/>
      <c r="ETZ12" s="62"/>
      <c r="EUA12" s="62"/>
      <c r="EUB12" s="62"/>
      <c r="EUC12" s="62"/>
      <c r="EUD12" s="62"/>
      <c r="EUE12" s="62"/>
      <c r="EUF12" s="62"/>
      <c r="EUG12" s="62"/>
      <c r="EUH12" s="62"/>
      <c r="EUI12" s="62"/>
      <c r="EUJ12" s="62"/>
      <c r="EUK12" s="62"/>
      <c r="EUL12" s="62"/>
      <c r="EUM12" s="62"/>
      <c r="EUN12" s="62"/>
      <c r="EUO12" s="62"/>
      <c r="EUP12" s="62"/>
      <c r="EUQ12" s="62"/>
      <c r="EUR12" s="62"/>
      <c r="EUS12" s="62"/>
      <c r="EUT12" s="62"/>
      <c r="EUU12" s="62"/>
      <c r="EUV12" s="62"/>
      <c r="EUW12" s="62"/>
      <c r="EUX12" s="62"/>
      <c r="EUY12" s="62"/>
      <c r="EUZ12" s="62"/>
      <c r="EVA12" s="62"/>
      <c r="EVB12" s="62"/>
      <c r="EVC12" s="62"/>
      <c r="EVD12" s="62"/>
      <c r="EVE12" s="62"/>
      <c r="EVF12" s="62"/>
      <c r="EVG12" s="62"/>
      <c r="EVH12" s="62"/>
      <c r="EVI12" s="62"/>
      <c r="EVJ12" s="62"/>
      <c r="EVK12" s="62"/>
      <c r="EVL12" s="62"/>
      <c r="EVM12" s="62"/>
      <c r="EVN12" s="62"/>
      <c r="EVO12" s="62"/>
      <c r="EVP12" s="62"/>
      <c r="EVQ12" s="62"/>
      <c r="EVR12" s="62"/>
      <c r="EVS12" s="62"/>
      <c r="EVT12" s="62"/>
      <c r="EVU12" s="62"/>
      <c r="EVV12" s="62"/>
      <c r="EVW12" s="62"/>
      <c r="EVX12" s="62"/>
      <c r="EVY12" s="62"/>
      <c r="EVZ12" s="62"/>
      <c r="EWA12" s="62"/>
      <c r="EWB12" s="62"/>
      <c r="EWC12" s="62"/>
      <c r="EWD12" s="62"/>
      <c r="EWE12" s="62"/>
      <c r="EWF12" s="62"/>
      <c r="EWG12" s="62"/>
      <c r="EWH12" s="62"/>
      <c r="EWI12" s="62"/>
      <c r="EWJ12" s="62"/>
      <c r="EWK12" s="62"/>
      <c r="EWL12" s="62"/>
      <c r="EWM12" s="62"/>
      <c r="EWN12" s="62"/>
      <c r="EWO12" s="62"/>
      <c r="EWP12" s="62"/>
      <c r="EWQ12" s="62"/>
      <c r="EWR12" s="62"/>
      <c r="EWS12" s="62"/>
      <c r="EWT12" s="62"/>
      <c r="EWU12" s="62"/>
      <c r="EWV12" s="62"/>
      <c r="EWW12" s="62"/>
      <c r="EWX12" s="62"/>
      <c r="EWY12" s="62"/>
      <c r="EWZ12" s="62"/>
      <c r="EXA12" s="62"/>
      <c r="EXB12" s="62"/>
      <c r="EXC12" s="62"/>
      <c r="EXD12" s="62"/>
      <c r="EXE12" s="62"/>
      <c r="EXF12" s="62"/>
      <c r="EXG12" s="62"/>
      <c r="EXH12" s="62"/>
      <c r="EXI12" s="62"/>
      <c r="EXJ12" s="62"/>
      <c r="EXK12" s="62"/>
      <c r="EXL12" s="62"/>
      <c r="EXM12" s="62"/>
      <c r="EXN12" s="62"/>
      <c r="EXO12" s="62"/>
      <c r="EXP12" s="62"/>
      <c r="EXQ12" s="62"/>
      <c r="EXR12" s="62"/>
      <c r="EXS12" s="62"/>
      <c r="EXT12" s="62"/>
      <c r="EXU12" s="62"/>
      <c r="EXV12" s="62"/>
      <c r="EXW12" s="62"/>
      <c r="EXX12" s="62"/>
      <c r="EXY12" s="62"/>
      <c r="EXZ12" s="62"/>
      <c r="EYA12" s="62"/>
      <c r="EYB12" s="62"/>
      <c r="EYC12" s="62"/>
      <c r="EYD12" s="62"/>
      <c r="EYE12" s="62"/>
      <c r="EYF12" s="62"/>
      <c r="EYG12" s="62"/>
      <c r="EYH12" s="62"/>
      <c r="EYI12" s="62"/>
      <c r="EYJ12" s="62"/>
      <c r="EYK12" s="62"/>
      <c r="EYL12" s="62"/>
      <c r="EYM12" s="62"/>
      <c r="EYN12" s="62"/>
      <c r="EYO12" s="62"/>
      <c r="EYP12" s="62"/>
      <c r="EYQ12" s="62"/>
      <c r="EYR12" s="62"/>
      <c r="EYS12" s="62"/>
      <c r="EYT12" s="62"/>
      <c r="EYU12" s="62"/>
      <c r="EYV12" s="62"/>
      <c r="EYW12" s="62"/>
      <c r="EYX12" s="62"/>
      <c r="EYY12" s="62"/>
      <c r="EYZ12" s="62"/>
      <c r="EZA12" s="62"/>
      <c r="EZB12" s="62"/>
      <c r="EZC12" s="62"/>
      <c r="EZD12" s="62"/>
      <c r="EZE12" s="62"/>
      <c r="EZF12" s="62"/>
      <c r="EZG12" s="62"/>
      <c r="EZH12" s="62"/>
      <c r="EZI12" s="62"/>
      <c r="EZJ12" s="62"/>
      <c r="EZK12" s="62"/>
      <c r="EZL12" s="62"/>
      <c r="EZM12" s="62"/>
      <c r="EZN12" s="62"/>
      <c r="EZO12" s="62"/>
      <c r="EZP12" s="62"/>
      <c r="EZQ12" s="62"/>
      <c r="EZR12" s="62"/>
      <c r="EZS12" s="62"/>
      <c r="EZT12" s="62"/>
      <c r="EZU12" s="62"/>
      <c r="EZV12" s="62"/>
      <c r="EZW12" s="62"/>
      <c r="EZX12" s="62"/>
      <c r="EZY12" s="62"/>
      <c r="EZZ12" s="62"/>
      <c r="FAA12" s="62"/>
      <c r="FAB12" s="62"/>
      <c r="FAC12" s="62"/>
      <c r="FAD12" s="62"/>
      <c r="FAE12" s="62"/>
      <c r="FAF12" s="62"/>
      <c r="FAG12" s="62"/>
      <c r="FAH12" s="62"/>
      <c r="FAI12" s="62"/>
      <c r="FAJ12" s="62"/>
      <c r="FAK12" s="62"/>
      <c r="FAL12" s="62"/>
      <c r="FAM12" s="62"/>
      <c r="FAN12" s="62"/>
      <c r="FAO12" s="62"/>
      <c r="FAP12" s="62"/>
      <c r="FAQ12" s="62"/>
      <c r="FAR12" s="62"/>
      <c r="FAS12" s="62"/>
      <c r="FAT12" s="62"/>
      <c r="FAU12" s="62"/>
      <c r="FAV12" s="62"/>
      <c r="FAW12" s="62"/>
      <c r="FAX12" s="62"/>
      <c r="FAY12" s="62"/>
      <c r="FAZ12" s="62"/>
      <c r="FBA12" s="62"/>
      <c r="FBB12" s="62"/>
      <c r="FBC12" s="62"/>
      <c r="FBD12" s="62"/>
      <c r="FBE12" s="62"/>
      <c r="FBF12" s="62"/>
      <c r="FBG12" s="62"/>
      <c r="FBH12" s="62"/>
      <c r="FBI12" s="62"/>
      <c r="FBJ12" s="62"/>
      <c r="FBK12" s="62"/>
      <c r="FBL12" s="62"/>
      <c r="FBM12" s="62"/>
      <c r="FBN12" s="62"/>
      <c r="FBO12" s="62"/>
      <c r="FBP12" s="62"/>
      <c r="FBQ12" s="62"/>
      <c r="FBR12" s="62"/>
      <c r="FBS12" s="62"/>
      <c r="FBT12" s="62"/>
      <c r="FBU12" s="62"/>
      <c r="FBV12" s="62"/>
      <c r="FBW12" s="62"/>
      <c r="FBX12" s="62"/>
      <c r="FBY12" s="62"/>
      <c r="FBZ12" s="62"/>
      <c r="FCA12" s="62"/>
      <c r="FCB12" s="62"/>
      <c r="FCC12" s="62"/>
      <c r="FCD12" s="62"/>
      <c r="FCE12" s="62"/>
      <c r="FCF12" s="62"/>
      <c r="FCG12" s="62"/>
      <c r="FCH12" s="62"/>
      <c r="FCI12" s="62"/>
      <c r="FCJ12" s="62"/>
      <c r="FCK12" s="62"/>
      <c r="FCL12" s="62"/>
      <c r="FCM12" s="62"/>
      <c r="FCN12" s="62"/>
      <c r="FCO12" s="62"/>
      <c r="FCP12" s="62"/>
      <c r="FCQ12" s="62"/>
      <c r="FCR12" s="62"/>
      <c r="FCS12" s="62"/>
      <c r="FCT12" s="62"/>
      <c r="FCU12" s="62"/>
      <c r="FCV12" s="62"/>
      <c r="FCW12" s="62"/>
      <c r="FCX12" s="62"/>
      <c r="FCY12" s="62"/>
      <c r="FCZ12" s="62"/>
      <c r="FDA12" s="62"/>
      <c r="FDB12" s="62"/>
      <c r="FDC12" s="62"/>
      <c r="FDD12" s="62"/>
      <c r="FDE12" s="62"/>
      <c r="FDF12" s="62"/>
      <c r="FDG12" s="62"/>
      <c r="FDH12" s="62"/>
      <c r="FDI12" s="62"/>
      <c r="FDJ12" s="62"/>
      <c r="FDK12" s="62"/>
      <c r="FDL12" s="62"/>
      <c r="FDM12" s="62"/>
      <c r="FDN12" s="62"/>
      <c r="FDO12" s="62"/>
      <c r="FDP12" s="62"/>
      <c r="FDQ12" s="62"/>
      <c r="FDR12" s="62"/>
      <c r="FDS12" s="62"/>
      <c r="FDT12" s="62"/>
      <c r="FDU12" s="62"/>
      <c r="FDV12" s="62"/>
      <c r="FDW12" s="62"/>
      <c r="FDX12" s="62"/>
      <c r="FDY12" s="62"/>
      <c r="FDZ12" s="62"/>
      <c r="FEA12" s="62"/>
      <c r="FEB12" s="62"/>
      <c r="FEC12" s="62"/>
      <c r="FED12" s="62"/>
      <c r="FEE12" s="62"/>
      <c r="FEF12" s="62"/>
      <c r="FEG12" s="62"/>
      <c r="FEH12" s="62"/>
      <c r="FEI12" s="62"/>
      <c r="FEJ12" s="62"/>
      <c r="FEK12" s="62"/>
      <c r="FEL12" s="62"/>
      <c r="FEM12" s="62"/>
      <c r="FEN12" s="62"/>
      <c r="FEO12" s="62"/>
      <c r="FEP12" s="62"/>
      <c r="FEQ12" s="62"/>
      <c r="FER12" s="62"/>
      <c r="FES12" s="62"/>
      <c r="FET12" s="62"/>
      <c r="FEU12" s="62"/>
      <c r="FEV12" s="62"/>
      <c r="FEW12" s="62"/>
      <c r="FEX12" s="62"/>
      <c r="FEY12" s="62"/>
      <c r="FEZ12" s="62"/>
      <c r="FFA12" s="62"/>
      <c r="FFB12" s="62"/>
      <c r="FFC12" s="62"/>
      <c r="FFD12" s="62"/>
      <c r="FFE12" s="62"/>
      <c r="FFF12" s="62"/>
      <c r="FFG12" s="62"/>
      <c r="FFH12" s="62"/>
      <c r="FFI12" s="62"/>
      <c r="FFJ12" s="62"/>
      <c r="FFK12" s="62"/>
      <c r="FFL12" s="62"/>
      <c r="FFM12" s="62"/>
      <c r="FFN12" s="62"/>
      <c r="FFO12" s="62"/>
      <c r="FFP12" s="62"/>
      <c r="FFQ12" s="62"/>
      <c r="FFR12" s="62"/>
      <c r="FFS12" s="62"/>
      <c r="FFT12" s="62"/>
      <c r="FFU12" s="62"/>
      <c r="FFV12" s="62"/>
      <c r="FFW12" s="62"/>
      <c r="FFX12" s="62"/>
      <c r="FFY12" s="62"/>
      <c r="FFZ12" s="62"/>
      <c r="FGA12" s="62"/>
      <c r="FGB12" s="62"/>
      <c r="FGC12" s="62"/>
      <c r="FGD12" s="62"/>
      <c r="FGE12" s="62"/>
      <c r="FGF12" s="62"/>
      <c r="FGG12" s="62"/>
      <c r="FGH12" s="62"/>
      <c r="FGI12" s="62"/>
      <c r="FGJ12" s="62"/>
      <c r="FGK12" s="62"/>
      <c r="FGL12" s="62"/>
      <c r="FGM12" s="62"/>
      <c r="FGN12" s="62"/>
      <c r="FGO12" s="62"/>
      <c r="FGP12" s="62"/>
      <c r="FGQ12" s="62"/>
      <c r="FGR12" s="62"/>
      <c r="FGS12" s="62"/>
      <c r="FGT12" s="62"/>
      <c r="FGU12" s="62"/>
      <c r="FGV12" s="62"/>
      <c r="FGW12" s="62"/>
      <c r="FGX12" s="62"/>
      <c r="FGY12" s="62"/>
      <c r="FGZ12" s="62"/>
      <c r="FHA12" s="62"/>
      <c r="FHB12" s="62"/>
      <c r="FHC12" s="62"/>
      <c r="FHD12" s="62"/>
      <c r="FHE12" s="62"/>
      <c r="FHF12" s="62"/>
      <c r="FHG12" s="62"/>
      <c r="FHH12" s="62"/>
      <c r="FHI12" s="62"/>
      <c r="FHJ12" s="62"/>
      <c r="FHK12" s="62"/>
      <c r="FHL12" s="62"/>
      <c r="FHM12" s="62"/>
      <c r="FHN12" s="62"/>
      <c r="FHO12" s="62"/>
      <c r="FHP12" s="62"/>
      <c r="FHQ12" s="62"/>
      <c r="FHR12" s="62"/>
      <c r="FHS12" s="62"/>
      <c r="FHT12" s="62"/>
      <c r="FHU12" s="62"/>
      <c r="FHV12" s="62"/>
      <c r="FHW12" s="62"/>
      <c r="FHX12" s="62"/>
      <c r="FHY12" s="62"/>
      <c r="FHZ12" s="62"/>
      <c r="FIA12" s="62"/>
      <c r="FIB12" s="62"/>
      <c r="FIC12" s="62"/>
      <c r="FID12" s="62"/>
      <c r="FIE12" s="62"/>
      <c r="FIF12" s="62"/>
      <c r="FIG12" s="62"/>
      <c r="FIH12" s="62"/>
      <c r="FII12" s="62"/>
      <c r="FIJ12" s="62"/>
      <c r="FIK12" s="62"/>
      <c r="FIL12" s="62"/>
      <c r="FIM12" s="62"/>
      <c r="FIN12" s="62"/>
      <c r="FIO12" s="62"/>
      <c r="FIP12" s="62"/>
      <c r="FIQ12" s="62"/>
      <c r="FIR12" s="62"/>
      <c r="FIS12" s="62"/>
      <c r="FIT12" s="62"/>
      <c r="FIU12" s="62"/>
      <c r="FIV12" s="62"/>
      <c r="FIW12" s="62"/>
      <c r="FIX12" s="62"/>
      <c r="FIY12" s="62"/>
      <c r="FIZ12" s="62"/>
      <c r="FJA12" s="62"/>
      <c r="FJB12" s="62"/>
      <c r="FJC12" s="62"/>
      <c r="FJD12" s="62"/>
      <c r="FJE12" s="62"/>
      <c r="FJF12" s="62"/>
      <c r="FJG12" s="62"/>
      <c r="FJH12" s="62"/>
      <c r="FJI12" s="62"/>
      <c r="FJJ12" s="62"/>
      <c r="FJK12" s="62"/>
      <c r="FJL12" s="62"/>
      <c r="FJM12" s="62"/>
      <c r="FJN12" s="62"/>
      <c r="FJO12" s="62"/>
      <c r="FJP12" s="62"/>
      <c r="FJQ12" s="62"/>
      <c r="FJR12" s="62"/>
      <c r="FJS12" s="62"/>
      <c r="FJT12" s="62"/>
      <c r="FJU12" s="62"/>
      <c r="FJV12" s="62"/>
      <c r="FJW12" s="62"/>
      <c r="FJX12" s="62"/>
      <c r="FJY12" s="62"/>
      <c r="FJZ12" s="62"/>
      <c r="FKA12" s="62"/>
      <c r="FKB12" s="62"/>
      <c r="FKC12" s="62"/>
      <c r="FKD12" s="62"/>
      <c r="FKE12" s="62"/>
      <c r="FKF12" s="62"/>
      <c r="FKG12" s="62"/>
      <c r="FKH12" s="62"/>
      <c r="FKI12" s="62"/>
      <c r="FKJ12" s="62"/>
      <c r="FKK12" s="62"/>
      <c r="FKL12" s="62"/>
      <c r="FKM12" s="62"/>
      <c r="FKN12" s="62"/>
      <c r="FKO12" s="62"/>
      <c r="FKP12" s="62"/>
      <c r="FKQ12" s="62"/>
      <c r="FKR12" s="62"/>
      <c r="FKS12" s="62"/>
      <c r="FKT12" s="62"/>
      <c r="FKU12" s="62"/>
      <c r="FKV12" s="62"/>
      <c r="FKW12" s="62"/>
      <c r="FKX12" s="62"/>
      <c r="FKY12" s="62"/>
      <c r="FKZ12" s="62"/>
      <c r="FLA12" s="62"/>
      <c r="FLB12" s="62"/>
      <c r="FLC12" s="62"/>
      <c r="FLD12" s="62"/>
      <c r="FLE12" s="62"/>
      <c r="FLF12" s="62"/>
      <c r="FLG12" s="62"/>
      <c r="FLH12" s="62"/>
      <c r="FLI12" s="62"/>
      <c r="FLJ12" s="62"/>
      <c r="FLK12" s="62"/>
      <c r="FLL12" s="62"/>
      <c r="FLM12" s="62"/>
      <c r="FLN12" s="62"/>
      <c r="FLO12" s="62"/>
      <c r="FLP12" s="62"/>
      <c r="FLQ12" s="62"/>
      <c r="FLR12" s="62"/>
      <c r="FLS12" s="62"/>
      <c r="FLT12" s="62"/>
      <c r="FLU12" s="62"/>
      <c r="FLV12" s="62"/>
      <c r="FLW12" s="62"/>
      <c r="FLX12" s="62"/>
      <c r="FLY12" s="62"/>
      <c r="FLZ12" s="62"/>
      <c r="FMA12" s="62"/>
      <c r="FMB12" s="62"/>
      <c r="FMC12" s="62"/>
      <c r="FMD12" s="62"/>
      <c r="FME12" s="62"/>
      <c r="FMF12" s="62"/>
      <c r="FMG12" s="62"/>
      <c r="FMH12" s="62"/>
      <c r="FMI12" s="62"/>
      <c r="FMJ12" s="62"/>
      <c r="FMK12" s="62"/>
      <c r="FML12" s="62"/>
      <c r="FMM12" s="62"/>
      <c r="FMN12" s="62"/>
      <c r="FMO12" s="62"/>
      <c r="FMP12" s="62"/>
      <c r="FMQ12" s="62"/>
      <c r="FMR12" s="62"/>
      <c r="FMS12" s="62"/>
      <c r="FMT12" s="62"/>
      <c r="FMU12" s="62"/>
      <c r="FMV12" s="62"/>
      <c r="FMW12" s="62"/>
      <c r="FMX12" s="62"/>
      <c r="FMY12" s="62"/>
      <c r="FMZ12" s="62"/>
      <c r="FNA12" s="62"/>
      <c r="FNB12" s="62"/>
      <c r="FNC12" s="62"/>
      <c r="FND12" s="62"/>
      <c r="FNE12" s="62"/>
      <c r="FNF12" s="62"/>
      <c r="FNG12" s="62"/>
      <c r="FNH12" s="62"/>
      <c r="FNI12" s="62"/>
      <c r="FNJ12" s="62"/>
      <c r="FNK12" s="62"/>
      <c r="FNL12" s="62"/>
      <c r="FNM12" s="62"/>
      <c r="FNN12" s="62"/>
      <c r="FNO12" s="62"/>
      <c r="FNP12" s="62"/>
      <c r="FNQ12" s="62"/>
      <c r="FNR12" s="62"/>
      <c r="FNS12" s="62"/>
      <c r="FNT12" s="62"/>
      <c r="FNU12" s="62"/>
      <c r="FNV12" s="62"/>
      <c r="FNW12" s="62"/>
      <c r="FNX12" s="62"/>
      <c r="FNY12" s="62"/>
      <c r="FNZ12" s="62"/>
      <c r="FOA12" s="62"/>
      <c r="FOB12" s="62"/>
      <c r="FOC12" s="62"/>
      <c r="FOD12" s="62"/>
      <c r="FOE12" s="62"/>
      <c r="FOF12" s="62"/>
      <c r="FOG12" s="62"/>
      <c r="FOH12" s="62"/>
      <c r="FOI12" s="62"/>
      <c r="FOJ12" s="62"/>
      <c r="FOK12" s="62"/>
      <c r="FOL12" s="62"/>
      <c r="FOM12" s="62"/>
      <c r="FON12" s="62"/>
      <c r="FOO12" s="62"/>
      <c r="FOP12" s="62"/>
      <c r="FOQ12" s="62"/>
      <c r="FOR12" s="62"/>
      <c r="FOS12" s="62"/>
      <c r="FOT12" s="62"/>
      <c r="FOU12" s="62"/>
      <c r="FOV12" s="62"/>
      <c r="FOW12" s="62"/>
      <c r="FOX12" s="62"/>
      <c r="FOY12" s="62"/>
      <c r="FOZ12" s="62"/>
      <c r="FPA12" s="62"/>
      <c r="FPB12" s="62"/>
      <c r="FPC12" s="62"/>
      <c r="FPD12" s="62"/>
      <c r="FPE12" s="62"/>
      <c r="FPF12" s="62"/>
      <c r="FPG12" s="62"/>
      <c r="FPH12" s="62"/>
      <c r="FPI12" s="62"/>
      <c r="FPJ12" s="62"/>
      <c r="FPK12" s="62"/>
      <c r="FPL12" s="62"/>
      <c r="FPM12" s="62"/>
      <c r="FPN12" s="62"/>
      <c r="FPO12" s="62"/>
      <c r="FPP12" s="62"/>
      <c r="FPQ12" s="62"/>
      <c r="FPR12" s="62"/>
      <c r="FPS12" s="62"/>
      <c r="FPT12" s="62"/>
      <c r="FPU12" s="62"/>
      <c r="FPV12" s="62"/>
      <c r="FPW12" s="62"/>
      <c r="FPX12" s="62"/>
      <c r="FPY12" s="62"/>
      <c r="FPZ12" s="62"/>
      <c r="FQA12" s="62"/>
      <c r="FQB12" s="62"/>
      <c r="FQC12" s="62"/>
      <c r="FQD12" s="62"/>
      <c r="FQE12" s="62"/>
      <c r="FQF12" s="62"/>
      <c r="FQG12" s="62"/>
      <c r="FQH12" s="62"/>
      <c r="FQI12" s="62"/>
      <c r="FQJ12" s="62"/>
      <c r="FQK12" s="62"/>
      <c r="FQL12" s="62"/>
      <c r="FQM12" s="62"/>
      <c r="FQN12" s="62"/>
      <c r="FQO12" s="62"/>
      <c r="FQP12" s="62"/>
      <c r="FQQ12" s="62"/>
      <c r="FQR12" s="62"/>
      <c r="FQS12" s="62"/>
      <c r="FQT12" s="62"/>
      <c r="FQU12" s="62"/>
      <c r="FQV12" s="62"/>
      <c r="FQW12" s="62"/>
      <c r="FQX12" s="62"/>
      <c r="FQY12" s="62"/>
      <c r="FQZ12" s="62"/>
      <c r="FRA12" s="62"/>
      <c r="FRB12" s="62"/>
      <c r="FRC12" s="62"/>
      <c r="FRD12" s="62"/>
      <c r="FRE12" s="62"/>
      <c r="FRF12" s="62"/>
      <c r="FRG12" s="62"/>
      <c r="FRH12" s="62"/>
      <c r="FRI12" s="62"/>
      <c r="FRJ12" s="62"/>
      <c r="FRK12" s="62"/>
      <c r="FRL12" s="62"/>
      <c r="FRM12" s="62"/>
      <c r="FRN12" s="62"/>
      <c r="FRO12" s="62"/>
      <c r="FRP12" s="62"/>
      <c r="FRQ12" s="62"/>
      <c r="FRR12" s="62"/>
      <c r="FRS12" s="62"/>
      <c r="FRT12" s="62"/>
      <c r="FRU12" s="62"/>
      <c r="FRV12" s="62"/>
      <c r="FRW12" s="62"/>
      <c r="FRX12" s="62"/>
      <c r="FRY12" s="62"/>
      <c r="FRZ12" s="62"/>
      <c r="FSA12" s="62"/>
      <c r="FSB12" s="62"/>
      <c r="FSC12" s="62"/>
      <c r="FSD12" s="62"/>
      <c r="FSE12" s="62"/>
      <c r="FSF12" s="62"/>
      <c r="FSG12" s="62"/>
      <c r="FSH12" s="62"/>
      <c r="FSI12" s="62"/>
      <c r="FSJ12" s="62"/>
      <c r="FSK12" s="62"/>
      <c r="FSL12" s="62"/>
      <c r="FSM12" s="62"/>
      <c r="FSN12" s="62"/>
      <c r="FSO12" s="62"/>
      <c r="FSP12" s="62"/>
      <c r="FSQ12" s="62"/>
      <c r="FSR12" s="62"/>
      <c r="FSS12" s="62"/>
      <c r="FST12" s="62"/>
      <c r="FSU12" s="62"/>
      <c r="FSV12" s="62"/>
      <c r="FSW12" s="62"/>
      <c r="FSX12" s="62"/>
      <c r="FSY12" s="62"/>
      <c r="FSZ12" s="62"/>
      <c r="FTA12" s="62"/>
      <c r="FTB12" s="62"/>
      <c r="FTC12" s="62"/>
      <c r="FTD12" s="62"/>
      <c r="FTE12" s="62"/>
      <c r="FTF12" s="62"/>
      <c r="FTG12" s="62"/>
      <c r="FTH12" s="62"/>
      <c r="FTI12" s="62"/>
      <c r="FTJ12" s="62"/>
      <c r="FTK12" s="62"/>
      <c r="FTL12" s="62"/>
      <c r="FTM12" s="62"/>
      <c r="FTN12" s="62"/>
      <c r="FTO12" s="62"/>
      <c r="FTP12" s="62"/>
      <c r="FTQ12" s="62"/>
      <c r="FTR12" s="62"/>
      <c r="FTS12" s="62"/>
      <c r="FTT12" s="62"/>
      <c r="FTU12" s="62"/>
      <c r="FTV12" s="62"/>
      <c r="FTW12" s="62"/>
      <c r="FTX12" s="62"/>
      <c r="FTY12" s="62"/>
      <c r="FTZ12" s="62"/>
      <c r="FUA12" s="62"/>
      <c r="FUB12" s="62"/>
      <c r="FUC12" s="62"/>
      <c r="FUD12" s="62"/>
      <c r="FUE12" s="62"/>
      <c r="FUF12" s="62"/>
      <c r="FUG12" s="62"/>
      <c r="FUH12" s="62"/>
      <c r="FUI12" s="62"/>
      <c r="FUJ12" s="62"/>
      <c r="FUK12" s="62"/>
      <c r="FUL12" s="62"/>
      <c r="FUM12" s="62"/>
      <c r="FUN12" s="62"/>
      <c r="FUO12" s="62"/>
      <c r="FUP12" s="62"/>
      <c r="FUQ12" s="62"/>
      <c r="FUR12" s="62"/>
      <c r="FUS12" s="62"/>
      <c r="FUT12" s="62"/>
      <c r="FUU12" s="62"/>
      <c r="FUV12" s="62"/>
      <c r="FUW12" s="62"/>
      <c r="FUX12" s="62"/>
      <c r="FUY12" s="62"/>
      <c r="FUZ12" s="62"/>
      <c r="FVA12" s="62"/>
      <c r="FVB12" s="62"/>
      <c r="FVC12" s="62"/>
      <c r="FVD12" s="62"/>
      <c r="FVE12" s="62"/>
      <c r="FVF12" s="62"/>
      <c r="FVG12" s="62"/>
      <c r="FVH12" s="62"/>
      <c r="FVI12" s="62"/>
      <c r="FVJ12" s="62"/>
      <c r="FVK12" s="62"/>
      <c r="FVL12" s="62"/>
      <c r="FVM12" s="62"/>
      <c r="FVN12" s="62"/>
      <c r="FVO12" s="62"/>
      <c r="FVP12" s="62"/>
      <c r="FVQ12" s="62"/>
      <c r="FVR12" s="62"/>
      <c r="FVS12" s="62"/>
      <c r="FVT12" s="62"/>
      <c r="FVU12" s="62"/>
      <c r="FVV12" s="62"/>
      <c r="FVW12" s="62"/>
      <c r="FVX12" s="62"/>
      <c r="FVY12" s="62"/>
      <c r="FVZ12" s="62"/>
      <c r="FWA12" s="62"/>
      <c r="FWB12" s="62"/>
      <c r="FWC12" s="62"/>
      <c r="FWD12" s="62"/>
      <c r="FWE12" s="62"/>
      <c r="FWF12" s="62"/>
      <c r="FWG12" s="62"/>
      <c r="FWH12" s="62"/>
      <c r="FWI12" s="62"/>
      <c r="FWJ12" s="62"/>
      <c r="FWK12" s="62"/>
      <c r="FWL12" s="62"/>
      <c r="FWM12" s="62"/>
      <c r="FWN12" s="62"/>
      <c r="FWO12" s="62"/>
      <c r="FWP12" s="62"/>
      <c r="FWQ12" s="62"/>
      <c r="FWR12" s="62"/>
      <c r="FWS12" s="62"/>
      <c r="FWT12" s="62"/>
      <c r="FWU12" s="62"/>
      <c r="FWV12" s="62"/>
      <c r="FWW12" s="62"/>
      <c r="FWX12" s="62"/>
      <c r="FWY12" s="62"/>
      <c r="FWZ12" s="62"/>
      <c r="FXA12" s="62"/>
      <c r="FXB12" s="62"/>
      <c r="FXC12" s="62"/>
      <c r="FXD12" s="62"/>
      <c r="FXE12" s="62"/>
      <c r="FXF12" s="62"/>
      <c r="FXG12" s="62"/>
      <c r="FXH12" s="62"/>
      <c r="FXI12" s="62"/>
      <c r="FXJ12" s="62"/>
      <c r="FXK12" s="62"/>
      <c r="FXL12" s="62"/>
      <c r="FXM12" s="62"/>
      <c r="FXN12" s="62"/>
      <c r="FXO12" s="62"/>
      <c r="FXP12" s="62"/>
      <c r="FXQ12" s="62"/>
      <c r="FXR12" s="62"/>
      <c r="FXS12" s="62"/>
      <c r="FXT12" s="62"/>
      <c r="FXU12" s="62"/>
      <c r="FXV12" s="62"/>
      <c r="FXW12" s="62"/>
      <c r="FXX12" s="62"/>
      <c r="FXY12" s="62"/>
      <c r="FXZ12" s="62"/>
      <c r="FYA12" s="62"/>
      <c r="FYB12" s="62"/>
      <c r="FYC12" s="62"/>
      <c r="FYD12" s="62"/>
      <c r="FYE12" s="62"/>
      <c r="FYF12" s="62"/>
      <c r="FYG12" s="62"/>
      <c r="FYH12" s="62"/>
      <c r="FYI12" s="62"/>
      <c r="FYJ12" s="62"/>
      <c r="FYK12" s="62"/>
      <c r="FYL12" s="62"/>
      <c r="FYM12" s="62"/>
      <c r="FYN12" s="62"/>
      <c r="FYO12" s="62"/>
      <c r="FYP12" s="62"/>
      <c r="FYQ12" s="62"/>
      <c r="FYR12" s="62"/>
      <c r="FYS12" s="62"/>
      <c r="FYT12" s="62"/>
      <c r="FYU12" s="62"/>
      <c r="FYV12" s="62"/>
      <c r="FYW12" s="62"/>
      <c r="FYX12" s="62"/>
      <c r="FYY12" s="62"/>
      <c r="FYZ12" s="62"/>
      <c r="FZA12" s="62"/>
      <c r="FZB12" s="62"/>
      <c r="FZC12" s="62"/>
      <c r="FZD12" s="62"/>
      <c r="FZE12" s="62"/>
      <c r="FZF12" s="62"/>
      <c r="FZG12" s="62"/>
      <c r="FZH12" s="62"/>
      <c r="FZI12" s="62"/>
      <c r="FZJ12" s="62"/>
      <c r="FZK12" s="62"/>
      <c r="FZL12" s="62"/>
      <c r="FZM12" s="62"/>
      <c r="FZN12" s="62"/>
      <c r="FZO12" s="62"/>
      <c r="FZP12" s="62"/>
      <c r="FZQ12" s="62"/>
      <c r="FZR12" s="62"/>
      <c r="FZS12" s="62"/>
      <c r="FZT12" s="62"/>
      <c r="FZU12" s="62"/>
      <c r="FZV12" s="62"/>
      <c r="FZW12" s="62"/>
      <c r="FZX12" s="62"/>
      <c r="FZY12" s="62"/>
      <c r="FZZ12" s="62"/>
      <c r="GAA12" s="62"/>
      <c r="GAB12" s="62"/>
      <c r="GAC12" s="62"/>
      <c r="GAD12" s="62"/>
      <c r="GAE12" s="62"/>
      <c r="GAF12" s="62"/>
      <c r="GAG12" s="62"/>
      <c r="GAH12" s="62"/>
      <c r="GAI12" s="62"/>
      <c r="GAJ12" s="62"/>
      <c r="GAK12" s="62"/>
      <c r="GAL12" s="62"/>
      <c r="GAM12" s="62"/>
      <c r="GAN12" s="62"/>
      <c r="GAO12" s="62"/>
      <c r="GAP12" s="62"/>
      <c r="GAQ12" s="62"/>
      <c r="GAR12" s="62"/>
      <c r="GAS12" s="62"/>
      <c r="GAT12" s="62"/>
      <c r="GAU12" s="62"/>
      <c r="GAV12" s="62"/>
      <c r="GAW12" s="62"/>
      <c r="GAX12" s="62"/>
      <c r="GAY12" s="62"/>
      <c r="GAZ12" s="62"/>
      <c r="GBA12" s="62"/>
      <c r="GBB12" s="62"/>
      <c r="GBC12" s="62"/>
      <c r="GBD12" s="62"/>
      <c r="GBE12" s="62"/>
      <c r="GBF12" s="62"/>
      <c r="GBG12" s="62"/>
      <c r="GBH12" s="62"/>
      <c r="GBI12" s="62"/>
      <c r="GBJ12" s="62"/>
      <c r="GBK12" s="62"/>
      <c r="GBL12" s="62"/>
      <c r="GBM12" s="62"/>
      <c r="GBN12" s="62"/>
      <c r="GBO12" s="62"/>
      <c r="GBP12" s="62"/>
      <c r="GBQ12" s="62"/>
      <c r="GBR12" s="62"/>
      <c r="GBS12" s="62"/>
      <c r="GBT12" s="62"/>
      <c r="GBU12" s="62"/>
      <c r="GBV12" s="62"/>
      <c r="GBW12" s="62"/>
      <c r="GBX12" s="62"/>
      <c r="GBY12" s="62"/>
      <c r="GBZ12" s="62"/>
      <c r="GCA12" s="62"/>
      <c r="GCB12" s="62"/>
      <c r="GCC12" s="62"/>
      <c r="GCD12" s="62"/>
      <c r="GCE12" s="62"/>
      <c r="GCF12" s="62"/>
      <c r="GCG12" s="62"/>
      <c r="GCH12" s="62"/>
      <c r="GCI12" s="62"/>
      <c r="GCJ12" s="62"/>
      <c r="GCK12" s="62"/>
      <c r="GCL12" s="62"/>
      <c r="GCM12" s="62"/>
      <c r="GCN12" s="62"/>
      <c r="GCO12" s="62"/>
      <c r="GCP12" s="62"/>
      <c r="GCQ12" s="62"/>
      <c r="GCR12" s="62"/>
      <c r="GCS12" s="62"/>
      <c r="GCT12" s="62"/>
      <c r="GCU12" s="62"/>
      <c r="GCV12" s="62"/>
      <c r="GCW12" s="62"/>
      <c r="GCX12" s="62"/>
      <c r="GCY12" s="62"/>
      <c r="GCZ12" s="62"/>
      <c r="GDA12" s="62"/>
      <c r="GDB12" s="62"/>
      <c r="GDC12" s="62"/>
      <c r="GDD12" s="62"/>
      <c r="GDE12" s="62"/>
      <c r="GDF12" s="62"/>
      <c r="GDG12" s="62"/>
      <c r="GDH12" s="62"/>
      <c r="GDI12" s="62"/>
      <c r="GDJ12" s="62"/>
      <c r="GDK12" s="62"/>
      <c r="GDL12" s="62"/>
      <c r="GDM12" s="62"/>
      <c r="GDN12" s="62"/>
      <c r="GDO12" s="62"/>
      <c r="GDP12" s="62"/>
      <c r="GDQ12" s="62"/>
      <c r="GDR12" s="62"/>
      <c r="GDS12" s="62"/>
      <c r="GDT12" s="62"/>
      <c r="GDU12" s="62"/>
      <c r="GDV12" s="62"/>
      <c r="GDW12" s="62"/>
      <c r="GDX12" s="62"/>
      <c r="GDY12" s="62"/>
      <c r="GDZ12" s="62"/>
      <c r="GEA12" s="62"/>
      <c r="GEB12" s="62"/>
      <c r="GEC12" s="62"/>
      <c r="GED12" s="62"/>
      <c r="GEE12" s="62"/>
      <c r="GEF12" s="62"/>
      <c r="GEG12" s="62"/>
      <c r="GEH12" s="62"/>
      <c r="GEI12" s="62"/>
      <c r="GEJ12" s="62"/>
      <c r="GEK12" s="62"/>
      <c r="GEL12" s="62"/>
      <c r="GEM12" s="62"/>
      <c r="GEN12" s="62"/>
      <c r="GEO12" s="62"/>
      <c r="GEP12" s="62"/>
      <c r="GEQ12" s="62"/>
      <c r="GER12" s="62"/>
      <c r="GES12" s="62"/>
      <c r="GET12" s="62"/>
      <c r="GEU12" s="62"/>
      <c r="GEV12" s="62"/>
      <c r="GEW12" s="62"/>
      <c r="GEX12" s="62"/>
      <c r="GEY12" s="62"/>
      <c r="GEZ12" s="62"/>
      <c r="GFA12" s="62"/>
      <c r="GFB12" s="62"/>
      <c r="GFC12" s="62"/>
      <c r="GFD12" s="62"/>
      <c r="GFE12" s="62"/>
      <c r="GFF12" s="62"/>
      <c r="GFG12" s="62"/>
      <c r="GFH12" s="62"/>
      <c r="GFI12" s="62"/>
      <c r="GFJ12" s="62"/>
      <c r="GFK12" s="62"/>
      <c r="GFL12" s="62"/>
      <c r="GFM12" s="62"/>
      <c r="GFN12" s="62"/>
      <c r="GFO12" s="62"/>
      <c r="GFP12" s="62"/>
      <c r="GFQ12" s="62"/>
      <c r="GFR12" s="62"/>
      <c r="GFS12" s="62"/>
      <c r="GFT12" s="62"/>
      <c r="GFU12" s="62"/>
      <c r="GFV12" s="62"/>
      <c r="GFW12" s="62"/>
      <c r="GFX12" s="62"/>
      <c r="GFY12" s="62"/>
      <c r="GFZ12" s="62"/>
      <c r="GGA12" s="62"/>
      <c r="GGB12" s="62"/>
      <c r="GGC12" s="62"/>
      <c r="GGD12" s="62"/>
      <c r="GGE12" s="62"/>
      <c r="GGF12" s="62"/>
      <c r="GGG12" s="62"/>
      <c r="GGH12" s="62"/>
      <c r="GGI12" s="62"/>
      <c r="GGJ12" s="62"/>
      <c r="GGK12" s="62"/>
      <c r="GGL12" s="62"/>
      <c r="GGM12" s="62"/>
      <c r="GGN12" s="62"/>
      <c r="GGO12" s="62"/>
      <c r="GGP12" s="62"/>
      <c r="GGQ12" s="62"/>
      <c r="GGR12" s="62"/>
      <c r="GGS12" s="62"/>
      <c r="GGT12" s="62"/>
      <c r="GGU12" s="62"/>
      <c r="GGV12" s="62"/>
      <c r="GGW12" s="62"/>
      <c r="GGX12" s="62"/>
      <c r="GGY12" s="62"/>
      <c r="GGZ12" s="62"/>
      <c r="GHA12" s="62"/>
      <c r="GHB12" s="62"/>
      <c r="GHC12" s="62"/>
      <c r="GHD12" s="62"/>
      <c r="GHE12" s="62"/>
      <c r="GHF12" s="62"/>
      <c r="GHG12" s="62"/>
      <c r="GHH12" s="62"/>
      <c r="GHI12" s="62"/>
      <c r="GHJ12" s="62"/>
      <c r="GHK12" s="62"/>
      <c r="GHL12" s="62"/>
      <c r="GHM12" s="62"/>
      <c r="GHN12" s="62"/>
      <c r="GHO12" s="62"/>
      <c r="GHP12" s="62"/>
      <c r="GHQ12" s="62"/>
      <c r="GHR12" s="62"/>
      <c r="GHS12" s="62"/>
      <c r="GHT12" s="62"/>
      <c r="GHU12" s="62"/>
      <c r="GHV12" s="62"/>
      <c r="GHW12" s="62"/>
      <c r="GHX12" s="62"/>
      <c r="GHY12" s="62"/>
      <c r="GHZ12" s="62"/>
      <c r="GIA12" s="62"/>
      <c r="GIB12" s="62"/>
      <c r="GIC12" s="62"/>
      <c r="GID12" s="62"/>
      <c r="GIE12" s="62"/>
      <c r="GIF12" s="62"/>
      <c r="GIG12" s="62"/>
      <c r="GIH12" s="62"/>
      <c r="GII12" s="62"/>
      <c r="GIJ12" s="62"/>
      <c r="GIK12" s="62"/>
      <c r="GIL12" s="62"/>
      <c r="GIM12" s="62"/>
      <c r="GIN12" s="62"/>
      <c r="GIO12" s="62"/>
      <c r="GIP12" s="62"/>
      <c r="GIQ12" s="62"/>
      <c r="GIR12" s="62"/>
      <c r="GIS12" s="62"/>
      <c r="GIT12" s="62"/>
      <c r="GIU12" s="62"/>
      <c r="GIV12" s="62"/>
      <c r="GIW12" s="62"/>
      <c r="GIX12" s="62"/>
      <c r="GIY12" s="62"/>
      <c r="GIZ12" s="62"/>
      <c r="GJA12" s="62"/>
      <c r="GJB12" s="62"/>
      <c r="GJC12" s="62"/>
      <c r="GJD12" s="62"/>
      <c r="GJE12" s="62"/>
      <c r="GJF12" s="62"/>
      <c r="GJG12" s="62"/>
      <c r="GJH12" s="62"/>
      <c r="GJI12" s="62"/>
      <c r="GJJ12" s="62"/>
      <c r="GJK12" s="62"/>
      <c r="GJL12" s="62"/>
      <c r="GJM12" s="62"/>
      <c r="GJN12" s="62"/>
      <c r="GJO12" s="62"/>
      <c r="GJP12" s="62"/>
      <c r="GJQ12" s="62"/>
      <c r="GJR12" s="62"/>
      <c r="GJS12" s="62"/>
      <c r="GJT12" s="62"/>
      <c r="GJU12" s="62"/>
      <c r="GJV12" s="62"/>
      <c r="GJW12" s="62"/>
      <c r="GJX12" s="62"/>
      <c r="GJY12" s="62"/>
      <c r="GJZ12" s="62"/>
      <c r="GKA12" s="62"/>
      <c r="GKB12" s="62"/>
      <c r="GKC12" s="62"/>
      <c r="GKD12" s="62"/>
      <c r="GKE12" s="62"/>
      <c r="GKF12" s="62"/>
      <c r="GKG12" s="62"/>
      <c r="GKH12" s="62"/>
      <c r="GKI12" s="62"/>
      <c r="GKJ12" s="62"/>
      <c r="GKK12" s="62"/>
      <c r="GKL12" s="62"/>
      <c r="GKM12" s="62"/>
      <c r="GKN12" s="62"/>
      <c r="GKO12" s="62"/>
      <c r="GKP12" s="62"/>
      <c r="GKQ12" s="62"/>
      <c r="GKR12" s="62"/>
      <c r="GKS12" s="62"/>
      <c r="GKT12" s="62"/>
      <c r="GKU12" s="62"/>
      <c r="GKV12" s="62"/>
      <c r="GKW12" s="62"/>
      <c r="GKX12" s="62"/>
      <c r="GKY12" s="62"/>
      <c r="GKZ12" s="62"/>
      <c r="GLA12" s="62"/>
      <c r="GLB12" s="62"/>
      <c r="GLC12" s="62"/>
      <c r="GLD12" s="62"/>
      <c r="GLE12" s="62"/>
      <c r="GLF12" s="62"/>
      <c r="GLG12" s="62"/>
      <c r="GLH12" s="62"/>
      <c r="GLI12" s="62"/>
      <c r="GLJ12" s="62"/>
      <c r="GLK12" s="62"/>
      <c r="GLL12" s="62"/>
      <c r="GLM12" s="62"/>
      <c r="GLN12" s="62"/>
      <c r="GLO12" s="62"/>
      <c r="GLP12" s="62"/>
      <c r="GLQ12" s="62"/>
      <c r="GLR12" s="62"/>
      <c r="GLS12" s="62"/>
      <c r="GLT12" s="62"/>
      <c r="GLU12" s="62"/>
      <c r="GLV12" s="62"/>
      <c r="GLW12" s="62"/>
      <c r="GLX12" s="62"/>
      <c r="GLY12" s="62"/>
      <c r="GLZ12" s="62"/>
      <c r="GMA12" s="62"/>
      <c r="GMB12" s="62"/>
      <c r="GMC12" s="62"/>
      <c r="GMD12" s="62"/>
      <c r="GME12" s="62"/>
      <c r="GMF12" s="62"/>
      <c r="GMG12" s="62"/>
      <c r="GMH12" s="62"/>
      <c r="GMI12" s="62"/>
      <c r="GMJ12" s="62"/>
      <c r="GMK12" s="62"/>
      <c r="GML12" s="62"/>
      <c r="GMM12" s="62"/>
      <c r="GMN12" s="62"/>
      <c r="GMO12" s="62"/>
      <c r="GMP12" s="62"/>
      <c r="GMQ12" s="62"/>
      <c r="GMR12" s="62"/>
      <c r="GMS12" s="62"/>
      <c r="GMT12" s="62"/>
      <c r="GMU12" s="62"/>
      <c r="GMV12" s="62"/>
      <c r="GMW12" s="62"/>
      <c r="GMX12" s="62"/>
      <c r="GMY12" s="62"/>
      <c r="GMZ12" s="62"/>
      <c r="GNA12" s="62"/>
      <c r="GNB12" s="62"/>
      <c r="GNC12" s="62"/>
      <c r="GND12" s="62"/>
      <c r="GNE12" s="62"/>
      <c r="GNF12" s="62"/>
      <c r="GNG12" s="62"/>
      <c r="GNH12" s="62"/>
      <c r="GNI12" s="62"/>
      <c r="GNJ12" s="62"/>
      <c r="GNK12" s="62"/>
      <c r="GNL12" s="62"/>
      <c r="GNM12" s="62"/>
      <c r="GNN12" s="62"/>
      <c r="GNO12" s="62"/>
      <c r="GNP12" s="62"/>
      <c r="GNQ12" s="62"/>
      <c r="GNR12" s="62"/>
      <c r="GNS12" s="62"/>
      <c r="GNT12" s="62"/>
      <c r="GNU12" s="62"/>
      <c r="GNV12" s="62"/>
      <c r="GNW12" s="62"/>
      <c r="GNX12" s="62"/>
      <c r="GNY12" s="62"/>
      <c r="GNZ12" s="62"/>
      <c r="GOA12" s="62"/>
      <c r="GOB12" s="62"/>
      <c r="GOC12" s="62"/>
      <c r="GOD12" s="62"/>
      <c r="GOE12" s="62"/>
      <c r="GOF12" s="62"/>
      <c r="GOG12" s="62"/>
      <c r="GOH12" s="62"/>
      <c r="GOI12" s="62"/>
      <c r="GOJ12" s="62"/>
      <c r="GOK12" s="62"/>
      <c r="GOL12" s="62"/>
      <c r="GOM12" s="62"/>
      <c r="GON12" s="62"/>
      <c r="GOO12" s="62"/>
      <c r="GOP12" s="62"/>
      <c r="GOQ12" s="62"/>
      <c r="GOR12" s="62"/>
      <c r="GOS12" s="62"/>
      <c r="GOT12" s="62"/>
      <c r="GOU12" s="62"/>
      <c r="GOV12" s="62"/>
      <c r="GOW12" s="62"/>
      <c r="GOX12" s="62"/>
      <c r="GOY12" s="62"/>
      <c r="GOZ12" s="62"/>
      <c r="GPA12" s="62"/>
      <c r="GPB12" s="62"/>
      <c r="GPC12" s="62"/>
      <c r="GPD12" s="62"/>
      <c r="GPE12" s="62"/>
      <c r="GPF12" s="62"/>
      <c r="GPG12" s="62"/>
      <c r="GPH12" s="62"/>
      <c r="GPI12" s="62"/>
      <c r="GPJ12" s="62"/>
      <c r="GPK12" s="62"/>
      <c r="GPL12" s="62"/>
      <c r="GPM12" s="62"/>
      <c r="GPN12" s="62"/>
      <c r="GPO12" s="62"/>
      <c r="GPP12" s="62"/>
      <c r="GPQ12" s="62"/>
      <c r="GPR12" s="62"/>
      <c r="GPS12" s="62"/>
      <c r="GPT12" s="62"/>
      <c r="GPU12" s="62"/>
      <c r="GPV12" s="62"/>
      <c r="GPW12" s="62"/>
      <c r="GPX12" s="62"/>
      <c r="GPY12" s="62"/>
      <c r="GPZ12" s="62"/>
      <c r="GQA12" s="62"/>
      <c r="GQB12" s="62"/>
      <c r="GQC12" s="62"/>
      <c r="GQD12" s="62"/>
      <c r="GQE12" s="62"/>
      <c r="GQF12" s="62"/>
      <c r="GQG12" s="62"/>
      <c r="GQH12" s="62"/>
      <c r="GQI12" s="62"/>
      <c r="GQJ12" s="62"/>
      <c r="GQK12" s="62"/>
      <c r="GQL12" s="62"/>
      <c r="GQM12" s="62"/>
      <c r="GQN12" s="62"/>
      <c r="GQO12" s="62"/>
      <c r="GQP12" s="62"/>
      <c r="GQQ12" s="62"/>
      <c r="GQR12" s="62"/>
      <c r="GQS12" s="62"/>
      <c r="GQT12" s="62"/>
      <c r="GQU12" s="62"/>
      <c r="GQV12" s="62"/>
      <c r="GQW12" s="62"/>
      <c r="GQX12" s="62"/>
      <c r="GQY12" s="62"/>
      <c r="GQZ12" s="62"/>
      <c r="GRA12" s="62"/>
      <c r="GRB12" s="62"/>
      <c r="GRC12" s="62"/>
      <c r="GRD12" s="62"/>
      <c r="GRE12" s="62"/>
      <c r="GRF12" s="62"/>
      <c r="GRG12" s="62"/>
      <c r="GRH12" s="62"/>
      <c r="GRI12" s="62"/>
      <c r="GRJ12" s="62"/>
      <c r="GRK12" s="62"/>
      <c r="GRL12" s="62"/>
      <c r="GRM12" s="62"/>
      <c r="GRN12" s="62"/>
      <c r="GRO12" s="62"/>
      <c r="GRP12" s="62"/>
      <c r="GRQ12" s="62"/>
      <c r="GRR12" s="62"/>
      <c r="GRS12" s="62"/>
      <c r="GRT12" s="62"/>
      <c r="GRU12" s="62"/>
      <c r="GRV12" s="62"/>
      <c r="GRW12" s="62"/>
      <c r="GRX12" s="62"/>
      <c r="GRY12" s="62"/>
      <c r="GRZ12" s="62"/>
      <c r="GSA12" s="62"/>
      <c r="GSB12" s="62"/>
      <c r="GSC12" s="62"/>
      <c r="GSD12" s="62"/>
      <c r="GSE12" s="62"/>
      <c r="GSF12" s="62"/>
      <c r="GSG12" s="62"/>
      <c r="GSH12" s="62"/>
      <c r="GSI12" s="62"/>
      <c r="GSJ12" s="62"/>
      <c r="GSK12" s="62"/>
      <c r="GSL12" s="62"/>
      <c r="GSM12" s="62"/>
      <c r="GSN12" s="62"/>
      <c r="GSO12" s="62"/>
      <c r="GSP12" s="62"/>
      <c r="GSQ12" s="62"/>
      <c r="GSR12" s="62"/>
      <c r="GSS12" s="62"/>
      <c r="GST12" s="62"/>
      <c r="GSU12" s="62"/>
      <c r="GSV12" s="62"/>
      <c r="GSW12" s="62"/>
      <c r="GSX12" s="62"/>
      <c r="GSY12" s="62"/>
      <c r="GSZ12" s="62"/>
      <c r="GTA12" s="62"/>
      <c r="GTB12" s="62"/>
      <c r="GTC12" s="62"/>
      <c r="GTD12" s="62"/>
      <c r="GTE12" s="62"/>
      <c r="GTF12" s="62"/>
      <c r="GTG12" s="62"/>
      <c r="GTH12" s="62"/>
      <c r="GTI12" s="62"/>
      <c r="GTJ12" s="62"/>
      <c r="GTK12" s="62"/>
      <c r="GTL12" s="62"/>
      <c r="GTM12" s="62"/>
      <c r="GTN12" s="62"/>
      <c r="GTO12" s="62"/>
      <c r="GTP12" s="62"/>
      <c r="GTQ12" s="62"/>
      <c r="GTR12" s="62"/>
      <c r="GTS12" s="62"/>
      <c r="GTT12" s="62"/>
      <c r="GTU12" s="62"/>
      <c r="GTV12" s="62"/>
      <c r="GTW12" s="62"/>
      <c r="GTX12" s="62"/>
      <c r="GTY12" s="62"/>
      <c r="GTZ12" s="62"/>
      <c r="GUA12" s="62"/>
      <c r="GUB12" s="62"/>
      <c r="GUC12" s="62"/>
      <c r="GUD12" s="62"/>
      <c r="GUE12" s="62"/>
      <c r="GUF12" s="62"/>
      <c r="GUG12" s="62"/>
      <c r="GUH12" s="62"/>
      <c r="GUI12" s="62"/>
      <c r="GUJ12" s="62"/>
      <c r="GUK12" s="62"/>
      <c r="GUL12" s="62"/>
      <c r="GUM12" s="62"/>
      <c r="GUN12" s="62"/>
      <c r="GUO12" s="62"/>
      <c r="GUP12" s="62"/>
      <c r="GUQ12" s="62"/>
      <c r="GUR12" s="62"/>
      <c r="GUS12" s="62"/>
      <c r="GUT12" s="62"/>
      <c r="GUU12" s="62"/>
      <c r="GUV12" s="62"/>
      <c r="GUW12" s="62"/>
      <c r="GUX12" s="62"/>
      <c r="GUY12" s="62"/>
      <c r="GUZ12" s="62"/>
      <c r="GVA12" s="62"/>
      <c r="GVB12" s="62"/>
      <c r="GVC12" s="62"/>
      <c r="GVD12" s="62"/>
      <c r="GVE12" s="62"/>
      <c r="GVF12" s="62"/>
      <c r="GVG12" s="62"/>
      <c r="GVH12" s="62"/>
      <c r="GVI12" s="62"/>
      <c r="GVJ12" s="62"/>
      <c r="GVK12" s="62"/>
      <c r="GVL12" s="62"/>
      <c r="GVM12" s="62"/>
      <c r="GVN12" s="62"/>
      <c r="GVO12" s="62"/>
      <c r="GVP12" s="62"/>
      <c r="GVQ12" s="62"/>
      <c r="GVR12" s="62"/>
      <c r="GVS12" s="62"/>
      <c r="GVT12" s="62"/>
      <c r="GVU12" s="62"/>
      <c r="GVV12" s="62"/>
      <c r="GVW12" s="62"/>
      <c r="GVX12" s="62"/>
      <c r="GVY12" s="62"/>
      <c r="GVZ12" s="62"/>
      <c r="GWA12" s="62"/>
      <c r="GWB12" s="62"/>
      <c r="GWC12" s="62"/>
      <c r="GWD12" s="62"/>
      <c r="GWE12" s="62"/>
      <c r="GWF12" s="62"/>
      <c r="GWG12" s="62"/>
      <c r="GWH12" s="62"/>
      <c r="GWI12" s="62"/>
      <c r="GWJ12" s="62"/>
      <c r="GWK12" s="62"/>
      <c r="GWL12" s="62"/>
      <c r="GWM12" s="62"/>
      <c r="GWN12" s="62"/>
      <c r="GWO12" s="62"/>
      <c r="GWP12" s="62"/>
      <c r="GWQ12" s="62"/>
      <c r="GWR12" s="62"/>
      <c r="GWS12" s="62"/>
      <c r="GWT12" s="62"/>
      <c r="GWU12" s="62"/>
      <c r="GWV12" s="62"/>
      <c r="GWW12" s="62"/>
      <c r="GWX12" s="62"/>
      <c r="GWY12" s="62"/>
      <c r="GWZ12" s="62"/>
      <c r="GXA12" s="62"/>
      <c r="GXB12" s="62"/>
      <c r="GXC12" s="62"/>
      <c r="GXD12" s="62"/>
      <c r="GXE12" s="62"/>
      <c r="GXF12" s="62"/>
      <c r="GXG12" s="62"/>
      <c r="GXH12" s="62"/>
      <c r="GXI12" s="62"/>
      <c r="GXJ12" s="62"/>
      <c r="GXK12" s="62"/>
      <c r="GXL12" s="62"/>
      <c r="GXM12" s="62"/>
      <c r="GXN12" s="62"/>
      <c r="GXO12" s="62"/>
      <c r="GXP12" s="62"/>
      <c r="GXQ12" s="62"/>
      <c r="GXR12" s="62"/>
      <c r="GXS12" s="62"/>
      <c r="GXT12" s="62"/>
      <c r="GXU12" s="62"/>
      <c r="GXV12" s="62"/>
      <c r="GXW12" s="62"/>
      <c r="GXX12" s="62"/>
      <c r="GXY12" s="62"/>
      <c r="GXZ12" s="62"/>
      <c r="GYA12" s="62"/>
      <c r="GYB12" s="62"/>
      <c r="GYC12" s="62"/>
      <c r="GYD12" s="62"/>
      <c r="GYE12" s="62"/>
      <c r="GYF12" s="62"/>
      <c r="GYG12" s="62"/>
      <c r="GYH12" s="62"/>
      <c r="GYI12" s="62"/>
      <c r="GYJ12" s="62"/>
      <c r="GYK12" s="62"/>
      <c r="GYL12" s="62"/>
      <c r="GYM12" s="62"/>
      <c r="GYN12" s="62"/>
      <c r="GYO12" s="62"/>
      <c r="GYP12" s="62"/>
      <c r="GYQ12" s="62"/>
      <c r="GYR12" s="62"/>
      <c r="GYS12" s="62"/>
      <c r="GYT12" s="62"/>
      <c r="GYU12" s="62"/>
      <c r="GYV12" s="62"/>
      <c r="GYW12" s="62"/>
      <c r="GYX12" s="62"/>
      <c r="GYY12" s="62"/>
      <c r="GYZ12" s="62"/>
      <c r="GZA12" s="62"/>
      <c r="GZB12" s="62"/>
      <c r="GZC12" s="62"/>
      <c r="GZD12" s="62"/>
      <c r="GZE12" s="62"/>
      <c r="GZF12" s="62"/>
      <c r="GZG12" s="62"/>
      <c r="GZH12" s="62"/>
      <c r="GZI12" s="62"/>
      <c r="GZJ12" s="62"/>
      <c r="GZK12" s="62"/>
      <c r="GZL12" s="62"/>
      <c r="GZM12" s="62"/>
      <c r="GZN12" s="62"/>
      <c r="GZO12" s="62"/>
      <c r="GZP12" s="62"/>
      <c r="GZQ12" s="62"/>
      <c r="GZR12" s="62"/>
      <c r="GZS12" s="62"/>
      <c r="GZT12" s="62"/>
      <c r="GZU12" s="62"/>
      <c r="GZV12" s="62"/>
      <c r="GZW12" s="62"/>
      <c r="GZX12" s="62"/>
      <c r="GZY12" s="62"/>
      <c r="GZZ12" s="62"/>
      <c r="HAA12" s="62"/>
      <c r="HAB12" s="62"/>
      <c r="HAC12" s="62"/>
      <c r="HAD12" s="62"/>
      <c r="HAE12" s="62"/>
      <c r="HAF12" s="62"/>
      <c r="HAG12" s="62"/>
      <c r="HAH12" s="62"/>
      <c r="HAI12" s="62"/>
      <c r="HAJ12" s="62"/>
      <c r="HAK12" s="62"/>
      <c r="HAL12" s="62"/>
      <c r="HAM12" s="62"/>
      <c r="HAN12" s="62"/>
      <c r="HAO12" s="62"/>
      <c r="HAP12" s="62"/>
      <c r="HAQ12" s="62"/>
      <c r="HAR12" s="62"/>
      <c r="HAS12" s="62"/>
      <c r="HAT12" s="62"/>
      <c r="HAU12" s="62"/>
      <c r="HAV12" s="62"/>
      <c r="HAW12" s="62"/>
      <c r="HAX12" s="62"/>
      <c r="HAY12" s="62"/>
      <c r="HAZ12" s="62"/>
      <c r="HBA12" s="62"/>
      <c r="HBB12" s="62"/>
      <c r="HBC12" s="62"/>
      <c r="HBD12" s="62"/>
      <c r="HBE12" s="62"/>
      <c r="HBF12" s="62"/>
      <c r="HBG12" s="62"/>
      <c r="HBH12" s="62"/>
      <c r="HBI12" s="62"/>
      <c r="HBJ12" s="62"/>
      <c r="HBK12" s="62"/>
      <c r="HBL12" s="62"/>
      <c r="HBM12" s="62"/>
      <c r="HBN12" s="62"/>
      <c r="HBO12" s="62"/>
      <c r="HBP12" s="62"/>
      <c r="HBQ12" s="62"/>
      <c r="HBR12" s="62"/>
      <c r="HBS12" s="62"/>
      <c r="HBT12" s="62"/>
      <c r="HBU12" s="62"/>
      <c r="HBV12" s="62"/>
      <c r="HBW12" s="62"/>
      <c r="HBX12" s="62"/>
      <c r="HBY12" s="62"/>
      <c r="HBZ12" s="62"/>
      <c r="HCA12" s="62"/>
      <c r="HCB12" s="62"/>
      <c r="HCC12" s="62"/>
      <c r="HCD12" s="62"/>
      <c r="HCE12" s="62"/>
      <c r="HCF12" s="62"/>
      <c r="HCG12" s="62"/>
      <c r="HCH12" s="62"/>
      <c r="HCI12" s="62"/>
      <c r="HCJ12" s="62"/>
      <c r="HCK12" s="62"/>
      <c r="HCL12" s="62"/>
      <c r="HCM12" s="62"/>
      <c r="HCN12" s="62"/>
      <c r="HCO12" s="62"/>
      <c r="HCP12" s="62"/>
      <c r="HCQ12" s="62"/>
      <c r="HCR12" s="62"/>
      <c r="HCS12" s="62"/>
      <c r="HCT12" s="62"/>
      <c r="HCU12" s="62"/>
      <c r="HCV12" s="62"/>
      <c r="HCW12" s="62"/>
      <c r="HCX12" s="62"/>
      <c r="HCY12" s="62"/>
      <c r="HCZ12" s="62"/>
      <c r="HDA12" s="62"/>
      <c r="HDB12" s="62"/>
      <c r="HDC12" s="62"/>
      <c r="HDD12" s="62"/>
      <c r="HDE12" s="62"/>
      <c r="HDF12" s="62"/>
      <c r="HDG12" s="62"/>
      <c r="HDH12" s="62"/>
      <c r="HDI12" s="62"/>
      <c r="HDJ12" s="62"/>
      <c r="HDK12" s="62"/>
      <c r="HDL12" s="62"/>
      <c r="HDM12" s="62"/>
      <c r="HDN12" s="62"/>
      <c r="HDO12" s="62"/>
      <c r="HDP12" s="62"/>
      <c r="HDQ12" s="62"/>
      <c r="HDR12" s="62"/>
      <c r="HDS12" s="62"/>
      <c r="HDT12" s="62"/>
      <c r="HDU12" s="62"/>
      <c r="HDV12" s="62"/>
      <c r="HDW12" s="62"/>
      <c r="HDX12" s="62"/>
      <c r="HDY12" s="62"/>
      <c r="HDZ12" s="62"/>
      <c r="HEA12" s="62"/>
      <c r="HEB12" s="62"/>
      <c r="HEC12" s="62"/>
      <c r="HED12" s="62"/>
      <c r="HEE12" s="62"/>
      <c r="HEF12" s="62"/>
      <c r="HEG12" s="62"/>
      <c r="HEH12" s="62"/>
      <c r="HEI12" s="62"/>
      <c r="HEJ12" s="62"/>
      <c r="HEK12" s="62"/>
      <c r="HEL12" s="62"/>
      <c r="HEM12" s="62"/>
      <c r="HEN12" s="62"/>
      <c r="HEO12" s="62"/>
      <c r="HEP12" s="62"/>
      <c r="HEQ12" s="62"/>
      <c r="HER12" s="62"/>
      <c r="HES12" s="62"/>
      <c r="HET12" s="62"/>
      <c r="HEU12" s="62"/>
      <c r="HEV12" s="62"/>
      <c r="HEW12" s="62"/>
      <c r="HEX12" s="62"/>
      <c r="HEY12" s="62"/>
      <c r="HEZ12" s="62"/>
      <c r="HFA12" s="62"/>
      <c r="HFB12" s="62"/>
      <c r="HFC12" s="62"/>
      <c r="HFD12" s="62"/>
      <c r="HFE12" s="62"/>
      <c r="HFF12" s="62"/>
      <c r="HFG12" s="62"/>
      <c r="HFH12" s="62"/>
      <c r="HFI12" s="62"/>
      <c r="HFJ12" s="62"/>
      <c r="HFK12" s="62"/>
      <c r="HFL12" s="62"/>
      <c r="HFM12" s="62"/>
      <c r="HFN12" s="62"/>
      <c r="HFO12" s="62"/>
      <c r="HFP12" s="62"/>
      <c r="HFQ12" s="62"/>
      <c r="HFR12" s="62"/>
      <c r="HFS12" s="62"/>
      <c r="HFT12" s="62"/>
      <c r="HFU12" s="62"/>
      <c r="HFV12" s="62"/>
      <c r="HFW12" s="62"/>
      <c r="HFX12" s="62"/>
      <c r="HFY12" s="62"/>
      <c r="HFZ12" s="62"/>
      <c r="HGA12" s="62"/>
      <c r="HGB12" s="62"/>
      <c r="HGC12" s="62"/>
      <c r="HGD12" s="62"/>
      <c r="HGE12" s="62"/>
      <c r="HGF12" s="62"/>
      <c r="HGG12" s="62"/>
      <c r="HGH12" s="62"/>
      <c r="HGI12" s="62"/>
      <c r="HGJ12" s="62"/>
      <c r="HGK12" s="62"/>
      <c r="HGL12" s="62"/>
      <c r="HGM12" s="62"/>
      <c r="HGN12" s="62"/>
      <c r="HGO12" s="62"/>
      <c r="HGP12" s="62"/>
      <c r="HGQ12" s="62"/>
      <c r="HGR12" s="62"/>
      <c r="HGS12" s="62"/>
      <c r="HGT12" s="62"/>
      <c r="HGU12" s="62"/>
      <c r="HGV12" s="62"/>
      <c r="HGW12" s="62"/>
      <c r="HGX12" s="62"/>
      <c r="HGY12" s="62"/>
      <c r="HGZ12" s="62"/>
      <c r="HHA12" s="62"/>
      <c r="HHB12" s="62"/>
      <c r="HHC12" s="62"/>
      <c r="HHD12" s="62"/>
      <c r="HHE12" s="62"/>
      <c r="HHF12" s="62"/>
      <c r="HHG12" s="62"/>
      <c r="HHH12" s="62"/>
      <c r="HHI12" s="62"/>
      <c r="HHJ12" s="62"/>
      <c r="HHK12" s="62"/>
      <c r="HHL12" s="62"/>
      <c r="HHM12" s="62"/>
      <c r="HHN12" s="62"/>
      <c r="HHO12" s="62"/>
      <c r="HHP12" s="62"/>
      <c r="HHQ12" s="62"/>
      <c r="HHR12" s="62"/>
      <c r="HHS12" s="62"/>
      <c r="HHT12" s="62"/>
      <c r="HHU12" s="62"/>
      <c r="HHV12" s="62"/>
      <c r="HHW12" s="62"/>
      <c r="HHX12" s="62"/>
      <c r="HHY12" s="62"/>
      <c r="HHZ12" s="62"/>
      <c r="HIA12" s="62"/>
      <c r="HIB12" s="62"/>
      <c r="HIC12" s="62"/>
      <c r="HID12" s="62"/>
      <c r="HIE12" s="62"/>
      <c r="HIF12" s="62"/>
      <c r="HIG12" s="62"/>
      <c r="HIH12" s="62"/>
      <c r="HII12" s="62"/>
      <c r="HIJ12" s="62"/>
      <c r="HIK12" s="62"/>
      <c r="HIL12" s="62"/>
      <c r="HIM12" s="62"/>
      <c r="HIN12" s="62"/>
      <c r="HIO12" s="62"/>
      <c r="HIP12" s="62"/>
      <c r="HIQ12" s="62"/>
      <c r="HIR12" s="62"/>
      <c r="HIS12" s="62"/>
      <c r="HIT12" s="62"/>
      <c r="HIU12" s="62"/>
      <c r="HIV12" s="62"/>
      <c r="HIW12" s="62"/>
      <c r="HIX12" s="62"/>
      <c r="HIY12" s="62"/>
      <c r="HIZ12" s="62"/>
      <c r="HJA12" s="62"/>
      <c r="HJB12" s="62"/>
      <c r="HJC12" s="62"/>
      <c r="HJD12" s="62"/>
      <c r="HJE12" s="62"/>
      <c r="HJF12" s="62"/>
      <c r="HJG12" s="62"/>
      <c r="HJH12" s="62"/>
      <c r="HJI12" s="62"/>
      <c r="HJJ12" s="62"/>
      <c r="HJK12" s="62"/>
      <c r="HJL12" s="62"/>
      <c r="HJM12" s="62"/>
      <c r="HJN12" s="62"/>
      <c r="HJO12" s="62"/>
      <c r="HJP12" s="62"/>
      <c r="HJQ12" s="62"/>
      <c r="HJR12" s="62"/>
      <c r="HJS12" s="62"/>
      <c r="HJT12" s="62"/>
      <c r="HJU12" s="62"/>
      <c r="HJV12" s="62"/>
      <c r="HJW12" s="62"/>
      <c r="HJX12" s="62"/>
      <c r="HJY12" s="62"/>
      <c r="HJZ12" s="62"/>
      <c r="HKA12" s="62"/>
      <c r="HKB12" s="62"/>
      <c r="HKC12" s="62"/>
      <c r="HKD12" s="62"/>
      <c r="HKE12" s="62"/>
      <c r="HKF12" s="62"/>
      <c r="HKG12" s="62"/>
      <c r="HKH12" s="62"/>
      <c r="HKI12" s="62"/>
      <c r="HKJ12" s="62"/>
      <c r="HKK12" s="62"/>
      <c r="HKL12" s="62"/>
      <c r="HKM12" s="62"/>
      <c r="HKN12" s="62"/>
      <c r="HKO12" s="62"/>
      <c r="HKP12" s="62"/>
      <c r="HKQ12" s="62"/>
      <c r="HKR12" s="62"/>
      <c r="HKS12" s="62"/>
      <c r="HKT12" s="62"/>
      <c r="HKU12" s="62"/>
      <c r="HKV12" s="62"/>
      <c r="HKW12" s="62"/>
      <c r="HKX12" s="62"/>
      <c r="HKY12" s="62"/>
      <c r="HKZ12" s="62"/>
      <c r="HLA12" s="62"/>
      <c r="HLB12" s="62"/>
      <c r="HLC12" s="62"/>
      <c r="HLD12" s="62"/>
      <c r="HLE12" s="62"/>
      <c r="HLF12" s="62"/>
      <c r="HLG12" s="62"/>
      <c r="HLH12" s="62"/>
      <c r="HLI12" s="62"/>
      <c r="HLJ12" s="62"/>
      <c r="HLK12" s="62"/>
      <c r="HLL12" s="62"/>
      <c r="HLM12" s="62"/>
      <c r="HLN12" s="62"/>
      <c r="HLO12" s="62"/>
      <c r="HLP12" s="62"/>
      <c r="HLQ12" s="62"/>
      <c r="HLR12" s="62"/>
      <c r="HLS12" s="62"/>
      <c r="HLT12" s="62"/>
      <c r="HLU12" s="62"/>
      <c r="HLV12" s="62"/>
      <c r="HLW12" s="62"/>
      <c r="HLX12" s="62"/>
      <c r="HLY12" s="62"/>
      <c r="HLZ12" s="62"/>
      <c r="HMA12" s="62"/>
      <c r="HMB12" s="62"/>
      <c r="HMC12" s="62"/>
      <c r="HMD12" s="62"/>
      <c r="HME12" s="62"/>
      <c r="HMF12" s="62"/>
      <c r="HMG12" s="62"/>
      <c r="HMH12" s="62"/>
      <c r="HMI12" s="62"/>
      <c r="HMJ12" s="62"/>
      <c r="HMK12" s="62"/>
      <c r="HML12" s="62"/>
      <c r="HMM12" s="62"/>
      <c r="HMN12" s="62"/>
      <c r="HMO12" s="62"/>
      <c r="HMP12" s="62"/>
      <c r="HMQ12" s="62"/>
      <c r="HMR12" s="62"/>
      <c r="HMS12" s="62"/>
      <c r="HMT12" s="62"/>
      <c r="HMU12" s="62"/>
      <c r="HMV12" s="62"/>
      <c r="HMW12" s="62"/>
      <c r="HMX12" s="62"/>
      <c r="HMY12" s="62"/>
      <c r="HMZ12" s="62"/>
      <c r="HNA12" s="62"/>
      <c r="HNB12" s="62"/>
      <c r="HNC12" s="62"/>
      <c r="HND12" s="62"/>
      <c r="HNE12" s="62"/>
      <c r="HNF12" s="62"/>
      <c r="HNG12" s="62"/>
      <c r="HNH12" s="62"/>
      <c r="HNI12" s="62"/>
      <c r="HNJ12" s="62"/>
      <c r="HNK12" s="62"/>
      <c r="HNL12" s="62"/>
      <c r="HNM12" s="62"/>
      <c r="HNN12" s="62"/>
      <c r="HNO12" s="62"/>
      <c r="HNP12" s="62"/>
      <c r="HNQ12" s="62"/>
      <c r="HNR12" s="62"/>
      <c r="HNS12" s="62"/>
      <c r="HNT12" s="62"/>
      <c r="HNU12" s="62"/>
      <c r="HNV12" s="62"/>
      <c r="HNW12" s="62"/>
      <c r="HNX12" s="62"/>
      <c r="HNY12" s="62"/>
      <c r="HNZ12" s="62"/>
      <c r="HOA12" s="62"/>
      <c r="HOB12" s="62"/>
      <c r="HOC12" s="62"/>
      <c r="HOD12" s="62"/>
      <c r="HOE12" s="62"/>
      <c r="HOF12" s="62"/>
      <c r="HOG12" s="62"/>
      <c r="HOH12" s="62"/>
      <c r="HOI12" s="62"/>
      <c r="HOJ12" s="62"/>
      <c r="HOK12" s="62"/>
      <c r="HOL12" s="62"/>
      <c r="HOM12" s="62"/>
      <c r="HON12" s="62"/>
      <c r="HOO12" s="62"/>
      <c r="HOP12" s="62"/>
      <c r="HOQ12" s="62"/>
      <c r="HOR12" s="62"/>
      <c r="HOS12" s="62"/>
      <c r="HOT12" s="62"/>
      <c r="HOU12" s="62"/>
      <c r="HOV12" s="62"/>
      <c r="HOW12" s="62"/>
      <c r="HOX12" s="62"/>
      <c r="HOY12" s="62"/>
      <c r="HOZ12" s="62"/>
      <c r="HPA12" s="62"/>
      <c r="HPB12" s="62"/>
      <c r="HPC12" s="62"/>
      <c r="HPD12" s="62"/>
      <c r="HPE12" s="62"/>
      <c r="HPF12" s="62"/>
      <c r="HPG12" s="62"/>
      <c r="HPH12" s="62"/>
      <c r="HPI12" s="62"/>
      <c r="HPJ12" s="62"/>
      <c r="HPK12" s="62"/>
      <c r="HPL12" s="62"/>
      <c r="HPM12" s="62"/>
      <c r="HPN12" s="62"/>
      <c r="HPO12" s="62"/>
      <c r="HPP12" s="62"/>
      <c r="HPQ12" s="62"/>
      <c r="HPR12" s="62"/>
      <c r="HPS12" s="62"/>
      <c r="HPT12" s="62"/>
      <c r="HPU12" s="62"/>
      <c r="HPV12" s="62"/>
      <c r="HPW12" s="62"/>
      <c r="HPX12" s="62"/>
      <c r="HPY12" s="62"/>
      <c r="HPZ12" s="62"/>
      <c r="HQA12" s="62"/>
      <c r="HQB12" s="62"/>
      <c r="HQC12" s="62"/>
      <c r="HQD12" s="62"/>
      <c r="HQE12" s="62"/>
      <c r="HQF12" s="62"/>
      <c r="HQG12" s="62"/>
      <c r="HQH12" s="62"/>
      <c r="HQI12" s="62"/>
      <c r="HQJ12" s="62"/>
      <c r="HQK12" s="62"/>
      <c r="HQL12" s="62"/>
      <c r="HQM12" s="62"/>
      <c r="HQN12" s="62"/>
      <c r="HQO12" s="62"/>
      <c r="HQP12" s="62"/>
      <c r="HQQ12" s="62"/>
      <c r="HQR12" s="62"/>
      <c r="HQS12" s="62"/>
      <c r="HQT12" s="62"/>
      <c r="HQU12" s="62"/>
      <c r="HQV12" s="62"/>
      <c r="HQW12" s="62"/>
      <c r="HQX12" s="62"/>
      <c r="HQY12" s="62"/>
      <c r="HQZ12" s="62"/>
      <c r="HRA12" s="62"/>
      <c r="HRB12" s="62"/>
      <c r="HRC12" s="62"/>
      <c r="HRD12" s="62"/>
      <c r="HRE12" s="62"/>
      <c r="HRF12" s="62"/>
      <c r="HRG12" s="62"/>
      <c r="HRH12" s="62"/>
      <c r="HRI12" s="62"/>
      <c r="HRJ12" s="62"/>
      <c r="HRK12" s="62"/>
      <c r="HRL12" s="62"/>
      <c r="HRM12" s="62"/>
      <c r="HRN12" s="62"/>
      <c r="HRO12" s="62"/>
      <c r="HRP12" s="62"/>
      <c r="HRQ12" s="62"/>
      <c r="HRR12" s="62"/>
      <c r="HRS12" s="62"/>
      <c r="HRT12" s="62"/>
      <c r="HRU12" s="62"/>
      <c r="HRV12" s="62"/>
      <c r="HRW12" s="62"/>
      <c r="HRX12" s="62"/>
      <c r="HRY12" s="62"/>
      <c r="HRZ12" s="62"/>
      <c r="HSA12" s="62"/>
      <c r="HSB12" s="62"/>
      <c r="HSC12" s="62"/>
      <c r="HSD12" s="62"/>
      <c r="HSE12" s="62"/>
      <c r="HSF12" s="62"/>
      <c r="HSG12" s="62"/>
      <c r="HSH12" s="62"/>
      <c r="HSI12" s="62"/>
      <c r="HSJ12" s="62"/>
      <c r="HSK12" s="62"/>
      <c r="HSL12" s="62"/>
      <c r="HSM12" s="62"/>
      <c r="HSN12" s="62"/>
      <c r="HSO12" s="62"/>
      <c r="HSP12" s="62"/>
      <c r="HSQ12" s="62"/>
      <c r="HSR12" s="62"/>
      <c r="HSS12" s="62"/>
      <c r="HST12" s="62"/>
      <c r="HSU12" s="62"/>
      <c r="HSV12" s="62"/>
      <c r="HSW12" s="62"/>
      <c r="HSX12" s="62"/>
      <c r="HSY12" s="62"/>
      <c r="HSZ12" s="62"/>
      <c r="HTA12" s="62"/>
      <c r="HTB12" s="62"/>
      <c r="HTC12" s="62"/>
      <c r="HTD12" s="62"/>
      <c r="HTE12" s="62"/>
      <c r="HTF12" s="62"/>
      <c r="HTG12" s="62"/>
      <c r="HTH12" s="62"/>
      <c r="HTI12" s="62"/>
      <c r="HTJ12" s="62"/>
      <c r="HTK12" s="62"/>
      <c r="HTL12" s="62"/>
      <c r="HTM12" s="62"/>
      <c r="HTN12" s="62"/>
      <c r="HTO12" s="62"/>
      <c r="HTP12" s="62"/>
      <c r="HTQ12" s="62"/>
      <c r="HTR12" s="62"/>
      <c r="HTS12" s="62"/>
      <c r="HTT12" s="62"/>
      <c r="HTU12" s="62"/>
      <c r="HTV12" s="62"/>
      <c r="HTW12" s="62"/>
      <c r="HTX12" s="62"/>
      <c r="HTY12" s="62"/>
      <c r="HTZ12" s="62"/>
      <c r="HUA12" s="62"/>
      <c r="HUB12" s="62"/>
      <c r="HUC12" s="62"/>
      <c r="HUD12" s="62"/>
      <c r="HUE12" s="62"/>
      <c r="HUF12" s="62"/>
      <c r="HUG12" s="62"/>
      <c r="HUH12" s="62"/>
      <c r="HUI12" s="62"/>
      <c r="HUJ12" s="62"/>
      <c r="HUK12" s="62"/>
      <c r="HUL12" s="62"/>
      <c r="HUM12" s="62"/>
      <c r="HUN12" s="62"/>
      <c r="HUO12" s="62"/>
      <c r="HUP12" s="62"/>
      <c r="HUQ12" s="62"/>
      <c r="HUR12" s="62"/>
      <c r="HUS12" s="62"/>
      <c r="HUT12" s="62"/>
      <c r="HUU12" s="62"/>
      <c r="HUV12" s="62"/>
      <c r="HUW12" s="62"/>
      <c r="HUX12" s="62"/>
      <c r="HUY12" s="62"/>
      <c r="HUZ12" s="62"/>
      <c r="HVA12" s="62"/>
      <c r="HVB12" s="62"/>
      <c r="HVC12" s="62"/>
      <c r="HVD12" s="62"/>
      <c r="HVE12" s="62"/>
      <c r="HVF12" s="62"/>
      <c r="HVG12" s="62"/>
      <c r="HVH12" s="62"/>
      <c r="HVI12" s="62"/>
      <c r="HVJ12" s="62"/>
      <c r="HVK12" s="62"/>
      <c r="HVL12" s="62"/>
      <c r="HVM12" s="62"/>
      <c r="HVN12" s="62"/>
      <c r="HVO12" s="62"/>
      <c r="HVP12" s="62"/>
      <c r="HVQ12" s="62"/>
      <c r="HVR12" s="62"/>
      <c r="HVS12" s="62"/>
      <c r="HVT12" s="62"/>
      <c r="HVU12" s="62"/>
      <c r="HVV12" s="62"/>
      <c r="HVW12" s="62"/>
      <c r="HVX12" s="62"/>
      <c r="HVY12" s="62"/>
      <c r="HVZ12" s="62"/>
      <c r="HWA12" s="62"/>
      <c r="HWB12" s="62"/>
      <c r="HWC12" s="62"/>
      <c r="HWD12" s="62"/>
      <c r="HWE12" s="62"/>
      <c r="HWF12" s="62"/>
      <c r="HWG12" s="62"/>
      <c r="HWH12" s="62"/>
      <c r="HWI12" s="62"/>
      <c r="HWJ12" s="62"/>
      <c r="HWK12" s="62"/>
      <c r="HWL12" s="62"/>
      <c r="HWM12" s="62"/>
      <c r="HWN12" s="62"/>
      <c r="HWO12" s="62"/>
      <c r="HWP12" s="62"/>
      <c r="HWQ12" s="62"/>
      <c r="HWR12" s="62"/>
      <c r="HWS12" s="62"/>
      <c r="HWT12" s="62"/>
      <c r="HWU12" s="62"/>
      <c r="HWV12" s="62"/>
      <c r="HWW12" s="62"/>
      <c r="HWX12" s="62"/>
      <c r="HWY12" s="62"/>
      <c r="HWZ12" s="62"/>
      <c r="HXA12" s="62"/>
      <c r="HXB12" s="62"/>
      <c r="HXC12" s="62"/>
      <c r="HXD12" s="62"/>
      <c r="HXE12" s="62"/>
      <c r="HXF12" s="62"/>
      <c r="HXG12" s="62"/>
      <c r="HXH12" s="62"/>
      <c r="HXI12" s="62"/>
      <c r="HXJ12" s="62"/>
      <c r="HXK12" s="62"/>
      <c r="HXL12" s="62"/>
      <c r="HXM12" s="62"/>
      <c r="HXN12" s="62"/>
      <c r="HXO12" s="62"/>
      <c r="HXP12" s="62"/>
      <c r="HXQ12" s="62"/>
      <c r="HXR12" s="62"/>
      <c r="HXS12" s="62"/>
      <c r="HXT12" s="62"/>
      <c r="HXU12" s="62"/>
      <c r="HXV12" s="62"/>
      <c r="HXW12" s="62"/>
      <c r="HXX12" s="62"/>
      <c r="HXY12" s="62"/>
      <c r="HXZ12" s="62"/>
      <c r="HYA12" s="62"/>
      <c r="HYB12" s="62"/>
      <c r="HYC12" s="62"/>
      <c r="HYD12" s="62"/>
      <c r="HYE12" s="62"/>
      <c r="HYF12" s="62"/>
      <c r="HYG12" s="62"/>
      <c r="HYH12" s="62"/>
      <c r="HYI12" s="62"/>
      <c r="HYJ12" s="62"/>
      <c r="HYK12" s="62"/>
      <c r="HYL12" s="62"/>
      <c r="HYM12" s="62"/>
      <c r="HYN12" s="62"/>
      <c r="HYO12" s="62"/>
      <c r="HYP12" s="62"/>
      <c r="HYQ12" s="62"/>
      <c r="HYR12" s="62"/>
      <c r="HYS12" s="62"/>
      <c r="HYT12" s="62"/>
      <c r="HYU12" s="62"/>
      <c r="HYV12" s="62"/>
      <c r="HYW12" s="62"/>
      <c r="HYX12" s="62"/>
      <c r="HYY12" s="62"/>
      <c r="HYZ12" s="62"/>
      <c r="HZA12" s="62"/>
      <c r="HZB12" s="62"/>
      <c r="HZC12" s="62"/>
      <c r="HZD12" s="62"/>
      <c r="HZE12" s="62"/>
      <c r="HZF12" s="62"/>
      <c r="HZG12" s="62"/>
      <c r="HZH12" s="62"/>
      <c r="HZI12" s="62"/>
      <c r="HZJ12" s="62"/>
      <c r="HZK12" s="62"/>
      <c r="HZL12" s="62"/>
      <c r="HZM12" s="62"/>
      <c r="HZN12" s="62"/>
      <c r="HZO12" s="62"/>
      <c r="HZP12" s="62"/>
      <c r="HZQ12" s="62"/>
      <c r="HZR12" s="62"/>
      <c r="HZS12" s="62"/>
      <c r="HZT12" s="62"/>
      <c r="HZU12" s="62"/>
      <c r="HZV12" s="62"/>
      <c r="HZW12" s="62"/>
      <c r="HZX12" s="62"/>
      <c r="HZY12" s="62"/>
      <c r="HZZ12" s="62"/>
      <c r="IAA12" s="62"/>
      <c r="IAB12" s="62"/>
      <c r="IAC12" s="62"/>
      <c r="IAD12" s="62"/>
      <c r="IAE12" s="62"/>
      <c r="IAF12" s="62"/>
      <c r="IAG12" s="62"/>
      <c r="IAH12" s="62"/>
      <c r="IAI12" s="62"/>
      <c r="IAJ12" s="62"/>
      <c r="IAK12" s="62"/>
      <c r="IAL12" s="62"/>
      <c r="IAM12" s="62"/>
      <c r="IAN12" s="62"/>
      <c r="IAO12" s="62"/>
      <c r="IAP12" s="62"/>
      <c r="IAQ12" s="62"/>
      <c r="IAR12" s="62"/>
      <c r="IAS12" s="62"/>
      <c r="IAT12" s="62"/>
      <c r="IAU12" s="62"/>
      <c r="IAV12" s="62"/>
      <c r="IAW12" s="62"/>
      <c r="IAX12" s="62"/>
      <c r="IAY12" s="62"/>
      <c r="IAZ12" s="62"/>
      <c r="IBA12" s="62"/>
      <c r="IBB12" s="62"/>
      <c r="IBC12" s="62"/>
      <c r="IBD12" s="62"/>
      <c r="IBE12" s="62"/>
      <c r="IBF12" s="62"/>
      <c r="IBG12" s="62"/>
      <c r="IBH12" s="62"/>
      <c r="IBI12" s="62"/>
      <c r="IBJ12" s="62"/>
      <c r="IBK12" s="62"/>
      <c r="IBL12" s="62"/>
      <c r="IBM12" s="62"/>
      <c r="IBN12" s="62"/>
      <c r="IBO12" s="62"/>
      <c r="IBP12" s="62"/>
      <c r="IBQ12" s="62"/>
      <c r="IBR12" s="62"/>
      <c r="IBS12" s="62"/>
      <c r="IBT12" s="62"/>
      <c r="IBU12" s="62"/>
      <c r="IBV12" s="62"/>
      <c r="IBW12" s="62"/>
      <c r="IBX12" s="62"/>
      <c r="IBY12" s="62"/>
      <c r="IBZ12" s="62"/>
      <c r="ICA12" s="62"/>
      <c r="ICB12" s="62"/>
      <c r="ICC12" s="62"/>
      <c r="ICD12" s="62"/>
      <c r="ICE12" s="62"/>
      <c r="ICF12" s="62"/>
      <c r="ICG12" s="62"/>
      <c r="ICH12" s="62"/>
      <c r="ICI12" s="62"/>
      <c r="ICJ12" s="62"/>
      <c r="ICK12" s="62"/>
      <c r="ICL12" s="62"/>
      <c r="ICM12" s="62"/>
      <c r="ICN12" s="62"/>
      <c r="ICO12" s="62"/>
      <c r="ICP12" s="62"/>
      <c r="ICQ12" s="62"/>
      <c r="ICR12" s="62"/>
      <c r="ICS12" s="62"/>
      <c r="ICT12" s="62"/>
      <c r="ICU12" s="62"/>
      <c r="ICV12" s="62"/>
      <c r="ICW12" s="62"/>
      <c r="ICX12" s="62"/>
      <c r="ICY12" s="62"/>
      <c r="ICZ12" s="62"/>
      <c r="IDA12" s="62"/>
      <c r="IDB12" s="62"/>
      <c r="IDC12" s="62"/>
      <c r="IDD12" s="62"/>
      <c r="IDE12" s="62"/>
      <c r="IDF12" s="62"/>
      <c r="IDG12" s="62"/>
      <c r="IDH12" s="62"/>
      <c r="IDI12" s="62"/>
      <c r="IDJ12" s="62"/>
      <c r="IDK12" s="62"/>
      <c r="IDL12" s="62"/>
      <c r="IDM12" s="62"/>
      <c r="IDN12" s="62"/>
      <c r="IDO12" s="62"/>
      <c r="IDP12" s="62"/>
      <c r="IDQ12" s="62"/>
      <c r="IDR12" s="62"/>
      <c r="IDS12" s="62"/>
      <c r="IDT12" s="62"/>
      <c r="IDU12" s="62"/>
      <c r="IDV12" s="62"/>
      <c r="IDW12" s="62"/>
      <c r="IDX12" s="62"/>
      <c r="IDY12" s="62"/>
      <c r="IDZ12" s="62"/>
      <c r="IEA12" s="62"/>
      <c r="IEB12" s="62"/>
      <c r="IEC12" s="62"/>
      <c r="IED12" s="62"/>
      <c r="IEE12" s="62"/>
      <c r="IEF12" s="62"/>
      <c r="IEG12" s="62"/>
      <c r="IEH12" s="62"/>
      <c r="IEI12" s="62"/>
      <c r="IEJ12" s="62"/>
      <c r="IEK12" s="62"/>
      <c r="IEL12" s="62"/>
      <c r="IEM12" s="62"/>
      <c r="IEN12" s="62"/>
      <c r="IEO12" s="62"/>
      <c r="IEP12" s="62"/>
      <c r="IEQ12" s="62"/>
      <c r="IER12" s="62"/>
      <c r="IES12" s="62"/>
      <c r="IET12" s="62"/>
      <c r="IEU12" s="62"/>
      <c r="IEV12" s="62"/>
      <c r="IEW12" s="62"/>
      <c r="IEX12" s="62"/>
      <c r="IEY12" s="62"/>
      <c r="IEZ12" s="62"/>
      <c r="IFA12" s="62"/>
      <c r="IFB12" s="62"/>
      <c r="IFC12" s="62"/>
      <c r="IFD12" s="62"/>
      <c r="IFE12" s="62"/>
      <c r="IFF12" s="62"/>
      <c r="IFG12" s="62"/>
      <c r="IFH12" s="62"/>
      <c r="IFI12" s="62"/>
      <c r="IFJ12" s="62"/>
      <c r="IFK12" s="62"/>
      <c r="IFL12" s="62"/>
      <c r="IFM12" s="62"/>
      <c r="IFN12" s="62"/>
      <c r="IFO12" s="62"/>
      <c r="IFP12" s="62"/>
      <c r="IFQ12" s="62"/>
      <c r="IFR12" s="62"/>
      <c r="IFS12" s="62"/>
      <c r="IFT12" s="62"/>
      <c r="IFU12" s="62"/>
      <c r="IFV12" s="62"/>
      <c r="IFW12" s="62"/>
      <c r="IFX12" s="62"/>
      <c r="IFY12" s="62"/>
      <c r="IFZ12" s="62"/>
      <c r="IGA12" s="62"/>
      <c r="IGB12" s="62"/>
      <c r="IGC12" s="62"/>
      <c r="IGD12" s="62"/>
      <c r="IGE12" s="62"/>
      <c r="IGF12" s="62"/>
      <c r="IGG12" s="62"/>
      <c r="IGH12" s="62"/>
      <c r="IGI12" s="62"/>
      <c r="IGJ12" s="62"/>
      <c r="IGK12" s="62"/>
      <c r="IGL12" s="62"/>
      <c r="IGM12" s="62"/>
      <c r="IGN12" s="62"/>
      <c r="IGO12" s="62"/>
      <c r="IGP12" s="62"/>
      <c r="IGQ12" s="62"/>
      <c r="IGR12" s="62"/>
      <c r="IGS12" s="62"/>
      <c r="IGT12" s="62"/>
      <c r="IGU12" s="62"/>
      <c r="IGV12" s="62"/>
      <c r="IGW12" s="62"/>
      <c r="IGX12" s="62"/>
      <c r="IGY12" s="62"/>
      <c r="IGZ12" s="62"/>
      <c r="IHA12" s="62"/>
      <c r="IHB12" s="62"/>
      <c r="IHC12" s="62"/>
      <c r="IHD12" s="62"/>
      <c r="IHE12" s="62"/>
      <c r="IHF12" s="62"/>
      <c r="IHG12" s="62"/>
      <c r="IHH12" s="62"/>
      <c r="IHI12" s="62"/>
      <c r="IHJ12" s="62"/>
      <c r="IHK12" s="62"/>
      <c r="IHL12" s="62"/>
      <c r="IHM12" s="62"/>
      <c r="IHN12" s="62"/>
      <c r="IHO12" s="62"/>
      <c r="IHP12" s="62"/>
      <c r="IHQ12" s="62"/>
      <c r="IHR12" s="62"/>
      <c r="IHS12" s="62"/>
      <c r="IHT12" s="62"/>
      <c r="IHU12" s="62"/>
      <c r="IHV12" s="62"/>
      <c r="IHW12" s="62"/>
      <c r="IHX12" s="62"/>
      <c r="IHY12" s="62"/>
      <c r="IHZ12" s="62"/>
      <c r="IIA12" s="62"/>
      <c r="IIB12" s="62"/>
      <c r="IIC12" s="62"/>
      <c r="IID12" s="62"/>
      <c r="IIE12" s="62"/>
      <c r="IIF12" s="62"/>
      <c r="IIG12" s="62"/>
      <c r="IIH12" s="62"/>
      <c r="III12" s="62"/>
      <c r="IIJ12" s="62"/>
      <c r="IIK12" s="62"/>
      <c r="IIL12" s="62"/>
      <c r="IIM12" s="62"/>
      <c r="IIN12" s="62"/>
      <c r="IIO12" s="62"/>
      <c r="IIP12" s="62"/>
      <c r="IIQ12" s="62"/>
      <c r="IIR12" s="62"/>
      <c r="IIS12" s="62"/>
      <c r="IIT12" s="62"/>
      <c r="IIU12" s="62"/>
      <c r="IIV12" s="62"/>
      <c r="IIW12" s="62"/>
      <c r="IIX12" s="62"/>
      <c r="IIY12" s="62"/>
      <c r="IIZ12" s="62"/>
      <c r="IJA12" s="62"/>
      <c r="IJB12" s="62"/>
      <c r="IJC12" s="62"/>
      <c r="IJD12" s="62"/>
      <c r="IJE12" s="62"/>
      <c r="IJF12" s="62"/>
      <c r="IJG12" s="62"/>
      <c r="IJH12" s="62"/>
      <c r="IJI12" s="62"/>
      <c r="IJJ12" s="62"/>
      <c r="IJK12" s="62"/>
      <c r="IJL12" s="62"/>
      <c r="IJM12" s="62"/>
      <c r="IJN12" s="62"/>
      <c r="IJO12" s="62"/>
      <c r="IJP12" s="62"/>
      <c r="IJQ12" s="62"/>
      <c r="IJR12" s="62"/>
      <c r="IJS12" s="62"/>
      <c r="IJT12" s="62"/>
      <c r="IJU12" s="62"/>
      <c r="IJV12" s="62"/>
      <c r="IJW12" s="62"/>
      <c r="IJX12" s="62"/>
      <c r="IJY12" s="62"/>
      <c r="IJZ12" s="62"/>
      <c r="IKA12" s="62"/>
      <c r="IKB12" s="62"/>
      <c r="IKC12" s="62"/>
      <c r="IKD12" s="62"/>
      <c r="IKE12" s="62"/>
      <c r="IKF12" s="62"/>
      <c r="IKG12" s="62"/>
      <c r="IKH12" s="62"/>
      <c r="IKI12" s="62"/>
      <c r="IKJ12" s="62"/>
      <c r="IKK12" s="62"/>
      <c r="IKL12" s="62"/>
      <c r="IKM12" s="62"/>
      <c r="IKN12" s="62"/>
      <c r="IKO12" s="62"/>
      <c r="IKP12" s="62"/>
      <c r="IKQ12" s="62"/>
      <c r="IKR12" s="62"/>
      <c r="IKS12" s="62"/>
      <c r="IKT12" s="62"/>
      <c r="IKU12" s="62"/>
      <c r="IKV12" s="62"/>
      <c r="IKW12" s="62"/>
      <c r="IKX12" s="62"/>
      <c r="IKY12" s="62"/>
      <c r="IKZ12" s="62"/>
      <c r="ILA12" s="62"/>
      <c r="ILB12" s="62"/>
      <c r="ILC12" s="62"/>
      <c r="ILD12" s="62"/>
      <c r="ILE12" s="62"/>
      <c r="ILF12" s="62"/>
      <c r="ILG12" s="62"/>
      <c r="ILH12" s="62"/>
      <c r="ILI12" s="62"/>
      <c r="ILJ12" s="62"/>
      <c r="ILK12" s="62"/>
      <c r="ILL12" s="62"/>
      <c r="ILM12" s="62"/>
      <c r="ILN12" s="62"/>
      <c r="ILO12" s="62"/>
      <c r="ILP12" s="62"/>
      <c r="ILQ12" s="62"/>
      <c r="ILR12" s="62"/>
      <c r="ILS12" s="62"/>
      <c r="ILT12" s="62"/>
      <c r="ILU12" s="62"/>
      <c r="ILV12" s="62"/>
      <c r="ILW12" s="62"/>
      <c r="ILX12" s="62"/>
      <c r="ILY12" s="62"/>
      <c r="ILZ12" s="62"/>
      <c r="IMA12" s="62"/>
      <c r="IMB12" s="62"/>
      <c r="IMC12" s="62"/>
      <c r="IMD12" s="62"/>
      <c r="IME12" s="62"/>
      <c r="IMF12" s="62"/>
      <c r="IMG12" s="62"/>
      <c r="IMH12" s="62"/>
      <c r="IMI12" s="62"/>
      <c r="IMJ12" s="62"/>
      <c r="IMK12" s="62"/>
      <c r="IML12" s="62"/>
      <c r="IMM12" s="62"/>
      <c r="IMN12" s="62"/>
      <c r="IMO12" s="62"/>
      <c r="IMP12" s="62"/>
      <c r="IMQ12" s="62"/>
      <c r="IMR12" s="62"/>
      <c r="IMS12" s="62"/>
      <c r="IMT12" s="62"/>
      <c r="IMU12" s="62"/>
      <c r="IMV12" s="62"/>
      <c r="IMW12" s="62"/>
      <c r="IMX12" s="62"/>
      <c r="IMY12" s="62"/>
      <c r="IMZ12" s="62"/>
      <c r="INA12" s="62"/>
      <c r="INB12" s="62"/>
      <c r="INC12" s="62"/>
      <c r="IND12" s="62"/>
      <c r="INE12" s="62"/>
      <c r="INF12" s="62"/>
      <c r="ING12" s="62"/>
      <c r="INH12" s="62"/>
      <c r="INI12" s="62"/>
      <c r="INJ12" s="62"/>
      <c r="INK12" s="62"/>
      <c r="INL12" s="62"/>
      <c r="INM12" s="62"/>
      <c r="INN12" s="62"/>
      <c r="INO12" s="62"/>
      <c r="INP12" s="62"/>
      <c r="INQ12" s="62"/>
      <c r="INR12" s="62"/>
      <c r="INS12" s="62"/>
      <c r="INT12" s="62"/>
      <c r="INU12" s="62"/>
      <c r="INV12" s="62"/>
      <c r="INW12" s="62"/>
      <c r="INX12" s="62"/>
      <c r="INY12" s="62"/>
      <c r="INZ12" s="62"/>
      <c r="IOA12" s="62"/>
      <c r="IOB12" s="62"/>
      <c r="IOC12" s="62"/>
      <c r="IOD12" s="62"/>
      <c r="IOE12" s="62"/>
      <c r="IOF12" s="62"/>
      <c r="IOG12" s="62"/>
      <c r="IOH12" s="62"/>
      <c r="IOI12" s="62"/>
      <c r="IOJ12" s="62"/>
      <c r="IOK12" s="62"/>
      <c r="IOL12" s="62"/>
      <c r="IOM12" s="62"/>
      <c r="ION12" s="62"/>
      <c r="IOO12" s="62"/>
      <c r="IOP12" s="62"/>
      <c r="IOQ12" s="62"/>
      <c r="IOR12" s="62"/>
      <c r="IOS12" s="62"/>
      <c r="IOT12" s="62"/>
      <c r="IOU12" s="62"/>
      <c r="IOV12" s="62"/>
      <c r="IOW12" s="62"/>
      <c r="IOX12" s="62"/>
      <c r="IOY12" s="62"/>
      <c r="IOZ12" s="62"/>
      <c r="IPA12" s="62"/>
      <c r="IPB12" s="62"/>
      <c r="IPC12" s="62"/>
      <c r="IPD12" s="62"/>
      <c r="IPE12" s="62"/>
      <c r="IPF12" s="62"/>
      <c r="IPG12" s="62"/>
      <c r="IPH12" s="62"/>
      <c r="IPI12" s="62"/>
      <c r="IPJ12" s="62"/>
      <c r="IPK12" s="62"/>
      <c r="IPL12" s="62"/>
      <c r="IPM12" s="62"/>
      <c r="IPN12" s="62"/>
      <c r="IPO12" s="62"/>
      <c r="IPP12" s="62"/>
      <c r="IPQ12" s="62"/>
      <c r="IPR12" s="62"/>
      <c r="IPS12" s="62"/>
      <c r="IPT12" s="62"/>
      <c r="IPU12" s="62"/>
      <c r="IPV12" s="62"/>
      <c r="IPW12" s="62"/>
      <c r="IPX12" s="62"/>
      <c r="IPY12" s="62"/>
      <c r="IPZ12" s="62"/>
      <c r="IQA12" s="62"/>
      <c r="IQB12" s="62"/>
      <c r="IQC12" s="62"/>
      <c r="IQD12" s="62"/>
      <c r="IQE12" s="62"/>
      <c r="IQF12" s="62"/>
      <c r="IQG12" s="62"/>
      <c r="IQH12" s="62"/>
      <c r="IQI12" s="62"/>
      <c r="IQJ12" s="62"/>
      <c r="IQK12" s="62"/>
      <c r="IQL12" s="62"/>
      <c r="IQM12" s="62"/>
      <c r="IQN12" s="62"/>
      <c r="IQO12" s="62"/>
      <c r="IQP12" s="62"/>
      <c r="IQQ12" s="62"/>
      <c r="IQR12" s="62"/>
      <c r="IQS12" s="62"/>
      <c r="IQT12" s="62"/>
      <c r="IQU12" s="62"/>
      <c r="IQV12" s="62"/>
      <c r="IQW12" s="62"/>
      <c r="IQX12" s="62"/>
      <c r="IQY12" s="62"/>
      <c r="IQZ12" s="62"/>
      <c r="IRA12" s="62"/>
      <c r="IRB12" s="62"/>
      <c r="IRC12" s="62"/>
      <c r="IRD12" s="62"/>
      <c r="IRE12" s="62"/>
      <c r="IRF12" s="62"/>
      <c r="IRG12" s="62"/>
      <c r="IRH12" s="62"/>
      <c r="IRI12" s="62"/>
      <c r="IRJ12" s="62"/>
      <c r="IRK12" s="62"/>
      <c r="IRL12" s="62"/>
      <c r="IRM12" s="62"/>
      <c r="IRN12" s="62"/>
      <c r="IRO12" s="62"/>
      <c r="IRP12" s="62"/>
      <c r="IRQ12" s="62"/>
      <c r="IRR12" s="62"/>
      <c r="IRS12" s="62"/>
      <c r="IRT12" s="62"/>
      <c r="IRU12" s="62"/>
      <c r="IRV12" s="62"/>
      <c r="IRW12" s="62"/>
      <c r="IRX12" s="62"/>
      <c r="IRY12" s="62"/>
      <c r="IRZ12" s="62"/>
      <c r="ISA12" s="62"/>
      <c r="ISB12" s="62"/>
      <c r="ISC12" s="62"/>
      <c r="ISD12" s="62"/>
      <c r="ISE12" s="62"/>
      <c r="ISF12" s="62"/>
      <c r="ISG12" s="62"/>
      <c r="ISH12" s="62"/>
      <c r="ISI12" s="62"/>
      <c r="ISJ12" s="62"/>
      <c r="ISK12" s="62"/>
      <c r="ISL12" s="62"/>
      <c r="ISM12" s="62"/>
      <c r="ISN12" s="62"/>
      <c r="ISO12" s="62"/>
      <c r="ISP12" s="62"/>
      <c r="ISQ12" s="62"/>
      <c r="ISR12" s="62"/>
      <c r="ISS12" s="62"/>
      <c r="IST12" s="62"/>
      <c r="ISU12" s="62"/>
      <c r="ISV12" s="62"/>
      <c r="ISW12" s="62"/>
      <c r="ISX12" s="62"/>
      <c r="ISY12" s="62"/>
      <c r="ISZ12" s="62"/>
      <c r="ITA12" s="62"/>
      <c r="ITB12" s="62"/>
      <c r="ITC12" s="62"/>
      <c r="ITD12" s="62"/>
      <c r="ITE12" s="62"/>
      <c r="ITF12" s="62"/>
      <c r="ITG12" s="62"/>
      <c r="ITH12" s="62"/>
      <c r="ITI12" s="62"/>
      <c r="ITJ12" s="62"/>
      <c r="ITK12" s="62"/>
      <c r="ITL12" s="62"/>
      <c r="ITM12" s="62"/>
      <c r="ITN12" s="62"/>
      <c r="ITO12" s="62"/>
      <c r="ITP12" s="62"/>
      <c r="ITQ12" s="62"/>
      <c r="ITR12" s="62"/>
      <c r="ITS12" s="62"/>
      <c r="ITT12" s="62"/>
      <c r="ITU12" s="62"/>
      <c r="ITV12" s="62"/>
      <c r="ITW12" s="62"/>
      <c r="ITX12" s="62"/>
      <c r="ITY12" s="62"/>
      <c r="ITZ12" s="62"/>
      <c r="IUA12" s="62"/>
      <c r="IUB12" s="62"/>
      <c r="IUC12" s="62"/>
      <c r="IUD12" s="62"/>
      <c r="IUE12" s="62"/>
      <c r="IUF12" s="62"/>
      <c r="IUG12" s="62"/>
      <c r="IUH12" s="62"/>
      <c r="IUI12" s="62"/>
      <c r="IUJ12" s="62"/>
      <c r="IUK12" s="62"/>
      <c r="IUL12" s="62"/>
      <c r="IUM12" s="62"/>
      <c r="IUN12" s="62"/>
      <c r="IUO12" s="62"/>
      <c r="IUP12" s="62"/>
      <c r="IUQ12" s="62"/>
      <c r="IUR12" s="62"/>
      <c r="IUS12" s="62"/>
      <c r="IUT12" s="62"/>
      <c r="IUU12" s="62"/>
      <c r="IUV12" s="62"/>
      <c r="IUW12" s="62"/>
      <c r="IUX12" s="62"/>
      <c r="IUY12" s="62"/>
      <c r="IUZ12" s="62"/>
      <c r="IVA12" s="62"/>
      <c r="IVB12" s="62"/>
      <c r="IVC12" s="62"/>
      <c r="IVD12" s="62"/>
      <c r="IVE12" s="62"/>
      <c r="IVF12" s="62"/>
      <c r="IVG12" s="62"/>
      <c r="IVH12" s="62"/>
      <c r="IVI12" s="62"/>
      <c r="IVJ12" s="62"/>
      <c r="IVK12" s="62"/>
      <c r="IVL12" s="62"/>
      <c r="IVM12" s="62"/>
      <c r="IVN12" s="62"/>
      <c r="IVO12" s="62"/>
      <c r="IVP12" s="62"/>
      <c r="IVQ12" s="62"/>
      <c r="IVR12" s="62"/>
      <c r="IVS12" s="62"/>
      <c r="IVT12" s="62"/>
      <c r="IVU12" s="62"/>
      <c r="IVV12" s="62"/>
      <c r="IVW12" s="62"/>
      <c r="IVX12" s="62"/>
      <c r="IVY12" s="62"/>
      <c r="IVZ12" s="62"/>
      <c r="IWA12" s="62"/>
      <c r="IWB12" s="62"/>
      <c r="IWC12" s="62"/>
      <c r="IWD12" s="62"/>
      <c r="IWE12" s="62"/>
      <c r="IWF12" s="62"/>
      <c r="IWG12" s="62"/>
      <c r="IWH12" s="62"/>
      <c r="IWI12" s="62"/>
      <c r="IWJ12" s="62"/>
      <c r="IWK12" s="62"/>
      <c r="IWL12" s="62"/>
      <c r="IWM12" s="62"/>
      <c r="IWN12" s="62"/>
      <c r="IWO12" s="62"/>
      <c r="IWP12" s="62"/>
      <c r="IWQ12" s="62"/>
      <c r="IWR12" s="62"/>
      <c r="IWS12" s="62"/>
      <c r="IWT12" s="62"/>
      <c r="IWU12" s="62"/>
      <c r="IWV12" s="62"/>
      <c r="IWW12" s="62"/>
      <c r="IWX12" s="62"/>
      <c r="IWY12" s="62"/>
      <c r="IWZ12" s="62"/>
      <c r="IXA12" s="62"/>
      <c r="IXB12" s="62"/>
      <c r="IXC12" s="62"/>
      <c r="IXD12" s="62"/>
      <c r="IXE12" s="62"/>
      <c r="IXF12" s="62"/>
      <c r="IXG12" s="62"/>
      <c r="IXH12" s="62"/>
      <c r="IXI12" s="62"/>
      <c r="IXJ12" s="62"/>
      <c r="IXK12" s="62"/>
      <c r="IXL12" s="62"/>
      <c r="IXM12" s="62"/>
      <c r="IXN12" s="62"/>
      <c r="IXO12" s="62"/>
      <c r="IXP12" s="62"/>
      <c r="IXQ12" s="62"/>
      <c r="IXR12" s="62"/>
      <c r="IXS12" s="62"/>
      <c r="IXT12" s="62"/>
      <c r="IXU12" s="62"/>
      <c r="IXV12" s="62"/>
      <c r="IXW12" s="62"/>
      <c r="IXX12" s="62"/>
      <c r="IXY12" s="62"/>
      <c r="IXZ12" s="62"/>
      <c r="IYA12" s="62"/>
      <c r="IYB12" s="62"/>
      <c r="IYC12" s="62"/>
      <c r="IYD12" s="62"/>
      <c r="IYE12" s="62"/>
      <c r="IYF12" s="62"/>
      <c r="IYG12" s="62"/>
      <c r="IYH12" s="62"/>
      <c r="IYI12" s="62"/>
      <c r="IYJ12" s="62"/>
      <c r="IYK12" s="62"/>
      <c r="IYL12" s="62"/>
      <c r="IYM12" s="62"/>
      <c r="IYN12" s="62"/>
      <c r="IYO12" s="62"/>
      <c r="IYP12" s="62"/>
      <c r="IYQ12" s="62"/>
      <c r="IYR12" s="62"/>
      <c r="IYS12" s="62"/>
      <c r="IYT12" s="62"/>
      <c r="IYU12" s="62"/>
      <c r="IYV12" s="62"/>
      <c r="IYW12" s="62"/>
      <c r="IYX12" s="62"/>
      <c r="IYY12" s="62"/>
      <c r="IYZ12" s="62"/>
      <c r="IZA12" s="62"/>
      <c r="IZB12" s="62"/>
      <c r="IZC12" s="62"/>
      <c r="IZD12" s="62"/>
      <c r="IZE12" s="62"/>
      <c r="IZF12" s="62"/>
      <c r="IZG12" s="62"/>
      <c r="IZH12" s="62"/>
      <c r="IZI12" s="62"/>
      <c r="IZJ12" s="62"/>
      <c r="IZK12" s="62"/>
      <c r="IZL12" s="62"/>
      <c r="IZM12" s="62"/>
      <c r="IZN12" s="62"/>
      <c r="IZO12" s="62"/>
      <c r="IZP12" s="62"/>
      <c r="IZQ12" s="62"/>
      <c r="IZR12" s="62"/>
      <c r="IZS12" s="62"/>
      <c r="IZT12" s="62"/>
      <c r="IZU12" s="62"/>
      <c r="IZV12" s="62"/>
      <c r="IZW12" s="62"/>
      <c r="IZX12" s="62"/>
      <c r="IZY12" s="62"/>
      <c r="IZZ12" s="62"/>
      <c r="JAA12" s="62"/>
      <c r="JAB12" s="62"/>
      <c r="JAC12" s="62"/>
      <c r="JAD12" s="62"/>
      <c r="JAE12" s="62"/>
      <c r="JAF12" s="62"/>
      <c r="JAG12" s="62"/>
      <c r="JAH12" s="62"/>
      <c r="JAI12" s="62"/>
      <c r="JAJ12" s="62"/>
      <c r="JAK12" s="62"/>
      <c r="JAL12" s="62"/>
      <c r="JAM12" s="62"/>
      <c r="JAN12" s="62"/>
      <c r="JAO12" s="62"/>
      <c r="JAP12" s="62"/>
      <c r="JAQ12" s="62"/>
      <c r="JAR12" s="62"/>
      <c r="JAS12" s="62"/>
      <c r="JAT12" s="62"/>
      <c r="JAU12" s="62"/>
      <c r="JAV12" s="62"/>
      <c r="JAW12" s="62"/>
      <c r="JAX12" s="62"/>
      <c r="JAY12" s="62"/>
      <c r="JAZ12" s="62"/>
      <c r="JBA12" s="62"/>
      <c r="JBB12" s="62"/>
      <c r="JBC12" s="62"/>
      <c r="JBD12" s="62"/>
      <c r="JBE12" s="62"/>
      <c r="JBF12" s="62"/>
      <c r="JBG12" s="62"/>
      <c r="JBH12" s="62"/>
      <c r="JBI12" s="62"/>
      <c r="JBJ12" s="62"/>
      <c r="JBK12" s="62"/>
      <c r="JBL12" s="62"/>
      <c r="JBM12" s="62"/>
      <c r="JBN12" s="62"/>
      <c r="JBO12" s="62"/>
      <c r="JBP12" s="62"/>
      <c r="JBQ12" s="62"/>
      <c r="JBR12" s="62"/>
      <c r="JBS12" s="62"/>
      <c r="JBT12" s="62"/>
      <c r="JBU12" s="62"/>
      <c r="JBV12" s="62"/>
      <c r="JBW12" s="62"/>
      <c r="JBX12" s="62"/>
      <c r="JBY12" s="62"/>
      <c r="JBZ12" s="62"/>
      <c r="JCA12" s="62"/>
      <c r="JCB12" s="62"/>
      <c r="JCC12" s="62"/>
      <c r="JCD12" s="62"/>
      <c r="JCE12" s="62"/>
      <c r="JCF12" s="62"/>
      <c r="JCG12" s="62"/>
      <c r="JCH12" s="62"/>
      <c r="JCI12" s="62"/>
      <c r="JCJ12" s="62"/>
      <c r="JCK12" s="62"/>
      <c r="JCL12" s="62"/>
      <c r="JCM12" s="62"/>
      <c r="JCN12" s="62"/>
      <c r="JCO12" s="62"/>
      <c r="JCP12" s="62"/>
      <c r="JCQ12" s="62"/>
      <c r="JCR12" s="62"/>
      <c r="JCS12" s="62"/>
      <c r="JCT12" s="62"/>
      <c r="JCU12" s="62"/>
      <c r="JCV12" s="62"/>
      <c r="JCW12" s="62"/>
      <c r="JCX12" s="62"/>
      <c r="JCY12" s="62"/>
      <c r="JCZ12" s="62"/>
      <c r="JDA12" s="62"/>
      <c r="JDB12" s="62"/>
      <c r="JDC12" s="62"/>
      <c r="JDD12" s="62"/>
      <c r="JDE12" s="62"/>
      <c r="JDF12" s="62"/>
      <c r="JDG12" s="62"/>
      <c r="JDH12" s="62"/>
      <c r="JDI12" s="62"/>
      <c r="JDJ12" s="62"/>
      <c r="JDK12" s="62"/>
      <c r="JDL12" s="62"/>
      <c r="JDM12" s="62"/>
      <c r="JDN12" s="62"/>
      <c r="JDO12" s="62"/>
      <c r="JDP12" s="62"/>
      <c r="JDQ12" s="62"/>
      <c r="JDR12" s="62"/>
      <c r="JDS12" s="62"/>
      <c r="JDT12" s="62"/>
      <c r="JDU12" s="62"/>
      <c r="JDV12" s="62"/>
      <c r="JDW12" s="62"/>
      <c r="JDX12" s="62"/>
      <c r="JDY12" s="62"/>
      <c r="JDZ12" s="62"/>
      <c r="JEA12" s="62"/>
      <c r="JEB12" s="62"/>
      <c r="JEC12" s="62"/>
      <c r="JED12" s="62"/>
      <c r="JEE12" s="62"/>
      <c r="JEF12" s="62"/>
      <c r="JEG12" s="62"/>
      <c r="JEH12" s="62"/>
      <c r="JEI12" s="62"/>
      <c r="JEJ12" s="62"/>
      <c r="JEK12" s="62"/>
      <c r="JEL12" s="62"/>
      <c r="JEM12" s="62"/>
      <c r="JEN12" s="62"/>
      <c r="JEO12" s="62"/>
      <c r="JEP12" s="62"/>
      <c r="JEQ12" s="62"/>
      <c r="JER12" s="62"/>
      <c r="JES12" s="62"/>
      <c r="JET12" s="62"/>
      <c r="JEU12" s="62"/>
      <c r="JEV12" s="62"/>
      <c r="JEW12" s="62"/>
      <c r="JEX12" s="62"/>
      <c r="JEY12" s="62"/>
      <c r="JEZ12" s="62"/>
      <c r="JFA12" s="62"/>
      <c r="JFB12" s="62"/>
      <c r="JFC12" s="62"/>
      <c r="JFD12" s="62"/>
      <c r="JFE12" s="62"/>
      <c r="JFF12" s="62"/>
      <c r="JFG12" s="62"/>
      <c r="JFH12" s="62"/>
      <c r="JFI12" s="62"/>
      <c r="JFJ12" s="62"/>
      <c r="JFK12" s="62"/>
      <c r="JFL12" s="62"/>
      <c r="JFM12" s="62"/>
      <c r="JFN12" s="62"/>
      <c r="JFO12" s="62"/>
      <c r="JFP12" s="62"/>
      <c r="JFQ12" s="62"/>
      <c r="JFR12" s="62"/>
      <c r="JFS12" s="62"/>
      <c r="JFT12" s="62"/>
      <c r="JFU12" s="62"/>
      <c r="JFV12" s="62"/>
      <c r="JFW12" s="62"/>
      <c r="JFX12" s="62"/>
      <c r="JFY12" s="62"/>
      <c r="JFZ12" s="62"/>
      <c r="JGA12" s="62"/>
      <c r="JGB12" s="62"/>
      <c r="JGC12" s="62"/>
      <c r="JGD12" s="62"/>
      <c r="JGE12" s="62"/>
      <c r="JGF12" s="62"/>
      <c r="JGG12" s="62"/>
      <c r="JGH12" s="62"/>
      <c r="JGI12" s="62"/>
      <c r="JGJ12" s="62"/>
      <c r="JGK12" s="62"/>
      <c r="JGL12" s="62"/>
      <c r="JGM12" s="62"/>
      <c r="JGN12" s="62"/>
      <c r="JGO12" s="62"/>
      <c r="JGP12" s="62"/>
      <c r="JGQ12" s="62"/>
      <c r="JGR12" s="62"/>
      <c r="JGS12" s="62"/>
      <c r="JGT12" s="62"/>
      <c r="JGU12" s="62"/>
      <c r="JGV12" s="62"/>
      <c r="JGW12" s="62"/>
      <c r="JGX12" s="62"/>
      <c r="JGY12" s="62"/>
      <c r="JGZ12" s="62"/>
      <c r="JHA12" s="62"/>
      <c r="JHB12" s="62"/>
      <c r="JHC12" s="62"/>
      <c r="JHD12" s="62"/>
      <c r="JHE12" s="62"/>
      <c r="JHF12" s="62"/>
      <c r="JHG12" s="62"/>
      <c r="JHH12" s="62"/>
      <c r="JHI12" s="62"/>
      <c r="JHJ12" s="62"/>
      <c r="JHK12" s="62"/>
      <c r="JHL12" s="62"/>
      <c r="JHM12" s="62"/>
      <c r="JHN12" s="62"/>
      <c r="JHO12" s="62"/>
      <c r="JHP12" s="62"/>
      <c r="JHQ12" s="62"/>
      <c r="JHR12" s="62"/>
      <c r="JHS12" s="62"/>
      <c r="JHT12" s="62"/>
      <c r="JHU12" s="62"/>
      <c r="JHV12" s="62"/>
      <c r="JHW12" s="62"/>
      <c r="JHX12" s="62"/>
      <c r="JHY12" s="62"/>
      <c r="JHZ12" s="62"/>
      <c r="JIA12" s="62"/>
      <c r="JIB12" s="62"/>
      <c r="JIC12" s="62"/>
      <c r="JID12" s="62"/>
      <c r="JIE12" s="62"/>
      <c r="JIF12" s="62"/>
      <c r="JIG12" s="62"/>
      <c r="JIH12" s="62"/>
      <c r="JII12" s="62"/>
      <c r="JIJ12" s="62"/>
      <c r="JIK12" s="62"/>
      <c r="JIL12" s="62"/>
      <c r="JIM12" s="62"/>
      <c r="JIN12" s="62"/>
      <c r="JIO12" s="62"/>
      <c r="JIP12" s="62"/>
      <c r="JIQ12" s="62"/>
      <c r="JIR12" s="62"/>
      <c r="JIS12" s="62"/>
      <c r="JIT12" s="62"/>
      <c r="JIU12" s="62"/>
      <c r="JIV12" s="62"/>
      <c r="JIW12" s="62"/>
      <c r="JIX12" s="62"/>
      <c r="JIY12" s="62"/>
      <c r="JIZ12" s="62"/>
      <c r="JJA12" s="62"/>
      <c r="JJB12" s="62"/>
      <c r="JJC12" s="62"/>
      <c r="JJD12" s="62"/>
      <c r="JJE12" s="62"/>
      <c r="JJF12" s="62"/>
      <c r="JJG12" s="62"/>
      <c r="JJH12" s="62"/>
      <c r="JJI12" s="62"/>
      <c r="JJJ12" s="62"/>
      <c r="JJK12" s="62"/>
      <c r="JJL12" s="62"/>
      <c r="JJM12" s="62"/>
      <c r="JJN12" s="62"/>
      <c r="JJO12" s="62"/>
      <c r="JJP12" s="62"/>
      <c r="JJQ12" s="62"/>
      <c r="JJR12" s="62"/>
      <c r="JJS12" s="62"/>
      <c r="JJT12" s="62"/>
      <c r="JJU12" s="62"/>
      <c r="JJV12" s="62"/>
      <c r="JJW12" s="62"/>
      <c r="JJX12" s="62"/>
      <c r="JJY12" s="62"/>
      <c r="JJZ12" s="62"/>
      <c r="JKA12" s="62"/>
      <c r="JKB12" s="62"/>
      <c r="JKC12" s="62"/>
      <c r="JKD12" s="62"/>
      <c r="JKE12" s="62"/>
      <c r="JKF12" s="62"/>
      <c r="JKG12" s="62"/>
      <c r="JKH12" s="62"/>
      <c r="JKI12" s="62"/>
      <c r="JKJ12" s="62"/>
      <c r="JKK12" s="62"/>
      <c r="JKL12" s="62"/>
      <c r="JKM12" s="62"/>
      <c r="JKN12" s="62"/>
      <c r="JKO12" s="62"/>
      <c r="JKP12" s="62"/>
      <c r="JKQ12" s="62"/>
      <c r="JKR12" s="62"/>
      <c r="JKS12" s="62"/>
      <c r="JKT12" s="62"/>
      <c r="JKU12" s="62"/>
      <c r="JKV12" s="62"/>
      <c r="JKW12" s="62"/>
      <c r="JKX12" s="62"/>
      <c r="JKY12" s="62"/>
      <c r="JKZ12" s="62"/>
      <c r="JLA12" s="62"/>
      <c r="JLB12" s="62"/>
      <c r="JLC12" s="62"/>
      <c r="JLD12" s="62"/>
      <c r="JLE12" s="62"/>
      <c r="JLF12" s="62"/>
      <c r="JLG12" s="62"/>
      <c r="JLH12" s="62"/>
      <c r="JLI12" s="62"/>
      <c r="JLJ12" s="62"/>
      <c r="JLK12" s="62"/>
      <c r="JLL12" s="62"/>
      <c r="JLM12" s="62"/>
      <c r="JLN12" s="62"/>
      <c r="JLO12" s="62"/>
      <c r="JLP12" s="62"/>
      <c r="JLQ12" s="62"/>
      <c r="JLR12" s="62"/>
      <c r="JLS12" s="62"/>
      <c r="JLT12" s="62"/>
      <c r="JLU12" s="62"/>
      <c r="JLV12" s="62"/>
      <c r="JLW12" s="62"/>
      <c r="JLX12" s="62"/>
      <c r="JLY12" s="62"/>
      <c r="JLZ12" s="62"/>
      <c r="JMA12" s="62"/>
      <c r="JMB12" s="62"/>
      <c r="JMC12" s="62"/>
      <c r="JMD12" s="62"/>
      <c r="JME12" s="62"/>
      <c r="JMF12" s="62"/>
      <c r="JMG12" s="62"/>
      <c r="JMH12" s="62"/>
      <c r="JMI12" s="62"/>
      <c r="JMJ12" s="62"/>
      <c r="JMK12" s="62"/>
      <c r="JML12" s="62"/>
      <c r="JMM12" s="62"/>
      <c r="JMN12" s="62"/>
      <c r="JMO12" s="62"/>
      <c r="JMP12" s="62"/>
      <c r="JMQ12" s="62"/>
      <c r="JMR12" s="62"/>
      <c r="JMS12" s="62"/>
      <c r="JMT12" s="62"/>
      <c r="JMU12" s="62"/>
      <c r="JMV12" s="62"/>
      <c r="JMW12" s="62"/>
      <c r="JMX12" s="62"/>
      <c r="JMY12" s="62"/>
      <c r="JMZ12" s="62"/>
      <c r="JNA12" s="62"/>
      <c r="JNB12" s="62"/>
      <c r="JNC12" s="62"/>
      <c r="JND12" s="62"/>
      <c r="JNE12" s="62"/>
      <c r="JNF12" s="62"/>
      <c r="JNG12" s="62"/>
      <c r="JNH12" s="62"/>
      <c r="JNI12" s="62"/>
      <c r="JNJ12" s="62"/>
      <c r="JNK12" s="62"/>
      <c r="JNL12" s="62"/>
      <c r="JNM12" s="62"/>
      <c r="JNN12" s="62"/>
      <c r="JNO12" s="62"/>
      <c r="JNP12" s="62"/>
      <c r="JNQ12" s="62"/>
      <c r="JNR12" s="62"/>
      <c r="JNS12" s="62"/>
      <c r="JNT12" s="62"/>
      <c r="JNU12" s="62"/>
      <c r="JNV12" s="62"/>
      <c r="JNW12" s="62"/>
      <c r="JNX12" s="62"/>
      <c r="JNY12" s="62"/>
      <c r="JNZ12" s="62"/>
      <c r="JOA12" s="62"/>
      <c r="JOB12" s="62"/>
      <c r="JOC12" s="62"/>
      <c r="JOD12" s="62"/>
      <c r="JOE12" s="62"/>
      <c r="JOF12" s="62"/>
      <c r="JOG12" s="62"/>
      <c r="JOH12" s="62"/>
      <c r="JOI12" s="62"/>
      <c r="JOJ12" s="62"/>
      <c r="JOK12" s="62"/>
      <c r="JOL12" s="62"/>
      <c r="JOM12" s="62"/>
      <c r="JON12" s="62"/>
      <c r="JOO12" s="62"/>
      <c r="JOP12" s="62"/>
      <c r="JOQ12" s="62"/>
      <c r="JOR12" s="62"/>
      <c r="JOS12" s="62"/>
      <c r="JOT12" s="62"/>
      <c r="JOU12" s="62"/>
      <c r="JOV12" s="62"/>
      <c r="JOW12" s="62"/>
      <c r="JOX12" s="62"/>
      <c r="JOY12" s="62"/>
      <c r="JOZ12" s="62"/>
      <c r="JPA12" s="62"/>
      <c r="JPB12" s="62"/>
      <c r="JPC12" s="62"/>
      <c r="JPD12" s="62"/>
      <c r="JPE12" s="62"/>
      <c r="JPF12" s="62"/>
      <c r="JPG12" s="62"/>
      <c r="JPH12" s="62"/>
      <c r="JPI12" s="62"/>
      <c r="JPJ12" s="62"/>
      <c r="JPK12" s="62"/>
      <c r="JPL12" s="62"/>
      <c r="JPM12" s="62"/>
      <c r="JPN12" s="62"/>
      <c r="JPO12" s="62"/>
      <c r="JPP12" s="62"/>
      <c r="JPQ12" s="62"/>
      <c r="JPR12" s="62"/>
      <c r="JPS12" s="62"/>
      <c r="JPT12" s="62"/>
      <c r="JPU12" s="62"/>
      <c r="JPV12" s="62"/>
      <c r="JPW12" s="62"/>
      <c r="JPX12" s="62"/>
      <c r="JPY12" s="62"/>
      <c r="JPZ12" s="62"/>
      <c r="JQA12" s="62"/>
      <c r="JQB12" s="62"/>
      <c r="JQC12" s="62"/>
      <c r="JQD12" s="62"/>
      <c r="JQE12" s="62"/>
      <c r="JQF12" s="62"/>
      <c r="JQG12" s="62"/>
      <c r="JQH12" s="62"/>
      <c r="JQI12" s="62"/>
      <c r="JQJ12" s="62"/>
      <c r="JQK12" s="62"/>
      <c r="JQL12" s="62"/>
      <c r="JQM12" s="62"/>
      <c r="JQN12" s="62"/>
      <c r="JQO12" s="62"/>
      <c r="JQP12" s="62"/>
      <c r="JQQ12" s="62"/>
      <c r="JQR12" s="62"/>
      <c r="JQS12" s="62"/>
      <c r="JQT12" s="62"/>
      <c r="JQU12" s="62"/>
      <c r="JQV12" s="62"/>
      <c r="JQW12" s="62"/>
      <c r="JQX12" s="62"/>
      <c r="JQY12" s="62"/>
      <c r="JQZ12" s="62"/>
      <c r="JRA12" s="62"/>
      <c r="JRB12" s="62"/>
      <c r="JRC12" s="62"/>
      <c r="JRD12" s="62"/>
      <c r="JRE12" s="62"/>
      <c r="JRF12" s="62"/>
      <c r="JRG12" s="62"/>
      <c r="JRH12" s="62"/>
      <c r="JRI12" s="62"/>
      <c r="JRJ12" s="62"/>
      <c r="JRK12" s="62"/>
      <c r="JRL12" s="62"/>
      <c r="JRM12" s="62"/>
      <c r="JRN12" s="62"/>
      <c r="JRO12" s="62"/>
      <c r="JRP12" s="62"/>
      <c r="JRQ12" s="62"/>
      <c r="JRR12" s="62"/>
      <c r="JRS12" s="62"/>
      <c r="JRT12" s="62"/>
      <c r="JRU12" s="62"/>
      <c r="JRV12" s="62"/>
      <c r="JRW12" s="62"/>
      <c r="JRX12" s="62"/>
      <c r="JRY12" s="62"/>
      <c r="JRZ12" s="62"/>
      <c r="JSA12" s="62"/>
      <c r="JSB12" s="62"/>
      <c r="JSC12" s="62"/>
      <c r="JSD12" s="62"/>
      <c r="JSE12" s="62"/>
      <c r="JSF12" s="62"/>
      <c r="JSG12" s="62"/>
      <c r="JSH12" s="62"/>
      <c r="JSI12" s="62"/>
      <c r="JSJ12" s="62"/>
      <c r="JSK12" s="62"/>
      <c r="JSL12" s="62"/>
      <c r="JSM12" s="62"/>
      <c r="JSN12" s="62"/>
      <c r="JSO12" s="62"/>
      <c r="JSP12" s="62"/>
      <c r="JSQ12" s="62"/>
      <c r="JSR12" s="62"/>
      <c r="JSS12" s="62"/>
      <c r="JST12" s="62"/>
      <c r="JSU12" s="62"/>
      <c r="JSV12" s="62"/>
      <c r="JSW12" s="62"/>
      <c r="JSX12" s="62"/>
      <c r="JSY12" s="62"/>
      <c r="JSZ12" s="62"/>
      <c r="JTA12" s="62"/>
      <c r="JTB12" s="62"/>
      <c r="JTC12" s="62"/>
      <c r="JTD12" s="62"/>
      <c r="JTE12" s="62"/>
      <c r="JTF12" s="62"/>
      <c r="JTG12" s="62"/>
      <c r="JTH12" s="62"/>
      <c r="JTI12" s="62"/>
      <c r="JTJ12" s="62"/>
      <c r="JTK12" s="62"/>
      <c r="JTL12" s="62"/>
      <c r="JTM12" s="62"/>
      <c r="JTN12" s="62"/>
      <c r="JTO12" s="62"/>
      <c r="JTP12" s="62"/>
      <c r="JTQ12" s="62"/>
      <c r="JTR12" s="62"/>
      <c r="JTS12" s="62"/>
      <c r="JTT12" s="62"/>
      <c r="JTU12" s="62"/>
      <c r="JTV12" s="62"/>
      <c r="JTW12" s="62"/>
      <c r="JTX12" s="62"/>
      <c r="JTY12" s="62"/>
      <c r="JTZ12" s="62"/>
      <c r="JUA12" s="62"/>
      <c r="JUB12" s="62"/>
      <c r="JUC12" s="62"/>
      <c r="JUD12" s="62"/>
      <c r="JUE12" s="62"/>
      <c r="JUF12" s="62"/>
      <c r="JUG12" s="62"/>
      <c r="JUH12" s="62"/>
      <c r="JUI12" s="62"/>
      <c r="JUJ12" s="62"/>
      <c r="JUK12" s="62"/>
      <c r="JUL12" s="62"/>
      <c r="JUM12" s="62"/>
      <c r="JUN12" s="62"/>
      <c r="JUO12" s="62"/>
      <c r="JUP12" s="62"/>
      <c r="JUQ12" s="62"/>
      <c r="JUR12" s="62"/>
      <c r="JUS12" s="62"/>
      <c r="JUT12" s="62"/>
      <c r="JUU12" s="62"/>
      <c r="JUV12" s="62"/>
      <c r="JUW12" s="62"/>
      <c r="JUX12" s="62"/>
      <c r="JUY12" s="62"/>
      <c r="JUZ12" s="62"/>
      <c r="JVA12" s="62"/>
      <c r="JVB12" s="62"/>
      <c r="JVC12" s="62"/>
      <c r="JVD12" s="62"/>
      <c r="JVE12" s="62"/>
      <c r="JVF12" s="62"/>
      <c r="JVG12" s="62"/>
      <c r="JVH12" s="62"/>
      <c r="JVI12" s="62"/>
      <c r="JVJ12" s="62"/>
      <c r="JVK12" s="62"/>
      <c r="JVL12" s="62"/>
      <c r="JVM12" s="62"/>
      <c r="JVN12" s="62"/>
      <c r="JVO12" s="62"/>
      <c r="JVP12" s="62"/>
      <c r="JVQ12" s="62"/>
      <c r="JVR12" s="62"/>
      <c r="JVS12" s="62"/>
      <c r="JVT12" s="62"/>
      <c r="JVU12" s="62"/>
      <c r="JVV12" s="62"/>
      <c r="JVW12" s="62"/>
      <c r="JVX12" s="62"/>
      <c r="JVY12" s="62"/>
      <c r="JVZ12" s="62"/>
      <c r="JWA12" s="62"/>
      <c r="JWB12" s="62"/>
      <c r="JWC12" s="62"/>
      <c r="JWD12" s="62"/>
      <c r="JWE12" s="62"/>
      <c r="JWF12" s="62"/>
      <c r="JWG12" s="62"/>
      <c r="JWH12" s="62"/>
      <c r="JWI12" s="62"/>
      <c r="JWJ12" s="62"/>
      <c r="JWK12" s="62"/>
      <c r="JWL12" s="62"/>
      <c r="JWM12" s="62"/>
      <c r="JWN12" s="62"/>
      <c r="JWO12" s="62"/>
      <c r="JWP12" s="62"/>
      <c r="JWQ12" s="62"/>
      <c r="JWR12" s="62"/>
      <c r="JWS12" s="62"/>
      <c r="JWT12" s="62"/>
      <c r="JWU12" s="62"/>
      <c r="JWV12" s="62"/>
      <c r="JWW12" s="62"/>
      <c r="JWX12" s="62"/>
      <c r="JWY12" s="62"/>
      <c r="JWZ12" s="62"/>
      <c r="JXA12" s="62"/>
      <c r="JXB12" s="62"/>
      <c r="JXC12" s="62"/>
      <c r="JXD12" s="62"/>
      <c r="JXE12" s="62"/>
      <c r="JXF12" s="62"/>
      <c r="JXG12" s="62"/>
      <c r="JXH12" s="62"/>
      <c r="JXI12" s="62"/>
      <c r="JXJ12" s="62"/>
      <c r="JXK12" s="62"/>
      <c r="JXL12" s="62"/>
      <c r="JXM12" s="62"/>
      <c r="JXN12" s="62"/>
      <c r="JXO12" s="62"/>
      <c r="JXP12" s="62"/>
      <c r="JXQ12" s="62"/>
      <c r="JXR12" s="62"/>
      <c r="JXS12" s="62"/>
      <c r="JXT12" s="62"/>
      <c r="JXU12" s="62"/>
      <c r="JXV12" s="62"/>
      <c r="JXW12" s="62"/>
      <c r="JXX12" s="62"/>
      <c r="JXY12" s="62"/>
      <c r="JXZ12" s="62"/>
      <c r="JYA12" s="62"/>
      <c r="JYB12" s="62"/>
      <c r="JYC12" s="62"/>
      <c r="JYD12" s="62"/>
      <c r="JYE12" s="62"/>
      <c r="JYF12" s="62"/>
      <c r="JYG12" s="62"/>
      <c r="JYH12" s="62"/>
      <c r="JYI12" s="62"/>
      <c r="JYJ12" s="62"/>
      <c r="JYK12" s="62"/>
      <c r="JYL12" s="62"/>
      <c r="JYM12" s="62"/>
      <c r="JYN12" s="62"/>
      <c r="JYO12" s="62"/>
      <c r="JYP12" s="62"/>
      <c r="JYQ12" s="62"/>
      <c r="JYR12" s="62"/>
      <c r="JYS12" s="62"/>
      <c r="JYT12" s="62"/>
      <c r="JYU12" s="62"/>
      <c r="JYV12" s="62"/>
      <c r="JYW12" s="62"/>
      <c r="JYX12" s="62"/>
      <c r="JYY12" s="62"/>
      <c r="JYZ12" s="62"/>
      <c r="JZA12" s="62"/>
      <c r="JZB12" s="62"/>
      <c r="JZC12" s="62"/>
      <c r="JZD12" s="62"/>
      <c r="JZE12" s="62"/>
      <c r="JZF12" s="62"/>
      <c r="JZG12" s="62"/>
      <c r="JZH12" s="62"/>
      <c r="JZI12" s="62"/>
      <c r="JZJ12" s="62"/>
      <c r="JZK12" s="62"/>
      <c r="JZL12" s="62"/>
      <c r="JZM12" s="62"/>
      <c r="JZN12" s="62"/>
      <c r="JZO12" s="62"/>
      <c r="JZP12" s="62"/>
      <c r="JZQ12" s="62"/>
      <c r="JZR12" s="62"/>
      <c r="JZS12" s="62"/>
      <c r="JZT12" s="62"/>
      <c r="JZU12" s="62"/>
      <c r="JZV12" s="62"/>
      <c r="JZW12" s="62"/>
      <c r="JZX12" s="62"/>
      <c r="JZY12" s="62"/>
      <c r="JZZ12" s="62"/>
      <c r="KAA12" s="62"/>
      <c r="KAB12" s="62"/>
      <c r="KAC12" s="62"/>
      <c r="KAD12" s="62"/>
      <c r="KAE12" s="62"/>
      <c r="KAF12" s="62"/>
      <c r="KAG12" s="62"/>
      <c r="KAH12" s="62"/>
      <c r="KAI12" s="62"/>
      <c r="KAJ12" s="62"/>
      <c r="KAK12" s="62"/>
      <c r="KAL12" s="62"/>
      <c r="KAM12" s="62"/>
      <c r="KAN12" s="62"/>
      <c r="KAO12" s="62"/>
      <c r="KAP12" s="62"/>
      <c r="KAQ12" s="62"/>
      <c r="KAR12" s="62"/>
      <c r="KAS12" s="62"/>
      <c r="KAT12" s="62"/>
      <c r="KAU12" s="62"/>
      <c r="KAV12" s="62"/>
      <c r="KAW12" s="62"/>
      <c r="KAX12" s="62"/>
      <c r="KAY12" s="62"/>
      <c r="KAZ12" s="62"/>
      <c r="KBA12" s="62"/>
      <c r="KBB12" s="62"/>
      <c r="KBC12" s="62"/>
      <c r="KBD12" s="62"/>
      <c r="KBE12" s="62"/>
      <c r="KBF12" s="62"/>
      <c r="KBG12" s="62"/>
      <c r="KBH12" s="62"/>
      <c r="KBI12" s="62"/>
      <c r="KBJ12" s="62"/>
      <c r="KBK12" s="62"/>
      <c r="KBL12" s="62"/>
      <c r="KBM12" s="62"/>
      <c r="KBN12" s="62"/>
      <c r="KBO12" s="62"/>
      <c r="KBP12" s="62"/>
      <c r="KBQ12" s="62"/>
      <c r="KBR12" s="62"/>
      <c r="KBS12" s="62"/>
      <c r="KBT12" s="62"/>
      <c r="KBU12" s="62"/>
      <c r="KBV12" s="62"/>
      <c r="KBW12" s="62"/>
      <c r="KBX12" s="62"/>
      <c r="KBY12" s="62"/>
      <c r="KBZ12" s="62"/>
      <c r="KCA12" s="62"/>
      <c r="KCB12" s="62"/>
      <c r="KCC12" s="62"/>
      <c r="KCD12" s="62"/>
      <c r="KCE12" s="62"/>
      <c r="KCF12" s="62"/>
      <c r="KCG12" s="62"/>
      <c r="KCH12" s="62"/>
      <c r="KCI12" s="62"/>
      <c r="KCJ12" s="62"/>
      <c r="KCK12" s="62"/>
      <c r="KCL12" s="62"/>
      <c r="KCM12" s="62"/>
      <c r="KCN12" s="62"/>
      <c r="KCO12" s="62"/>
      <c r="KCP12" s="62"/>
      <c r="KCQ12" s="62"/>
      <c r="KCR12" s="62"/>
      <c r="KCS12" s="62"/>
      <c r="KCT12" s="62"/>
      <c r="KCU12" s="62"/>
      <c r="KCV12" s="62"/>
      <c r="KCW12" s="62"/>
      <c r="KCX12" s="62"/>
      <c r="KCY12" s="62"/>
      <c r="KCZ12" s="62"/>
      <c r="KDA12" s="62"/>
      <c r="KDB12" s="62"/>
      <c r="KDC12" s="62"/>
      <c r="KDD12" s="62"/>
      <c r="KDE12" s="62"/>
      <c r="KDF12" s="62"/>
      <c r="KDG12" s="62"/>
      <c r="KDH12" s="62"/>
      <c r="KDI12" s="62"/>
      <c r="KDJ12" s="62"/>
      <c r="KDK12" s="62"/>
      <c r="KDL12" s="62"/>
      <c r="KDM12" s="62"/>
      <c r="KDN12" s="62"/>
      <c r="KDO12" s="62"/>
      <c r="KDP12" s="62"/>
      <c r="KDQ12" s="62"/>
      <c r="KDR12" s="62"/>
      <c r="KDS12" s="62"/>
      <c r="KDT12" s="62"/>
      <c r="KDU12" s="62"/>
      <c r="KDV12" s="62"/>
      <c r="KDW12" s="62"/>
      <c r="KDX12" s="62"/>
      <c r="KDY12" s="62"/>
      <c r="KDZ12" s="62"/>
      <c r="KEA12" s="62"/>
      <c r="KEB12" s="62"/>
      <c r="KEC12" s="62"/>
      <c r="KED12" s="62"/>
      <c r="KEE12" s="62"/>
      <c r="KEF12" s="62"/>
      <c r="KEG12" s="62"/>
      <c r="KEH12" s="62"/>
      <c r="KEI12" s="62"/>
      <c r="KEJ12" s="62"/>
      <c r="KEK12" s="62"/>
      <c r="KEL12" s="62"/>
      <c r="KEM12" s="62"/>
      <c r="KEN12" s="62"/>
      <c r="KEO12" s="62"/>
      <c r="KEP12" s="62"/>
      <c r="KEQ12" s="62"/>
      <c r="KER12" s="62"/>
      <c r="KES12" s="62"/>
      <c r="KET12" s="62"/>
      <c r="KEU12" s="62"/>
      <c r="KEV12" s="62"/>
      <c r="KEW12" s="62"/>
      <c r="KEX12" s="62"/>
      <c r="KEY12" s="62"/>
      <c r="KEZ12" s="62"/>
      <c r="KFA12" s="62"/>
      <c r="KFB12" s="62"/>
      <c r="KFC12" s="62"/>
      <c r="KFD12" s="62"/>
      <c r="KFE12" s="62"/>
      <c r="KFF12" s="62"/>
      <c r="KFG12" s="62"/>
      <c r="KFH12" s="62"/>
      <c r="KFI12" s="62"/>
      <c r="KFJ12" s="62"/>
      <c r="KFK12" s="62"/>
      <c r="KFL12" s="62"/>
      <c r="KFM12" s="62"/>
      <c r="KFN12" s="62"/>
      <c r="KFO12" s="62"/>
      <c r="KFP12" s="62"/>
      <c r="KFQ12" s="62"/>
      <c r="KFR12" s="62"/>
      <c r="KFS12" s="62"/>
      <c r="KFT12" s="62"/>
      <c r="KFU12" s="62"/>
      <c r="KFV12" s="62"/>
      <c r="KFW12" s="62"/>
      <c r="KFX12" s="62"/>
      <c r="KFY12" s="62"/>
      <c r="KFZ12" s="62"/>
      <c r="KGA12" s="62"/>
      <c r="KGB12" s="62"/>
      <c r="KGC12" s="62"/>
      <c r="KGD12" s="62"/>
      <c r="KGE12" s="62"/>
      <c r="KGF12" s="62"/>
      <c r="KGG12" s="62"/>
      <c r="KGH12" s="62"/>
      <c r="KGI12" s="62"/>
      <c r="KGJ12" s="62"/>
      <c r="KGK12" s="62"/>
      <c r="KGL12" s="62"/>
      <c r="KGM12" s="62"/>
      <c r="KGN12" s="62"/>
      <c r="KGO12" s="62"/>
      <c r="KGP12" s="62"/>
      <c r="KGQ12" s="62"/>
      <c r="KGR12" s="62"/>
      <c r="KGS12" s="62"/>
      <c r="KGT12" s="62"/>
      <c r="KGU12" s="62"/>
      <c r="KGV12" s="62"/>
      <c r="KGW12" s="62"/>
      <c r="KGX12" s="62"/>
      <c r="KGY12" s="62"/>
      <c r="KGZ12" s="62"/>
      <c r="KHA12" s="62"/>
      <c r="KHB12" s="62"/>
      <c r="KHC12" s="62"/>
      <c r="KHD12" s="62"/>
      <c r="KHE12" s="62"/>
      <c r="KHF12" s="62"/>
      <c r="KHG12" s="62"/>
      <c r="KHH12" s="62"/>
      <c r="KHI12" s="62"/>
      <c r="KHJ12" s="62"/>
      <c r="KHK12" s="62"/>
      <c r="KHL12" s="62"/>
      <c r="KHM12" s="62"/>
      <c r="KHN12" s="62"/>
      <c r="KHO12" s="62"/>
      <c r="KHP12" s="62"/>
      <c r="KHQ12" s="62"/>
      <c r="KHR12" s="62"/>
      <c r="KHS12" s="62"/>
      <c r="KHT12" s="62"/>
      <c r="KHU12" s="62"/>
      <c r="KHV12" s="62"/>
      <c r="KHW12" s="62"/>
      <c r="KHX12" s="62"/>
      <c r="KHY12" s="62"/>
      <c r="KHZ12" s="62"/>
      <c r="KIA12" s="62"/>
      <c r="KIB12" s="62"/>
      <c r="KIC12" s="62"/>
      <c r="KID12" s="62"/>
      <c r="KIE12" s="62"/>
      <c r="KIF12" s="62"/>
      <c r="KIG12" s="62"/>
      <c r="KIH12" s="62"/>
      <c r="KII12" s="62"/>
      <c r="KIJ12" s="62"/>
      <c r="KIK12" s="62"/>
      <c r="KIL12" s="62"/>
      <c r="KIM12" s="62"/>
      <c r="KIN12" s="62"/>
      <c r="KIO12" s="62"/>
      <c r="KIP12" s="62"/>
      <c r="KIQ12" s="62"/>
      <c r="KIR12" s="62"/>
      <c r="KIS12" s="62"/>
      <c r="KIT12" s="62"/>
      <c r="KIU12" s="62"/>
      <c r="KIV12" s="62"/>
      <c r="KIW12" s="62"/>
      <c r="KIX12" s="62"/>
      <c r="KIY12" s="62"/>
      <c r="KIZ12" s="62"/>
      <c r="KJA12" s="62"/>
      <c r="KJB12" s="62"/>
      <c r="KJC12" s="62"/>
      <c r="KJD12" s="62"/>
      <c r="KJE12" s="62"/>
      <c r="KJF12" s="62"/>
      <c r="KJG12" s="62"/>
      <c r="KJH12" s="62"/>
      <c r="KJI12" s="62"/>
      <c r="KJJ12" s="62"/>
      <c r="KJK12" s="62"/>
      <c r="KJL12" s="62"/>
      <c r="KJM12" s="62"/>
      <c r="KJN12" s="62"/>
      <c r="KJO12" s="62"/>
      <c r="KJP12" s="62"/>
      <c r="KJQ12" s="62"/>
      <c r="KJR12" s="62"/>
      <c r="KJS12" s="62"/>
      <c r="KJT12" s="62"/>
      <c r="KJU12" s="62"/>
      <c r="KJV12" s="62"/>
      <c r="KJW12" s="62"/>
      <c r="KJX12" s="62"/>
      <c r="KJY12" s="62"/>
      <c r="KJZ12" s="62"/>
      <c r="KKA12" s="62"/>
      <c r="KKB12" s="62"/>
      <c r="KKC12" s="62"/>
      <c r="KKD12" s="62"/>
      <c r="KKE12" s="62"/>
      <c r="KKF12" s="62"/>
      <c r="KKG12" s="62"/>
      <c r="KKH12" s="62"/>
      <c r="KKI12" s="62"/>
      <c r="KKJ12" s="62"/>
      <c r="KKK12" s="62"/>
      <c r="KKL12" s="62"/>
      <c r="KKM12" s="62"/>
      <c r="KKN12" s="62"/>
      <c r="KKO12" s="62"/>
      <c r="KKP12" s="62"/>
      <c r="KKQ12" s="62"/>
      <c r="KKR12" s="62"/>
      <c r="KKS12" s="62"/>
      <c r="KKT12" s="62"/>
      <c r="KKU12" s="62"/>
      <c r="KKV12" s="62"/>
      <c r="KKW12" s="62"/>
      <c r="KKX12" s="62"/>
      <c r="KKY12" s="62"/>
      <c r="KKZ12" s="62"/>
      <c r="KLA12" s="62"/>
      <c r="KLB12" s="62"/>
      <c r="KLC12" s="62"/>
      <c r="KLD12" s="62"/>
      <c r="KLE12" s="62"/>
      <c r="KLF12" s="62"/>
      <c r="KLG12" s="62"/>
      <c r="KLH12" s="62"/>
      <c r="KLI12" s="62"/>
      <c r="KLJ12" s="62"/>
      <c r="KLK12" s="62"/>
      <c r="KLL12" s="62"/>
      <c r="KLM12" s="62"/>
      <c r="KLN12" s="62"/>
      <c r="KLO12" s="62"/>
      <c r="KLP12" s="62"/>
      <c r="KLQ12" s="62"/>
      <c r="KLR12" s="62"/>
      <c r="KLS12" s="62"/>
      <c r="KLT12" s="62"/>
      <c r="KLU12" s="62"/>
      <c r="KLV12" s="62"/>
      <c r="KLW12" s="62"/>
      <c r="KLX12" s="62"/>
      <c r="KLY12" s="62"/>
      <c r="KLZ12" s="62"/>
      <c r="KMA12" s="62"/>
      <c r="KMB12" s="62"/>
      <c r="KMC12" s="62"/>
      <c r="KMD12" s="62"/>
      <c r="KME12" s="62"/>
      <c r="KMF12" s="62"/>
      <c r="KMG12" s="62"/>
      <c r="KMH12" s="62"/>
      <c r="KMI12" s="62"/>
      <c r="KMJ12" s="62"/>
      <c r="KMK12" s="62"/>
      <c r="KML12" s="62"/>
      <c r="KMM12" s="62"/>
      <c r="KMN12" s="62"/>
      <c r="KMO12" s="62"/>
      <c r="KMP12" s="62"/>
      <c r="KMQ12" s="62"/>
      <c r="KMR12" s="62"/>
      <c r="KMS12" s="62"/>
      <c r="KMT12" s="62"/>
      <c r="KMU12" s="62"/>
      <c r="KMV12" s="62"/>
      <c r="KMW12" s="62"/>
      <c r="KMX12" s="62"/>
      <c r="KMY12" s="62"/>
      <c r="KMZ12" s="62"/>
      <c r="KNA12" s="62"/>
      <c r="KNB12" s="62"/>
      <c r="KNC12" s="62"/>
      <c r="KND12" s="62"/>
      <c r="KNE12" s="62"/>
      <c r="KNF12" s="62"/>
      <c r="KNG12" s="62"/>
      <c r="KNH12" s="62"/>
      <c r="KNI12" s="62"/>
      <c r="KNJ12" s="62"/>
      <c r="KNK12" s="62"/>
      <c r="KNL12" s="62"/>
      <c r="KNM12" s="62"/>
      <c r="KNN12" s="62"/>
      <c r="KNO12" s="62"/>
      <c r="KNP12" s="62"/>
      <c r="KNQ12" s="62"/>
      <c r="KNR12" s="62"/>
      <c r="KNS12" s="62"/>
      <c r="KNT12" s="62"/>
      <c r="KNU12" s="62"/>
      <c r="KNV12" s="62"/>
      <c r="KNW12" s="62"/>
      <c r="KNX12" s="62"/>
      <c r="KNY12" s="62"/>
      <c r="KNZ12" s="62"/>
      <c r="KOA12" s="62"/>
      <c r="KOB12" s="62"/>
      <c r="KOC12" s="62"/>
      <c r="KOD12" s="62"/>
      <c r="KOE12" s="62"/>
      <c r="KOF12" s="62"/>
      <c r="KOG12" s="62"/>
      <c r="KOH12" s="62"/>
      <c r="KOI12" s="62"/>
      <c r="KOJ12" s="62"/>
      <c r="KOK12" s="62"/>
      <c r="KOL12" s="62"/>
      <c r="KOM12" s="62"/>
      <c r="KON12" s="62"/>
      <c r="KOO12" s="62"/>
      <c r="KOP12" s="62"/>
      <c r="KOQ12" s="62"/>
      <c r="KOR12" s="62"/>
      <c r="KOS12" s="62"/>
      <c r="KOT12" s="62"/>
      <c r="KOU12" s="62"/>
      <c r="KOV12" s="62"/>
      <c r="KOW12" s="62"/>
      <c r="KOX12" s="62"/>
      <c r="KOY12" s="62"/>
      <c r="KOZ12" s="62"/>
      <c r="KPA12" s="62"/>
      <c r="KPB12" s="62"/>
      <c r="KPC12" s="62"/>
      <c r="KPD12" s="62"/>
      <c r="KPE12" s="62"/>
      <c r="KPF12" s="62"/>
      <c r="KPG12" s="62"/>
      <c r="KPH12" s="62"/>
      <c r="KPI12" s="62"/>
      <c r="KPJ12" s="62"/>
      <c r="KPK12" s="62"/>
      <c r="KPL12" s="62"/>
      <c r="KPM12" s="62"/>
      <c r="KPN12" s="62"/>
      <c r="KPO12" s="62"/>
      <c r="KPP12" s="62"/>
      <c r="KPQ12" s="62"/>
      <c r="KPR12" s="62"/>
      <c r="KPS12" s="62"/>
      <c r="KPT12" s="62"/>
      <c r="KPU12" s="62"/>
      <c r="KPV12" s="62"/>
      <c r="KPW12" s="62"/>
      <c r="KPX12" s="62"/>
      <c r="KPY12" s="62"/>
      <c r="KPZ12" s="62"/>
      <c r="KQA12" s="62"/>
      <c r="KQB12" s="62"/>
      <c r="KQC12" s="62"/>
      <c r="KQD12" s="62"/>
      <c r="KQE12" s="62"/>
      <c r="KQF12" s="62"/>
      <c r="KQG12" s="62"/>
      <c r="KQH12" s="62"/>
      <c r="KQI12" s="62"/>
      <c r="KQJ12" s="62"/>
      <c r="KQK12" s="62"/>
      <c r="KQL12" s="62"/>
      <c r="KQM12" s="62"/>
      <c r="KQN12" s="62"/>
      <c r="KQO12" s="62"/>
      <c r="KQP12" s="62"/>
      <c r="KQQ12" s="62"/>
      <c r="KQR12" s="62"/>
      <c r="KQS12" s="62"/>
      <c r="KQT12" s="62"/>
      <c r="KQU12" s="62"/>
      <c r="KQV12" s="62"/>
      <c r="KQW12" s="62"/>
      <c r="KQX12" s="62"/>
      <c r="KQY12" s="62"/>
      <c r="KQZ12" s="62"/>
      <c r="KRA12" s="62"/>
      <c r="KRB12" s="62"/>
      <c r="KRC12" s="62"/>
      <c r="KRD12" s="62"/>
      <c r="KRE12" s="62"/>
      <c r="KRF12" s="62"/>
      <c r="KRG12" s="62"/>
      <c r="KRH12" s="62"/>
      <c r="KRI12" s="62"/>
      <c r="KRJ12" s="62"/>
      <c r="KRK12" s="62"/>
      <c r="KRL12" s="62"/>
      <c r="KRM12" s="62"/>
      <c r="KRN12" s="62"/>
      <c r="KRO12" s="62"/>
      <c r="KRP12" s="62"/>
      <c r="KRQ12" s="62"/>
      <c r="KRR12" s="62"/>
      <c r="KRS12" s="62"/>
      <c r="KRT12" s="62"/>
      <c r="KRU12" s="62"/>
      <c r="KRV12" s="62"/>
      <c r="KRW12" s="62"/>
      <c r="KRX12" s="62"/>
      <c r="KRY12" s="62"/>
      <c r="KRZ12" s="62"/>
      <c r="KSA12" s="62"/>
      <c r="KSB12" s="62"/>
      <c r="KSC12" s="62"/>
      <c r="KSD12" s="62"/>
      <c r="KSE12" s="62"/>
      <c r="KSF12" s="62"/>
      <c r="KSG12" s="62"/>
      <c r="KSH12" s="62"/>
      <c r="KSI12" s="62"/>
      <c r="KSJ12" s="62"/>
      <c r="KSK12" s="62"/>
      <c r="KSL12" s="62"/>
      <c r="KSM12" s="62"/>
      <c r="KSN12" s="62"/>
      <c r="KSO12" s="62"/>
      <c r="KSP12" s="62"/>
      <c r="KSQ12" s="62"/>
      <c r="KSR12" s="62"/>
      <c r="KSS12" s="62"/>
      <c r="KST12" s="62"/>
      <c r="KSU12" s="62"/>
      <c r="KSV12" s="62"/>
      <c r="KSW12" s="62"/>
      <c r="KSX12" s="62"/>
      <c r="KSY12" s="62"/>
      <c r="KSZ12" s="62"/>
      <c r="KTA12" s="62"/>
      <c r="KTB12" s="62"/>
      <c r="KTC12" s="62"/>
      <c r="KTD12" s="62"/>
      <c r="KTE12" s="62"/>
      <c r="KTF12" s="62"/>
      <c r="KTG12" s="62"/>
      <c r="KTH12" s="62"/>
      <c r="KTI12" s="62"/>
      <c r="KTJ12" s="62"/>
      <c r="KTK12" s="62"/>
      <c r="KTL12" s="62"/>
      <c r="KTM12" s="62"/>
      <c r="KTN12" s="62"/>
      <c r="KTO12" s="62"/>
      <c r="KTP12" s="62"/>
      <c r="KTQ12" s="62"/>
      <c r="KTR12" s="62"/>
      <c r="KTS12" s="62"/>
      <c r="KTT12" s="62"/>
      <c r="KTU12" s="62"/>
      <c r="KTV12" s="62"/>
      <c r="KTW12" s="62"/>
      <c r="KTX12" s="62"/>
      <c r="KTY12" s="62"/>
      <c r="KTZ12" s="62"/>
      <c r="KUA12" s="62"/>
      <c r="KUB12" s="62"/>
      <c r="KUC12" s="62"/>
      <c r="KUD12" s="62"/>
      <c r="KUE12" s="62"/>
      <c r="KUF12" s="62"/>
      <c r="KUG12" s="62"/>
      <c r="KUH12" s="62"/>
      <c r="KUI12" s="62"/>
      <c r="KUJ12" s="62"/>
      <c r="KUK12" s="62"/>
      <c r="KUL12" s="62"/>
      <c r="KUM12" s="62"/>
      <c r="KUN12" s="62"/>
      <c r="KUO12" s="62"/>
      <c r="KUP12" s="62"/>
      <c r="KUQ12" s="62"/>
      <c r="KUR12" s="62"/>
      <c r="KUS12" s="62"/>
      <c r="KUT12" s="62"/>
      <c r="KUU12" s="62"/>
      <c r="KUV12" s="62"/>
      <c r="KUW12" s="62"/>
      <c r="KUX12" s="62"/>
      <c r="KUY12" s="62"/>
      <c r="KUZ12" s="62"/>
      <c r="KVA12" s="62"/>
      <c r="KVB12" s="62"/>
      <c r="KVC12" s="62"/>
      <c r="KVD12" s="62"/>
      <c r="KVE12" s="62"/>
      <c r="KVF12" s="62"/>
      <c r="KVG12" s="62"/>
      <c r="KVH12" s="62"/>
      <c r="KVI12" s="62"/>
      <c r="KVJ12" s="62"/>
      <c r="KVK12" s="62"/>
      <c r="KVL12" s="62"/>
      <c r="KVM12" s="62"/>
      <c r="KVN12" s="62"/>
      <c r="KVO12" s="62"/>
      <c r="KVP12" s="62"/>
      <c r="KVQ12" s="62"/>
      <c r="KVR12" s="62"/>
      <c r="KVS12" s="62"/>
      <c r="KVT12" s="62"/>
      <c r="KVU12" s="62"/>
      <c r="KVV12" s="62"/>
      <c r="KVW12" s="62"/>
      <c r="KVX12" s="62"/>
      <c r="KVY12" s="62"/>
      <c r="KVZ12" s="62"/>
      <c r="KWA12" s="62"/>
      <c r="KWB12" s="62"/>
      <c r="KWC12" s="62"/>
      <c r="KWD12" s="62"/>
      <c r="KWE12" s="62"/>
      <c r="KWF12" s="62"/>
      <c r="KWG12" s="62"/>
      <c r="KWH12" s="62"/>
      <c r="KWI12" s="62"/>
      <c r="KWJ12" s="62"/>
      <c r="KWK12" s="62"/>
      <c r="KWL12" s="62"/>
      <c r="KWM12" s="62"/>
      <c r="KWN12" s="62"/>
      <c r="KWO12" s="62"/>
      <c r="KWP12" s="62"/>
      <c r="KWQ12" s="62"/>
      <c r="KWR12" s="62"/>
      <c r="KWS12" s="62"/>
      <c r="KWT12" s="62"/>
      <c r="KWU12" s="62"/>
      <c r="KWV12" s="62"/>
      <c r="KWW12" s="62"/>
      <c r="KWX12" s="62"/>
      <c r="KWY12" s="62"/>
      <c r="KWZ12" s="62"/>
      <c r="KXA12" s="62"/>
      <c r="KXB12" s="62"/>
      <c r="KXC12" s="62"/>
      <c r="KXD12" s="62"/>
      <c r="KXE12" s="62"/>
      <c r="KXF12" s="62"/>
      <c r="KXG12" s="62"/>
      <c r="KXH12" s="62"/>
      <c r="KXI12" s="62"/>
      <c r="KXJ12" s="62"/>
      <c r="KXK12" s="62"/>
      <c r="KXL12" s="62"/>
      <c r="KXM12" s="62"/>
      <c r="KXN12" s="62"/>
      <c r="KXO12" s="62"/>
      <c r="KXP12" s="62"/>
      <c r="KXQ12" s="62"/>
      <c r="KXR12" s="62"/>
      <c r="KXS12" s="62"/>
      <c r="KXT12" s="62"/>
      <c r="KXU12" s="62"/>
      <c r="KXV12" s="62"/>
      <c r="KXW12" s="62"/>
      <c r="KXX12" s="62"/>
      <c r="KXY12" s="62"/>
      <c r="KXZ12" s="62"/>
      <c r="KYA12" s="62"/>
      <c r="KYB12" s="62"/>
      <c r="KYC12" s="62"/>
      <c r="KYD12" s="62"/>
      <c r="KYE12" s="62"/>
      <c r="KYF12" s="62"/>
      <c r="KYG12" s="62"/>
      <c r="KYH12" s="62"/>
      <c r="KYI12" s="62"/>
      <c r="KYJ12" s="62"/>
      <c r="KYK12" s="62"/>
      <c r="KYL12" s="62"/>
      <c r="KYM12" s="62"/>
      <c r="KYN12" s="62"/>
      <c r="KYO12" s="62"/>
      <c r="KYP12" s="62"/>
      <c r="KYQ12" s="62"/>
      <c r="KYR12" s="62"/>
      <c r="KYS12" s="62"/>
      <c r="KYT12" s="62"/>
      <c r="KYU12" s="62"/>
      <c r="KYV12" s="62"/>
      <c r="KYW12" s="62"/>
      <c r="KYX12" s="62"/>
      <c r="KYY12" s="62"/>
      <c r="KYZ12" s="62"/>
      <c r="KZA12" s="62"/>
      <c r="KZB12" s="62"/>
      <c r="KZC12" s="62"/>
      <c r="KZD12" s="62"/>
      <c r="KZE12" s="62"/>
      <c r="KZF12" s="62"/>
      <c r="KZG12" s="62"/>
      <c r="KZH12" s="62"/>
      <c r="KZI12" s="62"/>
      <c r="KZJ12" s="62"/>
      <c r="KZK12" s="62"/>
      <c r="KZL12" s="62"/>
      <c r="KZM12" s="62"/>
      <c r="KZN12" s="62"/>
      <c r="KZO12" s="62"/>
      <c r="KZP12" s="62"/>
      <c r="KZQ12" s="62"/>
      <c r="KZR12" s="62"/>
      <c r="KZS12" s="62"/>
      <c r="KZT12" s="62"/>
      <c r="KZU12" s="62"/>
      <c r="KZV12" s="62"/>
      <c r="KZW12" s="62"/>
      <c r="KZX12" s="62"/>
      <c r="KZY12" s="62"/>
      <c r="KZZ12" s="62"/>
      <c r="LAA12" s="62"/>
      <c r="LAB12" s="62"/>
      <c r="LAC12" s="62"/>
      <c r="LAD12" s="62"/>
      <c r="LAE12" s="62"/>
      <c r="LAF12" s="62"/>
      <c r="LAG12" s="62"/>
      <c r="LAH12" s="62"/>
      <c r="LAI12" s="62"/>
      <c r="LAJ12" s="62"/>
      <c r="LAK12" s="62"/>
      <c r="LAL12" s="62"/>
      <c r="LAM12" s="62"/>
      <c r="LAN12" s="62"/>
      <c r="LAO12" s="62"/>
      <c r="LAP12" s="62"/>
      <c r="LAQ12" s="62"/>
      <c r="LAR12" s="62"/>
      <c r="LAS12" s="62"/>
      <c r="LAT12" s="62"/>
      <c r="LAU12" s="62"/>
      <c r="LAV12" s="62"/>
      <c r="LAW12" s="62"/>
      <c r="LAX12" s="62"/>
      <c r="LAY12" s="62"/>
      <c r="LAZ12" s="62"/>
      <c r="LBA12" s="62"/>
      <c r="LBB12" s="62"/>
      <c r="LBC12" s="62"/>
      <c r="LBD12" s="62"/>
      <c r="LBE12" s="62"/>
      <c r="LBF12" s="62"/>
      <c r="LBG12" s="62"/>
      <c r="LBH12" s="62"/>
      <c r="LBI12" s="62"/>
      <c r="LBJ12" s="62"/>
      <c r="LBK12" s="62"/>
      <c r="LBL12" s="62"/>
      <c r="LBM12" s="62"/>
      <c r="LBN12" s="62"/>
      <c r="LBO12" s="62"/>
      <c r="LBP12" s="62"/>
      <c r="LBQ12" s="62"/>
      <c r="LBR12" s="62"/>
      <c r="LBS12" s="62"/>
      <c r="LBT12" s="62"/>
      <c r="LBU12" s="62"/>
      <c r="LBV12" s="62"/>
      <c r="LBW12" s="62"/>
      <c r="LBX12" s="62"/>
      <c r="LBY12" s="62"/>
      <c r="LBZ12" s="62"/>
      <c r="LCA12" s="62"/>
      <c r="LCB12" s="62"/>
      <c r="LCC12" s="62"/>
      <c r="LCD12" s="62"/>
      <c r="LCE12" s="62"/>
      <c r="LCF12" s="62"/>
      <c r="LCG12" s="62"/>
      <c r="LCH12" s="62"/>
      <c r="LCI12" s="62"/>
      <c r="LCJ12" s="62"/>
      <c r="LCK12" s="62"/>
      <c r="LCL12" s="62"/>
      <c r="LCM12" s="62"/>
      <c r="LCN12" s="62"/>
      <c r="LCO12" s="62"/>
      <c r="LCP12" s="62"/>
      <c r="LCQ12" s="62"/>
      <c r="LCR12" s="62"/>
      <c r="LCS12" s="62"/>
      <c r="LCT12" s="62"/>
      <c r="LCU12" s="62"/>
      <c r="LCV12" s="62"/>
      <c r="LCW12" s="62"/>
      <c r="LCX12" s="62"/>
      <c r="LCY12" s="62"/>
      <c r="LCZ12" s="62"/>
      <c r="LDA12" s="62"/>
      <c r="LDB12" s="62"/>
      <c r="LDC12" s="62"/>
      <c r="LDD12" s="62"/>
      <c r="LDE12" s="62"/>
      <c r="LDF12" s="62"/>
      <c r="LDG12" s="62"/>
      <c r="LDH12" s="62"/>
      <c r="LDI12" s="62"/>
      <c r="LDJ12" s="62"/>
      <c r="LDK12" s="62"/>
      <c r="LDL12" s="62"/>
      <c r="LDM12" s="62"/>
      <c r="LDN12" s="62"/>
      <c r="LDO12" s="62"/>
      <c r="LDP12" s="62"/>
      <c r="LDQ12" s="62"/>
      <c r="LDR12" s="62"/>
      <c r="LDS12" s="62"/>
      <c r="LDT12" s="62"/>
      <c r="LDU12" s="62"/>
      <c r="LDV12" s="62"/>
      <c r="LDW12" s="62"/>
      <c r="LDX12" s="62"/>
      <c r="LDY12" s="62"/>
      <c r="LDZ12" s="62"/>
      <c r="LEA12" s="62"/>
      <c r="LEB12" s="62"/>
      <c r="LEC12" s="62"/>
      <c r="LED12" s="62"/>
      <c r="LEE12" s="62"/>
      <c r="LEF12" s="62"/>
      <c r="LEG12" s="62"/>
      <c r="LEH12" s="62"/>
      <c r="LEI12" s="62"/>
      <c r="LEJ12" s="62"/>
      <c r="LEK12" s="62"/>
      <c r="LEL12" s="62"/>
      <c r="LEM12" s="62"/>
      <c r="LEN12" s="62"/>
      <c r="LEO12" s="62"/>
      <c r="LEP12" s="62"/>
      <c r="LEQ12" s="62"/>
      <c r="LER12" s="62"/>
      <c r="LES12" s="62"/>
      <c r="LET12" s="62"/>
      <c r="LEU12" s="62"/>
      <c r="LEV12" s="62"/>
      <c r="LEW12" s="62"/>
      <c r="LEX12" s="62"/>
      <c r="LEY12" s="62"/>
      <c r="LEZ12" s="62"/>
      <c r="LFA12" s="62"/>
      <c r="LFB12" s="62"/>
      <c r="LFC12" s="62"/>
      <c r="LFD12" s="62"/>
      <c r="LFE12" s="62"/>
      <c r="LFF12" s="62"/>
      <c r="LFG12" s="62"/>
      <c r="LFH12" s="62"/>
      <c r="LFI12" s="62"/>
      <c r="LFJ12" s="62"/>
      <c r="LFK12" s="62"/>
      <c r="LFL12" s="62"/>
      <c r="LFM12" s="62"/>
      <c r="LFN12" s="62"/>
      <c r="LFO12" s="62"/>
      <c r="LFP12" s="62"/>
      <c r="LFQ12" s="62"/>
      <c r="LFR12" s="62"/>
      <c r="LFS12" s="62"/>
      <c r="LFT12" s="62"/>
      <c r="LFU12" s="62"/>
      <c r="LFV12" s="62"/>
      <c r="LFW12" s="62"/>
      <c r="LFX12" s="62"/>
      <c r="LFY12" s="62"/>
      <c r="LFZ12" s="62"/>
      <c r="LGA12" s="62"/>
      <c r="LGB12" s="62"/>
      <c r="LGC12" s="62"/>
      <c r="LGD12" s="62"/>
      <c r="LGE12" s="62"/>
      <c r="LGF12" s="62"/>
      <c r="LGG12" s="62"/>
      <c r="LGH12" s="62"/>
      <c r="LGI12" s="62"/>
      <c r="LGJ12" s="62"/>
      <c r="LGK12" s="62"/>
      <c r="LGL12" s="62"/>
      <c r="LGM12" s="62"/>
      <c r="LGN12" s="62"/>
      <c r="LGO12" s="62"/>
      <c r="LGP12" s="62"/>
      <c r="LGQ12" s="62"/>
      <c r="LGR12" s="62"/>
      <c r="LGS12" s="62"/>
      <c r="LGT12" s="62"/>
      <c r="LGU12" s="62"/>
      <c r="LGV12" s="62"/>
      <c r="LGW12" s="62"/>
      <c r="LGX12" s="62"/>
      <c r="LGY12" s="62"/>
      <c r="LGZ12" s="62"/>
      <c r="LHA12" s="62"/>
      <c r="LHB12" s="62"/>
      <c r="LHC12" s="62"/>
      <c r="LHD12" s="62"/>
      <c r="LHE12" s="62"/>
      <c r="LHF12" s="62"/>
      <c r="LHG12" s="62"/>
      <c r="LHH12" s="62"/>
      <c r="LHI12" s="62"/>
      <c r="LHJ12" s="62"/>
      <c r="LHK12" s="62"/>
      <c r="LHL12" s="62"/>
      <c r="LHM12" s="62"/>
      <c r="LHN12" s="62"/>
      <c r="LHO12" s="62"/>
      <c r="LHP12" s="62"/>
      <c r="LHQ12" s="62"/>
      <c r="LHR12" s="62"/>
      <c r="LHS12" s="62"/>
      <c r="LHT12" s="62"/>
      <c r="LHU12" s="62"/>
      <c r="LHV12" s="62"/>
      <c r="LHW12" s="62"/>
      <c r="LHX12" s="62"/>
      <c r="LHY12" s="62"/>
      <c r="LHZ12" s="62"/>
      <c r="LIA12" s="62"/>
      <c r="LIB12" s="62"/>
      <c r="LIC12" s="62"/>
      <c r="LID12" s="62"/>
      <c r="LIE12" s="62"/>
      <c r="LIF12" s="62"/>
      <c r="LIG12" s="62"/>
      <c r="LIH12" s="62"/>
      <c r="LII12" s="62"/>
      <c r="LIJ12" s="62"/>
      <c r="LIK12" s="62"/>
      <c r="LIL12" s="62"/>
      <c r="LIM12" s="62"/>
      <c r="LIN12" s="62"/>
      <c r="LIO12" s="62"/>
      <c r="LIP12" s="62"/>
      <c r="LIQ12" s="62"/>
      <c r="LIR12" s="62"/>
      <c r="LIS12" s="62"/>
      <c r="LIT12" s="62"/>
      <c r="LIU12" s="62"/>
      <c r="LIV12" s="62"/>
      <c r="LIW12" s="62"/>
      <c r="LIX12" s="62"/>
      <c r="LIY12" s="62"/>
      <c r="LIZ12" s="62"/>
      <c r="LJA12" s="62"/>
      <c r="LJB12" s="62"/>
      <c r="LJC12" s="62"/>
      <c r="LJD12" s="62"/>
      <c r="LJE12" s="62"/>
      <c r="LJF12" s="62"/>
      <c r="LJG12" s="62"/>
      <c r="LJH12" s="62"/>
      <c r="LJI12" s="62"/>
      <c r="LJJ12" s="62"/>
      <c r="LJK12" s="62"/>
      <c r="LJL12" s="62"/>
      <c r="LJM12" s="62"/>
      <c r="LJN12" s="62"/>
      <c r="LJO12" s="62"/>
      <c r="LJP12" s="62"/>
      <c r="LJQ12" s="62"/>
      <c r="LJR12" s="62"/>
      <c r="LJS12" s="62"/>
      <c r="LJT12" s="62"/>
      <c r="LJU12" s="62"/>
      <c r="LJV12" s="62"/>
      <c r="LJW12" s="62"/>
      <c r="LJX12" s="62"/>
      <c r="LJY12" s="62"/>
      <c r="LJZ12" s="62"/>
      <c r="LKA12" s="62"/>
      <c r="LKB12" s="62"/>
      <c r="LKC12" s="62"/>
      <c r="LKD12" s="62"/>
      <c r="LKE12" s="62"/>
      <c r="LKF12" s="62"/>
      <c r="LKG12" s="62"/>
      <c r="LKH12" s="62"/>
      <c r="LKI12" s="62"/>
      <c r="LKJ12" s="62"/>
      <c r="LKK12" s="62"/>
      <c r="LKL12" s="62"/>
      <c r="LKM12" s="62"/>
      <c r="LKN12" s="62"/>
      <c r="LKO12" s="62"/>
      <c r="LKP12" s="62"/>
      <c r="LKQ12" s="62"/>
      <c r="LKR12" s="62"/>
      <c r="LKS12" s="62"/>
      <c r="LKT12" s="62"/>
      <c r="LKU12" s="62"/>
      <c r="LKV12" s="62"/>
      <c r="LKW12" s="62"/>
      <c r="LKX12" s="62"/>
      <c r="LKY12" s="62"/>
      <c r="LKZ12" s="62"/>
      <c r="LLA12" s="62"/>
      <c r="LLB12" s="62"/>
      <c r="LLC12" s="62"/>
      <c r="LLD12" s="62"/>
      <c r="LLE12" s="62"/>
      <c r="LLF12" s="62"/>
      <c r="LLG12" s="62"/>
      <c r="LLH12" s="62"/>
      <c r="LLI12" s="62"/>
      <c r="LLJ12" s="62"/>
      <c r="LLK12" s="62"/>
      <c r="LLL12" s="62"/>
      <c r="LLM12" s="62"/>
      <c r="LLN12" s="62"/>
      <c r="LLO12" s="62"/>
      <c r="LLP12" s="62"/>
      <c r="LLQ12" s="62"/>
      <c r="LLR12" s="62"/>
      <c r="LLS12" s="62"/>
      <c r="LLT12" s="62"/>
      <c r="LLU12" s="62"/>
      <c r="LLV12" s="62"/>
      <c r="LLW12" s="62"/>
      <c r="LLX12" s="62"/>
      <c r="LLY12" s="62"/>
      <c r="LLZ12" s="62"/>
      <c r="LMA12" s="62"/>
      <c r="LMB12" s="62"/>
      <c r="LMC12" s="62"/>
      <c r="LMD12" s="62"/>
      <c r="LME12" s="62"/>
      <c r="LMF12" s="62"/>
      <c r="LMG12" s="62"/>
      <c r="LMH12" s="62"/>
      <c r="LMI12" s="62"/>
      <c r="LMJ12" s="62"/>
      <c r="LMK12" s="62"/>
      <c r="LML12" s="62"/>
      <c r="LMM12" s="62"/>
      <c r="LMN12" s="62"/>
      <c r="LMO12" s="62"/>
      <c r="LMP12" s="62"/>
      <c r="LMQ12" s="62"/>
      <c r="LMR12" s="62"/>
      <c r="LMS12" s="62"/>
      <c r="LMT12" s="62"/>
      <c r="LMU12" s="62"/>
      <c r="LMV12" s="62"/>
      <c r="LMW12" s="62"/>
      <c r="LMX12" s="62"/>
      <c r="LMY12" s="62"/>
      <c r="LMZ12" s="62"/>
      <c r="LNA12" s="62"/>
      <c r="LNB12" s="62"/>
      <c r="LNC12" s="62"/>
      <c r="LND12" s="62"/>
      <c r="LNE12" s="62"/>
      <c r="LNF12" s="62"/>
      <c r="LNG12" s="62"/>
      <c r="LNH12" s="62"/>
      <c r="LNI12" s="62"/>
      <c r="LNJ12" s="62"/>
      <c r="LNK12" s="62"/>
      <c r="LNL12" s="62"/>
      <c r="LNM12" s="62"/>
      <c r="LNN12" s="62"/>
      <c r="LNO12" s="62"/>
      <c r="LNP12" s="62"/>
      <c r="LNQ12" s="62"/>
      <c r="LNR12" s="62"/>
      <c r="LNS12" s="62"/>
      <c r="LNT12" s="62"/>
      <c r="LNU12" s="62"/>
      <c r="LNV12" s="62"/>
      <c r="LNW12" s="62"/>
      <c r="LNX12" s="62"/>
      <c r="LNY12" s="62"/>
      <c r="LNZ12" s="62"/>
      <c r="LOA12" s="62"/>
      <c r="LOB12" s="62"/>
      <c r="LOC12" s="62"/>
      <c r="LOD12" s="62"/>
      <c r="LOE12" s="62"/>
      <c r="LOF12" s="62"/>
      <c r="LOG12" s="62"/>
      <c r="LOH12" s="62"/>
      <c r="LOI12" s="62"/>
      <c r="LOJ12" s="62"/>
      <c r="LOK12" s="62"/>
      <c r="LOL12" s="62"/>
      <c r="LOM12" s="62"/>
      <c r="LON12" s="62"/>
      <c r="LOO12" s="62"/>
      <c r="LOP12" s="62"/>
      <c r="LOQ12" s="62"/>
      <c r="LOR12" s="62"/>
      <c r="LOS12" s="62"/>
      <c r="LOT12" s="62"/>
      <c r="LOU12" s="62"/>
      <c r="LOV12" s="62"/>
      <c r="LOW12" s="62"/>
      <c r="LOX12" s="62"/>
      <c r="LOY12" s="62"/>
      <c r="LOZ12" s="62"/>
      <c r="LPA12" s="62"/>
      <c r="LPB12" s="62"/>
      <c r="LPC12" s="62"/>
      <c r="LPD12" s="62"/>
      <c r="LPE12" s="62"/>
      <c r="LPF12" s="62"/>
      <c r="LPG12" s="62"/>
      <c r="LPH12" s="62"/>
      <c r="LPI12" s="62"/>
      <c r="LPJ12" s="62"/>
      <c r="LPK12" s="62"/>
      <c r="LPL12" s="62"/>
      <c r="LPM12" s="62"/>
      <c r="LPN12" s="62"/>
      <c r="LPO12" s="62"/>
      <c r="LPP12" s="62"/>
      <c r="LPQ12" s="62"/>
      <c r="LPR12" s="62"/>
      <c r="LPS12" s="62"/>
      <c r="LPT12" s="62"/>
      <c r="LPU12" s="62"/>
      <c r="LPV12" s="62"/>
      <c r="LPW12" s="62"/>
      <c r="LPX12" s="62"/>
      <c r="LPY12" s="62"/>
      <c r="LPZ12" s="62"/>
      <c r="LQA12" s="62"/>
      <c r="LQB12" s="62"/>
      <c r="LQC12" s="62"/>
      <c r="LQD12" s="62"/>
      <c r="LQE12" s="62"/>
      <c r="LQF12" s="62"/>
      <c r="LQG12" s="62"/>
      <c r="LQH12" s="62"/>
      <c r="LQI12" s="62"/>
      <c r="LQJ12" s="62"/>
      <c r="LQK12" s="62"/>
      <c r="LQL12" s="62"/>
      <c r="LQM12" s="62"/>
      <c r="LQN12" s="62"/>
      <c r="LQO12" s="62"/>
      <c r="LQP12" s="62"/>
      <c r="LQQ12" s="62"/>
      <c r="LQR12" s="62"/>
      <c r="LQS12" s="62"/>
      <c r="LQT12" s="62"/>
      <c r="LQU12" s="62"/>
      <c r="LQV12" s="62"/>
      <c r="LQW12" s="62"/>
      <c r="LQX12" s="62"/>
      <c r="LQY12" s="62"/>
      <c r="LQZ12" s="62"/>
      <c r="LRA12" s="62"/>
      <c r="LRB12" s="62"/>
      <c r="LRC12" s="62"/>
      <c r="LRD12" s="62"/>
      <c r="LRE12" s="62"/>
      <c r="LRF12" s="62"/>
      <c r="LRG12" s="62"/>
      <c r="LRH12" s="62"/>
      <c r="LRI12" s="62"/>
      <c r="LRJ12" s="62"/>
      <c r="LRK12" s="62"/>
      <c r="LRL12" s="62"/>
      <c r="LRM12" s="62"/>
      <c r="LRN12" s="62"/>
      <c r="LRO12" s="62"/>
      <c r="LRP12" s="62"/>
      <c r="LRQ12" s="62"/>
      <c r="LRR12" s="62"/>
      <c r="LRS12" s="62"/>
      <c r="LRT12" s="62"/>
      <c r="LRU12" s="62"/>
      <c r="LRV12" s="62"/>
      <c r="LRW12" s="62"/>
      <c r="LRX12" s="62"/>
      <c r="LRY12" s="62"/>
      <c r="LRZ12" s="62"/>
      <c r="LSA12" s="62"/>
      <c r="LSB12" s="62"/>
      <c r="LSC12" s="62"/>
      <c r="LSD12" s="62"/>
      <c r="LSE12" s="62"/>
      <c r="LSF12" s="62"/>
      <c r="LSG12" s="62"/>
      <c r="LSH12" s="62"/>
      <c r="LSI12" s="62"/>
      <c r="LSJ12" s="62"/>
      <c r="LSK12" s="62"/>
      <c r="LSL12" s="62"/>
      <c r="LSM12" s="62"/>
      <c r="LSN12" s="62"/>
      <c r="LSO12" s="62"/>
      <c r="LSP12" s="62"/>
      <c r="LSQ12" s="62"/>
      <c r="LSR12" s="62"/>
      <c r="LSS12" s="62"/>
      <c r="LST12" s="62"/>
      <c r="LSU12" s="62"/>
      <c r="LSV12" s="62"/>
      <c r="LSW12" s="62"/>
      <c r="LSX12" s="62"/>
      <c r="LSY12" s="62"/>
      <c r="LSZ12" s="62"/>
      <c r="LTA12" s="62"/>
      <c r="LTB12" s="62"/>
      <c r="LTC12" s="62"/>
      <c r="LTD12" s="62"/>
      <c r="LTE12" s="62"/>
      <c r="LTF12" s="62"/>
      <c r="LTG12" s="62"/>
      <c r="LTH12" s="62"/>
      <c r="LTI12" s="62"/>
      <c r="LTJ12" s="62"/>
      <c r="LTK12" s="62"/>
      <c r="LTL12" s="62"/>
      <c r="LTM12" s="62"/>
      <c r="LTN12" s="62"/>
      <c r="LTO12" s="62"/>
      <c r="LTP12" s="62"/>
      <c r="LTQ12" s="62"/>
      <c r="LTR12" s="62"/>
      <c r="LTS12" s="62"/>
      <c r="LTT12" s="62"/>
      <c r="LTU12" s="62"/>
      <c r="LTV12" s="62"/>
      <c r="LTW12" s="62"/>
      <c r="LTX12" s="62"/>
      <c r="LTY12" s="62"/>
      <c r="LTZ12" s="62"/>
      <c r="LUA12" s="62"/>
      <c r="LUB12" s="62"/>
      <c r="LUC12" s="62"/>
      <c r="LUD12" s="62"/>
      <c r="LUE12" s="62"/>
      <c r="LUF12" s="62"/>
      <c r="LUG12" s="62"/>
      <c r="LUH12" s="62"/>
      <c r="LUI12" s="62"/>
      <c r="LUJ12" s="62"/>
      <c r="LUK12" s="62"/>
      <c r="LUL12" s="62"/>
      <c r="LUM12" s="62"/>
      <c r="LUN12" s="62"/>
      <c r="LUO12" s="62"/>
      <c r="LUP12" s="62"/>
      <c r="LUQ12" s="62"/>
      <c r="LUR12" s="62"/>
      <c r="LUS12" s="62"/>
      <c r="LUT12" s="62"/>
      <c r="LUU12" s="62"/>
      <c r="LUV12" s="62"/>
      <c r="LUW12" s="62"/>
      <c r="LUX12" s="62"/>
      <c r="LUY12" s="62"/>
      <c r="LUZ12" s="62"/>
      <c r="LVA12" s="62"/>
      <c r="LVB12" s="62"/>
      <c r="LVC12" s="62"/>
      <c r="LVD12" s="62"/>
      <c r="LVE12" s="62"/>
      <c r="LVF12" s="62"/>
      <c r="LVG12" s="62"/>
      <c r="LVH12" s="62"/>
      <c r="LVI12" s="62"/>
      <c r="LVJ12" s="62"/>
      <c r="LVK12" s="62"/>
      <c r="LVL12" s="62"/>
      <c r="LVM12" s="62"/>
      <c r="LVN12" s="62"/>
      <c r="LVO12" s="62"/>
      <c r="LVP12" s="62"/>
      <c r="LVQ12" s="62"/>
      <c r="LVR12" s="62"/>
      <c r="LVS12" s="62"/>
      <c r="LVT12" s="62"/>
      <c r="LVU12" s="62"/>
      <c r="LVV12" s="62"/>
      <c r="LVW12" s="62"/>
      <c r="LVX12" s="62"/>
      <c r="LVY12" s="62"/>
      <c r="LVZ12" s="62"/>
      <c r="LWA12" s="62"/>
      <c r="LWB12" s="62"/>
      <c r="LWC12" s="62"/>
      <c r="LWD12" s="62"/>
      <c r="LWE12" s="62"/>
      <c r="LWF12" s="62"/>
      <c r="LWG12" s="62"/>
      <c r="LWH12" s="62"/>
      <c r="LWI12" s="62"/>
      <c r="LWJ12" s="62"/>
      <c r="LWK12" s="62"/>
      <c r="LWL12" s="62"/>
      <c r="LWM12" s="62"/>
      <c r="LWN12" s="62"/>
      <c r="LWO12" s="62"/>
      <c r="LWP12" s="62"/>
      <c r="LWQ12" s="62"/>
      <c r="LWR12" s="62"/>
      <c r="LWS12" s="62"/>
      <c r="LWT12" s="62"/>
      <c r="LWU12" s="62"/>
      <c r="LWV12" s="62"/>
      <c r="LWW12" s="62"/>
      <c r="LWX12" s="62"/>
      <c r="LWY12" s="62"/>
      <c r="LWZ12" s="62"/>
      <c r="LXA12" s="62"/>
      <c r="LXB12" s="62"/>
      <c r="LXC12" s="62"/>
      <c r="LXD12" s="62"/>
      <c r="LXE12" s="62"/>
      <c r="LXF12" s="62"/>
      <c r="LXG12" s="62"/>
      <c r="LXH12" s="62"/>
      <c r="LXI12" s="62"/>
      <c r="LXJ12" s="62"/>
      <c r="LXK12" s="62"/>
      <c r="LXL12" s="62"/>
      <c r="LXM12" s="62"/>
      <c r="LXN12" s="62"/>
      <c r="LXO12" s="62"/>
      <c r="LXP12" s="62"/>
      <c r="LXQ12" s="62"/>
      <c r="LXR12" s="62"/>
      <c r="LXS12" s="62"/>
      <c r="LXT12" s="62"/>
      <c r="LXU12" s="62"/>
      <c r="LXV12" s="62"/>
      <c r="LXW12" s="62"/>
      <c r="LXX12" s="62"/>
      <c r="LXY12" s="62"/>
      <c r="LXZ12" s="62"/>
      <c r="LYA12" s="62"/>
      <c r="LYB12" s="62"/>
      <c r="LYC12" s="62"/>
      <c r="LYD12" s="62"/>
      <c r="LYE12" s="62"/>
      <c r="LYF12" s="62"/>
      <c r="LYG12" s="62"/>
      <c r="LYH12" s="62"/>
      <c r="LYI12" s="62"/>
      <c r="LYJ12" s="62"/>
      <c r="LYK12" s="62"/>
      <c r="LYL12" s="62"/>
      <c r="LYM12" s="62"/>
      <c r="LYN12" s="62"/>
      <c r="LYO12" s="62"/>
      <c r="LYP12" s="62"/>
      <c r="LYQ12" s="62"/>
      <c r="LYR12" s="62"/>
      <c r="LYS12" s="62"/>
      <c r="LYT12" s="62"/>
      <c r="LYU12" s="62"/>
      <c r="LYV12" s="62"/>
      <c r="LYW12" s="62"/>
      <c r="LYX12" s="62"/>
      <c r="LYY12" s="62"/>
      <c r="LYZ12" s="62"/>
      <c r="LZA12" s="62"/>
      <c r="LZB12" s="62"/>
      <c r="LZC12" s="62"/>
      <c r="LZD12" s="62"/>
      <c r="LZE12" s="62"/>
      <c r="LZF12" s="62"/>
      <c r="LZG12" s="62"/>
      <c r="LZH12" s="62"/>
      <c r="LZI12" s="62"/>
      <c r="LZJ12" s="62"/>
      <c r="LZK12" s="62"/>
      <c r="LZL12" s="62"/>
      <c r="LZM12" s="62"/>
      <c r="LZN12" s="62"/>
      <c r="LZO12" s="62"/>
      <c r="LZP12" s="62"/>
      <c r="LZQ12" s="62"/>
      <c r="LZR12" s="62"/>
      <c r="LZS12" s="62"/>
      <c r="LZT12" s="62"/>
      <c r="LZU12" s="62"/>
      <c r="LZV12" s="62"/>
      <c r="LZW12" s="62"/>
      <c r="LZX12" s="62"/>
      <c r="LZY12" s="62"/>
      <c r="LZZ12" s="62"/>
      <c r="MAA12" s="62"/>
      <c r="MAB12" s="62"/>
      <c r="MAC12" s="62"/>
      <c r="MAD12" s="62"/>
      <c r="MAE12" s="62"/>
      <c r="MAF12" s="62"/>
      <c r="MAG12" s="62"/>
      <c r="MAH12" s="62"/>
      <c r="MAI12" s="62"/>
      <c r="MAJ12" s="62"/>
      <c r="MAK12" s="62"/>
      <c r="MAL12" s="62"/>
      <c r="MAM12" s="62"/>
      <c r="MAN12" s="62"/>
      <c r="MAO12" s="62"/>
      <c r="MAP12" s="62"/>
      <c r="MAQ12" s="62"/>
      <c r="MAR12" s="62"/>
      <c r="MAS12" s="62"/>
      <c r="MAT12" s="62"/>
      <c r="MAU12" s="62"/>
      <c r="MAV12" s="62"/>
      <c r="MAW12" s="62"/>
      <c r="MAX12" s="62"/>
      <c r="MAY12" s="62"/>
      <c r="MAZ12" s="62"/>
      <c r="MBA12" s="62"/>
      <c r="MBB12" s="62"/>
      <c r="MBC12" s="62"/>
      <c r="MBD12" s="62"/>
      <c r="MBE12" s="62"/>
      <c r="MBF12" s="62"/>
      <c r="MBG12" s="62"/>
      <c r="MBH12" s="62"/>
      <c r="MBI12" s="62"/>
      <c r="MBJ12" s="62"/>
      <c r="MBK12" s="62"/>
      <c r="MBL12" s="62"/>
      <c r="MBM12" s="62"/>
      <c r="MBN12" s="62"/>
      <c r="MBO12" s="62"/>
      <c r="MBP12" s="62"/>
      <c r="MBQ12" s="62"/>
      <c r="MBR12" s="62"/>
      <c r="MBS12" s="62"/>
      <c r="MBT12" s="62"/>
      <c r="MBU12" s="62"/>
      <c r="MBV12" s="62"/>
      <c r="MBW12" s="62"/>
      <c r="MBX12" s="62"/>
      <c r="MBY12" s="62"/>
      <c r="MBZ12" s="62"/>
      <c r="MCA12" s="62"/>
      <c r="MCB12" s="62"/>
      <c r="MCC12" s="62"/>
      <c r="MCD12" s="62"/>
      <c r="MCE12" s="62"/>
      <c r="MCF12" s="62"/>
      <c r="MCG12" s="62"/>
      <c r="MCH12" s="62"/>
      <c r="MCI12" s="62"/>
      <c r="MCJ12" s="62"/>
      <c r="MCK12" s="62"/>
      <c r="MCL12" s="62"/>
      <c r="MCM12" s="62"/>
      <c r="MCN12" s="62"/>
      <c r="MCO12" s="62"/>
      <c r="MCP12" s="62"/>
      <c r="MCQ12" s="62"/>
      <c r="MCR12" s="62"/>
      <c r="MCS12" s="62"/>
      <c r="MCT12" s="62"/>
      <c r="MCU12" s="62"/>
      <c r="MCV12" s="62"/>
      <c r="MCW12" s="62"/>
      <c r="MCX12" s="62"/>
      <c r="MCY12" s="62"/>
      <c r="MCZ12" s="62"/>
      <c r="MDA12" s="62"/>
      <c r="MDB12" s="62"/>
      <c r="MDC12" s="62"/>
      <c r="MDD12" s="62"/>
      <c r="MDE12" s="62"/>
      <c r="MDF12" s="62"/>
      <c r="MDG12" s="62"/>
      <c r="MDH12" s="62"/>
      <c r="MDI12" s="62"/>
      <c r="MDJ12" s="62"/>
      <c r="MDK12" s="62"/>
      <c r="MDL12" s="62"/>
      <c r="MDM12" s="62"/>
      <c r="MDN12" s="62"/>
      <c r="MDO12" s="62"/>
      <c r="MDP12" s="62"/>
      <c r="MDQ12" s="62"/>
      <c r="MDR12" s="62"/>
      <c r="MDS12" s="62"/>
      <c r="MDT12" s="62"/>
      <c r="MDU12" s="62"/>
      <c r="MDV12" s="62"/>
      <c r="MDW12" s="62"/>
      <c r="MDX12" s="62"/>
      <c r="MDY12" s="62"/>
      <c r="MDZ12" s="62"/>
      <c r="MEA12" s="62"/>
      <c r="MEB12" s="62"/>
      <c r="MEC12" s="62"/>
      <c r="MED12" s="62"/>
      <c r="MEE12" s="62"/>
      <c r="MEF12" s="62"/>
      <c r="MEG12" s="62"/>
      <c r="MEH12" s="62"/>
      <c r="MEI12" s="62"/>
      <c r="MEJ12" s="62"/>
      <c r="MEK12" s="62"/>
      <c r="MEL12" s="62"/>
      <c r="MEM12" s="62"/>
      <c r="MEN12" s="62"/>
      <c r="MEO12" s="62"/>
      <c r="MEP12" s="62"/>
      <c r="MEQ12" s="62"/>
      <c r="MER12" s="62"/>
      <c r="MES12" s="62"/>
      <c r="MET12" s="62"/>
      <c r="MEU12" s="62"/>
      <c r="MEV12" s="62"/>
      <c r="MEW12" s="62"/>
      <c r="MEX12" s="62"/>
      <c r="MEY12" s="62"/>
      <c r="MEZ12" s="62"/>
      <c r="MFA12" s="62"/>
      <c r="MFB12" s="62"/>
      <c r="MFC12" s="62"/>
      <c r="MFD12" s="62"/>
      <c r="MFE12" s="62"/>
      <c r="MFF12" s="62"/>
      <c r="MFG12" s="62"/>
      <c r="MFH12" s="62"/>
      <c r="MFI12" s="62"/>
      <c r="MFJ12" s="62"/>
      <c r="MFK12" s="62"/>
      <c r="MFL12" s="62"/>
      <c r="MFM12" s="62"/>
      <c r="MFN12" s="62"/>
      <c r="MFO12" s="62"/>
      <c r="MFP12" s="62"/>
      <c r="MFQ12" s="62"/>
      <c r="MFR12" s="62"/>
      <c r="MFS12" s="62"/>
      <c r="MFT12" s="62"/>
      <c r="MFU12" s="62"/>
      <c r="MFV12" s="62"/>
      <c r="MFW12" s="62"/>
      <c r="MFX12" s="62"/>
      <c r="MFY12" s="62"/>
      <c r="MFZ12" s="62"/>
      <c r="MGA12" s="62"/>
      <c r="MGB12" s="62"/>
      <c r="MGC12" s="62"/>
      <c r="MGD12" s="62"/>
      <c r="MGE12" s="62"/>
      <c r="MGF12" s="62"/>
      <c r="MGG12" s="62"/>
      <c r="MGH12" s="62"/>
      <c r="MGI12" s="62"/>
      <c r="MGJ12" s="62"/>
      <c r="MGK12" s="62"/>
      <c r="MGL12" s="62"/>
      <c r="MGM12" s="62"/>
      <c r="MGN12" s="62"/>
      <c r="MGO12" s="62"/>
      <c r="MGP12" s="62"/>
      <c r="MGQ12" s="62"/>
      <c r="MGR12" s="62"/>
      <c r="MGS12" s="62"/>
      <c r="MGT12" s="62"/>
      <c r="MGU12" s="62"/>
      <c r="MGV12" s="62"/>
      <c r="MGW12" s="62"/>
      <c r="MGX12" s="62"/>
      <c r="MGY12" s="62"/>
      <c r="MGZ12" s="62"/>
      <c r="MHA12" s="62"/>
      <c r="MHB12" s="62"/>
      <c r="MHC12" s="62"/>
      <c r="MHD12" s="62"/>
      <c r="MHE12" s="62"/>
      <c r="MHF12" s="62"/>
      <c r="MHG12" s="62"/>
      <c r="MHH12" s="62"/>
      <c r="MHI12" s="62"/>
      <c r="MHJ12" s="62"/>
      <c r="MHK12" s="62"/>
      <c r="MHL12" s="62"/>
      <c r="MHM12" s="62"/>
      <c r="MHN12" s="62"/>
      <c r="MHO12" s="62"/>
      <c r="MHP12" s="62"/>
      <c r="MHQ12" s="62"/>
      <c r="MHR12" s="62"/>
      <c r="MHS12" s="62"/>
      <c r="MHT12" s="62"/>
      <c r="MHU12" s="62"/>
      <c r="MHV12" s="62"/>
      <c r="MHW12" s="62"/>
      <c r="MHX12" s="62"/>
      <c r="MHY12" s="62"/>
      <c r="MHZ12" s="62"/>
      <c r="MIA12" s="62"/>
      <c r="MIB12" s="62"/>
      <c r="MIC12" s="62"/>
      <c r="MID12" s="62"/>
      <c r="MIE12" s="62"/>
      <c r="MIF12" s="62"/>
      <c r="MIG12" s="62"/>
      <c r="MIH12" s="62"/>
      <c r="MII12" s="62"/>
      <c r="MIJ12" s="62"/>
      <c r="MIK12" s="62"/>
      <c r="MIL12" s="62"/>
      <c r="MIM12" s="62"/>
      <c r="MIN12" s="62"/>
      <c r="MIO12" s="62"/>
      <c r="MIP12" s="62"/>
      <c r="MIQ12" s="62"/>
      <c r="MIR12" s="62"/>
      <c r="MIS12" s="62"/>
      <c r="MIT12" s="62"/>
      <c r="MIU12" s="62"/>
      <c r="MIV12" s="62"/>
      <c r="MIW12" s="62"/>
      <c r="MIX12" s="62"/>
      <c r="MIY12" s="62"/>
      <c r="MIZ12" s="62"/>
      <c r="MJA12" s="62"/>
      <c r="MJB12" s="62"/>
      <c r="MJC12" s="62"/>
      <c r="MJD12" s="62"/>
      <c r="MJE12" s="62"/>
      <c r="MJF12" s="62"/>
      <c r="MJG12" s="62"/>
      <c r="MJH12" s="62"/>
      <c r="MJI12" s="62"/>
      <c r="MJJ12" s="62"/>
      <c r="MJK12" s="62"/>
      <c r="MJL12" s="62"/>
      <c r="MJM12" s="62"/>
      <c r="MJN12" s="62"/>
      <c r="MJO12" s="62"/>
      <c r="MJP12" s="62"/>
      <c r="MJQ12" s="62"/>
      <c r="MJR12" s="62"/>
      <c r="MJS12" s="62"/>
      <c r="MJT12" s="62"/>
      <c r="MJU12" s="62"/>
      <c r="MJV12" s="62"/>
      <c r="MJW12" s="62"/>
      <c r="MJX12" s="62"/>
      <c r="MJY12" s="62"/>
      <c r="MJZ12" s="62"/>
      <c r="MKA12" s="62"/>
      <c r="MKB12" s="62"/>
      <c r="MKC12" s="62"/>
      <c r="MKD12" s="62"/>
      <c r="MKE12" s="62"/>
      <c r="MKF12" s="62"/>
      <c r="MKG12" s="62"/>
      <c r="MKH12" s="62"/>
      <c r="MKI12" s="62"/>
      <c r="MKJ12" s="62"/>
      <c r="MKK12" s="62"/>
      <c r="MKL12" s="62"/>
      <c r="MKM12" s="62"/>
      <c r="MKN12" s="62"/>
      <c r="MKO12" s="62"/>
      <c r="MKP12" s="62"/>
      <c r="MKQ12" s="62"/>
      <c r="MKR12" s="62"/>
      <c r="MKS12" s="62"/>
      <c r="MKT12" s="62"/>
      <c r="MKU12" s="62"/>
      <c r="MKV12" s="62"/>
      <c r="MKW12" s="62"/>
      <c r="MKX12" s="62"/>
      <c r="MKY12" s="62"/>
      <c r="MKZ12" s="62"/>
      <c r="MLA12" s="62"/>
      <c r="MLB12" s="62"/>
      <c r="MLC12" s="62"/>
      <c r="MLD12" s="62"/>
      <c r="MLE12" s="62"/>
      <c r="MLF12" s="62"/>
      <c r="MLG12" s="62"/>
      <c r="MLH12" s="62"/>
      <c r="MLI12" s="62"/>
      <c r="MLJ12" s="62"/>
      <c r="MLK12" s="62"/>
      <c r="MLL12" s="62"/>
      <c r="MLM12" s="62"/>
      <c r="MLN12" s="62"/>
      <c r="MLO12" s="62"/>
      <c r="MLP12" s="62"/>
      <c r="MLQ12" s="62"/>
      <c r="MLR12" s="62"/>
      <c r="MLS12" s="62"/>
      <c r="MLT12" s="62"/>
      <c r="MLU12" s="62"/>
      <c r="MLV12" s="62"/>
      <c r="MLW12" s="62"/>
      <c r="MLX12" s="62"/>
      <c r="MLY12" s="62"/>
      <c r="MLZ12" s="62"/>
      <c r="MMA12" s="62"/>
      <c r="MMB12" s="62"/>
      <c r="MMC12" s="62"/>
      <c r="MMD12" s="62"/>
      <c r="MME12" s="62"/>
      <c r="MMF12" s="62"/>
      <c r="MMG12" s="62"/>
      <c r="MMH12" s="62"/>
      <c r="MMI12" s="62"/>
      <c r="MMJ12" s="62"/>
      <c r="MMK12" s="62"/>
      <c r="MML12" s="62"/>
      <c r="MMM12" s="62"/>
      <c r="MMN12" s="62"/>
      <c r="MMO12" s="62"/>
      <c r="MMP12" s="62"/>
      <c r="MMQ12" s="62"/>
      <c r="MMR12" s="62"/>
      <c r="MMS12" s="62"/>
      <c r="MMT12" s="62"/>
      <c r="MMU12" s="62"/>
      <c r="MMV12" s="62"/>
      <c r="MMW12" s="62"/>
      <c r="MMX12" s="62"/>
      <c r="MMY12" s="62"/>
      <c r="MMZ12" s="62"/>
      <c r="MNA12" s="62"/>
      <c r="MNB12" s="62"/>
      <c r="MNC12" s="62"/>
      <c r="MND12" s="62"/>
      <c r="MNE12" s="62"/>
      <c r="MNF12" s="62"/>
      <c r="MNG12" s="62"/>
      <c r="MNH12" s="62"/>
      <c r="MNI12" s="62"/>
      <c r="MNJ12" s="62"/>
      <c r="MNK12" s="62"/>
      <c r="MNL12" s="62"/>
      <c r="MNM12" s="62"/>
      <c r="MNN12" s="62"/>
      <c r="MNO12" s="62"/>
      <c r="MNP12" s="62"/>
      <c r="MNQ12" s="62"/>
      <c r="MNR12" s="62"/>
      <c r="MNS12" s="62"/>
      <c r="MNT12" s="62"/>
      <c r="MNU12" s="62"/>
      <c r="MNV12" s="62"/>
      <c r="MNW12" s="62"/>
      <c r="MNX12" s="62"/>
      <c r="MNY12" s="62"/>
      <c r="MNZ12" s="62"/>
      <c r="MOA12" s="62"/>
      <c r="MOB12" s="62"/>
      <c r="MOC12" s="62"/>
      <c r="MOD12" s="62"/>
      <c r="MOE12" s="62"/>
      <c r="MOF12" s="62"/>
      <c r="MOG12" s="62"/>
      <c r="MOH12" s="62"/>
      <c r="MOI12" s="62"/>
      <c r="MOJ12" s="62"/>
      <c r="MOK12" s="62"/>
      <c r="MOL12" s="62"/>
      <c r="MOM12" s="62"/>
      <c r="MON12" s="62"/>
      <c r="MOO12" s="62"/>
      <c r="MOP12" s="62"/>
      <c r="MOQ12" s="62"/>
      <c r="MOR12" s="62"/>
      <c r="MOS12" s="62"/>
      <c r="MOT12" s="62"/>
      <c r="MOU12" s="62"/>
      <c r="MOV12" s="62"/>
      <c r="MOW12" s="62"/>
      <c r="MOX12" s="62"/>
      <c r="MOY12" s="62"/>
      <c r="MOZ12" s="62"/>
      <c r="MPA12" s="62"/>
      <c r="MPB12" s="62"/>
      <c r="MPC12" s="62"/>
      <c r="MPD12" s="62"/>
      <c r="MPE12" s="62"/>
      <c r="MPF12" s="62"/>
      <c r="MPG12" s="62"/>
      <c r="MPH12" s="62"/>
      <c r="MPI12" s="62"/>
      <c r="MPJ12" s="62"/>
      <c r="MPK12" s="62"/>
      <c r="MPL12" s="62"/>
      <c r="MPM12" s="62"/>
      <c r="MPN12" s="62"/>
      <c r="MPO12" s="62"/>
      <c r="MPP12" s="62"/>
      <c r="MPQ12" s="62"/>
      <c r="MPR12" s="62"/>
      <c r="MPS12" s="62"/>
      <c r="MPT12" s="62"/>
      <c r="MPU12" s="62"/>
      <c r="MPV12" s="62"/>
      <c r="MPW12" s="62"/>
      <c r="MPX12" s="62"/>
      <c r="MPY12" s="62"/>
      <c r="MPZ12" s="62"/>
      <c r="MQA12" s="62"/>
      <c r="MQB12" s="62"/>
      <c r="MQC12" s="62"/>
      <c r="MQD12" s="62"/>
      <c r="MQE12" s="62"/>
      <c r="MQF12" s="62"/>
      <c r="MQG12" s="62"/>
      <c r="MQH12" s="62"/>
      <c r="MQI12" s="62"/>
      <c r="MQJ12" s="62"/>
      <c r="MQK12" s="62"/>
      <c r="MQL12" s="62"/>
      <c r="MQM12" s="62"/>
      <c r="MQN12" s="62"/>
      <c r="MQO12" s="62"/>
      <c r="MQP12" s="62"/>
      <c r="MQQ12" s="62"/>
      <c r="MQR12" s="62"/>
      <c r="MQS12" s="62"/>
      <c r="MQT12" s="62"/>
      <c r="MQU12" s="62"/>
      <c r="MQV12" s="62"/>
      <c r="MQW12" s="62"/>
      <c r="MQX12" s="62"/>
      <c r="MQY12" s="62"/>
      <c r="MQZ12" s="62"/>
      <c r="MRA12" s="62"/>
      <c r="MRB12" s="62"/>
      <c r="MRC12" s="62"/>
      <c r="MRD12" s="62"/>
      <c r="MRE12" s="62"/>
      <c r="MRF12" s="62"/>
      <c r="MRG12" s="62"/>
      <c r="MRH12" s="62"/>
      <c r="MRI12" s="62"/>
      <c r="MRJ12" s="62"/>
      <c r="MRK12" s="62"/>
      <c r="MRL12" s="62"/>
      <c r="MRM12" s="62"/>
      <c r="MRN12" s="62"/>
      <c r="MRO12" s="62"/>
      <c r="MRP12" s="62"/>
      <c r="MRQ12" s="62"/>
      <c r="MRR12" s="62"/>
      <c r="MRS12" s="62"/>
      <c r="MRT12" s="62"/>
      <c r="MRU12" s="62"/>
      <c r="MRV12" s="62"/>
      <c r="MRW12" s="62"/>
      <c r="MRX12" s="62"/>
      <c r="MRY12" s="62"/>
      <c r="MRZ12" s="62"/>
      <c r="MSA12" s="62"/>
      <c r="MSB12" s="62"/>
      <c r="MSC12" s="62"/>
      <c r="MSD12" s="62"/>
      <c r="MSE12" s="62"/>
      <c r="MSF12" s="62"/>
      <c r="MSG12" s="62"/>
      <c r="MSH12" s="62"/>
      <c r="MSI12" s="62"/>
      <c r="MSJ12" s="62"/>
      <c r="MSK12" s="62"/>
      <c r="MSL12" s="62"/>
      <c r="MSM12" s="62"/>
      <c r="MSN12" s="62"/>
      <c r="MSO12" s="62"/>
      <c r="MSP12" s="62"/>
      <c r="MSQ12" s="62"/>
      <c r="MSR12" s="62"/>
      <c r="MSS12" s="62"/>
      <c r="MST12" s="62"/>
      <c r="MSU12" s="62"/>
      <c r="MSV12" s="62"/>
      <c r="MSW12" s="62"/>
      <c r="MSX12" s="62"/>
      <c r="MSY12" s="62"/>
      <c r="MSZ12" s="62"/>
      <c r="MTA12" s="62"/>
      <c r="MTB12" s="62"/>
      <c r="MTC12" s="62"/>
      <c r="MTD12" s="62"/>
      <c r="MTE12" s="62"/>
      <c r="MTF12" s="62"/>
      <c r="MTG12" s="62"/>
      <c r="MTH12" s="62"/>
      <c r="MTI12" s="62"/>
      <c r="MTJ12" s="62"/>
      <c r="MTK12" s="62"/>
      <c r="MTL12" s="62"/>
      <c r="MTM12" s="62"/>
      <c r="MTN12" s="62"/>
      <c r="MTO12" s="62"/>
      <c r="MTP12" s="62"/>
      <c r="MTQ12" s="62"/>
      <c r="MTR12" s="62"/>
      <c r="MTS12" s="62"/>
      <c r="MTT12" s="62"/>
      <c r="MTU12" s="62"/>
      <c r="MTV12" s="62"/>
      <c r="MTW12" s="62"/>
      <c r="MTX12" s="62"/>
      <c r="MTY12" s="62"/>
      <c r="MTZ12" s="62"/>
      <c r="MUA12" s="62"/>
      <c r="MUB12" s="62"/>
      <c r="MUC12" s="62"/>
      <c r="MUD12" s="62"/>
      <c r="MUE12" s="62"/>
      <c r="MUF12" s="62"/>
      <c r="MUG12" s="62"/>
      <c r="MUH12" s="62"/>
      <c r="MUI12" s="62"/>
      <c r="MUJ12" s="62"/>
      <c r="MUK12" s="62"/>
      <c r="MUL12" s="62"/>
      <c r="MUM12" s="62"/>
      <c r="MUN12" s="62"/>
      <c r="MUO12" s="62"/>
      <c r="MUP12" s="62"/>
      <c r="MUQ12" s="62"/>
      <c r="MUR12" s="62"/>
      <c r="MUS12" s="62"/>
      <c r="MUT12" s="62"/>
      <c r="MUU12" s="62"/>
      <c r="MUV12" s="62"/>
      <c r="MUW12" s="62"/>
      <c r="MUX12" s="62"/>
      <c r="MUY12" s="62"/>
      <c r="MUZ12" s="62"/>
      <c r="MVA12" s="62"/>
      <c r="MVB12" s="62"/>
      <c r="MVC12" s="62"/>
      <c r="MVD12" s="62"/>
      <c r="MVE12" s="62"/>
      <c r="MVF12" s="62"/>
      <c r="MVG12" s="62"/>
      <c r="MVH12" s="62"/>
      <c r="MVI12" s="62"/>
      <c r="MVJ12" s="62"/>
      <c r="MVK12" s="62"/>
      <c r="MVL12" s="62"/>
      <c r="MVM12" s="62"/>
      <c r="MVN12" s="62"/>
      <c r="MVO12" s="62"/>
      <c r="MVP12" s="62"/>
      <c r="MVQ12" s="62"/>
      <c r="MVR12" s="62"/>
      <c r="MVS12" s="62"/>
      <c r="MVT12" s="62"/>
      <c r="MVU12" s="62"/>
      <c r="MVV12" s="62"/>
      <c r="MVW12" s="62"/>
      <c r="MVX12" s="62"/>
      <c r="MVY12" s="62"/>
      <c r="MVZ12" s="62"/>
      <c r="MWA12" s="62"/>
      <c r="MWB12" s="62"/>
      <c r="MWC12" s="62"/>
      <c r="MWD12" s="62"/>
      <c r="MWE12" s="62"/>
      <c r="MWF12" s="62"/>
      <c r="MWG12" s="62"/>
      <c r="MWH12" s="62"/>
      <c r="MWI12" s="62"/>
      <c r="MWJ12" s="62"/>
      <c r="MWK12" s="62"/>
      <c r="MWL12" s="62"/>
      <c r="MWM12" s="62"/>
      <c r="MWN12" s="62"/>
      <c r="MWO12" s="62"/>
      <c r="MWP12" s="62"/>
      <c r="MWQ12" s="62"/>
      <c r="MWR12" s="62"/>
      <c r="MWS12" s="62"/>
      <c r="MWT12" s="62"/>
      <c r="MWU12" s="62"/>
      <c r="MWV12" s="62"/>
      <c r="MWW12" s="62"/>
      <c r="MWX12" s="62"/>
      <c r="MWY12" s="62"/>
      <c r="MWZ12" s="62"/>
      <c r="MXA12" s="62"/>
      <c r="MXB12" s="62"/>
      <c r="MXC12" s="62"/>
      <c r="MXD12" s="62"/>
      <c r="MXE12" s="62"/>
      <c r="MXF12" s="62"/>
      <c r="MXG12" s="62"/>
      <c r="MXH12" s="62"/>
      <c r="MXI12" s="62"/>
      <c r="MXJ12" s="62"/>
      <c r="MXK12" s="62"/>
      <c r="MXL12" s="62"/>
      <c r="MXM12" s="62"/>
      <c r="MXN12" s="62"/>
      <c r="MXO12" s="62"/>
      <c r="MXP12" s="62"/>
      <c r="MXQ12" s="62"/>
      <c r="MXR12" s="62"/>
      <c r="MXS12" s="62"/>
      <c r="MXT12" s="62"/>
      <c r="MXU12" s="62"/>
      <c r="MXV12" s="62"/>
      <c r="MXW12" s="62"/>
      <c r="MXX12" s="62"/>
      <c r="MXY12" s="62"/>
      <c r="MXZ12" s="62"/>
      <c r="MYA12" s="62"/>
      <c r="MYB12" s="62"/>
      <c r="MYC12" s="62"/>
      <c r="MYD12" s="62"/>
      <c r="MYE12" s="62"/>
      <c r="MYF12" s="62"/>
      <c r="MYG12" s="62"/>
      <c r="MYH12" s="62"/>
      <c r="MYI12" s="62"/>
      <c r="MYJ12" s="62"/>
      <c r="MYK12" s="62"/>
      <c r="MYL12" s="62"/>
      <c r="MYM12" s="62"/>
      <c r="MYN12" s="62"/>
      <c r="MYO12" s="62"/>
      <c r="MYP12" s="62"/>
      <c r="MYQ12" s="62"/>
      <c r="MYR12" s="62"/>
      <c r="MYS12" s="62"/>
      <c r="MYT12" s="62"/>
      <c r="MYU12" s="62"/>
      <c r="MYV12" s="62"/>
      <c r="MYW12" s="62"/>
      <c r="MYX12" s="62"/>
      <c r="MYY12" s="62"/>
      <c r="MYZ12" s="62"/>
      <c r="MZA12" s="62"/>
      <c r="MZB12" s="62"/>
      <c r="MZC12" s="62"/>
      <c r="MZD12" s="62"/>
      <c r="MZE12" s="62"/>
      <c r="MZF12" s="62"/>
      <c r="MZG12" s="62"/>
      <c r="MZH12" s="62"/>
      <c r="MZI12" s="62"/>
      <c r="MZJ12" s="62"/>
      <c r="MZK12" s="62"/>
      <c r="MZL12" s="62"/>
      <c r="MZM12" s="62"/>
      <c r="MZN12" s="62"/>
      <c r="MZO12" s="62"/>
      <c r="MZP12" s="62"/>
      <c r="MZQ12" s="62"/>
      <c r="MZR12" s="62"/>
      <c r="MZS12" s="62"/>
      <c r="MZT12" s="62"/>
      <c r="MZU12" s="62"/>
      <c r="MZV12" s="62"/>
      <c r="MZW12" s="62"/>
      <c r="MZX12" s="62"/>
      <c r="MZY12" s="62"/>
      <c r="MZZ12" s="62"/>
      <c r="NAA12" s="62"/>
      <c r="NAB12" s="62"/>
      <c r="NAC12" s="62"/>
      <c r="NAD12" s="62"/>
      <c r="NAE12" s="62"/>
      <c r="NAF12" s="62"/>
      <c r="NAG12" s="62"/>
      <c r="NAH12" s="62"/>
      <c r="NAI12" s="62"/>
      <c r="NAJ12" s="62"/>
      <c r="NAK12" s="62"/>
      <c r="NAL12" s="62"/>
      <c r="NAM12" s="62"/>
      <c r="NAN12" s="62"/>
      <c r="NAO12" s="62"/>
      <c r="NAP12" s="62"/>
      <c r="NAQ12" s="62"/>
      <c r="NAR12" s="62"/>
      <c r="NAS12" s="62"/>
      <c r="NAT12" s="62"/>
      <c r="NAU12" s="62"/>
      <c r="NAV12" s="62"/>
      <c r="NAW12" s="62"/>
      <c r="NAX12" s="62"/>
      <c r="NAY12" s="62"/>
      <c r="NAZ12" s="62"/>
      <c r="NBA12" s="62"/>
      <c r="NBB12" s="62"/>
      <c r="NBC12" s="62"/>
      <c r="NBD12" s="62"/>
      <c r="NBE12" s="62"/>
      <c r="NBF12" s="62"/>
      <c r="NBG12" s="62"/>
      <c r="NBH12" s="62"/>
      <c r="NBI12" s="62"/>
      <c r="NBJ12" s="62"/>
      <c r="NBK12" s="62"/>
      <c r="NBL12" s="62"/>
      <c r="NBM12" s="62"/>
      <c r="NBN12" s="62"/>
      <c r="NBO12" s="62"/>
      <c r="NBP12" s="62"/>
      <c r="NBQ12" s="62"/>
      <c r="NBR12" s="62"/>
      <c r="NBS12" s="62"/>
      <c r="NBT12" s="62"/>
      <c r="NBU12" s="62"/>
      <c r="NBV12" s="62"/>
      <c r="NBW12" s="62"/>
      <c r="NBX12" s="62"/>
      <c r="NBY12" s="62"/>
      <c r="NBZ12" s="62"/>
      <c r="NCA12" s="62"/>
      <c r="NCB12" s="62"/>
      <c r="NCC12" s="62"/>
      <c r="NCD12" s="62"/>
      <c r="NCE12" s="62"/>
      <c r="NCF12" s="62"/>
      <c r="NCG12" s="62"/>
      <c r="NCH12" s="62"/>
      <c r="NCI12" s="62"/>
      <c r="NCJ12" s="62"/>
      <c r="NCK12" s="62"/>
      <c r="NCL12" s="62"/>
      <c r="NCM12" s="62"/>
      <c r="NCN12" s="62"/>
      <c r="NCO12" s="62"/>
      <c r="NCP12" s="62"/>
      <c r="NCQ12" s="62"/>
      <c r="NCR12" s="62"/>
      <c r="NCS12" s="62"/>
      <c r="NCT12" s="62"/>
      <c r="NCU12" s="62"/>
      <c r="NCV12" s="62"/>
      <c r="NCW12" s="62"/>
      <c r="NCX12" s="62"/>
      <c r="NCY12" s="62"/>
      <c r="NCZ12" s="62"/>
      <c r="NDA12" s="62"/>
      <c r="NDB12" s="62"/>
      <c r="NDC12" s="62"/>
      <c r="NDD12" s="62"/>
      <c r="NDE12" s="62"/>
      <c r="NDF12" s="62"/>
      <c r="NDG12" s="62"/>
      <c r="NDH12" s="62"/>
      <c r="NDI12" s="62"/>
      <c r="NDJ12" s="62"/>
      <c r="NDK12" s="62"/>
      <c r="NDL12" s="62"/>
      <c r="NDM12" s="62"/>
      <c r="NDN12" s="62"/>
      <c r="NDO12" s="62"/>
      <c r="NDP12" s="62"/>
      <c r="NDQ12" s="62"/>
      <c r="NDR12" s="62"/>
      <c r="NDS12" s="62"/>
      <c r="NDT12" s="62"/>
      <c r="NDU12" s="62"/>
      <c r="NDV12" s="62"/>
      <c r="NDW12" s="62"/>
      <c r="NDX12" s="62"/>
      <c r="NDY12" s="62"/>
      <c r="NDZ12" s="62"/>
      <c r="NEA12" s="62"/>
      <c r="NEB12" s="62"/>
      <c r="NEC12" s="62"/>
      <c r="NED12" s="62"/>
      <c r="NEE12" s="62"/>
      <c r="NEF12" s="62"/>
      <c r="NEG12" s="62"/>
      <c r="NEH12" s="62"/>
      <c r="NEI12" s="62"/>
      <c r="NEJ12" s="62"/>
      <c r="NEK12" s="62"/>
      <c r="NEL12" s="62"/>
      <c r="NEM12" s="62"/>
      <c r="NEN12" s="62"/>
      <c r="NEO12" s="62"/>
      <c r="NEP12" s="62"/>
      <c r="NEQ12" s="62"/>
      <c r="NER12" s="62"/>
      <c r="NES12" s="62"/>
      <c r="NET12" s="62"/>
      <c r="NEU12" s="62"/>
      <c r="NEV12" s="62"/>
      <c r="NEW12" s="62"/>
      <c r="NEX12" s="62"/>
      <c r="NEY12" s="62"/>
      <c r="NEZ12" s="62"/>
      <c r="NFA12" s="62"/>
      <c r="NFB12" s="62"/>
      <c r="NFC12" s="62"/>
      <c r="NFD12" s="62"/>
      <c r="NFE12" s="62"/>
      <c r="NFF12" s="62"/>
      <c r="NFG12" s="62"/>
      <c r="NFH12" s="62"/>
      <c r="NFI12" s="62"/>
      <c r="NFJ12" s="62"/>
      <c r="NFK12" s="62"/>
      <c r="NFL12" s="62"/>
      <c r="NFM12" s="62"/>
      <c r="NFN12" s="62"/>
      <c r="NFO12" s="62"/>
      <c r="NFP12" s="62"/>
      <c r="NFQ12" s="62"/>
      <c r="NFR12" s="62"/>
      <c r="NFS12" s="62"/>
      <c r="NFT12" s="62"/>
      <c r="NFU12" s="62"/>
      <c r="NFV12" s="62"/>
      <c r="NFW12" s="62"/>
      <c r="NFX12" s="62"/>
      <c r="NFY12" s="62"/>
      <c r="NFZ12" s="62"/>
      <c r="NGA12" s="62"/>
      <c r="NGB12" s="62"/>
      <c r="NGC12" s="62"/>
      <c r="NGD12" s="62"/>
      <c r="NGE12" s="62"/>
      <c r="NGF12" s="62"/>
      <c r="NGG12" s="62"/>
      <c r="NGH12" s="62"/>
      <c r="NGI12" s="62"/>
      <c r="NGJ12" s="62"/>
      <c r="NGK12" s="62"/>
      <c r="NGL12" s="62"/>
      <c r="NGM12" s="62"/>
      <c r="NGN12" s="62"/>
      <c r="NGO12" s="62"/>
      <c r="NGP12" s="62"/>
      <c r="NGQ12" s="62"/>
      <c r="NGR12" s="62"/>
      <c r="NGS12" s="62"/>
      <c r="NGT12" s="62"/>
      <c r="NGU12" s="62"/>
      <c r="NGV12" s="62"/>
      <c r="NGW12" s="62"/>
      <c r="NGX12" s="62"/>
      <c r="NGY12" s="62"/>
      <c r="NGZ12" s="62"/>
      <c r="NHA12" s="62"/>
      <c r="NHB12" s="62"/>
      <c r="NHC12" s="62"/>
      <c r="NHD12" s="62"/>
      <c r="NHE12" s="62"/>
      <c r="NHF12" s="62"/>
      <c r="NHG12" s="62"/>
      <c r="NHH12" s="62"/>
      <c r="NHI12" s="62"/>
      <c r="NHJ12" s="62"/>
      <c r="NHK12" s="62"/>
      <c r="NHL12" s="62"/>
      <c r="NHM12" s="62"/>
      <c r="NHN12" s="62"/>
      <c r="NHO12" s="62"/>
      <c r="NHP12" s="62"/>
      <c r="NHQ12" s="62"/>
      <c r="NHR12" s="62"/>
      <c r="NHS12" s="62"/>
      <c r="NHT12" s="62"/>
      <c r="NHU12" s="62"/>
      <c r="NHV12" s="62"/>
      <c r="NHW12" s="62"/>
      <c r="NHX12" s="62"/>
      <c r="NHY12" s="62"/>
      <c r="NHZ12" s="62"/>
      <c r="NIA12" s="62"/>
      <c r="NIB12" s="62"/>
      <c r="NIC12" s="62"/>
      <c r="NID12" s="62"/>
      <c r="NIE12" s="62"/>
      <c r="NIF12" s="62"/>
      <c r="NIG12" s="62"/>
      <c r="NIH12" s="62"/>
      <c r="NII12" s="62"/>
      <c r="NIJ12" s="62"/>
      <c r="NIK12" s="62"/>
      <c r="NIL12" s="62"/>
      <c r="NIM12" s="62"/>
      <c r="NIN12" s="62"/>
      <c r="NIO12" s="62"/>
      <c r="NIP12" s="62"/>
      <c r="NIQ12" s="62"/>
      <c r="NIR12" s="62"/>
      <c r="NIS12" s="62"/>
      <c r="NIT12" s="62"/>
      <c r="NIU12" s="62"/>
      <c r="NIV12" s="62"/>
      <c r="NIW12" s="62"/>
      <c r="NIX12" s="62"/>
      <c r="NIY12" s="62"/>
      <c r="NIZ12" s="62"/>
      <c r="NJA12" s="62"/>
      <c r="NJB12" s="62"/>
      <c r="NJC12" s="62"/>
      <c r="NJD12" s="62"/>
      <c r="NJE12" s="62"/>
      <c r="NJF12" s="62"/>
      <c r="NJG12" s="62"/>
      <c r="NJH12" s="62"/>
      <c r="NJI12" s="62"/>
      <c r="NJJ12" s="62"/>
      <c r="NJK12" s="62"/>
      <c r="NJL12" s="62"/>
      <c r="NJM12" s="62"/>
      <c r="NJN12" s="62"/>
      <c r="NJO12" s="62"/>
      <c r="NJP12" s="62"/>
      <c r="NJQ12" s="62"/>
      <c r="NJR12" s="62"/>
      <c r="NJS12" s="62"/>
      <c r="NJT12" s="62"/>
      <c r="NJU12" s="62"/>
      <c r="NJV12" s="62"/>
      <c r="NJW12" s="62"/>
      <c r="NJX12" s="62"/>
      <c r="NJY12" s="62"/>
      <c r="NJZ12" s="62"/>
      <c r="NKA12" s="62"/>
      <c r="NKB12" s="62"/>
      <c r="NKC12" s="62"/>
      <c r="NKD12" s="62"/>
      <c r="NKE12" s="62"/>
      <c r="NKF12" s="62"/>
      <c r="NKG12" s="62"/>
      <c r="NKH12" s="62"/>
      <c r="NKI12" s="62"/>
      <c r="NKJ12" s="62"/>
      <c r="NKK12" s="62"/>
      <c r="NKL12" s="62"/>
      <c r="NKM12" s="62"/>
      <c r="NKN12" s="62"/>
      <c r="NKO12" s="62"/>
      <c r="NKP12" s="62"/>
      <c r="NKQ12" s="62"/>
      <c r="NKR12" s="62"/>
      <c r="NKS12" s="62"/>
      <c r="NKT12" s="62"/>
      <c r="NKU12" s="62"/>
      <c r="NKV12" s="62"/>
      <c r="NKW12" s="62"/>
      <c r="NKX12" s="62"/>
      <c r="NKY12" s="62"/>
      <c r="NKZ12" s="62"/>
      <c r="NLA12" s="62"/>
      <c r="NLB12" s="62"/>
      <c r="NLC12" s="62"/>
      <c r="NLD12" s="62"/>
      <c r="NLE12" s="62"/>
      <c r="NLF12" s="62"/>
      <c r="NLG12" s="62"/>
      <c r="NLH12" s="62"/>
      <c r="NLI12" s="62"/>
      <c r="NLJ12" s="62"/>
      <c r="NLK12" s="62"/>
      <c r="NLL12" s="62"/>
      <c r="NLM12" s="62"/>
      <c r="NLN12" s="62"/>
      <c r="NLO12" s="62"/>
      <c r="NLP12" s="62"/>
      <c r="NLQ12" s="62"/>
      <c r="NLR12" s="62"/>
      <c r="NLS12" s="62"/>
      <c r="NLT12" s="62"/>
      <c r="NLU12" s="62"/>
      <c r="NLV12" s="62"/>
      <c r="NLW12" s="62"/>
      <c r="NLX12" s="62"/>
      <c r="NLY12" s="62"/>
      <c r="NLZ12" s="62"/>
      <c r="NMA12" s="62"/>
      <c r="NMB12" s="62"/>
      <c r="NMC12" s="62"/>
      <c r="NMD12" s="62"/>
      <c r="NME12" s="62"/>
      <c r="NMF12" s="62"/>
      <c r="NMG12" s="62"/>
      <c r="NMH12" s="62"/>
      <c r="NMI12" s="62"/>
      <c r="NMJ12" s="62"/>
      <c r="NMK12" s="62"/>
      <c r="NML12" s="62"/>
      <c r="NMM12" s="62"/>
      <c r="NMN12" s="62"/>
      <c r="NMO12" s="62"/>
      <c r="NMP12" s="62"/>
      <c r="NMQ12" s="62"/>
      <c r="NMR12" s="62"/>
      <c r="NMS12" s="62"/>
      <c r="NMT12" s="62"/>
      <c r="NMU12" s="62"/>
      <c r="NMV12" s="62"/>
      <c r="NMW12" s="62"/>
      <c r="NMX12" s="62"/>
      <c r="NMY12" s="62"/>
      <c r="NMZ12" s="62"/>
      <c r="NNA12" s="62"/>
      <c r="NNB12" s="62"/>
      <c r="NNC12" s="62"/>
      <c r="NND12" s="62"/>
      <c r="NNE12" s="62"/>
      <c r="NNF12" s="62"/>
      <c r="NNG12" s="62"/>
      <c r="NNH12" s="62"/>
      <c r="NNI12" s="62"/>
      <c r="NNJ12" s="62"/>
      <c r="NNK12" s="62"/>
      <c r="NNL12" s="62"/>
      <c r="NNM12" s="62"/>
      <c r="NNN12" s="62"/>
      <c r="NNO12" s="62"/>
      <c r="NNP12" s="62"/>
      <c r="NNQ12" s="62"/>
      <c r="NNR12" s="62"/>
      <c r="NNS12" s="62"/>
      <c r="NNT12" s="62"/>
      <c r="NNU12" s="62"/>
      <c r="NNV12" s="62"/>
      <c r="NNW12" s="62"/>
      <c r="NNX12" s="62"/>
      <c r="NNY12" s="62"/>
      <c r="NNZ12" s="62"/>
      <c r="NOA12" s="62"/>
      <c r="NOB12" s="62"/>
      <c r="NOC12" s="62"/>
      <c r="NOD12" s="62"/>
      <c r="NOE12" s="62"/>
      <c r="NOF12" s="62"/>
      <c r="NOG12" s="62"/>
      <c r="NOH12" s="62"/>
      <c r="NOI12" s="62"/>
      <c r="NOJ12" s="62"/>
      <c r="NOK12" s="62"/>
      <c r="NOL12" s="62"/>
      <c r="NOM12" s="62"/>
      <c r="NON12" s="62"/>
      <c r="NOO12" s="62"/>
      <c r="NOP12" s="62"/>
      <c r="NOQ12" s="62"/>
      <c r="NOR12" s="62"/>
      <c r="NOS12" s="62"/>
      <c r="NOT12" s="62"/>
      <c r="NOU12" s="62"/>
      <c r="NOV12" s="62"/>
      <c r="NOW12" s="62"/>
      <c r="NOX12" s="62"/>
      <c r="NOY12" s="62"/>
      <c r="NOZ12" s="62"/>
      <c r="NPA12" s="62"/>
      <c r="NPB12" s="62"/>
      <c r="NPC12" s="62"/>
      <c r="NPD12" s="62"/>
      <c r="NPE12" s="62"/>
      <c r="NPF12" s="62"/>
      <c r="NPG12" s="62"/>
      <c r="NPH12" s="62"/>
      <c r="NPI12" s="62"/>
      <c r="NPJ12" s="62"/>
      <c r="NPK12" s="62"/>
      <c r="NPL12" s="62"/>
      <c r="NPM12" s="62"/>
      <c r="NPN12" s="62"/>
      <c r="NPO12" s="62"/>
      <c r="NPP12" s="62"/>
      <c r="NPQ12" s="62"/>
      <c r="NPR12" s="62"/>
      <c r="NPS12" s="62"/>
      <c r="NPT12" s="62"/>
      <c r="NPU12" s="62"/>
      <c r="NPV12" s="62"/>
      <c r="NPW12" s="62"/>
      <c r="NPX12" s="62"/>
      <c r="NPY12" s="62"/>
      <c r="NPZ12" s="62"/>
      <c r="NQA12" s="62"/>
      <c r="NQB12" s="62"/>
      <c r="NQC12" s="62"/>
      <c r="NQD12" s="62"/>
      <c r="NQE12" s="62"/>
      <c r="NQF12" s="62"/>
      <c r="NQG12" s="62"/>
      <c r="NQH12" s="62"/>
      <c r="NQI12" s="62"/>
      <c r="NQJ12" s="62"/>
      <c r="NQK12" s="62"/>
      <c r="NQL12" s="62"/>
      <c r="NQM12" s="62"/>
      <c r="NQN12" s="62"/>
      <c r="NQO12" s="62"/>
      <c r="NQP12" s="62"/>
      <c r="NQQ12" s="62"/>
      <c r="NQR12" s="62"/>
      <c r="NQS12" s="62"/>
      <c r="NQT12" s="62"/>
      <c r="NQU12" s="62"/>
      <c r="NQV12" s="62"/>
      <c r="NQW12" s="62"/>
      <c r="NQX12" s="62"/>
      <c r="NQY12" s="62"/>
      <c r="NQZ12" s="62"/>
      <c r="NRA12" s="62"/>
      <c r="NRB12" s="62"/>
      <c r="NRC12" s="62"/>
      <c r="NRD12" s="62"/>
      <c r="NRE12" s="62"/>
      <c r="NRF12" s="62"/>
      <c r="NRG12" s="62"/>
      <c r="NRH12" s="62"/>
      <c r="NRI12" s="62"/>
      <c r="NRJ12" s="62"/>
      <c r="NRK12" s="62"/>
      <c r="NRL12" s="62"/>
      <c r="NRM12" s="62"/>
      <c r="NRN12" s="62"/>
      <c r="NRO12" s="62"/>
      <c r="NRP12" s="62"/>
      <c r="NRQ12" s="62"/>
      <c r="NRR12" s="62"/>
      <c r="NRS12" s="62"/>
      <c r="NRT12" s="62"/>
      <c r="NRU12" s="62"/>
      <c r="NRV12" s="62"/>
      <c r="NRW12" s="62"/>
      <c r="NRX12" s="62"/>
      <c r="NRY12" s="62"/>
      <c r="NRZ12" s="62"/>
      <c r="NSA12" s="62"/>
      <c r="NSB12" s="62"/>
      <c r="NSC12" s="62"/>
      <c r="NSD12" s="62"/>
      <c r="NSE12" s="62"/>
      <c r="NSF12" s="62"/>
      <c r="NSG12" s="62"/>
      <c r="NSH12" s="62"/>
      <c r="NSI12" s="62"/>
      <c r="NSJ12" s="62"/>
      <c r="NSK12" s="62"/>
      <c r="NSL12" s="62"/>
      <c r="NSM12" s="62"/>
      <c r="NSN12" s="62"/>
      <c r="NSO12" s="62"/>
      <c r="NSP12" s="62"/>
      <c r="NSQ12" s="62"/>
      <c r="NSR12" s="62"/>
      <c r="NSS12" s="62"/>
      <c r="NST12" s="62"/>
      <c r="NSU12" s="62"/>
      <c r="NSV12" s="62"/>
      <c r="NSW12" s="62"/>
      <c r="NSX12" s="62"/>
      <c r="NSY12" s="62"/>
      <c r="NSZ12" s="62"/>
      <c r="NTA12" s="62"/>
      <c r="NTB12" s="62"/>
      <c r="NTC12" s="62"/>
      <c r="NTD12" s="62"/>
      <c r="NTE12" s="62"/>
      <c r="NTF12" s="62"/>
      <c r="NTG12" s="62"/>
      <c r="NTH12" s="62"/>
      <c r="NTI12" s="62"/>
      <c r="NTJ12" s="62"/>
      <c r="NTK12" s="62"/>
      <c r="NTL12" s="62"/>
      <c r="NTM12" s="62"/>
      <c r="NTN12" s="62"/>
      <c r="NTO12" s="62"/>
      <c r="NTP12" s="62"/>
      <c r="NTQ12" s="62"/>
      <c r="NTR12" s="62"/>
      <c r="NTS12" s="62"/>
      <c r="NTT12" s="62"/>
      <c r="NTU12" s="62"/>
      <c r="NTV12" s="62"/>
      <c r="NTW12" s="62"/>
      <c r="NTX12" s="62"/>
      <c r="NTY12" s="62"/>
      <c r="NTZ12" s="62"/>
      <c r="NUA12" s="62"/>
      <c r="NUB12" s="62"/>
      <c r="NUC12" s="62"/>
      <c r="NUD12" s="62"/>
      <c r="NUE12" s="62"/>
      <c r="NUF12" s="62"/>
      <c r="NUG12" s="62"/>
      <c r="NUH12" s="62"/>
      <c r="NUI12" s="62"/>
      <c r="NUJ12" s="62"/>
      <c r="NUK12" s="62"/>
      <c r="NUL12" s="62"/>
      <c r="NUM12" s="62"/>
      <c r="NUN12" s="62"/>
      <c r="NUO12" s="62"/>
      <c r="NUP12" s="62"/>
      <c r="NUQ12" s="62"/>
      <c r="NUR12" s="62"/>
      <c r="NUS12" s="62"/>
      <c r="NUT12" s="62"/>
      <c r="NUU12" s="62"/>
      <c r="NUV12" s="62"/>
      <c r="NUW12" s="62"/>
      <c r="NUX12" s="62"/>
      <c r="NUY12" s="62"/>
      <c r="NUZ12" s="62"/>
      <c r="NVA12" s="62"/>
      <c r="NVB12" s="62"/>
      <c r="NVC12" s="62"/>
      <c r="NVD12" s="62"/>
      <c r="NVE12" s="62"/>
      <c r="NVF12" s="62"/>
      <c r="NVG12" s="62"/>
      <c r="NVH12" s="62"/>
      <c r="NVI12" s="62"/>
      <c r="NVJ12" s="62"/>
      <c r="NVK12" s="62"/>
      <c r="NVL12" s="62"/>
      <c r="NVM12" s="62"/>
      <c r="NVN12" s="62"/>
      <c r="NVO12" s="62"/>
      <c r="NVP12" s="62"/>
      <c r="NVQ12" s="62"/>
      <c r="NVR12" s="62"/>
      <c r="NVS12" s="62"/>
      <c r="NVT12" s="62"/>
      <c r="NVU12" s="62"/>
      <c r="NVV12" s="62"/>
      <c r="NVW12" s="62"/>
      <c r="NVX12" s="62"/>
      <c r="NVY12" s="62"/>
      <c r="NVZ12" s="62"/>
      <c r="NWA12" s="62"/>
      <c r="NWB12" s="62"/>
      <c r="NWC12" s="62"/>
      <c r="NWD12" s="62"/>
      <c r="NWE12" s="62"/>
      <c r="NWF12" s="62"/>
      <c r="NWG12" s="62"/>
      <c r="NWH12" s="62"/>
      <c r="NWI12" s="62"/>
      <c r="NWJ12" s="62"/>
      <c r="NWK12" s="62"/>
      <c r="NWL12" s="62"/>
      <c r="NWM12" s="62"/>
      <c r="NWN12" s="62"/>
      <c r="NWO12" s="62"/>
      <c r="NWP12" s="62"/>
      <c r="NWQ12" s="62"/>
      <c r="NWR12" s="62"/>
      <c r="NWS12" s="62"/>
      <c r="NWT12" s="62"/>
      <c r="NWU12" s="62"/>
      <c r="NWV12" s="62"/>
      <c r="NWW12" s="62"/>
      <c r="NWX12" s="62"/>
      <c r="NWY12" s="62"/>
      <c r="NWZ12" s="62"/>
      <c r="NXA12" s="62"/>
      <c r="NXB12" s="62"/>
      <c r="NXC12" s="62"/>
      <c r="NXD12" s="62"/>
      <c r="NXE12" s="62"/>
      <c r="NXF12" s="62"/>
      <c r="NXG12" s="62"/>
      <c r="NXH12" s="62"/>
      <c r="NXI12" s="62"/>
      <c r="NXJ12" s="62"/>
      <c r="NXK12" s="62"/>
      <c r="NXL12" s="62"/>
      <c r="NXM12" s="62"/>
      <c r="NXN12" s="62"/>
      <c r="NXO12" s="62"/>
      <c r="NXP12" s="62"/>
      <c r="NXQ12" s="62"/>
      <c r="NXR12" s="62"/>
      <c r="NXS12" s="62"/>
      <c r="NXT12" s="62"/>
      <c r="NXU12" s="62"/>
      <c r="NXV12" s="62"/>
      <c r="NXW12" s="62"/>
      <c r="NXX12" s="62"/>
      <c r="NXY12" s="62"/>
      <c r="NXZ12" s="62"/>
      <c r="NYA12" s="62"/>
      <c r="NYB12" s="62"/>
      <c r="NYC12" s="62"/>
      <c r="NYD12" s="62"/>
      <c r="NYE12" s="62"/>
      <c r="NYF12" s="62"/>
      <c r="NYG12" s="62"/>
      <c r="NYH12" s="62"/>
      <c r="NYI12" s="62"/>
      <c r="NYJ12" s="62"/>
      <c r="NYK12" s="62"/>
      <c r="NYL12" s="62"/>
      <c r="NYM12" s="62"/>
      <c r="NYN12" s="62"/>
      <c r="NYO12" s="62"/>
      <c r="NYP12" s="62"/>
      <c r="NYQ12" s="62"/>
      <c r="NYR12" s="62"/>
      <c r="NYS12" s="62"/>
      <c r="NYT12" s="62"/>
      <c r="NYU12" s="62"/>
      <c r="NYV12" s="62"/>
      <c r="NYW12" s="62"/>
      <c r="NYX12" s="62"/>
      <c r="NYY12" s="62"/>
      <c r="NYZ12" s="62"/>
      <c r="NZA12" s="62"/>
      <c r="NZB12" s="62"/>
      <c r="NZC12" s="62"/>
      <c r="NZD12" s="62"/>
      <c r="NZE12" s="62"/>
      <c r="NZF12" s="62"/>
      <c r="NZG12" s="62"/>
      <c r="NZH12" s="62"/>
      <c r="NZI12" s="62"/>
      <c r="NZJ12" s="62"/>
      <c r="NZK12" s="62"/>
      <c r="NZL12" s="62"/>
      <c r="NZM12" s="62"/>
      <c r="NZN12" s="62"/>
      <c r="NZO12" s="62"/>
      <c r="NZP12" s="62"/>
      <c r="NZQ12" s="62"/>
      <c r="NZR12" s="62"/>
      <c r="NZS12" s="62"/>
      <c r="NZT12" s="62"/>
      <c r="NZU12" s="62"/>
      <c r="NZV12" s="62"/>
      <c r="NZW12" s="62"/>
      <c r="NZX12" s="62"/>
      <c r="NZY12" s="62"/>
      <c r="NZZ12" s="62"/>
      <c r="OAA12" s="62"/>
      <c r="OAB12" s="62"/>
      <c r="OAC12" s="62"/>
      <c r="OAD12" s="62"/>
      <c r="OAE12" s="62"/>
      <c r="OAF12" s="62"/>
      <c r="OAG12" s="62"/>
      <c r="OAH12" s="62"/>
      <c r="OAI12" s="62"/>
      <c r="OAJ12" s="62"/>
      <c r="OAK12" s="62"/>
      <c r="OAL12" s="62"/>
      <c r="OAM12" s="62"/>
      <c r="OAN12" s="62"/>
      <c r="OAO12" s="62"/>
      <c r="OAP12" s="62"/>
      <c r="OAQ12" s="62"/>
      <c r="OAR12" s="62"/>
      <c r="OAS12" s="62"/>
      <c r="OAT12" s="62"/>
      <c r="OAU12" s="62"/>
      <c r="OAV12" s="62"/>
      <c r="OAW12" s="62"/>
      <c r="OAX12" s="62"/>
      <c r="OAY12" s="62"/>
      <c r="OAZ12" s="62"/>
      <c r="OBA12" s="62"/>
      <c r="OBB12" s="62"/>
      <c r="OBC12" s="62"/>
      <c r="OBD12" s="62"/>
      <c r="OBE12" s="62"/>
      <c r="OBF12" s="62"/>
      <c r="OBG12" s="62"/>
      <c r="OBH12" s="62"/>
      <c r="OBI12" s="62"/>
      <c r="OBJ12" s="62"/>
      <c r="OBK12" s="62"/>
      <c r="OBL12" s="62"/>
      <c r="OBM12" s="62"/>
      <c r="OBN12" s="62"/>
      <c r="OBO12" s="62"/>
      <c r="OBP12" s="62"/>
      <c r="OBQ12" s="62"/>
      <c r="OBR12" s="62"/>
      <c r="OBS12" s="62"/>
      <c r="OBT12" s="62"/>
      <c r="OBU12" s="62"/>
      <c r="OBV12" s="62"/>
      <c r="OBW12" s="62"/>
      <c r="OBX12" s="62"/>
      <c r="OBY12" s="62"/>
      <c r="OBZ12" s="62"/>
      <c r="OCA12" s="62"/>
      <c r="OCB12" s="62"/>
      <c r="OCC12" s="62"/>
      <c r="OCD12" s="62"/>
      <c r="OCE12" s="62"/>
      <c r="OCF12" s="62"/>
      <c r="OCG12" s="62"/>
      <c r="OCH12" s="62"/>
      <c r="OCI12" s="62"/>
      <c r="OCJ12" s="62"/>
      <c r="OCK12" s="62"/>
      <c r="OCL12" s="62"/>
      <c r="OCM12" s="62"/>
      <c r="OCN12" s="62"/>
      <c r="OCO12" s="62"/>
      <c r="OCP12" s="62"/>
      <c r="OCQ12" s="62"/>
      <c r="OCR12" s="62"/>
      <c r="OCS12" s="62"/>
      <c r="OCT12" s="62"/>
      <c r="OCU12" s="62"/>
      <c r="OCV12" s="62"/>
      <c r="OCW12" s="62"/>
      <c r="OCX12" s="62"/>
      <c r="OCY12" s="62"/>
      <c r="OCZ12" s="62"/>
      <c r="ODA12" s="62"/>
      <c r="ODB12" s="62"/>
      <c r="ODC12" s="62"/>
      <c r="ODD12" s="62"/>
      <c r="ODE12" s="62"/>
      <c r="ODF12" s="62"/>
      <c r="ODG12" s="62"/>
      <c r="ODH12" s="62"/>
      <c r="ODI12" s="62"/>
      <c r="ODJ12" s="62"/>
      <c r="ODK12" s="62"/>
      <c r="ODL12" s="62"/>
      <c r="ODM12" s="62"/>
      <c r="ODN12" s="62"/>
      <c r="ODO12" s="62"/>
      <c r="ODP12" s="62"/>
      <c r="ODQ12" s="62"/>
      <c r="ODR12" s="62"/>
      <c r="ODS12" s="62"/>
      <c r="ODT12" s="62"/>
      <c r="ODU12" s="62"/>
      <c r="ODV12" s="62"/>
      <c r="ODW12" s="62"/>
      <c r="ODX12" s="62"/>
      <c r="ODY12" s="62"/>
      <c r="ODZ12" s="62"/>
      <c r="OEA12" s="62"/>
      <c r="OEB12" s="62"/>
      <c r="OEC12" s="62"/>
      <c r="OED12" s="62"/>
      <c r="OEE12" s="62"/>
      <c r="OEF12" s="62"/>
      <c r="OEG12" s="62"/>
      <c r="OEH12" s="62"/>
      <c r="OEI12" s="62"/>
      <c r="OEJ12" s="62"/>
      <c r="OEK12" s="62"/>
      <c r="OEL12" s="62"/>
      <c r="OEM12" s="62"/>
      <c r="OEN12" s="62"/>
      <c r="OEO12" s="62"/>
      <c r="OEP12" s="62"/>
      <c r="OEQ12" s="62"/>
      <c r="OER12" s="62"/>
      <c r="OES12" s="62"/>
      <c r="OET12" s="62"/>
      <c r="OEU12" s="62"/>
      <c r="OEV12" s="62"/>
      <c r="OEW12" s="62"/>
      <c r="OEX12" s="62"/>
      <c r="OEY12" s="62"/>
      <c r="OEZ12" s="62"/>
      <c r="OFA12" s="62"/>
      <c r="OFB12" s="62"/>
      <c r="OFC12" s="62"/>
      <c r="OFD12" s="62"/>
      <c r="OFE12" s="62"/>
      <c r="OFF12" s="62"/>
      <c r="OFG12" s="62"/>
      <c r="OFH12" s="62"/>
      <c r="OFI12" s="62"/>
      <c r="OFJ12" s="62"/>
      <c r="OFK12" s="62"/>
      <c r="OFL12" s="62"/>
      <c r="OFM12" s="62"/>
      <c r="OFN12" s="62"/>
      <c r="OFO12" s="62"/>
      <c r="OFP12" s="62"/>
      <c r="OFQ12" s="62"/>
      <c r="OFR12" s="62"/>
      <c r="OFS12" s="62"/>
      <c r="OFT12" s="62"/>
      <c r="OFU12" s="62"/>
      <c r="OFV12" s="62"/>
      <c r="OFW12" s="62"/>
      <c r="OFX12" s="62"/>
      <c r="OFY12" s="62"/>
      <c r="OFZ12" s="62"/>
      <c r="OGA12" s="62"/>
      <c r="OGB12" s="62"/>
      <c r="OGC12" s="62"/>
      <c r="OGD12" s="62"/>
      <c r="OGE12" s="62"/>
      <c r="OGF12" s="62"/>
      <c r="OGG12" s="62"/>
      <c r="OGH12" s="62"/>
      <c r="OGI12" s="62"/>
      <c r="OGJ12" s="62"/>
      <c r="OGK12" s="62"/>
      <c r="OGL12" s="62"/>
      <c r="OGM12" s="62"/>
      <c r="OGN12" s="62"/>
      <c r="OGO12" s="62"/>
      <c r="OGP12" s="62"/>
      <c r="OGQ12" s="62"/>
      <c r="OGR12" s="62"/>
      <c r="OGS12" s="62"/>
      <c r="OGT12" s="62"/>
      <c r="OGU12" s="62"/>
      <c r="OGV12" s="62"/>
      <c r="OGW12" s="62"/>
      <c r="OGX12" s="62"/>
      <c r="OGY12" s="62"/>
      <c r="OGZ12" s="62"/>
      <c r="OHA12" s="62"/>
      <c r="OHB12" s="62"/>
      <c r="OHC12" s="62"/>
      <c r="OHD12" s="62"/>
      <c r="OHE12" s="62"/>
      <c r="OHF12" s="62"/>
      <c r="OHG12" s="62"/>
      <c r="OHH12" s="62"/>
      <c r="OHI12" s="62"/>
      <c r="OHJ12" s="62"/>
      <c r="OHK12" s="62"/>
      <c r="OHL12" s="62"/>
      <c r="OHM12" s="62"/>
      <c r="OHN12" s="62"/>
      <c r="OHO12" s="62"/>
      <c r="OHP12" s="62"/>
      <c r="OHQ12" s="62"/>
      <c r="OHR12" s="62"/>
      <c r="OHS12" s="62"/>
      <c r="OHT12" s="62"/>
      <c r="OHU12" s="62"/>
      <c r="OHV12" s="62"/>
      <c r="OHW12" s="62"/>
      <c r="OHX12" s="62"/>
      <c r="OHY12" s="62"/>
      <c r="OHZ12" s="62"/>
      <c r="OIA12" s="62"/>
      <c r="OIB12" s="62"/>
      <c r="OIC12" s="62"/>
      <c r="OID12" s="62"/>
      <c r="OIE12" s="62"/>
      <c r="OIF12" s="62"/>
      <c r="OIG12" s="62"/>
      <c r="OIH12" s="62"/>
      <c r="OII12" s="62"/>
      <c r="OIJ12" s="62"/>
      <c r="OIK12" s="62"/>
      <c r="OIL12" s="62"/>
      <c r="OIM12" s="62"/>
      <c r="OIN12" s="62"/>
      <c r="OIO12" s="62"/>
      <c r="OIP12" s="62"/>
      <c r="OIQ12" s="62"/>
      <c r="OIR12" s="62"/>
      <c r="OIS12" s="62"/>
      <c r="OIT12" s="62"/>
      <c r="OIU12" s="62"/>
      <c r="OIV12" s="62"/>
      <c r="OIW12" s="62"/>
      <c r="OIX12" s="62"/>
      <c r="OIY12" s="62"/>
      <c r="OIZ12" s="62"/>
      <c r="OJA12" s="62"/>
      <c r="OJB12" s="62"/>
      <c r="OJC12" s="62"/>
      <c r="OJD12" s="62"/>
      <c r="OJE12" s="62"/>
      <c r="OJF12" s="62"/>
      <c r="OJG12" s="62"/>
      <c r="OJH12" s="62"/>
      <c r="OJI12" s="62"/>
      <c r="OJJ12" s="62"/>
      <c r="OJK12" s="62"/>
      <c r="OJL12" s="62"/>
      <c r="OJM12" s="62"/>
      <c r="OJN12" s="62"/>
      <c r="OJO12" s="62"/>
      <c r="OJP12" s="62"/>
      <c r="OJQ12" s="62"/>
      <c r="OJR12" s="62"/>
      <c r="OJS12" s="62"/>
      <c r="OJT12" s="62"/>
      <c r="OJU12" s="62"/>
      <c r="OJV12" s="62"/>
      <c r="OJW12" s="62"/>
      <c r="OJX12" s="62"/>
      <c r="OJY12" s="62"/>
      <c r="OJZ12" s="62"/>
      <c r="OKA12" s="62"/>
      <c r="OKB12" s="62"/>
      <c r="OKC12" s="62"/>
      <c r="OKD12" s="62"/>
      <c r="OKE12" s="62"/>
      <c r="OKF12" s="62"/>
      <c r="OKG12" s="62"/>
      <c r="OKH12" s="62"/>
      <c r="OKI12" s="62"/>
      <c r="OKJ12" s="62"/>
      <c r="OKK12" s="62"/>
      <c r="OKL12" s="62"/>
      <c r="OKM12" s="62"/>
      <c r="OKN12" s="62"/>
      <c r="OKO12" s="62"/>
      <c r="OKP12" s="62"/>
      <c r="OKQ12" s="62"/>
      <c r="OKR12" s="62"/>
      <c r="OKS12" s="62"/>
      <c r="OKT12" s="62"/>
      <c r="OKU12" s="62"/>
      <c r="OKV12" s="62"/>
      <c r="OKW12" s="62"/>
      <c r="OKX12" s="62"/>
      <c r="OKY12" s="62"/>
      <c r="OKZ12" s="62"/>
      <c r="OLA12" s="62"/>
      <c r="OLB12" s="62"/>
      <c r="OLC12" s="62"/>
      <c r="OLD12" s="62"/>
      <c r="OLE12" s="62"/>
      <c r="OLF12" s="62"/>
      <c r="OLG12" s="62"/>
      <c r="OLH12" s="62"/>
      <c r="OLI12" s="62"/>
      <c r="OLJ12" s="62"/>
      <c r="OLK12" s="62"/>
      <c r="OLL12" s="62"/>
      <c r="OLM12" s="62"/>
      <c r="OLN12" s="62"/>
      <c r="OLO12" s="62"/>
      <c r="OLP12" s="62"/>
      <c r="OLQ12" s="62"/>
      <c r="OLR12" s="62"/>
      <c r="OLS12" s="62"/>
      <c r="OLT12" s="62"/>
      <c r="OLU12" s="62"/>
      <c r="OLV12" s="62"/>
      <c r="OLW12" s="62"/>
      <c r="OLX12" s="62"/>
      <c r="OLY12" s="62"/>
      <c r="OLZ12" s="62"/>
      <c r="OMA12" s="62"/>
      <c r="OMB12" s="62"/>
      <c r="OMC12" s="62"/>
      <c r="OMD12" s="62"/>
      <c r="OME12" s="62"/>
      <c r="OMF12" s="62"/>
      <c r="OMG12" s="62"/>
      <c r="OMH12" s="62"/>
      <c r="OMI12" s="62"/>
      <c r="OMJ12" s="62"/>
      <c r="OMK12" s="62"/>
      <c r="OML12" s="62"/>
      <c r="OMM12" s="62"/>
      <c r="OMN12" s="62"/>
      <c r="OMO12" s="62"/>
      <c r="OMP12" s="62"/>
      <c r="OMQ12" s="62"/>
      <c r="OMR12" s="62"/>
      <c r="OMS12" s="62"/>
      <c r="OMT12" s="62"/>
      <c r="OMU12" s="62"/>
      <c r="OMV12" s="62"/>
      <c r="OMW12" s="62"/>
      <c r="OMX12" s="62"/>
      <c r="OMY12" s="62"/>
      <c r="OMZ12" s="62"/>
      <c r="ONA12" s="62"/>
      <c r="ONB12" s="62"/>
      <c r="ONC12" s="62"/>
      <c r="OND12" s="62"/>
      <c r="ONE12" s="62"/>
      <c r="ONF12" s="62"/>
      <c r="ONG12" s="62"/>
      <c r="ONH12" s="62"/>
      <c r="ONI12" s="62"/>
      <c r="ONJ12" s="62"/>
      <c r="ONK12" s="62"/>
      <c r="ONL12" s="62"/>
      <c r="ONM12" s="62"/>
      <c r="ONN12" s="62"/>
      <c r="ONO12" s="62"/>
      <c r="ONP12" s="62"/>
      <c r="ONQ12" s="62"/>
      <c r="ONR12" s="62"/>
      <c r="ONS12" s="62"/>
      <c r="ONT12" s="62"/>
      <c r="ONU12" s="62"/>
      <c r="ONV12" s="62"/>
      <c r="ONW12" s="62"/>
      <c r="ONX12" s="62"/>
      <c r="ONY12" s="62"/>
      <c r="ONZ12" s="62"/>
      <c r="OOA12" s="62"/>
      <c r="OOB12" s="62"/>
      <c r="OOC12" s="62"/>
      <c r="OOD12" s="62"/>
      <c r="OOE12" s="62"/>
      <c r="OOF12" s="62"/>
      <c r="OOG12" s="62"/>
      <c r="OOH12" s="62"/>
      <c r="OOI12" s="62"/>
      <c r="OOJ12" s="62"/>
      <c r="OOK12" s="62"/>
      <c r="OOL12" s="62"/>
      <c r="OOM12" s="62"/>
      <c r="OON12" s="62"/>
      <c r="OOO12" s="62"/>
      <c r="OOP12" s="62"/>
      <c r="OOQ12" s="62"/>
      <c r="OOR12" s="62"/>
      <c r="OOS12" s="62"/>
      <c r="OOT12" s="62"/>
      <c r="OOU12" s="62"/>
      <c r="OOV12" s="62"/>
      <c r="OOW12" s="62"/>
      <c r="OOX12" s="62"/>
      <c r="OOY12" s="62"/>
      <c r="OOZ12" s="62"/>
      <c r="OPA12" s="62"/>
      <c r="OPB12" s="62"/>
      <c r="OPC12" s="62"/>
      <c r="OPD12" s="62"/>
      <c r="OPE12" s="62"/>
      <c r="OPF12" s="62"/>
      <c r="OPG12" s="62"/>
      <c r="OPH12" s="62"/>
      <c r="OPI12" s="62"/>
      <c r="OPJ12" s="62"/>
      <c r="OPK12" s="62"/>
      <c r="OPL12" s="62"/>
      <c r="OPM12" s="62"/>
      <c r="OPN12" s="62"/>
      <c r="OPO12" s="62"/>
      <c r="OPP12" s="62"/>
      <c r="OPQ12" s="62"/>
      <c r="OPR12" s="62"/>
      <c r="OPS12" s="62"/>
      <c r="OPT12" s="62"/>
      <c r="OPU12" s="62"/>
      <c r="OPV12" s="62"/>
      <c r="OPW12" s="62"/>
      <c r="OPX12" s="62"/>
      <c r="OPY12" s="62"/>
      <c r="OPZ12" s="62"/>
      <c r="OQA12" s="62"/>
      <c r="OQB12" s="62"/>
      <c r="OQC12" s="62"/>
      <c r="OQD12" s="62"/>
      <c r="OQE12" s="62"/>
      <c r="OQF12" s="62"/>
      <c r="OQG12" s="62"/>
      <c r="OQH12" s="62"/>
      <c r="OQI12" s="62"/>
      <c r="OQJ12" s="62"/>
      <c r="OQK12" s="62"/>
      <c r="OQL12" s="62"/>
      <c r="OQM12" s="62"/>
      <c r="OQN12" s="62"/>
      <c r="OQO12" s="62"/>
      <c r="OQP12" s="62"/>
      <c r="OQQ12" s="62"/>
      <c r="OQR12" s="62"/>
      <c r="OQS12" s="62"/>
      <c r="OQT12" s="62"/>
      <c r="OQU12" s="62"/>
      <c r="OQV12" s="62"/>
      <c r="OQW12" s="62"/>
      <c r="OQX12" s="62"/>
      <c r="OQY12" s="62"/>
      <c r="OQZ12" s="62"/>
      <c r="ORA12" s="62"/>
      <c r="ORB12" s="62"/>
      <c r="ORC12" s="62"/>
      <c r="ORD12" s="62"/>
      <c r="ORE12" s="62"/>
      <c r="ORF12" s="62"/>
      <c r="ORG12" s="62"/>
      <c r="ORH12" s="62"/>
      <c r="ORI12" s="62"/>
      <c r="ORJ12" s="62"/>
      <c r="ORK12" s="62"/>
      <c r="ORL12" s="62"/>
      <c r="ORM12" s="62"/>
      <c r="ORN12" s="62"/>
      <c r="ORO12" s="62"/>
      <c r="ORP12" s="62"/>
      <c r="ORQ12" s="62"/>
      <c r="ORR12" s="62"/>
      <c r="ORS12" s="62"/>
      <c r="ORT12" s="62"/>
      <c r="ORU12" s="62"/>
      <c r="ORV12" s="62"/>
      <c r="ORW12" s="62"/>
      <c r="ORX12" s="62"/>
      <c r="ORY12" s="62"/>
      <c r="ORZ12" s="62"/>
      <c r="OSA12" s="62"/>
      <c r="OSB12" s="62"/>
      <c r="OSC12" s="62"/>
      <c r="OSD12" s="62"/>
      <c r="OSE12" s="62"/>
      <c r="OSF12" s="62"/>
      <c r="OSG12" s="62"/>
      <c r="OSH12" s="62"/>
      <c r="OSI12" s="62"/>
      <c r="OSJ12" s="62"/>
      <c r="OSK12" s="62"/>
      <c r="OSL12" s="62"/>
      <c r="OSM12" s="62"/>
      <c r="OSN12" s="62"/>
      <c r="OSO12" s="62"/>
      <c r="OSP12" s="62"/>
      <c r="OSQ12" s="62"/>
      <c r="OSR12" s="62"/>
      <c r="OSS12" s="62"/>
      <c r="OST12" s="62"/>
      <c r="OSU12" s="62"/>
      <c r="OSV12" s="62"/>
      <c r="OSW12" s="62"/>
      <c r="OSX12" s="62"/>
      <c r="OSY12" s="62"/>
      <c r="OSZ12" s="62"/>
      <c r="OTA12" s="62"/>
      <c r="OTB12" s="62"/>
      <c r="OTC12" s="62"/>
      <c r="OTD12" s="62"/>
      <c r="OTE12" s="62"/>
      <c r="OTF12" s="62"/>
      <c r="OTG12" s="62"/>
      <c r="OTH12" s="62"/>
      <c r="OTI12" s="62"/>
      <c r="OTJ12" s="62"/>
      <c r="OTK12" s="62"/>
      <c r="OTL12" s="62"/>
      <c r="OTM12" s="62"/>
      <c r="OTN12" s="62"/>
      <c r="OTO12" s="62"/>
      <c r="OTP12" s="62"/>
      <c r="OTQ12" s="62"/>
      <c r="OTR12" s="62"/>
      <c r="OTS12" s="62"/>
      <c r="OTT12" s="62"/>
      <c r="OTU12" s="62"/>
      <c r="OTV12" s="62"/>
      <c r="OTW12" s="62"/>
      <c r="OTX12" s="62"/>
      <c r="OTY12" s="62"/>
      <c r="OTZ12" s="62"/>
      <c r="OUA12" s="62"/>
      <c r="OUB12" s="62"/>
      <c r="OUC12" s="62"/>
      <c r="OUD12" s="62"/>
      <c r="OUE12" s="62"/>
      <c r="OUF12" s="62"/>
      <c r="OUG12" s="62"/>
      <c r="OUH12" s="62"/>
      <c r="OUI12" s="62"/>
      <c r="OUJ12" s="62"/>
      <c r="OUK12" s="62"/>
      <c r="OUL12" s="62"/>
      <c r="OUM12" s="62"/>
      <c r="OUN12" s="62"/>
      <c r="OUO12" s="62"/>
      <c r="OUP12" s="62"/>
      <c r="OUQ12" s="62"/>
      <c r="OUR12" s="62"/>
      <c r="OUS12" s="62"/>
      <c r="OUT12" s="62"/>
      <c r="OUU12" s="62"/>
      <c r="OUV12" s="62"/>
      <c r="OUW12" s="62"/>
      <c r="OUX12" s="62"/>
      <c r="OUY12" s="62"/>
      <c r="OUZ12" s="62"/>
      <c r="OVA12" s="62"/>
      <c r="OVB12" s="62"/>
      <c r="OVC12" s="62"/>
      <c r="OVD12" s="62"/>
      <c r="OVE12" s="62"/>
      <c r="OVF12" s="62"/>
      <c r="OVG12" s="62"/>
      <c r="OVH12" s="62"/>
      <c r="OVI12" s="62"/>
      <c r="OVJ12" s="62"/>
      <c r="OVK12" s="62"/>
      <c r="OVL12" s="62"/>
      <c r="OVM12" s="62"/>
      <c r="OVN12" s="62"/>
      <c r="OVO12" s="62"/>
      <c r="OVP12" s="62"/>
      <c r="OVQ12" s="62"/>
      <c r="OVR12" s="62"/>
      <c r="OVS12" s="62"/>
      <c r="OVT12" s="62"/>
      <c r="OVU12" s="62"/>
      <c r="OVV12" s="62"/>
      <c r="OVW12" s="62"/>
      <c r="OVX12" s="62"/>
      <c r="OVY12" s="62"/>
      <c r="OVZ12" s="62"/>
      <c r="OWA12" s="62"/>
      <c r="OWB12" s="62"/>
      <c r="OWC12" s="62"/>
      <c r="OWD12" s="62"/>
      <c r="OWE12" s="62"/>
      <c r="OWF12" s="62"/>
      <c r="OWG12" s="62"/>
      <c r="OWH12" s="62"/>
      <c r="OWI12" s="62"/>
      <c r="OWJ12" s="62"/>
      <c r="OWK12" s="62"/>
      <c r="OWL12" s="62"/>
      <c r="OWM12" s="62"/>
      <c r="OWN12" s="62"/>
      <c r="OWO12" s="62"/>
      <c r="OWP12" s="62"/>
      <c r="OWQ12" s="62"/>
      <c r="OWR12" s="62"/>
      <c r="OWS12" s="62"/>
      <c r="OWT12" s="62"/>
      <c r="OWU12" s="62"/>
      <c r="OWV12" s="62"/>
      <c r="OWW12" s="62"/>
      <c r="OWX12" s="62"/>
      <c r="OWY12" s="62"/>
      <c r="OWZ12" s="62"/>
      <c r="OXA12" s="62"/>
      <c r="OXB12" s="62"/>
      <c r="OXC12" s="62"/>
      <c r="OXD12" s="62"/>
      <c r="OXE12" s="62"/>
      <c r="OXF12" s="62"/>
      <c r="OXG12" s="62"/>
      <c r="OXH12" s="62"/>
      <c r="OXI12" s="62"/>
      <c r="OXJ12" s="62"/>
      <c r="OXK12" s="62"/>
      <c r="OXL12" s="62"/>
      <c r="OXM12" s="62"/>
      <c r="OXN12" s="62"/>
      <c r="OXO12" s="62"/>
      <c r="OXP12" s="62"/>
      <c r="OXQ12" s="62"/>
      <c r="OXR12" s="62"/>
      <c r="OXS12" s="62"/>
      <c r="OXT12" s="62"/>
      <c r="OXU12" s="62"/>
      <c r="OXV12" s="62"/>
      <c r="OXW12" s="62"/>
      <c r="OXX12" s="62"/>
      <c r="OXY12" s="62"/>
      <c r="OXZ12" s="62"/>
      <c r="OYA12" s="62"/>
      <c r="OYB12" s="62"/>
      <c r="OYC12" s="62"/>
      <c r="OYD12" s="62"/>
      <c r="OYE12" s="62"/>
      <c r="OYF12" s="62"/>
      <c r="OYG12" s="62"/>
      <c r="OYH12" s="62"/>
      <c r="OYI12" s="62"/>
      <c r="OYJ12" s="62"/>
      <c r="OYK12" s="62"/>
      <c r="OYL12" s="62"/>
      <c r="OYM12" s="62"/>
      <c r="OYN12" s="62"/>
      <c r="OYO12" s="62"/>
      <c r="OYP12" s="62"/>
      <c r="OYQ12" s="62"/>
      <c r="OYR12" s="62"/>
      <c r="OYS12" s="62"/>
      <c r="OYT12" s="62"/>
      <c r="OYU12" s="62"/>
      <c r="OYV12" s="62"/>
      <c r="OYW12" s="62"/>
      <c r="OYX12" s="62"/>
      <c r="OYY12" s="62"/>
      <c r="OYZ12" s="62"/>
      <c r="OZA12" s="62"/>
      <c r="OZB12" s="62"/>
      <c r="OZC12" s="62"/>
      <c r="OZD12" s="62"/>
      <c r="OZE12" s="62"/>
      <c r="OZF12" s="62"/>
      <c r="OZG12" s="62"/>
      <c r="OZH12" s="62"/>
      <c r="OZI12" s="62"/>
      <c r="OZJ12" s="62"/>
      <c r="OZK12" s="62"/>
      <c r="OZL12" s="62"/>
      <c r="OZM12" s="62"/>
      <c r="OZN12" s="62"/>
      <c r="OZO12" s="62"/>
      <c r="OZP12" s="62"/>
      <c r="OZQ12" s="62"/>
      <c r="OZR12" s="62"/>
      <c r="OZS12" s="62"/>
      <c r="OZT12" s="62"/>
      <c r="OZU12" s="62"/>
      <c r="OZV12" s="62"/>
      <c r="OZW12" s="62"/>
      <c r="OZX12" s="62"/>
      <c r="OZY12" s="62"/>
      <c r="OZZ12" s="62"/>
      <c r="PAA12" s="62"/>
      <c r="PAB12" s="62"/>
      <c r="PAC12" s="62"/>
      <c r="PAD12" s="62"/>
      <c r="PAE12" s="62"/>
      <c r="PAF12" s="62"/>
      <c r="PAG12" s="62"/>
      <c r="PAH12" s="62"/>
      <c r="PAI12" s="62"/>
      <c r="PAJ12" s="62"/>
      <c r="PAK12" s="62"/>
      <c r="PAL12" s="62"/>
      <c r="PAM12" s="62"/>
      <c r="PAN12" s="62"/>
      <c r="PAO12" s="62"/>
      <c r="PAP12" s="62"/>
      <c r="PAQ12" s="62"/>
      <c r="PAR12" s="62"/>
      <c r="PAS12" s="62"/>
      <c r="PAT12" s="62"/>
      <c r="PAU12" s="62"/>
      <c r="PAV12" s="62"/>
      <c r="PAW12" s="62"/>
      <c r="PAX12" s="62"/>
      <c r="PAY12" s="62"/>
      <c r="PAZ12" s="62"/>
      <c r="PBA12" s="62"/>
      <c r="PBB12" s="62"/>
      <c r="PBC12" s="62"/>
      <c r="PBD12" s="62"/>
      <c r="PBE12" s="62"/>
      <c r="PBF12" s="62"/>
      <c r="PBG12" s="62"/>
      <c r="PBH12" s="62"/>
      <c r="PBI12" s="62"/>
      <c r="PBJ12" s="62"/>
      <c r="PBK12" s="62"/>
      <c r="PBL12" s="62"/>
      <c r="PBM12" s="62"/>
      <c r="PBN12" s="62"/>
      <c r="PBO12" s="62"/>
      <c r="PBP12" s="62"/>
      <c r="PBQ12" s="62"/>
      <c r="PBR12" s="62"/>
      <c r="PBS12" s="62"/>
      <c r="PBT12" s="62"/>
      <c r="PBU12" s="62"/>
      <c r="PBV12" s="62"/>
      <c r="PBW12" s="62"/>
      <c r="PBX12" s="62"/>
      <c r="PBY12" s="62"/>
      <c r="PBZ12" s="62"/>
      <c r="PCA12" s="62"/>
      <c r="PCB12" s="62"/>
      <c r="PCC12" s="62"/>
      <c r="PCD12" s="62"/>
      <c r="PCE12" s="62"/>
      <c r="PCF12" s="62"/>
      <c r="PCG12" s="62"/>
      <c r="PCH12" s="62"/>
      <c r="PCI12" s="62"/>
      <c r="PCJ12" s="62"/>
      <c r="PCK12" s="62"/>
      <c r="PCL12" s="62"/>
      <c r="PCM12" s="62"/>
      <c r="PCN12" s="62"/>
      <c r="PCO12" s="62"/>
      <c r="PCP12" s="62"/>
      <c r="PCQ12" s="62"/>
      <c r="PCR12" s="62"/>
      <c r="PCS12" s="62"/>
      <c r="PCT12" s="62"/>
      <c r="PCU12" s="62"/>
      <c r="PCV12" s="62"/>
      <c r="PCW12" s="62"/>
      <c r="PCX12" s="62"/>
      <c r="PCY12" s="62"/>
      <c r="PCZ12" s="62"/>
      <c r="PDA12" s="62"/>
      <c r="PDB12" s="62"/>
      <c r="PDC12" s="62"/>
      <c r="PDD12" s="62"/>
      <c r="PDE12" s="62"/>
      <c r="PDF12" s="62"/>
      <c r="PDG12" s="62"/>
      <c r="PDH12" s="62"/>
      <c r="PDI12" s="62"/>
      <c r="PDJ12" s="62"/>
      <c r="PDK12" s="62"/>
      <c r="PDL12" s="62"/>
      <c r="PDM12" s="62"/>
      <c r="PDN12" s="62"/>
      <c r="PDO12" s="62"/>
      <c r="PDP12" s="62"/>
      <c r="PDQ12" s="62"/>
      <c r="PDR12" s="62"/>
      <c r="PDS12" s="62"/>
      <c r="PDT12" s="62"/>
      <c r="PDU12" s="62"/>
      <c r="PDV12" s="62"/>
      <c r="PDW12" s="62"/>
      <c r="PDX12" s="62"/>
      <c r="PDY12" s="62"/>
      <c r="PDZ12" s="62"/>
      <c r="PEA12" s="62"/>
      <c r="PEB12" s="62"/>
      <c r="PEC12" s="62"/>
      <c r="PED12" s="62"/>
      <c r="PEE12" s="62"/>
      <c r="PEF12" s="62"/>
      <c r="PEG12" s="62"/>
      <c r="PEH12" s="62"/>
      <c r="PEI12" s="62"/>
      <c r="PEJ12" s="62"/>
      <c r="PEK12" s="62"/>
      <c r="PEL12" s="62"/>
      <c r="PEM12" s="62"/>
      <c r="PEN12" s="62"/>
      <c r="PEO12" s="62"/>
      <c r="PEP12" s="62"/>
      <c r="PEQ12" s="62"/>
      <c r="PER12" s="62"/>
      <c r="PES12" s="62"/>
      <c r="PET12" s="62"/>
      <c r="PEU12" s="62"/>
      <c r="PEV12" s="62"/>
      <c r="PEW12" s="62"/>
      <c r="PEX12" s="62"/>
      <c r="PEY12" s="62"/>
      <c r="PEZ12" s="62"/>
      <c r="PFA12" s="62"/>
      <c r="PFB12" s="62"/>
      <c r="PFC12" s="62"/>
      <c r="PFD12" s="62"/>
      <c r="PFE12" s="62"/>
      <c r="PFF12" s="62"/>
      <c r="PFG12" s="62"/>
      <c r="PFH12" s="62"/>
      <c r="PFI12" s="62"/>
      <c r="PFJ12" s="62"/>
      <c r="PFK12" s="62"/>
      <c r="PFL12" s="62"/>
      <c r="PFM12" s="62"/>
      <c r="PFN12" s="62"/>
      <c r="PFO12" s="62"/>
      <c r="PFP12" s="62"/>
      <c r="PFQ12" s="62"/>
      <c r="PFR12" s="62"/>
      <c r="PFS12" s="62"/>
      <c r="PFT12" s="62"/>
      <c r="PFU12" s="62"/>
      <c r="PFV12" s="62"/>
      <c r="PFW12" s="62"/>
      <c r="PFX12" s="62"/>
      <c r="PFY12" s="62"/>
      <c r="PFZ12" s="62"/>
      <c r="PGA12" s="62"/>
      <c r="PGB12" s="62"/>
      <c r="PGC12" s="62"/>
      <c r="PGD12" s="62"/>
      <c r="PGE12" s="62"/>
      <c r="PGF12" s="62"/>
      <c r="PGG12" s="62"/>
      <c r="PGH12" s="62"/>
      <c r="PGI12" s="62"/>
      <c r="PGJ12" s="62"/>
      <c r="PGK12" s="62"/>
      <c r="PGL12" s="62"/>
      <c r="PGM12" s="62"/>
      <c r="PGN12" s="62"/>
      <c r="PGO12" s="62"/>
      <c r="PGP12" s="62"/>
      <c r="PGQ12" s="62"/>
      <c r="PGR12" s="62"/>
      <c r="PGS12" s="62"/>
      <c r="PGT12" s="62"/>
      <c r="PGU12" s="62"/>
      <c r="PGV12" s="62"/>
      <c r="PGW12" s="62"/>
      <c r="PGX12" s="62"/>
      <c r="PGY12" s="62"/>
      <c r="PGZ12" s="62"/>
      <c r="PHA12" s="62"/>
      <c r="PHB12" s="62"/>
      <c r="PHC12" s="62"/>
      <c r="PHD12" s="62"/>
      <c r="PHE12" s="62"/>
      <c r="PHF12" s="62"/>
      <c r="PHG12" s="62"/>
      <c r="PHH12" s="62"/>
      <c r="PHI12" s="62"/>
      <c r="PHJ12" s="62"/>
      <c r="PHK12" s="62"/>
      <c r="PHL12" s="62"/>
      <c r="PHM12" s="62"/>
      <c r="PHN12" s="62"/>
      <c r="PHO12" s="62"/>
      <c r="PHP12" s="62"/>
      <c r="PHQ12" s="62"/>
      <c r="PHR12" s="62"/>
      <c r="PHS12" s="62"/>
      <c r="PHT12" s="62"/>
      <c r="PHU12" s="62"/>
      <c r="PHV12" s="62"/>
      <c r="PHW12" s="62"/>
      <c r="PHX12" s="62"/>
      <c r="PHY12" s="62"/>
      <c r="PHZ12" s="62"/>
      <c r="PIA12" s="62"/>
      <c r="PIB12" s="62"/>
      <c r="PIC12" s="62"/>
      <c r="PID12" s="62"/>
      <c r="PIE12" s="62"/>
      <c r="PIF12" s="62"/>
      <c r="PIG12" s="62"/>
      <c r="PIH12" s="62"/>
      <c r="PII12" s="62"/>
      <c r="PIJ12" s="62"/>
      <c r="PIK12" s="62"/>
      <c r="PIL12" s="62"/>
      <c r="PIM12" s="62"/>
      <c r="PIN12" s="62"/>
      <c r="PIO12" s="62"/>
      <c r="PIP12" s="62"/>
      <c r="PIQ12" s="62"/>
      <c r="PIR12" s="62"/>
      <c r="PIS12" s="62"/>
      <c r="PIT12" s="62"/>
      <c r="PIU12" s="62"/>
      <c r="PIV12" s="62"/>
      <c r="PIW12" s="62"/>
      <c r="PIX12" s="62"/>
      <c r="PIY12" s="62"/>
      <c r="PIZ12" s="62"/>
      <c r="PJA12" s="62"/>
      <c r="PJB12" s="62"/>
      <c r="PJC12" s="62"/>
      <c r="PJD12" s="62"/>
      <c r="PJE12" s="62"/>
      <c r="PJF12" s="62"/>
      <c r="PJG12" s="62"/>
      <c r="PJH12" s="62"/>
      <c r="PJI12" s="62"/>
      <c r="PJJ12" s="62"/>
      <c r="PJK12" s="62"/>
      <c r="PJL12" s="62"/>
      <c r="PJM12" s="62"/>
      <c r="PJN12" s="62"/>
      <c r="PJO12" s="62"/>
      <c r="PJP12" s="62"/>
      <c r="PJQ12" s="62"/>
      <c r="PJR12" s="62"/>
      <c r="PJS12" s="62"/>
      <c r="PJT12" s="62"/>
      <c r="PJU12" s="62"/>
      <c r="PJV12" s="62"/>
      <c r="PJW12" s="62"/>
      <c r="PJX12" s="62"/>
      <c r="PJY12" s="62"/>
      <c r="PJZ12" s="62"/>
      <c r="PKA12" s="62"/>
      <c r="PKB12" s="62"/>
      <c r="PKC12" s="62"/>
      <c r="PKD12" s="62"/>
      <c r="PKE12" s="62"/>
      <c r="PKF12" s="62"/>
      <c r="PKG12" s="62"/>
      <c r="PKH12" s="62"/>
      <c r="PKI12" s="62"/>
      <c r="PKJ12" s="62"/>
      <c r="PKK12" s="62"/>
      <c r="PKL12" s="62"/>
      <c r="PKM12" s="62"/>
      <c r="PKN12" s="62"/>
      <c r="PKO12" s="62"/>
      <c r="PKP12" s="62"/>
      <c r="PKQ12" s="62"/>
      <c r="PKR12" s="62"/>
      <c r="PKS12" s="62"/>
      <c r="PKT12" s="62"/>
      <c r="PKU12" s="62"/>
      <c r="PKV12" s="62"/>
      <c r="PKW12" s="62"/>
      <c r="PKX12" s="62"/>
      <c r="PKY12" s="62"/>
      <c r="PKZ12" s="62"/>
      <c r="PLA12" s="62"/>
      <c r="PLB12" s="62"/>
      <c r="PLC12" s="62"/>
      <c r="PLD12" s="62"/>
      <c r="PLE12" s="62"/>
      <c r="PLF12" s="62"/>
      <c r="PLG12" s="62"/>
      <c r="PLH12" s="62"/>
      <c r="PLI12" s="62"/>
      <c r="PLJ12" s="62"/>
      <c r="PLK12" s="62"/>
      <c r="PLL12" s="62"/>
      <c r="PLM12" s="62"/>
      <c r="PLN12" s="62"/>
      <c r="PLO12" s="62"/>
      <c r="PLP12" s="62"/>
      <c r="PLQ12" s="62"/>
      <c r="PLR12" s="62"/>
      <c r="PLS12" s="62"/>
      <c r="PLT12" s="62"/>
      <c r="PLU12" s="62"/>
      <c r="PLV12" s="62"/>
      <c r="PLW12" s="62"/>
      <c r="PLX12" s="62"/>
      <c r="PLY12" s="62"/>
      <c r="PLZ12" s="62"/>
      <c r="PMA12" s="62"/>
      <c r="PMB12" s="62"/>
      <c r="PMC12" s="62"/>
      <c r="PMD12" s="62"/>
      <c r="PME12" s="62"/>
      <c r="PMF12" s="62"/>
      <c r="PMG12" s="62"/>
      <c r="PMH12" s="62"/>
      <c r="PMI12" s="62"/>
      <c r="PMJ12" s="62"/>
      <c r="PMK12" s="62"/>
      <c r="PML12" s="62"/>
      <c r="PMM12" s="62"/>
      <c r="PMN12" s="62"/>
      <c r="PMO12" s="62"/>
      <c r="PMP12" s="62"/>
      <c r="PMQ12" s="62"/>
      <c r="PMR12" s="62"/>
      <c r="PMS12" s="62"/>
      <c r="PMT12" s="62"/>
      <c r="PMU12" s="62"/>
      <c r="PMV12" s="62"/>
      <c r="PMW12" s="62"/>
      <c r="PMX12" s="62"/>
      <c r="PMY12" s="62"/>
      <c r="PMZ12" s="62"/>
      <c r="PNA12" s="62"/>
      <c r="PNB12" s="62"/>
      <c r="PNC12" s="62"/>
      <c r="PND12" s="62"/>
      <c r="PNE12" s="62"/>
      <c r="PNF12" s="62"/>
      <c r="PNG12" s="62"/>
      <c r="PNH12" s="62"/>
      <c r="PNI12" s="62"/>
      <c r="PNJ12" s="62"/>
      <c r="PNK12" s="62"/>
      <c r="PNL12" s="62"/>
      <c r="PNM12" s="62"/>
      <c r="PNN12" s="62"/>
      <c r="PNO12" s="62"/>
      <c r="PNP12" s="62"/>
      <c r="PNQ12" s="62"/>
      <c r="PNR12" s="62"/>
      <c r="PNS12" s="62"/>
      <c r="PNT12" s="62"/>
      <c r="PNU12" s="62"/>
      <c r="PNV12" s="62"/>
      <c r="PNW12" s="62"/>
      <c r="PNX12" s="62"/>
      <c r="PNY12" s="62"/>
      <c r="PNZ12" s="62"/>
      <c r="POA12" s="62"/>
      <c r="POB12" s="62"/>
      <c r="POC12" s="62"/>
      <c r="POD12" s="62"/>
      <c r="POE12" s="62"/>
      <c r="POF12" s="62"/>
      <c r="POG12" s="62"/>
      <c r="POH12" s="62"/>
      <c r="POI12" s="62"/>
      <c r="POJ12" s="62"/>
      <c r="POK12" s="62"/>
      <c r="POL12" s="62"/>
      <c r="POM12" s="62"/>
      <c r="PON12" s="62"/>
      <c r="POO12" s="62"/>
      <c r="POP12" s="62"/>
      <c r="POQ12" s="62"/>
      <c r="POR12" s="62"/>
      <c r="POS12" s="62"/>
      <c r="POT12" s="62"/>
      <c r="POU12" s="62"/>
      <c r="POV12" s="62"/>
      <c r="POW12" s="62"/>
      <c r="POX12" s="62"/>
      <c r="POY12" s="62"/>
      <c r="POZ12" s="62"/>
      <c r="PPA12" s="62"/>
      <c r="PPB12" s="62"/>
      <c r="PPC12" s="62"/>
      <c r="PPD12" s="62"/>
      <c r="PPE12" s="62"/>
      <c r="PPF12" s="62"/>
      <c r="PPG12" s="62"/>
      <c r="PPH12" s="62"/>
      <c r="PPI12" s="62"/>
      <c r="PPJ12" s="62"/>
      <c r="PPK12" s="62"/>
      <c r="PPL12" s="62"/>
      <c r="PPM12" s="62"/>
      <c r="PPN12" s="62"/>
      <c r="PPO12" s="62"/>
      <c r="PPP12" s="62"/>
      <c r="PPQ12" s="62"/>
      <c r="PPR12" s="62"/>
      <c r="PPS12" s="62"/>
      <c r="PPT12" s="62"/>
      <c r="PPU12" s="62"/>
      <c r="PPV12" s="62"/>
      <c r="PPW12" s="62"/>
      <c r="PPX12" s="62"/>
      <c r="PPY12" s="62"/>
      <c r="PPZ12" s="62"/>
      <c r="PQA12" s="62"/>
      <c r="PQB12" s="62"/>
      <c r="PQC12" s="62"/>
      <c r="PQD12" s="62"/>
      <c r="PQE12" s="62"/>
      <c r="PQF12" s="62"/>
      <c r="PQG12" s="62"/>
      <c r="PQH12" s="62"/>
      <c r="PQI12" s="62"/>
      <c r="PQJ12" s="62"/>
      <c r="PQK12" s="62"/>
      <c r="PQL12" s="62"/>
      <c r="PQM12" s="62"/>
      <c r="PQN12" s="62"/>
      <c r="PQO12" s="62"/>
      <c r="PQP12" s="62"/>
      <c r="PQQ12" s="62"/>
      <c r="PQR12" s="62"/>
      <c r="PQS12" s="62"/>
      <c r="PQT12" s="62"/>
      <c r="PQU12" s="62"/>
      <c r="PQV12" s="62"/>
      <c r="PQW12" s="62"/>
      <c r="PQX12" s="62"/>
      <c r="PQY12" s="62"/>
      <c r="PQZ12" s="62"/>
      <c r="PRA12" s="62"/>
      <c r="PRB12" s="62"/>
      <c r="PRC12" s="62"/>
      <c r="PRD12" s="62"/>
      <c r="PRE12" s="62"/>
      <c r="PRF12" s="62"/>
      <c r="PRG12" s="62"/>
      <c r="PRH12" s="62"/>
      <c r="PRI12" s="62"/>
      <c r="PRJ12" s="62"/>
      <c r="PRK12" s="62"/>
      <c r="PRL12" s="62"/>
      <c r="PRM12" s="62"/>
      <c r="PRN12" s="62"/>
      <c r="PRO12" s="62"/>
      <c r="PRP12" s="62"/>
      <c r="PRQ12" s="62"/>
      <c r="PRR12" s="62"/>
      <c r="PRS12" s="62"/>
      <c r="PRT12" s="62"/>
      <c r="PRU12" s="62"/>
      <c r="PRV12" s="62"/>
      <c r="PRW12" s="62"/>
      <c r="PRX12" s="62"/>
      <c r="PRY12" s="62"/>
      <c r="PRZ12" s="62"/>
      <c r="PSA12" s="62"/>
      <c r="PSB12" s="62"/>
      <c r="PSC12" s="62"/>
      <c r="PSD12" s="62"/>
      <c r="PSE12" s="62"/>
      <c r="PSF12" s="62"/>
      <c r="PSG12" s="62"/>
      <c r="PSH12" s="62"/>
      <c r="PSI12" s="62"/>
      <c r="PSJ12" s="62"/>
      <c r="PSK12" s="62"/>
      <c r="PSL12" s="62"/>
      <c r="PSM12" s="62"/>
      <c r="PSN12" s="62"/>
      <c r="PSO12" s="62"/>
      <c r="PSP12" s="62"/>
      <c r="PSQ12" s="62"/>
      <c r="PSR12" s="62"/>
      <c r="PSS12" s="62"/>
      <c r="PST12" s="62"/>
      <c r="PSU12" s="62"/>
      <c r="PSV12" s="62"/>
      <c r="PSW12" s="62"/>
      <c r="PSX12" s="62"/>
      <c r="PSY12" s="62"/>
      <c r="PSZ12" s="62"/>
      <c r="PTA12" s="62"/>
      <c r="PTB12" s="62"/>
      <c r="PTC12" s="62"/>
      <c r="PTD12" s="62"/>
      <c r="PTE12" s="62"/>
      <c r="PTF12" s="62"/>
      <c r="PTG12" s="62"/>
      <c r="PTH12" s="62"/>
      <c r="PTI12" s="62"/>
      <c r="PTJ12" s="62"/>
      <c r="PTK12" s="62"/>
      <c r="PTL12" s="62"/>
      <c r="PTM12" s="62"/>
      <c r="PTN12" s="62"/>
      <c r="PTO12" s="62"/>
      <c r="PTP12" s="62"/>
      <c r="PTQ12" s="62"/>
      <c r="PTR12" s="62"/>
      <c r="PTS12" s="62"/>
      <c r="PTT12" s="62"/>
      <c r="PTU12" s="62"/>
      <c r="PTV12" s="62"/>
      <c r="PTW12" s="62"/>
      <c r="PTX12" s="62"/>
      <c r="PTY12" s="62"/>
      <c r="PTZ12" s="62"/>
      <c r="PUA12" s="62"/>
      <c r="PUB12" s="62"/>
      <c r="PUC12" s="62"/>
      <c r="PUD12" s="62"/>
      <c r="PUE12" s="62"/>
      <c r="PUF12" s="62"/>
      <c r="PUG12" s="62"/>
      <c r="PUH12" s="62"/>
      <c r="PUI12" s="62"/>
      <c r="PUJ12" s="62"/>
      <c r="PUK12" s="62"/>
      <c r="PUL12" s="62"/>
      <c r="PUM12" s="62"/>
      <c r="PUN12" s="62"/>
      <c r="PUO12" s="62"/>
      <c r="PUP12" s="62"/>
      <c r="PUQ12" s="62"/>
      <c r="PUR12" s="62"/>
      <c r="PUS12" s="62"/>
      <c r="PUT12" s="62"/>
      <c r="PUU12" s="62"/>
      <c r="PUV12" s="62"/>
      <c r="PUW12" s="62"/>
      <c r="PUX12" s="62"/>
      <c r="PUY12" s="62"/>
      <c r="PUZ12" s="62"/>
      <c r="PVA12" s="62"/>
      <c r="PVB12" s="62"/>
      <c r="PVC12" s="62"/>
      <c r="PVD12" s="62"/>
      <c r="PVE12" s="62"/>
      <c r="PVF12" s="62"/>
      <c r="PVG12" s="62"/>
      <c r="PVH12" s="62"/>
      <c r="PVI12" s="62"/>
      <c r="PVJ12" s="62"/>
      <c r="PVK12" s="62"/>
      <c r="PVL12" s="62"/>
      <c r="PVM12" s="62"/>
      <c r="PVN12" s="62"/>
      <c r="PVO12" s="62"/>
      <c r="PVP12" s="62"/>
      <c r="PVQ12" s="62"/>
      <c r="PVR12" s="62"/>
      <c r="PVS12" s="62"/>
      <c r="PVT12" s="62"/>
      <c r="PVU12" s="62"/>
      <c r="PVV12" s="62"/>
      <c r="PVW12" s="62"/>
      <c r="PVX12" s="62"/>
      <c r="PVY12" s="62"/>
      <c r="PVZ12" s="62"/>
      <c r="PWA12" s="62"/>
      <c r="PWB12" s="62"/>
      <c r="PWC12" s="62"/>
      <c r="PWD12" s="62"/>
      <c r="PWE12" s="62"/>
      <c r="PWF12" s="62"/>
      <c r="PWG12" s="62"/>
      <c r="PWH12" s="62"/>
      <c r="PWI12" s="62"/>
      <c r="PWJ12" s="62"/>
      <c r="PWK12" s="62"/>
      <c r="PWL12" s="62"/>
      <c r="PWM12" s="62"/>
      <c r="PWN12" s="62"/>
      <c r="PWO12" s="62"/>
      <c r="PWP12" s="62"/>
      <c r="PWQ12" s="62"/>
      <c r="PWR12" s="62"/>
      <c r="PWS12" s="62"/>
      <c r="PWT12" s="62"/>
      <c r="PWU12" s="62"/>
      <c r="PWV12" s="62"/>
      <c r="PWW12" s="62"/>
      <c r="PWX12" s="62"/>
      <c r="PWY12" s="62"/>
      <c r="PWZ12" s="62"/>
      <c r="PXA12" s="62"/>
      <c r="PXB12" s="62"/>
      <c r="PXC12" s="62"/>
      <c r="PXD12" s="62"/>
      <c r="PXE12" s="62"/>
      <c r="PXF12" s="62"/>
      <c r="PXG12" s="62"/>
      <c r="PXH12" s="62"/>
      <c r="PXI12" s="62"/>
      <c r="PXJ12" s="62"/>
      <c r="PXK12" s="62"/>
      <c r="PXL12" s="62"/>
      <c r="PXM12" s="62"/>
      <c r="PXN12" s="62"/>
      <c r="PXO12" s="62"/>
      <c r="PXP12" s="62"/>
      <c r="PXQ12" s="62"/>
      <c r="PXR12" s="62"/>
      <c r="PXS12" s="62"/>
      <c r="PXT12" s="62"/>
      <c r="PXU12" s="62"/>
      <c r="PXV12" s="62"/>
      <c r="PXW12" s="62"/>
      <c r="PXX12" s="62"/>
      <c r="PXY12" s="62"/>
      <c r="PXZ12" s="62"/>
      <c r="PYA12" s="62"/>
      <c r="PYB12" s="62"/>
      <c r="PYC12" s="62"/>
      <c r="PYD12" s="62"/>
      <c r="PYE12" s="62"/>
      <c r="PYF12" s="62"/>
      <c r="PYG12" s="62"/>
      <c r="PYH12" s="62"/>
      <c r="PYI12" s="62"/>
      <c r="PYJ12" s="62"/>
      <c r="PYK12" s="62"/>
      <c r="PYL12" s="62"/>
      <c r="PYM12" s="62"/>
      <c r="PYN12" s="62"/>
      <c r="PYO12" s="62"/>
      <c r="PYP12" s="62"/>
      <c r="PYQ12" s="62"/>
      <c r="PYR12" s="62"/>
      <c r="PYS12" s="62"/>
      <c r="PYT12" s="62"/>
      <c r="PYU12" s="62"/>
      <c r="PYV12" s="62"/>
      <c r="PYW12" s="62"/>
      <c r="PYX12" s="62"/>
      <c r="PYY12" s="62"/>
      <c r="PYZ12" s="62"/>
      <c r="PZA12" s="62"/>
      <c r="PZB12" s="62"/>
      <c r="PZC12" s="62"/>
      <c r="PZD12" s="62"/>
      <c r="PZE12" s="62"/>
      <c r="PZF12" s="62"/>
      <c r="PZG12" s="62"/>
      <c r="PZH12" s="62"/>
      <c r="PZI12" s="62"/>
      <c r="PZJ12" s="62"/>
      <c r="PZK12" s="62"/>
      <c r="PZL12" s="62"/>
      <c r="PZM12" s="62"/>
      <c r="PZN12" s="62"/>
      <c r="PZO12" s="62"/>
      <c r="PZP12" s="62"/>
      <c r="PZQ12" s="62"/>
      <c r="PZR12" s="62"/>
      <c r="PZS12" s="62"/>
      <c r="PZT12" s="62"/>
      <c r="PZU12" s="62"/>
      <c r="PZV12" s="62"/>
      <c r="PZW12" s="62"/>
      <c r="PZX12" s="62"/>
      <c r="PZY12" s="62"/>
      <c r="PZZ12" s="62"/>
      <c r="QAA12" s="62"/>
      <c r="QAB12" s="62"/>
      <c r="QAC12" s="62"/>
      <c r="QAD12" s="62"/>
      <c r="QAE12" s="62"/>
      <c r="QAF12" s="62"/>
      <c r="QAG12" s="62"/>
      <c r="QAH12" s="62"/>
      <c r="QAI12" s="62"/>
      <c r="QAJ12" s="62"/>
      <c r="QAK12" s="62"/>
      <c r="QAL12" s="62"/>
      <c r="QAM12" s="62"/>
      <c r="QAN12" s="62"/>
      <c r="QAO12" s="62"/>
      <c r="QAP12" s="62"/>
      <c r="QAQ12" s="62"/>
      <c r="QAR12" s="62"/>
      <c r="QAS12" s="62"/>
      <c r="QAT12" s="62"/>
      <c r="QAU12" s="62"/>
      <c r="QAV12" s="62"/>
      <c r="QAW12" s="62"/>
      <c r="QAX12" s="62"/>
      <c r="QAY12" s="62"/>
      <c r="QAZ12" s="62"/>
      <c r="QBA12" s="62"/>
      <c r="QBB12" s="62"/>
      <c r="QBC12" s="62"/>
      <c r="QBD12" s="62"/>
      <c r="QBE12" s="62"/>
      <c r="QBF12" s="62"/>
      <c r="QBG12" s="62"/>
      <c r="QBH12" s="62"/>
      <c r="QBI12" s="62"/>
      <c r="QBJ12" s="62"/>
      <c r="QBK12" s="62"/>
      <c r="QBL12" s="62"/>
      <c r="QBM12" s="62"/>
      <c r="QBN12" s="62"/>
      <c r="QBO12" s="62"/>
      <c r="QBP12" s="62"/>
      <c r="QBQ12" s="62"/>
      <c r="QBR12" s="62"/>
      <c r="QBS12" s="62"/>
      <c r="QBT12" s="62"/>
      <c r="QBU12" s="62"/>
      <c r="QBV12" s="62"/>
      <c r="QBW12" s="62"/>
      <c r="QBX12" s="62"/>
      <c r="QBY12" s="62"/>
      <c r="QBZ12" s="62"/>
      <c r="QCA12" s="62"/>
      <c r="QCB12" s="62"/>
      <c r="QCC12" s="62"/>
      <c r="QCD12" s="62"/>
      <c r="QCE12" s="62"/>
      <c r="QCF12" s="62"/>
      <c r="QCG12" s="62"/>
      <c r="QCH12" s="62"/>
      <c r="QCI12" s="62"/>
      <c r="QCJ12" s="62"/>
      <c r="QCK12" s="62"/>
      <c r="QCL12" s="62"/>
      <c r="QCM12" s="62"/>
      <c r="QCN12" s="62"/>
      <c r="QCO12" s="62"/>
      <c r="QCP12" s="62"/>
      <c r="QCQ12" s="62"/>
      <c r="QCR12" s="62"/>
      <c r="QCS12" s="62"/>
      <c r="QCT12" s="62"/>
      <c r="QCU12" s="62"/>
      <c r="QCV12" s="62"/>
      <c r="QCW12" s="62"/>
      <c r="QCX12" s="62"/>
      <c r="QCY12" s="62"/>
      <c r="QCZ12" s="62"/>
      <c r="QDA12" s="62"/>
      <c r="QDB12" s="62"/>
      <c r="QDC12" s="62"/>
      <c r="QDD12" s="62"/>
      <c r="QDE12" s="62"/>
      <c r="QDF12" s="62"/>
      <c r="QDG12" s="62"/>
      <c r="QDH12" s="62"/>
      <c r="QDI12" s="62"/>
      <c r="QDJ12" s="62"/>
      <c r="QDK12" s="62"/>
      <c r="QDL12" s="62"/>
      <c r="QDM12" s="62"/>
      <c r="QDN12" s="62"/>
      <c r="QDO12" s="62"/>
      <c r="QDP12" s="62"/>
      <c r="QDQ12" s="62"/>
      <c r="QDR12" s="62"/>
      <c r="QDS12" s="62"/>
      <c r="QDT12" s="62"/>
      <c r="QDU12" s="62"/>
      <c r="QDV12" s="62"/>
      <c r="QDW12" s="62"/>
      <c r="QDX12" s="62"/>
      <c r="QDY12" s="62"/>
      <c r="QDZ12" s="62"/>
      <c r="QEA12" s="62"/>
      <c r="QEB12" s="62"/>
      <c r="QEC12" s="62"/>
      <c r="QED12" s="62"/>
      <c r="QEE12" s="62"/>
      <c r="QEF12" s="62"/>
      <c r="QEG12" s="62"/>
      <c r="QEH12" s="62"/>
      <c r="QEI12" s="62"/>
      <c r="QEJ12" s="62"/>
      <c r="QEK12" s="62"/>
      <c r="QEL12" s="62"/>
      <c r="QEM12" s="62"/>
      <c r="QEN12" s="62"/>
      <c r="QEO12" s="62"/>
      <c r="QEP12" s="62"/>
      <c r="QEQ12" s="62"/>
      <c r="QER12" s="62"/>
      <c r="QES12" s="62"/>
      <c r="QET12" s="62"/>
      <c r="QEU12" s="62"/>
      <c r="QEV12" s="62"/>
      <c r="QEW12" s="62"/>
      <c r="QEX12" s="62"/>
      <c r="QEY12" s="62"/>
      <c r="QEZ12" s="62"/>
      <c r="QFA12" s="62"/>
      <c r="QFB12" s="62"/>
      <c r="QFC12" s="62"/>
      <c r="QFD12" s="62"/>
      <c r="QFE12" s="62"/>
      <c r="QFF12" s="62"/>
      <c r="QFG12" s="62"/>
      <c r="QFH12" s="62"/>
      <c r="QFI12" s="62"/>
      <c r="QFJ12" s="62"/>
      <c r="QFK12" s="62"/>
      <c r="QFL12" s="62"/>
      <c r="QFM12" s="62"/>
      <c r="QFN12" s="62"/>
      <c r="QFO12" s="62"/>
      <c r="QFP12" s="62"/>
      <c r="QFQ12" s="62"/>
      <c r="QFR12" s="62"/>
      <c r="QFS12" s="62"/>
      <c r="QFT12" s="62"/>
      <c r="QFU12" s="62"/>
      <c r="QFV12" s="62"/>
      <c r="QFW12" s="62"/>
      <c r="QFX12" s="62"/>
      <c r="QFY12" s="62"/>
      <c r="QFZ12" s="62"/>
      <c r="QGA12" s="62"/>
      <c r="QGB12" s="62"/>
      <c r="QGC12" s="62"/>
      <c r="QGD12" s="62"/>
      <c r="QGE12" s="62"/>
      <c r="QGF12" s="62"/>
      <c r="QGG12" s="62"/>
      <c r="QGH12" s="62"/>
      <c r="QGI12" s="62"/>
      <c r="QGJ12" s="62"/>
      <c r="QGK12" s="62"/>
      <c r="QGL12" s="62"/>
      <c r="QGM12" s="62"/>
      <c r="QGN12" s="62"/>
      <c r="QGO12" s="62"/>
      <c r="QGP12" s="62"/>
      <c r="QGQ12" s="62"/>
      <c r="QGR12" s="62"/>
      <c r="QGS12" s="62"/>
      <c r="QGT12" s="62"/>
      <c r="QGU12" s="62"/>
      <c r="QGV12" s="62"/>
      <c r="QGW12" s="62"/>
      <c r="QGX12" s="62"/>
      <c r="QGY12" s="62"/>
      <c r="QGZ12" s="62"/>
      <c r="QHA12" s="62"/>
      <c r="QHB12" s="62"/>
      <c r="QHC12" s="62"/>
      <c r="QHD12" s="62"/>
      <c r="QHE12" s="62"/>
      <c r="QHF12" s="62"/>
      <c r="QHG12" s="62"/>
      <c r="QHH12" s="62"/>
      <c r="QHI12" s="62"/>
      <c r="QHJ12" s="62"/>
      <c r="QHK12" s="62"/>
      <c r="QHL12" s="62"/>
      <c r="QHM12" s="62"/>
      <c r="QHN12" s="62"/>
      <c r="QHO12" s="62"/>
      <c r="QHP12" s="62"/>
      <c r="QHQ12" s="62"/>
      <c r="QHR12" s="62"/>
      <c r="QHS12" s="62"/>
      <c r="QHT12" s="62"/>
      <c r="QHU12" s="62"/>
      <c r="QHV12" s="62"/>
      <c r="QHW12" s="62"/>
      <c r="QHX12" s="62"/>
      <c r="QHY12" s="62"/>
      <c r="QHZ12" s="62"/>
      <c r="QIA12" s="62"/>
      <c r="QIB12" s="62"/>
      <c r="QIC12" s="62"/>
      <c r="QID12" s="62"/>
      <c r="QIE12" s="62"/>
      <c r="QIF12" s="62"/>
      <c r="QIG12" s="62"/>
      <c r="QIH12" s="62"/>
      <c r="QII12" s="62"/>
      <c r="QIJ12" s="62"/>
      <c r="QIK12" s="62"/>
      <c r="QIL12" s="62"/>
      <c r="QIM12" s="62"/>
      <c r="QIN12" s="62"/>
      <c r="QIO12" s="62"/>
      <c r="QIP12" s="62"/>
      <c r="QIQ12" s="62"/>
      <c r="QIR12" s="62"/>
      <c r="QIS12" s="62"/>
      <c r="QIT12" s="62"/>
      <c r="QIU12" s="62"/>
      <c r="QIV12" s="62"/>
      <c r="QIW12" s="62"/>
      <c r="QIX12" s="62"/>
      <c r="QIY12" s="62"/>
      <c r="QIZ12" s="62"/>
      <c r="QJA12" s="62"/>
      <c r="QJB12" s="62"/>
      <c r="QJC12" s="62"/>
      <c r="QJD12" s="62"/>
      <c r="QJE12" s="62"/>
      <c r="QJF12" s="62"/>
      <c r="QJG12" s="62"/>
      <c r="QJH12" s="62"/>
      <c r="QJI12" s="62"/>
      <c r="QJJ12" s="62"/>
      <c r="QJK12" s="62"/>
      <c r="QJL12" s="62"/>
      <c r="QJM12" s="62"/>
      <c r="QJN12" s="62"/>
      <c r="QJO12" s="62"/>
      <c r="QJP12" s="62"/>
      <c r="QJQ12" s="62"/>
      <c r="QJR12" s="62"/>
      <c r="QJS12" s="62"/>
      <c r="QJT12" s="62"/>
      <c r="QJU12" s="62"/>
      <c r="QJV12" s="62"/>
      <c r="QJW12" s="62"/>
      <c r="QJX12" s="62"/>
      <c r="QJY12" s="62"/>
      <c r="QJZ12" s="62"/>
      <c r="QKA12" s="62"/>
      <c r="QKB12" s="62"/>
      <c r="QKC12" s="62"/>
      <c r="QKD12" s="62"/>
      <c r="QKE12" s="62"/>
      <c r="QKF12" s="62"/>
      <c r="QKG12" s="62"/>
      <c r="QKH12" s="62"/>
      <c r="QKI12" s="62"/>
      <c r="QKJ12" s="62"/>
      <c r="QKK12" s="62"/>
      <c r="QKL12" s="62"/>
      <c r="QKM12" s="62"/>
      <c r="QKN12" s="62"/>
      <c r="QKO12" s="62"/>
      <c r="QKP12" s="62"/>
      <c r="QKQ12" s="62"/>
      <c r="QKR12" s="62"/>
      <c r="QKS12" s="62"/>
      <c r="QKT12" s="62"/>
      <c r="QKU12" s="62"/>
      <c r="QKV12" s="62"/>
      <c r="QKW12" s="62"/>
      <c r="QKX12" s="62"/>
      <c r="QKY12" s="62"/>
      <c r="QKZ12" s="62"/>
      <c r="QLA12" s="62"/>
      <c r="QLB12" s="62"/>
      <c r="QLC12" s="62"/>
      <c r="QLD12" s="62"/>
      <c r="QLE12" s="62"/>
      <c r="QLF12" s="62"/>
      <c r="QLG12" s="62"/>
      <c r="QLH12" s="62"/>
      <c r="QLI12" s="62"/>
      <c r="QLJ12" s="62"/>
      <c r="QLK12" s="62"/>
      <c r="QLL12" s="62"/>
      <c r="QLM12" s="62"/>
      <c r="QLN12" s="62"/>
      <c r="QLO12" s="62"/>
      <c r="QLP12" s="62"/>
      <c r="QLQ12" s="62"/>
      <c r="QLR12" s="62"/>
      <c r="QLS12" s="62"/>
      <c r="QLT12" s="62"/>
      <c r="QLU12" s="62"/>
      <c r="QLV12" s="62"/>
      <c r="QLW12" s="62"/>
      <c r="QLX12" s="62"/>
      <c r="QLY12" s="62"/>
      <c r="QLZ12" s="62"/>
      <c r="QMA12" s="62"/>
      <c r="QMB12" s="62"/>
      <c r="QMC12" s="62"/>
      <c r="QMD12" s="62"/>
      <c r="QME12" s="62"/>
      <c r="QMF12" s="62"/>
      <c r="QMG12" s="62"/>
      <c r="QMH12" s="62"/>
      <c r="QMI12" s="62"/>
      <c r="QMJ12" s="62"/>
      <c r="QMK12" s="62"/>
      <c r="QML12" s="62"/>
      <c r="QMM12" s="62"/>
      <c r="QMN12" s="62"/>
      <c r="QMO12" s="62"/>
      <c r="QMP12" s="62"/>
      <c r="QMQ12" s="62"/>
      <c r="QMR12" s="62"/>
      <c r="QMS12" s="62"/>
      <c r="QMT12" s="62"/>
      <c r="QMU12" s="62"/>
      <c r="QMV12" s="62"/>
      <c r="QMW12" s="62"/>
      <c r="QMX12" s="62"/>
      <c r="QMY12" s="62"/>
      <c r="QMZ12" s="62"/>
      <c r="QNA12" s="62"/>
      <c r="QNB12" s="62"/>
      <c r="QNC12" s="62"/>
      <c r="QND12" s="62"/>
      <c r="QNE12" s="62"/>
      <c r="QNF12" s="62"/>
      <c r="QNG12" s="62"/>
      <c r="QNH12" s="62"/>
      <c r="QNI12" s="62"/>
      <c r="QNJ12" s="62"/>
      <c r="QNK12" s="62"/>
      <c r="QNL12" s="62"/>
      <c r="QNM12" s="62"/>
      <c r="QNN12" s="62"/>
      <c r="QNO12" s="62"/>
      <c r="QNP12" s="62"/>
      <c r="QNQ12" s="62"/>
      <c r="QNR12" s="62"/>
      <c r="QNS12" s="62"/>
      <c r="QNT12" s="62"/>
      <c r="QNU12" s="62"/>
      <c r="QNV12" s="62"/>
      <c r="QNW12" s="62"/>
      <c r="QNX12" s="62"/>
      <c r="QNY12" s="62"/>
      <c r="QNZ12" s="62"/>
      <c r="QOA12" s="62"/>
      <c r="QOB12" s="62"/>
      <c r="QOC12" s="62"/>
      <c r="QOD12" s="62"/>
      <c r="QOE12" s="62"/>
      <c r="QOF12" s="62"/>
      <c r="QOG12" s="62"/>
      <c r="QOH12" s="62"/>
      <c r="QOI12" s="62"/>
      <c r="QOJ12" s="62"/>
      <c r="QOK12" s="62"/>
      <c r="QOL12" s="62"/>
      <c r="QOM12" s="62"/>
      <c r="QON12" s="62"/>
      <c r="QOO12" s="62"/>
      <c r="QOP12" s="62"/>
      <c r="QOQ12" s="62"/>
      <c r="QOR12" s="62"/>
      <c r="QOS12" s="62"/>
      <c r="QOT12" s="62"/>
      <c r="QOU12" s="62"/>
      <c r="QOV12" s="62"/>
      <c r="QOW12" s="62"/>
      <c r="QOX12" s="62"/>
      <c r="QOY12" s="62"/>
      <c r="QOZ12" s="62"/>
      <c r="QPA12" s="62"/>
      <c r="QPB12" s="62"/>
      <c r="QPC12" s="62"/>
      <c r="QPD12" s="62"/>
      <c r="QPE12" s="62"/>
      <c r="QPF12" s="62"/>
      <c r="QPG12" s="62"/>
      <c r="QPH12" s="62"/>
      <c r="QPI12" s="62"/>
      <c r="QPJ12" s="62"/>
      <c r="QPK12" s="62"/>
      <c r="QPL12" s="62"/>
      <c r="QPM12" s="62"/>
      <c r="QPN12" s="62"/>
      <c r="QPO12" s="62"/>
      <c r="QPP12" s="62"/>
      <c r="QPQ12" s="62"/>
      <c r="QPR12" s="62"/>
      <c r="QPS12" s="62"/>
      <c r="QPT12" s="62"/>
      <c r="QPU12" s="62"/>
      <c r="QPV12" s="62"/>
      <c r="QPW12" s="62"/>
      <c r="QPX12" s="62"/>
      <c r="QPY12" s="62"/>
      <c r="QPZ12" s="62"/>
      <c r="QQA12" s="62"/>
      <c r="QQB12" s="62"/>
      <c r="QQC12" s="62"/>
      <c r="QQD12" s="62"/>
      <c r="QQE12" s="62"/>
      <c r="QQF12" s="62"/>
      <c r="QQG12" s="62"/>
      <c r="QQH12" s="62"/>
      <c r="QQI12" s="62"/>
      <c r="QQJ12" s="62"/>
      <c r="QQK12" s="62"/>
      <c r="QQL12" s="62"/>
      <c r="QQM12" s="62"/>
      <c r="QQN12" s="62"/>
      <c r="QQO12" s="62"/>
      <c r="QQP12" s="62"/>
      <c r="QQQ12" s="62"/>
      <c r="QQR12" s="62"/>
      <c r="QQS12" s="62"/>
      <c r="QQT12" s="62"/>
      <c r="QQU12" s="62"/>
      <c r="QQV12" s="62"/>
      <c r="QQW12" s="62"/>
      <c r="QQX12" s="62"/>
      <c r="QQY12" s="62"/>
      <c r="QQZ12" s="62"/>
      <c r="QRA12" s="62"/>
      <c r="QRB12" s="62"/>
      <c r="QRC12" s="62"/>
      <c r="QRD12" s="62"/>
      <c r="QRE12" s="62"/>
      <c r="QRF12" s="62"/>
      <c r="QRG12" s="62"/>
      <c r="QRH12" s="62"/>
      <c r="QRI12" s="62"/>
      <c r="QRJ12" s="62"/>
      <c r="QRK12" s="62"/>
      <c r="QRL12" s="62"/>
      <c r="QRM12" s="62"/>
      <c r="QRN12" s="62"/>
      <c r="QRO12" s="62"/>
      <c r="QRP12" s="62"/>
      <c r="QRQ12" s="62"/>
      <c r="QRR12" s="62"/>
      <c r="QRS12" s="62"/>
      <c r="QRT12" s="62"/>
      <c r="QRU12" s="62"/>
      <c r="QRV12" s="62"/>
      <c r="QRW12" s="62"/>
      <c r="QRX12" s="62"/>
      <c r="QRY12" s="62"/>
      <c r="QRZ12" s="62"/>
      <c r="QSA12" s="62"/>
      <c r="QSB12" s="62"/>
      <c r="QSC12" s="62"/>
      <c r="QSD12" s="62"/>
      <c r="QSE12" s="62"/>
      <c r="QSF12" s="62"/>
      <c r="QSG12" s="62"/>
      <c r="QSH12" s="62"/>
      <c r="QSI12" s="62"/>
      <c r="QSJ12" s="62"/>
      <c r="QSK12" s="62"/>
      <c r="QSL12" s="62"/>
      <c r="QSM12" s="62"/>
      <c r="QSN12" s="62"/>
      <c r="QSO12" s="62"/>
      <c r="QSP12" s="62"/>
      <c r="QSQ12" s="62"/>
      <c r="QSR12" s="62"/>
      <c r="QSS12" s="62"/>
      <c r="QST12" s="62"/>
      <c r="QSU12" s="62"/>
      <c r="QSV12" s="62"/>
      <c r="QSW12" s="62"/>
      <c r="QSX12" s="62"/>
      <c r="QSY12" s="62"/>
      <c r="QSZ12" s="62"/>
      <c r="QTA12" s="62"/>
      <c r="QTB12" s="62"/>
      <c r="QTC12" s="62"/>
      <c r="QTD12" s="62"/>
      <c r="QTE12" s="62"/>
      <c r="QTF12" s="62"/>
      <c r="QTG12" s="62"/>
      <c r="QTH12" s="62"/>
      <c r="QTI12" s="62"/>
      <c r="QTJ12" s="62"/>
      <c r="QTK12" s="62"/>
      <c r="QTL12" s="62"/>
      <c r="QTM12" s="62"/>
      <c r="QTN12" s="62"/>
      <c r="QTO12" s="62"/>
      <c r="QTP12" s="62"/>
      <c r="QTQ12" s="62"/>
      <c r="QTR12" s="62"/>
      <c r="QTS12" s="62"/>
      <c r="QTT12" s="62"/>
      <c r="QTU12" s="62"/>
      <c r="QTV12" s="62"/>
      <c r="QTW12" s="62"/>
      <c r="QTX12" s="62"/>
      <c r="QTY12" s="62"/>
      <c r="QTZ12" s="62"/>
      <c r="QUA12" s="62"/>
      <c r="QUB12" s="62"/>
      <c r="QUC12" s="62"/>
      <c r="QUD12" s="62"/>
      <c r="QUE12" s="62"/>
      <c r="QUF12" s="62"/>
      <c r="QUG12" s="62"/>
      <c r="QUH12" s="62"/>
      <c r="QUI12" s="62"/>
      <c r="QUJ12" s="62"/>
      <c r="QUK12" s="62"/>
      <c r="QUL12" s="62"/>
      <c r="QUM12" s="62"/>
      <c r="QUN12" s="62"/>
      <c r="QUO12" s="62"/>
      <c r="QUP12" s="62"/>
      <c r="QUQ12" s="62"/>
      <c r="QUR12" s="62"/>
      <c r="QUS12" s="62"/>
      <c r="QUT12" s="62"/>
      <c r="QUU12" s="62"/>
      <c r="QUV12" s="62"/>
      <c r="QUW12" s="62"/>
      <c r="QUX12" s="62"/>
      <c r="QUY12" s="62"/>
      <c r="QUZ12" s="62"/>
      <c r="QVA12" s="62"/>
      <c r="QVB12" s="62"/>
      <c r="QVC12" s="62"/>
      <c r="QVD12" s="62"/>
      <c r="QVE12" s="62"/>
      <c r="QVF12" s="62"/>
      <c r="QVG12" s="62"/>
      <c r="QVH12" s="62"/>
      <c r="QVI12" s="62"/>
      <c r="QVJ12" s="62"/>
      <c r="QVK12" s="62"/>
      <c r="QVL12" s="62"/>
      <c r="QVM12" s="62"/>
      <c r="QVN12" s="62"/>
      <c r="QVO12" s="62"/>
      <c r="QVP12" s="62"/>
      <c r="QVQ12" s="62"/>
      <c r="QVR12" s="62"/>
      <c r="QVS12" s="62"/>
      <c r="QVT12" s="62"/>
      <c r="QVU12" s="62"/>
      <c r="QVV12" s="62"/>
      <c r="QVW12" s="62"/>
      <c r="QVX12" s="62"/>
      <c r="QVY12" s="62"/>
      <c r="QVZ12" s="62"/>
      <c r="QWA12" s="62"/>
      <c r="QWB12" s="62"/>
      <c r="QWC12" s="62"/>
      <c r="QWD12" s="62"/>
      <c r="QWE12" s="62"/>
      <c r="QWF12" s="62"/>
      <c r="QWG12" s="62"/>
      <c r="QWH12" s="62"/>
      <c r="QWI12" s="62"/>
      <c r="QWJ12" s="62"/>
      <c r="QWK12" s="62"/>
      <c r="QWL12" s="62"/>
      <c r="QWM12" s="62"/>
      <c r="QWN12" s="62"/>
      <c r="QWO12" s="62"/>
      <c r="QWP12" s="62"/>
      <c r="QWQ12" s="62"/>
      <c r="QWR12" s="62"/>
      <c r="QWS12" s="62"/>
      <c r="QWT12" s="62"/>
      <c r="QWU12" s="62"/>
      <c r="QWV12" s="62"/>
      <c r="QWW12" s="62"/>
      <c r="QWX12" s="62"/>
      <c r="QWY12" s="62"/>
      <c r="QWZ12" s="62"/>
      <c r="QXA12" s="62"/>
      <c r="QXB12" s="62"/>
      <c r="QXC12" s="62"/>
      <c r="QXD12" s="62"/>
      <c r="QXE12" s="62"/>
      <c r="QXF12" s="62"/>
      <c r="QXG12" s="62"/>
      <c r="QXH12" s="62"/>
      <c r="QXI12" s="62"/>
      <c r="QXJ12" s="62"/>
      <c r="QXK12" s="62"/>
      <c r="QXL12" s="62"/>
      <c r="QXM12" s="62"/>
      <c r="QXN12" s="62"/>
      <c r="QXO12" s="62"/>
      <c r="QXP12" s="62"/>
      <c r="QXQ12" s="62"/>
      <c r="QXR12" s="62"/>
      <c r="QXS12" s="62"/>
      <c r="QXT12" s="62"/>
      <c r="QXU12" s="62"/>
      <c r="QXV12" s="62"/>
      <c r="QXW12" s="62"/>
      <c r="QXX12" s="62"/>
      <c r="QXY12" s="62"/>
      <c r="QXZ12" s="62"/>
      <c r="QYA12" s="62"/>
      <c r="QYB12" s="62"/>
      <c r="QYC12" s="62"/>
      <c r="QYD12" s="62"/>
      <c r="QYE12" s="62"/>
      <c r="QYF12" s="62"/>
      <c r="QYG12" s="62"/>
      <c r="QYH12" s="62"/>
      <c r="QYI12" s="62"/>
      <c r="QYJ12" s="62"/>
      <c r="QYK12" s="62"/>
      <c r="QYL12" s="62"/>
      <c r="QYM12" s="62"/>
      <c r="QYN12" s="62"/>
      <c r="QYO12" s="62"/>
      <c r="QYP12" s="62"/>
      <c r="QYQ12" s="62"/>
      <c r="QYR12" s="62"/>
      <c r="QYS12" s="62"/>
      <c r="QYT12" s="62"/>
      <c r="QYU12" s="62"/>
      <c r="QYV12" s="62"/>
      <c r="QYW12" s="62"/>
      <c r="QYX12" s="62"/>
      <c r="QYY12" s="62"/>
      <c r="QYZ12" s="62"/>
      <c r="QZA12" s="62"/>
      <c r="QZB12" s="62"/>
      <c r="QZC12" s="62"/>
      <c r="QZD12" s="62"/>
      <c r="QZE12" s="62"/>
      <c r="QZF12" s="62"/>
      <c r="QZG12" s="62"/>
      <c r="QZH12" s="62"/>
      <c r="QZI12" s="62"/>
      <c r="QZJ12" s="62"/>
      <c r="QZK12" s="62"/>
      <c r="QZL12" s="62"/>
      <c r="QZM12" s="62"/>
      <c r="QZN12" s="62"/>
      <c r="QZO12" s="62"/>
      <c r="QZP12" s="62"/>
      <c r="QZQ12" s="62"/>
      <c r="QZR12" s="62"/>
      <c r="QZS12" s="62"/>
      <c r="QZT12" s="62"/>
      <c r="QZU12" s="62"/>
      <c r="QZV12" s="62"/>
      <c r="QZW12" s="62"/>
      <c r="QZX12" s="62"/>
      <c r="QZY12" s="62"/>
      <c r="QZZ12" s="62"/>
      <c r="RAA12" s="62"/>
      <c r="RAB12" s="62"/>
      <c r="RAC12" s="62"/>
      <c r="RAD12" s="62"/>
      <c r="RAE12" s="62"/>
      <c r="RAF12" s="62"/>
      <c r="RAG12" s="62"/>
      <c r="RAH12" s="62"/>
      <c r="RAI12" s="62"/>
      <c r="RAJ12" s="62"/>
      <c r="RAK12" s="62"/>
      <c r="RAL12" s="62"/>
      <c r="RAM12" s="62"/>
      <c r="RAN12" s="62"/>
      <c r="RAO12" s="62"/>
      <c r="RAP12" s="62"/>
      <c r="RAQ12" s="62"/>
      <c r="RAR12" s="62"/>
      <c r="RAS12" s="62"/>
      <c r="RAT12" s="62"/>
      <c r="RAU12" s="62"/>
      <c r="RAV12" s="62"/>
      <c r="RAW12" s="62"/>
      <c r="RAX12" s="62"/>
      <c r="RAY12" s="62"/>
      <c r="RAZ12" s="62"/>
      <c r="RBA12" s="62"/>
      <c r="RBB12" s="62"/>
      <c r="RBC12" s="62"/>
      <c r="RBD12" s="62"/>
      <c r="RBE12" s="62"/>
      <c r="RBF12" s="62"/>
      <c r="RBG12" s="62"/>
      <c r="RBH12" s="62"/>
      <c r="RBI12" s="62"/>
      <c r="RBJ12" s="62"/>
      <c r="RBK12" s="62"/>
      <c r="RBL12" s="62"/>
      <c r="RBM12" s="62"/>
      <c r="RBN12" s="62"/>
      <c r="RBO12" s="62"/>
      <c r="RBP12" s="62"/>
      <c r="RBQ12" s="62"/>
      <c r="RBR12" s="62"/>
      <c r="RBS12" s="62"/>
      <c r="RBT12" s="62"/>
      <c r="RBU12" s="62"/>
      <c r="RBV12" s="62"/>
      <c r="RBW12" s="62"/>
      <c r="RBX12" s="62"/>
      <c r="RBY12" s="62"/>
      <c r="RBZ12" s="62"/>
      <c r="RCA12" s="62"/>
      <c r="RCB12" s="62"/>
      <c r="RCC12" s="62"/>
      <c r="RCD12" s="62"/>
      <c r="RCE12" s="62"/>
      <c r="RCF12" s="62"/>
      <c r="RCG12" s="62"/>
      <c r="RCH12" s="62"/>
      <c r="RCI12" s="62"/>
      <c r="RCJ12" s="62"/>
      <c r="RCK12" s="62"/>
      <c r="RCL12" s="62"/>
      <c r="RCM12" s="62"/>
      <c r="RCN12" s="62"/>
      <c r="RCO12" s="62"/>
      <c r="RCP12" s="62"/>
      <c r="RCQ12" s="62"/>
      <c r="RCR12" s="62"/>
      <c r="RCS12" s="62"/>
      <c r="RCT12" s="62"/>
      <c r="RCU12" s="62"/>
      <c r="RCV12" s="62"/>
      <c r="RCW12" s="62"/>
      <c r="RCX12" s="62"/>
      <c r="RCY12" s="62"/>
      <c r="RCZ12" s="62"/>
      <c r="RDA12" s="62"/>
      <c r="RDB12" s="62"/>
      <c r="RDC12" s="62"/>
      <c r="RDD12" s="62"/>
      <c r="RDE12" s="62"/>
      <c r="RDF12" s="62"/>
      <c r="RDG12" s="62"/>
      <c r="RDH12" s="62"/>
      <c r="RDI12" s="62"/>
      <c r="RDJ12" s="62"/>
      <c r="RDK12" s="62"/>
      <c r="RDL12" s="62"/>
      <c r="RDM12" s="62"/>
      <c r="RDN12" s="62"/>
      <c r="RDO12" s="62"/>
      <c r="RDP12" s="62"/>
      <c r="RDQ12" s="62"/>
      <c r="RDR12" s="62"/>
      <c r="RDS12" s="62"/>
      <c r="RDT12" s="62"/>
      <c r="RDU12" s="62"/>
      <c r="RDV12" s="62"/>
      <c r="RDW12" s="62"/>
      <c r="RDX12" s="62"/>
      <c r="RDY12" s="62"/>
      <c r="RDZ12" s="62"/>
      <c r="REA12" s="62"/>
      <c r="REB12" s="62"/>
      <c r="REC12" s="62"/>
      <c r="RED12" s="62"/>
      <c r="REE12" s="62"/>
      <c r="REF12" s="62"/>
      <c r="REG12" s="62"/>
      <c r="REH12" s="62"/>
      <c r="REI12" s="62"/>
      <c r="REJ12" s="62"/>
      <c r="REK12" s="62"/>
      <c r="REL12" s="62"/>
      <c r="REM12" s="62"/>
      <c r="REN12" s="62"/>
      <c r="REO12" s="62"/>
      <c r="REP12" s="62"/>
      <c r="REQ12" s="62"/>
      <c r="RER12" s="62"/>
      <c r="RES12" s="62"/>
      <c r="RET12" s="62"/>
      <c r="REU12" s="62"/>
      <c r="REV12" s="62"/>
      <c r="REW12" s="62"/>
      <c r="REX12" s="62"/>
      <c r="REY12" s="62"/>
      <c r="REZ12" s="62"/>
      <c r="RFA12" s="62"/>
      <c r="RFB12" s="62"/>
      <c r="RFC12" s="62"/>
      <c r="RFD12" s="62"/>
      <c r="RFE12" s="62"/>
      <c r="RFF12" s="62"/>
      <c r="RFG12" s="62"/>
      <c r="RFH12" s="62"/>
      <c r="RFI12" s="62"/>
      <c r="RFJ12" s="62"/>
      <c r="RFK12" s="62"/>
      <c r="RFL12" s="62"/>
      <c r="RFM12" s="62"/>
      <c r="RFN12" s="62"/>
      <c r="RFO12" s="62"/>
      <c r="RFP12" s="62"/>
      <c r="RFQ12" s="62"/>
      <c r="RFR12" s="62"/>
      <c r="RFS12" s="62"/>
      <c r="RFT12" s="62"/>
      <c r="RFU12" s="62"/>
      <c r="RFV12" s="62"/>
      <c r="RFW12" s="62"/>
      <c r="RFX12" s="62"/>
      <c r="RFY12" s="62"/>
      <c r="RFZ12" s="62"/>
      <c r="RGA12" s="62"/>
      <c r="RGB12" s="62"/>
      <c r="RGC12" s="62"/>
      <c r="RGD12" s="62"/>
      <c r="RGE12" s="62"/>
      <c r="RGF12" s="62"/>
      <c r="RGG12" s="62"/>
      <c r="RGH12" s="62"/>
      <c r="RGI12" s="62"/>
      <c r="RGJ12" s="62"/>
      <c r="RGK12" s="62"/>
      <c r="RGL12" s="62"/>
      <c r="RGM12" s="62"/>
      <c r="RGN12" s="62"/>
      <c r="RGO12" s="62"/>
      <c r="RGP12" s="62"/>
      <c r="RGQ12" s="62"/>
      <c r="RGR12" s="62"/>
      <c r="RGS12" s="62"/>
      <c r="RGT12" s="62"/>
      <c r="RGU12" s="62"/>
      <c r="RGV12" s="62"/>
      <c r="RGW12" s="62"/>
      <c r="RGX12" s="62"/>
      <c r="RGY12" s="62"/>
      <c r="RGZ12" s="62"/>
      <c r="RHA12" s="62"/>
      <c r="RHB12" s="62"/>
      <c r="RHC12" s="62"/>
      <c r="RHD12" s="62"/>
      <c r="RHE12" s="62"/>
      <c r="RHF12" s="62"/>
      <c r="RHG12" s="62"/>
      <c r="RHH12" s="62"/>
      <c r="RHI12" s="62"/>
      <c r="RHJ12" s="62"/>
      <c r="RHK12" s="62"/>
      <c r="RHL12" s="62"/>
      <c r="RHM12" s="62"/>
      <c r="RHN12" s="62"/>
      <c r="RHO12" s="62"/>
      <c r="RHP12" s="62"/>
      <c r="RHQ12" s="62"/>
      <c r="RHR12" s="62"/>
      <c r="RHS12" s="62"/>
      <c r="RHT12" s="62"/>
      <c r="RHU12" s="62"/>
      <c r="RHV12" s="62"/>
      <c r="RHW12" s="62"/>
      <c r="RHX12" s="62"/>
      <c r="RHY12" s="62"/>
      <c r="RHZ12" s="62"/>
      <c r="RIA12" s="62"/>
      <c r="RIB12" s="62"/>
      <c r="RIC12" s="62"/>
      <c r="RID12" s="62"/>
      <c r="RIE12" s="62"/>
      <c r="RIF12" s="62"/>
      <c r="RIG12" s="62"/>
      <c r="RIH12" s="62"/>
      <c r="RII12" s="62"/>
      <c r="RIJ12" s="62"/>
      <c r="RIK12" s="62"/>
      <c r="RIL12" s="62"/>
      <c r="RIM12" s="62"/>
      <c r="RIN12" s="62"/>
      <c r="RIO12" s="62"/>
      <c r="RIP12" s="62"/>
      <c r="RIQ12" s="62"/>
      <c r="RIR12" s="62"/>
      <c r="RIS12" s="62"/>
      <c r="RIT12" s="62"/>
      <c r="RIU12" s="62"/>
      <c r="RIV12" s="62"/>
      <c r="RIW12" s="62"/>
      <c r="RIX12" s="62"/>
      <c r="RIY12" s="62"/>
      <c r="RIZ12" s="62"/>
      <c r="RJA12" s="62"/>
      <c r="RJB12" s="62"/>
      <c r="RJC12" s="62"/>
      <c r="RJD12" s="62"/>
      <c r="RJE12" s="62"/>
      <c r="RJF12" s="62"/>
      <c r="RJG12" s="62"/>
      <c r="RJH12" s="62"/>
      <c r="RJI12" s="62"/>
      <c r="RJJ12" s="62"/>
      <c r="RJK12" s="62"/>
      <c r="RJL12" s="62"/>
      <c r="RJM12" s="62"/>
      <c r="RJN12" s="62"/>
      <c r="RJO12" s="62"/>
      <c r="RJP12" s="62"/>
      <c r="RJQ12" s="62"/>
      <c r="RJR12" s="62"/>
      <c r="RJS12" s="62"/>
      <c r="RJT12" s="62"/>
      <c r="RJU12" s="62"/>
      <c r="RJV12" s="62"/>
      <c r="RJW12" s="62"/>
      <c r="RJX12" s="62"/>
      <c r="RJY12" s="62"/>
      <c r="RJZ12" s="62"/>
      <c r="RKA12" s="62"/>
      <c r="RKB12" s="62"/>
      <c r="RKC12" s="62"/>
      <c r="RKD12" s="62"/>
      <c r="RKE12" s="62"/>
      <c r="RKF12" s="62"/>
      <c r="RKG12" s="62"/>
      <c r="RKH12" s="62"/>
      <c r="RKI12" s="62"/>
      <c r="RKJ12" s="62"/>
      <c r="RKK12" s="62"/>
      <c r="RKL12" s="62"/>
      <c r="RKM12" s="62"/>
      <c r="RKN12" s="62"/>
      <c r="RKO12" s="62"/>
      <c r="RKP12" s="62"/>
      <c r="RKQ12" s="62"/>
      <c r="RKR12" s="62"/>
      <c r="RKS12" s="62"/>
      <c r="RKT12" s="62"/>
      <c r="RKU12" s="62"/>
      <c r="RKV12" s="62"/>
      <c r="RKW12" s="62"/>
      <c r="RKX12" s="62"/>
      <c r="RKY12" s="62"/>
      <c r="RKZ12" s="62"/>
      <c r="RLA12" s="62"/>
      <c r="RLB12" s="62"/>
      <c r="RLC12" s="62"/>
      <c r="RLD12" s="62"/>
      <c r="RLE12" s="62"/>
      <c r="RLF12" s="62"/>
      <c r="RLG12" s="62"/>
      <c r="RLH12" s="62"/>
      <c r="RLI12" s="62"/>
      <c r="RLJ12" s="62"/>
      <c r="RLK12" s="62"/>
      <c r="RLL12" s="62"/>
      <c r="RLM12" s="62"/>
      <c r="RLN12" s="62"/>
      <c r="RLO12" s="62"/>
      <c r="RLP12" s="62"/>
      <c r="RLQ12" s="62"/>
      <c r="RLR12" s="62"/>
      <c r="RLS12" s="62"/>
      <c r="RLT12" s="62"/>
      <c r="RLU12" s="62"/>
      <c r="RLV12" s="62"/>
      <c r="RLW12" s="62"/>
      <c r="RLX12" s="62"/>
      <c r="RLY12" s="62"/>
      <c r="RLZ12" s="62"/>
      <c r="RMA12" s="62"/>
      <c r="RMB12" s="62"/>
      <c r="RMC12" s="62"/>
      <c r="RMD12" s="62"/>
      <c r="RME12" s="62"/>
      <c r="RMF12" s="62"/>
      <c r="RMG12" s="62"/>
      <c r="RMH12" s="62"/>
      <c r="RMI12" s="62"/>
      <c r="RMJ12" s="62"/>
      <c r="RMK12" s="62"/>
      <c r="RML12" s="62"/>
      <c r="RMM12" s="62"/>
      <c r="RMN12" s="62"/>
      <c r="RMO12" s="62"/>
      <c r="RMP12" s="62"/>
      <c r="RMQ12" s="62"/>
      <c r="RMR12" s="62"/>
      <c r="RMS12" s="62"/>
      <c r="RMT12" s="62"/>
      <c r="RMU12" s="62"/>
      <c r="RMV12" s="62"/>
      <c r="RMW12" s="62"/>
      <c r="RMX12" s="62"/>
      <c r="RMY12" s="62"/>
      <c r="RMZ12" s="62"/>
      <c r="RNA12" s="62"/>
      <c r="RNB12" s="62"/>
      <c r="RNC12" s="62"/>
      <c r="RND12" s="62"/>
      <c r="RNE12" s="62"/>
      <c r="RNF12" s="62"/>
      <c r="RNG12" s="62"/>
      <c r="RNH12" s="62"/>
      <c r="RNI12" s="62"/>
      <c r="RNJ12" s="62"/>
      <c r="RNK12" s="62"/>
      <c r="RNL12" s="62"/>
      <c r="RNM12" s="62"/>
      <c r="RNN12" s="62"/>
      <c r="RNO12" s="62"/>
      <c r="RNP12" s="62"/>
      <c r="RNQ12" s="62"/>
      <c r="RNR12" s="62"/>
      <c r="RNS12" s="62"/>
      <c r="RNT12" s="62"/>
      <c r="RNU12" s="62"/>
      <c r="RNV12" s="62"/>
      <c r="RNW12" s="62"/>
      <c r="RNX12" s="62"/>
      <c r="RNY12" s="62"/>
      <c r="RNZ12" s="62"/>
      <c r="ROA12" s="62"/>
      <c r="ROB12" s="62"/>
      <c r="ROC12" s="62"/>
      <c r="ROD12" s="62"/>
      <c r="ROE12" s="62"/>
      <c r="ROF12" s="62"/>
      <c r="ROG12" s="62"/>
      <c r="ROH12" s="62"/>
      <c r="ROI12" s="62"/>
      <c r="ROJ12" s="62"/>
      <c r="ROK12" s="62"/>
      <c r="ROL12" s="62"/>
      <c r="ROM12" s="62"/>
      <c r="RON12" s="62"/>
      <c r="ROO12" s="62"/>
      <c r="ROP12" s="62"/>
      <c r="ROQ12" s="62"/>
      <c r="ROR12" s="62"/>
      <c r="ROS12" s="62"/>
      <c r="ROT12" s="62"/>
      <c r="ROU12" s="62"/>
      <c r="ROV12" s="62"/>
      <c r="ROW12" s="62"/>
      <c r="ROX12" s="62"/>
      <c r="ROY12" s="62"/>
      <c r="ROZ12" s="62"/>
      <c r="RPA12" s="62"/>
      <c r="RPB12" s="62"/>
      <c r="RPC12" s="62"/>
      <c r="RPD12" s="62"/>
      <c r="RPE12" s="62"/>
      <c r="RPF12" s="62"/>
      <c r="RPG12" s="62"/>
      <c r="RPH12" s="62"/>
      <c r="RPI12" s="62"/>
      <c r="RPJ12" s="62"/>
      <c r="RPK12" s="62"/>
      <c r="RPL12" s="62"/>
      <c r="RPM12" s="62"/>
      <c r="RPN12" s="62"/>
      <c r="RPO12" s="62"/>
      <c r="RPP12" s="62"/>
      <c r="RPQ12" s="62"/>
      <c r="RPR12" s="62"/>
      <c r="RPS12" s="62"/>
      <c r="RPT12" s="62"/>
      <c r="RPU12" s="62"/>
      <c r="RPV12" s="62"/>
      <c r="RPW12" s="62"/>
      <c r="RPX12" s="62"/>
      <c r="RPY12" s="62"/>
      <c r="RPZ12" s="62"/>
      <c r="RQA12" s="62"/>
      <c r="RQB12" s="62"/>
      <c r="RQC12" s="62"/>
      <c r="RQD12" s="62"/>
      <c r="RQE12" s="62"/>
      <c r="RQF12" s="62"/>
      <c r="RQG12" s="62"/>
      <c r="RQH12" s="62"/>
      <c r="RQI12" s="62"/>
      <c r="RQJ12" s="62"/>
      <c r="RQK12" s="62"/>
      <c r="RQL12" s="62"/>
      <c r="RQM12" s="62"/>
      <c r="RQN12" s="62"/>
      <c r="RQO12" s="62"/>
      <c r="RQP12" s="62"/>
      <c r="RQQ12" s="62"/>
      <c r="RQR12" s="62"/>
      <c r="RQS12" s="62"/>
      <c r="RQT12" s="62"/>
      <c r="RQU12" s="62"/>
      <c r="RQV12" s="62"/>
      <c r="RQW12" s="62"/>
      <c r="RQX12" s="62"/>
      <c r="RQY12" s="62"/>
      <c r="RQZ12" s="62"/>
      <c r="RRA12" s="62"/>
      <c r="RRB12" s="62"/>
      <c r="RRC12" s="62"/>
      <c r="RRD12" s="62"/>
      <c r="RRE12" s="62"/>
      <c r="RRF12" s="62"/>
      <c r="RRG12" s="62"/>
      <c r="RRH12" s="62"/>
      <c r="RRI12" s="62"/>
      <c r="RRJ12" s="62"/>
      <c r="RRK12" s="62"/>
      <c r="RRL12" s="62"/>
      <c r="RRM12" s="62"/>
      <c r="RRN12" s="62"/>
      <c r="RRO12" s="62"/>
      <c r="RRP12" s="62"/>
      <c r="RRQ12" s="62"/>
      <c r="RRR12" s="62"/>
      <c r="RRS12" s="62"/>
      <c r="RRT12" s="62"/>
      <c r="RRU12" s="62"/>
      <c r="RRV12" s="62"/>
      <c r="RRW12" s="62"/>
      <c r="RRX12" s="62"/>
      <c r="RRY12" s="62"/>
      <c r="RRZ12" s="62"/>
      <c r="RSA12" s="62"/>
      <c r="RSB12" s="62"/>
      <c r="RSC12" s="62"/>
      <c r="RSD12" s="62"/>
      <c r="RSE12" s="62"/>
      <c r="RSF12" s="62"/>
      <c r="RSG12" s="62"/>
      <c r="RSH12" s="62"/>
      <c r="RSI12" s="62"/>
      <c r="RSJ12" s="62"/>
      <c r="RSK12" s="62"/>
      <c r="RSL12" s="62"/>
      <c r="RSM12" s="62"/>
      <c r="RSN12" s="62"/>
      <c r="RSO12" s="62"/>
      <c r="RSP12" s="62"/>
      <c r="RSQ12" s="62"/>
      <c r="RSR12" s="62"/>
      <c r="RSS12" s="62"/>
      <c r="RST12" s="62"/>
      <c r="RSU12" s="62"/>
      <c r="RSV12" s="62"/>
      <c r="RSW12" s="62"/>
      <c r="RSX12" s="62"/>
      <c r="RSY12" s="62"/>
      <c r="RSZ12" s="62"/>
      <c r="RTA12" s="62"/>
      <c r="RTB12" s="62"/>
      <c r="RTC12" s="62"/>
      <c r="RTD12" s="62"/>
      <c r="RTE12" s="62"/>
      <c r="RTF12" s="62"/>
      <c r="RTG12" s="62"/>
      <c r="RTH12" s="62"/>
      <c r="RTI12" s="62"/>
      <c r="RTJ12" s="62"/>
      <c r="RTK12" s="62"/>
      <c r="RTL12" s="62"/>
      <c r="RTM12" s="62"/>
      <c r="RTN12" s="62"/>
      <c r="RTO12" s="62"/>
      <c r="RTP12" s="62"/>
      <c r="RTQ12" s="62"/>
      <c r="RTR12" s="62"/>
      <c r="RTS12" s="62"/>
      <c r="RTT12" s="62"/>
      <c r="RTU12" s="62"/>
      <c r="RTV12" s="62"/>
      <c r="RTW12" s="62"/>
      <c r="RTX12" s="62"/>
      <c r="RTY12" s="62"/>
      <c r="RTZ12" s="62"/>
      <c r="RUA12" s="62"/>
      <c r="RUB12" s="62"/>
      <c r="RUC12" s="62"/>
      <c r="RUD12" s="62"/>
      <c r="RUE12" s="62"/>
      <c r="RUF12" s="62"/>
      <c r="RUG12" s="62"/>
      <c r="RUH12" s="62"/>
      <c r="RUI12" s="62"/>
      <c r="RUJ12" s="62"/>
      <c r="RUK12" s="62"/>
      <c r="RUL12" s="62"/>
      <c r="RUM12" s="62"/>
      <c r="RUN12" s="62"/>
      <c r="RUO12" s="62"/>
      <c r="RUP12" s="62"/>
      <c r="RUQ12" s="62"/>
      <c r="RUR12" s="62"/>
      <c r="RUS12" s="62"/>
      <c r="RUT12" s="62"/>
      <c r="RUU12" s="62"/>
      <c r="RUV12" s="62"/>
      <c r="RUW12" s="62"/>
      <c r="RUX12" s="62"/>
      <c r="RUY12" s="62"/>
      <c r="RUZ12" s="62"/>
      <c r="RVA12" s="62"/>
      <c r="RVB12" s="62"/>
      <c r="RVC12" s="62"/>
      <c r="RVD12" s="62"/>
      <c r="RVE12" s="62"/>
      <c r="RVF12" s="62"/>
      <c r="RVG12" s="62"/>
      <c r="RVH12" s="62"/>
      <c r="RVI12" s="62"/>
      <c r="RVJ12" s="62"/>
      <c r="RVK12" s="62"/>
      <c r="RVL12" s="62"/>
      <c r="RVM12" s="62"/>
      <c r="RVN12" s="62"/>
      <c r="RVO12" s="62"/>
      <c r="RVP12" s="62"/>
      <c r="RVQ12" s="62"/>
      <c r="RVR12" s="62"/>
      <c r="RVS12" s="62"/>
      <c r="RVT12" s="62"/>
      <c r="RVU12" s="62"/>
      <c r="RVV12" s="62"/>
      <c r="RVW12" s="62"/>
      <c r="RVX12" s="62"/>
      <c r="RVY12" s="62"/>
      <c r="RVZ12" s="62"/>
      <c r="RWA12" s="62"/>
      <c r="RWB12" s="62"/>
      <c r="RWC12" s="62"/>
      <c r="RWD12" s="62"/>
      <c r="RWE12" s="62"/>
      <c r="RWF12" s="62"/>
      <c r="RWG12" s="62"/>
      <c r="RWH12" s="62"/>
      <c r="RWI12" s="62"/>
      <c r="RWJ12" s="62"/>
      <c r="RWK12" s="62"/>
      <c r="RWL12" s="62"/>
      <c r="RWM12" s="62"/>
      <c r="RWN12" s="62"/>
      <c r="RWO12" s="62"/>
      <c r="RWP12" s="62"/>
      <c r="RWQ12" s="62"/>
      <c r="RWR12" s="62"/>
      <c r="RWS12" s="62"/>
      <c r="RWT12" s="62"/>
      <c r="RWU12" s="62"/>
      <c r="RWV12" s="62"/>
      <c r="RWW12" s="62"/>
      <c r="RWX12" s="62"/>
      <c r="RWY12" s="62"/>
      <c r="RWZ12" s="62"/>
      <c r="RXA12" s="62"/>
      <c r="RXB12" s="62"/>
      <c r="RXC12" s="62"/>
      <c r="RXD12" s="62"/>
      <c r="RXE12" s="62"/>
      <c r="RXF12" s="62"/>
      <c r="RXG12" s="62"/>
      <c r="RXH12" s="62"/>
      <c r="RXI12" s="62"/>
      <c r="RXJ12" s="62"/>
      <c r="RXK12" s="62"/>
      <c r="RXL12" s="62"/>
      <c r="RXM12" s="62"/>
      <c r="RXN12" s="62"/>
      <c r="RXO12" s="62"/>
      <c r="RXP12" s="62"/>
      <c r="RXQ12" s="62"/>
      <c r="RXR12" s="62"/>
      <c r="RXS12" s="62"/>
      <c r="RXT12" s="62"/>
      <c r="RXU12" s="62"/>
      <c r="RXV12" s="62"/>
      <c r="RXW12" s="62"/>
      <c r="RXX12" s="62"/>
      <c r="RXY12" s="62"/>
      <c r="RXZ12" s="62"/>
      <c r="RYA12" s="62"/>
      <c r="RYB12" s="62"/>
      <c r="RYC12" s="62"/>
      <c r="RYD12" s="62"/>
      <c r="RYE12" s="62"/>
      <c r="RYF12" s="62"/>
      <c r="RYG12" s="62"/>
      <c r="RYH12" s="62"/>
      <c r="RYI12" s="62"/>
      <c r="RYJ12" s="62"/>
      <c r="RYK12" s="62"/>
      <c r="RYL12" s="62"/>
      <c r="RYM12" s="62"/>
      <c r="RYN12" s="62"/>
      <c r="RYO12" s="62"/>
      <c r="RYP12" s="62"/>
      <c r="RYQ12" s="62"/>
      <c r="RYR12" s="62"/>
      <c r="RYS12" s="62"/>
      <c r="RYT12" s="62"/>
      <c r="RYU12" s="62"/>
      <c r="RYV12" s="62"/>
      <c r="RYW12" s="62"/>
      <c r="RYX12" s="62"/>
      <c r="RYY12" s="62"/>
      <c r="RYZ12" s="62"/>
      <c r="RZA12" s="62"/>
      <c r="RZB12" s="62"/>
      <c r="RZC12" s="62"/>
      <c r="RZD12" s="62"/>
      <c r="RZE12" s="62"/>
      <c r="RZF12" s="62"/>
      <c r="RZG12" s="62"/>
      <c r="RZH12" s="62"/>
      <c r="RZI12" s="62"/>
      <c r="RZJ12" s="62"/>
      <c r="RZK12" s="62"/>
      <c r="RZL12" s="62"/>
      <c r="RZM12" s="62"/>
      <c r="RZN12" s="62"/>
      <c r="RZO12" s="62"/>
      <c r="RZP12" s="62"/>
      <c r="RZQ12" s="62"/>
      <c r="RZR12" s="62"/>
      <c r="RZS12" s="62"/>
      <c r="RZT12" s="62"/>
      <c r="RZU12" s="62"/>
      <c r="RZV12" s="62"/>
      <c r="RZW12" s="62"/>
      <c r="RZX12" s="62"/>
      <c r="RZY12" s="62"/>
      <c r="RZZ12" s="62"/>
      <c r="SAA12" s="62"/>
      <c r="SAB12" s="62"/>
      <c r="SAC12" s="62"/>
      <c r="SAD12" s="62"/>
      <c r="SAE12" s="62"/>
      <c r="SAF12" s="62"/>
      <c r="SAG12" s="62"/>
      <c r="SAH12" s="62"/>
      <c r="SAI12" s="62"/>
      <c r="SAJ12" s="62"/>
      <c r="SAK12" s="62"/>
      <c r="SAL12" s="62"/>
      <c r="SAM12" s="62"/>
      <c r="SAN12" s="62"/>
      <c r="SAO12" s="62"/>
      <c r="SAP12" s="62"/>
      <c r="SAQ12" s="62"/>
      <c r="SAR12" s="62"/>
      <c r="SAS12" s="62"/>
      <c r="SAT12" s="62"/>
      <c r="SAU12" s="62"/>
      <c r="SAV12" s="62"/>
      <c r="SAW12" s="62"/>
      <c r="SAX12" s="62"/>
      <c r="SAY12" s="62"/>
      <c r="SAZ12" s="62"/>
      <c r="SBA12" s="62"/>
      <c r="SBB12" s="62"/>
      <c r="SBC12" s="62"/>
      <c r="SBD12" s="62"/>
      <c r="SBE12" s="62"/>
      <c r="SBF12" s="62"/>
      <c r="SBG12" s="62"/>
      <c r="SBH12" s="62"/>
      <c r="SBI12" s="62"/>
      <c r="SBJ12" s="62"/>
      <c r="SBK12" s="62"/>
      <c r="SBL12" s="62"/>
      <c r="SBM12" s="62"/>
      <c r="SBN12" s="62"/>
      <c r="SBO12" s="62"/>
      <c r="SBP12" s="62"/>
      <c r="SBQ12" s="62"/>
      <c r="SBR12" s="62"/>
      <c r="SBS12" s="62"/>
      <c r="SBT12" s="62"/>
      <c r="SBU12" s="62"/>
      <c r="SBV12" s="62"/>
      <c r="SBW12" s="62"/>
      <c r="SBX12" s="62"/>
      <c r="SBY12" s="62"/>
      <c r="SBZ12" s="62"/>
      <c r="SCA12" s="62"/>
      <c r="SCB12" s="62"/>
      <c r="SCC12" s="62"/>
      <c r="SCD12" s="62"/>
      <c r="SCE12" s="62"/>
      <c r="SCF12" s="62"/>
      <c r="SCG12" s="62"/>
      <c r="SCH12" s="62"/>
      <c r="SCI12" s="62"/>
      <c r="SCJ12" s="62"/>
      <c r="SCK12" s="62"/>
      <c r="SCL12" s="62"/>
      <c r="SCM12" s="62"/>
      <c r="SCN12" s="62"/>
      <c r="SCO12" s="62"/>
      <c r="SCP12" s="62"/>
      <c r="SCQ12" s="62"/>
      <c r="SCR12" s="62"/>
      <c r="SCS12" s="62"/>
      <c r="SCT12" s="62"/>
      <c r="SCU12" s="62"/>
      <c r="SCV12" s="62"/>
      <c r="SCW12" s="62"/>
      <c r="SCX12" s="62"/>
      <c r="SCY12" s="62"/>
      <c r="SCZ12" s="62"/>
      <c r="SDA12" s="62"/>
      <c r="SDB12" s="62"/>
      <c r="SDC12" s="62"/>
      <c r="SDD12" s="62"/>
      <c r="SDE12" s="62"/>
      <c r="SDF12" s="62"/>
      <c r="SDG12" s="62"/>
      <c r="SDH12" s="62"/>
      <c r="SDI12" s="62"/>
      <c r="SDJ12" s="62"/>
      <c r="SDK12" s="62"/>
      <c r="SDL12" s="62"/>
      <c r="SDM12" s="62"/>
      <c r="SDN12" s="62"/>
      <c r="SDO12" s="62"/>
      <c r="SDP12" s="62"/>
      <c r="SDQ12" s="62"/>
      <c r="SDR12" s="62"/>
      <c r="SDS12" s="62"/>
      <c r="SDT12" s="62"/>
      <c r="SDU12" s="62"/>
      <c r="SDV12" s="62"/>
      <c r="SDW12" s="62"/>
      <c r="SDX12" s="62"/>
      <c r="SDY12" s="62"/>
      <c r="SDZ12" s="62"/>
      <c r="SEA12" s="62"/>
      <c r="SEB12" s="62"/>
      <c r="SEC12" s="62"/>
      <c r="SED12" s="62"/>
      <c r="SEE12" s="62"/>
      <c r="SEF12" s="62"/>
      <c r="SEG12" s="62"/>
      <c r="SEH12" s="62"/>
      <c r="SEI12" s="62"/>
      <c r="SEJ12" s="62"/>
      <c r="SEK12" s="62"/>
      <c r="SEL12" s="62"/>
      <c r="SEM12" s="62"/>
      <c r="SEN12" s="62"/>
      <c r="SEO12" s="62"/>
      <c r="SEP12" s="62"/>
      <c r="SEQ12" s="62"/>
      <c r="SER12" s="62"/>
      <c r="SES12" s="62"/>
      <c r="SET12" s="62"/>
      <c r="SEU12" s="62"/>
      <c r="SEV12" s="62"/>
      <c r="SEW12" s="62"/>
      <c r="SEX12" s="62"/>
      <c r="SEY12" s="62"/>
      <c r="SEZ12" s="62"/>
      <c r="SFA12" s="62"/>
      <c r="SFB12" s="62"/>
      <c r="SFC12" s="62"/>
      <c r="SFD12" s="62"/>
      <c r="SFE12" s="62"/>
      <c r="SFF12" s="62"/>
      <c r="SFG12" s="62"/>
      <c r="SFH12" s="62"/>
      <c r="SFI12" s="62"/>
      <c r="SFJ12" s="62"/>
      <c r="SFK12" s="62"/>
      <c r="SFL12" s="62"/>
      <c r="SFM12" s="62"/>
      <c r="SFN12" s="62"/>
      <c r="SFO12" s="62"/>
      <c r="SFP12" s="62"/>
      <c r="SFQ12" s="62"/>
      <c r="SFR12" s="62"/>
      <c r="SFS12" s="62"/>
      <c r="SFT12" s="62"/>
      <c r="SFU12" s="62"/>
      <c r="SFV12" s="62"/>
      <c r="SFW12" s="62"/>
      <c r="SFX12" s="62"/>
      <c r="SFY12" s="62"/>
      <c r="SFZ12" s="62"/>
      <c r="SGA12" s="62"/>
      <c r="SGB12" s="62"/>
      <c r="SGC12" s="62"/>
      <c r="SGD12" s="62"/>
      <c r="SGE12" s="62"/>
      <c r="SGF12" s="62"/>
      <c r="SGG12" s="62"/>
      <c r="SGH12" s="62"/>
      <c r="SGI12" s="62"/>
      <c r="SGJ12" s="62"/>
      <c r="SGK12" s="62"/>
      <c r="SGL12" s="62"/>
      <c r="SGM12" s="62"/>
      <c r="SGN12" s="62"/>
      <c r="SGO12" s="62"/>
      <c r="SGP12" s="62"/>
      <c r="SGQ12" s="62"/>
      <c r="SGR12" s="62"/>
      <c r="SGS12" s="62"/>
      <c r="SGT12" s="62"/>
      <c r="SGU12" s="62"/>
      <c r="SGV12" s="62"/>
      <c r="SGW12" s="62"/>
      <c r="SGX12" s="62"/>
      <c r="SGY12" s="62"/>
      <c r="SGZ12" s="62"/>
      <c r="SHA12" s="62"/>
      <c r="SHB12" s="62"/>
      <c r="SHC12" s="62"/>
      <c r="SHD12" s="62"/>
      <c r="SHE12" s="62"/>
      <c r="SHF12" s="62"/>
      <c r="SHG12" s="62"/>
      <c r="SHH12" s="62"/>
      <c r="SHI12" s="62"/>
      <c r="SHJ12" s="62"/>
      <c r="SHK12" s="62"/>
      <c r="SHL12" s="62"/>
      <c r="SHM12" s="62"/>
      <c r="SHN12" s="62"/>
      <c r="SHO12" s="62"/>
      <c r="SHP12" s="62"/>
      <c r="SHQ12" s="62"/>
      <c r="SHR12" s="62"/>
      <c r="SHS12" s="62"/>
      <c r="SHT12" s="62"/>
      <c r="SHU12" s="62"/>
      <c r="SHV12" s="62"/>
      <c r="SHW12" s="62"/>
      <c r="SHX12" s="62"/>
      <c r="SHY12" s="62"/>
      <c r="SHZ12" s="62"/>
      <c r="SIA12" s="62"/>
      <c r="SIB12" s="62"/>
      <c r="SIC12" s="62"/>
      <c r="SID12" s="62"/>
      <c r="SIE12" s="62"/>
      <c r="SIF12" s="62"/>
      <c r="SIG12" s="62"/>
      <c r="SIH12" s="62"/>
      <c r="SII12" s="62"/>
      <c r="SIJ12" s="62"/>
      <c r="SIK12" s="62"/>
      <c r="SIL12" s="62"/>
      <c r="SIM12" s="62"/>
      <c r="SIN12" s="62"/>
      <c r="SIO12" s="62"/>
      <c r="SIP12" s="62"/>
      <c r="SIQ12" s="62"/>
      <c r="SIR12" s="62"/>
      <c r="SIS12" s="62"/>
      <c r="SIT12" s="62"/>
      <c r="SIU12" s="62"/>
      <c r="SIV12" s="62"/>
      <c r="SIW12" s="62"/>
      <c r="SIX12" s="62"/>
      <c r="SIY12" s="62"/>
      <c r="SIZ12" s="62"/>
      <c r="SJA12" s="62"/>
      <c r="SJB12" s="62"/>
      <c r="SJC12" s="62"/>
      <c r="SJD12" s="62"/>
      <c r="SJE12" s="62"/>
      <c r="SJF12" s="62"/>
      <c r="SJG12" s="62"/>
      <c r="SJH12" s="62"/>
      <c r="SJI12" s="62"/>
      <c r="SJJ12" s="62"/>
      <c r="SJK12" s="62"/>
      <c r="SJL12" s="62"/>
      <c r="SJM12" s="62"/>
      <c r="SJN12" s="62"/>
      <c r="SJO12" s="62"/>
      <c r="SJP12" s="62"/>
      <c r="SJQ12" s="62"/>
      <c r="SJR12" s="62"/>
      <c r="SJS12" s="62"/>
      <c r="SJT12" s="62"/>
      <c r="SJU12" s="62"/>
      <c r="SJV12" s="62"/>
      <c r="SJW12" s="62"/>
      <c r="SJX12" s="62"/>
      <c r="SJY12" s="62"/>
      <c r="SJZ12" s="62"/>
      <c r="SKA12" s="62"/>
      <c r="SKB12" s="62"/>
      <c r="SKC12" s="62"/>
      <c r="SKD12" s="62"/>
      <c r="SKE12" s="62"/>
      <c r="SKF12" s="62"/>
      <c r="SKG12" s="62"/>
      <c r="SKH12" s="62"/>
      <c r="SKI12" s="62"/>
      <c r="SKJ12" s="62"/>
      <c r="SKK12" s="62"/>
      <c r="SKL12" s="62"/>
      <c r="SKM12" s="62"/>
      <c r="SKN12" s="62"/>
      <c r="SKO12" s="62"/>
      <c r="SKP12" s="62"/>
      <c r="SKQ12" s="62"/>
      <c r="SKR12" s="62"/>
      <c r="SKS12" s="62"/>
      <c r="SKT12" s="62"/>
      <c r="SKU12" s="62"/>
      <c r="SKV12" s="62"/>
      <c r="SKW12" s="62"/>
      <c r="SKX12" s="62"/>
      <c r="SKY12" s="62"/>
      <c r="SKZ12" s="62"/>
      <c r="SLA12" s="62"/>
      <c r="SLB12" s="62"/>
      <c r="SLC12" s="62"/>
      <c r="SLD12" s="62"/>
      <c r="SLE12" s="62"/>
      <c r="SLF12" s="62"/>
      <c r="SLG12" s="62"/>
      <c r="SLH12" s="62"/>
      <c r="SLI12" s="62"/>
      <c r="SLJ12" s="62"/>
      <c r="SLK12" s="62"/>
      <c r="SLL12" s="62"/>
      <c r="SLM12" s="62"/>
      <c r="SLN12" s="62"/>
      <c r="SLO12" s="62"/>
      <c r="SLP12" s="62"/>
      <c r="SLQ12" s="62"/>
      <c r="SLR12" s="62"/>
      <c r="SLS12" s="62"/>
      <c r="SLT12" s="62"/>
      <c r="SLU12" s="62"/>
      <c r="SLV12" s="62"/>
      <c r="SLW12" s="62"/>
      <c r="SLX12" s="62"/>
      <c r="SLY12" s="62"/>
      <c r="SLZ12" s="62"/>
      <c r="SMA12" s="62"/>
      <c r="SMB12" s="62"/>
      <c r="SMC12" s="62"/>
      <c r="SMD12" s="62"/>
      <c r="SME12" s="62"/>
      <c r="SMF12" s="62"/>
      <c r="SMG12" s="62"/>
      <c r="SMH12" s="62"/>
      <c r="SMI12" s="62"/>
      <c r="SMJ12" s="62"/>
      <c r="SMK12" s="62"/>
      <c r="SML12" s="62"/>
      <c r="SMM12" s="62"/>
      <c r="SMN12" s="62"/>
      <c r="SMO12" s="62"/>
      <c r="SMP12" s="62"/>
      <c r="SMQ12" s="62"/>
      <c r="SMR12" s="62"/>
      <c r="SMS12" s="62"/>
      <c r="SMT12" s="62"/>
      <c r="SMU12" s="62"/>
      <c r="SMV12" s="62"/>
      <c r="SMW12" s="62"/>
      <c r="SMX12" s="62"/>
      <c r="SMY12" s="62"/>
      <c r="SMZ12" s="62"/>
      <c r="SNA12" s="62"/>
      <c r="SNB12" s="62"/>
      <c r="SNC12" s="62"/>
      <c r="SND12" s="62"/>
      <c r="SNE12" s="62"/>
      <c r="SNF12" s="62"/>
      <c r="SNG12" s="62"/>
      <c r="SNH12" s="62"/>
      <c r="SNI12" s="62"/>
      <c r="SNJ12" s="62"/>
      <c r="SNK12" s="62"/>
      <c r="SNL12" s="62"/>
      <c r="SNM12" s="62"/>
      <c r="SNN12" s="62"/>
      <c r="SNO12" s="62"/>
      <c r="SNP12" s="62"/>
      <c r="SNQ12" s="62"/>
      <c r="SNR12" s="62"/>
      <c r="SNS12" s="62"/>
      <c r="SNT12" s="62"/>
      <c r="SNU12" s="62"/>
      <c r="SNV12" s="62"/>
      <c r="SNW12" s="62"/>
      <c r="SNX12" s="62"/>
      <c r="SNY12" s="62"/>
      <c r="SNZ12" s="62"/>
      <c r="SOA12" s="62"/>
      <c r="SOB12" s="62"/>
      <c r="SOC12" s="62"/>
      <c r="SOD12" s="62"/>
      <c r="SOE12" s="62"/>
      <c r="SOF12" s="62"/>
      <c r="SOG12" s="62"/>
      <c r="SOH12" s="62"/>
      <c r="SOI12" s="62"/>
      <c r="SOJ12" s="62"/>
      <c r="SOK12" s="62"/>
      <c r="SOL12" s="62"/>
      <c r="SOM12" s="62"/>
      <c r="SON12" s="62"/>
      <c r="SOO12" s="62"/>
      <c r="SOP12" s="62"/>
      <c r="SOQ12" s="62"/>
      <c r="SOR12" s="62"/>
      <c r="SOS12" s="62"/>
      <c r="SOT12" s="62"/>
      <c r="SOU12" s="62"/>
      <c r="SOV12" s="62"/>
      <c r="SOW12" s="62"/>
      <c r="SOX12" s="62"/>
      <c r="SOY12" s="62"/>
      <c r="SOZ12" s="62"/>
      <c r="SPA12" s="62"/>
      <c r="SPB12" s="62"/>
      <c r="SPC12" s="62"/>
      <c r="SPD12" s="62"/>
      <c r="SPE12" s="62"/>
      <c r="SPF12" s="62"/>
      <c r="SPG12" s="62"/>
      <c r="SPH12" s="62"/>
      <c r="SPI12" s="62"/>
      <c r="SPJ12" s="62"/>
      <c r="SPK12" s="62"/>
      <c r="SPL12" s="62"/>
      <c r="SPM12" s="62"/>
      <c r="SPN12" s="62"/>
      <c r="SPO12" s="62"/>
      <c r="SPP12" s="62"/>
      <c r="SPQ12" s="62"/>
      <c r="SPR12" s="62"/>
      <c r="SPS12" s="62"/>
      <c r="SPT12" s="62"/>
      <c r="SPU12" s="62"/>
      <c r="SPV12" s="62"/>
      <c r="SPW12" s="62"/>
      <c r="SPX12" s="62"/>
      <c r="SPY12" s="62"/>
      <c r="SPZ12" s="62"/>
      <c r="SQA12" s="62"/>
      <c r="SQB12" s="62"/>
      <c r="SQC12" s="62"/>
      <c r="SQD12" s="62"/>
      <c r="SQE12" s="62"/>
      <c r="SQF12" s="62"/>
      <c r="SQG12" s="62"/>
      <c r="SQH12" s="62"/>
      <c r="SQI12" s="62"/>
      <c r="SQJ12" s="62"/>
      <c r="SQK12" s="62"/>
      <c r="SQL12" s="62"/>
      <c r="SQM12" s="62"/>
      <c r="SQN12" s="62"/>
      <c r="SQO12" s="62"/>
      <c r="SQP12" s="62"/>
      <c r="SQQ12" s="62"/>
      <c r="SQR12" s="62"/>
      <c r="SQS12" s="62"/>
      <c r="SQT12" s="62"/>
      <c r="SQU12" s="62"/>
      <c r="SQV12" s="62"/>
      <c r="SQW12" s="62"/>
      <c r="SQX12" s="62"/>
      <c r="SQY12" s="62"/>
      <c r="SQZ12" s="62"/>
      <c r="SRA12" s="62"/>
      <c r="SRB12" s="62"/>
      <c r="SRC12" s="62"/>
      <c r="SRD12" s="62"/>
      <c r="SRE12" s="62"/>
      <c r="SRF12" s="62"/>
      <c r="SRG12" s="62"/>
      <c r="SRH12" s="62"/>
      <c r="SRI12" s="62"/>
      <c r="SRJ12" s="62"/>
      <c r="SRK12" s="62"/>
      <c r="SRL12" s="62"/>
      <c r="SRM12" s="62"/>
      <c r="SRN12" s="62"/>
      <c r="SRO12" s="62"/>
      <c r="SRP12" s="62"/>
      <c r="SRQ12" s="62"/>
      <c r="SRR12" s="62"/>
      <c r="SRS12" s="62"/>
      <c r="SRT12" s="62"/>
      <c r="SRU12" s="62"/>
      <c r="SRV12" s="62"/>
      <c r="SRW12" s="62"/>
      <c r="SRX12" s="62"/>
      <c r="SRY12" s="62"/>
      <c r="SRZ12" s="62"/>
      <c r="SSA12" s="62"/>
      <c r="SSB12" s="62"/>
      <c r="SSC12" s="62"/>
      <c r="SSD12" s="62"/>
      <c r="SSE12" s="62"/>
      <c r="SSF12" s="62"/>
      <c r="SSG12" s="62"/>
      <c r="SSH12" s="62"/>
      <c r="SSI12" s="62"/>
      <c r="SSJ12" s="62"/>
      <c r="SSK12" s="62"/>
      <c r="SSL12" s="62"/>
      <c r="SSM12" s="62"/>
      <c r="SSN12" s="62"/>
      <c r="SSO12" s="62"/>
      <c r="SSP12" s="62"/>
      <c r="SSQ12" s="62"/>
      <c r="SSR12" s="62"/>
      <c r="SSS12" s="62"/>
      <c r="SST12" s="62"/>
      <c r="SSU12" s="62"/>
      <c r="SSV12" s="62"/>
      <c r="SSW12" s="62"/>
      <c r="SSX12" s="62"/>
      <c r="SSY12" s="62"/>
      <c r="SSZ12" s="62"/>
      <c r="STA12" s="62"/>
      <c r="STB12" s="62"/>
      <c r="STC12" s="62"/>
      <c r="STD12" s="62"/>
      <c r="STE12" s="62"/>
      <c r="STF12" s="62"/>
      <c r="STG12" s="62"/>
      <c r="STH12" s="62"/>
      <c r="STI12" s="62"/>
      <c r="STJ12" s="62"/>
      <c r="STK12" s="62"/>
      <c r="STL12" s="62"/>
      <c r="STM12" s="62"/>
      <c r="STN12" s="62"/>
      <c r="STO12" s="62"/>
      <c r="STP12" s="62"/>
      <c r="STQ12" s="62"/>
      <c r="STR12" s="62"/>
      <c r="STS12" s="62"/>
      <c r="STT12" s="62"/>
      <c r="STU12" s="62"/>
      <c r="STV12" s="62"/>
      <c r="STW12" s="62"/>
      <c r="STX12" s="62"/>
      <c r="STY12" s="62"/>
      <c r="STZ12" s="62"/>
      <c r="SUA12" s="62"/>
      <c r="SUB12" s="62"/>
      <c r="SUC12" s="62"/>
      <c r="SUD12" s="62"/>
      <c r="SUE12" s="62"/>
      <c r="SUF12" s="62"/>
      <c r="SUG12" s="62"/>
      <c r="SUH12" s="62"/>
      <c r="SUI12" s="62"/>
      <c r="SUJ12" s="62"/>
      <c r="SUK12" s="62"/>
      <c r="SUL12" s="62"/>
      <c r="SUM12" s="62"/>
      <c r="SUN12" s="62"/>
      <c r="SUO12" s="62"/>
      <c r="SUP12" s="62"/>
      <c r="SUQ12" s="62"/>
      <c r="SUR12" s="62"/>
      <c r="SUS12" s="62"/>
      <c r="SUT12" s="62"/>
      <c r="SUU12" s="62"/>
      <c r="SUV12" s="62"/>
      <c r="SUW12" s="62"/>
      <c r="SUX12" s="62"/>
      <c r="SUY12" s="62"/>
      <c r="SUZ12" s="62"/>
      <c r="SVA12" s="62"/>
      <c r="SVB12" s="62"/>
      <c r="SVC12" s="62"/>
      <c r="SVD12" s="62"/>
      <c r="SVE12" s="62"/>
      <c r="SVF12" s="62"/>
      <c r="SVG12" s="62"/>
      <c r="SVH12" s="62"/>
      <c r="SVI12" s="62"/>
      <c r="SVJ12" s="62"/>
      <c r="SVK12" s="62"/>
      <c r="SVL12" s="62"/>
      <c r="SVM12" s="62"/>
      <c r="SVN12" s="62"/>
      <c r="SVO12" s="62"/>
      <c r="SVP12" s="62"/>
      <c r="SVQ12" s="62"/>
      <c r="SVR12" s="62"/>
      <c r="SVS12" s="62"/>
      <c r="SVT12" s="62"/>
      <c r="SVU12" s="62"/>
      <c r="SVV12" s="62"/>
      <c r="SVW12" s="62"/>
      <c r="SVX12" s="62"/>
      <c r="SVY12" s="62"/>
      <c r="SVZ12" s="62"/>
      <c r="SWA12" s="62"/>
      <c r="SWB12" s="62"/>
      <c r="SWC12" s="62"/>
      <c r="SWD12" s="62"/>
      <c r="SWE12" s="62"/>
      <c r="SWF12" s="62"/>
      <c r="SWG12" s="62"/>
      <c r="SWH12" s="62"/>
      <c r="SWI12" s="62"/>
      <c r="SWJ12" s="62"/>
      <c r="SWK12" s="62"/>
      <c r="SWL12" s="62"/>
      <c r="SWM12" s="62"/>
      <c r="SWN12" s="62"/>
      <c r="SWO12" s="62"/>
      <c r="SWP12" s="62"/>
      <c r="SWQ12" s="62"/>
      <c r="SWR12" s="62"/>
      <c r="SWS12" s="62"/>
      <c r="SWT12" s="62"/>
      <c r="SWU12" s="62"/>
      <c r="SWV12" s="62"/>
      <c r="SWW12" s="62"/>
      <c r="SWX12" s="62"/>
      <c r="SWY12" s="62"/>
      <c r="SWZ12" s="62"/>
      <c r="SXA12" s="62"/>
      <c r="SXB12" s="62"/>
      <c r="SXC12" s="62"/>
      <c r="SXD12" s="62"/>
      <c r="SXE12" s="62"/>
      <c r="SXF12" s="62"/>
      <c r="SXG12" s="62"/>
      <c r="SXH12" s="62"/>
      <c r="SXI12" s="62"/>
      <c r="SXJ12" s="62"/>
      <c r="SXK12" s="62"/>
      <c r="SXL12" s="62"/>
      <c r="SXM12" s="62"/>
      <c r="SXN12" s="62"/>
      <c r="SXO12" s="62"/>
      <c r="SXP12" s="62"/>
      <c r="SXQ12" s="62"/>
      <c r="SXR12" s="62"/>
      <c r="SXS12" s="62"/>
      <c r="SXT12" s="62"/>
      <c r="SXU12" s="62"/>
      <c r="SXV12" s="62"/>
      <c r="SXW12" s="62"/>
      <c r="SXX12" s="62"/>
      <c r="SXY12" s="62"/>
      <c r="SXZ12" s="62"/>
      <c r="SYA12" s="62"/>
      <c r="SYB12" s="62"/>
      <c r="SYC12" s="62"/>
      <c r="SYD12" s="62"/>
      <c r="SYE12" s="62"/>
      <c r="SYF12" s="62"/>
      <c r="SYG12" s="62"/>
      <c r="SYH12" s="62"/>
      <c r="SYI12" s="62"/>
      <c r="SYJ12" s="62"/>
      <c r="SYK12" s="62"/>
      <c r="SYL12" s="62"/>
      <c r="SYM12" s="62"/>
      <c r="SYN12" s="62"/>
      <c r="SYO12" s="62"/>
      <c r="SYP12" s="62"/>
      <c r="SYQ12" s="62"/>
      <c r="SYR12" s="62"/>
      <c r="SYS12" s="62"/>
      <c r="SYT12" s="62"/>
      <c r="SYU12" s="62"/>
      <c r="SYV12" s="62"/>
      <c r="SYW12" s="62"/>
      <c r="SYX12" s="62"/>
      <c r="SYY12" s="62"/>
      <c r="SYZ12" s="62"/>
      <c r="SZA12" s="62"/>
      <c r="SZB12" s="62"/>
      <c r="SZC12" s="62"/>
      <c r="SZD12" s="62"/>
      <c r="SZE12" s="62"/>
      <c r="SZF12" s="62"/>
      <c r="SZG12" s="62"/>
      <c r="SZH12" s="62"/>
      <c r="SZI12" s="62"/>
      <c r="SZJ12" s="62"/>
      <c r="SZK12" s="62"/>
      <c r="SZL12" s="62"/>
      <c r="SZM12" s="62"/>
      <c r="SZN12" s="62"/>
      <c r="SZO12" s="62"/>
      <c r="SZP12" s="62"/>
      <c r="SZQ12" s="62"/>
      <c r="SZR12" s="62"/>
      <c r="SZS12" s="62"/>
      <c r="SZT12" s="62"/>
      <c r="SZU12" s="62"/>
      <c r="SZV12" s="62"/>
      <c r="SZW12" s="62"/>
      <c r="SZX12" s="62"/>
      <c r="SZY12" s="62"/>
      <c r="SZZ12" s="62"/>
      <c r="TAA12" s="62"/>
      <c r="TAB12" s="62"/>
      <c r="TAC12" s="62"/>
      <c r="TAD12" s="62"/>
      <c r="TAE12" s="62"/>
      <c r="TAF12" s="62"/>
      <c r="TAG12" s="62"/>
      <c r="TAH12" s="62"/>
      <c r="TAI12" s="62"/>
      <c r="TAJ12" s="62"/>
      <c r="TAK12" s="62"/>
      <c r="TAL12" s="62"/>
      <c r="TAM12" s="62"/>
      <c r="TAN12" s="62"/>
      <c r="TAO12" s="62"/>
      <c r="TAP12" s="62"/>
      <c r="TAQ12" s="62"/>
      <c r="TAR12" s="62"/>
      <c r="TAS12" s="62"/>
      <c r="TAT12" s="62"/>
      <c r="TAU12" s="62"/>
      <c r="TAV12" s="62"/>
      <c r="TAW12" s="62"/>
      <c r="TAX12" s="62"/>
      <c r="TAY12" s="62"/>
      <c r="TAZ12" s="62"/>
      <c r="TBA12" s="62"/>
      <c r="TBB12" s="62"/>
      <c r="TBC12" s="62"/>
      <c r="TBD12" s="62"/>
      <c r="TBE12" s="62"/>
      <c r="TBF12" s="62"/>
      <c r="TBG12" s="62"/>
      <c r="TBH12" s="62"/>
      <c r="TBI12" s="62"/>
      <c r="TBJ12" s="62"/>
      <c r="TBK12" s="62"/>
      <c r="TBL12" s="62"/>
      <c r="TBM12" s="62"/>
      <c r="TBN12" s="62"/>
      <c r="TBO12" s="62"/>
      <c r="TBP12" s="62"/>
      <c r="TBQ12" s="62"/>
      <c r="TBR12" s="62"/>
      <c r="TBS12" s="62"/>
      <c r="TBT12" s="62"/>
      <c r="TBU12" s="62"/>
      <c r="TBV12" s="62"/>
      <c r="TBW12" s="62"/>
      <c r="TBX12" s="62"/>
      <c r="TBY12" s="62"/>
      <c r="TBZ12" s="62"/>
      <c r="TCA12" s="62"/>
      <c r="TCB12" s="62"/>
      <c r="TCC12" s="62"/>
      <c r="TCD12" s="62"/>
      <c r="TCE12" s="62"/>
      <c r="TCF12" s="62"/>
      <c r="TCG12" s="62"/>
      <c r="TCH12" s="62"/>
      <c r="TCI12" s="62"/>
      <c r="TCJ12" s="62"/>
      <c r="TCK12" s="62"/>
      <c r="TCL12" s="62"/>
      <c r="TCM12" s="62"/>
      <c r="TCN12" s="62"/>
      <c r="TCO12" s="62"/>
      <c r="TCP12" s="62"/>
      <c r="TCQ12" s="62"/>
      <c r="TCR12" s="62"/>
      <c r="TCS12" s="62"/>
      <c r="TCT12" s="62"/>
      <c r="TCU12" s="62"/>
      <c r="TCV12" s="62"/>
      <c r="TCW12" s="62"/>
      <c r="TCX12" s="62"/>
      <c r="TCY12" s="62"/>
      <c r="TCZ12" s="62"/>
      <c r="TDA12" s="62"/>
      <c r="TDB12" s="62"/>
      <c r="TDC12" s="62"/>
      <c r="TDD12" s="62"/>
      <c r="TDE12" s="62"/>
      <c r="TDF12" s="62"/>
      <c r="TDG12" s="62"/>
      <c r="TDH12" s="62"/>
      <c r="TDI12" s="62"/>
      <c r="TDJ12" s="62"/>
      <c r="TDK12" s="62"/>
      <c r="TDL12" s="62"/>
      <c r="TDM12" s="62"/>
      <c r="TDN12" s="62"/>
      <c r="TDO12" s="62"/>
      <c r="TDP12" s="62"/>
      <c r="TDQ12" s="62"/>
      <c r="TDR12" s="62"/>
      <c r="TDS12" s="62"/>
      <c r="TDT12" s="62"/>
      <c r="TDU12" s="62"/>
      <c r="TDV12" s="62"/>
      <c r="TDW12" s="62"/>
      <c r="TDX12" s="62"/>
      <c r="TDY12" s="62"/>
      <c r="TDZ12" s="62"/>
      <c r="TEA12" s="62"/>
      <c r="TEB12" s="62"/>
      <c r="TEC12" s="62"/>
      <c r="TED12" s="62"/>
      <c r="TEE12" s="62"/>
      <c r="TEF12" s="62"/>
      <c r="TEG12" s="62"/>
      <c r="TEH12" s="62"/>
      <c r="TEI12" s="62"/>
      <c r="TEJ12" s="62"/>
      <c r="TEK12" s="62"/>
      <c r="TEL12" s="62"/>
      <c r="TEM12" s="62"/>
      <c r="TEN12" s="62"/>
      <c r="TEO12" s="62"/>
      <c r="TEP12" s="62"/>
      <c r="TEQ12" s="62"/>
      <c r="TER12" s="62"/>
      <c r="TES12" s="62"/>
      <c r="TET12" s="62"/>
      <c r="TEU12" s="62"/>
      <c r="TEV12" s="62"/>
      <c r="TEW12" s="62"/>
      <c r="TEX12" s="62"/>
      <c r="TEY12" s="62"/>
      <c r="TEZ12" s="62"/>
      <c r="TFA12" s="62"/>
      <c r="TFB12" s="62"/>
      <c r="TFC12" s="62"/>
      <c r="TFD12" s="62"/>
      <c r="TFE12" s="62"/>
      <c r="TFF12" s="62"/>
      <c r="TFG12" s="62"/>
      <c r="TFH12" s="62"/>
      <c r="TFI12" s="62"/>
      <c r="TFJ12" s="62"/>
      <c r="TFK12" s="62"/>
      <c r="TFL12" s="62"/>
      <c r="TFM12" s="62"/>
      <c r="TFN12" s="62"/>
      <c r="TFO12" s="62"/>
      <c r="TFP12" s="62"/>
      <c r="TFQ12" s="62"/>
      <c r="TFR12" s="62"/>
      <c r="TFS12" s="62"/>
      <c r="TFT12" s="62"/>
      <c r="TFU12" s="62"/>
      <c r="TFV12" s="62"/>
      <c r="TFW12" s="62"/>
      <c r="TFX12" s="62"/>
      <c r="TFY12" s="62"/>
      <c r="TFZ12" s="62"/>
      <c r="TGA12" s="62"/>
      <c r="TGB12" s="62"/>
      <c r="TGC12" s="62"/>
      <c r="TGD12" s="62"/>
      <c r="TGE12" s="62"/>
      <c r="TGF12" s="62"/>
      <c r="TGG12" s="62"/>
      <c r="TGH12" s="62"/>
      <c r="TGI12" s="62"/>
      <c r="TGJ12" s="62"/>
      <c r="TGK12" s="62"/>
      <c r="TGL12" s="62"/>
      <c r="TGM12" s="62"/>
      <c r="TGN12" s="62"/>
      <c r="TGO12" s="62"/>
      <c r="TGP12" s="62"/>
      <c r="TGQ12" s="62"/>
      <c r="TGR12" s="62"/>
      <c r="TGS12" s="62"/>
      <c r="TGT12" s="62"/>
      <c r="TGU12" s="62"/>
      <c r="TGV12" s="62"/>
      <c r="TGW12" s="62"/>
      <c r="TGX12" s="62"/>
      <c r="TGY12" s="62"/>
      <c r="TGZ12" s="62"/>
      <c r="THA12" s="62"/>
      <c r="THB12" s="62"/>
      <c r="THC12" s="62"/>
      <c r="THD12" s="62"/>
      <c r="THE12" s="62"/>
      <c r="THF12" s="62"/>
      <c r="THG12" s="62"/>
      <c r="THH12" s="62"/>
      <c r="THI12" s="62"/>
      <c r="THJ12" s="62"/>
      <c r="THK12" s="62"/>
      <c r="THL12" s="62"/>
      <c r="THM12" s="62"/>
      <c r="THN12" s="62"/>
      <c r="THO12" s="62"/>
      <c r="THP12" s="62"/>
      <c r="THQ12" s="62"/>
      <c r="THR12" s="62"/>
      <c r="THS12" s="62"/>
      <c r="THT12" s="62"/>
      <c r="THU12" s="62"/>
      <c r="THV12" s="62"/>
      <c r="THW12" s="62"/>
      <c r="THX12" s="62"/>
      <c r="THY12" s="62"/>
      <c r="THZ12" s="62"/>
      <c r="TIA12" s="62"/>
      <c r="TIB12" s="62"/>
      <c r="TIC12" s="62"/>
      <c r="TID12" s="62"/>
      <c r="TIE12" s="62"/>
      <c r="TIF12" s="62"/>
      <c r="TIG12" s="62"/>
      <c r="TIH12" s="62"/>
      <c r="TII12" s="62"/>
      <c r="TIJ12" s="62"/>
      <c r="TIK12" s="62"/>
      <c r="TIL12" s="62"/>
      <c r="TIM12" s="62"/>
      <c r="TIN12" s="62"/>
      <c r="TIO12" s="62"/>
      <c r="TIP12" s="62"/>
      <c r="TIQ12" s="62"/>
      <c r="TIR12" s="62"/>
      <c r="TIS12" s="62"/>
      <c r="TIT12" s="62"/>
      <c r="TIU12" s="62"/>
      <c r="TIV12" s="62"/>
      <c r="TIW12" s="62"/>
      <c r="TIX12" s="62"/>
      <c r="TIY12" s="62"/>
      <c r="TIZ12" s="62"/>
      <c r="TJA12" s="62"/>
      <c r="TJB12" s="62"/>
      <c r="TJC12" s="62"/>
      <c r="TJD12" s="62"/>
      <c r="TJE12" s="62"/>
      <c r="TJF12" s="62"/>
      <c r="TJG12" s="62"/>
      <c r="TJH12" s="62"/>
      <c r="TJI12" s="62"/>
      <c r="TJJ12" s="62"/>
      <c r="TJK12" s="62"/>
      <c r="TJL12" s="62"/>
      <c r="TJM12" s="62"/>
      <c r="TJN12" s="62"/>
      <c r="TJO12" s="62"/>
      <c r="TJP12" s="62"/>
      <c r="TJQ12" s="62"/>
      <c r="TJR12" s="62"/>
      <c r="TJS12" s="62"/>
      <c r="TJT12" s="62"/>
      <c r="TJU12" s="62"/>
      <c r="TJV12" s="62"/>
      <c r="TJW12" s="62"/>
      <c r="TJX12" s="62"/>
      <c r="TJY12" s="62"/>
      <c r="TJZ12" s="62"/>
      <c r="TKA12" s="62"/>
      <c r="TKB12" s="62"/>
      <c r="TKC12" s="62"/>
      <c r="TKD12" s="62"/>
      <c r="TKE12" s="62"/>
      <c r="TKF12" s="62"/>
      <c r="TKG12" s="62"/>
      <c r="TKH12" s="62"/>
      <c r="TKI12" s="62"/>
      <c r="TKJ12" s="62"/>
      <c r="TKK12" s="62"/>
      <c r="TKL12" s="62"/>
      <c r="TKM12" s="62"/>
      <c r="TKN12" s="62"/>
      <c r="TKO12" s="62"/>
      <c r="TKP12" s="62"/>
      <c r="TKQ12" s="62"/>
      <c r="TKR12" s="62"/>
      <c r="TKS12" s="62"/>
      <c r="TKT12" s="62"/>
      <c r="TKU12" s="62"/>
      <c r="TKV12" s="62"/>
      <c r="TKW12" s="62"/>
      <c r="TKX12" s="62"/>
      <c r="TKY12" s="62"/>
      <c r="TKZ12" s="62"/>
      <c r="TLA12" s="62"/>
      <c r="TLB12" s="62"/>
      <c r="TLC12" s="62"/>
      <c r="TLD12" s="62"/>
      <c r="TLE12" s="62"/>
      <c r="TLF12" s="62"/>
      <c r="TLG12" s="62"/>
      <c r="TLH12" s="62"/>
      <c r="TLI12" s="62"/>
      <c r="TLJ12" s="62"/>
      <c r="TLK12" s="62"/>
      <c r="TLL12" s="62"/>
      <c r="TLM12" s="62"/>
      <c r="TLN12" s="62"/>
      <c r="TLO12" s="62"/>
      <c r="TLP12" s="62"/>
      <c r="TLQ12" s="62"/>
      <c r="TLR12" s="62"/>
      <c r="TLS12" s="62"/>
      <c r="TLT12" s="62"/>
      <c r="TLU12" s="62"/>
      <c r="TLV12" s="62"/>
      <c r="TLW12" s="62"/>
      <c r="TLX12" s="62"/>
      <c r="TLY12" s="62"/>
      <c r="TLZ12" s="62"/>
      <c r="TMA12" s="62"/>
      <c r="TMB12" s="62"/>
      <c r="TMC12" s="62"/>
      <c r="TMD12" s="62"/>
      <c r="TME12" s="62"/>
      <c r="TMF12" s="62"/>
      <c r="TMG12" s="62"/>
      <c r="TMH12" s="62"/>
      <c r="TMI12" s="62"/>
      <c r="TMJ12" s="62"/>
      <c r="TMK12" s="62"/>
      <c r="TML12" s="62"/>
      <c r="TMM12" s="62"/>
      <c r="TMN12" s="62"/>
      <c r="TMO12" s="62"/>
      <c r="TMP12" s="62"/>
      <c r="TMQ12" s="62"/>
      <c r="TMR12" s="62"/>
      <c r="TMS12" s="62"/>
      <c r="TMT12" s="62"/>
      <c r="TMU12" s="62"/>
      <c r="TMV12" s="62"/>
      <c r="TMW12" s="62"/>
      <c r="TMX12" s="62"/>
      <c r="TMY12" s="62"/>
      <c r="TMZ12" s="62"/>
      <c r="TNA12" s="62"/>
      <c r="TNB12" s="62"/>
      <c r="TNC12" s="62"/>
      <c r="TND12" s="62"/>
      <c r="TNE12" s="62"/>
      <c r="TNF12" s="62"/>
      <c r="TNG12" s="62"/>
      <c r="TNH12" s="62"/>
      <c r="TNI12" s="62"/>
      <c r="TNJ12" s="62"/>
      <c r="TNK12" s="62"/>
      <c r="TNL12" s="62"/>
      <c r="TNM12" s="62"/>
      <c r="TNN12" s="62"/>
      <c r="TNO12" s="62"/>
      <c r="TNP12" s="62"/>
      <c r="TNQ12" s="62"/>
      <c r="TNR12" s="62"/>
      <c r="TNS12" s="62"/>
      <c r="TNT12" s="62"/>
      <c r="TNU12" s="62"/>
      <c r="TNV12" s="62"/>
      <c r="TNW12" s="62"/>
      <c r="TNX12" s="62"/>
      <c r="TNY12" s="62"/>
      <c r="TNZ12" s="62"/>
      <c r="TOA12" s="62"/>
      <c r="TOB12" s="62"/>
      <c r="TOC12" s="62"/>
      <c r="TOD12" s="62"/>
      <c r="TOE12" s="62"/>
      <c r="TOF12" s="62"/>
      <c r="TOG12" s="62"/>
      <c r="TOH12" s="62"/>
      <c r="TOI12" s="62"/>
      <c r="TOJ12" s="62"/>
      <c r="TOK12" s="62"/>
      <c r="TOL12" s="62"/>
      <c r="TOM12" s="62"/>
      <c r="TON12" s="62"/>
      <c r="TOO12" s="62"/>
      <c r="TOP12" s="62"/>
      <c r="TOQ12" s="62"/>
      <c r="TOR12" s="62"/>
      <c r="TOS12" s="62"/>
      <c r="TOT12" s="62"/>
      <c r="TOU12" s="62"/>
      <c r="TOV12" s="62"/>
      <c r="TOW12" s="62"/>
      <c r="TOX12" s="62"/>
      <c r="TOY12" s="62"/>
      <c r="TOZ12" s="62"/>
      <c r="TPA12" s="62"/>
      <c r="TPB12" s="62"/>
      <c r="TPC12" s="62"/>
      <c r="TPD12" s="62"/>
      <c r="TPE12" s="62"/>
      <c r="TPF12" s="62"/>
      <c r="TPG12" s="62"/>
      <c r="TPH12" s="62"/>
      <c r="TPI12" s="62"/>
      <c r="TPJ12" s="62"/>
      <c r="TPK12" s="62"/>
      <c r="TPL12" s="62"/>
      <c r="TPM12" s="62"/>
      <c r="TPN12" s="62"/>
      <c r="TPO12" s="62"/>
      <c r="TPP12" s="62"/>
      <c r="TPQ12" s="62"/>
      <c r="TPR12" s="62"/>
      <c r="TPS12" s="62"/>
      <c r="TPT12" s="62"/>
      <c r="TPU12" s="62"/>
      <c r="TPV12" s="62"/>
      <c r="TPW12" s="62"/>
      <c r="TPX12" s="62"/>
      <c r="TPY12" s="62"/>
      <c r="TPZ12" s="62"/>
      <c r="TQA12" s="62"/>
      <c r="TQB12" s="62"/>
      <c r="TQC12" s="62"/>
      <c r="TQD12" s="62"/>
      <c r="TQE12" s="62"/>
      <c r="TQF12" s="62"/>
      <c r="TQG12" s="62"/>
      <c r="TQH12" s="62"/>
      <c r="TQI12" s="62"/>
      <c r="TQJ12" s="62"/>
      <c r="TQK12" s="62"/>
      <c r="TQL12" s="62"/>
      <c r="TQM12" s="62"/>
      <c r="TQN12" s="62"/>
      <c r="TQO12" s="62"/>
      <c r="TQP12" s="62"/>
      <c r="TQQ12" s="62"/>
      <c r="TQR12" s="62"/>
      <c r="TQS12" s="62"/>
      <c r="TQT12" s="62"/>
      <c r="TQU12" s="62"/>
      <c r="TQV12" s="62"/>
      <c r="TQW12" s="62"/>
      <c r="TQX12" s="62"/>
      <c r="TQY12" s="62"/>
      <c r="TQZ12" s="62"/>
      <c r="TRA12" s="62"/>
      <c r="TRB12" s="62"/>
      <c r="TRC12" s="62"/>
      <c r="TRD12" s="62"/>
      <c r="TRE12" s="62"/>
      <c r="TRF12" s="62"/>
      <c r="TRG12" s="62"/>
      <c r="TRH12" s="62"/>
      <c r="TRI12" s="62"/>
      <c r="TRJ12" s="62"/>
      <c r="TRK12" s="62"/>
      <c r="TRL12" s="62"/>
      <c r="TRM12" s="62"/>
      <c r="TRN12" s="62"/>
      <c r="TRO12" s="62"/>
      <c r="TRP12" s="62"/>
      <c r="TRQ12" s="62"/>
      <c r="TRR12" s="62"/>
      <c r="TRS12" s="62"/>
      <c r="TRT12" s="62"/>
      <c r="TRU12" s="62"/>
      <c r="TRV12" s="62"/>
      <c r="TRW12" s="62"/>
      <c r="TRX12" s="62"/>
      <c r="TRY12" s="62"/>
      <c r="TRZ12" s="62"/>
      <c r="TSA12" s="62"/>
      <c r="TSB12" s="62"/>
      <c r="TSC12" s="62"/>
      <c r="TSD12" s="62"/>
      <c r="TSE12" s="62"/>
      <c r="TSF12" s="62"/>
      <c r="TSG12" s="62"/>
      <c r="TSH12" s="62"/>
      <c r="TSI12" s="62"/>
      <c r="TSJ12" s="62"/>
      <c r="TSK12" s="62"/>
      <c r="TSL12" s="62"/>
      <c r="TSM12" s="62"/>
      <c r="TSN12" s="62"/>
      <c r="TSO12" s="62"/>
      <c r="TSP12" s="62"/>
      <c r="TSQ12" s="62"/>
      <c r="TSR12" s="62"/>
      <c r="TSS12" s="62"/>
      <c r="TST12" s="62"/>
      <c r="TSU12" s="62"/>
      <c r="TSV12" s="62"/>
      <c r="TSW12" s="62"/>
      <c r="TSX12" s="62"/>
      <c r="TSY12" s="62"/>
      <c r="TSZ12" s="62"/>
      <c r="TTA12" s="62"/>
      <c r="TTB12" s="62"/>
      <c r="TTC12" s="62"/>
      <c r="TTD12" s="62"/>
      <c r="TTE12" s="62"/>
      <c r="TTF12" s="62"/>
      <c r="TTG12" s="62"/>
      <c r="TTH12" s="62"/>
      <c r="TTI12" s="62"/>
      <c r="TTJ12" s="62"/>
      <c r="TTK12" s="62"/>
      <c r="TTL12" s="62"/>
      <c r="TTM12" s="62"/>
      <c r="TTN12" s="62"/>
      <c r="TTO12" s="62"/>
      <c r="TTP12" s="62"/>
      <c r="TTQ12" s="62"/>
      <c r="TTR12" s="62"/>
      <c r="TTS12" s="62"/>
      <c r="TTT12" s="62"/>
      <c r="TTU12" s="62"/>
      <c r="TTV12" s="62"/>
      <c r="TTW12" s="62"/>
      <c r="TTX12" s="62"/>
      <c r="TTY12" s="62"/>
      <c r="TTZ12" s="62"/>
      <c r="TUA12" s="62"/>
      <c r="TUB12" s="62"/>
      <c r="TUC12" s="62"/>
      <c r="TUD12" s="62"/>
      <c r="TUE12" s="62"/>
      <c r="TUF12" s="62"/>
      <c r="TUG12" s="62"/>
      <c r="TUH12" s="62"/>
      <c r="TUI12" s="62"/>
      <c r="TUJ12" s="62"/>
      <c r="TUK12" s="62"/>
      <c r="TUL12" s="62"/>
      <c r="TUM12" s="62"/>
      <c r="TUN12" s="62"/>
      <c r="TUO12" s="62"/>
      <c r="TUP12" s="62"/>
      <c r="TUQ12" s="62"/>
      <c r="TUR12" s="62"/>
      <c r="TUS12" s="62"/>
      <c r="TUT12" s="62"/>
      <c r="TUU12" s="62"/>
      <c r="TUV12" s="62"/>
      <c r="TUW12" s="62"/>
      <c r="TUX12" s="62"/>
      <c r="TUY12" s="62"/>
      <c r="TUZ12" s="62"/>
      <c r="TVA12" s="62"/>
      <c r="TVB12" s="62"/>
      <c r="TVC12" s="62"/>
      <c r="TVD12" s="62"/>
      <c r="TVE12" s="62"/>
      <c r="TVF12" s="62"/>
      <c r="TVG12" s="62"/>
      <c r="TVH12" s="62"/>
      <c r="TVI12" s="62"/>
      <c r="TVJ12" s="62"/>
      <c r="TVK12" s="62"/>
      <c r="TVL12" s="62"/>
      <c r="TVM12" s="62"/>
      <c r="TVN12" s="62"/>
      <c r="TVO12" s="62"/>
      <c r="TVP12" s="62"/>
      <c r="TVQ12" s="62"/>
      <c r="TVR12" s="62"/>
      <c r="TVS12" s="62"/>
      <c r="TVT12" s="62"/>
      <c r="TVU12" s="62"/>
      <c r="TVV12" s="62"/>
      <c r="TVW12" s="62"/>
      <c r="TVX12" s="62"/>
      <c r="TVY12" s="62"/>
      <c r="TVZ12" s="62"/>
      <c r="TWA12" s="62"/>
      <c r="TWB12" s="62"/>
      <c r="TWC12" s="62"/>
      <c r="TWD12" s="62"/>
      <c r="TWE12" s="62"/>
      <c r="TWF12" s="62"/>
      <c r="TWG12" s="62"/>
      <c r="TWH12" s="62"/>
      <c r="TWI12" s="62"/>
      <c r="TWJ12" s="62"/>
      <c r="TWK12" s="62"/>
      <c r="TWL12" s="62"/>
      <c r="TWM12" s="62"/>
      <c r="TWN12" s="62"/>
      <c r="TWO12" s="62"/>
      <c r="TWP12" s="62"/>
      <c r="TWQ12" s="62"/>
      <c r="TWR12" s="62"/>
      <c r="TWS12" s="62"/>
      <c r="TWT12" s="62"/>
      <c r="TWU12" s="62"/>
      <c r="TWV12" s="62"/>
      <c r="TWW12" s="62"/>
      <c r="TWX12" s="62"/>
      <c r="TWY12" s="62"/>
      <c r="TWZ12" s="62"/>
      <c r="TXA12" s="62"/>
      <c r="TXB12" s="62"/>
      <c r="TXC12" s="62"/>
      <c r="TXD12" s="62"/>
      <c r="TXE12" s="62"/>
      <c r="TXF12" s="62"/>
      <c r="TXG12" s="62"/>
      <c r="TXH12" s="62"/>
      <c r="TXI12" s="62"/>
      <c r="TXJ12" s="62"/>
      <c r="TXK12" s="62"/>
      <c r="TXL12" s="62"/>
      <c r="TXM12" s="62"/>
      <c r="TXN12" s="62"/>
      <c r="TXO12" s="62"/>
      <c r="TXP12" s="62"/>
      <c r="TXQ12" s="62"/>
      <c r="TXR12" s="62"/>
      <c r="TXS12" s="62"/>
      <c r="TXT12" s="62"/>
      <c r="TXU12" s="62"/>
      <c r="TXV12" s="62"/>
      <c r="TXW12" s="62"/>
      <c r="TXX12" s="62"/>
      <c r="TXY12" s="62"/>
      <c r="TXZ12" s="62"/>
      <c r="TYA12" s="62"/>
      <c r="TYB12" s="62"/>
      <c r="TYC12" s="62"/>
      <c r="TYD12" s="62"/>
      <c r="TYE12" s="62"/>
      <c r="TYF12" s="62"/>
      <c r="TYG12" s="62"/>
      <c r="TYH12" s="62"/>
      <c r="TYI12" s="62"/>
      <c r="TYJ12" s="62"/>
      <c r="TYK12" s="62"/>
      <c r="TYL12" s="62"/>
      <c r="TYM12" s="62"/>
      <c r="TYN12" s="62"/>
      <c r="TYO12" s="62"/>
      <c r="TYP12" s="62"/>
      <c r="TYQ12" s="62"/>
      <c r="TYR12" s="62"/>
      <c r="TYS12" s="62"/>
      <c r="TYT12" s="62"/>
      <c r="TYU12" s="62"/>
      <c r="TYV12" s="62"/>
      <c r="TYW12" s="62"/>
      <c r="TYX12" s="62"/>
      <c r="TYY12" s="62"/>
      <c r="TYZ12" s="62"/>
      <c r="TZA12" s="62"/>
      <c r="TZB12" s="62"/>
      <c r="TZC12" s="62"/>
      <c r="TZD12" s="62"/>
      <c r="TZE12" s="62"/>
      <c r="TZF12" s="62"/>
      <c r="TZG12" s="62"/>
      <c r="TZH12" s="62"/>
      <c r="TZI12" s="62"/>
      <c r="TZJ12" s="62"/>
      <c r="TZK12" s="62"/>
      <c r="TZL12" s="62"/>
      <c r="TZM12" s="62"/>
      <c r="TZN12" s="62"/>
      <c r="TZO12" s="62"/>
      <c r="TZP12" s="62"/>
      <c r="TZQ12" s="62"/>
      <c r="TZR12" s="62"/>
      <c r="TZS12" s="62"/>
      <c r="TZT12" s="62"/>
      <c r="TZU12" s="62"/>
      <c r="TZV12" s="62"/>
      <c r="TZW12" s="62"/>
      <c r="TZX12" s="62"/>
      <c r="TZY12" s="62"/>
      <c r="TZZ12" s="62"/>
      <c r="UAA12" s="62"/>
      <c r="UAB12" s="62"/>
      <c r="UAC12" s="62"/>
      <c r="UAD12" s="62"/>
      <c r="UAE12" s="62"/>
      <c r="UAF12" s="62"/>
      <c r="UAG12" s="62"/>
      <c r="UAH12" s="62"/>
      <c r="UAI12" s="62"/>
      <c r="UAJ12" s="62"/>
      <c r="UAK12" s="62"/>
      <c r="UAL12" s="62"/>
      <c r="UAM12" s="62"/>
      <c r="UAN12" s="62"/>
      <c r="UAO12" s="62"/>
      <c r="UAP12" s="62"/>
      <c r="UAQ12" s="62"/>
      <c r="UAR12" s="62"/>
      <c r="UAS12" s="62"/>
      <c r="UAT12" s="62"/>
      <c r="UAU12" s="62"/>
      <c r="UAV12" s="62"/>
      <c r="UAW12" s="62"/>
      <c r="UAX12" s="62"/>
      <c r="UAY12" s="62"/>
      <c r="UAZ12" s="62"/>
      <c r="UBA12" s="62"/>
      <c r="UBB12" s="62"/>
      <c r="UBC12" s="62"/>
      <c r="UBD12" s="62"/>
      <c r="UBE12" s="62"/>
      <c r="UBF12" s="62"/>
      <c r="UBG12" s="62"/>
      <c r="UBH12" s="62"/>
      <c r="UBI12" s="62"/>
      <c r="UBJ12" s="62"/>
      <c r="UBK12" s="62"/>
      <c r="UBL12" s="62"/>
      <c r="UBM12" s="62"/>
      <c r="UBN12" s="62"/>
      <c r="UBO12" s="62"/>
      <c r="UBP12" s="62"/>
      <c r="UBQ12" s="62"/>
      <c r="UBR12" s="62"/>
      <c r="UBS12" s="62"/>
      <c r="UBT12" s="62"/>
      <c r="UBU12" s="62"/>
      <c r="UBV12" s="62"/>
      <c r="UBW12" s="62"/>
      <c r="UBX12" s="62"/>
      <c r="UBY12" s="62"/>
      <c r="UBZ12" s="62"/>
      <c r="UCA12" s="62"/>
      <c r="UCB12" s="62"/>
      <c r="UCC12" s="62"/>
      <c r="UCD12" s="62"/>
      <c r="UCE12" s="62"/>
      <c r="UCF12" s="62"/>
      <c r="UCG12" s="62"/>
      <c r="UCH12" s="62"/>
      <c r="UCI12" s="62"/>
      <c r="UCJ12" s="62"/>
      <c r="UCK12" s="62"/>
      <c r="UCL12" s="62"/>
      <c r="UCM12" s="62"/>
      <c r="UCN12" s="62"/>
      <c r="UCO12" s="62"/>
      <c r="UCP12" s="62"/>
      <c r="UCQ12" s="62"/>
      <c r="UCR12" s="62"/>
      <c r="UCS12" s="62"/>
      <c r="UCT12" s="62"/>
      <c r="UCU12" s="62"/>
      <c r="UCV12" s="62"/>
      <c r="UCW12" s="62"/>
      <c r="UCX12" s="62"/>
      <c r="UCY12" s="62"/>
      <c r="UCZ12" s="62"/>
      <c r="UDA12" s="62"/>
      <c r="UDB12" s="62"/>
      <c r="UDC12" s="62"/>
      <c r="UDD12" s="62"/>
      <c r="UDE12" s="62"/>
      <c r="UDF12" s="62"/>
      <c r="UDG12" s="62"/>
      <c r="UDH12" s="62"/>
      <c r="UDI12" s="62"/>
      <c r="UDJ12" s="62"/>
      <c r="UDK12" s="62"/>
      <c r="UDL12" s="62"/>
      <c r="UDM12" s="62"/>
      <c r="UDN12" s="62"/>
      <c r="UDO12" s="62"/>
      <c r="UDP12" s="62"/>
      <c r="UDQ12" s="62"/>
      <c r="UDR12" s="62"/>
      <c r="UDS12" s="62"/>
      <c r="UDT12" s="62"/>
      <c r="UDU12" s="62"/>
      <c r="UDV12" s="62"/>
      <c r="UDW12" s="62"/>
      <c r="UDX12" s="62"/>
      <c r="UDY12" s="62"/>
      <c r="UDZ12" s="62"/>
      <c r="UEA12" s="62"/>
      <c r="UEB12" s="62"/>
      <c r="UEC12" s="62"/>
      <c r="UED12" s="62"/>
      <c r="UEE12" s="62"/>
      <c r="UEF12" s="62"/>
      <c r="UEG12" s="62"/>
      <c r="UEH12" s="62"/>
      <c r="UEI12" s="62"/>
      <c r="UEJ12" s="62"/>
      <c r="UEK12" s="62"/>
      <c r="UEL12" s="62"/>
      <c r="UEM12" s="62"/>
      <c r="UEN12" s="62"/>
      <c r="UEO12" s="62"/>
      <c r="UEP12" s="62"/>
      <c r="UEQ12" s="62"/>
      <c r="UER12" s="62"/>
      <c r="UES12" s="62"/>
      <c r="UET12" s="62"/>
      <c r="UEU12" s="62"/>
      <c r="UEV12" s="62"/>
      <c r="UEW12" s="62"/>
      <c r="UEX12" s="62"/>
      <c r="UEY12" s="62"/>
      <c r="UEZ12" s="62"/>
      <c r="UFA12" s="62"/>
      <c r="UFB12" s="62"/>
      <c r="UFC12" s="62"/>
      <c r="UFD12" s="62"/>
      <c r="UFE12" s="62"/>
      <c r="UFF12" s="62"/>
      <c r="UFG12" s="62"/>
      <c r="UFH12" s="62"/>
      <c r="UFI12" s="62"/>
      <c r="UFJ12" s="62"/>
      <c r="UFK12" s="62"/>
      <c r="UFL12" s="62"/>
      <c r="UFM12" s="62"/>
      <c r="UFN12" s="62"/>
      <c r="UFO12" s="62"/>
      <c r="UFP12" s="62"/>
      <c r="UFQ12" s="62"/>
      <c r="UFR12" s="62"/>
      <c r="UFS12" s="62"/>
      <c r="UFT12" s="62"/>
      <c r="UFU12" s="62"/>
      <c r="UFV12" s="62"/>
      <c r="UFW12" s="62"/>
      <c r="UFX12" s="62"/>
      <c r="UFY12" s="62"/>
      <c r="UFZ12" s="62"/>
      <c r="UGA12" s="62"/>
      <c r="UGB12" s="62"/>
      <c r="UGC12" s="62"/>
      <c r="UGD12" s="62"/>
      <c r="UGE12" s="62"/>
      <c r="UGF12" s="62"/>
      <c r="UGG12" s="62"/>
      <c r="UGH12" s="62"/>
      <c r="UGI12" s="62"/>
      <c r="UGJ12" s="62"/>
      <c r="UGK12" s="62"/>
      <c r="UGL12" s="62"/>
      <c r="UGM12" s="62"/>
      <c r="UGN12" s="62"/>
      <c r="UGO12" s="62"/>
      <c r="UGP12" s="62"/>
      <c r="UGQ12" s="62"/>
      <c r="UGR12" s="62"/>
      <c r="UGS12" s="62"/>
      <c r="UGT12" s="62"/>
      <c r="UGU12" s="62"/>
      <c r="UGV12" s="62"/>
      <c r="UGW12" s="62"/>
      <c r="UGX12" s="62"/>
      <c r="UGY12" s="62"/>
      <c r="UGZ12" s="62"/>
      <c r="UHA12" s="62"/>
      <c r="UHB12" s="62"/>
      <c r="UHC12" s="62"/>
      <c r="UHD12" s="62"/>
      <c r="UHE12" s="62"/>
      <c r="UHF12" s="62"/>
      <c r="UHG12" s="62"/>
      <c r="UHH12" s="62"/>
      <c r="UHI12" s="62"/>
      <c r="UHJ12" s="62"/>
      <c r="UHK12" s="62"/>
      <c r="UHL12" s="62"/>
      <c r="UHM12" s="62"/>
      <c r="UHN12" s="62"/>
      <c r="UHO12" s="62"/>
      <c r="UHP12" s="62"/>
      <c r="UHQ12" s="62"/>
      <c r="UHR12" s="62"/>
      <c r="UHS12" s="62"/>
      <c r="UHT12" s="62"/>
      <c r="UHU12" s="62"/>
      <c r="UHV12" s="62"/>
      <c r="UHW12" s="62"/>
      <c r="UHX12" s="62"/>
      <c r="UHY12" s="62"/>
      <c r="UHZ12" s="62"/>
      <c r="UIA12" s="62"/>
      <c r="UIB12" s="62"/>
      <c r="UIC12" s="62"/>
      <c r="UID12" s="62"/>
      <c r="UIE12" s="62"/>
      <c r="UIF12" s="62"/>
      <c r="UIG12" s="62"/>
      <c r="UIH12" s="62"/>
      <c r="UII12" s="62"/>
      <c r="UIJ12" s="62"/>
      <c r="UIK12" s="62"/>
      <c r="UIL12" s="62"/>
      <c r="UIM12" s="62"/>
      <c r="UIN12" s="62"/>
      <c r="UIO12" s="62"/>
      <c r="UIP12" s="62"/>
      <c r="UIQ12" s="62"/>
      <c r="UIR12" s="62"/>
      <c r="UIS12" s="62"/>
      <c r="UIT12" s="62"/>
      <c r="UIU12" s="62"/>
      <c r="UIV12" s="62"/>
      <c r="UIW12" s="62"/>
      <c r="UIX12" s="62"/>
      <c r="UIY12" s="62"/>
      <c r="UIZ12" s="62"/>
      <c r="UJA12" s="62"/>
      <c r="UJB12" s="62"/>
      <c r="UJC12" s="62"/>
      <c r="UJD12" s="62"/>
      <c r="UJE12" s="62"/>
      <c r="UJF12" s="62"/>
      <c r="UJG12" s="62"/>
      <c r="UJH12" s="62"/>
      <c r="UJI12" s="62"/>
      <c r="UJJ12" s="62"/>
      <c r="UJK12" s="62"/>
      <c r="UJL12" s="62"/>
      <c r="UJM12" s="62"/>
      <c r="UJN12" s="62"/>
      <c r="UJO12" s="62"/>
      <c r="UJP12" s="62"/>
      <c r="UJQ12" s="62"/>
      <c r="UJR12" s="62"/>
      <c r="UJS12" s="62"/>
      <c r="UJT12" s="62"/>
      <c r="UJU12" s="62"/>
      <c r="UJV12" s="62"/>
      <c r="UJW12" s="62"/>
      <c r="UJX12" s="62"/>
      <c r="UJY12" s="62"/>
      <c r="UJZ12" s="62"/>
      <c r="UKA12" s="62"/>
      <c r="UKB12" s="62"/>
      <c r="UKC12" s="62"/>
      <c r="UKD12" s="62"/>
      <c r="UKE12" s="62"/>
      <c r="UKF12" s="62"/>
      <c r="UKG12" s="62"/>
      <c r="UKH12" s="62"/>
      <c r="UKI12" s="62"/>
      <c r="UKJ12" s="62"/>
      <c r="UKK12" s="62"/>
      <c r="UKL12" s="62"/>
      <c r="UKM12" s="62"/>
      <c r="UKN12" s="62"/>
      <c r="UKO12" s="62"/>
      <c r="UKP12" s="62"/>
      <c r="UKQ12" s="62"/>
      <c r="UKR12" s="62"/>
      <c r="UKS12" s="62"/>
      <c r="UKT12" s="62"/>
      <c r="UKU12" s="62"/>
      <c r="UKV12" s="62"/>
      <c r="UKW12" s="62"/>
      <c r="UKX12" s="62"/>
      <c r="UKY12" s="62"/>
      <c r="UKZ12" s="62"/>
      <c r="ULA12" s="62"/>
      <c r="ULB12" s="62"/>
      <c r="ULC12" s="62"/>
      <c r="ULD12" s="62"/>
      <c r="ULE12" s="62"/>
      <c r="ULF12" s="62"/>
      <c r="ULG12" s="62"/>
      <c r="ULH12" s="62"/>
      <c r="ULI12" s="62"/>
      <c r="ULJ12" s="62"/>
      <c r="ULK12" s="62"/>
      <c r="ULL12" s="62"/>
      <c r="ULM12" s="62"/>
      <c r="ULN12" s="62"/>
      <c r="ULO12" s="62"/>
      <c r="ULP12" s="62"/>
      <c r="ULQ12" s="62"/>
      <c r="ULR12" s="62"/>
      <c r="ULS12" s="62"/>
      <c r="ULT12" s="62"/>
      <c r="ULU12" s="62"/>
      <c r="ULV12" s="62"/>
      <c r="ULW12" s="62"/>
      <c r="ULX12" s="62"/>
      <c r="ULY12" s="62"/>
      <c r="ULZ12" s="62"/>
      <c r="UMA12" s="62"/>
      <c r="UMB12" s="62"/>
      <c r="UMC12" s="62"/>
      <c r="UMD12" s="62"/>
      <c r="UME12" s="62"/>
      <c r="UMF12" s="62"/>
      <c r="UMG12" s="62"/>
      <c r="UMH12" s="62"/>
      <c r="UMI12" s="62"/>
      <c r="UMJ12" s="62"/>
      <c r="UMK12" s="62"/>
      <c r="UML12" s="62"/>
      <c r="UMM12" s="62"/>
      <c r="UMN12" s="62"/>
      <c r="UMO12" s="62"/>
      <c r="UMP12" s="62"/>
      <c r="UMQ12" s="62"/>
      <c r="UMR12" s="62"/>
      <c r="UMS12" s="62"/>
      <c r="UMT12" s="62"/>
      <c r="UMU12" s="62"/>
      <c r="UMV12" s="62"/>
      <c r="UMW12" s="62"/>
      <c r="UMX12" s="62"/>
      <c r="UMY12" s="62"/>
      <c r="UMZ12" s="62"/>
      <c r="UNA12" s="62"/>
      <c r="UNB12" s="62"/>
      <c r="UNC12" s="62"/>
      <c r="UND12" s="62"/>
      <c r="UNE12" s="62"/>
      <c r="UNF12" s="62"/>
      <c r="UNG12" s="62"/>
      <c r="UNH12" s="62"/>
      <c r="UNI12" s="62"/>
      <c r="UNJ12" s="62"/>
      <c r="UNK12" s="62"/>
      <c r="UNL12" s="62"/>
      <c r="UNM12" s="62"/>
      <c r="UNN12" s="62"/>
      <c r="UNO12" s="62"/>
      <c r="UNP12" s="62"/>
      <c r="UNQ12" s="62"/>
      <c r="UNR12" s="62"/>
      <c r="UNS12" s="62"/>
      <c r="UNT12" s="62"/>
      <c r="UNU12" s="62"/>
      <c r="UNV12" s="62"/>
      <c r="UNW12" s="62"/>
      <c r="UNX12" s="62"/>
      <c r="UNY12" s="62"/>
      <c r="UNZ12" s="62"/>
      <c r="UOA12" s="62"/>
      <c r="UOB12" s="62"/>
      <c r="UOC12" s="62"/>
      <c r="UOD12" s="62"/>
      <c r="UOE12" s="62"/>
      <c r="UOF12" s="62"/>
      <c r="UOG12" s="62"/>
      <c r="UOH12" s="62"/>
      <c r="UOI12" s="62"/>
      <c r="UOJ12" s="62"/>
      <c r="UOK12" s="62"/>
      <c r="UOL12" s="62"/>
      <c r="UOM12" s="62"/>
      <c r="UON12" s="62"/>
      <c r="UOO12" s="62"/>
      <c r="UOP12" s="62"/>
      <c r="UOQ12" s="62"/>
      <c r="UOR12" s="62"/>
      <c r="UOS12" s="62"/>
      <c r="UOT12" s="62"/>
      <c r="UOU12" s="62"/>
      <c r="UOV12" s="62"/>
      <c r="UOW12" s="62"/>
      <c r="UOX12" s="62"/>
      <c r="UOY12" s="62"/>
      <c r="UOZ12" s="62"/>
      <c r="UPA12" s="62"/>
      <c r="UPB12" s="62"/>
      <c r="UPC12" s="62"/>
      <c r="UPD12" s="62"/>
      <c r="UPE12" s="62"/>
      <c r="UPF12" s="62"/>
      <c r="UPG12" s="62"/>
      <c r="UPH12" s="62"/>
      <c r="UPI12" s="62"/>
      <c r="UPJ12" s="62"/>
      <c r="UPK12" s="62"/>
      <c r="UPL12" s="62"/>
      <c r="UPM12" s="62"/>
      <c r="UPN12" s="62"/>
      <c r="UPO12" s="62"/>
      <c r="UPP12" s="62"/>
      <c r="UPQ12" s="62"/>
      <c r="UPR12" s="62"/>
      <c r="UPS12" s="62"/>
      <c r="UPT12" s="62"/>
      <c r="UPU12" s="62"/>
      <c r="UPV12" s="62"/>
      <c r="UPW12" s="62"/>
      <c r="UPX12" s="62"/>
      <c r="UPY12" s="62"/>
      <c r="UPZ12" s="62"/>
      <c r="UQA12" s="62"/>
      <c r="UQB12" s="62"/>
      <c r="UQC12" s="62"/>
      <c r="UQD12" s="62"/>
      <c r="UQE12" s="62"/>
      <c r="UQF12" s="62"/>
      <c r="UQG12" s="62"/>
      <c r="UQH12" s="62"/>
      <c r="UQI12" s="62"/>
      <c r="UQJ12" s="62"/>
      <c r="UQK12" s="62"/>
      <c r="UQL12" s="62"/>
      <c r="UQM12" s="62"/>
      <c r="UQN12" s="62"/>
      <c r="UQO12" s="62"/>
      <c r="UQP12" s="62"/>
      <c r="UQQ12" s="62"/>
      <c r="UQR12" s="62"/>
      <c r="UQS12" s="62"/>
      <c r="UQT12" s="62"/>
      <c r="UQU12" s="62"/>
      <c r="UQV12" s="62"/>
      <c r="UQW12" s="62"/>
      <c r="UQX12" s="62"/>
      <c r="UQY12" s="62"/>
      <c r="UQZ12" s="62"/>
      <c r="URA12" s="62"/>
      <c r="URB12" s="62"/>
      <c r="URC12" s="62"/>
      <c r="URD12" s="62"/>
      <c r="URE12" s="62"/>
      <c r="URF12" s="62"/>
      <c r="URG12" s="62"/>
      <c r="URH12" s="62"/>
      <c r="URI12" s="62"/>
      <c r="URJ12" s="62"/>
      <c r="URK12" s="62"/>
      <c r="URL12" s="62"/>
      <c r="URM12" s="62"/>
      <c r="URN12" s="62"/>
      <c r="URO12" s="62"/>
      <c r="URP12" s="62"/>
      <c r="URQ12" s="62"/>
      <c r="URR12" s="62"/>
      <c r="URS12" s="62"/>
      <c r="URT12" s="62"/>
      <c r="URU12" s="62"/>
      <c r="URV12" s="62"/>
      <c r="URW12" s="62"/>
      <c r="URX12" s="62"/>
      <c r="URY12" s="62"/>
      <c r="URZ12" s="62"/>
      <c r="USA12" s="62"/>
      <c r="USB12" s="62"/>
      <c r="USC12" s="62"/>
      <c r="USD12" s="62"/>
      <c r="USE12" s="62"/>
      <c r="USF12" s="62"/>
      <c r="USG12" s="62"/>
      <c r="USH12" s="62"/>
      <c r="USI12" s="62"/>
      <c r="USJ12" s="62"/>
      <c r="USK12" s="62"/>
      <c r="USL12" s="62"/>
      <c r="USM12" s="62"/>
      <c r="USN12" s="62"/>
      <c r="USO12" s="62"/>
      <c r="USP12" s="62"/>
      <c r="USQ12" s="62"/>
      <c r="USR12" s="62"/>
      <c r="USS12" s="62"/>
      <c r="UST12" s="62"/>
      <c r="USU12" s="62"/>
      <c r="USV12" s="62"/>
      <c r="USW12" s="62"/>
      <c r="USX12" s="62"/>
      <c r="USY12" s="62"/>
      <c r="USZ12" s="62"/>
      <c r="UTA12" s="62"/>
      <c r="UTB12" s="62"/>
      <c r="UTC12" s="62"/>
      <c r="UTD12" s="62"/>
      <c r="UTE12" s="62"/>
      <c r="UTF12" s="62"/>
      <c r="UTG12" s="62"/>
      <c r="UTH12" s="62"/>
      <c r="UTI12" s="62"/>
      <c r="UTJ12" s="62"/>
      <c r="UTK12" s="62"/>
      <c r="UTL12" s="62"/>
      <c r="UTM12" s="62"/>
      <c r="UTN12" s="62"/>
      <c r="UTO12" s="62"/>
      <c r="UTP12" s="62"/>
      <c r="UTQ12" s="62"/>
      <c r="UTR12" s="62"/>
      <c r="UTS12" s="62"/>
      <c r="UTT12" s="62"/>
      <c r="UTU12" s="62"/>
      <c r="UTV12" s="62"/>
      <c r="UTW12" s="62"/>
      <c r="UTX12" s="62"/>
      <c r="UTY12" s="62"/>
      <c r="UTZ12" s="62"/>
      <c r="UUA12" s="62"/>
      <c r="UUB12" s="62"/>
      <c r="UUC12" s="62"/>
      <c r="UUD12" s="62"/>
      <c r="UUE12" s="62"/>
      <c r="UUF12" s="62"/>
      <c r="UUG12" s="62"/>
      <c r="UUH12" s="62"/>
      <c r="UUI12" s="62"/>
      <c r="UUJ12" s="62"/>
      <c r="UUK12" s="62"/>
      <c r="UUL12" s="62"/>
      <c r="UUM12" s="62"/>
      <c r="UUN12" s="62"/>
      <c r="UUO12" s="62"/>
      <c r="UUP12" s="62"/>
      <c r="UUQ12" s="62"/>
      <c r="UUR12" s="62"/>
      <c r="UUS12" s="62"/>
      <c r="UUT12" s="62"/>
      <c r="UUU12" s="62"/>
      <c r="UUV12" s="62"/>
      <c r="UUW12" s="62"/>
      <c r="UUX12" s="62"/>
      <c r="UUY12" s="62"/>
      <c r="UUZ12" s="62"/>
      <c r="UVA12" s="62"/>
      <c r="UVB12" s="62"/>
      <c r="UVC12" s="62"/>
      <c r="UVD12" s="62"/>
      <c r="UVE12" s="62"/>
      <c r="UVF12" s="62"/>
      <c r="UVG12" s="62"/>
      <c r="UVH12" s="62"/>
      <c r="UVI12" s="62"/>
      <c r="UVJ12" s="62"/>
      <c r="UVK12" s="62"/>
      <c r="UVL12" s="62"/>
      <c r="UVM12" s="62"/>
      <c r="UVN12" s="62"/>
      <c r="UVO12" s="62"/>
      <c r="UVP12" s="62"/>
      <c r="UVQ12" s="62"/>
      <c r="UVR12" s="62"/>
      <c r="UVS12" s="62"/>
      <c r="UVT12" s="62"/>
      <c r="UVU12" s="62"/>
      <c r="UVV12" s="62"/>
      <c r="UVW12" s="62"/>
      <c r="UVX12" s="62"/>
      <c r="UVY12" s="62"/>
      <c r="UVZ12" s="62"/>
      <c r="UWA12" s="62"/>
      <c r="UWB12" s="62"/>
      <c r="UWC12" s="62"/>
      <c r="UWD12" s="62"/>
      <c r="UWE12" s="62"/>
      <c r="UWF12" s="62"/>
      <c r="UWG12" s="62"/>
      <c r="UWH12" s="62"/>
      <c r="UWI12" s="62"/>
      <c r="UWJ12" s="62"/>
      <c r="UWK12" s="62"/>
      <c r="UWL12" s="62"/>
      <c r="UWM12" s="62"/>
      <c r="UWN12" s="62"/>
      <c r="UWO12" s="62"/>
      <c r="UWP12" s="62"/>
      <c r="UWQ12" s="62"/>
      <c r="UWR12" s="62"/>
      <c r="UWS12" s="62"/>
      <c r="UWT12" s="62"/>
      <c r="UWU12" s="62"/>
      <c r="UWV12" s="62"/>
      <c r="UWW12" s="62"/>
      <c r="UWX12" s="62"/>
      <c r="UWY12" s="62"/>
      <c r="UWZ12" s="62"/>
      <c r="UXA12" s="62"/>
      <c r="UXB12" s="62"/>
      <c r="UXC12" s="62"/>
      <c r="UXD12" s="62"/>
      <c r="UXE12" s="62"/>
      <c r="UXF12" s="62"/>
      <c r="UXG12" s="62"/>
      <c r="UXH12" s="62"/>
      <c r="UXI12" s="62"/>
      <c r="UXJ12" s="62"/>
      <c r="UXK12" s="62"/>
      <c r="UXL12" s="62"/>
      <c r="UXM12" s="62"/>
      <c r="UXN12" s="62"/>
      <c r="UXO12" s="62"/>
      <c r="UXP12" s="62"/>
      <c r="UXQ12" s="62"/>
      <c r="UXR12" s="62"/>
      <c r="UXS12" s="62"/>
      <c r="UXT12" s="62"/>
      <c r="UXU12" s="62"/>
      <c r="UXV12" s="62"/>
      <c r="UXW12" s="62"/>
      <c r="UXX12" s="62"/>
      <c r="UXY12" s="62"/>
      <c r="UXZ12" s="62"/>
      <c r="UYA12" s="62"/>
      <c r="UYB12" s="62"/>
      <c r="UYC12" s="62"/>
      <c r="UYD12" s="62"/>
      <c r="UYE12" s="62"/>
      <c r="UYF12" s="62"/>
      <c r="UYG12" s="62"/>
      <c r="UYH12" s="62"/>
      <c r="UYI12" s="62"/>
      <c r="UYJ12" s="62"/>
      <c r="UYK12" s="62"/>
      <c r="UYL12" s="62"/>
      <c r="UYM12" s="62"/>
      <c r="UYN12" s="62"/>
      <c r="UYO12" s="62"/>
      <c r="UYP12" s="62"/>
      <c r="UYQ12" s="62"/>
      <c r="UYR12" s="62"/>
      <c r="UYS12" s="62"/>
      <c r="UYT12" s="62"/>
      <c r="UYU12" s="62"/>
      <c r="UYV12" s="62"/>
      <c r="UYW12" s="62"/>
      <c r="UYX12" s="62"/>
      <c r="UYY12" s="62"/>
      <c r="UYZ12" s="62"/>
      <c r="UZA12" s="62"/>
      <c r="UZB12" s="62"/>
      <c r="UZC12" s="62"/>
      <c r="UZD12" s="62"/>
      <c r="UZE12" s="62"/>
      <c r="UZF12" s="62"/>
      <c r="UZG12" s="62"/>
      <c r="UZH12" s="62"/>
      <c r="UZI12" s="62"/>
      <c r="UZJ12" s="62"/>
      <c r="UZK12" s="62"/>
      <c r="UZL12" s="62"/>
      <c r="UZM12" s="62"/>
      <c r="UZN12" s="62"/>
      <c r="UZO12" s="62"/>
      <c r="UZP12" s="62"/>
      <c r="UZQ12" s="62"/>
      <c r="UZR12" s="62"/>
      <c r="UZS12" s="62"/>
      <c r="UZT12" s="62"/>
      <c r="UZU12" s="62"/>
      <c r="UZV12" s="62"/>
      <c r="UZW12" s="62"/>
      <c r="UZX12" s="62"/>
      <c r="UZY12" s="62"/>
      <c r="UZZ12" s="62"/>
      <c r="VAA12" s="62"/>
      <c r="VAB12" s="62"/>
      <c r="VAC12" s="62"/>
      <c r="VAD12" s="62"/>
      <c r="VAE12" s="62"/>
      <c r="VAF12" s="62"/>
      <c r="VAG12" s="62"/>
      <c r="VAH12" s="62"/>
      <c r="VAI12" s="62"/>
      <c r="VAJ12" s="62"/>
      <c r="VAK12" s="62"/>
      <c r="VAL12" s="62"/>
      <c r="VAM12" s="62"/>
      <c r="VAN12" s="62"/>
      <c r="VAO12" s="62"/>
      <c r="VAP12" s="62"/>
      <c r="VAQ12" s="62"/>
      <c r="VAR12" s="62"/>
      <c r="VAS12" s="62"/>
      <c r="VAT12" s="62"/>
      <c r="VAU12" s="62"/>
      <c r="VAV12" s="62"/>
      <c r="VAW12" s="62"/>
      <c r="VAX12" s="62"/>
      <c r="VAY12" s="62"/>
      <c r="VAZ12" s="62"/>
      <c r="VBA12" s="62"/>
      <c r="VBB12" s="62"/>
      <c r="VBC12" s="62"/>
      <c r="VBD12" s="62"/>
      <c r="VBE12" s="62"/>
      <c r="VBF12" s="62"/>
      <c r="VBG12" s="62"/>
      <c r="VBH12" s="62"/>
      <c r="VBI12" s="62"/>
      <c r="VBJ12" s="62"/>
      <c r="VBK12" s="62"/>
      <c r="VBL12" s="62"/>
      <c r="VBM12" s="62"/>
      <c r="VBN12" s="62"/>
      <c r="VBO12" s="62"/>
      <c r="VBP12" s="62"/>
      <c r="VBQ12" s="62"/>
      <c r="VBR12" s="62"/>
      <c r="VBS12" s="62"/>
      <c r="VBT12" s="62"/>
      <c r="VBU12" s="62"/>
      <c r="VBV12" s="62"/>
      <c r="VBW12" s="62"/>
      <c r="VBX12" s="62"/>
      <c r="VBY12" s="62"/>
      <c r="VBZ12" s="62"/>
      <c r="VCA12" s="62"/>
      <c r="VCB12" s="62"/>
      <c r="VCC12" s="62"/>
      <c r="VCD12" s="62"/>
      <c r="VCE12" s="62"/>
      <c r="VCF12" s="62"/>
      <c r="VCG12" s="62"/>
      <c r="VCH12" s="62"/>
      <c r="VCI12" s="62"/>
      <c r="VCJ12" s="62"/>
      <c r="VCK12" s="62"/>
      <c r="VCL12" s="62"/>
      <c r="VCM12" s="62"/>
      <c r="VCN12" s="62"/>
      <c r="VCO12" s="62"/>
      <c r="VCP12" s="62"/>
      <c r="VCQ12" s="62"/>
      <c r="VCR12" s="62"/>
      <c r="VCS12" s="62"/>
      <c r="VCT12" s="62"/>
      <c r="VCU12" s="62"/>
      <c r="VCV12" s="62"/>
      <c r="VCW12" s="62"/>
      <c r="VCX12" s="62"/>
      <c r="VCY12" s="62"/>
      <c r="VCZ12" s="62"/>
      <c r="VDA12" s="62"/>
      <c r="VDB12" s="62"/>
      <c r="VDC12" s="62"/>
      <c r="VDD12" s="62"/>
      <c r="VDE12" s="62"/>
      <c r="VDF12" s="62"/>
      <c r="VDG12" s="62"/>
      <c r="VDH12" s="62"/>
      <c r="VDI12" s="62"/>
      <c r="VDJ12" s="62"/>
      <c r="VDK12" s="62"/>
      <c r="VDL12" s="62"/>
      <c r="VDM12" s="62"/>
      <c r="VDN12" s="62"/>
      <c r="VDO12" s="62"/>
      <c r="VDP12" s="62"/>
      <c r="VDQ12" s="62"/>
      <c r="VDR12" s="62"/>
      <c r="VDS12" s="62"/>
      <c r="VDT12" s="62"/>
      <c r="VDU12" s="62"/>
      <c r="VDV12" s="62"/>
      <c r="VDW12" s="62"/>
      <c r="VDX12" s="62"/>
      <c r="VDY12" s="62"/>
      <c r="VDZ12" s="62"/>
      <c r="VEA12" s="62"/>
      <c r="VEB12" s="62"/>
      <c r="VEC12" s="62"/>
      <c r="VED12" s="62"/>
      <c r="VEE12" s="62"/>
      <c r="VEF12" s="62"/>
      <c r="VEG12" s="62"/>
      <c r="VEH12" s="62"/>
      <c r="VEI12" s="62"/>
      <c r="VEJ12" s="62"/>
      <c r="VEK12" s="62"/>
      <c r="VEL12" s="62"/>
      <c r="VEM12" s="62"/>
      <c r="VEN12" s="62"/>
      <c r="VEO12" s="62"/>
      <c r="VEP12" s="62"/>
      <c r="VEQ12" s="62"/>
      <c r="VER12" s="62"/>
      <c r="VES12" s="62"/>
      <c r="VET12" s="62"/>
      <c r="VEU12" s="62"/>
      <c r="VEV12" s="62"/>
      <c r="VEW12" s="62"/>
      <c r="VEX12" s="62"/>
      <c r="VEY12" s="62"/>
      <c r="VEZ12" s="62"/>
      <c r="VFA12" s="62"/>
      <c r="VFB12" s="62"/>
      <c r="VFC12" s="62"/>
      <c r="VFD12" s="62"/>
      <c r="VFE12" s="62"/>
      <c r="VFF12" s="62"/>
      <c r="VFG12" s="62"/>
      <c r="VFH12" s="62"/>
      <c r="VFI12" s="62"/>
      <c r="VFJ12" s="62"/>
      <c r="VFK12" s="62"/>
      <c r="VFL12" s="62"/>
      <c r="VFM12" s="62"/>
      <c r="VFN12" s="62"/>
      <c r="VFO12" s="62"/>
      <c r="VFP12" s="62"/>
      <c r="VFQ12" s="62"/>
      <c r="VFR12" s="62"/>
      <c r="VFS12" s="62"/>
      <c r="VFT12" s="62"/>
      <c r="VFU12" s="62"/>
      <c r="VFV12" s="62"/>
      <c r="VFW12" s="62"/>
      <c r="VFX12" s="62"/>
      <c r="VFY12" s="62"/>
      <c r="VFZ12" s="62"/>
      <c r="VGA12" s="62"/>
      <c r="VGB12" s="62"/>
      <c r="VGC12" s="62"/>
      <c r="VGD12" s="62"/>
      <c r="VGE12" s="62"/>
      <c r="VGF12" s="62"/>
      <c r="VGG12" s="62"/>
      <c r="VGH12" s="62"/>
      <c r="VGI12" s="62"/>
      <c r="VGJ12" s="62"/>
      <c r="VGK12" s="62"/>
      <c r="VGL12" s="62"/>
      <c r="VGM12" s="62"/>
      <c r="VGN12" s="62"/>
      <c r="VGO12" s="62"/>
      <c r="VGP12" s="62"/>
      <c r="VGQ12" s="62"/>
      <c r="VGR12" s="62"/>
      <c r="VGS12" s="62"/>
      <c r="VGT12" s="62"/>
      <c r="VGU12" s="62"/>
      <c r="VGV12" s="62"/>
      <c r="VGW12" s="62"/>
      <c r="VGX12" s="62"/>
      <c r="VGY12" s="62"/>
      <c r="VGZ12" s="62"/>
      <c r="VHA12" s="62"/>
      <c r="VHB12" s="62"/>
      <c r="VHC12" s="62"/>
      <c r="VHD12" s="62"/>
      <c r="VHE12" s="62"/>
      <c r="VHF12" s="62"/>
      <c r="VHG12" s="62"/>
      <c r="VHH12" s="62"/>
      <c r="VHI12" s="62"/>
      <c r="VHJ12" s="62"/>
      <c r="VHK12" s="62"/>
      <c r="VHL12" s="62"/>
      <c r="VHM12" s="62"/>
      <c r="VHN12" s="62"/>
      <c r="VHO12" s="62"/>
      <c r="VHP12" s="62"/>
      <c r="VHQ12" s="62"/>
      <c r="VHR12" s="62"/>
      <c r="VHS12" s="62"/>
      <c r="VHT12" s="62"/>
      <c r="VHU12" s="62"/>
      <c r="VHV12" s="62"/>
      <c r="VHW12" s="62"/>
      <c r="VHX12" s="62"/>
      <c r="VHY12" s="62"/>
      <c r="VHZ12" s="62"/>
      <c r="VIA12" s="62"/>
      <c r="VIB12" s="62"/>
      <c r="VIC12" s="62"/>
      <c r="VID12" s="62"/>
      <c r="VIE12" s="62"/>
      <c r="VIF12" s="62"/>
      <c r="VIG12" s="62"/>
      <c r="VIH12" s="62"/>
      <c r="VII12" s="62"/>
      <c r="VIJ12" s="62"/>
      <c r="VIK12" s="62"/>
      <c r="VIL12" s="62"/>
      <c r="VIM12" s="62"/>
      <c r="VIN12" s="62"/>
      <c r="VIO12" s="62"/>
      <c r="VIP12" s="62"/>
      <c r="VIQ12" s="62"/>
      <c r="VIR12" s="62"/>
      <c r="VIS12" s="62"/>
      <c r="VIT12" s="62"/>
      <c r="VIU12" s="62"/>
      <c r="VIV12" s="62"/>
      <c r="VIW12" s="62"/>
      <c r="VIX12" s="62"/>
      <c r="VIY12" s="62"/>
      <c r="VIZ12" s="62"/>
      <c r="VJA12" s="62"/>
      <c r="VJB12" s="62"/>
      <c r="VJC12" s="62"/>
      <c r="VJD12" s="62"/>
      <c r="VJE12" s="62"/>
      <c r="VJF12" s="62"/>
      <c r="VJG12" s="62"/>
      <c r="VJH12" s="62"/>
      <c r="VJI12" s="62"/>
      <c r="VJJ12" s="62"/>
      <c r="VJK12" s="62"/>
      <c r="VJL12" s="62"/>
      <c r="VJM12" s="62"/>
      <c r="VJN12" s="62"/>
      <c r="VJO12" s="62"/>
      <c r="VJP12" s="62"/>
      <c r="VJQ12" s="62"/>
      <c r="VJR12" s="62"/>
      <c r="VJS12" s="62"/>
      <c r="VJT12" s="62"/>
      <c r="VJU12" s="62"/>
      <c r="VJV12" s="62"/>
      <c r="VJW12" s="62"/>
      <c r="VJX12" s="62"/>
      <c r="VJY12" s="62"/>
      <c r="VJZ12" s="62"/>
      <c r="VKA12" s="62"/>
      <c r="VKB12" s="62"/>
      <c r="VKC12" s="62"/>
      <c r="VKD12" s="62"/>
      <c r="VKE12" s="62"/>
      <c r="VKF12" s="62"/>
      <c r="VKG12" s="62"/>
      <c r="VKH12" s="62"/>
      <c r="VKI12" s="62"/>
      <c r="VKJ12" s="62"/>
      <c r="VKK12" s="62"/>
      <c r="VKL12" s="62"/>
      <c r="VKM12" s="62"/>
      <c r="VKN12" s="62"/>
      <c r="VKO12" s="62"/>
      <c r="VKP12" s="62"/>
      <c r="VKQ12" s="62"/>
      <c r="VKR12" s="62"/>
      <c r="VKS12" s="62"/>
      <c r="VKT12" s="62"/>
      <c r="VKU12" s="62"/>
      <c r="VKV12" s="62"/>
      <c r="VKW12" s="62"/>
      <c r="VKX12" s="62"/>
      <c r="VKY12" s="62"/>
      <c r="VKZ12" s="62"/>
      <c r="VLA12" s="62"/>
      <c r="VLB12" s="62"/>
      <c r="VLC12" s="62"/>
      <c r="VLD12" s="62"/>
      <c r="VLE12" s="62"/>
      <c r="VLF12" s="62"/>
      <c r="VLG12" s="62"/>
      <c r="VLH12" s="62"/>
      <c r="VLI12" s="62"/>
      <c r="VLJ12" s="62"/>
      <c r="VLK12" s="62"/>
      <c r="VLL12" s="62"/>
      <c r="VLM12" s="62"/>
      <c r="VLN12" s="62"/>
      <c r="VLO12" s="62"/>
      <c r="VLP12" s="62"/>
      <c r="VLQ12" s="62"/>
      <c r="VLR12" s="62"/>
      <c r="VLS12" s="62"/>
      <c r="VLT12" s="62"/>
      <c r="VLU12" s="62"/>
      <c r="VLV12" s="62"/>
      <c r="VLW12" s="62"/>
      <c r="VLX12" s="62"/>
      <c r="VLY12" s="62"/>
      <c r="VLZ12" s="62"/>
      <c r="VMA12" s="62"/>
      <c r="VMB12" s="62"/>
      <c r="VMC12" s="62"/>
      <c r="VMD12" s="62"/>
      <c r="VME12" s="62"/>
      <c r="VMF12" s="62"/>
      <c r="VMG12" s="62"/>
      <c r="VMH12" s="62"/>
      <c r="VMI12" s="62"/>
      <c r="VMJ12" s="62"/>
      <c r="VMK12" s="62"/>
      <c r="VML12" s="62"/>
      <c r="VMM12" s="62"/>
      <c r="VMN12" s="62"/>
      <c r="VMO12" s="62"/>
      <c r="VMP12" s="62"/>
      <c r="VMQ12" s="62"/>
      <c r="VMR12" s="62"/>
      <c r="VMS12" s="62"/>
      <c r="VMT12" s="62"/>
      <c r="VMU12" s="62"/>
      <c r="VMV12" s="62"/>
      <c r="VMW12" s="62"/>
      <c r="VMX12" s="62"/>
      <c r="VMY12" s="62"/>
      <c r="VMZ12" s="62"/>
      <c r="VNA12" s="62"/>
      <c r="VNB12" s="62"/>
      <c r="VNC12" s="62"/>
      <c r="VND12" s="62"/>
      <c r="VNE12" s="62"/>
      <c r="VNF12" s="62"/>
      <c r="VNG12" s="62"/>
      <c r="VNH12" s="62"/>
      <c r="VNI12" s="62"/>
      <c r="VNJ12" s="62"/>
      <c r="VNK12" s="62"/>
      <c r="VNL12" s="62"/>
      <c r="VNM12" s="62"/>
      <c r="VNN12" s="62"/>
      <c r="VNO12" s="62"/>
      <c r="VNP12" s="62"/>
      <c r="VNQ12" s="62"/>
      <c r="VNR12" s="62"/>
      <c r="VNS12" s="62"/>
      <c r="VNT12" s="62"/>
      <c r="VNU12" s="62"/>
      <c r="VNV12" s="62"/>
      <c r="VNW12" s="62"/>
      <c r="VNX12" s="62"/>
      <c r="VNY12" s="62"/>
      <c r="VNZ12" s="62"/>
      <c r="VOA12" s="62"/>
      <c r="VOB12" s="62"/>
      <c r="VOC12" s="62"/>
      <c r="VOD12" s="62"/>
      <c r="VOE12" s="62"/>
      <c r="VOF12" s="62"/>
      <c r="VOG12" s="62"/>
      <c r="VOH12" s="62"/>
      <c r="VOI12" s="62"/>
      <c r="VOJ12" s="62"/>
      <c r="VOK12" s="62"/>
      <c r="VOL12" s="62"/>
      <c r="VOM12" s="62"/>
      <c r="VON12" s="62"/>
      <c r="VOO12" s="62"/>
      <c r="VOP12" s="62"/>
      <c r="VOQ12" s="62"/>
      <c r="VOR12" s="62"/>
      <c r="VOS12" s="62"/>
      <c r="VOT12" s="62"/>
      <c r="VOU12" s="62"/>
      <c r="VOV12" s="62"/>
      <c r="VOW12" s="62"/>
      <c r="VOX12" s="62"/>
      <c r="VOY12" s="62"/>
      <c r="VOZ12" s="62"/>
      <c r="VPA12" s="62"/>
      <c r="VPB12" s="62"/>
      <c r="VPC12" s="62"/>
      <c r="VPD12" s="62"/>
      <c r="VPE12" s="62"/>
      <c r="VPF12" s="62"/>
      <c r="VPG12" s="62"/>
      <c r="VPH12" s="62"/>
      <c r="VPI12" s="62"/>
      <c r="VPJ12" s="62"/>
      <c r="VPK12" s="62"/>
      <c r="VPL12" s="62"/>
      <c r="VPM12" s="62"/>
      <c r="VPN12" s="62"/>
      <c r="VPO12" s="62"/>
      <c r="VPP12" s="62"/>
      <c r="VPQ12" s="62"/>
      <c r="VPR12" s="62"/>
      <c r="VPS12" s="62"/>
      <c r="VPT12" s="62"/>
      <c r="VPU12" s="62"/>
      <c r="VPV12" s="62"/>
      <c r="VPW12" s="62"/>
      <c r="VPX12" s="62"/>
      <c r="VPY12" s="62"/>
      <c r="VPZ12" s="62"/>
      <c r="VQA12" s="62"/>
      <c r="VQB12" s="62"/>
      <c r="VQC12" s="62"/>
      <c r="VQD12" s="62"/>
      <c r="VQE12" s="62"/>
      <c r="VQF12" s="62"/>
      <c r="VQG12" s="62"/>
      <c r="VQH12" s="62"/>
      <c r="VQI12" s="62"/>
      <c r="VQJ12" s="62"/>
      <c r="VQK12" s="62"/>
      <c r="VQL12" s="62"/>
      <c r="VQM12" s="62"/>
      <c r="VQN12" s="62"/>
      <c r="VQO12" s="62"/>
      <c r="VQP12" s="62"/>
      <c r="VQQ12" s="62"/>
      <c r="VQR12" s="62"/>
      <c r="VQS12" s="62"/>
      <c r="VQT12" s="62"/>
      <c r="VQU12" s="62"/>
      <c r="VQV12" s="62"/>
      <c r="VQW12" s="62"/>
      <c r="VQX12" s="62"/>
      <c r="VQY12" s="62"/>
      <c r="VQZ12" s="62"/>
      <c r="VRA12" s="62"/>
      <c r="VRB12" s="62"/>
      <c r="VRC12" s="62"/>
      <c r="VRD12" s="62"/>
      <c r="VRE12" s="62"/>
      <c r="VRF12" s="62"/>
      <c r="VRG12" s="62"/>
      <c r="VRH12" s="62"/>
      <c r="VRI12" s="62"/>
      <c r="VRJ12" s="62"/>
      <c r="VRK12" s="62"/>
      <c r="VRL12" s="62"/>
      <c r="VRM12" s="62"/>
      <c r="VRN12" s="62"/>
      <c r="VRO12" s="62"/>
      <c r="VRP12" s="62"/>
      <c r="VRQ12" s="62"/>
      <c r="VRR12" s="62"/>
      <c r="VRS12" s="62"/>
      <c r="VRT12" s="62"/>
      <c r="VRU12" s="62"/>
      <c r="VRV12" s="62"/>
      <c r="VRW12" s="62"/>
      <c r="VRX12" s="62"/>
      <c r="VRY12" s="62"/>
      <c r="VRZ12" s="62"/>
      <c r="VSA12" s="62"/>
      <c r="VSB12" s="62"/>
      <c r="VSC12" s="62"/>
      <c r="VSD12" s="62"/>
      <c r="VSE12" s="62"/>
      <c r="VSF12" s="62"/>
      <c r="VSG12" s="62"/>
      <c r="VSH12" s="62"/>
      <c r="VSI12" s="62"/>
      <c r="VSJ12" s="62"/>
      <c r="VSK12" s="62"/>
      <c r="VSL12" s="62"/>
      <c r="VSM12" s="62"/>
      <c r="VSN12" s="62"/>
      <c r="VSO12" s="62"/>
      <c r="VSP12" s="62"/>
      <c r="VSQ12" s="62"/>
      <c r="VSR12" s="62"/>
      <c r="VSS12" s="62"/>
      <c r="VST12" s="62"/>
      <c r="VSU12" s="62"/>
      <c r="VSV12" s="62"/>
      <c r="VSW12" s="62"/>
      <c r="VSX12" s="62"/>
      <c r="VSY12" s="62"/>
      <c r="VSZ12" s="62"/>
      <c r="VTA12" s="62"/>
      <c r="VTB12" s="62"/>
      <c r="VTC12" s="62"/>
      <c r="VTD12" s="62"/>
      <c r="VTE12" s="62"/>
      <c r="VTF12" s="62"/>
      <c r="VTG12" s="62"/>
      <c r="VTH12" s="62"/>
      <c r="VTI12" s="62"/>
      <c r="VTJ12" s="62"/>
      <c r="VTK12" s="62"/>
      <c r="VTL12" s="62"/>
      <c r="VTM12" s="62"/>
      <c r="VTN12" s="62"/>
      <c r="VTO12" s="62"/>
      <c r="VTP12" s="62"/>
      <c r="VTQ12" s="62"/>
      <c r="VTR12" s="62"/>
      <c r="VTS12" s="62"/>
      <c r="VTT12" s="62"/>
      <c r="VTU12" s="62"/>
      <c r="VTV12" s="62"/>
      <c r="VTW12" s="62"/>
      <c r="VTX12" s="62"/>
      <c r="VTY12" s="62"/>
      <c r="VTZ12" s="62"/>
      <c r="VUA12" s="62"/>
      <c r="VUB12" s="62"/>
      <c r="VUC12" s="62"/>
      <c r="VUD12" s="62"/>
      <c r="VUE12" s="62"/>
      <c r="VUF12" s="62"/>
      <c r="VUG12" s="62"/>
      <c r="VUH12" s="62"/>
      <c r="VUI12" s="62"/>
      <c r="VUJ12" s="62"/>
      <c r="VUK12" s="62"/>
      <c r="VUL12" s="62"/>
      <c r="VUM12" s="62"/>
      <c r="VUN12" s="62"/>
      <c r="VUO12" s="62"/>
      <c r="VUP12" s="62"/>
      <c r="VUQ12" s="62"/>
      <c r="VUR12" s="62"/>
      <c r="VUS12" s="62"/>
      <c r="VUT12" s="62"/>
      <c r="VUU12" s="62"/>
      <c r="VUV12" s="62"/>
      <c r="VUW12" s="62"/>
      <c r="VUX12" s="62"/>
      <c r="VUY12" s="62"/>
      <c r="VUZ12" s="62"/>
      <c r="VVA12" s="62"/>
      <c r="VVB12" s="62"/>
      <c r="VVC12" s="62"/>
      <c r="VVD12" s="62"/>
      <c r="VVE12" s="62"/>
      <c r="VVF12" s="62"/>
      <c r="VVG12" s="62"/>
      <c r="VVH12" s="62"/>
      <c r="VVI12" s="62"/>
      <c r="VVJ12" s="62"/>
      <c r="VVK12" s="62"/>
      <c r="VVL12" s="62"/>
      <c r="VVM12" s="62"/>
      <c r="VVN12" s="62"/>
      <c r="VVO12" s="62"/>
      <c r="VVP12" s="62"/>
      <c r="VVQ12" s="62"/>
      <c r="VVR12" s="62"/>
      <c r="VVS12" s="62"/>
      <c r="VVT12" s="62"/>
      <c r="VVU12" s="62"/>
      <c r="VVV12" s="62"/>
      <c r="VVW12" s="62"/>
      <c r="VVX12" s="62"/>
      <c r="VVY12" s="62"/>
      <c r="VVZ12" s="62"/>
      <c r="VWA12" s="62"/>
      <c r="VWB12" s="62"/>
      <c r="VWC12" s="62"/>
      <c r="VWD12" s="62"/>
      <c r="VWE12" s="62"/>
      <c r="VWF12" s="62"/>
      <c r="VWG12" s="62"/>
      <c r="VWH12" s="62"/>
      <c r="VWI12" s="62"/>
      <c r="VWJ12" s="62"/>
      <c r="VWK12" s="62"/>
      <c r="VWL12" s="62"/>
      <c r="VWM12" s="62"/>
      <c r="VWN12" s="62"/>
      <c r="VWO12" s="62"/>
      <c r="VWP12" s="62"/>
      <c r="VWQ12" s="62"/>
      <c r="VWR12" s="62"/>
      <c r="VWS12" s="62"/>
      <c r="VWT12" s="62"/>
      <c r="VWU12" s="62"/>
      <c r="VWV12" s="62"/>
      <c r="VWW12" s="62"/>
      <c r="VWX12" s="62"/>
      <c r="VWY12" s="62"/>
      <c r="VWZ12" s="62"/>
      <c r="VXA12" s="62"/>
      <c r="VXB12" s="62"/>
      <c r="VXC12" s="62"/>
      <c r="VXD12" s="62"/>
      <c r="VXE12" s="62"/>
      <c r="VXF12" s="62"/>
      <c r="VXG12" s="62"/>
      <c r="VXH12" s="62"/>
      <c r="VXI12" s="62"/>
      <c r="VXJ12" s="62"/>
      <c r="VXK12" s="62"/>
      <c r="VXL12" s="62"/>
      <c r="VXM12" s="62"/>
      <c r="VXN12" s="62"/>
      <c r="VXO12" s="62"/>
      <c r="VXP12" s="62"/>
      <c r="VXQ12" s="62"/>
      <c r="VXR12" s="62"/>
      <c r="VXS12" s="62"/>
      <c r="VXT12" s="62"/>
      <c r="VXU12" s="62"/>
      <c r="VXV12" s="62"/>
      <c r="VXW12" s="62"/>
      <c r="VXX12" s="62"/>
      <c r="VXY12" s="62"/>
      <c r="VXZ12" s="62"/>
      <c r="VYA12" s="62"/>
      <c r="VYB12" s="62"/>
      <c r="VYC12" s="62"/>
      <c r="VYD12" s="62"/>
      <c r="VYE12" s="62"/>
      <c r="VYF12" s="62"/>
      <c r="VYG12" s="62"/>
      <c r="VYH12" s="62"/>
      <c r="VYI12" s="62"/>
      <c r="VYJ12" s="62"/>
      <c r="VYK12" s="62"/>
      <c r="VYL12" s="62"/>
      <c r="VYM12" s="62"/>
      <c r="VYN12" s="62"/>
      <c r="VYO12" s="62"/>
      <c r="VYP12" s="62"/>
      <c r="VYQ12" s="62"/>
      <c r="VYR12" s="62"/>
      <c r="VYS12" s="62"/>
      <c r="VYT12" s="62"/>
      <c r="VYU12" s="62"/>
      <c r="VYV12" s="62"/>
      <c r="VYW12" s="62"/>
      <c r="VYX12" s="62"/>
      <c r="VYY12" s="62"/>
      <c r="VYZ12" s="62"/>
      <c r="VZA12" s="62"/>
      <c r="VZB12" s="62"/>
      <c r="VZC12" s="62"/>
      <c r="VZD12" s="62"/>
      <c r="VZE12" s="62"/>
      <c r="VZF12" s="62"/>
      <c r="VZG12" s="62"/>
      <c r="VZH12" s="62"/>
      <c r="VZI12" s="62"/>
      <c r="VZJ12" s="62"/>
      <c r="VZK12" s="62"/>
      <c r="VZL12" s="62"/>
      <c r="VZM12" s="62"/>
      <c r="VZN12" s="62"/>
      <c r="VZO12" s="62"/>
      <c r="VZP12" s="62"/>
      <c r="VZQ12" s="62"/>
      <c r="VZR12" s="62"/>
      <c r="VZS12" s="62"/>
      <c r="VZT12" s="62"/>
      <c r="VZU12" s="62"/>
      <c r="VZV12" s="62"/>
      <c r="VZW12" s="62"/>
      <c r="VZX12" s="62"/>
      <c r="VZY12" s="62"/>
      <c r="VZZ12" s="62"/>
      <c r="WAA12" s="62"/>
      <c r="WAB12" s="62"/>
      <c r="WAC12" s="62"/>
      <c r="WAD12" s="62"/>
      <c r="WAE12" s="62"/>
      <c r="WAF12" s="62"/>
      <c r="WAG12" s="62"/>
      <c r="WAH12" s="62"/>
      <c r="WAI12" s="62"/>
      <c r="WAJ12" s="62"/>
      <c r="WAK12" s="62"/>
      <c r="WAL12" s="62"/>
      <c r="WAM12" s="62"/>
      <c r="WAN12" s="62"/>
      <c r="WAO12" s="62"/>
      <c r="WAP12" s="62"/>
      <c r="WAQ12" s="62"/>
      <c r="WAR12" s="62"/>
      <c r="WAS12" s="62"/>
      <c r="WAT12" s="62"/>
      <c r="WAU12" s="62"/>
      <c r="WAV12" s="62"/>
      <c r="WAW12" s="62"/>
      <c r="WAX12" s="62"/>
      <c r="WAY12" s="62"/>
      <c r="WAZ12" s="62"/>
      <c r="WBA12" s="62"/>
      <c r="WBB12" s="62"/>
      <c r="WBC12" s="62"/>
      <c r="WBD12" s="62"/>
      <c r="WBE12" s="62"/>
      <c r="WBF12" s="62"/>
      <c r="WBG12" s="62"/>
      <c r="WBH12" s="62"/>
      <c r="WBI12" s="62"/>
      <c r="WBJ12" s="62"/>
      <c r="WBK12" s="62"/>
      <c r="WBL12" s="62"/>
      <c r="WBM12" s="62"/>
      <c r="WBN12" s="62"/>
      <c r="WBO12" s="62"/>
      <c r="WBP12" s="62"/>
      <c r="WBQ12" s="62"/>
      <c r="WBR12" s="62"/>
      <c r="WBS12" s="62"/>
      <c r="WBT12" s="62"/>
      <c r="WBU12" s="62"/>
      <c r="WBV12" s="62"/>
      <c r="WBW12" s="62"/>
      <c r="WBX12" s="62"/>
      <c r="WBY12" s="62"/>
      <c r="WBZ12" s="62"/>
      <c r="WCA12" s="62"/>
      <c r="WCB12" s="62"/>
      <c r="WCC12" s="62"/>
      <c r="WCD12" s="62"/>
      <c r="WCE12" s="62"/>
      <c r="WCF12" s="62"/>
      <c r="WCG12" s="62"/>
      <c r="WCH12" s="62"/>
      <c r="WCI12" s="62"/>
      <c r="WCJ12" s="62"/>
      <c r="WCK12" s="62"/>
      <c r="WCL12" s="62"/>
      <c r="WCM12" s="62"/>
      <c r="WCN12" s="62"/>
      <c r="WCO12" s="62"/>
      <c r="WCP12" s="62"/>
      <c r="WCQ12" s="62"/>
      <c r="WCR12" s="62"/>
      <c r="WCS12" s="62"/>
      <c r="WCT12" s="62"/>
      <c r="WCU12" s="62"/>
      <c r="WCV12" s="62"/>
      <c r="WCW12" s="62"/>
      <c r="WCX12" s="62"/>
      <c r="WCY12" s="62"/>
      <c r="WCZ12" s="62"/>
      <c r="WDA12" s="62"/>
      <c r="WDB12" s="62"/>
      <c r="WDC12" s="62"/>
      <c r="WDD12" s="62"/>
      <c r="WDE12" s="62"/>
      <c r="WDF12" s="62"/>
      <c r="WDG12" s="62"/>
      <c r="WDH12" s="62"/>
      <c r="WDI12" s="62"/>
      <c r="WDJ12" s="62"/>
      <c r="WDK12" s="62"/>
      <c r="WDL12" s="62"/>
      <c r="WDM12" s="62"/>
      <c r="WDN12" s="62"/>
      <c r="WDO12" s="62"/>
      <c r="WDP12" s="62"/>
      <c r="WDQ12" s="62"/>
      <c r="WDR12" s="62"/>
      <c r="WDS12" s="62"/>
      <c r="WDT12" s="62"/>
      <c r="WDU12" s="62"/>
      <c r="WDV12" s="62"/>
      <c r="WDW12" s="62"/>
      <c r="WDX12" s="62"/>
      <c r="WDY12" s="62"/>
      <c r="WDZ12" s="62"/>
      <c r="WEA12" s="62"/>
      <c r="WEB12" s="62"/>
      <c r="WEC12" s="62"/>
      <c r="WED12" s="62"/>
      <c r="WEE12" s="62"/>
      <c r="WEF12" s="62"/>
      <c r="WEG12" s="62"/>
      <c r="WEH12" s="62"/>
      <c r="WEI12" s="62"/>
      <c r="WEJ12" s="62"/>
      <c r="WEK12" s="62"/>
      <c r="WEL12" s="62"/>
      <c r="WEM12" s="62"/>
      <c r="WEN12" s="62"/>
      <c r="WEO12" s="62"/>
      <c r="WEP12" s="62"/>
      <c r="WEQ12" s="62"/>
      <c r="WER12" s="62"/>
      <c r="WES12" s="62"/>
      <c r="WET12" s="62"/>
      <c r="WEU12" s="62"/>
      <c r="WEV12" s="62"/>
      <c r="WEW12" s="62"/>
      <c r="WEX12" s="62"/>
      <c r="WEY12" s="62"/>
      <c r="WEZ12" s="62"/>
      <c r="WFA12" s="62"/>
      <c r="WFB12" s="62"/>
      <c r="WFC12" s="62"/>
      <c r="WFD12" s="62"/>
      <c r="WFE12" s="62"/>
      <c r="WFF12" s="62"/>
      <c r="WFG12" s="62"/>
      <c r="WFH12" s="62"/>
      <c r="WFI12" s="62"/>
      <c r="WFJ12" s="62"/>
      <c r="WFK12" s="62"/>
      <c r="WFL12" s="62"/>
      <c r="WFM12" s="62"/>
      <c r="WFN12" s="62"/>
      <c r="WFO12" s="62"/>
      <c r="WFP12" s="62"/>
      <c r="WFQ12" s="62"/>
      <c r="WFR12" s="62"/>
      <c r="WFS12" s="62"/>
      <c r="WFT12" s="62"/>
      <c r="WFU12" s="62"/>
      <c r="WFV12" s="62"/>
      <c r="WFW12" s="62"/>
      <c r="WFX12" s="62"/>
      <c r="WFY12" s="62"/>
      <c r="WFZ12" s="62"/>
      <c r="WGA12" s="62"/>
      <c r="WGB12" s="62"/>
      <c r="WGC12" s="62"/>
      <c r="WGD12" s="62"/>
      <c r="WGE12" s="62"/>
      <c r="WGF12" s="62"/>
      <c r="WGG12" s="62"/>
      <c r="WGH12" s="62"/>
      <c r="WGI12" s="62"/>
      <c r="WGJ12" s="62"/>
      <c r="WGK12" s="62"/>
      <c r="WGL12" s="62"/>
      <c r="WGM12" s="62"/>
      <c r="WGN12" s="62"/>
      <c r="WGO12" s="62"/>
      <c r="WGP12" s="62"/>
      <c r="WGQ12" s="62"/>
      <c r="WGR12" s="62"/>
      <c r="WGS12" s="62"/>
      <c r="WGT12" s="62"/>
      <c r="WGU12" s="62"/>
      <c r="WGV12" s="62"/>
      <c r="WGW12" s="62"/>
      <c r="WGX12" s="62"/>
      <c r="WGY12" s="62"/>
      <c r="WGZ12" s="62"/>
      <c r="WHA12" s="62"/>
      <c r="WHB12" s="62"/>
      <c r="WHC12" s="62"/>
      <c r="WHD12" s="62"/>
      <c r="WHE12" s="62"/>
      <c r="WHF12" s="62"/>
      <c r="WHG12" s="62"/>
      <c r="WHH12" s="62"/>
      <c r="WHI12" s="62"/>
      <c r="WHJ12" s="62"/>
      <c r="WHK12" s="62"/>
      <c r="WHL12" s="62"/>
      <c r="WHM12" s="62"/>
      <c r="WHN12" s="62"/>
      <c r="WHO12" s="62"/>
      <c r="WHP12" s="62"/>
      <c r="WHQ12" s="62"/>
      <c r="WHR12" s="62"/>
      <c r="WHS12" s="62"/>
      <c r="WHT12" s="62"/>
      <c r="WHU12" s="62"/>
      <c r="WHV12" s="62"/>
      <c r="WHW12" s="62"/>
      <c r="WHX12" s="62"/>
      <c r="WHY12" s="62"/>
      <c r="WHZ12" s="62"/>
      <c r="WIA12" s="62"/>
      <c r="WIB12" s="62"/>
      <c r="WIC12" s="62"/>
      <c r="WID12" s="62"/>
      <c r="WIE12" s="62"/>
      <c r="WIF12" s="62"/>
      <c r="WIG12" s="62"/>
      <c r="WIH12" s="62"/>
      <c r="WII12" s="62"/>
      <c r="WIJ12" s="62"/>
      <c r="WIK12" s="62"/>
      <c r="WIL12" s="62"/>
      <c r="WIM12" s="62"/>
      <c r="WIN12" s="62"/>
      <c r="WIO12" s="62"/>
      <c r="WIP12" s="62"/>
      <c r="WIQ12" s="62"/>
      <c r="WIR12" s="62"/>
      <c r="WIS12" s="62"/>
      <c r="WIT12" s="62"/>
      <c r="WIU12" s="62"/>
      <c r="WIV12" s="62"/>
      <c r="WIW12" s="62"/>
      <c r="WIX12" s="62"/>
      <c r="WIY12" s="62"/>
      <c r="WIZ12" s="62"/>
      <c r="WJA12" s="62"/>
      <c r="WJB12" s="62"/>
      <c r="WJC12" s="62"/>
      <c r="WJD12" s="62"/>
      <c r="WJE12" s="62"/>
      <c r="WJF12" s="62"/>
      <c r="WJG12" s="62"/>
      <c r="WJH12" s="62"/>
      <c r="WJI12" s="62"/>
      <c r="WJJ12" s="62"/>
      <c r="WJK12" s="62"/>
      <c r="WJL12" s="62"/>
      <c r="WJM12" s="62"/>
      <c r="WJN12" s="62"/>
      <c r="WJO12" s="62"/>
      <c r="WJP12" s="62"/>
      <c r="WJQ12" s="62"/>
      <c r="WJR12" s="62"/>
      <c r="WJS12" s="62"/>
      <c r="WJT12" s="62"/>
      <c r="WJU12" s="62"/>
      <c r="WJV12" s="62"/>
      <c r="WJW12" s="62"/>
      <c r="WJX12" s="62"/>
      <c r="WJY12" s="62"/>
      <c r="WJZ12" s="62"/>
      <c r="WKA12" s="62"/>
      <c r="WKB12" s="62"/>
      <c r="WKC12" s="62"/>
      <c r="WKD12" s="62"/>
      <c r="WKE12" s="62"/>
      <c r="WKF12" s="62"/>
      <c r="WKG12" s="62"/>
      <c r="WKH12" s="62"/>
      <c r="WKI12" s="62"/>
      <c r="WKJ12" s="62"/>
      <c r="WKK12" s="62"/>
      <c r="WKL12" s="62"/>
      <c r="WKM12" s="62"/>
      <c r="WKN12" s="62"/>
      <c r="WKO12" s="62"/>
      <c r="WKP12" s="62"/>
      <c r="WKQ12" s="62"/>
      <c r="WKR12" s="62"/>
      <c r="WKS12" s="62"/>
      <c r="WKT12" s="62"/>
      <c r="WKU12" s="62"/>
      <c r="WKV12" s="62"/>
      <c r="WKW12" s="62"/>
      <c r="WKX12" s="62"/>
      <c r="WKY12" s="62"/>
      <c r="WKZ12" s="62"/>
      <c r="WLA12" s="62"/>
      <c r="WLB12" s="62"/>
      <c r="WLC12" s="62"/>
      <c r="WLD12" s="62"/>
      <c r="WLE12" s="62"/>
      <c r="WLF12" s="62"/>
      <c r="WLG12" s="62"/>
      <c r="WLH12" s="62"/>
      <c r="WLI12" s="62"/>
      <c r="WLJ12" s="62"/>
      <c r="WLK12" s="62"/>
      <c r="WLL12" s="62"/>
      <c r="WLM12" s="62"/>
      <c r="WLN12" s="62"/>
      <c r="WLO12" s="62"/>
      <c r="WLP12" s="62"/>
      <c r="WLQ12" s="62"/>
      <c r="WLR12" s="62"/>
      <c r="WLS12" s="62"/>
      <c r="WLT12" s="62"/>
      <c r="WLU12" s="62"/>
      <c r="WLV12" s="62"/>
      <c r="WLW12" s="62"/>
      <c r="WLX12" s="62"/>
      <c r="WLY12" s="62"/>
      <c r="WLZ12" s="62"/>
      <c r="WMA12" s="62"/>
      <c r="WMB12" s="62"/>
      <c r="WMC12" s="62"/>
      <c r="WMD12" s="62"/>
      <c r="WME12" s="62"/>
      <c r="WMF12" s="62"/>
      <c r="WMG12" s="62"/>
      <c r="WMH12" s="62"/>
      <c r="WMI12" s="62"/>
      <c r="WMJ12" s="62"/>
      <c r="WMK12" s="62"/>
      <c r="WML12" s="62"/>
      <c r="WMM12" s="62"/>
      <c r="WMN12" s="62"/>
      <c r="WMO12" s="62"/>
      <c r="WMP12" s="62"/>
      <c r="WMQ12" s="62"/>
      <c r="WMR12" s="62"/>
      <c r="WMS12" s="62"/>
      <c r="WMT12" s="62"/>
      <c r="WMU12" s="62"/>
      <c r="WMV12" s="62"/>
      <c r="WMW12" s="62"/>
      <c r="WMX12" s="62"/>
      <c r="WMY12" s="62"/>
      <c r="WMZ12" s="62"/>
      <c r="WNA12" s="62"/>
      <c r="WNB12" s="62"/>
      <c r="WNC12" s="62"/>
      <c r="WND12" s="62"/>
      <c r="WNE12" s="62"/>
      <c r="WNF12" s="62"/>
      <c r="WNG12" s="62"/>
      <c r="WNH12" s="62"/>
      <c r="WNI12" s="62"/>
      <c r="WNJ12" s="62"/>
      <c r="WNK12" s="62"/>
      <c r="WNL12" s="62"/>
      <c r="WNM12" s="62"/>
      <c r="WNN12" s="62"/>
      <c r="WNO12" s="62"/>
      <c r="WNP12" s="62"/>
      <c r="WNQ12" s="62"/>
      <c r="WNR12" s="62"/>
      <c r="WNS12" s="62"/>
      <c r="WNT12" s="62"/>
      <c r="WNU12" s="62"/>
      <c r="WNV12" s="62"/>
      <c r="WNW12" s="62"/>
      <c r="WNX12" s="62"/>
      <c r="WNY12" s="62"/>
      <c r="WNZ12" s="62"/>
      <c r="WOA12" s="62"/>
      <c r="WOB12" s="62"/>
      <c r="WOC12" s="62"/>
      <c r="WOD12" s="62"/>
      <c r="WOE12" s="62"/>
      <c r="WOF12" s="62"/>
      <c r="WOG12" s="62"/>
      <c r="WOH12" s="62"/>
      <c r="WOI12" s="62"/>
      <c r="WOJ12" s="62"/>
      <c r="WOK12" s="62"/>
      <c r="WOL12" s="62"/>
      <c r="WOM12" s="62"/>
      <c r="WON12" s="62"/>
      <c r="WOO12" s="62"/>
      <c r="WOP12" s="62"/>
      <c r="WOQ12" s="62"/>
      <c r="WOR12" s="62"/>
      <c r="WOS12" s="62"/>
      <c r="WOT12" s="62"/>
      <c r="WOU12" s="62"/>
      <c r="WOV12" s="62"/>
      <c r="WOW12" s="62"/>
      <c r="WOX12" s="62"/>
      <c r="WOY12" s="62"/>
      <c r="WOZ12" s="62"/>
      <c r="WPA12" s="62"/>
      <c r="WPB12" s="62"/>
      <c r="WPC12" s="62"/>
      <c r="WPD12" s="62"/>
      <c r="WPE12" s="62"/>
      <c r="WPF12" s="62"/>
      <c r="WPG12" s="62"/>
      <c r="WPH12" s="62"/>
      <c r="WPI12" s="62"/>
      <c r="WPJ12" s="62"/>
      <c r="WPK12" s="62"/>
      <c r="WPL12" s="62"/>
      <c r="WPM12" s="62"/>
      <c r="WPN12" s="62"/>
      <c r="WPO12" s="62"/>
      <c r="WPP12" s="62"/>
      <c r="WPQ12" s="62"/>
      <c r="WPR12" s="62"/>
      <c r="WPS12" s="62"/>
      <c r="WPT12" s="62"/>
      <c r="WPU12" s="62"/>
      <c r="WPV12" s="62"/>
      <c r="WPW12" s="62"/>
      <c r="WPX12" s="62"/>
      <c r="WPY12" s="62"/>
      <c r="WPZ12" s="62"/>
      <c r="WQA12" s="62"/>
      <c r="WQB12" s="62"/>
      <c r="WQC12" s="62"/>
      <c r="WQD12" s="62"/>
      <c r="WQE12" s="62"/>
      <c r="WQF12" s="62"/>
      <c r="WQG12" s="62"/>
      <c r="WQH12" s="62"/>
      <c r="WQI12" s="62"/>
      <c r="WQJ12" s="62"/>
      <c r="WQK12" s="62"/>
      <c r="WQL12" s="62"/>
      <c r="WQM12" s="62"/>
      <c r="WQN12" s="62"/>
      <c r="WQO12" s="62"/>
      <c r="WQP12" s="62"/>
      <c r="WQQ12" s="62"/>
      <c r="WQR12" s="62"/>
      <c r="WQS12" s="62"/>
      <c r="WQT12" s="62"/>
      <c r="WQU12" s="62"/>
      <c r="WQV12" s="62"/>
      <c r="WQW12" s="62"/>
      <c r="WQX12" s="62"/>
      <c r="WQY12" s="62"/>
      <c r="WQZ12" s="62"/>
      <c r="WRA12" s="62"/>
      <c r="WRB12" s="62"/>
      <c r="WRC12" s="62"/>
      <c r="WRD12" s="62"/>
      <c r="WRE12" s="62"/>
      <c r="WRF12" s="62"/>
      <c r="WRG12" s="62"/>
      <c r="WRH12" s="62"/>
      <c r="WRI12" s="62"/>
      <c r="WRJ12" s="62"/>
      <c r="WRK12" s="62"/>
      <c r="WRL12" s="62"/>
      <c r="WRM12" s="62"/>
      <c r="WRN12" s="62"/>
      <c r="WRO12" s="62"/>
      <c r="WRP12" s="62"/>
      <c r="WRQ12" s="62"/>
      <c r="WRR12" s="62"/>
      <c r="WRS12" s="62"/>
      <c r="WRT12" s="62"/>
      <c r="WRU12" s="62"/>
      <c r="WRV12" s="62"/>
      <c r="WRW12" s="62"/>
      <c r="WRX12" s="62"/>
      <c r="WRY12" s="62"/>
      <c r="WRZ12" s="62"/>
      <c r="WSA12" s="62"/>
      <c r="WSB12" s="62"/>
      <c r="WSC12" s="62"/>
      <c r="WSD12" s="62"/>
      <c r="WSE12" s="62"/>
      <c r="WSF12" s="62"/>
      <c r="WSG12" s="62"/>
      <c r="WSH12" s="62"/>
      <c r="WSI12" s="62"/>
      <c r="WSJ12" s="62"/>
      <c r="WSK12" s="62"/>
      <c r="WSL12" s="62"/>
      <c r="WSM12" s="62"/>
      <c r="WSN12" s="62"/>
      <c r="WSO12" s="62"/>
      <c r="WSP12" s="62"/>
      <c r="WSQ12" s="62"/>
      <c r="WSR12" s="62"/>
      <c r="WSS12" s="62"/>
      <c r="WST12" s="62"/>
      <c r="WSU12" s="62"/>
      <c r="WSV12" s="62"/>
      <c r="WSW12" s="62"/>
      <c r="WSX12" s="62"/>
      <c r="WSY12" s="62"/>
      <c r="WSZ12" s="62"/>
      <c r="WTA12" s="62"/>
      <c r="WTB12" s="62"/>
      <c r="WTC12" s="62"/>
      <c r="WTD12" s="62"/>
      <c r="WTE12" s="62"/>
      <c r="WTF12" s="62"/>
      <c r="WTG12" s="62"/>
      <c r="WTH12" s="62"/>
      <c r="WTI12" s="62"/>
      <c r="WTJ12" s="62"/>
      <c r="WTK12" s="62"/>
      <c r="WTL12" s="62"/>
      <c r="WTM12" s="62"/>
      <c r="WTN12" s="62"/>
      <c r="WTO12" s="62"/>
      <c r="WTP12" s="62"/>
      <c r="WTQ12" s="62"/>
      <c r="WTR12" s="62"/>
      <c r="WTS12" s="62"/>
      <c r="WTT12" s="62"/>
      <c r="WTU12" s="62"/>
      <c r="WTV12" s="62"/>
      <c r="WTW12" s="62"/>
      <c r="WTX12" s="62"/>
      <c r="WTY12" s="62"/>
      <c r="WTZ12" s="62"/>
      <c r="WUA12" s="62"/>
      <c r="WUB12" s="62"/>
      <c r="WUC12" s="62"/>
      <c r="WUD12" s="62"/>
      <c r="WUE12" s="62"/>
      <c r="WUF12" s="62"/>
      <c r="WUG12" s="62"/>
      <c r="WUH12" s="62"/>
      <c r="WUI12" s="62"/>
      <c r="WUJ12" s="62"/>
      <c r="WUK12" s="62"/>
      <c r="WUL12" s="62"/>
      <c r="WUM12" s="62"/>
      <c r="WUN12" s="62"/>
      <c r="WUO12" s="62"/>
      <c r="WUP12" s="62"/>
      <c r="WUQ12" s="62"/>
      <c r="WUR12" s="62"/>
      <c r="WUS12" s="62"/>
      <c r="WUT12" s="62"/>
      <c r="WUU12" s="62"/>
      <c r="WUV12" s="62"/>
      <c r="WUW12" s="62"/>
      <c r="WUX12" s="62"/>
      <c r="WUY12" s="62"/>
      <c r="WUZ12" s="62"/>
      <c r="WVA12" s="62"/>
      <c r="WVB12" s="62"/>
      <c r="WVC12" s="62"/>
      <c r="WVD12" s="62"/>
      <c r="WVE12" s="62"/>
      <c r="WVF12" s="62"/>
      <c r="WVG12" s="62"/>
      <c r="WVH12" s="62"/>
      <c r="WVI12" s="62"/>
      <c r="WVJ12" s="62"/>
      <c r="WVK12" s="62"/>
      <c r="WVL12" s="62"/>
      <c r="WVM12" s="62"/>
      <c r="WVN12" s="62"/>
      <c r="WVO12" s="62"/>
      <c r="WVP12" s="62"/>
      <c r="WVQ12" s="62"/>
      <c r="WVR12" s="62"/>
      <c r="WVS12" s="62"/>
      <c r="WVT12" s="62"/>
      <c r="WVU12" s="62"/>
      <c r="WVV12" s="62"/>
      <c r="WVW12" s="62"/>
      <c r="WVX12" s="62"/>
      <c r="WVY12" s="62"/>
      <c r="WVZ12" s="62"/>
      <c r="WWA12" s="62"/>
      <c r="WWB12" s="62"/>
      <c r="WWC12" s="62"/>
      <c r="WWD12" s="62"/>
      <c r="WWE12" s="62"/>
      <c r="WWF12" s="62"/>
      <c r="WWG12" s="62"/>
      <c r="WWH12" s="62"/>
      <c r="WWI12" s="62"/>
      <c r="WWJ12" s="62"/>
      <c r="WWK12" s="62"/>
      <c r="WWL12" s="62"/>
      <c r="WWM12" s="62"/>
      <c r="WWN12" s="62"/>
      <c r="WWO12" s="62"/>
      <c r="WWP12" s="62"/>
      <c r="WWQ12" s="62"/>
      <c r="WWR12" s="62"/>
      <c r="WWS12" s="62"/>
      <c r="WWT12" s="62"/>
      <c r="WWU12" s="62"/>
      <c r="WWV12" s="62"/>
      <c r="WWW12" s="62"/>
      <c r="WWX12" s="62"/>
      <c r="WWY12" s="62"/>
      <c r="WWZ12" s="62"/>
      <c r="WXA12" s="62"/>
      <c r="WXB12" s="62"/>
      <c r="WXC12" s="62"/>
      <c r="WXD12" s="62"/>
      <c r="WXE12" s="62"/>
      <c r="WXF12" s="62"/>
      <c r="WXG12" s="62"/>
      <c r="WXH12" s="62"/>
      <c r="WXI12" s="62"/>
      <c r="WXJ12" s="62"/>
      <c r="WXK12" s="62"/>
      <c r="WXL12" s="62"/>
      <c r="WXM12" s="62"/>
      <c r="WXN12" s="62"/>
      <c r="WXO12" s="62"/>
      <c r="WXP12" s="62"/>
      <c r="WXQ12" s="62"/>
      <c r="WXR12" s="62"/>
      <c r="WXS12" s="62"/>
      <c r="WXT12" s="62"/>
      <c r="WXU12" s="62"/>
      <c r="WXV12" s="62"/>
      <c r="WXW12" s="62"/>
      <c r="WXX12" s="62"/>
      <c r="WXY12" s="62"/>
      <c r="WXZ12" s="62"/>
      <c r="WYA12" s="62"/>
      <c r="WYB12" s="62"/>
      <c r="WYC12" s="62"/>
      <c r="WYD12" s="62"/>
      <c r="WYE12" s="62"/>
      <c r="WYF12" s="62"/>
      <c r="WYG12" s="62"/>
      <c r="WYH12" s="62"/>
      <c r="WYI12" s="62"/>
      <c r="WYJ12" s="62"/>
      <c r="WYK12" s="62"/>
      <c r="WYL12" s="62"/>
      <c r="WYM12" s="62"/>
      <c r="WYN12" s="62"/>
      <c r="WYO12" s="62"/>
      <c r="WYP12" s="62"/>
      <c r="WYQ12" s="62"/>
      <c r="WYR12" s="62"/>
      <c r="WYS12" s="62"/>
      <c r="WYT12" s="62"/>
      <c r="WYU12" s="62"/>
      <c r="WYV12" s="62"/>
      <c r="WYW12" s="62"/>
      <c r="WYX12" s="62"/>
      <c r="WYY12" s="62"/>
      <c r="WYZ12" s="62"/>
      <c r="WZA12" s="62"/>
      <c r="WZB12" s="62"/>
      <c r="WZC12" s="62"/>
      <c r="WZD12" s="62"/>
      <c r="WZE12" s="62"/>
      <c r="WZF12" s="62"/>
      <c r="WZG12" s="62"/>
      <c r="WZH12" s="62"/>
      <c r="WZI12" s="62"/>
      <c r="WZJ12" s="62"/>
      <c r="WZK12" s="62"/>
      <c r="WZL12" s="62"/>
      <c r="WZM12" s="62"/>
      <c r="WZN12" s="62"/>
      <c r="WZO12" s="62"/>
      <c r="WZP12" s="62"/>
      <c r="WZQ12" s="62"/>
      <c r="WZR12" s="62"/>
      <c r="WZS12" s="62"/>
      <c r="WZT12" s="62"/>
      <c r="WZU12" s="62"/>
      <c r="WZV12" s="62"/>
      <c r="WZW12" s="62"/>
      <c r="WZX12" s="62"/>
      <c r="WZY12" s="62"/>
      <c r="WZZ12" s="62"/>
      <c r="XAA12" s="62"/>
      <c r="XAB12" s="62"/>
      <c r="XAC12" s="62"/>
      <c r="XAD12" s="62"/>
      <c r="XAE12" s="62"/>
      <c r="XAF12" s="62"/>
      <c r="XAG12" s="62"/>
      <c r="XAH12" s="62"/>
      <c r="XAI12" s="62"/>
      <c r="XAJ12" s="62"/>
      <c r="XAK12" s="62"/>
      <c r="XAL12" s="62"/>
      <c r="XAM12" s="62"/>
      <c r="XAN12" s="62"/>
      <c r="XAO12" s="62"/>
      <c r="XAP12" s="62"/>
      <c r="XAQ12" s="62"/>
      <c r="XAR12" s="62"/>
      <c r="XAS12" s="62"/>
      <c r="XAT12" s="62"/>
      <c r="XAU12" s="62"/>
      <c r="XAV12" s="62"/>
      <c r="XAW12" s="62"/>
      <c r="XAX12" s="62"/>
      <c r="XAY12" s="62"/>
      <c r="XAZ12" s="62"/>
      <c r="XBA12" s="62"/>
      <c r="XBB12" s="62"/>
      <c r="XBC12" s="62"/>
      <c r="XBD12" s="62"/>
      <c r="XBE12" s="62"/>
      <c r="XBF12" s="62"/>
      <c r="XBG12" s="62"/>
      <c r="XBH12" s="62"/>
      <c r="XBI12" s="62"/>
      <c r="XBJ12" s="62"/>
      <c r="XBK12" s="62"/>
      <c r="XBL12" s="62"/>
      <c r="XBM12" s="62"/>
      <c r="XBN12" s="62"/>
      <c r="XBO12" s="62"/>
      <c r="XBP12" s="62"/>
      <c r="XBQ12" s="62"/>
      <c r="XBR12" s="62"/>
      <c r="XBS12" s="62"/>
      <c r="XBT12" s="62"/>
      <c r="XBU12" s="62"/>
      <c r="XBV12" s="62"/>
      <c r="XBW12" s="62"/>
      <c r="XBX12" s="62"/>
      <c r="XBY12" s="62"/>
      <c r="XBZ12" s="62"/>
      <c r="XCA12" s="62"/>
      <c r="XCB12" s="62"/>
      <c r="XCC12" s="62"/>
      <c r="XCD12" s="62"/>
      <c r="XCE12" s="62"/>
      <c r="XCF12" s="62"/>
      <c r="XCG12" s="62"/>
      <c r="XCH12" s="62"/>
      <c r="XCI12" s="62"/>
      <c r="XCJ12" s="62"/>
      <c r="XCK12" s="62"/>
      <c r="XCL12" s="62"/>
      <c r="XCM12" s="62"/>
      <c r="XCN12" s="62"/>
      <c r="XCO12" s="62"/>
      <c r="XCP12" s="62"/>
      <c r="XCQ12" s="62"/>
      <c r="XCR12" s="62"/>
      <c r="XCS12" s="62"/>
      <c r="XCT12" s="62"/>
      <c r="XCU12" s="62"/>
      <c r="XCV12" s="62"/>
      <c r="XCW12" s="62"/>
      <c r="XCX12" s="62"/>
      <c r="XCY12" s="62"/>
      <c r="XCZ12" s="62"/>
      <c r="XDA12" s="62"/>
      <c r="XDB12" s="62"/>
      <c r="XDC12" s="62"/>
      <c r="XDD12" s="62"/>
      <c r="XDE12" s="62"/>
      <c r="XDF12" s="62"/>
      <c r="XDG12" s="62"/>
      <c r="XDH12" s="62"/>
      <c r="XDI12" s="62"/>
      <c r="XDJ12" s="62"/>
      <c r="XDK12" s="62"/>
      <c r="XDL12" s="62"/>
      <c r="XDM12" s="62"/>
      <c r="XDN12" s="62"/>
      <c r="XDO12" s="62"/>
      <c r="XDP12" s="62"/>
      <c r="XDQ12" s="62"/>
      <c r="XDR12" s="62"/>
      <c r="XDS12" s="62"/>
      <c r="XDT12" s="62"/>
      <c r="XDU12" s="62"/>
      <c r="XDV12" s="62"/>
      <c r="XDW12" s="62"/>
      <c r="XDX12" s="62"/>
      <c r="XDY12" s="62"/>
      <c r="XDZ12" s="62"/>
      <c r="XEA12" s="62"/>
      <c r="XEB12" s="62"/>
      <c r="XEC12" s="62"/>
      <c r="XED12" s="62"/>
      <c r="XEE12" s="62"/>
      <c r="XEF12" s="62"/>
      <c r="XEG12" s="62"/>
      <c r="XEH12" s="62"/>
      <c r="XEI12" s="62"/>
      <c r="XEJ12" s="62"/>
      <c r="XEK12" s="62"/>
      <c r="XEL12" s="62"/>
      <c r="XEM12" s="62"/>
      <c r="XEN12" s="62"/>
      <c r="XEO12" s="62"/>
      <c r="XEP12" s="62"/>
      <c r="XEQ12" s="62"/>
      <c r="XER12" s="62"/>
      <c r="XES12" s="62"/>
      <c r="XET12" s="62"/>
      <c r="XEU12" s="62"/>
      <c r="XEV12" s="62"/>
      <c r="XEW12" s="62"/>
      <c r="XEX12" s="62"/>
      <c r="XEY12" s="62"/>
      <c r="XEZ12" s="62"/>
      <c r="XFA12" s="62"/>
      <c r="XFB12" s="62"/>
      <c r="XFC12" s="62"/>
    </row>
    <row r="13" spans="1:16384" x14ac:dyDescent="0.3">
      <c r="A13" s="9"/>
      <c r="B13" s="9"/>
      <c r="C13" s="9"/>
      <c r="D13" s="9"/>
      <c r="E13" s="9"/>
      <c r="F13" s="61"/>
      <c r="G13" s="61"/>
      <c r="H13" s="61"/>
      <c r="I13" s="61"/>
    </row>
    <row r="14" spans="1:16384" x14ac:dyDescent="0.3">
      <c r="A14" s="9"/>
      <c r="B14" s="9"/>
      <c r="C14" s="9"/>
      <c r="D14" s="9"/>
      <c r="E14" s="9"/>
      <c r="F14" s="61"/>
      <c r="G14" s="61"/>
      <c r="H14" s="61"/>
      <c r="I14" s="61"/>
    </row>
    <row r="15" spans="1:16384" x14ac:dyDescent="0.3">
      <c r="A15" s="9"/>
      <c r="B15" s="9"/>
      <c r="C15" s="9"/>
      <c r="D15" s="9"/>
      <c r="E15" s="9"/>
      <c r="F15" s="61"/>
      <c r="G15" s="61"/>
      <c r="H15" s="61"/>
      <c r="I15" s="61"/>
    </row>
    <row r="16" spans="1:16384" x14ac:dyDescent="0.3">
      <c r="A16" s="9"/>
      <c r="B16" s="9"/>
      <c r="C16" s="9"/>
      <c r="D16" s="9"/>
      <c r="E16" s="9"/>
      <c r="F16" s="32"/>
      <c r="G16" s="32"/>
      <c r="H16" s="32" t="s">
        <v>33</v>
      </c>
      <c r="I16" s="61"/>
    </row>
    <row r="17" spans="1:9 16384:16384" ht="18.649999999999999" customHeight="1" x14ac:dyDescent="0.3">
      <c r="A17" s="9"/>
      <c r="B17" s="9"/>
      <c r="C17" s="9"/>
      <c r="D17" s="9"/>
      <c r="E17" s="9"/>
      <c r="F17" s="33" t="s">
        <v>34</v>
      </c>
      <c r="G17" s="34">
        <f>COUNTA(E27:E578)-COUNTIF(E27:E578,"(blank)")</f>
        <v>177</v>
      </c>
      <c r="H17" s="31">
        <f>IFERROR(G17/$G$18,"")</f>
        <v>0.98882681564245811</v>
      </c>
      <c r="I17" s="62"/>
    </row>
    <row r="18" spans="1:9 16384:16384" ht="18.649999999999999" customHeight="1" x14ac:dyDescent="0.3">
      <c r="A18" s="9"/>
      <c r="B18" s="9"/>
      <c r="C18" s="9"/>
      <c r="D18" s="9"/>
      <c r="E18" s="9"/>
      <c r="F18" s="35" t="s">
        <v>35</v>
      </c>
      <c r="G18" s="36">
        <f>COUNTA(A27:A578)</f>
        <v>179</v>
      </c>
      <c r="H18" s="37"/>
      <c r="I18" s="61"/>
    </row>
    <row r="19" spans="1:9 16384:16384" ht="18.649999999999999" customHeight="1" x14ac:dyDescent="0.3">
      <c r="A19" s="9"/>
      <c r="B19" s="9"/>
      <c r="C19" s="9"/>
      <c r="D19" s="9"/>
      <c r="E19" s="9"/>
      <c r="F19" s="38" t="s">
        <v>36</v>
      </c>
      <c r="G19" s="34">
        <f>COUNTIF(F27:F578,"Grant Making")</f>
        <v>138</v>
      </c>
      <c r="H19" s="39">
        <f>IFERROR(G19/$G$18,"")</f>
        <v>0.77094972067039103</v>
      </c>
      <c r="I19" s="61"/>
    </row>
    <row r="20" spans="1:9 16384:16384" ht="18.649999999999999" customHeight="1" x14ac:dyDescent="0.3">
      <c r="A20" s="9"/>
      <c r="B20" s="9"/>
      <c r="C20" s="9"/>
      <c r="D20" s="9"/>
      <c r="E20" s="9"/>
      <c r="F20" s="37" t="s">
        <v>37</v>
      </c>
      <c r="G20" s="36">
        <f>COUNTIF(G27:G5780,"&lt;"&amp;I4)</f>
        <v>117</v>
      </c>
      <c r="H20" s="40">
        <f>IFERROR(G20/$G$18,"")</f>
        <v>0.65363128491620115</v>
      </c>
      <c r="I20" s="61"/>
    </row>
    <row r="21" spans="1:9 16384:16384" ht="18.649999999999999" customHeight="1" x14ac:dyDescent="0.3">
      <c r="A21" s="9"/>
      <c r="B21" s="9"/>
      <c r="C21" s="9"/>
      <c r="D21" s="9"/>
      <c r="E21" s="9"/>
      <c r="F21" s="38" t="s">
        <v>38</v>
      </c>
      <c r="G21" s="34">
        <f>COUNTIF(H27:H578,"&lt;&gt;")</f>
        <v>108</v>
      </c>
      <c r="H21" s="39">
        <f>IFERROR(G21/$G$18,"")</f>
        <v>0.6033519553072626</v>
      </c>
      <c r="I21" s="61"/>
    </row>
    <row r="22" spans="1:9 16384:16384" ht="30.65" customHeight="1" x14ac:dyDescent="0.3">
      <c r="A22" s="9"/>
      <c r="B22" s="9"/>
      <c r="C22" s="9"/>
      <c r="D22" s="9"/>
      <c r="E22" s="9"/>
      <c r="F22" s="35" t="s">
        <v>39</v>
      </c>
      <c r="G22" s="41">
        <f>IFERROR(AVERAGEIF(H27:H578,"&gt;01/01/1900",I27:I578),0)</f>
        <v>6.9447480267152457</v>
      </c>
      <c r="H22" s="37" t="s">
        <v>40</v>
      </c>
      <c r="I22" s="61"/>
    </row>
    <row r="23" spans="1:9 16384:16384" ht="14.25" hidden="1" customHeight="1" x14ac:dyDescent="0.3">
      <c r="A23" s="9"/>
      <c r="B23" s="9"/>
      <c r="C23" s="9"/>
      <c r="D23" s="9"/>
      <c r="E23" s="9"/>
      <c r="F23" s="9"/>
      <c r="G23" s="9"/>
      <c r="H23" s="9"/>
      <c r="I23" s="9"/>
    </row>
    <row r="24" spans="1:9 16384:16384" hidden="1" x14ac:dyDescent="0.3">
      <c r="A24" s="54" t="s">
        <v>41</v>
      </c>
      <c r="B24" s="55">
        <v>1</v>
      </c>
      <c r="C24" s="9"/>
      <c r="D24" s="9"/>
      <c r="E24" s="9"/>
      <c r="F24" s="9"/>
      <c r="G24" s="9"/>
      <c r="H24" s="9"/>
      <c r="I24" s="9"/>
    </row>
    <row r="25" spans="1:9 16384:16384" x14ac:dyDescent="0.3">
      <c r="A25" s="9"/>
      <c r="B25" s="9"/>
      <c r="C25" s="9"/>
      <c r="D25" s="9"/>
      <c r="E25" s="9"/>
      <c r="F25" s="9"/>
      <c r="G25" s="9"/>
      <c r="H25" s="9"/>
      <c r="I25" s="9"/>
    </row>
    <row r="26" spans="1:9 16384:16384" s="11" customFormat="1" ht="28" x14ac:dyDescent="0.3">
      <c r="A26" s="57" t="s">
        <v>42</v>
      </c>
      <c r="B26" s="57" t="s">
        <v>43</v>
      </c>
      <c r="C26" s="58" t="s">
        <v>44</v>
      </c>
      <c r="D26" s="57" t="s">
        <v>45</v>
      </c>
      <c r="E26" s="57" t="s">
        <v>46</v>
      </c>
      <c r="F26" s="57" t="s">
        <v>47</v>
      </c>
      <c r="G26" s="59" t="s">
        <v>48</v>
      </c>
      <c r="H26" s="59" t="s">
        <v>49</v>
      </c>
      <c r="I26" s="57" t="s">
        <v>50</v>
      </c>
      <c r="XFD26" s="10"/>
    </row>
    <row r="27" spans="1:9 16384:16384" x14ac:dyDescent="0.3">
      <c r="A27" s="55" t="s">
        <v>51</v>
      </c>
      <c r="B27" s="55" t="s">
        <v>52</v>
      </c>
      <c r="C27" s="55" t="s">
        <v>53</v>
      </c>
      <c r="D27" s="55" t="s">
        <v>54</v>
      </c>
      <c r="E27" s="55" t="s">
        <v>5</v>
      </c>
      <c r="F27" s="55" t="s">
        <v>36</v>
      </c>
      <c r="G27" s="60">
        <v>45183</v>
      </c>
      <c r="H27" s="60">
        <v>45216</v>
      </c>
      <c r="I27" s="56">
        <v>6.918032786885246</v>
      </c>
    </row>
    <row r="28" spans="1:9 16384:16384" x14ac:dyDescent="0.3">
      <c r="A28" s="55" t="s">
        <v>55</v>
      </c>
      <c r="B28" s="55" t="s">
        <v>56</v>
      </c>
      <c r="C28" s="55" t="s">
        <v>53</v>
      </c>
      <c r="D28" s="55" t="s">
        <v>54</v>
      </c>
      <c r="E28" s="55" t="s">
        <v>11</v>
      </c>
      <c r="F28" s="55" t="s">
        <v>36</v>
      </c>
      <c r="G28" s="60">
        <v>45379</v>
      </c>
      <c r="H28" s="70"/>
      <c r="I28" s="56">
        <v>0</v>
      </c>
    </row>
    <row r="29" spans="1:9 16384:16384" x14ac:dyDescent="0.3">
      <c r="A29" s="55" t="s">
        <v>57</v>
      </c>
      <c r="B29" s="55" t="s">
        <v>58</v>
      </c>
      <c r="C29" s="55" t="s">
        <v>63</v>
      </c>
      <c r="D29" s="55" t="s">
        <v>60</v>
      </c>
      <c r="E29" s="55" t="s">
        <v>15</v>
      </c>
      <c r="F29" s="55"/>
      <c r="G29" s="60"/>
      <c r="H29" s="70"/>
      <c r="I29" s="56">
        <v>0</v>
      </c>
    </row>
    <row r="30" spans="1:9 16384:16384" x14ac:dyDescent="0.3">
      <c r="A30" s="55" t="s">
        <v>62</v>
      </c>
      <c r="B30" s="55" t="s">
        <v>58</v>
      </c>
      <c r="C30" s="55" t="s">
        <v>63</v>
      </c>
      <c r="D30" s="55" t="s">
        <v>64</v>
      </c>
      <c r="E30" s="55" t="s">
        <v>11</v>
      </c>
      <c r="F30" s="55" t="s">
        <v>36</v>
      </c>
      <c r="G30" s="60">
        <v>45379</v>
      </c>
      <c r="H30" s="70"/>
      <c r="I30" s="56">
        <v>0</v>
      </c>
    </row>
    <row r="31" spans="1:9 16384:16384" x14ac:dyDescent="0.3">
      <c r="A31" s="55" t="s">
        <v>65</v>
      </c>
      <c r="B31" s="55" t="s">
        <v>66</v>
      </c>
      <c r="C31" s="55" t="s">
        <v>59</v>
      </c>
      <c r="D31" s="55" t="s">
        <v>67</v>
      </c>
      <c r="E31" s="55" t="s">
        <v>8</v>
      </c>
      <c r="F31" s="55" t="s">
        <v>36</v>
      </c>
      <c r="G31" s="60">
        <v>45239</v>
      </c>
      <c r="H31" s="60">
        <v>45268</v>
      </c>
      <c r="I31" s="56">
        <v>6.2950819672131146</v>
      </c>
    </row>
    <row r="32" spans="1:9 16384:16384" x14ac:dyDescent="0.3">
      <c r="A32" s="55" t="s">
        <v>65</v>
      </c>
      <c r="B32" s="55" t="s">
        <v>66</v>
      </c>
      <c r="C32" s="55" t="s">
        <v>68</v>
      </c>
      <c r="D32" s="55" t="s">
        <v>67</v>
      </c>
      <c r="E32" s="55" t="s">
        <v>5</v>
      </c>
      <c r="F32" s="55" t="s">
        <v>36</v>
      </c>
      <c r="G32" s="60">
        <v>45218</v>
      </c>
      <c r="H32" s="60">
        <v>45243</v>
      </c>
      <c r="I32" s="56">
        <v>7.8032786885245899</v>
      </c>
    </row>
    <row r="33" spans="1:9" x14ac:dyDescent="0.3">
      <c r="A33" s="55" t="s">
        <v>65</v>
      </c>
      <c r="B33" s="55" t="s">
        <v>66</v>
      </c>
      <c r="C33" s="55" t="s">
        <v>61</v>
      </c>
      <c r="D33" s="55" t="s">
        <v>67</v>
      </c>
      <c r="E33" s="55" t="s">
        <v>5</v>
      </c>
      <c r="F33" s="55" t="s">
        <v>36</v>
      </c>
      <c r="G33" s="60">
        <v>45196</v>
      </c>
      <c r="H33" s="60">
        <v>45231</v>
      </c>
      <c r="I33" s="56">
        <v>7.4098360655737707</v>
      </c>
    </row>
    <row r="34" spans="1:9" x14ac:dyDescent="0.3">
      <c r="A34" s="55" t="s">
        <v>69</v>
      </c>
      <c r="B34" s="55" t="s">
        <v>58</v>
      </c>
      <c r="C34" s="55" t="s">
        <v>63</v>
      </c>
      <c r="D34" s="55" t="s">
        <v>64</v>
      </c>
      <c r="E34" s="55" t="s">
        <v>13</v>
      </c>
      <c r="F34" s="55" t="s">
        <v>36</v>
      </c>
      <c r="G34" s="60"/>
      <c r="H34" s="70"/>
      <c r="I34" s="56">
        <v>0</v>
      </c>
    </row>
    <row r="35" spans="1:9" x14ac:dyDescent="0.3">
      <c r="A35" s="55" t="s">
        <v>70</v>
      </c>
      <c r="B35" s="55" t="s">
        <v>71</v>
      </c>
      <c r="C35" s="55" t="s">
        <v>59</v>
      </c>
      <c r="D35" s="55" t="s">
        <v>64</v>
      </c>
      <c r="E35" s="55" t="s">
        <v>15</v>
      </c>
      <c r="F35" s="55"/>
      <c r="G35" s="60"/>
      <c r="H35" s="60"/>
      <c r="I35" s="56">
        <v>0</v>
      </c>
    </row>
    <row r="36" spans="1:9" x14ac:dyDescent="0.3">
      <c r="A36" s="55" t="s">
        <v>72</v>
      </c>
      <c r="B36" s="55" t="s">
        <v>73</v>
      </c>
      <c r="C36" s="55" t="s">
        <v>53</v>
      </c>
      <c r="D36" s="55" t="s">
        <v>74</v>
      </c>
      <c r="E36" s="55" t="s">
        <v>8</v>
      </c>
      <c r="F36" s="55" t="s">
        <v>36</v>
      </c>
      <c r="G36" s="60">
        <v>45267</v>
      </c>
      <c r="H36" s="70">
        <v>45279</v>
      </c>
      <c r="I36" s="56">
        <v>6.6557377049180326</v>
      </c>
    </row>
    <row r="37" spans="1:9" x14ac:dyDescent="0.3">
      <c r="A37" s="55" t="s">
        <v>75</v>
      </c>
      <c r="B37" s="55" t="s">
        <v>52</v>
      </c>
      <c r="C37" s="55" t="s">
        <v>68</v>
      </c>
      <c r="D37" s="55" t="s">
        <v>64</v>
      </c>
      <c r="E37" s="55" t="s">
        <v>11</v>
      </c>
      <c r="F37" s="55" t="s">
        <v>36</v>
      </c>
      <c r="G37" s="60">
        <v>45379</v>
      </c>
      <c r="H37" s="70"/>
      <c r="I37" s="56">
        <v>0</v>
      </c>
    </row>
    <row r="38" spans="1:9" x14ac:dyDescent="0.3">
      <c r="A38" s="55" t="s">
        <v>75</v>
      </c>
      <c r="B38" s="55" t="s">
        <v>52</v>
      </c>
      <c r="C38" s="55" t="s">
        <v>63</v>
      </c>
      <c r="D38" s="55" t="s">
        <v>64</v>
      </c>
      <c r="E38" s="55" t="s">
        <v>11</v>
      </c>
      <c r="F38" s="55" t="s">
        <v>36</v>
      </c>
      <c r="G38" s="60">
        <v>45379</v>
      </c>
      <c r="H38" s="70"/>
      <c r="I38" s="56">
        <v>0</v>
      </c>
    </row>
    <row r="39" spans="1:9" x14ac:dyDescent="0.3">
      <c r="A39" s="55" t="s">
        <v>76</v>
      </c>
      <c r="B39" s="55" t="s">
        <v>71</v>
      </c>
      <c r="C39" s="55" t="s">
        <v>68</v>
      </c>
      <c r="D39" s="55" t="s">
        <v>64</v>
      </c>
      <c r="E39" s="55" t="s">
        <v>15</v>
      </c>
      <c r="F39" s="55"/>
      <c r="G39" s="60"/>
      <c r="H39" s="60"/>
      <c r="I39" s="56">
        <v>0</v>
      </c>
    </row>
    <row r="40" spans="1:9" x14ac:dyDescent="0.3">
      <c r="A40" s="55" t="s">
        <v>76</v>
      </c>
      <c r="B40" s="55" t="s">
        <v>71</v>
      </c>
      <c r="C40" s="55" t="s">
        <v>63</v>
      </c>
      <c r="D40" s="55" t="s">
        <v>64</v>
      </c>
      <c r="E40" s="55" t="s">
        <v>19</v>
      </c>
      <c r="F40" s="55"/>
      <c r="G40" s="60"/>
      <c r="H40" s="60"/>
      <c r="I40" s="56">
        <v>0</v>
      </c>
    </row>
    <row r="41" spans="1:9" x14ac:dyDescent="0.3">
      <c r="A41" s="55" t="s">
        <v>77</v>
      </c>
      <c r="B41" s="55" t="s">
        <v>56</v>
      </c>
      <c r="C41" s="55" t="s">
        <v>63</v>
      </c>
      <c r="D41" s="55" t="s">
        <v>64</v>
      </c>
      <c r="E41" s="55" t="s">
        <v>15</v>
      </c>
      <c r="F41" s="55"/>
      <c r="G41" s="60"/>
      <c r="H41" s="70"/>
      <c r="I41" s="56">
        <v>0</v>
      </c>
    </row>
    <row r="42" spans="1:9" x14ac:dyDescent="0.3">
      <c r="A42" s="55" t="s">
        <v>78</v>
      </c>
      <c r="B42" s="55" t="s">
        <v>79</v>
      </c>
      <c r="C42" s="55" t="s">
        <v>53</v>
      </c>
      <c r="D42" s="55" t="s">
        <v>74</v>
      </c>
      <c r="E42" s="55" t="s">
        <v>5</v>
      </c>
      <c r="F42" s="55" t="s">
        <v>36</v>
      </c>
      <c r="G42" s="60">
        <v>45260</v>
      </c>
      <c r="H42" s="70">
        <v>45279</v>
      </c>
      <c r="I42" s="56">
        <v>8.9836065573770494</v>
      </c>
    </row>
    <row r="43" spans="1:9" x14ac:dyDescent="0.3">
      <c r="A43" s="55" t="s">
        <v>80</v>
      </c>
      <c r="B43" s="55" t="s">
        <v>56</v>
      </c>
      <c r="C43" s="55" t="s">
        <v>81</v>
      </c>
      <c r="D43" s="55" t="s">
        <v>67</v>
      </c>
      <c r="E43" s="55" t="s">
        <v>8</v>
      </c>
      <c r="F43" s="55" t="s">
        <v>36</v>
      </c>
      <c r="G43" s="60">
        <v>45253</v>
      </c>
      <c r="H43" s="70">
        <v>45275</v>
      </c>
      <c r="I43" s="56">
        <v>6.5245901639344259</v>
      </c>
    </row>
    <row r="44" spans="1:9" x14ac:dyDescent="0.3">
      <c r="A44" s="55" t="s">
        <v>82</v>
      </c>
      <c r="B44" s="55" t="s">
        <v>73</v>
      </c>
      <c r="C44" s="55" t="s">
        <v>53</v>
      </c>
      <c r="D44" s="55" t="s">
        <v>60</v>
      </c>
      <c r="E44" s="55" t="s">
        <v>8</v>
      </c>
      <c r="F44" s="55" t="s">
        <v>36</v>
      </c>
      <c r="G44" s="60">
        <v>45260</v>
      </c>
      <c r="H44" s="70">
        <v>45279</v>
      </c>
      <c r="I44" s="56">
        <v>6.6557377049180326</v>
      </c>
    </row>
    <row r="45" spans="1:9" x14ac:dyDescent="0.3">
      <c r="A45" s="55" t="s">
        <v>83</v>
      </c>
      <c r="B45" s="55" t="s">
        <v>66</v>
      </c>
      <c r="C45" s="55" t="s">
        <v>59</v>
      </c>
      <c r="D45" s="55" t="s">
        <v>54</v>
      </c>
      <c r="E45" s="55" t="s">
        <v>8</v>
      </c>
      <c r="F45" s="55" t="s">
        <v>36</v>
      </c>
      <c r="G45" s="60">
        <v>45239</v>
      </c>
      <c r="H45" s="60">
        <v>45268</v>
      </c>
      <c r="I45" s="56">
        <v>6.2950819672131146</v>
      </c>
    </row>
    <row r="46" spans="1:9" x14ac:dyDescent="0.3">
      <c r="A46" s="55" t="s">
        <v>83</v>
      </c>
      <c r="B46" s="55" t="s">
        <v>66</v>
      </c>
      <c r="C46" s="55" t="s">
        <v>61</v>
      </c>
      <c r="D46" s="55" t="s">
        <v>54</v>
      </c>
      <c r="E46" s="55" t="s">
        <v>8</v>
      </c>
      <c r="F46" s="55" t="s">
        <v>36</v>
      </c>
      <c r="G46" s="60">
        <v>45239</v>
      </c>
      <c r="H46" s="60">
        <v>45268</v>
      </c>
      <c r="I46" s="56">
        <v>6.2950819672131146</v>
      </c>
    </row>
    <row r="47" spans="1:9" x14ac:dyDescent="0.3">
      <c r="A47" s="55" t="s">
        <v>84</v>
      </c>
      <c r="B47" s="55" t="s">
        <v>73</v>
      </c>
      <c r="C47" s="55" t="s">
        <v>68</v>
      </c>
      <c r="D47" s="55" t="s">
        <v>67</v>
      </c>
      <c r="E47" s="55" t="s">
        <v>8</v>
      </c>
      <c r="F47" s="55" t="s">
        <v>36</v>
      </c>
      <c r="G47" s="60">
        <v>45253</v>
      </c>
      <c r="H47" s="70">
        <v>45275</v>
      </c>
      <c r="I47" s="56">
        <v>6.5245901639344259</v>
      </c>
    </row>
    <row r="48" spans="1:9" x14ac:dyDescent="0.3">
      <c r="A48" s="55" t="s">
        <v>84</v>
      </c>
      <c r="B48" s="55" t="s">
        <v>73</v>
      </c>
      <c r="C48" s="55" t="s">
        <v>63</v>
      </c>
      <c r="D48" s="55" t="s">
        <v>67</v>
      </c>
      <c r="E48" s="55" t="s">
        <v>8</v>
      </c>
      <c r="F48" s="55" t="s">
        <v>36</v>
      </c>
      <c r="G48" s="60">
        <v>45253</v>
      </c>
      <c r="H48" s="70">
        <v>45275</v>
      </c>
      <c r="I48" s="56">
        <v>6.5245901639344259</v>
      </c>
    </row>
    <row r="49" spans="1:9" x14ac:dyDescent="0.3">
      <c r="A49" s="55" t="s">
        <v>85</v>
      </c>
      <c r="B49" s="55" t="s">
        <v>73</v>
      </c>
      <c r="C49" s="55" t="s">
        <v>53</v>
      </c>
      <c r="D49" s="55" t="s">
        <v>54</v>
      </c>
      <c r="E49" s="55" t="s">
        <v>8</v>
      </c>
      <c r="F49" s="55" t="s">
        <v>36</v>
      </c>
      <c r="G49" s="60">
        <v>45267</v>
      </c>
      <c r="H49" s="70">
        <v>45279</v>
      </c>
      <c r="I49" s="56">
        <v>6.6557377049180326</v>
      </c>
    </row>
    <row r="50" spans="1:9" x14ac:dyDescent="0.3">
      <c r="A50" s="55" t="s">
        <v>86</v>
      </c>
      <c r="B50" s="55" t="s">
        <v>73</v>
      </c>
      <c r="C50" s="55" t="s">
        <v>68</v>
      </c>
      <c r="D50" s="55" t="s">
        <v>67</v>
      </c>
      <c r="E50" s="55" t="s">
        <v>15</v>
      </c>
      <c r="F50" s="55"/>
      <c r="G50" s="60"/>
      <c r="H50" s="70"/>
      <c r="I50" s="56">
        <v>0</v>
      </c>
    </row>
    <row r="51" spans="1:9" x14ac:dyDescent="0.3">
      <c r="A51" s="55" t="s">
        <v>86</v>
      </c>
      <c r="B51" s="55" t="s">
        <v>73</v>
      </c>
      <c r="C51" s="55" t="s">
        <v>63</v>
      </c>
      <c r="D51" s="55" t="s">
        <v>67</v>
      </c>
      <c r="E51" s="55" t="s">
        <v>15</v>
      </c>
      <c r="F51" s="55"/>
      <c r="G51" s="60"/>
      <c r="H51" s="70"/>
      <c r="I51" s="56">
        <v>0</v>
      </c>
    </row>
    <row r="52" spans="1:9" x14ac:dyDescent="0.3">
      <c r="A52" s="55" t="s">
        <v>87</v>
      </c>
      <c r="B52" s="55" t="s">
        <v>71</v>
      </c>
      <c r="C52" s="55" t="s">
        <v>59</v>
      </c>
      <c r="D52" s="55" t="s">
        <v>64</v>
      </c>
      <c r="E52" s="55" t="s">
        <v>19</v>
      </c>
      <c r="F52" s="55"/>
      <c r="G52" s="60"/>
      <c r="H52" s="60"/>
      <c r="I52" s="56">
        <v>0</v>
      </c>
    </row>
    <row r="53" spans="1:9" x14ac:dyDescent="0.3">
      <c r="A53" s="55" t="s">
        <v>88</v>
      </c>
      <c r="B53" s="55" t="s">
        <v>56</v>
      </c>
      <c r="C53" s="55" t="s">
        <v>53</v>
      </c>
      <c r="D53" s="55" t="s">
        <v>64</v>
      </c>
      <c r="E53" s="55" t="s">
        <v>15</v>
      </c>
      <c r="F53" s="55"/>
      <c r="G53" s="60"/>
      <c r="H53" s="70"/>
      <c r="I53" s="56">
        <v>0</v>
      </c>
    </row>
    <row r="54" spans="1:9" x14ac:dyDescent="0.3">
      <c r="A54" s="55" t="s">
        <v>89</v>
      </c>
      <c r="B54" s="55" t="s">
        <v>73</v>
      </c>
      <c r="C54" s="55" t="s">
        <v>53</v>
      </c>
      <c r="D54" s="55" t="s">
        <v>67</v>
      </c>
      <c r="E54" s="55" t="s">
        <v>5</v>
      </c>
      <c r="F54" s="55" t="s">
        <v>36</v>
      </c>
      <c r="G54" s="60">
        <v>45218</v>
      </c>
      <c r="H54" s="60">
        <v>45243</v>
      </c>
      <c r="I54" s="56">
        <v>7.8032786885245899</v>
      </c>
    </row>
    <row r="55" spans="1:9" x14ac:dyDescent="0.3">
      <c r="A55" s="55" t="s">
        <v>90</v>
      </c>
      <c r="B55" s="55" t="s">
        <v>79</v>
      </c>
      <c r="C55" s="55" t="s">
        <v>68</v>
      </c>
      <c r="D55" s="55" t="s">
        <v>67</v>
      </c>
      <c r="E55" s="55" t="s">
        <v>5</v>
      </c>
      <c r="F55" s="55" t="s">
        <v>36</v>
      </c>
      <c r="G55" s="60">
        <v>45260</v>
      </c>
      <c r="H55" s="70">
        <v>45279</v>
      </c>
      <c r="I55" s="56">
        <v>8.9836065573770494</v>
      </c>
    </row>
    <row r="56" spans="1:9" x14ac:dyDescent="0.3">
      <c r="A56" s="55" t="s">
        <v>90</v>
      </c>
      <c r="B56" s="55" t="s">
        <v>79</v>
      </c>
      <c r="C56" s="55" t="s">
        <v>91</v>
      </c>
      <c r="D56" s="55" t="s">
        <v>67</v>
      </c>
      <c r="E56" s="55" t="s">
        <v>5</v>
      </c>
      <c r="F56" s="55" t="s">
        <v>36</v>
      </c>
      <c r="G56" s="60">
        <v>45260</v>
      </c>
      <c r="H56" s="70">
        <v>45279</v>
      </c>
      <c r="I56" s="56">
        <v>8.9836065573770494</v>
      </c>
    </row>
    <row r="57" spans="1:9" x14ac:dyDescent="0.3">
      <c r="A57" s="55" t="s">
        <v>90</v>
      </c>
      <c r="B57" s="55" t="s">
        <v>79</v>
      </c>
      <c r="C57" s="55" t="s">
        <v>63</v>
      </c>
      <c r="D57" s="55" t="s">
        <v>67</v>
      </c>
      <c r="E57" s="55" t="s">
        <v>5</v>
      </c>
      <c r="F57" s="55" t="s">
        <v>36</v>
      </c>
      <c r="G57" s="60">
        <v>45260</v>
      </c>
      <c r="H57" s="70">
        <v>45279</v>
      </c>
      <c r="I57" s="56">
        <v>8.9836065573770494</v>
      </c>
    </row>
    <row r="58" spans="1:9" x14ac:dyDescent="0.3">
      <c r="A58" s="55" t="s">
        <v>92</v>
      </c>
      <c r="B58" s="55" t="s">
        <v>71</v>
      </c>
      <c r="C58" s="55" t="s">
        <v>59</v>
      </c>
      <c r="D58" s="55" t="s">
        <v>60</v>
      </c>
      <c r="E58" s="55" t="s">
        <v>13</v>
      </c>
      <c r="F58" s="55" t="s">
        <v>36</v>
      </c>
      <c r="G58" s="60"/>
      <c r="H58" s="70"/>
      <c r="I58" s="56">
        <v>0</v>
      </c>
    </row>
    <row r="59" spans="1:9" x14ac:dyDescent="0.3">
      <c r="A59" s="55" t="s">
        <v>93</v>
      </c>
      <c r="B59" s="55" t="s">
        <v>79</v>
      </c>
      <c r="C59" s="55" t="s">
        <v>63</v>
      </c>
      <c r="D59" s="55" t="s">
        <v>67</v>
      </c>
      <c r="E59" s="55" t="s">
        <v>5</v>
      </c>
      <c r="F59" s="55" t="s">
        <v>36</v>
      </c>
      <c r="G59" s="60">
        <v>45127</v>
      </c>
      <c r="H59" s="60">
        <v>45159</v>
      </c>
      <c r="I59" s="56">
        <v>5.0491803278688527</v>
      </c>
    </row>
    <row r="60" spans="1:9" x14ac:dyDescent="0.3">
      <c r="A60" s="55" t="s">
        <v>93</v>
      </c>
      <c r="B60" s="55" t="s">
        <v>79</v>
      </c>
      <c r="C60" s="55" t="s">
        <v>94</v>
      </c>
      <c r="D60" s="55" t="s">
        <v>54</v>
      </c>
      <c r="E60" s="55" t="s">
        <v>5</v>
      </c>
      <c r="F60" s="55" t="s">
        <v>36</v>
      </c>
      <c r="G60" s="60">
        <v>45239</v>
      </c>
      <c r="H60" s="60">
        <v>45268</v>
      </c>
      <c r="I60" s="56">
        <v>8.6229508196721305</v>
      </c>
    </row>
    <row r="61" spans="1:9" x14ac:dyDescent="0.3">
      <c r="A61" s="55" t="s">
        <v>95</v>
      </c>
      <c r="B61" s="55" t="s">
        <v>71</v>
      </c>
      <c r="C61" s="55" t="s">
        <v>59</v>
      </c>
      <c r="D61" s="55" t="s">
        <v>64</v>
      </c>
      <c r="E61" s="55" t="s">
        <v>8</v>
      </c>
      <c r="F61" s="55" t="s">
        <v>36</v>
      </c>
      <c r="G61" s="60">
        <v>45218</v>
      </c>
      <c r="H61" s="60">
        <v>45243</v>
      </c>
      <c r="I61" s="56">
        <v>5.4754098360655741</v>
      </c>
    </row>
    <row r="62" spans="1:9" x14ac:dyDescent="0.3">
      <c r="A62" s="55" t="s">
        <v>96</v>
      </c>
      <c r="B62" s="55" t="s">
        <v>97</v>
      </c>
      <c r="C62" s="55" t="s">
        <v>53</v>
      </c>
      <c r="D62" s="55" t="s">
        <v>64</v>
      </c>
      <c r="E62" s="55" t="s">
        <v>8</v>
      </c>
      <c r="F62" s="55" t="s">
        <v>36</v>
      </c>
      <c r="G62" s="60">
        <v>45253</v>
      </c>
      <c r="H62" s="70">
        <v>45275</v>
      </c>
      <c r="I62" s="56">
        <v>6.5245901639344259</v>
      </c>
    </row>
    <row r="63" spans="1:9" x14ac:dyDescent="0.3">
      <c r="A63" s="55" t="s">
        <v>98</v>
      </c>
      <c r="B63" s="55" t="s">
        <v>71</v>
      </c>
      <c r="C63" s="55" t="s">
        <v>59</v>
      </c>
      <c r="D63" s="55" t="s">
        <v>64</v>
      </c>
      <c r="E63" s="55" t="s">
        <v>15</v>
      </c>
      <c r="F63" s="55"/>
      <c r="G63" s="60"/>
      <c r="H63" s="60"/>
      <c r="I63" s="56">
        <v>0</v>
      </c>
    </row>
    <row r="64" spans="1:9" x14ac:dyDescent="0.3">
      <c r="A64" s="55" t="s">
        <v>99</v>
      </c>
      <c r="B64" s="55" t="s">
        <v>71</v>
      </c>
      <c r="C64" s="55" t="s">
        <v>59</v>
      </c>
      <c r="D64" s="55" t="s">
        <v>64</v>
      </c>
      <c r="E64" s="55" t="s">
        <v>19</v>
      </c>
      <c r="F64" s="55"/>
      <c r="G64" s="60"/>
      <c r="H64" s="60"/>
      <c r="I64" s="56">
        <v>0</v>
      </c>
    </row>
    <row r="65" spans="1:9" x14ac:dyDescent="0.3">
      <c r="A65" s="55" t="s">
        <v>100</v>
      </c>
      <c r="B65" s="55" t="s">
        <v>97</v>
      </c>
      <c r="C65" s="55" t="s">
        <v>63</v>
      </c>
      <c r="D65" s="55" t="s">
        <v>64</v>
      </c>
      <c r="E65" s="55" t="s">
        <v>17</v>
      </c>
      <c r="F65" s="55"/>
      <c r="G65" s="60"/>
      <c r="H65" s="60"/>
      <c r="I65" s="56">
        <v>0</v>
      </c>
    </row>
    <row r="66" spans="1:9" x14ac:dyDescent="0.3">
      <c r="A66" s="55" t="s">
        <v>101</v>
      </c>
      <c r="B66" s="55" t="s">
        <v>71</v>
      </c>
      <c r="C66" s="55" t="s">
        <v>59</v>
      </c>
      <c r="D66" s="55" t="s">
        <v>64</v>
      </c>
      <c r="E66" s="55" t="s">
        <v>15</v>
      </c>
      <c r="F66" s="55"/>
      <c r="G66" s="60"/>
      <c r="H66" s="70"/>
      <c r="I66" s="56">
        <v>0</v>
      </c>
    </row>
    <row r="67" spans="1:9" x14ac:dyDescent="0.3">
      <c r="A67" s="55" t="s">
        <v>101</v>
      </c>
      <c r="B67" s="55" t="s">
        <v>71</v>
      </c>
      <c r="C67" s="55" t="s">
        <v>61</v>
      </c>
      <c r="D67" s="55" t="s">
        <v>74</v>
      </c>
      <c r="E67" s="55" t="s">
        <v>15</v>
      </c>
      <c r="F67" s="55"/>
      <c r="G67" s="60"/>
      <c r="H67" s="70"/>
      <c r="I67" s="56">
        <v>0</v>
      </c>
    </row>
    <row r="68" spans="1:9" x14ac:dyDescent="0.3">
      <c r="A68" s="55" t="s">
        <v>102</v>
      </c>
      <c r="B68" s="55" t="s">
        <v>73</v>
      </c>
      <c r="C68" s="55" t="s">
        <v>103</v>
      </c>
      <c r="D68" s="55" t="s">
        <v>64</v>
      </c>
      <c r="E68" s="55" t="s">
        <v>11</v>
      </c>
      <c r="F68" s="55" t="s">
        <v>36</v>
      </c>
      <c r="G68" s="60"/>
      <c r="H68" s="60"/>
      <c r="I68" s="56">
        <v>0</v>
      </c>
    </row>
    <row r="69" spans="1:9" x14ac:dyDescent="0.3">
      <c r="A69" s="55" t="s">
        <v>104</v>
      </c>
      <c r="B69" s="55" t="s">
        <v>97</v>
      </c>
      <c r="C69" s="55" t="s">
        <v>59</v>
      </c>
      <c r="D69" s="55" t="s">
        <v>74</v>
      </c>
      <c r="E69" s="55" t="s">
        <v>8</v>
      </c>
      <c r="F69" s="55" t="s">
        <v>36</v>
      </c>
      <c r="G69" s="60">
        <v>45183</v>
      </c>
      <c r="H69" s="60">
        <v>45216</v>
      </c>
      <c r="I69" s="56">
        <v>4.5901639344262293</v>
      </c>
    </row>
    <row r="70" spans="1:9" x14ac:dyDescent="0.3">
      <c r="A70" s="55" t="s">
        <v>104</v>
      </c>
      <c r="B70" s="55" t="s">
        <v>97</v>
      </c>
      <c r="C70" s="55" t="s">
        <v>68</v>
      </c>
      <c r="D70" s="55" t="s">
        <v>74</v>
      </c>
      <c r="E70" s="55" t="s">
        <v>8</v>
      </c>
      <c r="F70" s="55" t="s">
        <v>36</v>
      </c>
      <c r="G70" s="60">
        <v>45183</v>
      </c>
      <c r="H70" s="60">
        <v>45216</v>
      </c>
      <c r="I70" s="56">
        <v>4.5901639344262293</v>
      </c>
    </row>
    <row r="71" spans="1:9" x14ac:dyDescent="0.3">
      <c r="A71" s="55" t="s">
        <v>104</v>
      </c>
      <c r="B71" s="55" t="s">
        <v>97</v>
      </c>
      <c r="C71" s="55" t="s">
        <v>61</v>
      </c>
      <c r="D71" s="55" t="s">
        <v>74</v>
      </c>
      <c r="E71" s="55" t="s">
        <v>8</v>
      </c>
      <c r="F71" s="55" t="s">
        <v>36</v>
      </c>
      <c r="G71" s="60">
        <v>45183</v>
      </c>
      <c r="H71" s="60">
        <v>45216</v>
      </c>
      <c r="I71" s="56">
        <v>4.5901639344262293</v>
      </c>
    </row>
    <row r="72" spans="1:9" x14ac:dyDescent="0.3">
      <c r="A72" s="55" t="s">
        <v>105</v>
      </c>
      <c r="B72" s="55" t="s">
        <v>56</v>
      </c>
      <c r="C72" s="55" t="s">
        <v>68</v>
      </c>
      <c r="D72" s="55" t="s">
        <v>74</v>
      </c>
      <c r="E72" s="55" t="s">
        <v>5</v>
      </c>
      <c r="F72" s="55" t="s">
        <v>36</v>
      </c>
      <c r="G72" s="60">
        <v>45127</v>
      </c>
      <c r="H72" s="60">
        <v>45159</v>
      </c>
      <c r="I72" s="56">
        <v>5.0491803278688527</v>
      </c>
    </row>
    <row r="73" spans="1:9" x14ac:dyDescent="0.3">
      <c r="A73" s="55" t="s">
        <v>105</v>
      </c>
      <c r="B73" s="55" t="s">
        <v>56</v>
      </c>
      <c r="C73" s="55" t="s">
        <v>63</v>
      </c>
      <c r="D73" s="55" t="s">
        <v>67</v>
      </c>
      <c r="E73" s="55" t="s">
        <v>11</v>
      </c>
      <c r="F73" s="55" t="s">
        <v>36</v>
      </c>
      <c r="G73" s="60">
        <v>45400</v>
      </c>
      <c r="H73" s="70"/>
      <c r="I73" s="56">
        <v>0</v>
      </c>
    </row>
    <row r="74" spans="1:9" x14ac:dyDescent="0.3">
      <c r="A74" s="55" t="s">
        <v>106</v>
      </c>
      <c r="B74" s="55" t="s">
        <v>107</v>
      </c>
      <c r="C74" s="55" t="s">
        <v>68</v>
      </c>
      <c r="D74" s="55" t="s">
        <v>74</v>
      </c>
      <c r="E74" s="55" t="s">
        <v>11</v>
      </c>
      <c r="F74" s="55" t="s">
        <v>36</v>
      </c>
      <c r="G74" s="60">
        <v>45400</v>
      </c>
      <c r="H74" s="70"/>
      <c r="I74" s="56">
        <v>0</v>
      </c>
    </row>
    <row r="75" spans="1:9" x14ac:dyDescent="0.3">
      <c r="A75" s="55" t="s">
        <v>106</v>
      </c>
      <c r="B75" s="55" t="s">
        <v>107</v>
      </c>
      <c r="C75" s="55" t="s">
        <v>91</v>
      </c>
      <c r="D75" s="55" t="s">
        <v>54</v>
      </c>
      <c r="E75" s="55" t="s">
        <v>11</v>
      </c>
      <c r="F75" s="55" t="s">
        <v>36</v>
      </c>
      <c r="G75" s="60">
        <v>45400</v>
      </c>
      <c r="H75" s="70"/>
      <c r="I75" s="56">
        <v>0</v>
      </c>
    </row>
    <row r="76" spans="1:9" x14ac:dyDescent="0.3">
      <c r="A76" s="55" t="s">
        <v>106</v>
      </c>
      <c r="B76" s="55" t="s">
        <v>107</v>
      </c>
      <c r="C76" s="55" t="s">
        <v>63</v>
      </c>
      <c r="D76" s="55" t="s">
        <v>74</v>
      </c>
      <c r="E76" s="55" t="s">
        <v>11</v>
      </c>
      <c r="F76" s="55" t="s">
        <v>36</v>
      </c>
      <c r="G76" s="60">
        <v>45400</v>
      </c>
      <c r="H76" s="70"/>
      <c r="I76" s="56">
        <v>0</v>
      </c>
    </row>
    <row r="77" spans="1:9" x14ac:dyDescent="0.3">
      <c r="A77" s="55" t="s">
        <v>108</v>
      </c>
      <c r="B77" s="55" t="s">
        <v>73</v>
      </c>
      <c r="C77" s="55" t="s">
        <v>53</v>
      </c>
      <c r="D77" s="55" t="s">
        <v>64</v>
      </c>
      <c r="E77" s="55" t="s">
        <v>15</v>
      </c>
      <c r="F77" s="55"/>
      <c r="G77" s="60"/>
      <c r="H77" s="70"/>
      <c r="I77" s="56">
        <v>0</v>
      </c>
    </row>
    <row r="78" spans="1:9" x14ac:dyDescent="0.3">
      <c r="A78" s="55" t="s">
        <v>109</v>
      </c>
      <c r="B78" s="55" t="s">
        <v>110</v>
      </c>
      <c r="C78" s="55" t="s">
        <v>68</v>
      </c>
      <c r="D78" s="55" t="s">
        <v>67</v>
      </c>
      <c r="E78" s="55" t="s">
        <v>11</v>
      </c>
      <c r="F78" s="55" t="s">
        <v>36</v>
      </c>
      <c r="G78" s="60">
        <v>45379</v>
      </c>
      <c r="H78" s="70"/>
      <c r="I78" s="56">
        <v>0</v>
      </c>
    </row>
    <row r="79" spans="1:9" x14ac:dyDescent="0.3">
      <c r="A79" s="55" t="s">
        <v>109</v>
      </c>
      <c r="B79" s="55" t="s">
        <v>110</v>
      </c>
      <c r="C79" s="55" t="s">
        <v>63</v>
      </c>
      <c r="D79" s="55" t="s">
        <v>67</v>
      </c>
      <c r="E79" s="55" t="s">
        <v>8</v>
      </c>
      <c r="F79" s="55" t="s">
        <v>36</v>
      </c>
      <c r="G79" s="60">
        <v>45253</v>
      </c>
      <c r="H79" s="70">
        <v>45275</v>
      </c>
      <c r="I79" s="56">
        <v>6.5245901639344259</v>
      </c>
    </row>
    <row r="80" spans="1:9" x14ac:dyDescent="0.3">
      <c r="A80" s="55" t="s">
        <v>111</v>
      </c>
      <c r="B80" s="55" t="s">
        <v>58</v>
      </c>
      <c r="C80" s="55" t="s">
        <v>63</v>
      </c>
      <c r="D80" s="55" t="s">
        <v>64</v>
      </c>
      <c r="E80" s="55" t="s">
        <v>19</v>
      </c>
      <c r="F80" s="55"/>
      <c r="G80" s="60"/>
      <c r="H80" s="60"/>
      <c r="I80" s="56">
        <v>0</v>
      </c>
    </row>
    <row r="81" spans="1:9" x14ac:dyDescent="0.3">
      <c r="A81" s="55" t="s">
        <v>112</v>
      </c>
      <c r="B81" s="55" t="s">
        <v>79</v>
      </c>
      <c r="C81" s="55" t="s">
        <v>68</v>
      </c>
      <c r="D81" s="55" t="s">
        <v>54</v>
      </c>
      <c r="E81" s="55" t="s">
        <v>8</v>
      </c>
      <c r="F81" s="55" t="s">
        <v>36</v>
      </c>
      <c r="G81" s="60">
        <v>45267</v>
      </c>
      <c r="H81" s="70">
        <v>45279</v>
      </c>
      <c r="I81" s="56">
        <v>6.6557377049180326</v>
      </c>
    </row>
    <row r="82" spans="1:9" x14ac:dyDescent="0.3">
      <c r="A82" s="55" t="s">
        <v>112</v>
      </c>
      <c r="B82" s="55" t="s">
        <v>79</v>
      </c>
      <c r="C82" s="55" t="s">
        <v>63</v>
      </c>
      <c r="D82" s="55" t="s">
        <v>54</v>
      </c>
      <c r="E82" s="55" t="s">
        <v>8</v>
      </c>
      <c r="F82" s="55" t="s">
        <v>36</v>
      </c>
      <c r="G82" s="60">
        <v>45267</v>
      </c>
      <c r="H82" s="70">
        <v>45279</v>
      </c>
      <c r="I82" s="56">
        <v>6.6557377049180326</v>
      </c>
    </row>
    <row r="83" spans="1:9" x14ac:dyDescent="0.3">
      <c r="A83" s="55" t="s">
        <v>113</v>
      </c>
      <c r="B83" s="55" t="s">
        <v>71</v>
      </c>
      <c r="C83" s="55" t="s">
        <v>59</v>
      </c>
      <c r="D83" s="55" t="s">
        <v>67</v>
      </c>
      <c r="E83" s="55" t="s">
        <v>5</v>
      </c>
      <c r="F83" s="55" t="s">
        <v>36</v>
      </c>
      <c r="G83" s="60">
        <v>45212</v>
      </c>
      <c r="H83" s="60">
        <v>45239</v>
      </c>
      <c r="I83" s="56">
        <v>7.6721311475409832</v>
      </c>
    </row>
    <row r="84" spans="1:9" x14ac:dyDescent="0.3">
      <c r="A84" s="55" t="s">
        <v>113</v>
      </c>
      <c r="B84" s="55" t="s">
        <v>71</v>
      </c>
      <c r="C84" s="55" t="s">
        <v>68</v>
      </c>
      <c r="D84" s="55" t="s">
        <v>60</v>
      </c>
      <c r="E84" s="55" t="s">
        <v>15</v>
      </c>
      <c r="F84" s="55"/>
      <c r="G84" s="60"/>
      <c r="H84" s="60"/>
      <c r="I84" s="56">
        <v>0</v>
      </c>
    </row>
    <row r="85" spans="1:9" x14ac:dyDescent="0.3">
      <c r="A85" s="55" t="s">
        <v>113</v>
      </c>
      <c r="B85" s="55" t="s">
        <v>71</v>
      </c>
      <c r="C85" s="55" t="s">
        <v>61</v>
      </c>
      <c r="D85" s="55" t="s">
        <v>60</v>
      </c>
      <c r="E85" s="55" t="s">
        <v>17</v>
      </c>
      <c r="F85" s="55"/>
      <c r="G85" s="60"/>
      <c r="H85" s="60"/>
      <c r="I85" s="56">
        <v>0</v>
      </c>
    </row>
    <row r="86" spans="1:9" x14ac:dyDescent="0.3">
      <c r="A86" s="55" t="s">
        <v>114</v>
      </c>
      <c r="B86" s="55" t="s">
        <v>110</v>
      </c>
      <c r="C86" s="55" t="s">
        <v>68</v>
      </c>
      <c r="D86" s="55" t="s">
        <v>67</v>
      </c>
      <c r="E86" s="55" t="s">
        <v>8</v>
      </c>
      <c r="F86" s="55" t="s">
        <v>36</v>
      </c>
      <c r="G86" s="60">
        <v>45232</v>
      </c>
      <c r="H86" s="60">
        <v>45264</v>
      </c>
      <c r="I86" s="56">
        <v>6.1639344262295079</v>
      </c>
    </row>
    <row r="87" spans="1:9" x14ac:dyDescent="0.3">
      <c r="A87" s="55" t="s">
        <v>114</v>
      </c>
      <c r="B87" s="55" t="s">
        <v>110</v>
      </c>
      <c r="C87" s="55" t="s">
        <v>63</v>
      </c>
      <c r="D87" s="55" t="s">
        <v>67</v>
      </c>
      <c r="E87" s="55" t="s">
        <v>8</v>
      </c>
      <c r="F87" s="55" t="s">
        <v>36</v>
      </c>
      <c r="G87" s="60">
        <v>45232</v>
      </c>
      <c r="H87" s="60">
        <v>45264</v>
      </c>
      <c r="I87" s="56">
        <v>6.1639344262295079</v>
      </c>
    </row>
    <row r="88" spans="1:9" x14ac:dyDescent="0.3">
      <c r="A88" s="55" t="s">
        <v>115</v>
      </c>
      <c r="B88" s="55" t="s">
        <v>110</v>
      </c>
      <c r="C88" s="55" t="s">
        <v>68</v>
      </c>
      <c r="D88" s="55" t="s">
        <v>67</v>
      </c>
      <c r="E88" s="55" t="s">
        <v>5</v>
      </c>
      <c r="F88" s="55" t="s">
        <v>36</v>
      </c>
      <c r="G88" s="60">
        <v>45127</v>
      </c>
      <c r="H88" s="60">
        <v>45159</v>
      </c>
      <c r="I88" s="56">
        <v>5.0491803278688527</v>
      </c>
    </row>
    <row r="89" spans="1:9" x14ac:dyDescent="0.3">
      <c r="A89" s="55" t="s">
        <v>115</v>
      </c>
      <c r="B89" s="55" t="s">
        <v>110</v>
      </c>
      <c r="C89" s="55" t="s">
        <v>63</v>
      </c>
      <c r="D89" s="55" t="s">
        <v>67</v>
      </c>
      <c r="E89" s="55" t="s">
        <v>8</v>
      </c>
      <c r="F89" s="55" t="s">
        <v>36</v>
      </c>
      <c r="G89" s="60">
        <v>45225</v>
      </c>
      <c r="H89" s="60">
        <v>45243</v>
      </c>
      <c r="I89" s="56">
        <v>5.4754098360655741</v>
      </c>
    </row>
    <row r="90" spans="1:9" x14ac:dyDescent="0.3">
      <c r="A90" s="55" t="s">
        <v>116</v>
      </c>
      <c r="B90" s="55" t="s">
        <v>71</v>
      </c>
      <c r="C90" s="55" t="s">
        <v>68</v>
      </c>
      <c r="D90" s="55" t="s">
        <v>60</v>
      </c>
      <c r="E90" s="55" t="s">
        <v>19</v>
      </c>
      <c r="F90" s="55"/>
      <c r="G90" s="60"/>
      <c r="H90" s="60"/>
      <c r="I90" s="56">
        <v>0</v>
      </c>
    </row>
    <row r="91" spans="1:9" x14ac:dyDescent="0.3">
      <c r="A91" s="55" t="s">
        <v>116</v>
      </c>
      <c r="B91" s="55" t="s">
        <v>71</v>
      </c>
      <c r="C91" s="55" t="s">
        <v>63</v>
      </c>
      <c r="D91" s="55" t="s">
        <v>60</v>
      </c>
      <c r="E91" s="55" t="s">
        <v>15</v>
      </c>
      <c r="F91" s="55"/>
      <c r="G91" s="60"/>
      <c r="H91" s="70"/>
      <c r="I91" s="56">
        <v>0</v>
      </c>
    </row>
    <row r="92" spans="1:9" x14ac:dyDescent="0.3">
      <c r="A92" s="55" t="s">
        <v>117</v>
      </c>
      <c r="B92" s="55" t="s">
        <v>71</v>
      </c>
      <c r="C92" s="55" t="s">
        <v>81</v>
      </c>
      <c r="D92" s="55" t="s">
        <v>67</v>
      </c>
      <c r="E92" s="55" t="s">
        <v>8</v>
      </c>
      <c r="F92" s="55" t="s">
        <v>36</v>
      </c>
      <c r="G92" s="60">
        <v>45253</v>
      </c>
      <c r="H92" s="70">
        <v>45275</v>
      </c>
      <c r="I92" s="56">
        <v>6.5245901639344259</v>
      </c>
    </row>
    <row r="93" spans="1:9" x14ac:dyDescent="0.3">
      <c r="A93" s="55" t="s">
        <v>118</v>
      </c>
      <c r="B93" s="55" t="s">
        <v>71</v>
      </c>
      <c r="C93" s="55" t="s">
        <v>68</v>
      </c>
      <c r="D93" s="55" t="s">
        <v>64</v>
      </c>
      <c r="E93" s="55" t="s">
        <v>5</v>
      </c>
      <c r="F93" s="55" t="s">
        <v>36</v>
      </c>
      <c r="G93" s="60">
        <v>45232</v>
      </c>
      <c r="H93" s="60">
        <v>45264</v>
      </c>
      <c r="I93" s="56">
        <v>8.4918032786885238</v>
      </c>
    </row>
    <row r="94" spans="1:9" x14ac:dyDescent="0.3">
      <c r="A94" s="55" t="s">
        <v>118</v>
      </c>
      <c r="B94" s="55" t="s">
        <v>71</v>
      </c>
      <c r="C94" s="55" t="s">
        <v>63</v>
      </c>
      <c r="D94" s="55" t="s">
        <v>64</v>
      </c>
      <c r="E94" s="55" t="s">
        <v>19</v>
      </c>
      <c r="F94" s="55"/>
      <c r="G94" s="60"/>
      <c r="H94" s="60"/>
      <c r="I94" s="56">
        <v>0</v>
      </c>
    </row>
    <row r="95" spans="1:9" x14ac:dyDescent="0.3">
      <c r="A95" s="55" t="s">
        <v>119</v>
      </c>
      <c r="B95" s="55" t="s">
        <v>66</v>
      </c>
      <c r="C95" s="55" t="s">
        <v>59</v>
      </c>
      <c r="D95" s="55" t="s">
        <v>74</v>
      </c>
      <c r="E95" s="55" t="s">
        <v>11</v>
      </c>
      <c r="F95" s="55" t="s">
        <v>36</v>
      </c>
      <c r="G95" s="60">
        <v>45350</v>
      </c>
      <c r="H95" s="70">
        <v>45377</v>
      </c>
      <c r="I95" s="56">
        <v>7.1475409836065573</v>
      </c>
    </row>
    <row r="96" spans="1:9" x14ac:dyDescent="0.3">
      <c r="A96" s="55" t="s">
        <v>119</v>
      </c>
      <c r="B96" s="55" t="s">
        <v>66</v>
      </c>
      <c r="C96" s="55" t="s">
        <v>68</v>
      </c>
      <c r="D96" s="55" t="s">
        <v>74</v>
      </c>
      <c r="E96" s="55" t="s">
        <v>11</v>
      </c>
      <c r="F96" s="55" t="s">
        <v>36</v>
      </c>
      <c r="G96" s="60">
        <v>45350</v>
      </c>
      <c r="H96" s="70">
        <v>45377</v>
      </c>
      <c r="I96" s="56">
        <v>7.1475409836065573</v>
      </c>
    </row>
    <row r="97" spans="1:9" x14ac:dyDescent="0.3">
      <c r="A97" s="55" t="s">
        <v>119</v>
      </c>
      <c r="B97" s="55" t="s">
        <v>66</v>
      </c>
      <c r="C97" s="55" t="s">
        <v>61</v>
      </c>
      <c r="D97" s="55" t="s">
        <v>54</v>
      </c>
      <c r="E97" s="55" t="s">
        <v>11</v>
      </c>
      <c r="F97" s="55" t="s">
        <v>36</v>
      </c>
      <c r="G97" s="60">
        <v>45350</v>
      </c>
      <c r="H97" s="70">
        <v>45377</v>
      </c>
      <c r="I97" s="56">
        <v>7.1475409836065573</v>
      </c>
    </row>
    <row r="98" spans="1:9" x14ac:dyDescent="0.3">
      <c r="A98" s="55" t="s">
        <v>120</v>
      </c>
      <c r="B98" s="55" t="s">
        <v>66</v>
      </c>
      <c r="C98" s="55" t="s">
        <v>59</v>
      </c>
      <c r="D98" s="55" t="s">
        <v>54</v>
      </c>
      <c r="E98" s="55" t="s">
        <v>5</v>
      </c>
      <c r="F98" s="55" t="s">
        <v>36</v>
      </c>
      <c r="G98" s="60">
        <v>45212</v>
      </c>
      <c r="H98" s="60">
        <v>45239</v>
      </c>
      <c r="I98" s="56">
        <v>7.6721311475409832</v>
      </c>
    </row>
    <row r="99" spans="1:9" x14ac:dyDescent="0.3">
      <c r="A99" s="55" t="s">
        <v>120</v>
      </c>
      <c r="B99" s="55" t="s">
        <v>66</v>
      </c>
      <c r="C99" s="55" t="s">
        <v>68</v>
      </c>
      <c r="D99" s="55" t="s">
        <v>74</v>
      </c>
      <c r="E99" s="55" t="s">
        <v>5</v>
      </c>
      <c r="F99" s="55" t="s">
        <v>36</v>
      </c>
      <c r="G99" s="60">
        <v>45212</v>
      </c>
      <c r="H99" s="60">
        <v>45239</v>
      </c>
      <c r="I99" s="56">
        <v>7.6721311475409832</v>
      </c>
    </row>
    <row r="100" spans="1:9" x14ac:dyDescent="0.3">
      <c r="A100" s="55" t="s">
        <v>120</v>
      </c>
      <c r="B100" s="55" t="s">
        <v>66</v>
      </c>
      <c r="C100" s="55" t="s">
        <v>121</v>
      </c>
      <c r="D100" s="55" t="s">
        <v>74</v>
      </c>
      <c r="E100" s="55" t="s">
        <v>5</v>
      </c>
      <c r="F100" s="55" t="s">
        <v>36</v>
      </c>
      <c r="G100" s="60">
        <v>45212</v>
      </c>
      <c r="H100" s="60">
        <v>45239</v>
      </c>
      <c r="I100" s="56">
        <v>7.6721311475409832</v>
      </c>
    </row>
    <row r="101" spans="1:9" x14ac:dyDescent="0.3">
      <c r="A101" s="55" t="s">
        <v>122</v>
      </c>
      <c r="B101" s="55" t="s">
        <v>52</v>
      </c>
      <c r="C101" s="55" t="s">
        <v>59</v>
      </c>
      <c r="D101" s="55" t="s">
        <v>64</v>
      </c>
      <c r="E101" s="55" t="s">
        <v>8</v>
      </c>
      <c r="F101" s="55" t="s">
        <v>36</v>
      </c>
      <c r="G101" s="60">
        <v>45254</v>
      </c>
      <c r="H101" s="60">
        <v>45268</v>
      </c>
      <c r="I101" s="56">
        <v>6.2950819672131146</v>
      </c>
    </row>
    <row r="102" spans="1:9" x14ac:dyDescent="0.3">
      <c r="A102" s="55" t="s">
        <v>123</v>
      </c>
      <c r="B102" s="55" t="s">
        <v>71</v>
      </c>
      <c r="C102" s="55" t="s">
        <v>59</v>
      </c>
      <c r="D102" s="55" t="s">
        <v>64</v>
      </c>
      <c r="E102" s="55" t="s">
        <v>15</v>
      </c>
      <c r="F102" s="55"/>
      <c r="G102" s="60"/>
      <c r="H102" s="60"/>
      <c r="I102" s="56">
        <v>0</v>
      </c>
    </row>
    <row r="103" spans="1:9" x14ac:dyDescent="0.3">
      <c r="A103" s="55" t="s">
        <v>124</v>
      </c>
      <c r="B103" s="55" t="s">
        <v>58</v>
      </c>
      <c r="C103" s="55" t="s">
        <v>59</v>
      </c>
      <c r="D103" s="55" t="s">
        <v>64</v>
      </c>
      <c r="E103" s="55" t="s">
        <v>8</v>
      </c>
      <c r="F103" s="55" t="s">
        <v>36</v>
      </c>
      <c r="G103" s="60">
        <v>45225</v>
      </c>
      <c r="H103" s="60">
        <v>45243</v>
      </c>
      <c r="I103" s="56">
        <v>5.4754098360655741</v>
      </c>
    </row>
    <row r="104" spans="1:9" x14ac:dyDescent="0.3">
      <c r="A104" s="55" t="s">
        <v>124</v>
      </c>
      <c r="B104" s="55" t="s">
        <v>58</v>
      </c>
      <c r="C104" s="55" t="s">
        <v>61</v>
      </c>
      <c r="D104" s="55" t="s">
        <v>64</v>
      </c>
      <c r="E104" s="55" t="s">
        <v>19</v>
      </c>
      <c r="F104" s="55"/>
      <c r="G104" s="60"/>
      <c r="H104" s="60"/>
      <c r="I104" s="56">
        <v>0</v>
      </c>
    </row>
    <row r="105" spans="1:9" x14ac:dyDescent="0.3">
      <c r="A105" s="55" t="s">
        <v>125</v>
      </c>
      <c r="B105" s="55" t="s">
        <v>107</v>
      </c>
      <c r="C105" s="55" t="s">
        <v>68</v>
      </c>
      <c r="D105" s="55" t="s">
        <v>54</v>
      </c>
      <c r="E105" s="55" t="s">
        <v>11</v>
      </c>
      <c r="F105" s="55" t="s">
        <v>36</v>
      </c>
      <c r="G105" s="60"/>
      <c r="H105" s="60"/>
      <c r="I105" s="56">
        <v>0</v>
      </c>
    </row>
    <row r="106" spans="1:9" x14ac:dyDescent="0.3">
      <c r="A106" s="55" t="s">
        <v>125</v>
      </c>
      <c r="B106" s="55" t="s">
        <v>107</v>
      </c>
      <c r="C106" s="55" t="s">
        <v>63</v>
      </c>
      <c r="D106" s="55" t="s">
        <v>54</v>
      </c>
      <c r="E106" s="55" t="s">
        <v>11</v>
      </c>
      <c r="F106" s="55" t="s">
        <v>36</v>
      </c>
      <c r="G106" s="60"/>
      <c r="H106" s="60"/>
      <c r="I106" s="56">
        <v>0</v>
      </c>
    </row>
    <row r="107" spans="1:9" x14ac:dyDescent="0.3">
      <c r="A107" s="55" t="s">
        <v>126</v>
      </c>
      <c r="B107" s="55" t="s">
        <v>52</v>
      </c>
      <c r="C107" s="55" t="s">
        <v>68</v>
      </c>
      <c r="D107" s="55" t="s">
        <v>54</v>
      </c>
      <c r="E107" s="55"/>
      <c r="F107" s="55"/>
      <c r="G107" s="60"/>
      <c r="H107" s="60"/>
      <c r="I107" s="56">
        <v>0</v>
      </c>
    </row>
    <row r="108" spans="1:9" x14ac:dyDescent="0.3">
      <c r="A108" s="55" t="s">
        <v>126</v>
      </c>
      <c r="B108" s="55" t="s">
        <v>52</v>
      </c>
      <c r="C108" s="55" t="s">
        <v>61</v>
      </c>
      <c r="D108" s="55" t="s">
        <v>54</v>
      </c>
      <c r="E108" s="55"/>
      <c r="F108" s="55"/>
      <c r="G108" s="60"/>
      <c r="H108" s="60"/>
      <c r="I108" s="56">
        <v>0</v>
      </c>
    </row>
    <row r="109" spans="1:9" x14ac:dyDescent="0.3">
      <c r="A109" s="55" t="s">
        <v>127</v>
      </c>
      <c r="B109" s="55" t="s">
        <v>58</v>
      </c>
      <c r="C109" s="55" t="s">
        <v>63</v>
      </c>
      <c r="D109" s="55" t="s">
        <v>60</v>
      </c>
      <c r="E109" s="55" t="s">
        <v>15</v>
      </c>
      <c r="F109" s="55"/>
      <c r="G109" s="60"/>
      <c r="H109" s="60"/>
      <c r="I109" s="56">
        <v>0</v>
      </c>
    </row>
    <row r="110" spans="1:9" x14ac:dyDescent="0.3">
      <c r="A110" s="55" t="s">
        <v>128</v>
      </c>
      <c r="B110" s="55" t="s">
        <v>58</v>
      </c>
      <c r="C110" s="55" t="s">
        <v>63</v>
      </c>
      <c r="D110" s="55" t="s">
        <v>64</v>
      </c>
      <c r="E110" s="55" t="s">
        <v>5</v>
      </c>
      <c r="F110" s="55" t="s">
        <v>36</v>
      </c>
      <c r="G110" s="60">
        <v>45239</v>
      </c>
      <c r="H110" s="60">
        <v>45268</v>
      </c>
      <c r="I110" s="56">
        <v>8.6229508196721305</v>
      </c>
    </row>
    <row r="111" spans="1:9" x14ac:dyDescent="0.3">
      <c r="A111" s="55" t="s">
        <v>129</v>
      </c>
      <c r="B111" s="55" t="s">
        <v>52</v>
      </c>
      <c r="C111" s="55" t="s">
        <v>63</v>
      </c>
      <c r="D111" s="55" t="s">
        <v>64</v>
      </c>
      <c r="E111" s="55" t="s">
        <v>8</v>
      </c>
      <c r="F111" s="55" t="s">
        <v>36</v>
      </c>
      <c r="G111" s="60">
        <v>45267</v>
      </c>
      <c r="H111" s="70">
        <v>45279</v>
      </c>
      <c r="I111" s="56">
        <v>6.6557377049180326</v>
      </c>
    </row>
    <row r="112" spans="1:9" x14ac:dyDescent="0.3">
      <c r="A112" s="55" t="s">
        <v>130</v>
      </c>
      <c r="B112" s="55" t="s">
        <v>56</v>
      </c>
      <c r="C112" s="55" t="s">
        <v>63</v>
      </c>
      <c r="D112" s="55" t="s">
        <v>67</v>
      </c>
      <c r="E112" s="55" t="s">
        <v>11</v>
      </c>
      <c r="F112" s="55" t="s">
        <v>36</v>
      </c>
      <c r="G112" s="60">
        <v>45316</v>
      </c>
      <c r="H112" s="70">
        <v>45342</v>
      </c>
      <c r="I112" s="56">
        <v>6</v>
      </c>
    </row>
    <row r="113" spans="1:9" x14ac:dyDescent="0.3">
      <c r="A113" s="55" t="s">
        <v>131</v>
      </c>
      <c r="B113" s="55" t="s">
        <v>110</v>
      </c>
      <c r="C113" s="55" t="s">
        <v>68</v>
      </c>
      <c r="D113" s="55" t="s">
        <v>67</v>
      </c>
      <c r="E113" s="55" t="s">
        <v>11</v>
      </c>
      <c r="F113" s="55" t="s">
        <v>36</v>
      </c>
      <c r="G113" s="60">
        <v>45400</v>
      </c>
      <c r="H113" s="70"/>
      <c r="I113" s="56">
        <v>0</v>
      </c>
    </row>
    <row r="114" spans="1:9" x14ac:dyDescent="0.3">
      <c r="A114" s="55" t="s">
        <v>131</v>
      </c>
      <c r="B114" s="55" t="s">
        <v>110</v>
      </c>
      <c r="C114" s="55" t="s">
        <v>63</v>
      </c>
      <c r="D114" s="55" t="s">
        <v>67</v>
      </c>
      <c r="E114" s="55" t="s">
        <v>8</v>
      </c>
      <c r="F114" s="55" t="s">
        <v>36</v>
      </c>
      <c r="G114" s="60">
        <v>45267</v>
      </c>
      <c r="H114" s="70">
        <v>45279</v>
      </c>
      <c r="I114" s="56">
        <v>6.6557377049180326</v>
      </c>
    </row>
    <row r="115" spans="1:9" x14ac:dyDescent="0.3">
      <c r="A115" s="55" t="s">
        <v>132</v>
      </c>
      <c r="B115" s="55" t="s">
        <v>56</v>
      </c>
      <c r="C115" s="55" t="s">
        <v>59</v>
      </c>
      <c r="D115" s="55" t="s">
        <v>54</v>
      </c>
      <c r="E115" s="55" t="s">
        <v>11</v>
      </c>
      <c r="F115" s="55" t="s">
        <v>36</v>
      </c>
      <c r="G115" s="60">
        <v>45274</v>
      </c>
      <c r="H115" s="60"/>
      <c r="I115" s="56">
        <v>0</v>
      </c>
    </row>
    <row r="116" spans="1:9" x14ac:dyDescent="0.3">
      <c r="A116" s="55" t="s">
        <v>132</v>
      </c>
      <c r="B116" s="55" t="s">
        <v>56</v>
      </c>
      <c r="C116" s="55" t="s">
        <v>133</v>
      </c>
      <c r="D116" s="55" t="s">
        <v>54</v>
      </c>
      <c r="E116" s="55" t="s">
        <v>8</v>
      </c>
      <c r="F116" s="55" t="s">
        <v>36</v>
      </c>
      <c r="G116" s="60">
        <v>45253</v>
      </c>
      <c r="H116" s="70">
        <v>45275</v>
      </c>
      <c r="I116" s="56">
        <v>6.5245901639344259</v>
      </c>
    </row>
    <row r="117" spans="1:9" x14ac:dyDescent="0.3">
      <c r="A117" s="55" t="s">
        <v>134</v>
      </c>
      <c r="B117" s="55" t="s">
        <v>56</v>
      </c>
      <c r="C117" s="55" t="s">
        <v>68</v>
      </c>
      <c r="D117" s="55" t="s">
        <v>74</v>
      </c>
      <c r="E117" s="55" t="s">
        <v>5</v>
      </c>
      <c r="F117" s="55" t="s">
        <v>36</v>
      </c>
      <c r="G117" s="60">
        <v>45260</v>
      </c>
      <c r="H117" s="70">
        <v>45279</v>
      </c>
      <c r="I117" s="56">
        <v>8.9836065573770494</v>
      </c>
    </row>
    <row r="118" spans="1:9" x14ac:dyDescent="0.3">
      <c r="A118" s="55" t="s">
        <v>134</v>
      </c>
      <c r="B118" s="55" t="s">
        <v>56</v>
      </c>
      <c r="C118" s="55" t="s">
        <v>63</v>
      </c>
      <c r="D118" s="55" t="s">
        <v>74</v>
      </c>
      <c r="E118" s="55" t="s">
        <v>5</v>
      </c>
      <c r="F118" s="55" t="s">
        <v>36</v>
      </c>
      <c r="G118" s="60">
        <v>45260</v>
      </c>
      <c r="H118" s="70">
        <v>45645</v>
      </c>
      <c r="I118" s="56">
        <v>20.983606557377048</v>
      </c>
    </row>
    <row r="119" spans="1:9" x14ac:dyDescent="0.3">
      <c r="A119" s="55" t="s">
        <v>135</v>
      </c>
      <c r="B119" s="55" t="s">
        <v>52</v>
      </c>
      <c r="C119" s="55" t="s">
        <v>59</v>
      </c>
      <c r="D119" s="55" t="s">
        <v>60</v>
      </c>
      <c r="E119" s="55" t="s">
        <v>15</v>
      </c>
      <c r="F119" s="55"/>
      <c r="G119" s="60"/>
      <c r="H119" s="60"/>
      <c r="I119" s="56">
        <v>0</v>
      </c>
    </row>
    <row r="120" spans="1:9" x14ac:dyDescent="0.3">
      <c r="A120" s="55" t="s">
        <v>136</v>
      </c>
      <c r="B120" s="55" t="s">
        <v>79</v>
      </c>
      <c r="C120" s="55" t="s">
        <v>68</v>
      </c>
      <c r="D120" s="55" t="s">
        <v>54</v>
      </c>
      <c r="E120" s="55" t="s">
        <v>15</v>
      </c>
      <c r="F120" s="55"/>
      <c r="G120" s="60"/>
      <c r="H120" s="60"/>
      <c r="I120" s="56">
        <v>0</v>
      </c>
    </row>
    <row r="121" spans="1:9" x14ac:dyDescent="0.3">
      <c r="A121" s="55" t="s">
        <v>136</v>
      </c>
      <c r="B121" s="55" t="s">
        <v>79</v>
      </c>
      <c r="C121" s="55" t="s">
        <v>137</v>
      </c>
      <c r="D121" s="55" t="s">
        <v>54</v>
      </c>
      <c r="E121" s="55" t="s">
        <v>8</v>
      </c>
      <c r="F121" s="55" t="s">
        <v>36</v>
      </c>
      <c r="G121" s="60">
        <v>45253</v>
      </c>
      <c r="H121" s="70">
        <v>45275</v>
      </c>
      <c r="I121" s="56">
        <v>6.5245901639344259</v>
      </c>
    </row>
    <row r="122" spans="1:9" x14ac:dyDescent="0.3">
      <c r="A122" s="55" t="s">
        <v>138</v>
      </c>
      <c r="B122" s="55" t="s">
        <v>110</v>
      </c>
      <c r="C122" s="55" t="s">
        <v>53</v>
      </c>
      <c r="D122" s="55" t="s">
        <v>64</v>
      </c>
      <c r="E122" s="55" t="s">
        <v>15</v>
      </c>
      <c r="F122" s="55"/>
      <c r="G122" s="60"/>
      <c r="H122" s="70"/>
      <c r="I122" s="56">
        <v>0</v>
      </c>
    </row>
    <row r="123" spans="1:9" x14ac:dyDescent="0.3">
      <c r="A123" s="55" t="s">
        <v>139</v>
      </c>
      <c r="B123" s="55" t="s">
        <v>56</v>
      </c>
      <c r="C123" s="55" t="s">
        <v>59</v>
      </c>
      <c r="D123" s="55" t="s">
        <v>60</v>
      </c>
      <c r="E123" s="55" t="s">
        <v>8</v>
      </c>
      <c r="F123" s="55" t="s">
        <v>36</v>
      </c>
      <c r="G123" s="60">
        <v>45254</v>
      </c>
      <c r="H123" s="60">
        <v>45268</v>
      </c>
      <c r="I123" s="56">
        <v>6.2950819672131146</v>
      </c>
    </row>
    <row r="124" spans="1:9" x14ac:dyDescent="0.3">
      <c r="A124" s="55" t="s">
        <v>140</v>
      </c>
      <c r="B124" s="55" t="s">
        <v>58</v>
      </c>
      <c r="C124" s="55" t="s">
        <v>63</v>
      </c>
      <c r="D124" s="55" t="s">
        <v>64</v>
      </c>
      <c r="E124" s="55" t="s">
        <v>8</v>
      </c>
      <c r="F124" s="55" t="s">
        <v>36</v>
      </c>
      <c r="G124" s="60">
        <v>45253</v>
      </c>
      <c r="H124" s="70">
        <v>45275</v>
      </c>
      <c r="I124" s="56">
        <v>6.5245901639344259</v>
      </c>
    </row>
    <row r="125" spans="1:9" x14ac:dyDescent="0.3">
      <c r="A125" s="55" t="s">
        <v>141</v>
      </c>
      <c r="B125" s="55" t="s">
        <v>52</v>
      </c>
      <c r="C125" s="55" t="s">
        <v>63</v>
      </c>
      <c r="D125" s="55" t="s">
        <v>64</v>
      </c>
      <c r="E125" s="55" t="s">
        <v>5</v>
      </c>
      <c r="F125" s="55" t="s">
        <v>36</v>
      </c>
      <c r="G125" s="60">
        <v>45127</v>
      </c>
      <c r="H125" s="60">
        <v>45159</v>
      </c>
      <c r="I125" s="56">
        <v>5.0491803278688527</v>
      </c>
    </row>
    <row r="126" spans="1:9" x14ac:dyDescent="0.3">
      <c r="A126" s="55" t="s">
        <v>142</v>
      </c>
      <c r="B126" s="55" t="s">
        <v>58</v>
      </c>
      <c r="C126" s="55" t="s">
        <v>59</v>
      </c>
      <c r="D126" s="55" t="s">
        <v>64</v>
      </c>
      <c r="E126" s="55" t="s">
        <v>15</v>
      </c>
      <c r="F126" s="55"/>
      <c r="G126" s="60"/>
      <c r="H126" s="60"/>
      <c r="I126" s="56">
        <v>0</v>
      </c>
    </row>
    <row r="127" spans="1:9" x14ac:dyDescent="0.3">
      <c r="A127" s="55" t="s">
        <v>143</v>
      </c>
      <c r="B127" s="55" t="s">
        <v>97</v>
      </c>
      <c r="C127" s="55" t="s">
        <v>63</v>
      </c>
      <c r="D127" s="55" t="s">
        <v>74</v>
      </c>
      <c r="E127" s="55" t="s">
        <v>8</v>
      </c>
      <c r="F127" s="55" t="s">
        <v>36</v>
      </c>
      <c r="G127" s="60">
        <v>45218</v>
      </c>
      <c r="H127" s="60">
        <v>45243</v>
      </c>
      <c r="I127" s="56">
        <v>5.4754098360655741</v>
      </c>
    </row>
    <row r="128" spans="1:9" x14ac:dyDescent="0.3">
      <c r="A128" s="55" t="s">
        <v>144</v>
      </c>
      <c r="B128" s="55" t="s">
        <v>107</v>
      </c>
      <c r="C128" s="55" t="s">
        <v>63</v>
      </c>
      <c r="D128" s="55" t="s">
        <v>54</v>
      </c>
      <c r="E128" s="55" t="s">
        <v>8</v>
      </c>
      <c r="F128" s="55" t="s">
        <v>36</v>
      </c>
      <c r="G128" s="60">
        <v>45267</v>
      </c>
      <c r="H128" s="70">
        <v>45279</v>
      </c>
      <c r="I128" s="56">
        <v>6.6557377049180326</v>
      </c>
    </row>
    <row r="129" spans="1:9" x14ac:dyDescent="0.3">
      <c r="A129" s="55" t="s">
        <v>144</v>
      </c>
      <c r="B129" s="55" t="s">
        <v>107</v>
      </c>
      <c r="C129" s="55" t="s">
        <v>94</v>
      </c>
      <c r="D129" s="55" t="s">
        <v>54</v>
      </c>
      <c r="E129" s="55" t="s">
        <v>8</v>
      </c>
      <c r="F129" s="55" t="s">
        <v>36</v>
      </c>
      <c r="G129" s="60">
        <v>45267</v>
      </c>
      <c r="H129" s="70">
        <v>45279</v>
      </c>
      <c r="I129" s="56">
        <v>6.6557377049180326</v>
      </c>
    </row>
    <row r="130" spans="1:9" x14ac:dyDescent="0.3">
      <c r="A130" s="55" t="s">
        <v>431</v>
      </c>
      <c r="B130" s="55" t="s">
        <v>107</v>
      </c>
      <c r="C130" s="55" t="s">
        <v>91</v>
      </c>
      <c r="D130" s="55" t="s">
        <v>54</v>
      </c>
      <c r="E130" s="55" t="s">
        <v>13</v>
      </c>
      <c r="F130" s="55" t="s">
        <v>36</v>
      </c>
      <c r="G130" s="60"/>
      <c r="H130" s="70"/>
      <c r="I130" s="56">
        <v>0</v>
      </c>
    </row>
    <row r="131" spans="1:9" x14ac:dyDescent="0.3">
      <c r="A131" s="55" t="s">
        <v>434</v>
      </c>
      <c r="B131" s="55" t="s">
        <v>71</v>
      </c>
      <c r="C131" s="55" t="s">
        <v>63</v>
      </c>
      <c r="D131" s="55" t="s">
        <v>64</v>
      </c>
      <c r="E131" s="55" t="s">
        <v>17</v>
      </c>
      <c r="F131" s="55"/>
      <c r="G131" s="60"/>
      <c r="H131" s="70"/>
      <c r="I131" s="56">
        <v>0</v>
      </c>
    </row>
    <row r="132" spans="1:9" s="8" customFormat="1" x14ac:dyDescent="0.3">
      <c r="A132" s="55" t="s">
        <v>146</v>
      </c>
      <c r="B132" s="55" t="s">
        <v>66</v>
      </c>
      <c r="C132" s="55" t="s">
        <v>68</v>
      </c>
      <c r="D132" s="55" t="s">
        <v>54</v>
      </c>
      <c r="E132" s="55" t="s">
        <v>5</v>
      </c>
      <c r="F132" s="55" t="s">
        <v>36</v>
      </c>
      <c r="G132" s="60">
        <v>45267</v>
      </c>
      <c r="H132" s="70">
        <v>45279</v>
      </c>
      <c r="I132" s="56">
        <v>8.9836065573770494</v>
      </c>
    </row>
    <row r="133" spans="1:9" s="8" customFormat="1" x14ac:dyDescent="0.3">
      <c r="A133" s="55" t="s">
        <v>146</v>
      </c>
      <c r="B133" s="55" t="s">
        <v>66</v>
      </c>
      <c r="C133" s="55" t="s">
        <v>91</v>
      </c>
      <c r="D133" s="55" t="s">
        <v>54</v>
      </c>
      <c r="E133" s="55" t="s">
        <v>8</v>
      </c>
      <c r="F133" s="55" t="s">
        <v>36</v>
      </c>
      <c r="G133" s="60">
        <v>45267</v>
      </c>
      <c r="H133" s="60"/>
      <c r="I133" s="56">
        <v>0</v>
      </c>
    </row>
    <row r="134" spans="1:9" x14ac:dyDescent="0.3">
      <c r="A134" s="55" t="s">
        <v>147</v>
      </c>
      <c r="B134" s="55" t="s">
        <v>97</v>
      </c>
      <c r="C134" s="55" t="s">
        <v>53</v>
      </c>
      <c r="D134" s="55" t="s">
        <v>67</v>
      </c>
      <c r="E134" s="55" t="s">
        <v>15</v>
      </c>
      <c r="F134" s="55"/>
      <c r="G134" s="60"/>
      <c r="H134" s="60"/>
      <c r="I134" s="56">
        <v>0</v>
      </c>
    </row>
    <row r="135" spans="1:9" x14ac:dyDescent="0.3">
      <c r="A135" s="55" t="s">
        <v>148</v>
      </c>
      <c r="B135" s="55" t="s">
        <v>97</v>
      </c>
      <c r="C135" s="55" t="s">
        <v>59</v>
      </c>
      <c r="D135" s="55" t="s">
        <v>60</v>
      </c>
      <c r="E135" s="55" t="s">
        <v>11</v>
      </c>
      <c r="F135" s="55" t="s">
        <v>36</v>
      </c>
      <c r="G135" s="60">
        <v>45267</v>
      </c>
      <c r="H135" s="70">
        <v>45279</v>
      </c>
      <c r="I135" s="56">
        <v>3.9344262295081966</v>
      </c>
    </row>
    <row r="136" spans="1:9" x14ac:dyDescent="0.3">
      <c r="A136" s="55" t="s">
        <v>149</v>
      </c>
      <c r="B136" s="55" t="s">
        <v>52</v>
      </c>
      <c r="C136" s="55" t="s">
        <v>68</v>
      </c>
      <c r="D136" s="55" t="s">
        <v>64</v>
      </c>
      <c r="E136" s="55" t="s">
        <v>8</v>
      </c>
      <c r="F136" s="55" t="s">
        <v>36</v>
      </c>
      <c r="G136" s="60">
        <v>45239</v>
      </c>
      <c r="H136" s="60">
        <v>45268</v>
      </c>
      <c r="I136" s="56">
        <v>6.2950819672131146</v>
      </c>
    </row>
    <row r="137" spans="1:9" x14ac:dyDescent="0.3">
      <c r="A137" s="55" t="s">
        <v>149</v>
      </c>
      <c r="B137" s="55" t="s">
        <v>52</v>
      </c>
      <c r="C137" s="55" t="s">
        <v>63</v>
      </c>
      <c r="D137" s="55" t="s">
        <v>64</v>
      </c>
      <c r="E137" s="55" t="s">
        <v>8</v>
      </c>
      <c r="F137" s="55" t="s">
        <v>36</v>
      </c>
      <c r="G137" s="60">
        <v>45254</v>
      </c>
      <c r="H137" s="60">
        <v>45268</v>
      </c>
      <c r="I137" s="56">
        <v>6.2950819672131146</v>
      </c>
    </row>
    <row r="138" spans="1:9" x14ac:dyDescent="0.3">
      <c r="A138" s="55" t="s">
        <v>150</v>
      </c>
      <c r="B138" s="55" t="s">
        <v>66</v>
      </c>
      <c r="C138" s="55" t="s">
        <v>63</v>
      </c>
      <c r="D138" s="55" t="s">
        <v>74</v>
      </c>
      <c r="E138" s="55" t="s">
        <v>5</v>
      </c>
      <c r="F138" s="55" t="s">
        <v>36</v>
      </c>
      <c r="G138" s="60">
        <v>45267</v>
      </c>
      <c r="H138" s="70">
        <v>45279</v>
      </c>
      <c r="I138" s="56">
        <v>8.9836065573770494</v>
      </c>
    </row>
    <row r="139" spans="1:9" x14ac:dyDescent="0.3">
      <c r="A139" s="55" t="s">
        <v>151</v>
      </c>
      <c r="B139" s="55" t="s">
        <v>56</v>
      </c>
      <c r="C139" s="55" t="s">
        <v>53</v>
      </c>
      <c r="D139" s="55" t="s">
        <v>74</v>
      </c>
      <c r="E139" s="55" t="s">
        <v>5</v>
      </c>
      <c r="F139" s="55" t="s">
        <v>36</v>
      </c>
      <c r="G139" s="60">
        <v>45253</v>
      </c>
      <c r="H139" s="70">
        <v>45275</v>
      </c>
      <c r="I139" s="56">
        <v>8.8524590163934427</v>
      </c>
    </row>
    <row r="140" spans="1:9" x14ac:dyDescent="0.3">
      <c r="A140" s="55" t="s">
        <v>152</v>
      </c>
      <c r="B140" s="55" t="s">
        <v>52</v>
      </c>
      <c r="C140" s="55" t="s">
        <v>59</v>
      </c>
      <c r="D140" s="55" t="s">
        <v>67</v>
      </c>
      <c r="E140" s="55" t="s">
        <v>15</v>
      </c>
      <c r="F140" s="55"/>
      <c r="G140" s="60"/>
      <c r="H140" s="70"/>
      <c r="I140" s="56">
        <v>0</v>
      </c>
    </row>
    <row r="141" spans="1:9" x14ac:dyDescent="0.3">
      <c r="A141" s="55" t="s">
        <v>152</v>
      </c>
      <c r="B141" s="55" t="s">
        <v>52</v>
      </c>
      <c r="C141" s="55" t="s">
        <v>68</v>
      </c>
      <c r="D141" s="55" t="s">
        <v>67</v>
      </c>
      <c r="E141" s="55" t="s">
        <v>11</v>
      </c>
      <c r="F141" s="55" t="s">
        <v>36</v>
      </c>
      <c r="G141" s="60"/>
      <c r="H141" s="60"/>
      <c r="I141" s="56">
        <v>0</v>
      </c>
    </row>
    <row r="142" spans="1:9" x14ac:dyDescent="0.3">
      <c r="A142" s="55" t="s">
        <v>152</v>
      </c>
      <c r="B142" s="55" t="s">
        <v>52</v>
      </c>
      <c r="C142" s="55" t="s">
        <v>61</v>
      </c>
      <c r="D142" s="55" t="s">
        <v>54</v>
      </c>
      <c r="E142" s="55" t="s">
        <v>15</v>
      </c>
      <c r="F142" s="55"/>
      <c r="G142" s="60"/>
      <c r="H142" s="70"/>
      <c r="I142" s="56">
        <v>0</v>
      </c>
    </row>
    <row r="143" spans="1:9" x14ac:dyDescent="0.3">
      <c r="A143" s="55" t="s">
        <v>153</v>
      </c>
      <c r="B143" s="55" t="s">
        <v>71</v>
      </c>
      <c r="C143" s="55" t="s">
        <v>68</v>
      </c>
      <c r="D143" s="55" t="s">
        <v>64</v>
      </c>
      <c r="E143" s="55" t="s">
        <v>13</v>
      </c>
      <c r="F143" s="55" t="s">
        <v>36</v>
      </c>
      <c r="G143" s="60"/>
      <c r="H143" s="70"/>
      <c r="I143" s="56">
        <v>0</v>
      </c>
    </row>
    <row r="144" spans="1:9" x14ac:dyDescent="0.3">
      <c r="A144" s="55" t="s">
        <v>153</v>
      </c>
      <c r="B144" s="55" t="s">
        <v>71</v>
      </c>
      <c r="C144" s="55" t="s">
        <v>63</v>
      </c>
      <c r="D144" s="55" t="s">
        <v>64</v>
      </c>
      <c r="E144" s="55" t="s">
        <v>15</v>
      </c>
      <c r="F144" s="55"/>
      <c r="G144" s="60"/>
      <c r="H144" s="60"/>
      <c r="I144" s="56">
        <v>0</v>
      </c>
    </row>
    <row r="145" spans="1:9" x14ac:dyDescent="0.3">
      <c r="A145" s="55" t="s">
        <v>154</v>
      </c>
      <c r="B145" s="55" t="s">
        <v>110</v>
      </c>
      <c r="C145" s="55" t="s">
        <v>59</v>
      </c>
      <c r="D145" s="55" t="s">
        <v>67</v>
      </c>
      <c r="E145" s="55" t="s">
        <v>5</v>
      </c>
      <c r="F145" s="55" t="s">
        <v>36</v>
      </c>
      <c r="G145" s="60">
        <v>45225</v>
      </c>
      <c r="H145" s="60">
        <v>45243</v>
      </c>
      <c r="I145" s="56">
        <v>7.8032786885245899</v>
      </c>
    </row>
    <row r="146" spans="1:9" x14ac:dyDescent="0.3">
      <c r="A146" s="55" t="s">
        <v>154</v>
      </c>
      <c r="B146" s="55" t="s">
        <v>110</v>
      </c>
      <c r="C146" s="55" t="s">
        <v>68</v>
      </c>
      <c r="D146" s="55" t="s">
        <v>67</v>
      </c>
      <c r="E146" s="55" t="s">
        <v>5</v>
      </c>
      <c r="F146" s="55" t="s">
        <v>36</v>
      </c>
      <c r="G146" s="60">
        <v>45225</v>
      </c>
      <c r="H146" s="60">
        <v>45243</v>
      </c>
      <c r="I146" s="56">
        <v>7.8032786885245899</v>
      </c>
    </row>
    <row r="147" spans="1:9" x14ac:dyDescent="0.3">
      <c r="A147" s="55" t="s">
        <v>154</v>
      </c>
      <c r="B147" s="55" t="s">
        <v>110</v>
      </c>
      <c r="C147" s="55" t="s">
        <v>61</v>
      </c>
      <c r="D147" s="55" t="s">
        <v>67</v>
      </c>
      <c r="E147" s="55" t="s">
        <v>15</v>
      </c>
      <c r="F147" s="55"/>
      <c r="G147" s="60"/>
      <c r="H147" s="60"/>
      <c r="I147" s="56">
        <v>0</v>
      </c>
    </row>
    <row r="148" spans="1:9" x14ac:dyDescent="0.3">
      <c r="A148" s="55" t="s">
        <v>155</v>
      </c>
      <c r="B148" s="55" t="s">
        <v>79</v>
      </c>
      <c r="C148" s="55" t="s">
        <v>63</v>
      </c>
      <c r="D148" s="55" t="s">
        <v>54</v>
      </c>
      <c r="E148" s="55" t="s">
        <v>5</v>
      </c>
      <c r="F148" s="55" t="s">
        <v>36</v>
      </c>
      <c r="G148" s="60">
        <v>45232</v>
      </c>
      <c r="H148" s="60">
        <v>45264</v>
      </c>
      <c r="I148" s="56">
        <v>8.4918032786885238</v>
      </c>
    </row>
    <row r="149" spans="1:9" x14ac:dyDescent="0.3">
      <c r="A149" s="55" t="s">
        <v>155</v>
      </c>
      <c r="B149" s="55" t="s">
        <v>79</v>
      </c>
      <c r="C149" s="55" t="s">
        <v>94</v>
      </c>
      <c r="D149" s="55" t="s">
        <v>54</v>
      </c>
      <c r="E149" s="55" t="s">
        <v>5</v>
      </c>
      <c r="F149" s="55" t="s">
        <v>36</v>
      </c>
      <c r="G149" s="60">
        <v>45196</v>
      </c>
      <c r="H149" s="60">
        <v>45231</v>
      </c>
      <c r="I149" s="56">
        <v>7.4098360655737707</v>
      </c>
    </row>
    <row r="150" spans="1:9" x14ac:dyDescent="0.3">
      <c r="A150" s="55" t="s">
        <v>156</v>
      </c>
      <c r="B150" s="55" t="s">
        <v>66</v>
      </c>
      <c r="C150" s="55" t="s">
        <v>59</v>
      </c>
      <c r="D150" s="55" t="s">
        <v>54</v>
      </c>
      <c r="E150" s="55" t="s">
        <v>11</v>
      </c>
      <c r="F150" s="55" t="s">
        <v>36</v>
      </c>
      <c r="G150" s="60"/>
      <c r="H150" s="60"/>
      <c r="I150" s="56">
        <v>0</v>
      </c>
    </row>
    <row r="151" spans="1:9" x14ac:dyDescent="0.3">
      <c r="A151" s="55" t="s">
        <v>156</v>
      </c>
      <c r="B151" s="55" t="s">
        <v>66</v>
      </c>
      <c r="C151" s="55" t="s">
        <v>68</v>
      </c>
      <c r="D151" s="55" t="s">
        <v>54</v>
      </c>
      <c r="E151" s="55" t="s">
        <v>8</v>
      </c>
      <c r="F151" s="55" t="s">
        <v>36</v>
      </c>
      <c r="G151" s="60">
        <v>45239</v>
      </c>
      <c r="H151" s="60">
        <v>45268</v>
      </c>
      <c r="I151" s="56">
        <v>6.2950819672131146</v>
      </c>
    </row>
    <row r="152" spans="1:9" x14ac:dyDescent="0.3">
      <c r="A152" s="55" t="s">
        <v>156</v>
      </c>
      <c r="B152" s="55" t="s">
        <v>66</v>
      </c>
      <c r="C152" s="55" t="s">
        <v>61</v>
      </c>
      <c r="D152" s="55" t="s">
        <v>74</v>
      </c>
      <c r="E152" s="55" t="s">
        <v>5</v>
      </c>
      <c r="F152" s="55" t="s">
        <v>36</v>
      </c>
      <c r="G152" s="60">
        <v>45239</v>
      </c>
      <c r="H152" s="60">
        <v>45268</v>
      </c>
      <c r="I152" s="56">
        <v>8.6229508196721305</v>
      </c>
    </row>
    <row r="153" spans="1:9" x14ac:dyDescent="0.3">
      <c r="A153" s="55" t="s">
        <v>157</v>
      </c>
      <c r="B153" s="55" t="s">
        <v>52</v>
      </c>
      <c r="C153" s="55" t="s">
        <v>68</v>
      </c>
      <c r="D153" s="55" t="s">
        <v>67</v>
      </c>
      <c r="E153" s="55" t="s">
        <v>8</v>
      </c>
      <c r="F153" s="55" t="s">
        <v>36</v>
      </c>
      <c r="G153" s="60">
        <v>45218</v>
      </c>
      <c r="H153" s="60">
        <v>45243</v>
      </c>
      <c r="I153" s="56">
        <v>5.4754098360655741</v>
      </c>
    </row>
    <row r="154" spans="1:9" x14ac:dyDescent="0.3">
      <c r="A154" s="55" t="s">
        <v>157</v>
      </c>
      <c r="B154" s="55" t="s">
        <v>52</v>
      </c>
      <c r="C154" s="55" t="s">
        <v>63</v>
      </c>
      <c r="D154" s="55" t="s">
        <v>54</v>
      </c>
      <c r="E154" s="55" t="s">
        <v>15</v>
      </c>
      <c r="F154" s="55"/>
      <c r="G154" s="60"/>
      <c r="H154" s="60"/>
      <c r="I154" s="56">
        <v>0</v>
      </c>
    </row>
    <row r="155" spans="1:9" x14ac:dyDescent="0.3">
      <c r="A155" s="55" t="s">
        <v>158</v>
      </c>
      <c r="B155" s="55" t="s">
        <v>71</v>
      </c>
      <c r="C155" s="55" t="s">
        <v>59</v>
      </c>
      <c r="D155" s="55" t="s">
        <v>64</v>
      </c>
      <c r="E155" s="55" t="s">
        <v>8</v>
      </c>
      <c r="F155" s="55" t="s">
        <v>36</v>
      </c>
      <c r="G155" s="60">
        <v>45253</v>
      </c>
      <c r="H155" s="70">
        <v>45275</v>
      </c>
      <c r="I155" s="56">
        <v>6.5245901639344259</v>
      </c>
    </row>
    <row r="156" spans="1:9" x14ac:dyDescent="0.3">
      <c r="A156" s="55" t="s">
        <v>159</v>
      </c>
      <c r="B156" s="55" t="s">
        <v>71</v>
      </c>
      <c r="C156" s="55" t="s">
        <v>63</v>
      </c>
      <c r="D156" s="55" t="s">
        <v>64</v>
      </c>
      <c r="E156" s="55" t="s">
        <v>19</v>
      </c>
      <c r="F156" s="55"/>
      <c r="G156" s="60"/>
      <c r="H156" s="60"/>
      <c r="I156" s="56">
        <v>0</v>
      </c>
    </row>
    <row r="157" spans="1:9" x14ac:dyDescent="0.3">
      <c r="A157" s="55" t="s">
        <v>160</v>
      </c>
      <c r="B157" s="55" t="s">
        <v>66</v>
      </c>
      <c r="C157" s="55" t="s">
        <v>59</v>
      </c>
      <c r="D157" s="55" t="s">
        <v>54</v>
      </c>
      <c r="E157" s="55" t="s">
        <v>5</v>
      </c>
      <c r="F157" s="55" t="s">
        <v>36</v>
      </c>
      <c r="G157" s="60">
        <v>45196</v>
      </c>
      <c r="H157" s="60">
        <v>45231</v>
      </c>
      <c r="I157" s="56">
        <v>7.4098360655737707</v>
      </c>
    </row>
    <row r="158" spans="1:9" x14ac:dyDescent="0.3">
      <c r="A158" s="55" t="s">
        <v>160</v>
      </c>
      <c r="B158" s="55" t="s">
        <v>66</v>
      </c>
      <c r="C158" s="55" t="s">
        <v>68</v>
      </c>
      <c r="D158" s="55" t="s">
        <v>67</v>
      </c>
      <c r="E158" s="55" t="s">
        <v>5</v>
      </c>
      <c r="F158" s="55" t="s">
        <v>36</v>
      </c>
      <c r="G158" s="60">
        <v>45196</v>
      </c>
      <c r="H158" s="60">
        <v>45231</v>
      </c>
      <c r="I158" s="56">
        <v>7.4098360655737707</v>
      </c>
    </row>
    <row r="159" spans="1:9" x14ac:dyDescent="0.3">
      <c r="A159" s="55" t="s">
        <v>160</v>
      </c>
      <c r="B159" s="55" t="s">
        <v>66</v>
      </c>
      <c r="C159" s="55" t="s">
        <v>61</v>
      </c>
      <c r="D159" s="55" t="s">
        <v>54</v>
      </c>
      <c r="E159" s="55" t="s">
        <v>5</v>
      </c>
      <c r="F159" s="55" t="s">
        <v>36</v>
      </c>
      <c r="G159" s="60">
        <v>45196</v>
      </c>
      <c r="H159" s="60">
        <v>45231</v>
      </c>
      <c r="I159" s="56">
        <v>7.4098360655737707</v>
      </c>
    </row>
    <row r="160" spans="1:9" x14ac:dyDescent="0.3">
      <c r="A160" s="55" t="s">
        <v>161</v>
      </c>
      <c r="B160" s="55" t="s">
        <v>58</v>
      </c>
      <c r="C160" s="55" t="s">
        <v>59</v>
      </c>
      <c r="D160" s="55" t="s">
        <v>64</v>
      </c>
      <c r="E160" s="55" t="s">
        <v>11</v>
      </c>
      <c r="F160" s="55" t="s">
        <v>36</v>
      </c>
      <c r="G160" s="60"/>
      <c r="H160" s="60"/>
      <c r="I160" s="56">
        <v>0</v>
      </c>
    </row>
    <row r="161" spans="1:9" x14ac:dyDescent="0.3">
      <c r="A161" s="55" t="s">
        <v>162</v>
      </c>
      <c r="B161" s="55" t="s">
        <v>56</v>
      </c>
      <c r="C161" s="55" t="s">
        <v>68</v>
      </c>
      <c r="D161" s="55" t="s">
        <v>74</v>
      </c>
      <c r="E161" s="55" t="s">
        <v>11</v>
      </c>
      <c r="F161" s="55" t="s">
        <v>36</v>
      </c>
      <c r="G161" s="60">
        <v>45379</v>
      </c>
      <c r="H161" s="70"/>
      <c r="I161" s="56">
        <v>0</v>
      </c>
    </row>
    <row r="162" spans="1:9" x14ac:dyDescent="0.3">
      <c r="A162" s="55" t="s">
        <v>162</v>
      </c>
      <c r="B162" s="55" t="s">
        <v>56</v>
      </c>
      <c r="C162" s="55" t="s">
        <v>63</v>
      </c>
      <c r="D162" s="55" t="s">
        <v>74</v>
      </c>
      <c r="E162" s="55" t="s">
        <v>11</v>
      </c>
      <c r="F162" s="55" t="s">
        <v>36</v>
      </c>
      <c r="G162" s="60">
        <v>45379</v>
      </c>
      <c r="H162" s="70"/>
      <c r="I162" s="56">
        <v>0</v>
      </c>
    </row>
    <row r="163" spans="1:9" x14ac:dyDescent="0.3">
      <c r="A163" s="55" t="s">
        <v>163</v>
      </c>
      <c r="B163" s="55" t="s">
        <v>73</v>
      </c>
      <c r="C163" s="55" t="s">
        <v>53</v>
      </c>
      <c r="D163" s="55" t="s">
        <v>64</v>
      </c>
      <c r="E163" s="55" t="s">
        <v>11</v>
      </c>
      <c r="F163" s="55" t="s">
        <v>36</v>
      </c>
      <c r="G163" s="60">
        <v>45274</v>
      </c>
      <c r="H163" s="70">
        <v>45307</v>
      </c>
      <c r="I163" s="56">
        <v>4.8524590163934427</v>
      </c>
    </row>
    <row r="164" spans="1:9" x14ac:dyDescent="0.3">
      <c r="A164" s="55" t="s">
        <v>164</v>
      </c>
      <c r="B164" s="55" t="s">
        <v>110</v>
      </c>
      <c r="C164" s="55" t="s">
        <v>59</v>
      </c>
      <c r="D164" s="55" t="s">
        <v>67</v>
      </c>
      <c r="E164" s="55" t="s">
        <v>8</v>
      </c>
      <c r="F164" s="55" t="s">
        <v>36</v>
      </c>
      <c r="G164" s="60">
        <v>45253</v>
      </c>
      <c r="H164" s="70">
        <v>45275</v>
      </c>
      <c r="I164" s="56">
        <v>6.5245901639344259</v>
      </c>
    </row>
    <row r="165" spans="1:9" x14ac:dyDescent="0.3">
      <c r="A165" s="55" t="s">
        <v>164</v>
      </c>
      <c r="B165" s="55" t="s">
        <v>110</v>
      </c>
      <c r="C165" s="55" t="s">
        <v>68</v>
      </c>
      <c r="D165" s="55" t="s">
        <v>67</v>
      </c>
      <c r="E165" s="55" t="s">
        <v>8</v>
      </c>
      <c r="F165" s="55" t="s">
        <v>36</v>
      </c>
      <c r="G165" s="60">
        <v>45253</v>
      </c>
      <c r="H165" s="70">
        <v>45275</v>
      </c>
      <c r="I165" s="56">
        <v>6.5245901639344259</v>
      </c>
    </row>
    <row r="166" spans="1:9" x14ac:dyDescent="0.3">
      <c r="A166" s="55" t="s">
        <v>164</v>
      </c>
      <c r="B166" s="55" t="s">
        <v>110</v>
      </c>
      <c r="C166" s="55" t="s">
        <v>61</v>
      </c>
      <c r="D166" s="55" t="s">
        <v>54</v>
      </c>
      <c r="E166" s="55" t="s">
        <v>8</v>
      </c>
      <c r="F166" s="55" t="s">
        <v>36</v>
      </c>
      <c r="G166" s="60">
        <v>45253</v>
      </c>
      <c r="H166" s="70">
        <v>45275</v>
      </c>
      <c r="I166" s="56">
        <v>6.5245901639344259</v>
      </c>
    </row>
    <row r="167" spans="1:9" x14ac:dyDescent="0.3">
      <c r="A167" s="55" t="s">
        <v>165</v>
      </c>
      <c r="B167" s="55" t="s">
        <v>58</v>
      </c>
      <c r="C167" s="55" t="s">
        <v>59</v>
      </c>
      <c r="D167" s="55" t="s">
        <v>64</v>
      </c>
      <c r="E167" s="55" t="s">
        <v>19</v>
      </c>
      <c r="F167" s="55"/>
      <c r="G167" s="60"/>
      <c r="H167" s="60"/>
      <c r="I167" s="56">
        <v>0</v>
      </c>
    </row>
    <row r="168" spans="1:9" x14ac:dyDescent="0.3">
      <c r="A168" s="55" t="s">
        <v>166</v>
      </c>
      <c r="B168" s="55" t="s">
        <v>110</v>
      </c>
      <c r="C168" s="55" t="s">
        <v>53</v>
      </c>
      <c r="D168" s="55" t="s">
        <v>67</v>
      </c>
      <c r="E168" s="55" t="s">
        <v>8</v>
      </c>
      <c r="F168" s="55" t="s">
        <v>36</v>
      </c>
      <c r="G168" s="60">
        <v>45400</v>
      </c>
      <c r="H168" s="70"/>
      <c r="I168" s="56">
        <v>0</v>
      </c>
    </row>
    <row r="169" spans="1:9" x14ac:dyDescent="0.3">
      <c r="A169" s="55" t="s">
        <v>167</v>
      </c>
      <c r="B169" s="55" t="s">
        <v>52</v>
      </c>
      <c r="C169" s="55" t="s">
        <v>168</v>
      </c>
      <c r="D169" s="55" t="s">
        <v>64</v>
      </c>
      <c r="E169" s="55" t="s">
        <v>11</v>
      </c>
      <c r="F169" s="55" t="s">
        <v>36</v>
      </c>
      <c r="G169" s="60">
        <v>45400</v>
      </c>
      <c r="H169" s="70"/>
      <c r="I169" s="56">
        <v>0</v>
      </c>
    </row>
    <row r="170" spans="1:9" x14ac:dyDescent="0.3">
      <c r="A170" s="55" t="s">
        <v>169</v>
      </c>
      <c r="B170" s="55" t="s">
        <v>97</v>
      </c>
      <c r="C170" s="55" t="s">
        <v>59</v>
      </c>
      <c r="D170" s="55" t="s">
        <v>67</v>
      </c>
      <c r="E170" s="55" t="s">
        <v>8</v>
      </c>
      <c r="F170" s="55" t="s">
        <v>36</v>
      </c>
      <c r="G170" s="60">
        <v>45239</v>
      </c>
      <c r="H170" s="70">
        <v>45275</v>
      </c>
      <c r="I170" s="56">
        <v>6.5245901639344259</v>
      </c>
    </row>
    <row r="171" spans="1:9" x14ac:dyDescent="0.3">
      <c r="A171" s="55" t="s">
        <v>169</v>
      </c>
      <c r="B171" s="55" t="s">
        <v>97</v>
      </c>
      <c r="C171" s="55" t="s">
        <v>68</v>
      </c>
      <c r="D171" s="55" t="s">
        <v>67</v>
      </c>
      <c r="E171" s="55" t="s">
        <v>5</v>
      </c>
      <c r="F171" s="55" t="s">
        <v>36</v>
      </c>
      <c r="G171" s="60">
        <v>45225</v>
      </c>
      <c r="H171" s="70">
        <v>45275</v>
      </c>
      <c r="I171" s="56">
        <v>8.8524590163934427</v>
      </c>
    </row>
    <row r="172" spans="1:9" x14ac:dyDescent="0.3">
      <c r="A172" s="55" t="s">
        <v>169</v>
      </c>
      <c r="B172" s="55" t="s">
        <v>97</v>
      </c>
      <c r="C172" s="55" t="s">
        <v>61</v>
      </c>
      <c r="D172" s="55" t="s">
        <v>67</v>
      </c>
      <c r="E172" s="55" t="s">
        <v>8</v>
      </c>
      <c r="F172" s="55" t="s">
        <v>36</v>
      </c>
      <c r="G172" s="60">
        <v>45239</v>
      </c>
      <c r="H172" s="60">
        <v>45268</v>
      </c>
      <c r="I172" s="56">
        <v>6.2950819672131146</v>
      </c>
    </row>
    <row r="173" spans="1:9" x14ac:dyDescent="0.3">
      <c r="A173" s="55" t="s">
        <v>170</v>
      </c>
      <c r="B173" s="55" t="s">
        <v>107</v>
      </c>
      <c r="C173" s="55" t="s">
        <v>63</v>
      </c>
      <c r="D173" s="55" t="s">
        <v>54</v>
      </c>
      <c r="E173" s="55" t="s">
        <v>17</v>
      </c>
      <c r="F173" s="55"/>
      <c r="G173" s="60"/>
      <c r="H173" s="60"/>
      <c r="I173" s="56">
        <v>0</v>
      </c>
    </row>
    <row r="174" spans="1:9" x14ac:dyDescent="0.3">
      <c r="A174" s="55" t="s">
        <v>171</v>
      </c>
      <c r="B174" s="55" t="s">
        <v>97</v>
      </c>
      <c r="C174" s="55" t="s">
        <v>68</v>
      </c>
      <c r="D174" s="55" t="s">
        <v>67</v>
      </c>
      <c r="E174" s="55" t="s">
        <v>5</v>
      </c>
      <c r="F174" s="55" t="s">
        <v>36</v>
      </c>
      <c r="G174" s="60">
        <v>45225</v>
      </c>
      <c r="H174" s="70">
        <v>45275</v>
      </c>
      <c r="I174" s="56">
        <v>8.8524590163934427</v>
      </c>
    </row>
    <row r="175" spans="1:9" x14ac:dyDescent="0.3">
      <c r="A175" s="55" t="s">
        <v>171</v>
      </c>
      <c r="B175" s="55" t="s">
        <v>97</v>
      </c>
      <c r="C175" s="55" t="s">
        <v>63</v>
      </c>
      <c r="D175" s="55" t="s">
        <v>54</v>
      </c>
      <c r="E175" s="55" t="s">
        <v>5</v>
      </c>
      <c r="F175" s="55" t="s">
        <v>36</v>
      </c>
      <c r="G175" s="60">
        <v>45225</v>
      </c>
      <c r="H175" s="60">
        <v>45243</v>
      </c>
      <c r="I175" s="56">
        <v>7.8032786885245899</v>
      </c>
    </row>
    <row r="176" spans="1:9" x14ac:dyDescent="0.3">
      <c r="A176" s="55" t="s">
        <v>172</v>
      </c>
      <c r="B176" s="55" t="s">
        <v>52</v>
      </c>
      <c r="C176" s="55" t="s">
        <v>59</v>
      </c>
      <c r="D176" s="55" t="s">
        <v>64</v>
      </c>
      <c r="E176" s="55" t="s">
        <v>13</v>
      </c>
      <c r="F176" s="55" t="s">
        <v>36</v>
      </c>
      <c r="G176" s="60"/>
      <c r="H176" s="70"/>
      <c r="I176" s="56">
        <v>0</v>
      </c>
    </row>
    <row r="177" spans="1:9" x14ac:dyDescent="0.3">
      <c r="A177" s="55" t="s">
        <v>172</v>
      </c>
      <c r="B177" s="55" t="s">
        <v>52</v>
      </c>
      <c r="C177" s="55" t="s">
        <v>61</v>
      </c>
      <c r="D177" s="55" t="s">
        <v>64</v>
      </c>
      <c r="E177" s="55" t="s">
        <v>13</v>
      </c>
      <c r="F177" s="55" t="s">
        <v>36</v>
      </c>
      <c r="G177" s="60"/>
      <c r="H177" s="70"/>
      <c r="I177" s="56">
        <v>0</v>
      </c>
    </row>
    <row r="178" spans="1:9" x14ac:dyDescent="0.3">
      <c r="A178" s="55" t="s">
        <v>173</v>
      </c>
      <c r="B178" s="55" t="s">
        <v>97</v>
      </c>
      <c r="C178" s="55" t="s">
        <v>68</v>
      </c>
      <c r="D178" s="55" t="s">
        <v>54</v>
      </c>
      <c r="E178" s="55" t="s">
        <v>11</v>
      </c>
      <c r="F178" s="55" t="s">
        <v>36</v>
      </c>
      <c r="G178" s="60">
        <v>45350</v>
      </c>
      <c r="H178" s="70">
        <v>45377</v>
      </c>
      <c r="I178" s="56">
        <v>7.1475409836065573</v>
      </c>
    </row>
    <row r="179" spans="1:9" x14ac:dyDescent="0.3">
      <c r="A179" s="55" t="s">
        <v>173</v>
      </c>
      <c r="B179" s="55" t="s">
        <v>97</v>
      </c>
      <c r="C179" s="55" t="s">
        <v>63</v>
      </c>
      <c r="D179" s="55" t="s">
        <v>67</v>
      </c>
      <c r="E179" s="55" t="s">
        <v>11</v>
      </c>
      <c r="F179" s="55" t="s">
        <v>36</v>
      </c>
      <c r="G179" s="60">
        <v>45274</v>
      </c>
      <c r="H179" s="70">
        <v>45307</v>
      </c>
      <c r="I179" s="56">
        <v>4.8524590163934427</v>
      </c>
    </row>
    <row r="180" spans="1:9" x14ac:dyDescent="0.3">
      <c r="A180" s="55" t="s">
        <v>174</v>
      </c>
      <c r="B180" s="55" t="s">
        <v>71</v>
      </c>
      <c r="C180" s="55" t="s">
        <v>59</v>
      </c>
      <c r="D180" s="55" t="s">
        <v>64</v>
      </c>
      <c r="E180" s="55" t="s">
        <v>17</v>
      </c>
      <c r="F180" s="55"/>
      <c r="G180" s="60"/>
      <c r="H180" s="70"/>
      <c r="I180" s="56">
        <v>0</v>
      </c>
    </row>
    <row r="181" spans="1:9" x14ac:dyDescent="0.3">
      <c r="A181" s="55" t="s">
        <v>174</v>
      </c>
      <c r="B181" s="55" t="s">
        <v>71</v>
      </c>
      <c r="C181" s="55" t="s">
        <v>68</v>
      </c>
      <c r="D181" s="55" t="s">
        <v>64</v>
      </c>
      <c r="E181" s="55" t="s">
        <v>11</v>
      </c>
      <c r="F181" s="55" t="s">
        <v>36</v>
      </c>
      <c r="G181" s="60">
        <v>45350</v>
      </c>
      <c r="H181" s="70">
        <v>45377</v>
      </c>
      <c r="I181" s="56">
        <v>7.1475409836065573</v>
      </c>
    </row>
    <row r="182" spans="1:9" x14ac:dyDescent="0.3">
      <c r="A182" s="55" t="s">
        <v>175</v>
      </c>
      <c r="B182" s="55" t="s">
        <v>58</v>
      </c>
      <c r="C182" s="55" t="s">
        <v>63</v>
      </c>
      <c r="D182" s="55" t="s">
        <v>64</v>
      </c>
      <c r="E182" s="55" t="s">
        <v>5</v>
      </c>
      <c r="F182" s="55" t="s">
        <v>36</v>
      </c>
      <c r="G182" s="60">
        <v>45183</v>
      </c>
      <c r="H182" s="60">
        <v>45216</v>
      </c>
      <c r="I182" s="56">
        <v>6.918032786885246</v>
      </c>
    </row>
    <row r="183" spans="1:9" x14ac:dyDescent="0.3">
      <c r="A183" s="55" t="s">
        <v>176</v>
      </c>
      <c r="B183" s="55" t="s">
        <v>107</v>
      </c>
      <c r="C183" s="55" t="s">
        <v>68</v>
      </c>
      <c r="D183" s="55" t="s">
        <v>67</v>
      </c>
      <c r="E183" s="55" t="s">
        <v>8</v>
      </c>
      <c r="F183" s="55" t="s">
        <v>36</v>
      </c>
      <c r="G183" s="60">
        <v>45253</v>
      </c>
      <c r="H183" s="70">
        <v>45275</v>
      </c>
      <c r="I183" s="56">
        <v>6.5245901639344259</v>
      </c>
    </row>
    <row r="184" spans="1:9" x14ac:dyDescent="0.3">
      <c r="A184" s="55" t="s">
        <v>176</v>
      </c>
      <c r="B184" s="55" t="s">
        <v>107</v>
      </c>
      <c r="C184" s="55" t="s">
        <v>63</v>
      </c>
      <c r="D184" s="55" t="s">
        <v>74</v>
      </c>
      <c r="E184" s="55" t="s">
        <v>8</v>
      </c>
      <c r="F184" s="55" t="s">
        <v>36</v>
      </c>
      <c r="G184" s="60">
        <v>45253</v>
      </c>
      <c r="H184" s="70">
        <v>45275</v>
      </c>
      <c r="I184" s="56">
        <v>6.5245901639344259</v>
      </c>
    </row>
    <row r="185" spans="1:9" x14ac:dyDescent="0.3">
      <c r="A185" s="55" t="s">
        <v>177</v>
      </c>
      <c r="B185" s="55" t="s">
        <v>66</v>
      </c>
      <c r="C185" s="55" t="s">
        <v>63</v>
      </c>
      <c r="D185" s="55" t="s">
        <v>54</v>
      </c>
      <c r="E185" s="55" t="s">
        <v>8</v>
      </c>
      <c r="F185" s="55" t="s">
        <v>36</v>
      </c>
      <c r="G185" s="60">
        <v>45225</v>
      </c>
      <c r="H185" s="60">
        <v>45243</v>
      </c>
      <c r="I185" s="56">
        <v>5.4754098360655741</v>
      </c>
    </row>
    <row r="186" spans="1:9" x14ac:dyDescent="0.3">
      <c r="A186" s="55" t="s">
        <v>178</v>
      </c>
      <c r="B186" s="55" t="s">
        <v>52</v>
      </c>
      <c r="C186" s="55" t="s">
        <v>68</v>
      </c>
      <c r="D186" s="55" t="s">
        <v>64</v>
      </c>
      <c r="E186" s="55" t="s">
        <v>8</v>
      </c>
      <c r="F186" s="55" t="s">
        <v>36</v>
      </c>
      <c r="G186" s="60">
        <v>45239</v>
      </c>
      <c r="H186" s="60">
        <v>45268</v>
      </c>
      <c r="I186" s="56">
        <v>6.2950819672131146</v>
      </c>
    </row>
    <row r="187" spans="1:9" x14ac:dyDescent="0.3">
      <c r="A187" s="55" t="s">
        <v>178</v>
      </c>
      <c r="B187" s="55" t="s">
        <v>52</v>
      </c>
      <c r="C187" s="55" t="s">
        <v>63</v>
      </c>
      <c r="D187" s="55" t="s">
        <v>64</v>
      </c>
      <c r="E187" s="55" t="s">
        <v>8</v>
      </c>
      <c r="F187" s="55" t="s">
        <v>36</v>
      </c>
      <c r="G187" s="60">
        <v>45254</v>
      </c>
      <c r="H187" s="60">
        <v>45268</v>
      </c>
      <c r="I187" s="56">
        <v>6.2950819672131146</v>
      </c>
    </row>
    <row r="188" spans="1:9" x14ac:dyDescent="0.3">
      <c r="A188" s="55" t="s">
        <v>179</v>
      </c>
      <c r="B188" s="55" t="s">
        <v>73</v>
      </c>
      <c r="C188" s="55" t="s">
        <v>59</v>
      </c>
      <c r="D188" s="55" t="s">
        <v>67</v>
      </c>
      <c r="E188" s="55" t="s">
        <v>8</v>
      </c>
      <c r="F188" s="55" t="s">
        <v>36</v>
      </c>
      <c r="G188" s="60">
        <v>45253</v>
      </c>
      <c r="H188" s="70">
        <v>45275</v>
      </c>
      <c r="I188" s="56">
        <v>6.5245901639344259</v>
      </c>
    </row>
    <row r="189" spans="1:9" x14ac:dyDescent="0.3">
      <c r="A189" s="55" t="s">
        <v>179</v>
      </c>
      <c r="B189" s="55" t="s">
        <v>73</v>
      </c>
      <c r="C189" s="55" t="s">
        <v>68</v>
      </c>
      <c r="D189" s="55" t="s">
        <v>67</v>
      </c>
      <c r="E189" s="55" t="s">
        <v>8</v>
      </c>
      <c r="F189" s="55" t="s">
        <v>36</v>
      </c>
      <c r="G189" s="60">
        <v>45253</v>
      </c>
      <c r="H189" s="70">
        <v>45275</v>
      </c>
      <c r="I189" s="56">
        <v>6.5245901639344259</v>
      </c>
    </row>
    <row r="190" spans="1:9" x14ac:dyDescent="0.3">
      <c r="A190" s="55" t="s">
        <v>179</v>
      </c>
      <c r="B190" s="55" t="s">
        <v>73</v>
      </c>
      <c r="C190" s="55" t="s">
        <v>61</v>
      </c>
      <c r="D190" s="55" t="s">
        <v>67</v>
      </c>
      <c r="E190" s="55" t="s">
        <v>8</v>
      </c>
      <c r="F190" s="55" t="s">
        <v>36</v>
      </c>
      <c r="G190" s="60">
        <v>45253</v>
      </c>
      <c r="H190" s="70">
        <v>45275</v>
      </c>
      <c r="I190" s="56">
        <v>6.5245901639344259</v>
      </c>
    </row>
    <row r="191" spans="1:9" x14ac:dyDescent="0.3">
      <c r="A191" s="55" t="s">
        <v>180</v>
      </c>
      <c r="B191" s="55" t="s">
        <v>58</v>
      </c>
      <c r="C191" s="55" t="s">
        <v>61</v>
      </c>
      <c r="D191" s="55" t="s">
        <v>60</v>
      </c>
      <c r="E191" s="55" t="s">
        <v>13</v>
      </c>
      <c r="F191" s="55" t="s">
        <v>36</v>
      </c>
      <c r="G191" s="60"/>
      <c r="H191" s="70"/>
      <c r="I191" s="56">
        <v>0</v>
      </c>
    </row>
    <row r="192" spans="1:9" x14ac:dyDescent="0.3">
      <c r="A192" s="55" t="s">
        <v>181</v>
      </c>
      <c r="B192" s="55" t="s">
        <v>107</v>
      </c>
      <c r="C192" s="55" t="s">
        <v>68</v>
      </c>
      <c r="D192" s="55" t="s">
        <v>74</v>
      </c>
      <c r="E192" s="55" t="s">
        <v>5</v>
      </c>
      <c r="F192" s="55" t="s">
        <v>36</v>
      </c>
      <c r="G192" s="60">
        <v>45232</v>
      </c>
      <c r="H192" s="60">
        <v>45264</v>
      </c>
      <c r="I192" s="56">
        <v>8.4918032786885238</v>
      </c>
    </row>
    <row r="193" spans="1:9" x14ac:dyDescent="0.3">
      <c r="A193" s="55" t="s">
        <v>181</v>
      </c>
      <c r="B193" s="55" t="s">
        <v>107</v>
      </c>
      <c r="C193" s="55" t="s">
        <v>63</v>
      </c>
      <c r="D193" s="55" t="s">
        <v>74</v>
      </c>
      <c r="E193" s="55" t="s">
        <v>5</v>
      </c>
      <c r="F193" s="55" t="s">
        <v>36</v>
      </c>
      <c r="G193" s="60">
        <v>45232</v>
      </c>
      <c r="H193" s="60">
        <v>45264</v>
      </c>
      <c r="I193" s="56">
        <v>8.4918032786885238</v>
      </c>
    </row>
    <row r="194" spans="1:9" x14ac:dyDescent="0.3">
      <c r="A194" s="55" t="s">
        <v>182</v>
      </c>
      <c r="B194" s="55" t="s">
        <v>58</v>
      </c>
      <c r="C194" s="55" t="s">
        <v>63</v>
      </c>
      <c r="D194" s="55" t="s">
        <v>54</v>
      </c>
      <c r="E194" s="55" t="s">
        <v>8</v>
      </c>
      <c r="F194" s="55" t="s">
        <v>36</v>
      </c>
      <c r="G194" s="60">
        <v>45253</v>
      </c>
      <c r="H194" s="70">
        <v>45275</v>
      </c>
      <c r="I194" s="56">
        <v>6.5245901639344259</v>
      </c>
    </row>
    <row r="195" spans="1:9" x14ac:dyDescent="0.3">
      <c r="A195" s="55" t="s">
        <v>183</v>
      </c>
      <c r="B195" s="55" t="s">
        <v>58</v>
      </c>
      <c r="C195" s="55" t="s">
        <v>63</v>
      </c>
      <c r="D195" s="55" t="s">
        <v>64</v>
      </c>
      <c r="E195" s="55" t="s">
        <v>13</v>
      </c>
      <c r="F195" s="55" t="s">
        <v>36</v>
      </c>
      <c r="G195" s="60"/>
      <c r="H195" s="70"/>
      <c r="I195" s="56">
        <v>0</v>
      </c>
    </row>
    <row r="196" spans="1:9" x14ac:dyDescent="0.3">
      <c r="A196" s="55" t="s">
        <v>184</v>
      </c>
      <c r="B196" s="55" t="s">
        <v>71</v>
      </c>
      <c r="C196" s="55" t="s">
        <v>68</v>
      </c>
      <c r="D196" s="55" t="s">
        <v>54</v>
      </c>
      <c r="E196" s="55" t="s">
        <v>8</v>
      </c>
      <c r="F196" s="55" t="s">
        <v>36</v>
      </c>
      <c r="G196" s="60">
        <v>45225</v>
      </c>
      <c r="H196" s="60">
        <v>45243</v>
      </c>
      <c r="I196" s="56">
        <v>5.4754098360655741</v>
      </c>
    </row>
    <row r="197" spans="1:9" x14ac:dyDescent="0.3">
      <c r="A197" s="55" t="s">
        <v>184</v>
      </c>
      <c r="B197" s="55" t="s">
        <v>71</v>
      </c>
      <c r="C197" s="55" t="s">
        <v>63</v>
      </c>
      <c r="D197" s="55" t="s">
        <v>54</v>
      </c>
      <c r="E197" s="55" t="s">
        <v>5</v>
      </c>
      <c r="F197" s="55" t="s">
        <v>36</v>
      </c>
      <c r="G197" s="60">
        <v>45225</v>
      </c>
      <c r="H197" s="60">
        <v>45243</v>
      </c>
      <c r="I197" s="56">
        <v>7.8032786885245899</v>
      </c>
    </row>
    <row r="198" spans="1:9" x14ac:dyDescent="0.3">
      <c r="A198" s="55" t="s">
        <v>185</v>
      </c>
      <c r="B198" s="55" t="s">
        <v>66</v>
      </c>
      <c r="C198" s="55" t="s">
        <v>59</v>
      </c>
      <c r="D198" s="55" t="s">
        <v>54</v>
      </c>
      <c r="E198" s="55" t="s">
        <v>8</v>
      </c>
      <c r="F198" s="55" t="s">
        <v>36</v>
      </c>
      <c r="G198" s="60">
        <v>45232</v>
      </c>
      <c r="H198" s="60">
        <v>45264</v>
      </c>
      <c r="I198" s="56">
        <v>6.1639344262295079</v>
      </c>
    </row>
    <row r="199" spans="1:9" x14ac:dyDescent="0.3">
      <c r="A199" s="55" t="s">
        <v>185</v>
      </c>
      <c r="B199" s="55" t="s">
        <v>66</v>
      </c>
      <c r="C199" s="55" t="s">
        <v>61</v>
      </c>
      <c r="D199" s="55" t="s">
        <v>74</v>
      </c>
      <c r="E199" s="55" t="s">
        <v>8</v>
      </c>
      <c r="F199" s="55" t="s">
        <v>36</v>
      </c>
      <c r="G199" s="60">
        <v>45232</v>
      </c>
      <c r="H199" s="60">
        <v>45264</v>
      </c>
      <c r="I199" s="56">
        <v>6.1639344262295079</v>
      </c>
    </row>
    <row r="200" spans="1:9" x14ac:dyDescent="0.3">
      <c r="A200" s="55" t="s">
        <v>186</v>
      </c>
      <c r="B200" s="55" t="s">
        <v>107</v>
      </c>
      <c r="C200" s="55" t="s">
        <v>68</v>
      </c>
      <c r="D200" s="55" t="s">
        <v>54</v>
      </c>
      <c r="E200" s="55" t="s">
        <v>8</v>
      </c>
      <c r="F200" s="55" t="s">
        <v>36</v>
      </c>
      <c r="G200" s="60">
        <v>45253</v>
      </c>
      <c r="H200" s="70">
        <v>45275</v>
      </c>
      <c r="I200" s="56">
        <v>6.5245901639344259</v>
      </c>
    </row>
    <row r="201" spans="1:9" x14ac:dyDescent="0.3">
      <c r="A201" s="55" t="s">
        <v>186</v>
      </c>
      <c r="B201" s="55" t="s">
        <v>107</v>
      </c>
      <c r="C201" s="55" t="s">
        <v>63</v>
      </c>
      <c r="D201" s="55" t="s">
        <v>54</v>
      </c>
      <c r="E201" s="55" t="s">
        <v>8</v>
      </c>
      <c r="F201" s="55" t="s">
        <v>36</v>
      </c>
      <c r="G201" s="60">
        <v>45253</v>
      </c>
      <c r="H201" s="70">
        <v>45275</v>
      </c>
      <c r="I201" s="56">
        <v>6.5245901639344259</v>
      </c>
    </row>
    <row r="202" spans="1:9" x14ac:dyDescent="0.3">
      <c r="A202" s="55" t="s">
        <v>187</v>
      </c>
      <c r="B202" s="55" t="s">
        <v>107</v>
      </c>
      <c r="C202" s="55" t="s">
        <v>68</v>
      </c>
      <c r="D202" s="55" t="s">
        <v>64</v>
      </c>
      <c r="E202" s="55" t="s">
        <v>8</v>
      </c>
      <c r="F202" s="55" t="s">
        <v>36</v>
      </c>
      <c r="G202" s="60">
        <v>45253</v>
      </c>
      <c r="H202" s="70">
        <v>45275</v>
      </c>
      <c r="I202" s="56">
        <v>6.5245901639344259</v>
      </c>
    </row>
    <row r="203" spans="1:9" x14ac:dyDescent="0.3">
      <c r="A203" s="55" t="s">
        <v>187</v>
      </c>
      <c r="B203" s="55" t="s">
        <v>107</v>
      </c>
      <c r="C203" s="55" t="s">
        <v>63</v>
      </c>
      <c r="D203" s="55" t="s">
        <v>64</v>
      </c>
      <c r="E203" s="55" t="s">
        <v>8</v>
      </c>
      <c r="F203" s="55" t="s">
        <v>36</v>
      </c>
      <c r="G203" s="60">
        <v>45253</v>
      </c>
      <c r="H203" s="70">
        <v>45275</v>
      </c>
      <c r="I203" s="56">
        <v>6.5245901639344259</v>
      </c>
    </row>
    <row r="204" spans="1:9" x14ac:dyDescent="0.3">
      <c r="A204" s="55" t="s">
        <v>188</v>
      </c>
      <c r="B204" s="55" t="s">
        <v>107</v>
      </c>
      <c r="C204" s="55" t="s">
        <v>68</v>
      </c>
      <c r="D204" s="55" t="s">
        <v>67</v>
      </c>
      <c r="E204" s="55" t="s">
        <v>8</v>
      </c>
      <c r="F204" s="55" t="s">
        <v>36</v>
      </c>
      <c r="G204" s="60">
        <v>45260</v>
      </c>
      <c r="H204" s="70">
        <v>45279</v>
      </c>
      <c r="I204" s="56">
        <v>6.6557377049180326</v>
      </c>
    </row>
    <row r="205" spans="1:9" x14ac:dyDescent="0.3">
      <c r="A205" s="55" t="s">
        <v>188</v>
      </c>
      <c r="B205" s="55" t="s">
        <v>107</v>
      </c>
      <c r="C205" s="55" t="s">
        <v>63</v>
      </c>
      <c r="D205" s="55" t="s">
        <v>67</v>
      </c>
      <c r="E205" s="55" t="s">
        <v>8</v>
      </c>
      <c r="F205" s="55" t="s">
        <v>36</v>
      </c>
      <c r="G205" s="60">
        <v>45260</v>
      </c>
      <c r="H205" s="70">
        <v>45279</v>
      </c>
      <c r="I205" s="56">
        <v>6.6557377049180326</v>
      </c>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sheetData>
  <sheetProtection algorithmName="SHA-512" hashValue="e9ibWfclWhXExGV8HpUJ05eo8of/PuGRSl8Ho9DTUDZvpjURfN71ae5GkHLn64U8tU4nBx5ZmXQJ+D74uFWSvQ==" saltValue="Z93imFe4FEJ20FIKI/BaWQ==" spinCount="100000" sheet="1" sort="0" autoFilter="0" pivotTables="0"/>
  <phoneticPr fontId="23" type="noConversion"/>
  <pageMargins left="0.55000000000000004" right="0.7" top="1.0389999999999999" bottom="0.75" header="0.3" footer="0.3"/>
  <pageSetup paperSize="8" scale="64" fitToHeight="0" orientation="landscape" r:id="rId2"/>
  <headerFooter>
    <oddHeader xml:space="preserve">&amp;L&amp;G
&amp;C&amp;"Arial,Bold"&amp;18 2023-2025 Funding Request Tracker&amp;"Arial,Regular"
&amp;16 16 April 2024
</oddHead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6CC9-186C-4DA8-ABEC-14DC9C5AAE6C}">
  <sheetPr codeName="Sheet3" filterMode="1"/>
  <dimension ref="A1:U1682"/>
  <sheetViews>
    <sheetView topLeftCell="D1" zoomScale="90" zoomScaleNormal="90" workbookViewId="0">
      <selection activeCell="H1690" sqref="H1690"/>
    </sheetView>
  </sheetViews>
  <sheetFormatPr defaultRowHeight="14.5" x14ac:dyDescent="0.35"/>
  <cols>
    <col min="1" max="1" width="16.54296875" style="1" bestFit="1" customWidth="1"/>
    <col min="2" max="2" width="12.26953125" style="1" bestFit="1" customWidth="1"/>
    <col min="3" max="3" width="14.54296875" style="1" bestFit="1" customWidth="1"/>
    <col min="4" max="4" width="34.7265625" style="1" bestFit="1" customWidth="1"/>
    <col min="5" max="5" width="34.7265625" style="1" customWidth="1"/>
    <col min="6" max="6" width="33.81640625" style="1" bestFit="1" customWidth="1"/>
    <col min="7" max="7" width="65.81640625" style="16" bestFit="1" customWidth="1"/>
    <col min="8" max="8" width="12.26953125" style="16" bestFit="1" customWidth="1"/>
    <col min="9" max="9" width="19.26953125" style="1" customWidth="1"/>
    <col min="10" max="10" width="31.453125" style="1" customWidth="1"/>
    <col min="11" max="11" width="18.54296875" style="1" customWidth="1"/>
    <col min="12" max="12" width="16.81640625" style="1" customWidth="1"/>
    <col min="13" max="13" width="23.7265625" style="1" customWidth="1"/>
    <col min="14" max="14" width="24" style="1" customWidth="1"/>
    <col min="15" max="15" width="17.453125" style="1" customWidth="1"/>
    <col min="16" max="16" width="23.453125" style="28" bestFit="1" customWidth="1"/>
    <col min="17" max="17" width="12.7265625" style="27" customWidth="1"/>
    <col min="18" max="18" width="12.7265625" style="30" customWidth="1"/>
    <col min="19" max="19" width="13.453125" customWidth="1"/>
    <col min="20" max="21" width="13.453125" style="1" customWidth="1"/>
  </cols>
  <sheetData>
    <row r="1" spans="1:21" s="13" customFormat="1" ht="39.75" customHeight="1" x14ac:dyDescent="0.35">
      <c r="A1" s="12" t="s">
        <v>41</v>
      </c>
      <c r="B1" s="12" t="s">
        <v>189</v>
      </c>
      <c r="C1" s="20" t="s">
        <v>190</v>
      </c>
      <c r="D1" s="20" t="s">
        <v>42</v>
      </c>
      <c r="E1" s="20" t="s">
        <v>44</v>
      </c>
      <c r="F1" s="20" t="s">
        <v>191</v>
      </c>
      <c r="G1" s="20" t="s">
        <v>192</v>
      </c>
      <c r="H1" s="20" t="s">
        <v>193</v>
      </c>
      <c r="I1" s="20" t="s">
        <v>43</v>
      </c>
      <c r="J1" s="20" t="s">
        <v>45</v>
      </c>
      <c r="K1" s="12" t="s">
        <v>194</v>
      </c>
      <c r="L1" s="12" t="s">
        <v>195</v>
      </c>
      <c r="M1" s="12" t="s">
        <v>196</v>
      </c>
      <c r="N1" s="12" t="s">
        <v>46</v>
      </c>
      <c r="O1" s="12" t="s">
        <v>47</v>
      </c>
      <c r="P1" s="26" t="s">
        <v>197</v>
      </c>
      <c r="Q1" s="26" t="s">
        <v>48</v>
      </c>
      <c r="R1" s="29" t="s">
        <v>49</v>
      </c>
      <c r="S1" s="12" t="s">
        <v>198</v>
      </c>
      <c r="T1" s="12" t="s">
        <v>199</v>
      </c>
      <c r="U1" s="12" t="s">
        <v>200</v>
      </c>
    </row>
    <row r="2" spans="1:21" hidden="1" x14ac:dyDescent="0.35">
      <c r="A2" s="1">
        <f t="shared" ref="A2:A65" si="0">IF(B2=1,0,IF(AND(H2=1,OR(F2="HIV/AIDS",F2="Tuberculosis",F2="Malaria",M2&lt;&gt;"")),1,0))</f>
        <v>0</v>
      </c>
      <c r="B2" s="1">
        <v>1</v>
      </c>
      <c r="C2" s="1" t="s">
        <v>201</v>
      </c>
      <c r="D2" s="1" t="s">
        <v>51</v>
      </c>
      <c r="E2" s="1" t="s">
        <v>59</v>
      </c>
      <c r="F2" s="1" t="s">
        <v>59</v>
      </c>
      <c r="G2" s="1" t="str">
        <f t="shared" ref="G2:G65" si="1">_xlfn.CONCAT(D2,"-",F2)</f>
        <v>Afghanistan-HIV/AIDS</v>
      </c>
      <c r="H2" s="1">
        <v>1</v>
      </c>
      <c r="I2" s="1" t="s">
        <v>52</v>
      </c>
      <c r="J2" s="1" t="str">
        <f>IF(IFERROR(IF(M2="",INDEX('Review Approach Lookup'!D:D,MATCH('Eligible Components'!G2,'Review Approach Lookup'!A:A,0)),INDEX('Tableau FR Download'!I:I,MATCH(M2,'Tableau FR Download'!G:G,0))),"")=0,"TBC",IFERROR(IF(M2="",INDEX('Review Approach Lookup'!D:D,MATCH('Eligible Components'!G2,'Review Approach Lookup'!A:A,0)),INDEX('Tableau FR Download'!I:I,MATCH(M2,'Tableau FR Download'!G:G,0))),""))</f>
        <v>Full Review</v>
      </c>
      <c r="K2" s="1" t="s">
        <v>202</v>
      </c>
      <c r="L2" s="1">
        <f>_xlfn.MAXIFS('Tableau FR Download'!A:A,'Tableau FR Download'!B:B,'Eligible Components'!G2)</f>
        <v>0</v>
      </c>
      <c r="M2" s="1" t="str">
        <f>IF(L2=0,"",INDEX('Tableau FR Download'!G:G,MATCH('Eligible Components'!L2,'Tableau FR Download'!A:A,0)))</f>
        <v/>
      </c>
      <c r="N2" s="2" t="str">
        <f>IFERROR(IF(LEFT(INDEX('Tableau FR Download'!J:J,MATCH('Eligible Components'!M2,'Tableau FR Download'!G:G,0)),FIND(" - ",INDEX('Tableau FR Download'!J:J,MATCH('Eligible Components'!M2,'Tableau FR Download'!G:G,0)))-1) = 0,"",LEFT(INDEX('Tableau FR Download'!J:J,MATCH('Eligible Components'!M2,'Tableau FR Download'!G:G,0)),FIND(" - ",INDEX('Tableau FR Download'!J:J,MATCH('Eligible Components'!M2,'Tableau FR Download'!G:G,0)))-1)),"")</f>
        <v/>
      </c>
      <c r="O2" s="2" t="str">
        <f>IF(T2="No","",IFERROR(IF(INDEX('Tableau FR Download'!M:M,MATCH('Eligible Components'!M2,'Tableau FR Download'!G:G,0))=0,"",INDEX('Tableau FR Download'!M:M,MATCH('Eligible Components'!M2,'Tableau FR Download'!G:G,0))),""))</f>
        <v/>
      </c>
      <c r="P2" s="27" t="str">
        <f>IF(IFERROR(
INDEX('Funding Request Tracker'!$G$6:$G$13,MATCH('Eligible Components'!N2,'Funding Request Tracker'!$F$6:$F$13,0)),"")=0,"",
IFERROR(INDEX('Funding Request Tracker'!$G$6:$G$13,MATCH('Eligible Components'!N2,'Funding Request Tracker'!$F$6:$F$13,0)),
""))</f>
        <v/>
      </c>
      <c r="Q2" s="27" t="str">
        <f>IF(IFERROR(INDEX('Tableau FR Download'!N:N,MATCH('Eligible Components'!M2,'Tableau FR Download'!G:G,0)),"")=0,"",IFERROR(INDEX('Tableau FR Download'!N:N,MATCH('Eligible Components'!M2,'Tableau FR Download'!G:G,0)),""))</f>
        <v/>
      </c>
      <c r="R2" s="27" t="str">
        <f>IF(IFERROR(INDEX('Tableau FR Download'!O:O,MATCH('Eligible Components'!M2,'Tableau FR Download'!G:G,0)),"")=0,"",IFERROR(INDEX('Tableau FR Download'!O:O,MATCH('Eligible Components'!M2,'Tableau FR Download'!G:G,0)),""))</f>
        <v/>
      </c>
      <c r="S2" t="str">
        <f>IFERROR((R2-P2)/30.5,"")</f>
        <v/>
      </c>
      <c r="T2" s="1" t="str">
        <f>IFERROR(INDEX('User Instructions'!$E$3:$E$8,MATCH('Eligible Components'!N2,'User Instructions'!$D$3:$D$8,0)),"")</f>
        <v/>
      </c>
      <c r="U2" s="1" t="str">
        <f>IFERROR(IF(INDEX('Tableau FR Download'!M:M,MATCH('Eligible Components'!M2,'Tableau FR Download'!G:G,0))=0,"",INDEX('Tableau FR Download'!M:M,MATCH('Eligible Components'!M2,'Tableau FR Download'!G:G,0))),"")</f>
        <v/>
      </c>
    </row>
    <row r="3" spans="1:21" hidden="1" x14ac:dyDescent="0.35">
      <c r="A3" s="1">
        <f t="shared" si="0"/>
        <v>0</v>
      </c>
      <c r="B3" s="1">
        <v>0</v>
      </c>
      <c r="C3" s="1" t="s">
        <v>201</v>
      </c>
      <c r="D3" s="1" t="s">
        <v>51</v>
      </c>
      <c r="E3" s="1" t="s">
        <v>103</v>
      </c>
      <c r="F3" s="1" t="s">
        <v>203</v>
      </c>
      <c r="G3" s="1" t="str">
        <f t="shared" si="1"/>
        <v>Afghanistan-HIV/AIDS,Malaria</v>
      </c>
      <c r="H3" s="1">
        <v>1</v>
      </c>
      <c r="I3" s="1" t="s">
        <v>52</v>
      </c>
      <c r="J3" s="1" t="str">
        <f>IF(IFERROR(IF(M3="",INDEX('Review Approach Lookup'!D:D,MATCH('Eligible Components'!G3,'Review Approach Lookup'!A:A,0)),INDEX('Tableau FR Download'!I:I,MATCH(M3,'Tableau FR Download'!G:G,0))),"")=0,"TBC",IFERROR(IF(M3="",INDEX('Review Approach Lookup'!D:D,MATCH('Eligible Components'!G3,'Review Approach Lookup'!A:A,0)),INDEX('Tableau FR Download'!I:I,MATCH(M3,'Tableau FR Download'!G:G,0))),""))</f>
        <v/>
      </c>
      <c r="K3" s="1" t="s">
        <v>202</v>
      </c>
      <c r="L3" s="1">
        <f>_xlfn.MAXIFS('Tableau FR Download'!A:A,'Tableau FR Download'!B:B,'Eligible Components'!G3)</f>
        <v>0</v>
      </c>
      <c r="M3" s="1" t="str">
        <f>IF(L3=0,"",INDEX('Tableau FR Download'!G:G,MATCH('Eligible Components'!L3,'Tableau FR Download'!A:A,0)))</f>
        <v/>
      </c>
      <c r="N3" s="2" t="str">
        <f>IFERROR(IF(LEFT(INDEX('Tableau FR Download'!J:J,MATCH('Eligible Components'!M3,'Tableau FR Download'!G:G,0)),FIND(" - ",INDEX('Tableau FR Download'!J:J,MATCH('Eligible Components'!M3,'Tableau FR Download'!G:G,0)))-1) = 0,"",LEFT(INDEX('Tableau FR Download'!J:J,MATCH('Eligible Components'!M3,'Tableau FR Download'!G:G,0)),FIND(" - ",INDEX('Tableau FR Download'!J:J,MATCH('Eligible Components'!M3,'Tableau FR Download'!G:G,0)))-1)),"")</f>
        <v/>
      </c>
      <c r="O3" s="2" t="str">
        <f>IF(T3="No","",IFERROR(IF(INDEX('Tableau FR Download'!M:M,MATCH('Eligible Components'!M3,'Tableau FR Download'!G:G,0))=0,"",INDEX('Tableau FR Download'!M:M,MATCH('Eligible Components'!M3,'Tableau FR Download'!G:G,0))),""))</f>
        <v/>
      </c>
      <c r="P3" s="27" t="str">
        <f>IF(IFERROR(
INDEX('Funding Request Tracker'!$G$6:$G$13,MATCH('Eligible Components'!N3,'Funding Request Tracker'!$F$6:$F$13,0)),"")=0,"",
IFERROR(INDEX('Funding Request Tracker'!$G$6:$G$13,MATCH('Eligible Components'!N3,'Funding Request Tracker'!$F$6:$F$13,0)),
""))</f>
        <v/>
      </c>
      <c r="Q3" s="27" t="str">
        <f>IF(IFERROR(INDEX('Tableau FR Download'!N:N,MATCH('Eligible Components'!M3,'Tableau FR Download'!G:G,0)),"")=0,"",IFERROR(INDEX('Tableau FR Download'!N:N,MATCH('Eligible Components'!M3,'Tableau FR Download'!G:G,0)),""))</f>
        <v/>
      </c>
      <c r="R3" s="27" t="str">
        <f>IF(IFERROR(INDEX('Tableau FR Download'!O:O,MATCH('Eligible Components'!M3,'Tableau FR Download'!G:G,0)),"")=0,"",IFERROR(INDEX('Tableau FR Download'!O:O,MATCH('Eligible Components'!M3,'Tableau FR Download'!G:G,0)),""))</f>
        <v/>
      </c>
      <c r="S3" t="str">
        <f t="shared" ref="S3:S66" si="2">IFERROR((R3-P3)/30.5,"")</f>
        <v/>
      </c>
      <c r="T3" s="1" t="str">
        <f>IFERROR(INDEX('User Instructions'!$E$3:$E$8,MATCH('Eligible Components'!N3,'User Instructions'!$D$3:$D$8,0)),"")</f>
        <v/>
      </c>
      <c r="U3" s="1" t="str">
        <f>IFERROR(IF(INDEX('Tableau FR Download'!M:M,MATCH('Eligible Components'!M3,'Tableau FR Download'!G:G,0))=0,"",INDEX('Tableau FR Download'!M:M,MATCH('Eligible Components'!M3,'Tableau FR Download'!G:G,0))),"")</f>
        <v/>
      </c>
    </row>
    <row r="4" spans="1:21" hidden="1" x14ac:dyDescent="0.35">
      <c r="A4" s="1">
        <f t="shared" si="0"/>
        <v>0</v>
      </c>
      <c r="B4" s="1">
        <v>0</v>
      </c>
      <c r="C4" s="1" t="s">
        <v>201</v>
      </c>
      <c r="D4" s="1" t="s">
        <v>51</v>
      </c>
      <c r="E4" s="1" t="s">
        <v>204</v>
      </c>
      <c r="F4" s="1" t="s">
        <v>205</v>
      </c>
      <c r="G4" s="1" t="str">
        <f t="shared" si="1"/>
        <v>Afghanistan-HIV/AIDS,Malaria,RSSH</v>
      </c>
      <c r="H4" s="1">
        <v>1</v>
      </c>
      <c r="I4" s="1" t="s">
        <v>52</v>
      </c>
      <c r="J4" s="1" t="str">
        <f>IF(IFERROR(IF(M4="",INDEX('Review Approach Lookup'!D:D,MATCH('Eligible Components'!G4,'Review Approach Lookup'!A:A,0)),INDEX('Tableau FR Download'!I:I,MATCH(M4,'Tableau FR Download'!G:G,0))),"")=0,"TBC",IFERROR(IF(M4="",INDEX('Review Approach Lookup'!D:D,MATCH('Eligible Components'!G4,'Review Approach Lookup'!A:A,0)),INDEX('Tableau FR Download'!I:I,MATCH(M4,'Tableau FR Download'!G:G,0))),""))</f>
        <v/>
      </c>
      <c r="K4" s="1" t="s">
        <v>202</v>
      </c>
      <c r="L4" s="1">
        <f>_xlfn.MAXIFS('Tableau FR Download'!A:A,'Tableau FR Download'!B:B,'Eligible Components'!G4)</f>
        <v>0</v>
      </c>
      <c r="M4" s="1" t="str">
        <f>IF(L4=0,"",INDEX('Tableau FR Download'!G:G,MATCH('Eligible Components'!L4,'Tableau FR Download'!A:A,0)))</f>
        <v/>
      </c>
      <c r="N4" s="2" t="str">
        <f>IFERROR(IF(LEFT(INDEX('Tableau FR Download'!J:J,MATCH('Eligible Components'!M4,'Tableau FR Download'!G:G,0)),FIND(" - ",INDEX('Tableau FR Download'!J:J,MATCH('Eligible Components'!M4,'Tableau FR Download'!G:G,0)))-1) = 0,"",LEFT(INDEX('Tableau FR Download'!J:J,MATCH('Eligible Components'!M4,'Tableau FR Download'!G:G,0)),FIND(" - ",INDEX('Tableau FR Download'!J:J,MATCH('Eligible Components'!M4,'Tableau FR Download'!G:G,0)))-1)),"")</f>
        <v/>
      </c>
      <c r="O4" s="2" t="str">
        <f>IF(T4="No","",IFERROR(IF(INDEX('Tableau FR Download'!M:M,MATCH('Eligible Components'!M4,'Tableau FR Download'!G:G,0))=0,"",INDEX('Tableau FR Download'!M:M,MATCH('Eligible Components'!M4,'Tableau FR Download'!G:G,0))),""))</f>
        <v/>
      </c>
      <c r="P4" s="27" t="str">
        <f>IF(IFERROR(
INDEX('Funding Request Tracker'!$G$6:$G$13,MATCH('Eligible Components'!N4,'Funding Request Tracker'!$F$6:$F$13,0)),"")=0,"",
IFERROR(INDEX('Funding Request Tracker'!$G$6:$G$13,MATCH('Eligible Components'!N4,'Funding Request Tracker'!$F$6:$F$13,0)),
""))</f>
        <v/>
      </c>
      <c r="Q4" s="27" t="str">
        <f>IF(IFERROR(INDEX('Tableau FR Download'!N:N,MATCH('Eligible Components'!M4,'Tableau FR Download'!G:G,0)),"")=0,"",IFERROR(INDEX('Tableau FR Download'!N:N,MATCH('Eligible Components'!M4,'Tableau FR Download'!G:G,0)),""))</f>
        <v/>
      </c>
      <c r="R4" s="27" t="str">
        <f>IF(IFERROR(INDEX('Tableau FR Download'!O:O,MATCH('Eligible Components'!M4,'Tableau FR Download'!G:G,0)),"")=0,"",IFERROR(INDEX('Tableau FR Download'!O:O,MATCH('Eligible Components'!M4,'Tableau FR Download'!G:G,0)),""))</f>
        <v/>
      </c>
      <c r="S4" t="str">
        <f t="shared" si="2"/>
        <v/>
      </c>
      <c r="T4" s="1" t="str">
        <f>IFERROR(INDEX('User Instructions'!$E$3:$E$8,MATCH('Eligible Components'!N4,'User Instructions'!$D$3:$D$8,0)),"")</f>
        <v/>
      </c>
      <c r="U4" s="1" t="str">
        <f>IFERROR(IF(INDEX('Tableau FR Download'!M:M,MATCH('Eligible Components'!M4,'Tableau FR Download'!G:G,0))=0,"",INDEX('Tableau FR Download'!M:M,MATCH('Eligible Components'!M4,'Tableau FR Download'!G:G,0))),"")</f>
        <v/>
      </c>
    </row>
    <row r="5" spans="1:21" hidden="1" x14ac:dyDescent="0.35">
      <c r="A5" s="1">
        <f t="shared" si="0"/>
        <v>0</v>
      </c>
      <c r="B5" s="1">
        <v>0</v>
      </c>
      <c r="C5" s="1" t="s">
        <v>201</v>
      </c>
      <c r="D5" s="1" t="s">
        <v>51</v>
      </c>
      <c r="E5" s="1" t="s">
        <v>206</v>
      </c>
      <c r="F5" s="1" t="s">
        <v>207</v>
      </c>
      <c r="G5" s="1" t="str">
        <f t="shared" si="1"/>
        <v>Afghanistan-HIV/AIDS,RSSH</v>
      </c>
      <c r="H5" s="1">
        <v>1</v>
      </c>
      <c r="I5" s="1" t="s">
        <v>52</v>
      </c>
      <c r="J5" s="1" t="str">
        <f>IF(IFERROR(IF(M5="",INDEX('Review Approach Lookup'!D:D,MATCH('Eligible Components'!G5,'Review Approach Lookup'!A:A,0)),INDEX('Tableau FR Download'!I:I,MATCH(M5,'Tableau FR Download'!G:G,0))),"")=0,"TBC",IFERROR(IF(M5="",INDEX('Review Approach Lookup'!D:D,MATCH('Eligible Components'!G5,'Review Approach Lookup'!A:A,0)),INDEX('Tableau FR Download'!I:I,MATCH(M5,'Tableau FR Download'!G:G,0))),""))</f>
        <v/>
      </c>
      <c r="K5" s="1" t="s">
        <v>202</v>
      </c>
      <c r="L5" s="1">
        <f>_xlfn.MAXIFS('Tableau FR Download'!A:A,'Tableau FR Download'!B:B,'Eligible Components'!G5)</f>
        <v>0</v>
      </c>
      <c r="M5" s="1" t="str">
        <f>IF(L5=0,"",INDEX('Tableau FR Download'!G:G,MATCH('Eligible Components'!L5,'Tableau FR Download'!A:A,0)))</f>
        <v/>
      </c>
      <c r="N5" s="2" t="str">
        <f>IFERROR(IF(LEFT(INDEX('Tableau FR Download'!J:J,MATCH('Eligible Components'!M5,'Tableau FR Download'!G:G,0)),FIND(" - ",INDEX('Tableau FR Download'!J:J,MATCH('Eligible Components'!M5,'Tableau FR Download'!G:G,0)))-1) = 0,"",LEFT(INDEX('Tableau FR Download'!J:J,MATCH('Eligible Components'!M5,'Tableau FR Download'!G:G,0)),FIND(" - ",INDEX('Tableau FR Download'!J:J,MATCH('Eligible Components'!M5,'Tableau FR Download'!G:G,0)))-1)),"")</f>
        <v/>
      </c>
      <c r="O5" s="2" t="str">
        <f>IF(T5="No","",IFERROR(IF(INDEX('Tableau FR Download'!M:M,MATCH('Eligible Components'!M5,'Tableau FR Download'!G:G,0))=0,"",INDEX('Tableau FR Download'!M:M,MATCH('Eligible Components'!M5,'Tableau FR Download'!G:G,0))),""))</f>
        <v/>
      </c>
      <c r="P5" s="27" t="str">
        <f>IF(IFERROR(
INDEX('Funding Request Tracker'!$G$6:$G$13,MATCH('Eligible Components'!N5,'Funding Request Tracker'!$F$6:$F$13,0)),"")=0,"",
IFERROR(INDEX('Funding Request Tracker'!$G$6:$G$13,MATCH('Eligible Components'!N5,'Funding Request Tracker'!$F$6:$F$13,0)),
""))</f>
        <v/>
      </c>
      <c r="Q5" s="27" t="str">
        <f>IF(IFERROR(INDEX('Tableau FR Download'!N:N,MATCH('Eligible Components'!M5,'Tableau FR Download'!G:G,0)),"")=0,"",IFERROR(INDEX('Tableau FR Download'!N:N,MATCH('Eligible Components'!M5,'Tableau FR Download'!G:G,0)),""))</f>
        <v/>
      </c>
      <c r="R5" s="27" t="str">
        <f>IF(IFERROR(INDEX('Tableau FR Download'!O:O,MATCH('Eligible Components'!M5,'Tableau FR Download'!G:G,0)),"")=0,"",IFERROR(INDEX('Tableau FR Download'!O:O,MATCH('Eligible Components'!M5,'Tableau FR Download'!G:G,0)),""))</f>
        <v/>
      </c>
      <c r="S5" t="str">
        <f t="shared" si="2"/>
        <v/>
      </c>
      <c r="T5" s="1" t="str">
        <f>IFERROR(INDEX('User Instructions'!$E$3:$E$8,MATCH('Eligible Components'!N5,'User Instructions'!$D$3:$D$8,0)),"")</f>
        <v/>
      </c>
      <c r="U5" s="1" t="str">
        <f>IFERROR(IF(INDEX('Tableau FR Download'!M:M,MATCH('Eligible Components'!M5,'Tableau FR Download'!G:G,0))=0,"",INDEX('Tableau FR Download'!M:M,MATCH('Eligible Components'!M5,'Tableau FR Download'!G:G,0))),"")</f>
        <v/>
      </c>
    </row>
    <row r="6" spans="1:21" hidden="1" x14ac:dyDescent="0.35">
      <c r="A6" s="1">
        <f t="shared" si="0"/>
        <v>0</v>
      </c>
      <c r="B6" s="1">
        <v>0</v>
      </c>
      <c r="C6" s="1" t="s">
        <v>201</v>
      </c>
      <c r="D6" s="1" t="s">
        <v>51</v>
      </c>
      <c r="E6" s="1" t="s">
        <v>63</v>
      </c>
      <c r="F6" s="1" t="s">
        <v>208</v>
      </c>
      <c r="G6" s="1" t="str">
        <f t="shared" si="1"/>
        <v>Afghanistan-HIV/AIDS, Tuberculosis</v>
      </c>
      <c r="H6" s="1">
        <v>1</v>
      </c>
      <c r="I6" s="1" t="s">
        <v>52</v>
      </c>
      <c r="J6" s="1" t="str">
        <f>IF(IFERROR(IF(M6="",INDEX('Review Approach Lookup'!D:D,MATCH('Eligible Components'!G6,'Review Approach Lookup'!A:A,0)),INDEX('Tableau FR Download'!I:I,MATCH(M6,'Tableau FR Download'!G:G,0))),"")=0,"TBC",IFERROR(IF(M6="",INDEX('Review Approach Lookup'!D:D,MATCH('Eligible Components'!G6,'Review Approach Lookup'!A:A,0)),INDEX('Tableau FR Download'!I:I,MATCH(M6,'Tableau FR Download'!G:G,0))),""))</f>
        <v/>
      </c>
      <c r="K6" s="1" t="s">
        <v>202</v>
      </c>
      <c r="L6" s="1">
        <f>_xlfn.MAXIFS('Tableau FR Download'!A:A,'Tableau FR Download'!B:B,'Eligible Components'!G6)</f>
        <v>0</v>
      </c>
      <c r="M6" s="1" t="str">
        <f>IF(L6=0,"",INDEX('Tableau FR Download'!G:G,MATCH('Eligible Components'!L6,'Tableau FR Download'!A:A,0)))</f>
        <v/>
      </c>
      <c r="N6" s="2" t="str">
        <f>IFERROR(IF(LEFT(INDEX('Tableau FR Download'!J:J,MATCH('Eligible Components'!M6,'Tableau FR Download'!G:G,0)),FIND(" - ",INDEX('Tableau FR Download'!J:J,MATCH('Eligible Components'!M6,'Tableau FR Download'!G:G,0)))-1) = 0,"",LEFT(INDEX('Tableau FR Download'!J:J,MATCH('Eligible Components'!M6,'Tableau FR Download'!G:G,0)),FIND(" - ",INDEX('Tableau FR Download'!J:J,MATCH('Eligible Components'!M6,'Tableau FR Download'!G:G,0)))-1)),"")</f>
        <v/>
      </c>
      <c r="O6" s="2" t="str">
        <f>IF(T6="No","",IFERROR(IF(INDEX('Tableau FR Download'!M:M,MATCH('Eligible Components'!M6,'Tableau FR Download'!G:G,0))=0,"",INDEX('Tableau FR Download'!M:M,MATCH('Eligible Components'!M6,'Tableau FR Download'!G:G,0))),""))</f>
        <v/>
      </c>
      <c r="P6" s="27" t="str">
        <f>IF(IFERROR(
INDEX('Funding Request Tracker'!$G$6:$G$13,MATCH('Eligible Components'!N6,'Funding Request Tracker'!$F$6:$F$13,0)),"")=0,"",
IFERROR(INDEX('Funding Request Tracker'!$G$6:$G$13,MATCH('Eligible Components'!N6,'Funding Request Tracker'!$F$6:$F$13,0)),
""))</f>
        <v/>
      </c>
      <c r="Q6" s="27" t="str">
        <f>IF(IFERROR(INDEX('Tableau FR Download'!N:N,MATCH('Eligible Components'!M6,'Tableau FR Download'!G:G,0)),"")=0,"",IFERROR(INDEX('Tableau FR Download'!N:N,MATCH('Eligible Components'!M6,'Tableau FR Download'!G:G,0)),""))</f>
        <v/>
      </c>
      <c r="R6" s="27" t="str">
        <f>IF(IFERROR(INDEX('Tableau FR Download'!O:O,MATCH('Eligible Components'!M6,'Tableau FR Download'!G:G,0)),"")=0,"",IFERROR(INDEX('Tableau FR Download'!O:O,MATCH('Eligible Components'!M6,'Tableau FR Download'!G:G,0)),""))</f>
        <v/>
      </c>
      <c r="S6" t="str">
        <f t="shared" si="2"/>
        <v/>
      </c>
      <c r="T6" s="1" t="str">
        <f>IFERROR(INDEX('User Instructions'!$E$3:$E$8,MATCH('Eligible Components'!N6,'User Instructions'!$D$3:$D$8,0)),"")</f>
        <v/>
      </c>
      <c r="U6" s="1" t="str">
        <f>IFERROR(IF(INDEX('Tableau FR Download'!M:M,MATCH('Eligible Components'!M6,'Tableau FR Download'!G:G,0))=0,"",INDEX('Tableau FR Download'!M:M,MATCH('Eligible Components'!M6,'Tableau FR Download'!G:G,0))),"")</f>
        <v/>
      </c>
    </row>
    <row r="7" spans="1:21" hidden="1" x14ac:dyDescent="0.35">
      <c r="A7" s="1">
        <f t="shared" si="0"/>
        <v>1</v>
      </c>
      <c r="B7" s="1">
        <v>0</v>
      </c>
      <c r="C7" s="1" t="s">
        <v>201</v>
      </c>
      <c r="D7" s="1" t="s">
        <v>51</v>
      </c>
      <c r="E7" s="1" t="s">
        <v>53</v>
      </c>
      <c r="F7" s="1" t="s">
        <v>209</v>
      </c>
      <c r="G7" s="1" t="str">
        <f t="shared" si="1"/>
        <v>Afghanistan-HIV/AIDS,Tuberculosis,Malaria</v>
      </c>
      <c r="H7" s="1">
        <v>1</v>
      </c>
      <c r="I7" s="1" t="s">
        <v>52</v>
      </c>
      <c r="J7" s="1" t="str">
        <f>IF(IFERROR(IF(M7="",INDEX('Review Approach Lookup'!D:D,MATCH('Eligible Components'!G7,'Review Approach Lookup'!A:A,0)),INDEX('Tableau FR Download'!I:I,MATCH(M7,'Tableau FR Download'!G:G,0))),"")=0,"TBC",IFERROR(IF(M7="",INDEX('Review Approach Lookup'!D:D,MATCH('Eligible Components'!G7,'Review Approach Lookup'!A:A,0)),INDEX('Tableau FR Download'!I:I,MATCH(M7,'Tableau FR Download'!G:G,0))),""))</f>
        <v>Full Review</v>
      </c>
      <c r="K7" s="1" t="s">
        <v>202</v>
      </c>
      <c r="L7" s="1">
        <f>_xlfn.MAXIFS('Tableau FR Download'!A:A,'Tableau FR Download'!B:B,'Eligible Components'!G7)</f>
        <v>1553</v>
      </c>
      <c r="M7" s="1" t="str">
        <f>IF(L7=0,"",INDEX('Tableau FR Download'!G:G,MATCH('Eligible Components'!L7,'Tableau FR Download'!A:A,0)))</f>
        <v>FR1553-AFG-Z</v>
      </c>
      <c r="N7" s="2" t="str">
        <f>IFERROR(IF(LEFT(INDEX('Tableau FR Download'!J:J,MATCH('Eligible Components'!M7,'Tableau FR Download'!G:G,0)),FIND(" - ",INDEX('Tableau FR Download'!J:J,MATCH('Eligible Components'!M7,'Tableau FR Download'!G:G,0)))-1) = 0,"",LEFT(INDEX('Tableau FR Download'!J:J,MATCH('Eligible Components'!M7,'Tableau FR Download'!G:G,0)),FIND(" - ",INDEX('Tableau FR Download'!J:J,MATCH('Eligible Components'!M7,'Tableau FR Download'!G:G,0)))-1)),"")</f>
        <v>Window 1</v>
      </c>
      <c r="O7" s="2" t="str">
        <f>IF(T7="No","",IFERROR(IF(INDEX('Tableau FR Download'!M:M,MATCH('Eligible Components'!M7,'Tableau FR Download'!G:G,0))=0,"",INDEX('Tableau FR Download'!M:M,MATCH('Eligible Components'!M7,'Tableau FR Download'!G:G,0))),""))</f>
        <v>Grant Making</v>
      </c>
      <c r="P7" s="27">
        <f>IF(IFERROR(
INDEX('Funding Request Tracker'!$G$6:$G$13,MATCH('Eligible Components'!N7,'Funding Request Tracker'!$F$6:$F$13,0)),"")=0,"",
IFERROR(INDEX('Funding Request Tracker'!$G$6:$G$13,MATCH('Eligible Components'!N7,'Funding Request Tracker'!$F$6:$F$13,0)),
""))</f>
        <v>45005</v>
      </c>
      <c r="Q7" s="27">
        <f>IF(IFERROR(INDEX('Tableau FR Download'!N:N,MATCH('Eligible Components'!M7,'Tableau FR Download'!G:G,0)),"")=0,"",IFERROR(INDEX('Tableau FR Download'!N:N,MATCH('Eligible Components'!M7,'Tableau FR Download'!G:G,0)),""))</f>
        <v>45183</v>
      </c>
      <c r="R7" s="27">
        <f>IF(IFERROR(INDEX('Tableau FR Download'!O:O,MATCH('Eligible Components'!M7,'Tableau FR Download'!G:G,0)),"")=0,"",IFERROR(INDEX('Tableau FR Download'!O:O,MATCH('Eligible Components'!M7,'Tableau FR Download'!G:G,0)),""))</f>
        <v>45216</v>
      </c>
      <c r="S7">
        <f t="shared" si="2"/>
        <v>6.918032786885246</v>
      </c>
      <c r="T7" s="1" t="str">
        <f>IFERROR(INDEX('User Instructions'!$E$3:$E$8,MATCH('Eligible Components'!N7,'User Instructions'!$D$3:$D$8,0)),"")</f>
        <v>Yes</v>
      </c>
      <c r="U7" s="1" t="str">
        <f>IFERROR(IF(INDEX('Tableau FR Download'!M:M,MATCH('Eligible Components'!M7,'Tableau FR Download'!G:G,0))=0,"",INDEX('Tableau FR Download'!M:M,MATCH('Eligible Components'!M7,'Tableau FR Download'!G:G,0))),"")</f>
        <v>Grant Making</v>
      </c>
    </row>
    <row r="8" spans="1:21" hidden="1" x14ac:dyDescent="0.35">
      <c r="A8" s="1">
        <f t="shared" si="0"/>
        <v>0</v>
      </c>
      <c r="B8" s="1">
        <v>0</v>
      </c>
      <c r="C8" s="1" t="s">
        <v>201</v>
      </c>
      <c r="D8" s="1" t="s">
        <v>51</v>
      </c>
      <c r="E8" s="1" t="s">
        <v>81</v>
      </c>
      <c r="F8" s="1" t="s">
        <v>210</v>
      </c>
      <c r="G8" s="1" t="str">
        <f t="shared" si="1"/>
        <v>Afghanistan-HIV/AIDS,Tuberculosis,Malaria,RSSH</v>
      </c>
      <c r="H8" s="1">
        <v>1</v>
      </c>
      <c r="I8" s="1" t="s">
        <v>52</v>
      </c>
      <c r="J8" s="1" t="str">
        <f>IF(IFERROR(IF(M8="",INDEX('Review Approach Lookup'!D:D,MATCH('Eligible Components'!G8,'Review Approach Lookup'!A:A,0)),INDEX('Tableau FR Download'!I:I,MATCH(M8,'Tableau FR Download'!G:G,0))),"")=0,"TBC",IFERROR(IF(M8="",INDEX('Review Approach Lookup'!D:D,MATCH('Eligible Components'!G8,'Review Approach Lookup'!A:A,0)),INDEX('Tableau FR Download'!I:I,MATCH(M8,'Tableau FR Download'!G:G,0))),""))</f>
        <v/>
      </c>
      <c r="K8" s="1" t="s">
        <v>202</v>
      </c>
      <c r="L8" s="1">
        <f>_xlfn.MAXIFS('Tableau FR Download'!A:A,'Tableau FR Download'!B:B,'Eligible Components'!G8)</f>
        <v>0</v>
      </c>
      <c r="M8" s="1" t="str">
        <f>IF(L8=0,"",INDEX('Tableau FR Download'!G:G,MATCH('Eligible Components'!L8,'Tableau FR Download'!A:A,0)))</f>
        <v/>
      </c>
      <c r="N8" s="2" t="str">
        <f>IFERROR(IF(LEFT(INDEX('Tableau FR Download'!J:J,MATCH('Eligible Components'!M8,'Tableau FR Download'!G:G,0)),FIND(" - ",INDEX('Tableau FR Download'!J:J,MATCH('Eligible Components'!M8,'Tableau FR Download'!G:G,0)))-1) = 0,"",LEFT(INDEX('Tableau FR Download'!J:J,MATCH('Eligible Components'!M8,'Tableau FR Download'!G:G,0)),FIND(" - ",INDEX('Tableau FR Download'!J:J,MATCH('Eligible Components'!M8,'Tableau FR Download'!G:G,0)))-1)),"")</f>
        <v/>
      </c>
      <c r="O8" s="2" t="str">
        <f>IF(T8="No","",IFERROR(IF(INDEX('Tableau FR Download'!M:M,MATCH('Eligible Components'!M8,'Tableau FR Download'!G:G,0))=0,"",INDEX('Tableau FR Download'!M:M,MATCH('Eligible Components'!M8,'Tableau FR Download'!G:G,0))),""))</f>
        <v/>
      </c>
      <c r="P8" s="27" t="str">
        <f>IF(IFERROR(
INDEX('Funding Request Tracker'!$G$6:$G$13,MATCH('Eligible Components'!N8,'Funding Request Tracker'!$F$6:$F$13,0)),"")=0,"",
IFERROR(INDEX('Funding Request Tracker'!$G$6:$G$13,MATCH('Eligible Components'!N8,'Funding Request Tracker'!$F$6:$F$13,0)),
""))</f>
        <v/>
      </c>
      <c r="Q8" s="27" t="str">
        <f>IF(IFERROR(INDEX('Tableau FR Download'!N:N,MATCH('Eligible Components'!M8,'Tableau FR Download'!G:G,0)),"")=0,"",IFERROR(INDEX('Tableau FR Download'!N:N,MATCH('Eligible Components'!M8,'Tableau FR Download'!G:G,0)),""))</f>
        <v/>
      </c>
      <c r="R8" s="27" t="str">
        <f>IF(IFERROR(INDEX('Tableau FR Download'!O:O,MATCH('Eligible Components'!M8,'Tableau FR Download'!G:G,0)),"")=0,"",IFERROR(INDEX('Tableau FR Download'!O:O,MATCH('Eligible Components'!M8,'Tableau FR Download'!G:G,0)),""))</f>
        <v/>
      </c>
      <c r="S8" t="str">
        <f t="shared" si="2"/>
        <v/>
      </c>
      <c r="T8" s="1" t="str">
        <f>IFERROR(INDEX('User Instructions'!$E$3:$E$8,MATCH('Eligible Components'!N8,'User Instructions'!$D$3:$D$8,0)),"")</f>
        <v/>
      </c>
      <c r="U8" s="1" t="str">
        <f>IFERROR(IF(INDEX('Tableau FR Download'!M:M,MATCH('Eligible Components'!M8,'Tableau FR Download'!G:G,0))=0,"",INDEX('Tableau FR Download'!M:M,MATCH('Eligible Components'!M8,'Tableau FR Download'!G:G,0))),"")</f>
        <v/>
      </c>
    </row>
    <row r="9" spans="1:21" hidden="1" x14ac:dyDescent="0.35">
      <c r="A9" s="1">
        <f t="shared" si="0"/>
        <v>0</v>
      </c>
      <c r="B9" s="1">
        <v>0</v>
      </c>
      <c r="C9" s="1" t="s">
        <v>201</v>
      </c>
      <c r="D9" s="1" t="s">
        <v>51</v>
      </c>
      <c r="E9" s="1" t="s">
        <v>137</v>
      </c>
      <c r="F9" s="1" t="s">
        <v>211</v>
      </c>
      <c r="G9" s="1" t="str">
        <f t="shared" si="1"/>
        <v>Afghanistan-HIV/AIDS,Tuberculosis,RSSH</v>
      </c>
      <c r="H9" s="1">
        <v>1</v>
      </c>
      <c r="I9" s="1" t="s">
        <v>52</v>
      </c>
      <c r="J9" s="1" t="str">
        <f>IF(IFERROR(IF(M9="",INDEX('Review Approach Lookup'!D:D,MATCH('Eligible Components'!G9,'Review Approach Lookup'!A:A,0)),INDEX('Tableau FR Download'!I:I,MATCH(M9,'Tableau FR Download'!G:G,0))),"")=0,"TBC",IFERROR(IF(M9="",INDEX('Review Approach Lookup'!D:D,MATCH('Eligible Components'!G9,'Review Approach Lookup'!A:A,0)),INDEX('Tableau FR Download'!I:I,MATCH(M9,'Tableau FR Download'!G:G,0))),""))</f>
        <v/>
      </c>
      <c r="K9" s="1" t="s">
        <v>202</v>
      </c>
      <c r="L9" s="1">
        <f>_xlfn.MAXIFS('Tableau FR Download'!A:A,'Tableau FR Download'!B:B,'Eligible Components'!G9)</f>
        <v>0</v>
      </c>
      <c r="M9" s="1" t="str">
        <f>IF(L9=0,"",INDEX('Tableau FR Download'!G:G,MATCH('Eligible Components'!L9,'Tableau FR Download'!A:A,0)))</f>
        <v/>
      </c>
      <c r="N9" s="2" t="str">
        <f>IFERROR(IF(LEFT(INDEX('Tableau FR Download'!J:J,MATCH('Eligible Components'!M9,'Tableau FR Download'!G:G,0)),FIND(" - ",INDEX('Tableau FR Download'!J:J,MATCH('Eligible Components'!M9,'Tableau FR Download'!G:G,0)))-1) = 0,"",LEFT(INDEX('Tableau FR Download'!J:J,MATCH('Eligible Components'!M9,'Tableau FR Download'!G:G,0)),FIND(" - ",INDEX('Tableau FR Download'!J:J,MATCH('Eligible Components'!M9,'Tableau FR Download'!G:G,0)))-1)),"")</f>
        <v/>
      </c>
      <c r="O9" s="2" t="str">
        <f>IF(T9="No","",IFERROR(IF(INDEX('Tableau FR Download'!M:M,MATCH('Eligible Components'!M9,'Tableau FR Download'!G:G,0))=0,"",INDEX('Tableau FR Download'!M:M,MATCH('Eligible Components'!M9,'Tableau FR Download'!G:G,0))),""))</f>
        <v/>
      </c>
      <c r="P9" s="27" t="str">
        <f>IF(IFERROR(
INDEX('Funding Request Tracker'!$G$6:$G$13,MATCH('Eligible Components'!N9,'Funding Request Tracker'!$F$6:$F$13,0)),"")=0,"",
IFERROR(INDEX('Funding Request Tracker'!$G$6:$G$13,MATCH('Eligible Components'!N9,'Funding Request Tracker'!$F$6:$F$13,0)),
""))</f>
        <v/>
      </c>
      <c r="Q9" s="27" t="str">
        <f>IF(IFERROR(INDEX('Tableau FR Download'!N:N,MATCH('Eligible Components'!M9,'Tableau FR Download'!G:G,0)),"")=0,"",IFERROR(INDEX('Tableau FR Download'!N:N,MATCH('Eligible Components'!M9,'Tableau FR Download'!G:G,0)),""))</f>
        <v/>
      </c>
      <c r="R9" s="27" t="str">
        <f>IF(IFERROR(INDEX('Tableau FR Download'!O:O,MATCH('Eligible Components'!M9,'Tableau FR Download'!G:G,0)),"")=0,"",IFERROR(INDEX('Tableau FR Download'!O:O,MATCH('Eligible Components'!M9,'Tableau FR Download'!G:G,0)),""))</f>
        <v/>
      </c>
      <c r="S9" t="str">
        <f t="shared" si="2"/>
        <v/>
      </c>
      <c r="T9" s="1" t="str">
        <f>IFERROR(INDEX('User Instructions'!$E$3:$E$8,MATCH('Eligible Components'!N9,'User Instructions'!$D$3:$D$8,0)),"")</f>
        <v/>
      </c>
      <c r="U9" s="1" t="str">
        <f>IFERROR(IF(INDEX('Tableau FR Download'!M:M,MATCH('Eligible Components'!M9,'Tableau FR Download'!G:G,0))=0,"",INDEX('Tableau FR Download'!M:M,MATCH('Eligible Components'!M9,'Tableau FR Download'!G:G,0))),"")</f>
        <v/>
      </c>
    </row>
    <row r="10" spans="1:21" hidden="1" x14ac:dyDescent="0.35">
      <c r="A10" s="1">
        <f t="shared" si="0"/>
        <v>0</v>
      </c>
      <c r="B10" s="1">
        <v>1</v>
      </c>
      <c r="C10" s="1" t="s">
        <v>201</v>
      </c>
      <c r="D10" s="1" t="s">
        <v>51</v>
      </c>
      <c r="E10" s="1" t="s">
        <v>68</v>
      </c>
      <c r="F10" s="1" t="s">
        <v>68</v>
      </c>
      <c r="G10" s="1" t="str">
        <f t="shared" si="1"/>
        <v>Afghanistan-Malaria</v>
      </c>
      <c r="H10" s="1">
        <v>1</v>
      </c>
      <c r="I10" s="1" t="s">
        <v>52</v>
      </c>
      <c r="J10" s="1" t="str">
        <f>IF(IFERROR(IF(M10="",INDEX('Review Approach Lookup'!D:D,MATCH('Eligible Components'!G10,'Review Approach Lookup'!A:A,0)),INDEX('Tableau FR Download'!I:I,MATCH(M10,'Tableau FR Download'!G:G,0))),"")=0,"TBC",IFERROR(IF(M10="",INDEX('Review Approach Lookup'!D:D,MATCH('Eligible Components'!G10,'Review Approach Lookup'!A:A,0)),INDEX('Tableau FR Download'!I:I,MATCH(M10,'Tableau FR Download'!G:G,0))),""))</f>
        <v>Full Review</v>
      </c>
      <c r="K10" s="1" t="s">
        <v>202</v>
      </c>
      <c r="L10" s="1">
        <f>_xlfn.MAXIFS('Tableau FR Download'!A:A,'Tableau FR Download'!B:B,'Eligible Components'!G10)</f>
        <v>0</v>
      </c>
      <c r="M10" s="1" t="str">
        <f>IF(L10=0,"",INDEX('Tableau FR Download'!G:G,MATCH('Eligible Components'!L10,'Tableau FR Download'!A:A,0)))</f>
        <v/>
      </c>
      <c r="N10" s="2" t="str">
        <f>IFERROR(IF(LEFT(INDEX('Tableau FR Download'!J:J,MATCH('Eligible Components'!M10,'Tableau FR Download'!G:G,0)),FIND(" - ",INDEX('Tableau FR Download'!J:J,MATCH('Eligible Components'!M10,'Tableau FR Download'!G:G,0)))-1) = 0,"",LEFT(INDEX('Tableau FR Download'!J:J,MATCH('Eligible Components'!M10,'Tableau FR Download'!G:G,0)),FIND(" - ",INDEX('Tableau FR Download'!J:J,MATCH('Eligible Components'!M10,'Tableau FR Download'!G:G,0)))-1)),"")</f>
        <v/>
      </c>
      <c r="O10" s="2" t="str">
        <f>IF(T10="No","",IFERROR(IF(INDEX('Tableau FR Download'!M:M,MATCH('Eligible Components'!M10,'Tableau FR Download'!G:G,0))=0,"",INDEX('Tableau FR Download'!M:M,MATCH('Eligible Components'!M10,'Tableau FR Download'!G:G,0))),""))</f>
        <v/>
      </c>
      <c r="P10" s="27" t="str">
        <f>IF(IFERROR(
INDEX('Funding Request Tracker'!$G$6:$G$13,MATCH('Eligible Components'!N10,'Funding Request Tracker'!$F$6:$F$13,0)),"")=0,"",
IFERROR(INDEX('Funding Request Tracker'!$G$6:$G$13,MATCH('Eligible Components'!N10,'Funding Request Tracker'!$F$6:$F$13,0)),
""))</f>
        <v/>
      </c>
      <c r="Q10" s="27" t="str">
        <f>IF(IFERROR(INDEX('Tableau FR Download'!N:N,MATCH('Eligible Components'!M10,'Tableau FR Download'!G:G,0)),"")=0,"",IFERROR(INDEX('Tableau FR Download'!N:N,MATCH('Eligible Components'!M10,'Tableau FR Download'!G:G,0)),""))</f>
        <v/>
      </c>
      <c r="R10" s="27" t="str">
        <f>IF(IFERROR(INDEX('Tableau FR Download'!O:O,MATCH('Eligible Components'!M10,'Tableau FR Download'!G:G,0)),"")=0,"",IFERROR(INDEX('Tableau FR Download'!O:O,MATCH('Eligible Components'!M10,'Tableau FR Download'!G:G,0)),""))</f>
        <v/>
      </c>
      <c r="S10" t="str">
        <f t="shared" si="2"/>
        <v/>
      </c>
      <c r="T10" s="1" t="str">
        <f>IFERROR(INDEX('User Instructions'!$E$3:$E$8,MATCH('Eligible Components'!N10,'User Instructions'!$D$3:$D$8,0)),"")</f>
        <v/>
      </c>
      <c r="U10" s="1" t="str">
        <f>IFERROR(IF(INDEX('Tableau FR Download'!M:M,MATCH('Eligible Components'!M10,'Tableau FR Download'!G:G,0))=0,"",INDEX('Tableau FR Download'!M:M,MATCH('Eligible Components'!M10,'Tableau FR Download'!G:G,0))),"")</f>
        <v/>
      </c>
    </row>
    <row r="11" spans="1:21" hidden="1" x14ac:dyDescent="0.35">
      <c r="A11" s="1">
        <f t="shared" si="0"/>
        <v>0</v>
      </c>
      <c r="B11" s="1">
        <v>0</v>
      </c>
      <c r="C11" s="1" t="s">
        <v>201</v>
      </c>
      <c r="D11" s="1" t="s">
        <v>51</v>
      </c>
      <c r="E11" s="1" t="s">
        <v>94</v>
      </c>
      <c r="F11" s="1" t="s">
        <v>212</v>
      </c>
      <c r="G11" s="1" t="str">
        <f t="shared" si="1"/>
        <v>Afghanistan-Malaria,RSSH</v>
      </c>
      <c r="H11" s="1">
        <v>1</v>
      </c>
      <c r="I11" s="1" t="s">
        <v>52</v>
      </c>
      <c r="J11" s="1" t="str">
        <f>IF(IFERROR(IF(M11="",INDEX('Review Approach Lookup'!D:D,MATCH('Eligible Components'!G11,'Review Approach Lookup'!A:A,0)),INDEX('Tableau FR Download'!I:I,MATCH(M11,'Tableau FR Download'!G:G,0))),"")=0,"TBC",IFERROR(IF(M11="",INDEX('Review Approach Lookup'!D:D,MATCH('Eligible Components'!G11,'Review Approach Lookup'!A:A,0)),INDEX('Tableau FR Download'!I:I,MATCH(M11,'Tableau FR Download'!G:G,0))),""))</f>
        <v/>
      </c>
      <c r="K11" s="1" t="s">
        <v>202</v>
      </c>
      <c r="L11" s="1">
        <f>_xlfn.MAXIFS('Tableau FR Download'!A:A,'Tableau FR Download'!B:B,'Eligible Components'!G11)</f>
        <v>0</v>
      </c>
      <c r="M11" s="1" t="str">
        <f>IF(L11=0,"",INDEX('Tableau FR Download'!G:G,MATCH('Eligible Components'!L11,'Tableau FR Download'!A:A,0)))</f>
        <v/>
      </c>
      <c r="N11" s="2" t="str">
        <f>IFERROR(IF(LEFT(INDEX('Tableau FR Download'!J:J,MATCH('Eligible Components'!M11,'Tableau FR Download'!G:G,0)),FIND(" - ",INDEX('Tableau FR Download'!J:J,MATCH('Eligible Components'!M11,'Tableau FR Download'!G:G,0)))-1) = 0,"",LEFT(INDEX('Tableau FR Download'!J:J,MATCH('Eligible Components'!M11,'Tableau FR Download'!G:G,0)),FIND(" - ",INDEX('Tableau FR Download'!J:J,MATCH('Eligible Components'!M11,'Tableau FR Download'!G:G,0)))-1)),"")</f>
        <v/>
      </c>
      <c r="O11" s="2" t="str">
        <f>IF(T11="No","",IFERROR(IF(INDEX('Tableau FR Download'!M:M,MATCH('Eligible Components'!M11,'Tableau FR Download'!G:G,0))=0,"",INDEX('Tableau FR Download'!M:M,MATCH('Eligible Components'!M11,'Tableau FR Download'!G:G,0))),""))</f>
        <v/>
      </c>
      <c r="P11" s="27" t="str">
        <f>IF(IFERROR(
INDEX('Funding Request Tracker'!$G$6:$G$13,MATCH('Eligible Components'!N11,'Funding Request Tracker'!$F$6:$F$13,0)),"")=0,"",
IFERROR(INDEX('Funding Request Tracker'!$G$6:$G$13,MATCH('Eligible Components'!N11,'Funding Request Tracker'!$F$6:$F$13,0)),
""))</f>
        <v/>
      </c>
      <c r="Q11" s="27" t="str">
        <f>IF(IFERROR(INDEX('Tableau FR Download'!N:N,MATCH('Eligible Components'!M11,'Tableau FR Download'!G:G,0)),"")=0,"",IFERROR(INDEX('Tableau FR Download'!N:N,MATCH('Eligible Components'!M11,'Tableau FR Download'!G:G,0)),""))</f>
        <v/>
      </c>
      <c r="R11" s="27" t="str">
        <f>IF(IFERROR(INDEX('Tableau FR Download'!O:O,MATCH('Eligible Components'!M11,'Tableau FR Download'!G:G,0)),"")=0,"",IFERROR(INDEX('Tableau FR Download'!O:O,MATCH('Eligible Components'!M11,'Tableau FR Download'!G:G,0)),""))</f>
        <v/>
      </c>
      <c r="S11" t="str">
        <f t="shared" si="2"/>
        <v/>
      </c>
      <c r="T11" s="1" t="str">
        <f>IFERROR(INDEX('User Instructions'!$E$3:$E$8,MATCH('Eligible Components'!N11,'User Instructions'!$D$3:$D$8,0)),"")</f>
        <v/>
      </c>
      <c r="U11" s="1" t="str">
        <f>IFERROR(IF(INDEX('Tableau FR Download'!M:M,MATCH('Eligible Components'!M11,'Tableau FR Download'!G:G,0))=0,"",INDEX('Tableau FR Download'!M:M,MATCH('Eligible Components'!M11,'Tableau FR Download'!G:G,0))),"")</f>
        <v/>
      </c>
    </row>
    <row r="12" spans="1:21" hidden="1" x14ac:dyDescent="0.35">
      <c r="A12" s="1">
        <f t="shared" si="0"/>
        <v>0</v>
      </c>
      <c r="B12" s="1">
        <v>1</v>
      </c>
      <c r="C12" s="1" t="s">
        <v>201</v>
      </c>
      <c r="D12" s="1" t="s">
        <v>51</v>
      </c>
      <c r="E12" s="1" t="s">
        <v>91</v>
      </c>
      <c r="F12" s="1" t="s">
        <v>91</v>
      </c>
      <c r="G12" s="1" t="str">
        <f t="shared" si="1"/>
        <v>Afghanistan-RSSH</v>
      </c>
      <c r="H12" s="1">
        <v>1</v>
      </c>
      <c r="I12" s="1" t="s">
        <v>52</v>
      </c>
      <c r="J12" s="1" t="str">
        <f>IF(IFERROR(IF(M12="",INDEX('Review Approach Lookup'!D:D,MATCH('Eligible Components'!G12,'Review Approach Lookup'!A:A,0)),INDEX('Tableau FR Download'!I:I,MATCH(M12,'Tableau FR Download'!G:G,0))),"")=0,"TBC",IFERROR(IF(M12="",INDEX('Review Approach Lookup'!D:D,MATCH('Eligible Components'!G12,'Review Approach Lookup'!A:A,0)),INDEX('Tableau FR Download'!I:I,MATCH(M12,'Tableau FR Download'!G:G,0))),""))</f>
        <v>TBC</v>
      </c>
      <c r="K12" s="1" t="s">
        <v>202</v>
      </c>
      <c r="L12" s="1">
        <f>_xlfn.MAXIFS('Tableau FR Download'!A:A,'Tableau FR Download'!B:B,'Eligible Components'!G12)</f>
        <v>0</v>
      </c>
      <c r="M12" s="1" t="str">
        <f>IF(L12=0,"",INDEX('Tableau FR Download'!G:G,MATCH('Eligible Components'!L12,'Tableau FR Download'!A:A,0)))</f>
        <v/>
      </c>
      <c r="N12" s="2" t="str">
        <f>IFERROR(IF(LEFT(INDEX('Tableau FR Download'!J:J,MATCH('Eligible Components'!M12,'Tableau FR Download'!G:G,0)),FIND(" - ",INDEX('Tableau FR Download'!J:J,MATCH('Eligible Components'!M12,'Tableau FR Download'!G:G,0)))-1) = 0,"",LEFT(INDEX('Tableau FR Download'!J:J,MATCH('Eligible Components'!M12,'Tableau FR Download'!G:G,0)),FIND(" - ",INDEX('Tableau FR Download'!J:J,MATCH('Eligible Components'!M12,'Tableau FR Download'!G:G,0)))-1)),"")</f>
        <v/>
      </c>
      <c r="O12" s="2" t="str">
        <f>IF(T12="No","",IFERROR(IF(INDEX('Tableau FR Download'!M:M,MATCH('Eligible Components'!M12,'Tableau FR Download'!G:G,0))=0,"",INDEX('Tableau FR Download'!M:M,MATCH('Eligible Components'!M12,'Tableau FR Download'!G:G,0))),""))</f>
        <v/>
      </c>
      <c r="P12" s="27" t="str">
        <f>IF(IFERROR(
INDEX('Funding Request Tracker'!$G$6:$G$13,MATCH('Eligible Components'!N12,'Funding Request Tracker'!$F$6:$F$13,0)),"")=0,"",
IFERROR(INDEX('Funding Request Tracker'!$G$6:$G$13,MATCH('Eligible Components'!N12,'Funding Request Tracker'!$F$6:$F$13,0)),
""))</f>
        <v/>
      </c>
      <c r="Q12" s="27" t="str">
        <f>IF(IFERROR(INDEX('Tableau FR Download'!N:N,MATCH('Eligible Components'!M12,'Tableau FR Download'!G:G,0)),"")=0,"",IFERROR(INDEX('Tableau FR Download'!N:N,MATCH('Eligible Components'!M12,'Tableau FR Download'!G:G,0)),""))</f>
        <v/>
      </c>
      <c r="R12" s="27" t="str">
        <f>IF(IFERROR(INDEX('Tableau FR Download'!O:O,MATCH('Eligible Components'!M12,'Tableau FR Download'!G:G,0)),"")=0,"",IFERROR(INDEX('Tableau FR Download'!O:O,MATCH('Eligible Components'!M12,'Tableau FR Download'!G:G,0)),""))</f>
        <v/>
      </c>
      <c r="S12" t="str">
        <f t="shared" si="2"/>
        <v/>
      </c>
      <c r="T12" s="1" t="str">
        <f>IFERROR(INDEX('User Instructions'!$E$3:$E$8,MATCH('Eligible Components'!N12,'User Instructions'!$D$3:$D$8,0)),"")</f>
        <v/>
      </c>
      <c r="U12" s="1" t="str">
        <f>IFERROR(IF(INDEX('Tableau FR Download'!M:M,MATCH('Eligible Components'!M12,'Tableau FR Download'!G:G,0))=0,"",INDEX('Tableau FR Download'!M:M,MATCH('Eligible Components'!M12,'Tableau FR Download'!G:G,0))),"")</f>
        <v/>
      </c>
    </row>
    <row r="13" spans="1:21" hidden="1" x14ac:dyDescent="0.35">
      <c r="A13" s="1">
        <f t="shared" si="0"/>
        <v>0</v>
      </c>
      <c r="B13" s="1">
        <v>1</v>
      </c>
      <c r="C13" s="1" t="s">
        <v>201</v>
      </c>
      <c r="D13" s="1" t="s">
        <v>51</v>
      </c>
      <c r="E13" s="1" t="s">
        <v>61</v>
      </c>
      <c r="F13" s="1" t="s">
        <v>213</v>
      </c>
      <c r="G13" s="1" t="str">
        <f t="shared" si="1"/>
        <v>Afghanistan-Tuberculosis</v>
      </c>
      <c r="H13" s="1">
        <v>1</v>
      </c>
      <c r="I13" s="1" t="s">
        <v>52</v>
      </c>
      <c r="J13" s="1" t="str">
        <f>IF(IFERROR(IF(M13="",INDEX('Review Approach Lookup'!D:D,MATCH('Eligible Components'!G13,'Review Approach Lookup'!A:A,0)),INDEX('Tableau FR Download'!I:I,MATCH(M13,'Tableau FR Download'!G:G,0))),"")=0,"TBC",IFERROR(IF(M13="",INDEX('Review Approach Lookup'!D:D,MATCH('Eligible Components'!G13,'Review Approach Lookup'!A:A,0)),INDEX('Tableau FR Download'!I:I,MATCH(M13,'Tableau FR Download'!G:G,0))),""))</f>
        <v>Full Review</v>
      </c>
      <c r="K13" s="1" t="s">
        <v>202</v>
      </c>
      <c r="L13" s="1">
        <f>_xlfn.MAXIFS('Tableau FR Download'!A:A,'Tableau FR Download'!B:B,'Eligible Components'!G13)</f>
        <v>0</v>
      </c>
      <c r="M13" s="1" t="str">
        <f>IF(L13=0,"",INDEX('Tableau FR Download'!G:G,MATCH('Eligible Components'!L13,'Tableau FR Download'!A:A,0)))</f>
        <v/>
      </c>
      <c r="N13" s="2" t="str">
        <f>IFERROR(IF(LEFT(INDEX('Tableau FR Download'!J:J,MATCH('Eligible Components'!M13,'Tableau FR Download'!G:G,0)),FIND(" - ",INDEX('Tableau FR Download'!J:J,MATCH('Eligible Components'!M13,'Tableau FR Download'!G:G,0)))-1) = 0,"",LEFT(INDEX('Tableau FR Download'!J:J,MATCH('Eligible Components'!M13,'Tableau FR Download'!G:G,0)),FIND(" - ",INDEX('Tableau FR Download'!J:J,MATCH('Eligible Components'!M13,'Tableau FR Download'!G:G,0)))-1)),"")</f>
        <v/>
      </c>
      <c r="O13" s="2" t="str">
        <f>IF(T13="No","",IFERROR(IF(INDEX('Tableau FR Download'!M:M,MATCH('Eligible Components'!M13,'Tableau FR Download'!G:G,0))=0,"",INDEX('Tableau FR Download'!M:M,MATCH('Eligible Components'!M13,'Tableau FR Download'!G:G,0))),""))</f>
        <v/>
      </c>
      <c r="P13" s="27" t="str">
        <f>IF(IFERROR(
INDEX('Funding Request Tracker'!$G$6:$G$13,MATCH('Eligible Components'!N13,'Funding Request Tracker'!$F$6:$F$13,0)),"")=0,"",
IFERROR(INDEX('Funding Request Tracker'!$G$6:$G$13,MATCH('Eligible Components'!N13,'Funding Request Tracker'!$F$6:$F$13,0)),
""))</f>
        <v/>
      </c>
      <c r="Q13" s="27" t="str">
        <f>IF(IFERROR(INDEX('Tableau FR Download'!N:N,MATCH('Eligible Components'!M13,'Tableau FR Download'!G:G,0)),"")=0,"",IFERROR(INDEX('Tableau FR Download'!N:N,MATCH('Eligible Components'!M13,'Tableau FR Download'!G:G,0)),""))</f>
        <v/>
      </c>
      <c r="R13" s="27" t="str">
        <f>IF(IFERROR(INDEX('Tableau FR Download'!O:O,MATCH('Eligible Components'!M13,'Tableau FR Download'!G:G,0)),"")=0,"",IFERROR(INDEX('Tableau FR Download'!O:O,MATCH('Eligible Components'!M13,'Tableau FR Download'!G:G,0)),""))</f>
        <v/>
      </c>
      <c r="S13" t="str">
        <f t="shared" si="2"/>
        <v/>
      </c>
      <c r="T13" s="1" t="str">
        <f>IFERROR(INDEX('User Instructions'!$E$3:$E$8,MATCH('Eligible Components'!N13,'User Instructions'!$D$3:$D$8,0)),"")</f>
        <v/>
      </c>
      <c r="U13" s="1" t="str">
        <f>IFERROR(IF(INDEX('Tableau FR Download'!M:M,MATCH('Eligible Components'!M13,'Tableau FR Download'!G:G,0))=0,"",INDEX('Tableau FR Download'!M:M,MATCH('Eligible Components'!M13,'Tableau FR Download'!G:G,0))),"")</f>
        <v/>
      </c>
    </row>
    <row r="14" spans="1:21" hidden="1" x14ac:dyDescent="0.35">
      <c r="A14" s="1">
        <f t="shared" si="0"/>
        <v>0</v>
      </c>
      <c r="B14" s="1">
        <v>0</v>
      </c>
      <c r="C14" s="1" t="s">
        <v>201</v>
      </c>
      <c r="D14" s="1" t="s">
        <v>51</v>
      </c>
      <c r="E14" s="1" t="s">
        <v>168</v>
      </c>
      <c r="F14" s="1" t="s">
        <v>214</v>
      </c>
      <c r="G14" s="1" t="str">
        <f t="shared" si="1"/>
        <v>Afghanistan-Tuberculosis,Malaria</v>
      </c>
      <c r="H14" s="1">
        <v>1</v>
      </c>
      <c r="I14" s="1" t="s">
        <v>52</v>
      </c>
      <c r="J14" s="1" t="str">
        <f>IF(IFERROR(IF(M14="",INDEX('Review Approach Lookup'!D:D,MATCH('Eligible Components'!G14,'Review Approach Lookup'!A:A,0)),INDEX('Tableau FR Download'!I:I,MATCH(M14,'Tableau FR Download'!G:G,0))),"")=0,"TBC",IFERROR(IF(M14="",INDEX('Review Approach Lookup'!D:D,MATCH('Eligible Components'!G14,'Review Approach Lookup'!A:A,0)),INDEX('Tableau FR Download'!I:I,MATCH(M14,'Tableau FR Download'!G:G,0))),""))</f>
        <v/>
      </c>
      <c r="K14" s="1" t="s">
        <v>202</v>
      </c>
      <c r="L14" s="1">
        <f>_xlfn.MAXIFS('Tableau FR Download'!A:A,'Tableau FR Download'!B:B,'Eligible Components'!G14)</f>
        <v>0</v>
      </c>
      <c r="M14" s="1" t="str">
        <f>IF(L14=0,"",INDEX('Tableau FR Download'!G:G,MATCH('Eligible Components'!L14,'Tableau FR Download'!A:A,0)))</f>
        <v/>
      </c>
      <c r="N14" s="2" t="str">
        <f>IFERROR(IF(LEFT(INDEX('Tableau FR Download'!J:J,MATCH('Eligible Components'!M14,'Tableau FR Download'!G:G,0)),FIND(" - ",INDEX('Tableau FR Download'!J:J,MATCH('Eligible Components'!M14,'Tableau FR Download'!G:G,0)))-1) = 0,"",LEFT(INDEX('Tableau FR Download'!J:J,MATCH('Eligible Components'!M14,'Tableau FR Download'!G:G,0)),FIND(" - ",INDEX('Tableau FR Download'!J:J,MATCH('Eligible Components'!M14,'Tableau FR Download'!G:G,0)))-1)),"")</f>
        <v/>
      </c>
      <c r="O14" s="2" t="str">
        <f>IF(T14="No","",IFERROR(IF(INDEX('Tableau FR Download'!M:M,MATCH('Eligible Components'!M14,'Tableau FR Download'!G:G,0))=0,"",INDEX('Tableau FR Download'!M:M,MATCH('Eligible Components'!M14,'Tableau FR Download'!G:G,0))),""))</f>
        <v/>
      </c>
      <c r="P14" s="27" t="str">
        <f>IF(IFERROR(
INDEX('Funding Request Tracker'!$G$6:$G$13,MATCH('Eligible Components'!N14,'Funding Request Tracker'!$F$6:$F$13,0)),"")=0,"",
IFERROR(INDEX('Funding Request Tracker'!$G$6:$G$13,MATCH('Eligible Components'!N14,'Funding Request Tracker'!$F$6:$F$13,0)),
""))</f>
        <v/>
      </c>
      <c r="Q14" s="27" t="str">
        <f>IF(IFERROR(INDEX('Tableau FR Download'!N:N,MATCH('Eligible Components'!M14,'Tableau FR Download'!G:G,0)),"")=0,"",IFERROR(INDEX('Tableau FR Download'!N:N,MATCH('Eligible Components'!M14,'Tableau FR Download'!G:G,0)),""))</f>
        <v/>
      </c>
      <c r="R14" s="27" t="str">
        <f>IF(IFERROR(INDEX('Tableau FR Download'!O:O,MATCH('Eligible Components'!M14,'Tableau FR Download'!G:G,0)),"")=0,"",IFERROR(INDEX('Tableau FR Download'!O:O,MATCH('Eligible Components'!M14,'Tableau FR Download'!G:G,0)),""))</f>
        <v/>
      </c>
      <c r="S14" t="str">
        <f t="shared" si="2"/>
        <v/>
      </c>
      <c r="T14" s="1" t="str">
        <f>IFERROR(INDEX('User Instructions'!$E$3:$E$8,MATCH('Eligible Components'!N14,'User Instructions'!$D$3:$D$8,0)),"")</f>
        <v/>
      </c>
      <c r="U14" s="1" t="str">
        <f>IFERROR(IF(INDEX('Tableau FR Download'!M:M,MATCH('Eligible Components'!M14,'Tableau FR Download'!G:G,0))=0,"",INDEX('Tableau FR Download'!M:M,MATCH('Eligible Components'!M14,'Tableau FR Download'!G:G,0))),"")</f>
        <v/>
      </c>
    </row>
    <row r="15" spans="1:21" hidden="1" x14ac:dyDescent="0.35">
      <c r="A15" s="1">
        <f t="shared" si="0"/>
        <v>0</v>
      </c>
      <c r="B15" s="1">
        <v>0</v>
      </c>
      <c r="C15" s="1" t="s">
        <v>201</v>
      </c>
      <c r="D15" s="1" t="s">
        <v>51</v>
      </c>
      <c r="E15" s="1" t="s">
        <v>133</v>
      </c>
      <c r="F15" s="1" t="s">
        <v>215</v>
      </c>
      <c r="G15" s="1" t="str">
        <f t="shared" si="1"/>
        <v>Afghanistan-Tuberculosis,Malaria,RSSH</v>
      </c>
      <c r="H15" s="1">
        <v>1</v>
      </c>
      <c r="I15" s="1" t="s">
        <v>52</v>
      </c>
      <c r="J15" s="1" t="str">
        <f>IF(IFERROR(IF(M15="",INDEX('Review Approach Lookup'!D:D,MATCH('Eligible Components'!G15,'Review Approach Lookup'!A:A,0)),INDEX('Tableau FR Download'!I:I,MATCH(M15,'Tableau FR Download'!G:G,0))),"")=0,"TBC",IFERROR(IF(M15="",INDEX('Review Approach Lookup'!D:D,MATCH('Eligible Components'!G15,'Review Approach Lookup'!A:A,0)),INDEX('Tableau FR Download'!I:I,MATCH(M15,'Tableau FR Download'!G:G,0))),""))</f>
        <v/>
      </c>
      <c r="K15" s="1" t="s">
        <v>202</v>
      </c>
      <c r="L15" s="1">
        <f>_xlfn.MAXIFS('Tableau FR Download'!A:A,'Tableau FR Download'!B:B,'Eligible Components'!G15)</f>
        <v>0</v>
      </c>
      <c r="M15" s="1" t="str">
        <f>IF(L15=0,"",INDEX('Tableau FR Download'!G:G,MATCH('Eligible Components'!L15,'Tableau FR Download'!A:A,0)))</f>
        <v/>
      </c>
      <c r="N15" s="2" t="str">
        <f>IFERROR(IF(LEFT(INDEX('Tableau FR Download'!J:J,MATCH('Eligible Components'!M15,'Tableau FR Download'!G:G,0)),FIND(" - ",INDEX('Tableau FR Download'!J:J,MATCH('Eligible Components'!M15,'Tableau FR Download'!G:G,0)))-1) = 0,"",LEFT(INDEX('Tableau FR Download'!J:J,MATCH('Eligible Components'!M15,'Tableau FR Download'!G:G,0)),FIND(" - ",INDEX('Tableau FR Download'!J:J,MATCH('Eligible Components'!M15,'Tableau FR Download'!G:G,0)))-1)),"")</f>
        <v/>
      </c>
      <c r="O15" s="2" t="str">
        <f>IF(T15="No","",IFERROR(IF(INDEX('Tableau FR Download'!M:M,MATCH('Eligible Components'!M15,'Tableau FR Download'!G:G,0))=0,"",INDEX('Tableau FR Download'!M:M,MATCH('Eligible Components'!M15,'Tableau FR Download'!G:G,0))),""))</f>
        <v/>
      </c>
      <c r="P15" s="27" t="str">
        <f>IF(IFERROR(
INDEX('Funding Request Tracker'!$G$6:$G$13,MATCH('Eligible Components'!N15,'Funding Request Tracker'!$F$6:$F$13,0)),"")=0,"",
IFERROR(INDEX('Funding Request Tracker'!$G$6:$G$13,MATCH('Eligible Components'!N15,'Funding Request Tracker'!$F$6:$F$13,0)),
""))</f>
        <v/>
      </c>
      <c r="Q15" s="27" t="str">
        <f>IF(IFERROR(INDEX('Tableau FR Download'!N:N,MATCH('Eligible Components'!M15,'Tableau FR Download'!G:G,0)),"")=0,"",IFERROR(INDEX('Tableau FR Download'!N:N,MATCH('Eligible Components'!M15,'Tableau FR Download'!G:G,0)),""))</f>
        <v/>
      </c>
      <c r="R15" s="27" t="str">
        <f>IF(IFERROR(INDEX('Tableau FR Download'!O:O,MATCH('Eligible Components'!M15,'Tableau FR Download'!G:G,0)),"")=0,"",IFERROR(INDEX('Tableau FR Download'!O:O,MATCH('Eligible Components'!M15,'Tableau FR Download'!G:G,0)),""))</f>
        <v/>
      </c>
      <c r="S15" t="str">
        <f t="shared" si="2"/>
        <v/>
      </c>
      <c r="T15" s="1" t="str">
        <f>IFERROR(INDEX('User Instructions'!$E$3:$E$8,MATCH('Eligible Components'!N15,'User Instructions'!$D$3:$D$8,0)),"")</f>
        <v/>
      </c>
      <c r="U15" s="1" t="str">
        <f>IFERROR(IF(INDEX('Tableau FR Download'!M:M,MATCH('Eligible Components'!M15,'Tableau FR Download'!G:G,0))=0,"",INDEX('Tableau FR Download'!M:M,MATCH('Eligible Components'!M15,'Tableau FR Download'!G:G,0))),"")</f>
        <v/>
      </c>
    </row>
    <row r="16" spans="1:21" hidden="1" x14ac:dyDescent="0.35">
      <c r="A16" s="1">
        <f t="shared" si="0"/>
        <v>0</v>
      </c>
      <c r="B16" s="1">
        <v>0</v>
      </c>
      <c r="C16" s="1" t="s">
        <v>201</v>
      </c>
      <c r="D16" s="1" t="s">
        <v>51</v>
      </c>
      <c r="E16" s="1" t="s">
        <v>121</v>
      </c>
      <c r="F16" s="1" t="s">
        <v>216</v>
      </c>
      <c r="G16" s="1" t="str">
        <f t="shared" si="1"/>
        <v>Afghanistan-Tuberculosis,RSSH</v>
      </c>
      <c r="H16" s="1">
        <v>1</v>
      </c>
      <c r="I16" s="1" t="s">
        <v>52</v>
      </c>
      <c r="J16" s="1" t="str">
        <f>IF(IFERROR(IF(M16="",INDEX('Review Approach Lookup'!D:D,MATCH('Eligible Components'!G16,'Review Approach Lookup'!A:A,0)),INDEX('Tableau FR Download'!I:I,MATCH(M16,'Tableau FR Download'!G:G,0))),"")=0,"TBC",IFERROR(IF(M16="",INDEX('Review Approach Lookup'!D:D,MATCH('Eligible Components'!G16,'Review Approach Lookup'!A:A,0)),INDEX('Tableau FR Download'!I:I,MATCH(M16,'Tableau FR Download'!G:G,0))),""))</f>
        <v/>
      </c>
      <c r="K16" s="1" t="s">
        <v>202</v>
      </c>
      <c r="L16" s="1">
        <f>_xlfn.MAXIFS('Tableau FR Download'!A:A,'Tableau FR Download'!B:B,'Eligible Components'!G16)</f>
        <v>0</v>
      </c>
      <c r="M16" s="1" t="str">
        <f>IF(L16=0,"",INDEX('Tableau FR Download'!G:G,MATCH('Eligible Components'!L16,'Tableau FR Download'!A:A,0)))</f>
        <v/>
      </c>
      <c r="N16" s="2" t="str">
        <f>IFERROR(IF(LEFT(INDEX('Tableau FR Download'!J:J,MATCH('Eligible Components'!M16,'Tableau FR Download'!G:G,0)),FIND(" - ",INDEX('Tableau FR Download'!J:J,MATCH('Eligible Components'!M16,'Tableau FR Download'!G:G,0)))-1) = 0,"",LEFT(INDEX('Tableau FR Download'!J:J,MATCH('Eligible Components'!M16,'Tableau FR Download'!G:G,0)),FIND(" - ",INDEX('Tableau FR Download'!J:J,MATCH('Eligible Components'!M16,'Tableau FR Download'!G:G,0)))-1)),"")</f>
        <v/>
      </c>
      <c r="O16" s="2" t="str">
        <f>IF(T16="No","",IFERROR(IF(INDEX('Tableau FR Download'!M:M,MATCH('Eligible Components'!M16,'Tableau FR Download'!G:G,0))=0,"",INDEX('Tableau FR Download'!M:M,MATCH('Eligible Components'!M16,'Tableau FR Download'!G:G,0))),""))</f>
        <v/>
      </c>
      <c r="P16" s="27" t="str">
        <f>IF(IFERROR(
INDEX('Funding Request Tracker'!$G$6:$G$13,MATCH('Eligible Components'!N16,'Funding Request Tracker'!$F$6:$F$13,0)),"")=0,"",
IFERROR(INDEX('Funding Request Tracker'!$G$6:$G$13,MATCH('Eligible Components'!N16,'Funding Request Tracker'!$F$6:$F$13,0)),
""))</f>
        <v/>
      </c>
      <c r="Q16" s="27" t="str">
        <f>IF(IFERROR(INDEX('Tableau FR Download'!N:N,MATCH('Eligible Components'!M16,'Tableau FR Download'!G:G,0)),"")=0,"",IFERROR(INDEX('Tableau FR Download'!N:N,MATCH('Eligible Components'!M16,'Tableau FR Download'!G:G,0)),""))</f>
        <v/>
      </c>
      <c r="R16" s="27" t="str">
        <f>IF(IFERROR(INDEX('Tableau FR Download'!O:O,MATCH('Eligible Components'!M16,'Tableau FR Download'!G:G,0)),"")=0,"",IFERROR(INDEX('Tableau FR Download'!O:O,MATCH('Eligible Components'!M16,'Tableau FR Download'!G:G,0)),""))</f>
        <v/>
      </c>
      <c r="S16" t="str">
        <f t="shared" si="2"/>
        <v/>
      </c>
      <c r="T16" s="1" t="str">
        <f>IFERROR(INDEX('User Instructions'!$E$3:$E$8,MATCH('Eligible Components'!N16,'User Instructions'!$D$3:$D$8,0)),"")</f>
        <v/>
      </c>
      <c r="U16" s="1" t="str">
        <f>IFERROR(IF(INDEX('Tableau FR Download'!M:M,MATCH('Eligible Components'!M16,'Tableau FR Download'!G:G,0))=0,"",INDEX('Tableau FR Download'!M:M,MATCH('Eligible Components'!M16,'Tableau FR Download'!G:G,0))),"")</f>
        <v/>
      </c>
    </row>
    <row r="17" spans="1:21" hidden="1" x14ac:dyDescent="0.35">
      <c r="A17" s="1">
        <f t="shared" si="0"/>
        <v>0</v>
      </c>
      <c r="B17" s="1">
        <v>1</v>
      </c>
      <c r="C17" s="1" t="s">
        <v>201</v>
      </c>
      <c r="D17" s="1" t="s">
        <v>217</v>
      </c>
      <c r="E17" s="1" t="s">
        <v>59</v>
      </c>
      <c r="F17" s="1" t="s">
        <v>59</v>
      </c>
      <c r="G17" s="1" t="str">
        <f t="shared" si="1"/>
        <v>Algeria-HIV/AIDS</v>
      </c>
      <c r="H17" s="1">
        <v>1</v>
      </c>
      <c r="I17" t="s">
        <v>97</v>
      </c>
      <c r="J17" s="1" t="str">
        <f>IF(IFERROR(IF(M17="",INDEX('Review Approach Lookup'!D:D,MATCH('Eligible Components'!G17,'Review Approach Lookup'!A:A,0)),INDEX('Tableau FR Download'!I:I,MATCH(M17,'Tableau FR Download'!G:G,0))),"")=0,"TBC",IFERROR(IF(M17="",INDEX('Review Approach Lookup'!D:D,MATCH('Eligible Components'!G17,'Review Approach Lookup'!A:A,0)),INDEX('Tableau FR Download'!I:I,MATCH(M17,'Tableau FR Download'!G:G,0))),""))</f>
        <v>Tailored for Transition</v>
      </c>
      <c r="K17" s="1" t="s">
        <v>218</v>
      </c>
      <c r="L17" s="1">
        <f>_xlfn.MAXIFS('Tableau FR Download'!A:A,'Tableau FR Download'!B:B,'Eligible Components'!G17)</f>
        <v>0</v>
      </c>
      <c r="M17" s="1" t="str">
        <f>IF(L17=0,"",INDEX('Tableau FR Download'!G:G,MATCH('Eligible Components'!L17,'Tableau FR Download'!A:A,0)))</f>
        <v/>
      </c>
      <c r="N17" s="2" t="str">
        <f>IFERROR(IF(LEFT(INDEX('Tableau FR Download'!J:J,MATCH('Eligible Components'!M17,'Tableau FR Download'!G:G,0)),FIND(" - ",INDEX('Tableau FR Download'!J:J,MATCH('Eligible Components'!M17,'Tableau FR Download'!G:G,0)))-1) = 0,"",LEFT(INDEX('Tableau FR Download'!J:J,MATCH('Eligible Components'!M17,'Tableau FR Download'!G:G,0)),FIND(" - ",INDEX('Tableau FR Download'!J:J,MATCH('Eligible Components'!M17,'Tableau FR Download'!G:G,0)))-1)),"")</f>
        <v/>
      </c>
      <c r="O17" s="2" t="str">
        <f>IF(T17="No","",IFERROR(IF(INDEX('Tableau FR Download'!M:M,MATCH('Eligible Components'!M17,'Tableau FR Download'!G:G,0))=0,"",INDEX('Tableau FR Download'!M:M,MATCH('Eligible Components'!M17,'Tableau FR Download'!G:G,0))),""))</f>
        <v/>
      </c>
      <c r="P17" s="27" t="str">
        <f>IF(IFERROR(
INDEX('Funding Request Tracker'!$G$6:$G$13,MATCH('Eligible Components'!N17,'Funding Request Tracker'!$F$6:$F$13,0)),"")=0,"",
IFERROR(INDEX('Funding Request Tracker'!$G$6:$G$13,MATCH('Eligible Components'!N17,'Funding Request Tracker'!$F$6:$F$13,0)),
""))</f>
        <v/>
      </c>
      <c r="Q17" s="27" t="str">
        <f>IF(IFERROR(INDEX('Tableau FR Download'!N:N,MATCH('Eligible Components'!M17,'Tableau FR Download'!G:G,0)),"")=0,"",IFERROR(INDEX('Tableau FR Download'!N:N,MATCH('Eligible Components'!M17,'Tableau FR Download'!G:G,0)),""))</f>
        <v/>
      </c>
      <c r="R17" s="27" t="str">
        <f>IF(IFERROR(INDEX('Tableau FR Download'!O:O,MATCH('Eligible Components'!M17,'Tableau FR Download'!G:G,0)),"")=0,"",IFERROR(INDEX('Tableau FR Download'!O:O,MATCH('Eligible Components'!M17,'Tableau FR Download'!G:G,0)),""))</f>
        <v/>
      </c>
      <c r="S17" t="str">
        <f t="shared" si="2"/>
        <v/>
      </c>
      <c r="T17" s="1" t="str">
        <f>IFERROR(INDEX('User Instructions'!$E$3:$E$8,MATCH('Eligible Components'!N17,'User Instructions'!$D$3:$D$8,0)),"")</f>
        <v/>
      </c>
      <c r="U17" s="1" t="str">
        <f>IFERROR(IF(INDEX('Tableau FR Download'!M:M,MATCH('Eligible Components'!M17,'Tableau FR Download'!G:G,0))=0,"",INDEX('Tableau FR Download'!M:M,MATCH('Eligible Components'!M17,'Tableau FR Download'!G:G,0))),"")</f>
        <v/>
      </c>
    </row>
    <row r="18" spans="1:21" hidden="1" x14ac:dyDescent="0.35">
      <c r="A18" s="1">
        <f t="shared" si="0"/>
        <v>0</v>
      </c>
      <c r="B18" s="1">
        <v>0</v>
      </c>
      <c r="C18" s="1" t="s">
        <v>201</v>
      </c>
      <c r="D18" s="1" t="s">
        <v>217</v>
      </c>
      <c r="E18" s="1" t="s">
        <v>103</v>
      </c>
      <c r="F18" s="1" t="s">
        <v>203</v>
      </c>
      <c r="G18" s="1" t="str">
        <f t="shared" si="1"/>
        <v>Algeria-HIV/AIDS,Malaria</v>
      </c>
      <c r="H18" s="1">
        <v>1</v>
      </c>
      <c r="I18" t="s">
        <v>97</v>
      </c>
      <c r="J18" s="1" t="str">
        <f>IF(IFERROR(IF(M18="",INDEX('Review Approach Lookup'!D:D,MATCH('Eligible Components'!G18,'Review Approach Lookup'!A:A,0)),INDEX('Tableau FR Download'!I:I,MATCH(M18,'Tableau FR Download'!G:G,0))),"")=0,"TBC",IFERROR(IF(M18="",INDEX('Review Approach Lookup'!D:D,MATCH('Eligible Components'!G18,'Review Approach Lookup'!A:A,0)),INDEX('Tableau FR Download'!I:I,MATCH(M18,'Tableau FR Download'!G:G,0))),""))</f>
        <v/>
      </c>
      <c r="K18" s="1" t="s">
        <v>218</v>
      </c>
      <c r="L18" s="1">
        <f>_xlfn.MAXIFS('Tableau FR Download'!A:A,'Tableau FR Download'!B:B,'Eligible Components'!G18)</f>
        <v>0</v>
      </c>
      <c r="M18" s="1" t="str">
        <f>IF(L18=0,"",INDEX('Tableau FR Download'!G:G,MATCH('Eligible Components'!L18,'Tableau FR Download'!A:A,0)))</f>
        <v/>
      </c>
      <c r="N18" s="2" t="str">
        <f>IFERROR(IF(LEFT(INDEX('Tableau FR Download'!J:J,MATCH('Eligible Components'!M18,'Tableau FR Download'!G:G,0)),FIND(" - ",INDEX('Tableau FR Download'!J:J,MATCH('Eligible Components'!M18,'Tableau FR Download'!G:G,0)))-1) = 0,"",LEFT(INDEX('Tableau FR Download'!J:J,MATCH('Eligible Components'!M18,'Tableau FR Download'!G:G,0)),FIND(" - ",INDEX('Tableau FR Download'!J:J,MATCH('Eligible Components'!M18,'Tableau FR Download'!G:G,0)))-1)),"")</f>
        <v/>
      </c>
      <c r="O18" s="2" t="str">
        <f>IF(T18="No","",IFERROR(IF(INDEX('Tableau FR Download'!M:M,MATCH('Eligible Components'!M18,'Tableau FR Download'!G:G,0))=0,"",INDEX('Tableau FR Download'!M:M,MATCH('Eligible Components'!M18,'Tableau FR Download'!G:G,0))),""))</f>
        <v/>
      </c>
      <c r="P18" s="27" t="str">
        <f>IF(IFERROR(
INDEX('Funding Request Tracker'!$G$6:$G$13,MATCH('Eligible Components'!N18,'Funding Request Tracker'!$F$6:$F$13,0)),"")=0,"",
IFERROR(INDEX('Funding Request Tracker'!$G$6:$G$13,MATCH('Eligible Components'!N18,'Funding Request Tracker'!$F$6:$F$13,0)),
""))</f>
        <v/>
      </c>
      <c r="Q18" s="27" t="str">
        <f>IF(IFERROR(INDEX('Tableau FR Download'!N:N,MATCH('Eligible Components'!M18,'Tableau FR Download'!G:G,0)),"")=0,"",IFERROR(INDEX('Tableau FR Download'!N:N,MATCH('Eligible Components'!M18,'Tableau FR Download'!G:G,0)),""))</f>
        <v/>
      </c>
      <c r="R18" s="27" t="str">
        <f>IF(IFERROR(INDEX('Tableau FR Download'!O:O,MATCH('Eligible Components'!M18,'Tableau FR Download'!G:G,0)),"")=0,"",IFERROR(INDEX('Tableau FR Download'!O:O,MATCH('Eligible Components'!M18,'Tableau FR Download'!G:G,0)),""))</f>
        <v/>
      </c>
      <c r="S18" t="str">
        <f t="shared" si="2"/>
        <v/>
      </c>
      <c r="T18" s="1" t="str">
        <f>IFERROR(INDEX('User Instructions'!$E$3:$E$8,MATCH('Eligible Components'!N18,'User Instructions'!$D$3:$D$8,0)),"")</f>
        <v/>
      </c>
      <c r="U18" s="1" t="str">
        <f>IFERROR(IF(INDEX('Tableau FR Download'!M:M,MATCH('Eligible Components'!M18,'Tableau FR Download'!G:G,0))=0,"",INDEX('Tableau FR Download'!M:M,MATCH('Eligible Components'!M18,'Tableau FR Download'!G:G,0))),"")</f>
        <v/>
      </c>
    </row>
    <row r="19" spans="1:21" hidden="1" x14ac:dyDescent="0.35">
      <c r="A19" s="1">
        <f t="shared" si="0"/>
        <v>0</v>
      </c>
      <c r="B19" s="1">
        <v>0</v>
      </c>
      <c r="C19" s="1" t="s">
        <v>201</v>
      </c>
      <c r="D19" s="1" t="s">
        <v>217</v>
      </c>
      <c r="E19" s="1" t="s">
        <v>204</v>
      </c>
      <c r="F19" s="1" t="s">
        <v>205</v>
      </c>
      <c r="G19" s="1" t="str">
        <f t="shared" si="1"/>
        <v>Algeria-HIV/AIDS,Malaria,RSSH</v>
      </c>
      <c r="H19" s="1">
        <v>1</v>
      </c>
      <c r="I19" t="s">
        <v>97</v>
      </c>
      <c r="J19" s="1" t="str">
        <f>IF(IFERROR(IF(M19="",INDEX('Review Approach Lookup'!D:D,MATCH('Eligible Components'!G19,'Review Approach Lookup'!A:A,0)),INDEX('Tableau FR Download'!I:I,MATCH(M19,'Tableau FR Download'!G:G,0))),"")=0,"TBC",IFERROR(IF(M19="",INDEX('Review Approach Lookup'!D:D,MATCH('Eligible Components'!G19,'Review Approach Lookup'!A:A,0)),INDEX('Tableau FR Download'!I:I,MATCH(M19,'Tableau FR Download'!G:G,0))),""))</f>
        <v/>
      </c>
      <c r="K19" s="1" t="s">
        <v>218</v>
      </c>
      <c r="L19" s="1">
        <f>_xlfn.MAXIFS('Tableau FR Download'!A:A,'Tableau FR Download'!B:B,'Eligible Components'!G19)</f>
        <v>0</v>
      </c>
      <c r="M19" s="1" t="str">
        <f>IF(L19=0,"",INDEX('Tableau FR Download'!G:G,MATCH('Eligible Components'!L19,'Tableau FR Download'!A:A,0)))</f>
        <v/>
      </c>
      <c r="N19" s="2" t="str">
        <f>IFERROR(IF(LEFT(INDEX('Tableau FR Download'!J:J,MATCH('Eligible Components'!M19,'Tableau FR Download'!G:G,0)),FIND(" - ",INDEX('Tableau FR Download'!J:J,MATCH('Eligible Components'!M19,'Tableau FR Download'!G:G,0)))-1) = 0,"",LEFT(INDEX('Tableau FR Download'!J:J,MATCH('Eligible Components'!M19,'Tableau FR Download'!G:G,0)),FIND(" - ",INDEX('Tableau FR Download'!J:J,MATCH('Eligible Components'!M19,'Tableau FR Download'!G:G,0)))-1)),"")</f>
        <v/>
      </c>
      <c r="O19" s="2" t="str">
        <f>IF(T19="No","",IFERROR(IF(INDEX('Tableau FR Download'!M:M,MATCH('Eligible Components'!M19,'Tableau FR Download'!G:G,0))=0,"",INDEX('Tableau FR Download'!M:M,MATCH('Eligible Components'!M19,'Tableau FR Download'!G:G,0))),""))</f>
        <v/>
      </c>
      <c r="P19" s="27" t="str">
        <f>IF(IFERROR(
INDEX('Funding Request Tracker'!$G$6:$G$13,MATCH('Eligible Components'!N19,'Funding Request Tracker'!$F$6:$F$13,0)),"")=0,"",
IFERROR(INDEX('Funding Request Tracker'!$G$6:$G$13,MATCH('Eligible Components'!N19,'Funding Request Tracker'!$F$6:$F$13,0)),
""))</f>
        <v/>
      </c>
      <c r="Q19" s="27" t="str">
        <f>IF(IFERROR(INDEX('Tableau FR Download'!N:N,MATCH('Eligible Components'!M19,'Tableau FR Download'!G:G,0)),"")=0,"",IFERROR(INDEX('Tableau FR Download'!N:N,MATCH('Eligible Components'!M19,'Tableau FR Download'!G:G,0)),""))</f>
        <v/>
      </c>
      <c r="R19" s="27" t="str">
        <f>IF(IFERROR(INDEX('Tableau FR Download'!O:O,MATCH('Eligible Components'!M19,'Tableau FR Download'!G:G,0)),"")=0,"",IFERROR(INDEX('Tableau FR Download'!O:O,MATCH('Eligible Components'!M19,'Tableau FR Download'!G:G,0)),""))</f>
        <v/>
      </c>
      <c r="S19" t="str">
        <f t="shared" si="2"/>
        <v/>
      </c>
      <c r="T19" s="1" t="str">
        <f>IFERROR(INDEX('User Instructions'!$E$3:$E$8,MATCH('Eligible Components'!N19,'User Instructions'!$D$3:$D$8,0)),"")</f>
        <v/>
      </c>
      <c r="U19" s="1" t="str">
        <f>IFERROR(IF(INDEX('Tableau FR Download'!M:M,MATCH('Eligible Components'!M19,'Tableau FR Download'!G:G,0))=0,"",INDEX('Tableau FR Download'!M:M,MATCH('Eligible Components'!M19,'Tableau FR Download'!G:G,0))),"")</f>
        <v/>
      </c>
    </row>
    <row r="20" spans="1:21" hidden="1" x14ac:dyDescent="0.35">
      <c r="A20" s="1">
        <f t="shared" si="0"/>
        <v>0</v>
      </c>
      <c r="B20" s="1">
        <v>0</v>
      </c>
      <c r="C20" s="1" t="s">
        <v>201</v>
      </c>
      <c r="D20" s="1" t="s">
        <v>217</v>
      </c>
      <c r="E20" s="1" t="s">
        <v>206</v>
      </c>
      <c r="F20" s="1" t="s">
        <v>207</v>
      </c>
      <c r="G20" s="1" t="str">
        <f t="shared" si="1"/>
        <v>Algeria-HIV/AIDS,RSSH</v>
      </c>
      <c r="H20" s="1">
        <v>1</v>
      </c>
      <c r="I20" t="s">
        <v>97</v>
      </c>
      <c r="J20" s="1" t="str">
        <f>IF(IFERROR(IF(M20="",INDEX('Review Approach Lookup'!D:D,MATCH('Eligible Components'!G20,'Review Approach Lookup'!A:A,0)),INDEX('Tableau FR Download'!I:I,MATCH(M20,'Tableau FR Download'!G:G,0))),"")=0,"TBC",IFERROR(IF(M20="",INDEX('Review Approach Lookup'!D:D,MATCH('Eligible Components'!G20,'Review Approach Lookup'!A:A,0)),INDEX('Tableau FR Download'!I:I,MATCH(M20,'Tableau FR Download'!G:G,0))),""))</f>
        <v/>
      </c>
      <c r="K20" s="1" t="s">
        <v>218</v>
      </c>
      <c r="L20" s="1">
        <f>_xlfn.MAXIFS('Tableau FR Download'!A:A,'Tableau FR Download'!B:B,'Eligible Components'!G20)</f>
        <v>0</v>
      </c>
      <c r="M20" s="1" t="str">
        <f>IF(L20=0,"",INDEX('Tableau FR Download'!G:G,MATCH('Eligible Components'!L20,'Tableau FR Download'!A:A,0)))</f>
        <v/>
      </c>
      <c r="N20" s="2" t="str">
        <f>IFERROR(IF(LEFT(INDEX('Tableau FR Download'!J:J,MATCH('Eligible Components'!M20,'Tableau FR Download'!G:G,0)),FIND(" - ",INDEX('Tableau FR Download'!J:J,MATCH('Eligible Components'!M20,'Tableau FR Download'!G:G,0)))-1) = 0,"",LEFT(INDEX('Tableau FR Download'!J:J,MATCH('Eligible Components'!M20,'Tableau FR Download'!G:G,0)),FIND(" - ",INDEX('Tableau FR Download'!J:J,MATCH('Eligible Components'!M20,'Tableau FR Download'!G:G,0)))-1)),"")</f>
        <v/>
      </c>
      <c r="O20" s="2" t="str">
        <f>IF(T20="No","",IFERROR(IF(INDEX('Tableau FR Download'!M:M,MATCH('Eligible Components'!M20,'Tableau FR Download'!G:G,0))=0,"",INDEX('Tableau FR Download'!M:M,MATCH('Eligible Components'!M20,'Tableau FR Download'!G:G,0))),""))</f>
        <v/>
      </c>
      <c r="P20" s="27" t="str">
        <f>IF(IFERROR(
INDEX('Funding Request Tracker'!$G$6:$G$13,MATCH('Eligible Components'!N20,'Funding Request Tracker'!$F$6:$F$13,0)),"")=0,"",
IFERROR(INDEX('Funding Request Tracker'!$G$6:$G$13,MATCH('Eligible Components'!N20,'Funding Request Tracker'!$F$6:$F$13,0)),
""))</f>
        <v/>
      </c>
      <c r="Q20" s="27" t="str">
        <f>IF(IFERROR(INDEX('Tableau FR Download'!N:N,MATCH('Eligible Components'!M20,'Tableau FR Download'!G:G,0)),"")=0,"",IFERROR(INDEX('Tableau FR Download'!N:N,MATCH('Eligible Components'!M20,'Tableau FR Download'!G:G,0)),""))</f>
        <v/>
      </c>
      <c r="R20" s="27" t="str">
        <f>IF(IFERROR(INDEX('Tableau FR Download'!O:O,MATCH('Eligible Components'!M20,'Tableau FR Download'!G:G,0)),"")=0,"",IFERROR(INDEX('Tableau FR Download'!O:O,MATCH('Eligible Components'!M20,'Tableau FR Download'!G:G,0)),""))</f>
        <v/>
      </c>
      <c r="S20" t="str">
        <f t="shared" si="2"/>
        <v/>
      </c>
      <c r="T20" s="1" t="str">
        <f>IFERROR(INDEX('User Instructions'!$E$3:$E$8,MATCH('Eligible Components'!N20,'User Instructions'!$D$3:$D$8,0)),"")</f>
        <v/>
      </c>
      <c r="U20" s="1" t="str">
        <f>IFERROR(IF(INDEX('Tableau FR Download'!M:M,MATCH('Eligible Components'!M20,'Tableau FR Download'!G:G,0))=0,"",INDEX('Tableau FR Download'!M:M,MATCH('Eligible Components'!M20,'Tableau FR Download'!G:G,0))),"")</f>
        <v/>
      </c>
    </row>
    <row r="21" spans="1:21" hidden="1" x14ac:dyDescent="0.35">
      <c r="A21" s="1">
        <f t="shared" si="0"/>
        <v>0</v>
      </c>
      <c r="B21" s="1">
        <v>0</v>
      </c>
      <c r="C21" s="1" t="s">
        <v>201</v>
      </c>
      <c r="D21" s="1" t="s">
        <v>217</v>
      </c>
      <c r="E21" s="1" t="s">
        <v>63</v>
      </c>
      <c r="F21" s="1" t="s">
        <v>208</v>
      </c>
      <c r="G21" s="1" t="str">
        <f t="shared" si="1"/>
        <v>Algeria-HIV/AIDS, Tuberculosis</v>
      </c>
      <c r="H21" s="1">
        <v>1</v>
      </c>
      <c r="I21" t="s">
        <v>97</v>
      </c>
      <c r="J21" s="1" t="str">
        <f>IF(IFERROR(IF(M21="",INDEX('Review Approach Lookup'!D:D,MATCH('Eligible Components'!G21,'Review Approach Lookup'!A:A,0)),INDEX('Tableau FR Download'!I:I,MATCH(M21,'Tableau FR Download'!G:G,0))),"")=0,"TBC",IFERROR(IF(M21="",INDEX('Review Approach Lookup'!D:D,MATCH('Eligible Components'!G21,'Review Approach Lookup'!A:A,0)),INDEX('Tableau FR Download'!I:I,MATCH(M21,'Tableau FR Download'!G:G,0))),""))</f>
        <v/>
      </c>
      <c r="K21" s="1" t="s">
        <v>218</v>
      </c>
      <c r="L21" s="1">
        <f>_xlfn.MAXIFS('Tableau FR Download'!A:A,'Tableau FR Download'!B:B,'Eligible Components'!G21)</f>
        <v>0</v>
      </c>
      <c r="M21" s="1" t="str">
        <f>IF(L21=0,"",INDEX('Tableau FR Download'!G:G,MATCH('Eligible Components'!L21,'Tableau FR Download'!A:A,0)))</f>
        <v/>
      </c>
      <c r="N21" s="2" t="str">
        <f>IFERROR(IF(LEFT(INDEX('Tableau FR Download'!J:J,MATCH('Eligible Components'!M21,'Tableau FR Download'!G:G,0)),FIND(" - ",INDEX('Tableau FR Download'!J:J,MATCH('Eligible Components'!M21,'Tableau FR Download'!G:G,0)))-1) = 0,"",LEFT(INDEX('Tableau FR Download'!J:J,MATCH('Eligible Components'!M21,'Tableau FR Download'!G:G,0)),FIND(" - ",INDEX('Tableau FR Download'!J:J,MATCH('Eligible Components'!M21,'Tableau FR Download'!G:G,0)))-1)),"")</f>
        <v/>
      </c>
      <c r="O21" s="2" t="str">
        <f>IF(T21="No","",IFERROR(IF(INDEX('Tableau FR Download'!M:M,MATCH('Eligible Components'!M21,'Tableau FR Download'!G:G,0))=0,"",INDEX('Tableau FR Download'!M:M,MATCH('Eligible Components'!M21,'Tableau FR Download'!G:G,0))),""))</f>
        <v/>
      </c>
      <c r="P21" s="27" t="str">
        <f>IF(IFERROR(
INDEX('Funding Request Tracker'!$G$6:$G$13,MATCH('Eligible Components'!N21,'Funding Request Tracker'!$F$6:$F$13,0)),"")=0,"",
IFERROR(INDEX('Funding Request Tracker'!$G$6:$G$13,MATCH('Eligible Components'!N21,'Funding Request Tracker'!$F$6:$F$13,0)),
""))</f>
        <v/>
      </c>
      <c r="Q21" s="27" t="str">
        <f>IF(IFERROR(INDEX('Tableau FR Download'!N:N,MATCH('Eligible Components'!M21,'Tableau FR Download'!G:G,0)),"")=0,"",IFERROR(INDEX('Tableau FR Download'!N:N,MATCH('Eligible Components'!M21,'Tableau FR Download'!G:G,0)),""))</f>
        <v/>
      </c>
      <c r="R21" s="27" t="str">
        <f>IF(IFERROR(INDEX('Tableau FR Download'!O:O,MATCH('Eligible Components'!M21,'Tableau FR Download'!G:G,0)),"")=0,"",IFERROR(INDEX('Tableau FR Download'!O:O,MATCH('Eligible Components'!M21,'Tableau FR Download'!G:G,0)),""))</f>
        <v/>
      </c>
      <c r="S21" t="str">
        <f t="shared" si="2"/>
        <v/>
      </c>
      <c r="T21" s="1" t="str">
        <f>IFERROR(INDEX('User Instructions'!$E$3:$E$8,MATCH('Eligible Components'!N21,'User Instructions'!$D$3:$D$8,0)),"")</f>
        <v/>
      </c>
      <c r="U21" s="1" t="str">
        <f>IFERROR(IF(INDEX('Tableau FR Download'!M:M,MATCH('Eligible Components'!M21,'Tableau FR Download'!G:G,0))=0,"",INDEX('Tableau FR Download'!M:M,MATCH('Eligible Components'!M21,'Tableau FR Download'!G:G,0))),"")</f>
        <v/>
      </c>
    </row>
    <row r="22" spans="1:21" hidden="1" x14ac:dyDescent="0.35">
      <c r="A22" s="1">
        <f t="shared" si="0"/>
        <v>0</v>
      </c>
      <c r="B22" s="1">
        <v>0</v>
      </c>
      <c r="C22" s="1" t="s">
        <v>201</v>
      </c>
      <c r="D22" s="1" t="s">
        <v>217</v>
      </c>
      <c r="E22" s="1" t="s">
        <v>53</v>
      </c>
      <c r="F22" s="1" t="s">
        <v>209</v>
      </c>
      <c r="G22" s="1" t="str">
        <f t="shared" si="1"/>
        <v>Algeria-HIV/AIDS,Tuberculosis,Malaria</v>
      </c>
      <c r="H22" s="1">
        <v>1</v>
      </c>
      <c r="I22" t="s">
        <v>97</v>
      </c>
      <c r="J22" s="1" t="str">
        <f>IF(IFERROR(IF(M22="",INDEX('Review Approach Lookup'!D:D,MATCH('Eligible Components'!G22,'Review Approach Lookup'!A:A,0)),INDEX('Tableau FR Download'!I:I,MATCH(M22,'Tableau FR Download'!G:G,0))),"")=0,"TBC",IFERROR(IF(M22="",INDEX('Review Approach Lookup'!D:D,MATCH('Eligible Components'!G22,'Review Approach Lookup'!A:A,0)),INDEX('Tableau FR Download'!I:I,MATCH(M22,'Tableau FR Download'!G:G,0))),""))</f>
        <v/>
      </c>
      <c r="K22" s="1" t="s">
        <v>218</v>
      </c>
      <c r="L22" s="1">
        <f>_xlfn.MAXIFS('Tableau FR Download'!A:A,'Tableau FR Download'!B:B,'Eligible Components'!G22)</f>
        <v>0</v>
      </c>
      <c r="M22" s="1" t="str">
        <f>IF(L22=0,"",INDEX('Tableau FR Download'!G:G,MATCH('Eligible Components'!L22,'Tableau FR Download'!A:A,0)))</f>
        <v/>
      </c>
      <c r="N22" s="2" t="str">
        <f>IFERROR(IF(LEFT(INDEX('Tableau FR Download'!J:J,MATCH('Eligible Components'!M22,'Tableau FR Download'!G:G,0)),FIND(" - ",INDEX('Tableau FR Download'!J:J,MATCH('Eligible Components'!M22,'Tableau FR Download'!G:G,0)))-1) = 0,"",LEFT(INDEX('Tableau FR Download'!J:J,MATCH('Eligible Components'!M22,'Tableau FR Download'!G:G,0)),FIND(" - ",INDEX('Tableau FR Download'!J:J,MATCH('Eligible Components'!M22,'Tableau FR Download'!G:G,0)))-1)),"")</f>
        <v/>
      </c>
      <c r="O22" s="2" t="str">
        <f>IF(T22="No","",IFERROR(IF(INDEX('Tableau FR Download'!M:M,MATCH('Eligible Components'!M22,'Tableau FR Download'!G:G,0))=0,"",INDEX('Tableau FR Download'!M:M,MATCH('Eligible Components'!M22,'Tableau FR Download'!G:G,0))),""))</f>
        <v/>
      </c>
      <c r="P22" s="27" t="str">
        <f>IF(IFERROR(
INDEX('Funding Request Tracker'!$G$6:$G$13,MATCH('Eligible Components'!N22,'Funding Request Tracker'!$F$6:$F$13,0)),"")=0,"",
IFERROR(INDEX('Funding Request Tracker'!$G$6:$G$13,MATCH('Eligible Components'!N22,'Funding Request Tracker'!$F$6:$F$13,0)),
""))</f>
        <v/>
      </c>
      <c r="Q22" s="27" t="str">
        <f>IF(IFERROR(INDEX('Tableau FR Download'!N:N,MATCH('Eligible Components'!M22,'Tableau FR Download'!G:G,0)),"")=0,"",IFERROR(INDEX('Tableau FR Download'!N:N,MATCH('Eligible Components'!M22,'Tableau FR Download'!G:G,0)),""))</f>
        <v/>
      </c>
      <c r="R22" s="27" t="str">
        <f>IF(IFERROR(INDEX('Tableau FR Download'!O:O,MATCH('Eligible Components'!M22,'Tableau FR Download'!G:G,0)),"")=0,"",IFERROR(INDEX('Tableau FR Download'!O:O,MATCH('Eligible Components'!M22,'Tableau FR Download'!G:G,0)),""))</f>
        <v/>
      </c>
      <c r="S22" t="str">
        <f t="shared" si="2"/>
        <v/>
      </c>
      <c r="T22" s="1" t="str">
        <f>IFERROR(INDEX('User Instructions'!$E$3:$E$8,MATCH('Eligible Components'!N22,'User Instructions'!$D$3:$D$8,0)),"")</f>
        <v/>
      </c>
      <c r="U22" s="1" t="str">
        <f>IFERROR(IF(INDEX('Tableau FR Download'!M:M,MATCH('Eligible Components'!M22,'Tableau FR Download'!G:G,0))=0,"",INDEX('Tableau FR Download'!M:M,MATCH('Eligible Components'!M22,'Tableau FR Download'!G:G,0))),"")</f>
        <v/>
      </c>
    </row>
    <row r="23" spans="1:21" hidden="1" x14ac:dyDescent="0.35">
      <c r="A23" s="1">
        <f t="shared" si="0"/>
        <v>0</v>
      </c>
      <c r="B23" s="1">
        <v>0</v>
      </c>
      <c r="C23" s="1" t="s">
        <v>201</v>
      </c>
      <c r="D23" s="1" t="s">
        <v>217</v>
      </c>
      <c r="E23" s="1" t="s">
        <v>81</v>
      </c>
      <c r="F23" s="1" t="s">
        <v>210</v>
      </c>
      <c r="G23" s="1" t="str">
        <f t="shared" si="1"/>
        <v>Algeria-HIV/AIDS,Tuberculosis,Malaria,RSSH</v>
      </c>
      <c r="H23" s="1">
        <v>1</v>
      </c>
      <c r="I23" t="s">
        <v>97</v>
      </c>
      <c r="J23" s="1" t="str">
        <f>IF(IFERROR(IF(M23="",INDEX('Review Approach Lookup'!D:D,MATCH('Eligible Components'!G23,'Review Approach Lookup'!A:A,0)),INDEX('Tableau FR Download'!I:I,MATCH(M23,'Tableau FR Download'!G:G,0))),"")=0,"TBC",IFERROR(IF(M23="",INDEX('Review Approach Lookup'!D:D,MATCH('Eligible Components'!G23,'Review Approach Lookup'!A:A,0)),INDEX('Tableau FR Download'!I:I,MATCH(M23,'Tableau FR Download'!G:G,0))),""))</f>
        <v/>
      </c>
      <c r="K23" s="1" t="s">
        <v>218</v>
      </c>
      <c r="L23" s="1">
        <f>_xlfn.MAXIFS('Tableau FR Download'!A:A,'Tableau FR Download'!B:B,'Eligible Components'!G23)</f>
        <v>0</v>
      </c>
      <c r="M23" s="1" t="str">
        <f>IF(L23=0,"",INDEX('Tableau FR Download'!G:G,MATCH('Eligible Components'!L23,'Tableau FR Download'!A:A,0)))</f>
        <v/>
      </c>
      <c r="N23" s="2" t="str">
        <f>IFERROR(IF(LEFT(INDEX('Tableau FR Download'!J:J,MATCH('Eligible Components'!M23,'Tableau FR Download'!G:G,0)),FIND(" - ",INDEX('Tableau FR Download'!J:J,MATCH('Eligible Components'!M23,'Tableau FR Download'!G:G,0)))-1) = 0,"",LEFT(INDEX('Tableau FR Download'!J:J,MATCH('Eligible Components'!M23,'Tableau FR Download'!G:G,0)),FIND(" - ",INDEX('Tableau FR Download'!J:J,MATCH('Eligible Components'!M23,'Tableau FR Download'!G:G,0)))-1)),"")</f>
        <v/>
      </c>
      <c r="O23" s="2" t="str">
        <f>IF(T23="No","",IFERROR(IF(INDEX('Tableau FR Download'!M:M,MATCH('Eligible Components'!M23,'Tableau FR Download'!G:G,0))=0,"",INDEX('Tableau FR Download'!M:M,MATCH('Eligible Components'!M23,'Tableau FR Download'!G:G,0))),""))</f>
        <v/>
      </c>
      <c r="P23" s="27" t="str">
        <f>IF(IFERROR(
INDEX('Funding Request Tracker'!$G$6:$G$13,MATCH('Eligible Components'!N23,'Funding Request Tracker'!$F$6:$F$13,0)),"")=0,"",
IFERROR(INDEX('Funding Request Tracker'!$G$6:$G$13,MATCH('Eligible Components'!N23,'Funding Request Tracker'!$F$6:$F$13,0)),
""))</f>
        <v/>
      </c>
      <c r="Q23" s="27" t="str">
        <f>IF(IFERROR(INDEX('Tableau FR Download'!N:N,MATCH('Eligible Components'!M23,'Tableau FR Download'!G:G,0)),"")=0,"",IFERROR(INDEX('Tableau FR Download'!N:N,MATCH('Eligible Components'!M23,'Tableau FR Download'!G:G,0)),""))</f>
        <v/>
      </c>
      <c r="R23" s="27" t="str">
        <f>IF(IFERROR(INDEX('Tableau FR Download'!O:O,MATCH('Eligible Components'!M23,'Tableau FR Download'!G:G,0)),"")=0,"",IFERROR(INDEX('Tableau FR Download'!O:O,MATCH('Eligible Components'!M23,'Tableau FR Download'!G:G,0)),""))</f>
        <v/>
      </c>
      <c r="S23" t="str">
        <f t="shared" si="2"/>
        <v/>
      </c>
      <c r="T23" s="1" t="str">
        <f>IFERROR(INDEX('User Instructions'!$E$3:$E$8,MATCH('Eligible Components'!N23,'User Instructions'!$D$3:$D$8,0)),"")</f>
        <v/>
      </c>
      <c r="U23" s="1" t="str">
        <f>IFERROR(IF(INDEX('Tableau FR Download'!M:M,MATCH('Eligible Components'!M23,'Tableau FR Download'!G:G,0))=0,"",INDEX('Tableau FR Download'!M:M,MATCH('Eligible Components'!M23,'Tableau FR Download'!G:G,0))),"")</f>
        <v/>
      </c>
    </row>
    <row r="24" spans="1:21" hidden="1" x14ac:dyDescent="0.35">
      <c r="A24" s="1">
        <f t="shared" si="0"/>
        <v>0</v>
      </c>
      <c r="B24" s="1">
        <v>0</v>
      </c>
      <c r="C24" s="1" t="s">
        <v>201</v>
      </c>
      <c r="D24" s="1" t="s">
        <v>217</v>
      </c>
      <c r="E24" s="1" t="s">
        <v>137</v>
      </c>
      <c r="F24" s="1" t="s">
        <v>211</v>
      </c>
      <c r="G24" s="1" t="str">
        <f t="shared" si="1"/>
        <v>Algeria-HIV/AIDS,Tuberculosis,RSSH</v>
      </c>
      <c r="H24" s="1">
        <v>1</v>
      </c>
      <c r="I24" t="s">
        <v>97</v>
      </c>
      <c r="J24" s="1" t="str">
        <f>IF(IFERROR(IF(M24="",INDEX('Review Approach Lookup'!D:D,MATCH('Eligible Components'!G24,'Review Approach Lookup'!A:A,0)),INDEX('Tableau FR Download'!I:I,MATCH(M24,'Tableau FR Download'!G:G,0))),"")=0,"TBC",IFERROR(IF(M24="",INDEX('Review Approach Lookup'!D:D,MATCH('Eligible Components'!G24,'Review Approach Lookup'!A:A,0)),INDEX('Tableau FR Download'!I:I,MATCH(M24,'Tableau FR Download'!G:G,0))),""))</f>
        <v/>
      </c>
      <c r="K24" s="1" t="s">
        <v>218</v>
      </c>
      <c r="L24" s="1">
        <f>_xlfn.MAXIFS('Tableau FR Download'!A:A,'Tableau FR Download'!B:B,'Eligible Components'!G24)</f>
        <v>0</v>
      </c>
      <c r="M24" s="1" t="str">
        <f>IF(L24=0,"",INDEX('Tableau FR Download'!G:G,MATCH('Eligible Components'!L24,'Tableau FR Download'!A:A,0)))</f>
        <v/>
      </c>
      <c r="N24" s="2" t="str">
        <f>IFERROR(IF(LEFT(INDEX('Tableau FR Download'!J:J,MATCH('Eligible Components'!M24,'Tableau FR Download'!G:G,0)),FIND(" - ",INDEX('Tableau FR Download'!J:J,MATCH('Eligible Components'!M24,'Tableau FR Download'!G:G,0)))-1) = 0,"",LEFT(INDEX('Tableau FR Download'!J:J,MATCH('Eligible Components'!M24,'Tableau FR Download'!G:G,0)),FIND(" - ",INDEX('Tableau FR Download'!J:J,MATCH('Eligible Components'!M24,'Tableau FR Download'!G:G,0)))-1)),"")</f>
        <v/>
      </c>
      <c r="O24" s="2" t="str">
        <f>IF(T24="No","",IFERROR(IF(INDEX('Tableau FR Download'!M:M,MATCH('Eligible Components'!M24,'Tableau FR Download'!G:G,0))=0,"",INDEX('Tableau FR Download'!M:M,MATCH('Eligible Components'!M24,'Tableau FR Download'!G:G,0))),""))</f>
        <v/>
      </c>
      <c r="P24" s="27" t="str">
        <f>IF(IFERROR(
INDEX('Funding Request Tracker'!$G$6:$G$13,MATCH('Eligible Components'!N24,'Funding Request Tracker'!$F$6:$F$13,0)),"")=0,"",
IFERROR(INDEX('Funding Request Tracker'!$G$6:$G$13,MATCH('Eligible Components'!N24,'Funding Request Tracker'!$F$6:$F$13,0)),
""))</f>
        <v/>
      </c>
      <c r="Q24" s="27" t="str">
        <f>IF(IFERROR(INDEX('Tableau FR Download'!N:N,MATCH('Eligible Components'!M24,'Tableau FR Download'!G:G,0)),"")=0,"",IFERROR(INDEX('Tableau FR Download'!N:N,MATCH('Eligible Components'!M24,'Tableau FR Download'!G:G,0)),""))</f>
        <v/>
      </c>
      <c r="R24" s="27" t="str">
        <f>IF(IFERROR(INDEX('Tableau FR Download'!O:O,MATCH('Eligible Components'!M24,'Tableau FR Download'!G:G,0)),"")=0,"",IFERROR(INDEX('Tableau FR Download'!O:O,MATCH('Eligible Components'!M24,'Tableau FR Download'!G:G,0)),""))</f>
        <v/>
      </c>
      <c r="S24" t="str">
        <f t="shared" si="2"/>
        <v/>
      </c>
      <c r="T24" s="1" t="str">
        <f>IFERROR(INDEX('User Instructions'!$E$3:$E$8,MATCH('Eligible Components'!N24,'User Instructions'!$D$3:$D$8,0)),"")</f>
        <v/>
      </c>
      <c r="U24" s="1" t="str">
        <f>IFERROR(IF(INDEX('Tableau FR Download'!M:M,MATCH('Eligible Components'!M24,'Tableau FR Download'!G:G,0))=0,"",INDEX('Tableau FR Download'!M:M,MATCH('Eligible Components'!M24,'Tableau FR Download'!G:G,0))),"")</f>
        <v/>
      </c>
    </row>
    <row r="25" spans="1:21" hidden="1" x14ac:dyDescent="0.35">
      <c r="A25" s="1">
        <f t="shared" si="0"/>
        <v>0</v>
      </c>
      <c r="B25" s="1">
        <v>0</v>
      </c>
      <c r="C25" s="1" t="s">
        <v>201</v>
      </c>
      <c r="D25" s="1" t="s">
        <v>217</v>
      </c>
      <c r="E25" s="1" t="s">
        <v>68</v>
      </c>
      <c r="F25" s="1" t="s">
        <v>68</v>
      </c>
      <c r="G25" s="1" t="str">
        <f t="shared" si="1"/>
        <v>Algeria-Malaria</v>
      </c>
      <c r="H25" s="1">
        <v>0</v>
      </c>
      <c r="I25" t="s">
        <v>97</v>
      </c>
      <c r="J25" s="1" t="str">
        <f>IF(IFERROR(IF(M25="",INDEX('Review Approach Lookup'!D:D,MATCH('Eligible Components'!G25,'Review Approach Lookup'!A:A,0)),INDEX('Tableau FR Download'!I:I,MATCH(M25,'Tableau FR Download'!G:G,0))),"")=0,"TBC",IFERROR(IF(M25="",INDEX('Review Approach Lookup'!D:D,MATCH('Eligible Components'!G25,'Review Approach Lookup'!A:A,0)),INDEX('Tableau FR Download'!I:I,MATCH(M25,'Tableau FR Download'!G:G,0))),""))</f>
        <v/>
      </c>
      <c r="K25" s="1" t="s">
        <v>218</v>
      </c>
      <c r="L25" s="1">
        <f>_xlfn.MAXIFS('Tableau FR Download'!A:A,'Tableau FR Download'!B:B,'Eligible Components'!G25)</f>
        <v>0</v>
      </c>
      <c r="M25" s="1" t="str">
        <f>IF(L25=0,"",INDEX('Tableau FR Download'!G:G,MATCH('Eligible Components'!L25,'Tableau FR Download'!A:A,0)))</f>
        <v/>
      </c>
      <c r="N25" s="2" t="str">
        <f>IFERROR(IF(LEFT(INDEX('Tableau FR Download'!J:J,MATCH('Eligible Components'!M25,'Tableau FR Download'!G:G,0)),FIND(" - ",INDEX('Tableau FR Download'!J:J,MATCH('Eligible Components'!M25,'Tableau FR Download'!G:G,0)))-1) = 0,"",LEFT(INDEX('Tableau FR Download'!J:J,MATCH('Eligible Components'!M25,'Tableau FR Download'!G:G,0)),FIND(" - ",INDEX('Tableau FR Download'!J:J,MATCH('Eligible Components'!M25,'Tableau FR Download'!G:G,0)))-1)),"")</f>
        <v/>
      </c>
      <c r="O25" s="2" t="str">
        <f>IF(T25="No","",IFERROR(IF(INDEX('Tableau FR Download'!M:M,MATCH('Eligible Components'!M25,'Tableau FR Download'!G:G,0))=0,"",INDEX('Tableau FR Download'!M:M,MATCH('Eligible Components'!M25,'Tableau FR Download'!G:G,0))),""))</f>
        <v/>
      </c>
      <c r="P25" s="27" t="str">
        <f>IF(IFERROR(
INDEX('Funding Request Tracker'!$G$6:$G$13,MATCH('Eligible Components'!N25,'Funding Request Tracker'!$F$6:$F$13,0)),"")=0,"",
IFERROR(INDEX('Funding Request Tracker'!$G$6:$G$13,MATCH('Eligible Components'!N25,'Funding Request Tracker'!$F$6:$F$13,0)),
""))</f>
        <v/>
      </c>
      <c r="Q25" s="27" t="str">
        <f>IF(IFERROR(INDEX('Tableau FR Download'!N:N,MATCH('Eligible Components'!M25,'Tableau FR Download'!G:G,0)),"")=0,"",IFERROR(INDEX('Tableau FR Download'!N:N,MATCH('Eligible Components'!M25,'Tableau FR Download'!G:G,0)),""))</f>
        <v/>
      </c>
      <c r="R25" s="27" t="str">
        <f>IF(IFERROR(INDEX('Tableau FR Download'!O:O,MATCH('Eligible Components'!M25,'Tableau FR Download'!G:G,0)),"")=0,"",IFERROR(INDEX('Tableau FR Download'!O:O,MATCH('Eligible Components'!M25,'Tableau FR Download'!G:G,0)),""))</f>
        <v/>
      </c>
      <c r="S25" t="str">
        <f t="shared" si="2"/>
        <v/>
      </c>
      <c r="T25" s="1" t="str">
        <f>IFERROR(INDEX('User Instructions'!$E$3:$E$8,MATCH('Eligible Components'!N25,'User Instructions'!$D$3:$D$8,0)),"")</f>
        <v/>
      </c>
      <c r="U25" s="1" t="str">
        <f>IFERROR(IF(INDEX('Tableau FR Download'!M:M,MATCH('Eligible Components'!M25,'Tableau FR Download'!G:G,0))=0,"",INDEX('Tableau FR Download'!M:M,MATCH('Eligible Components'!M25,'Tableau FR Download'!G:G,0))),"")</f>
        <v/>
      </c>
    </row>
    <row r="26" spans="1:21" hidden="1" x14ac:dyDescent="0.35">
      <c r="A26" s="1">
        <f t="shared" si="0"/>
        <v>0</v>
      </c>
      <c r="B26" s="1">
        <v>0</v>
      </c>
      <c r="C26" s="1" t="s">
        <v>201</v>
      </c>
      <c r="D26" s="1" t="s">
        <v>217</v>
      </c>
      <c r="E26" s="1" t="s">
        <v>94</v>
      </c>
      <c r="F26" s="1" t="s">
        <v>212</v>
      </c>
      <c r="G26" s="1" t="str">
        <f t="shared" si="1"/>
        <v>Algeria-Malaria,RSSH</v>
      </c>
      <c r="H26" s="1">
        <v>1</v>
      </c>
      <c r="I26" t="s">
        <v>97</v>
      </c>
      <c r="J26" s="1" t="str">
        <f>IF(IFERROR(IF(M26="",INDEX('Review Approach Lookup'!D:D,MATCH('Eligible Components'!G26,'Review Approach Lookup'!A:A,0)),INDEX('Tableau FR Download'!I:I,MATCH(M26,'Tableau FR Download'!G:G,0))),"")=0,"TBC",IFERROR(IF(M26="",INDEX('Review Approach Lookup'!D:D,MATCH('Eligible Components'!G26,'Review Approach Lookup'!A:A,0)),INDEX('Tableau FR Download'!I:I,MATCH(M26,'Tableau FR Download'!G:G,0))),""))</f>
        <v/>
      </c>
      <c r="K26" s="1" t="s">
        <v>218</v>
      </c>
      <c r="L26" s="1">
        <f>_xlfn.MAXIFS('Tableau FR Download'!A:A,'Tableau FR Download'!B:B,'Eligible Components'!G26)</f>
        <v>0</v>
      </c>
      <c r="M26" s="1" t="str">
        <f>IF(L26=0,"",INDEX('Tableau FR Download'!G:G,MATCH('Eligible Components'!L26,'Tableau FR Download'!A:A,0)))</f>
        <v/>
      </c>
      <c r="N26" s="2" t="str">
        <f>IFERROR(IF(LEFT(INDEX('Tableau FR Download'!J:J,MATCH('Eligible Components'!M26,'Tableau FR Download'!G:G,0)),FIND(" - ",INDEX('Tableau FR Download'!J:J,MATCH('Eligible Components'!M26,'Tableau FR Download'!G:G,0)))-1) = 0,"",LEFT(INDEX('Tableau FR Download'!J:J,MATCH('Eligible Components'!M26,'Tableau FR Download'!G:G,0)),FIND(" - ",INDEX('Tableau FR Download'!J:J,MATCH('Eligible Components'!M26,'Tableau FR Download'!G:G,0)))-1)),"")</f>
        <v/>
      </c>
      <c r="O26" s="2" t="str">
        <f>IF(T26="No","",IFERROR(IF(INDEX('Tableau FR Download'!M:M,MATCH('Eligible Components'!M26,'Tableau FR Download'!G:G,0))=0,"",INDEX('Tableau FR Download'!M:M,MATCH('Eligible Components'!M26,'Tableau FR Download'!G:G,0))),""))</f>
        <v/>
      </c>
      <c r="P26" s="27" t="str">
        <f>IF(IFERROR(
INDEX('Funding Request Tracker'!$G$6:$G$13,MATCH('Eligible Components'!N26,'Funding Request Tracker'!$F$6:$F$13,0)),"")=0,"",
IFERROR(INDEX('Funding Request Tracker'!$G$6:$G$13,MATCH('Eligible Components'!N26,'Funding Request Tracker'!$F$6:$F$13,0)),
""))</f>
        <v/>
      </c>
      <c r="Q26" s="27" t="str">
        <f>IF(IFERROR(INDEX('Tableau FR Download'!N:N,MATCH('Eligible Components'!M26,'Tableau FR Download'!G:G,0)),"")=0,"",IFERROR(INDEX('Tableau FR Download'!N:N,MATCH('Eligible Components'!M26,'Tableau FR Download'!G:G,0)),""))</f>
        <v/>
      </c>
      <c r="R26" s="27" t="str">
        <f>IF(IFERROR(INDEX('Tableau FR Download'!O:O,MATCH('Eligible Components'!M26,'Tableau FR Download'!G:G,0)),"")=0,"",IFERROR(INDEX('Tableau FR Download'!O:O,MATCH('Eligible Components'!M26,'Tableau FR Download'!G:G,0)),""))</f>
        <v/>
      </c>
      <c r="S26" t="str">
        <f t="shared" si="2"/>
        <v/>
      </c>
      <c r="T26" s="1" t="str">
        <f>IFERROR(INDEX('User Instructions'!$E$3:$E$8,MATCH('Eligible Components'!N26,'User Instructions'!$D$3:$D$8,0)),"")</f>
        <v/>
      </c>
      <c r="U26" s="1" t="str">
        <f>IFERROR(IF(INDEX('Tableau FR Download'!M:M,MATCH('Eligible Components'!M26,'Tableau FR Download'!G:G,0))=0,"",INDEX('Tableau FR Download'!M:M,MATCH('Eligible Components'!M26,'Tableau FR Download'!G:G,0))),"")</f>
        <v/>
      </c>
    </row>
    <row r="27" spans="1:21" hidden="1" x14ac:dyDescent="0.35">
      <c r="A27" s="1">
        <f t="shared" si="0"/>
        <v>0</v>
      </c>
      <c r="B27" s="1">
        <v>0</v>
      </c>
      <c r="C27" s="1" t="s">
        <v>201</v>
      </c>
      <c r="D27" s="1" t="s">
        <v>217</v>
      </c>
      <c r="E27" s="1" t="s">
        <v>91</v>
      </c>
      <c r="F27" s="1" t="s">
        <v>91</v>
      </c>
      <c r="G27" s="1" t="str">
        <f t="shared" si="1"/>
        <v>Algeria-RSSH</v>
      </c>
      <c r="H27" s="1">
        <v>1</v>
      </c>
      <c r="I27" t="s">
        <v>97</v>
      </c>
      <c r="J27" s="1" t="str">
        <f>IF(IFERROR(IF(M27="",INDEX('Review Approach Lookup'!D:D,MATCH('Eligible Components'!G27,'Review Approach Lookup'!A:A,0)),INDEX('Tableau FR Download'!I:I,MATCH(M27,'Tableau FR Download'!G:G,0))),"")=0,"TBC",IFERROR(IF(M27="",INDEX('Review Approach Lookup'!D:D,MATCH('Eligible Components'!G27,'Review Approach Lookup'!A:A,0)),INDEX('Tableau FR Download'!I:I,MATCH(M27,'Tableau FR Download'!G:G,0))),""))</f>
        <v>TBC</v>
      </c>
      <c r="K27" s="1" t="s">
        <v>218</v>
      </c>
      <c r="L27" s="1">
        <f>_xlfn.MAXIFS('Tableau FR Download'!A:A,'Tableau FR Download'!B:B,'Eligible Components'!G27)</f>
        <v>0</v>
      </c>
      <c r="M27" s="1" t="str">
        <f>IF(L27=0,"",INDEX('Tableau FR Download'!G:G,MATCH('Eligible Components'!L27,'Tableau FR Download'!A:A,0)))</f>
        <v/>
      </c>
      <c r="N27" s="2" t="str">
        <f>IFERROR(IF(LEFT(INDEX('Tableau FR Download'!J:J,MATCH('Eligible Components'!M27,'Tableau FR Download'!G:G,0)),FIND(" - ",INDEX('Tableau FR Download'!J:J,MATCH('Eligible Components'!M27,'Tableau FR Download'!G:G,0)))-1) = 0,"",LEFT(INDEX('Tableau FR Download'!J:J,MATCH('Eligible Components'!M27,'Tableau FR Download'!G:G,0)),FIND(" - ",INDEX('Tableau FR Download'!J:J,MATCH('Eligible Components'!M27,'Tableau FR Download'!G:G,0)))-1)),"")</f>
        <v/>
      </c>
      <c r="O27" s="2" t="str">
        <f>IF(T27="No","",IFERROR(IF(INDEX('Tableau FR Download'!M:M,MATCH('Eligible Components'!M27,'Tableau FR Download'!G:G,0))=0,"",INDEX('Tableau FR Download'!M:M,MATCH('Eligible Components'!M27,'Tableau FR Download'!G:G,0))),""))</f>
        <v/>
      </c>
      <c r="P27" s="27" t="str">
        <f>IF(IFERROR(
INDEX('Funding Request Tracker'!$G$6:$G$13,MATCH('Eligible Components'!N27,'Funding Request Tracker'!$F$6:$F$13,0)),"")=0,"",
IFERROR(INDEX('Funding Request Tracker'!$G$6:$G$13,MATCH('Eligible Components'!N27,'Funding Request Tracker'!$F$6:$F$13,0)),
""))</f>
        <v/>
      </c>
      <c r="Q27" s="27" t="str">
        <f>IF(IFERROR(INDEX('Tableau FR Download'!N:N,MATCH('Eligible Components'!M27,'Tableau FR Download'!G:G,0)),"")=0,"",IFERROR(INDEX('Tableau FR Download'!N:N,MATCH('Eligible Components'!M27,'Tableau FR Download'!G:G,0)),""))</f>
        <v/>
      </c>
      <c r="R27" s="27" t="str">
        <f>IF(IFERROR(INDEX('Tableau FR Download'!O:O,MATCH('Eligible Components'!M27,'Tableau FR Download'!G:G,0)),"")=0,"",IFERROR(INDEX('Tableau FR Download'!O:O,MATCH('Eligible Components'!M27,'Tableau FR Download'!G:G,0)),""))</f>
        <v/>
      </c>
      <c r="S27" t="str">
        <f t="shared" si="2"/>
        <v/>
      </c>
      <c r="T27" s="1" t="str">
        <f>IFERROR(INDEX('User Instructions'!$E$3:$E$8,MATCH('Eligible Components'!N27,'User Instructions'!$D$3:$D$8,0)),"")</f>
        <v/>
      </c>
      <c r="U27" s="1" t="str">
        <f>IFERROR(IF(INDEX('Tableau FR Download'!M:M,MATCH('Eligible Components'!M27,'Tableau FR Download'!G:G,0))=0,"",INDEX('Tableau FR Download'!M:M,MATCH('Eligible Components'!M27,'Tableau FR Download'!G:G,0))),"")</f>
        <v/>
      </c>
    </row>
    <row r="28" spans="1:21" hidden="1" x14ac:dyDescent="0.35">
      <c r="A28" s="1">
        <f t="shared" si="0"/>
        <v>0</v>
      </c>
      <c r="B28" s="1">
        <v>1</v>
      </c>
      <c r="C28" s="1" t="s">
        <v>201</v>
      </c>
      <c r="D28" s="1" t="s">
        <v>217</v>
      </c>
      <c r="E28" s="1" t="s">
        <v>61</v>
      </c>
      <c r="F28" s="1" t="s">
        <v>213</v>
      </c>
      <c r="G28" s="1" t="str">
        <f t="shared" si="1"/>
        <v>Algeria-Tuberculosis</v>
      </c>
      <c r="H28" s="1">
        <v>1</v>
      </c>
      <c r="I28" t="s">
        <v>97</v>
      </c>
      <c r="J28" s="1" t="str">
        <f>IF(IFERROR(IF(M28="",INDEX('Review Approach Lookup'!D:D,MATCH('Eligible Components'!G28,'Review Approach Lookup'!A:A,0)),INDEX('Tableau FR Download'!I:I,MATCH(M28,'Tableau FR Download'!G:G,0))),"")=0,"TBC",IFERROR(IF(M28="",INDEX('Review Approach Lookup'!D:D,MATCH('Eligible Components'!G28,'Review Approach Lookup'!A:A,0)),INDEX('Tableau FR Download'!I:I,MATCH(M28,'Tableau FR Download'!G:G,0))),""))</f>
        <v/>
      </c>
      <c r="K28" s="1" t="s">
        <v>218</v>
      </c>
      <c r="L28" s="1">
        <f>_xlfn.MAXIFS('Tableau FR Download'!A:A,'Tableau FR Download'!B:B,'Eligible Components'!G28)</f>
        <v>0</v>
      </c>
      <c r="M28" s="1" t="str">
        <f>IF(L28=0,"",INDEX('Tableau FR Download'!G:G,MATCH('Eligible Components'!L28,'Tableau FR Download'!A:A,0)))</f>
        <v/>
      </c>
      <c r="N28" s="2" t="str">
        <f>IFERROR(IF(LEFT(INDEX('Tableau FR Download'!J:J,MATCH('Eligible Components'!M28,'Tableau FR Download'!G:G,0)),FIND(" - ",INDEX('Tableau FR Download'!J:J,MATCH('Eligible Components'!M28,'Tableau FR Download'!G:G,0)))-1) = 0,"",LEFT(INDEX('Tableau FR Download'!J:J,MATCH('Eligible Components'!M28,'Tableau FR Download'!G:G,0)),FIND(" - ",INDEX('Tableau FR Download'!J:J,MATCH('Eligible Components'!M28,'Tableau FR Download'!G:G,0)))-1)),"")</f>
        <v/>
      </c>
      <c r="O28" s="2" t="str">
        <f>IF(T28="No","",IFERROR(IF(INDEX('Tableau FR Download'!M:M,MATCH('Eligible Components'!M28,'Tableau FR Download'!G:G,0))=0,"",INDEX('Tableau FR Download'!M:M,MATCH('Eligible Components'!M28,'Tableau FR Download'!G:G,0))),""))</f>
        <v/>
      </c>
      <c r="P28" s="27" t="str">
        <f>IF(IFERROR(
INDEX('Funding Request Tracker'!$G$6:$G$13,MATCH('Eligible Components'!N28,'Funding Request Tracker'!$F$6:$F$13,0)),"")=0,"",
IFERROR(INDEX('Funding Request Tracker'!$G$6:$G$13,MATCH('Eligible Components'!N28,'Funding Request Tracker'!$F$6:$F$13,0)),
""))</f>
        <v/>
      </c>
      <c r="Q28" s="27" t="str">
        <f>IF(IFERROR(INDEX('Tableau FR Download'!N:N,MATCH('Eligible Components'!M28,'Tableau FR Download'!G:G,0)),"")=0,"",IFERROR(INDEX('Tableau FR Download'!N:N,MATCH('Eligible Components'!M28,'Tableau FR Download'!G:G,0)),""))</f>
        <v/>
      </c>
      <c r="R28" s="27" t="str">
        <f>IF(IFERROR(INDEX('Tableau FR Download'!O:O,MATCH('Eligible Components'!M28,'Tableau FR Download'!G:G,0)),"")=0,"",IFERROR(INDEX('Tableau FR Download'!O:O,MATCH('Eligible Components'!M28,'Tableau FR Download'!G:G,0)),""))</f>
        <v/>
      </c>
      <c r="S28" t="str">
        <f t="shared" si="2"/>
        <v/>
      </c>
      <c r="T28" s="1" t="str">
        <f>IFERROR(INDEX('User Instructions'!$E$3:$E$8,MATCH('Eligible Components'!N28,'User Instructions'!$D$3:$D$8,0)),"")</f>
        <v/>
      </c>
      <c r="U28" s="1" t="str">
        <f>IFERROR(IF(INDEX('Tableau FR Download'!M:M,MATCH('Eligible Components'!M28,'Tableau FR Download'!G:G,0))=0,"",INDEX('Tableau FR Download'!M:M,MATCH('Eligible Components'!M28,'Tableau FR Download'!G:G,0))),"")</f>
        <v/>
      </c>
    </row>
    <row r="29" spans="1:21" hidden="1" x14ac:dyDescent="0.35">
      <c r="A29" s="1">
        <f t="shared" si="0"/>
        <v>0</v>
      </c>
      <c r="B29" s="1">
        <v>0</v>
      </c>
      <c r="C29" s="1" t="s">
        <v>201</v>
      </c>
      <c r="D29" s="1" t="s">
        <v>217</v>
      </c>
      <c r="E29" s="1" t="s">
        <v>168</v>
      </c>
      <c r="F29" s="1" t="s">
        <v>214</v>
      </c>
      <c r="G29" s="1" t="str">
        <f t="shared" si="1"/>
        <v>Algeria-Tuberculosis,Malaria</v>
      </c>
      <c r="H29" s="1">
        <v>1</v>
      </c>
      <c r="I29" t="s">
        <v>97</v>
      </c>
      <c r="J29" s="1" t="str">
        <f>IF(IFERROR(IF(M29="",INDEX('Review Approach Lookup'!D:D,MATCH('Eligible Components'!G29,'Review Approach Lookup'!A:A,0)),INDEX('Tableau FR Download'!I:I,MATCH(M29,'Tableau FR Download'!G:G,0))),"")=0,"TBC",IFERROR(IF(M29="",INDEX('Review Approach Lookup'!D:D,MATCH('Eligible Components'!G29,'Review Approach Lookup'!A:A,0)),INDEX('Tableau FR Download'!I:I,MATCH(M29,'Tableau FR Download'!G:G,0))),""))</f>
        <v/>
      </c>
      <c r="K29" s="1" t="s">
        <v>218</v>
      </c>
      <c r="L29" s="1">
        <f>_xlfn.MAXIFS('Tableau FR Download'!A:A,'Tableau FR Download'!B:B,'Eligible Components'!G29)</f>
        <v>0</v>
      </c>
      <c r="M29" s="1" t="str">
        <f>IF(L29=0,"",INDEX('Tableau FR Download'!G:G,MATCH('Eligible Components'!L29,'Tableau FR Download'!A:A,0)))</f>
        <v/>
      </c>
      <c r="N29" s="2" t="str">
        <f>IFERROR(IF(LEFT(INDEX('Tableau FR Download'!J:J,MATCH('Eligible Components'!M29,'Tableau FR Download'!G:G,0)),FIND(" - ",INDEX('Tableau FR Download'!J:J,MATCH('Eligible Components'!M29,'Tableau FR Download'!G:G,0)))-1) = 0,"",LEFT(INDEX('Tableau FR Download'!J:J,MATCH('Eligible Components'!M29,'Tableau FR Download'!G:G,0)),FIND(" - ",INDEX('Tableau FR Download'!J:J,MATCH('Eligible Components'!M29,'Tableau FR Download'!G:G,0)))-1)),"")</f>
        <v/>
      </c>
      <c r="O29" s="2" t="str">
        <f>IF(T29="No","",IFERROR(IF(INDEX('Tableau FR Download'!M:M,MATCH('Eligible Components'!M29,'Tableau FR Download'!G:G,0))=0,"",INDEX('Tableau FR Download'!M:M,MATCH('Eligible Components'!M29,'Tableau FR Download'!G:G,0))),""))</f>
        <v/>
      </c>
      <c r="P29" s="27" t="str">
        <f>IF(IFERROR(
INDEX('Funding Request Tracker'!$G$6:$G$13,MATCH('Eligible Components'!N29,'Funding Request Tracker'!$F$6:$F$13,0)),"")=0,"",
IFERROR(INDEX('Funding Request Tracker'!$G$6:$G$13,MATCH('Eligible Components'!N29,'Funding Request Tracker'!$F$6:$F$13,0)),
""))</f>
        <v/>
      </c>
      <c r="Q29" s="27" t="str">
        <f>IF(IFERROR(INDEX('Tableau FR Download'!N:N,MATCH('Eligible Components'!M29,'Tableau FR Download'!G:G,0)),"")=0,"",IFERROR(INDEX('Tableau FR Download'!N:N,MATCH('Eligible Components'!M29,'Tableau FR Download'!G:G,0)),""))</f>
        <v/>
      </c>
      <c r="R29" s="27" t="str">
        <f>IF(IFERROR(INDEX('Tableau FR Download'!O:O,MATCH('Eligible Components'!M29,'Tableau FR Download'!G:G,0)),"")=0,"",IFERROR(INDEX('Tableau FR Download'!O:O,MATCH('Eligible Components'!M29,'Tableau FR Download'!G:G,0)),""))</f>
        <v/>
      </c>
      <c r="S29" t="str">
        <f t="shared" si="2"/>
        <v/>
      </c>
      <c r="T29" s="1" t="str">
        <f>IFERROR(INDEX('User Instructions'!$E$3:$E$8,MATCH('Eligible Components'!N29,'User Instructions'!$D$3:$D$8,0)),"")</f>
        <v/>
      </c>
      <c r="U29" s="1" t="str">
        <f>IFERROR(IF(INDEX('Tableau FR Download'!M:M,MATCH('Eligible Components'!M29,'Tableau FR Download'!G:G,0))=0,"",INDEX('Tableau FR Download'!M:M,MATCH('Eligible Components'!M29,'Tableau FR Download'!G:G,0))),"")</f>
        <v/>
      </c>
    </row>
    <row r="30" spans="1:21" hidden="1" x14ac:dyDescent="0.35">
      <c r="A30" s="1">
        <f t="shared" si="0"/>
        <v>0</v>
      </c>
      <c r="B30" s="1">
        <v>0</v>
      </c>
      <c r="C30" s="1" t="s">
        <v>201</v>
      </c>
      <c r="D30" s="1" t="s">
        <v>217</v>
      </c>
      <c r="E30" s="1" t="s">
        <v>133</v>
      </c>
      <c r="F30" s="1" t="s">
        <v>215</v>
      </c>
      <c r="G30" s="1" t="str">
        <f t="shared" si="1"/>
        <v>Algeria-Tuberculosis,Malaria,RSSH</v>
      </c>
      <c r="H30" s="1">
        <v>1</v>
      </c>
      <c r="I30" t="s">
        <v>97</v>
      </c>
      <c r="J30" s="1" t="str">
        <f>IF(IFERROR(IF(M30="",INDEX('Review Approach Lookup'!D:D,MATCH('Eligible Components'!G30,'Review Approach Lookup'!A:A,0)),INDEX('Tableau FR Download'!I:I,MATCH(M30,'Tableau FR Download'!G:G,0))),"")=0,"TBC",IFERROR(IF(M30="",INDEX('Review Approach Lookup'!D:D,MATCH('Eligible Components'!G30,'Review Approach Lookup'!A:A,0)),INDEX('Tableau FR Download'!I:I,MATCH(M30,'Tableau FR Download'!G:G,0))),""))</f>
        <v/>
      </c>
      <c r="K30" s="1" t="s">
        <v>218</v>
      </c>
      <c r="L30" s="1">
        <f>_xlfn.MAXIFS('Tableau FR Download'!A:A,'Tableau FR Download'!B:B,'Eligible Components'!G30)</f>
        <v>0</v>
      </c>
      <c r="M30" s="1" t="str">
        <f>IF(L30=0,"",INDEX('Tableau FR Download'!G:G,MATCH('Eligible Components'!L30,'Tableau FR Download'!A:A,0)))</f>
        <v/>
      </c>
      <c r="N30" s="2" t="str">
        <f>IFERROR(IF(LEFT(INDEX('Tableau FR Download'!J:J,MATCH('Eligible Components'!M30,'Tableau FR Download'!G:G,0)),FIND(" - ",INDEX('Tableau FR Download'!J:J,MATCH('Eligible Components'!M30,'Tableau FR Download'!G:G,0)))-1) = 0,"",LEFT(INDEX('Tableau FR Download'!J:J,MATCH('Eligible Components'!M30,'Tableau FR Download'!G:G,0)),FIND(" - ",INDEX('Tableau FR Download'!J:J,MATCH('Eligible Components'!M30,'Tableau FR Download'!G:G,0)))-1)),"")</f>
        <v/>
      </c>
      <c r="O30" s="2" t="str">
        <f>IF(T30="No","",IFERROR(IF(INDEX('Tableau FR Download'!M:M,MATCH('Eligible Components'!M30,'Tableau FR Download'!G:G,0))=0,"",INDEX('Tableau FR Download'!M:M,MATCH('Eligible Components'!M30,'Tableau FR Download'!G:G,0))),""))</f>
        <v/>
      </c>
      <c r="P30" s="27" t="str">
        <f>IF(IFERROR(
INDEX('Funding Request Tracker'!$G$6:$G$13,MATCH('Eligible Components'!N30,'Funding Request Tracker'!$F$6:$F$13,0)),"")=0,"",
IFERROR(INDEX('Funding Request Tracker'!$G$6:$G$13,MATCH('Eligible Components'!N30,'Funding Request Tracker'!$F$6:$F$13,0)),
""))</f>
        <v/>
      </c>
      <c r="Q30" s="27" t="str">
        <f>IF(IFERROR(INDEX('Tableau FR Download'!N:N,MATCH('Eligible Components'!M30,'Tableau FR Download'!G:G,0)),"")=0,"",IFERROR(INDEX('Tableau FR Download'!N:N,MATCH('Eligible Components'!M30,'Tableau FR Download'!G:G,0)),""))</f>
        <v/>
      </c>
      <c r="R30" s="27" t="str">
        <f>IF(IFERROR(INDEX('Tableau FR Download'!O:O,MATCH('Eligible Components'!M30,'Tableau FR Download'!G:G,0)),"")=0,"",IFERROR(INDEX('Tableau FR Download'!O:O,MATCH('Eligible Components'!M30,'Tableau FR Download'!G:G,0)),""))</f>
        <v/>
      </c>
      <c r="S30" t="str">
        <f t="shared" si="2"/>
        <v/>
      </c>
      <c r="T30" s="1" t="str">
        <f>IFERROR(INDEX('User Instructions'!$E$3:$E$8,MATCH('Eligible Components'!N30,'User Instructions'!$D$3:$D$8,0)),"")</f>
        <v/>
      </c>
      <c r="U30" s="1" t="str">
        <f>IFERROR(IF(INDEX('Tableau FR Download'!M:M,MATCH('Eligible Components'!M30,'Tableau FR Download'!G:G,0))=0,"",INDEX('Tableau FR Download'!M:M,MATCH('Eligible Components'!M30,'Tableau FR Download'!G:G,0))),"")</f>
        <v/>
      </c>
    </row>
    <row r="31" spans="1:21" hidden="1" x14ac:dyDescent="0.35">
      <c r="A31" s="1">
        <f t="shared" si="0"/>
        <v>0</v>
      </c>
      <c r="B31" s="1">
        <v>0</v>
      </c>
      <c r="C31" s="1" t="s">
        <v>201</v>
      </c>
      <c r="D31" s="1" t="s">
        <v>217</v>
      </c>
      <c r="E31" s="1" t="s">
        <v>121</v>
      </c>
      <c r="F31" s="1" t="s">
        <v>216</v>
      </c>
      <c r="G31" s="1" t="str">
        <f t="shared" si="1"/>
        <v>Algeria-Tuberculosis,RSSH</v>
      </c>
      <c r="H31" s="1">
        <v>1</v>
      </c>
      <c r="I31" t="s">
        <v>97</v>
      </c>
      <c r="J31" s="1" t="str">
        <f>IF(IFERROR(IF(M31="",INDEX('Review Approach Lookup'!D:D,MATCH('Eligible Components'!G31,'Review Approach Lookup'!A:A,0)),INDEX('Tableau FR Download'!I:I,MATCH(M31,'Tableau FR Download'!G:G,0))),"")=0,"TBC",IFERROR(IF(M31="",INDEX('Review Approach Lookup'!D:D,MATCH('Eligible Components'!G31,'Review Approach Lookup'!A:A,0)),INDEX('Tableau FR Download'!I:I,MATCH(M31,'Tableau FR Download'!G:G,0))),""))</f>
        <v/>
      </c>
      <c r="K31" s="1" t="s">
        <v>218</v>
      </c>
      <c r="L31" s="1">
        <f>_xlfn.MAXIFS('Tableau FR Download'!A:A,'Tableau FR Download'!B:B,'Eligible Components'!G31)</f>
        <v>0</v>
      </c>
      <c r="M31" s="1" t="str">
        <f>IF(L31=0,"",INDEX('Tableau FR Download'!G:G,MATCH('Eligible Components'!L31,'Tableau FR Download'!A:A,0)))</f>
        <v/>
      </c>
      <c r="N31" s="2" t="str">
        <f>IFERROR(IF(LEFT(INDEX('Tableau FR Download'!J:J,MATCH('Eligible Components'!M31,'Tableau FR Download'!G:G,0)),FIND(" - ",INDEX('Tableau FR Download'!J:J,MATCH('Eligible Components'!M31,'Tableau FR Download'!G:G,0)))-1) = 0,"",LEFT(INDEX('Tableau FR Download'!J:J,MATCH('Eligible Components'!M31,'Tableau FR Download'!G:G,0)),FIND(" - ",INDEX('Tableau FR Download'!J:J,MATCH('Eligible Components'!M31,'Tableau FR Download'!G:G,0)))-1)),"")</f>
        <v/>
      </c>
      <c r="O31" s="2" t="str">
        <f>IF(T31="No","",IFERROR(IF(INDEX('Tableau FR Download'!M:M,MATCH('Eligible Components'!M31,'Tableau FR Download'!G:G,0))=0,"",INDEX('Tableau FR Download'!M:M,MATCH('Eligible Components'!M31,'Tableau FR Download'!G:G,0))),""))</f>
        <v/>
      </c>
      <c r="P31" s="27" t="str">
        <f>IF(IFERROR(
INDEX('Funding Request Tracker'!$G$6:$G$13,MATCH('Eligible Components'!N31,'Funding Request Tracker'!$F$6:$F$13,0)),"")=0,"",
IFERROR(INDEX('Funding Request Tracker'!$G$6:$G$13,MATCH('Eligible Components'!N31,'Funding Request Tracker'!$F$6:$F$13,0)),
""))</f>
        <v/>
      </c>
      <c r="Q31" s="27" t="str">
        <f>IF(IFERROR(INDEX('Tableau FR Download'!N:N,MATCH('Eligible Components'!M31,'Tableau FR Download'!G:G,0)),"")=0,"",IFERROR(INDEX('Tableau FR Download'!N:N,MATCH('Eligible Components'!M31,'Tableau FR Download'!G:G,0)),""))</f>
        <v/>
      </c>
      <c r="R31" s="27" t="str">
        <f>IF(IFERROR(INDEX('Tableau FR Download'!O:O,MATCH('Eligible Components'!M31,'Tableau FR Download'!G:G,0)),"")=0,"",IFERROR(INDEX('Tableau FR Download'!O:O,MATCH('Eligible Components'!M31,'Tableau FR Download'!G:G,0)),""))</f>
        <v/>
      </c>
      <c r="S31" t="str">
        <f t="shared" si="2"/>
        <v/>
      </c>
      <c r="T31" s="1" t="str">
        <f>IFERROR(INDEX('User Instructions'!$E$3:$E$8,MATCH('Eligible Components'!N31,'User Instructions'!$D$3:$D$8,0)),"")</f>
        <v/>
      </c>
      <c r="U31" s="1" t="str">
        <f>IFERROR(IF(INDEX('Tableau FR Download'!M:M,MATCH('Eligible Components'!M31,'Tableau FR Download'!G:G,0))=0,"",INDEX('Tableau FR Download'!M:M,MATCH('Eligible Components'!M31,'Tableau FR Download'!G:G,0))),"")</f>
        <v/>
      </c>
    </row>
    <row r="32" spans="1:21" hidden="1" x14ac:dyDescent="0.35">
      <c r="A32" s="1">
        <f t="shared" si="0"/>
        <v>0</v>
      </c>
      <c r="B32" s="1">
        <v>1</v>
      </c>
      <c r="C32" s="1" t="s">
        <v>201</v>
      </c>
      <c r="D32" s="1" t="s">
        <v>55</v>
      </c>
      <c r="E32" s="1" t="s">
        <v>59</v>
      </c>
      <c r="F32" s="1" t="s">
        <v>59</v>
      </c>
      <c r="G32" s="1" t="str">
        <f t="shared" si="1"/>
        <v>Angola-HIV/AIDS</v>
      </c>
      <c r="H32" s="1">
        <v>1</v>
      </c>
      <c r="I32" s="1" t="s">
        <v>56</v>
      </c>
      <c r="J32" s="1" t="str">
        <f>IF(IFERROR(IF(M32="",INDEX('Review Approach Lookup'!D:D,MATCH('Eligible Components'!G32,'Review Approach Lookup'!A:A,0)),INDEX('Tableau FR Download'!I:I,MATCH(M32,'Tableau FR Download'!G:G,0))),"")=0,"TBC",IFERROR(IF(M32="",INDEX('Review Approach Lookup'!D:D,MATCH('Eligible Components'!G32,'Review Approach Lookup'!A:A,0)),INDEX('Tableau FR Download'!I:I,MATCH(M32,'Tableau FR Download'!G:G,0))),""))</f>
        <v>Full Review</v>
      </c>
      <c r="K32" s="1" t="s">
        <v>202</v>
      </c>
      <c r="L32" s="1">
        <f>_xlfn.MAXIFS('Tableau FR Download'!A:A,'Tableau FR Download'!B:B,'Eligible Components'!G32)</f>
        <v>0</v>
      </c>
      <c r="M32" s="1" t="str">
        <f>IF(L32=0,"",INDEX('Tableau FR Download'!G:G,MATCH('Eligible Components'!L32,'Tableau FR Download'!A:A,0)))</f>
        <v/>
      </c>
      <c r="N32" s="2" t="str">
        <f>IFERROR(IF(LEFT(INDEX('Tableau FR Download'!J:J,MATCH('Eligible Components'!M32,'Tableau FR Download'!G:G,0)),FIND(" - ",INDEX('Tableau FR Download'!J:J,MATCH('Eligible Components'!M32,'Tableau FR Download'!G:G,0)))-1) = 0,"",LEFT(INDEX('Tableau FR Download'!J:J,MATCH('Eligible Components'!M32,'Tableau FR Download'!G:G,0)),FIND(" - ",INDEX('Tableau FR Download'!J:J,MATCH('Eligible Components'!M32,'Tableau FR Download'!G:G,0)))-1)),"")</f>
        <v/>
      </c>
      <c r="O32" s="2" t="str">
        <f>IF(T32="No","",IFERROR(IF(INDEX('Tableau FR Download'!M:M,MATCH('Eligible Components'!M32,'Tableau FR Download'!G:G,0))=0,"",INDEX('Tableau FR Download'!M:M,MATCH('Eligible Components'!M32,'Tableau FR Download'!G:G,0))),""))</f>
        <v/>
      </c>
      <c r="P32" s="27" t="str">
        <f>IF(IFERROR(
INDEX('Funding Request Tracker'!$G$6:$G$13,MATCH('Eligible Components'!N32,'Funding Request Tracker'!$F$6:$F$13,0)),"")=0,"",
IFERROR(INDEX('Funding Request Tracker'!$G$6:$G$13,MATCH('Eligible Components'!N32,'Funding Request Tracker'!$F$6:$F$13,0)),
""))</f>
        <v/>
      </c>
      <c r="Q32" s="27" t="str">
        <f>IF(IFERROR(INDEX('Tableau FR Download'!N:N,MATCH('Eligible Components'!M32,'Tableau FR Download'!G:G,0)),"")=0,"",IFERROR(INDEX('Tableau FR Download'!N:N,MATCH('Eligible Components'!M32,'Tableau FR Download'!G:G,0)),""))</f>
        <v/>
      </c>
      <c r="R32" s="27" t="str">
        <f>IF(IFERROR(INDEX('Tableau FR Download'!O:O,MATCH('Eligible Components'!M32,'Tableau FR Download'!G:G,0)),"")=0,"",IFERROR(INDEX('Tableau FR Download'!O:O,MATCH('Eligible Components'!M32,'Tableau FR Download'!G:G,0)),""))</f>
        <v/>
      </c>
      <c r="S32" t="str">
        <f t="shared" si="2"/>
        <v/>
      </c>
      <c r="T32" s="1" t="str">
        <f>IFERROR(INDEX('User Instructions'!$E$3:$E$8,MATCH('Eligible Components'!N32,'User Instructions'!$D$3:$D$8,0)),"")</f>
        <v/>
      </c>
      <c r="U32" s="1" t="str">
        <f>IFERROR(IF(INDEX('Tableau FR Download'!M:M,MATCH('Eligible Components'!M32,'Tableau FR Download'!G:G,0))=0,"",INDEX('Tableau FR Download'!M:M,MATCH('Eligible Components'!M32,'Tableau FR Download'!G:G,0))),"")</f>
        <v/>
      </c>
    </row>
    <row r="33" spans="1:21" hidden="1" x14ac:dyDescent="0.35">
      <c r="A33" s="1">
        <f t="shared" si="0"/>
        <v>0</v>
      </c>
      <c r="B33" s="1">
        <v>0</v>
      </c>
      <c r="C33" s="1" t="s">
        <v>201</v>
      </c>
      <c r="D33" s="1" t="s">
        <v>55</v>
      </c>
      <c r="E33" s="1" t="s">
        <v>103</v>
      </c>
      <c r="F33" s="1" t="s">
        <v>203</v>
      </c>
      <c r="G33" s="1" t="str">
        <f t="shared" si="1"/>
        <v>Angola-HIV/AIDS,Malaria</v>
      </c>
      <c r="H33" s="1">
        <v>0</v>
      </c>
      <c r="I33" s="1" t="s">
        <v>56</v>
      </c>
      <c r="J33" s="1" t="str">
        <f>IF(IFERROR(IF(M33="",INDEX('Review Approach Lookup'!D:D,MATCH('Eligible Components'!G33,'Review Approach Lookup'!A:A,0)),INDEX('Tableau FR Download'!I:I,MATCH(M33,'Tableau FR Download'!G:G,0))),"")=0,"TBC",IFERROR(IF(M33="",INDEX('Review Approach Lookup'!D:D,MATCH('Eligible Components'!G33,'Review Approach Lookup'!A:A,0)),INDEX('Tableau FR Download'!I:I,MATCH(M33,'Tableau FR Download'!G:G,0))),""))</f>
        <v/>
      </c>
      <c r="K33" s="1" t="s">
        <v>202</v>
      </c>
      <c r="L33" s="1">
        <f>_xlfn.MAXIFS('Tableau FR Download'!A:A,'Tableau FR Download'!B:B,'Eligible Components'!G33)</f>
        <v>0</v>
      </c>
      <c r="M33" s="1" t="str">
        <f>IF(L33=0,"",INDEX('Tableau FR Download'!G:G,MATCH('Eligible Components'!L33,'Tableau FR Download'!A:A,0)))</f>
        <v/>
      </c>
      <c r="N33" s="2" t="str">
        <f>IFERROR(IF(LEFT(INDEX('Tableau FR Download'!J:J,MATCH('Eligible Components'!M33,'Tableau FR Download'!G:G,0)),FIND(" - ",INDEX('Tableau FR Download'!J:J,MATCH('Eligible Components'!M33,'Tableau FR Download'!G:G,0)))-1) = 0,"",LEFT(INDEX('Tableau FR Download'!J:J,MATCH('Eligible Components'!M33,'Tableau FR Download'!G:G,0)),FIND(" - ",INDEX('Tableau FR Download'!J:J,MATCH('Eligible Components'!M33,'Tableau FR Download'!G:G,0)))-1)),"")</f>
        <v/>
      </c>
      <c r="O33" s="2" t="str">
        <f>IF(T33="No","",IFERROR(IF(INDEX('Tableau FR Download'!M:M,MATCH('Eligible Components'!M33,'Tableau FR Download'!G:G,0))=0,"",INDEX('Tableau FR Download'!M:M,MATCH('Eligible Components'!M33,'Tableau FR Download'!G:G,0))),""))</f>
        <v/>
      </c>
      <c r="P33" s="27" t="str">
        <f>IF(IFERROR(
INDEX('Funding Request Tracker'!$G$6:$G$13,MATCH('Eligible Components'!N33,'Funding Request Tracker'!$F$6:$F$13,0)),"")=0,"",
IFERROR(INDEX('Funding Request Tracker'!$G$6:$G$13,MATCH('Eligible Components'!N33,'Funding Request Tracker'!$F$6:$F$13,0)),
""))</f>
        <v/>
      </c>
      <c r="Q33" s="27" t="str">
        <f>IF(IFERROR(INDEX('Tableau FR Download'!N:N,MATCH('Eligible Components'!M33,'Tableau FR Download'!G:G,0)),"")=0,"",IFERROR(INDEX('Tableau FR Download'!N:N,MATCH('Eligible Components'!M33,'Tableau FR Download'!G:G,0)),""))</f>
        <v/>
      </c>
      <c r="R33" s="27" t="str">
        <f>IF(IFERROR(INDEX('Tableau FR Download'!O:O,MATCH('Eligible Components'!M33,'Tableau FR Download'!G:G,0)),"")=0,"",IFERROR(INDEX('Tableau FR Download'!O:O,MATCH('Eligible Components'!M33,'Tableau FR Download'!G:G,0)),""))</f>
        <v/>
      </c>
      <c r="S33" t="str">
        <f t="shared" si="2"/>
        <v/>
      </c>
      <c r="T33" s="1" t="str">
        <f>IFERROR(INDEX('User Instructions'!$E$3:$E$8,MATCH('Eligible Components'!N33,'User Instructions'!$D$3:$D$8,0)),"")</f>
        <v/>
      </c>
      <c r="U33" s="1" t="str">
        <f>IFERROR(IF(INDEX('Tableau FR Download'!M:M,MATCH('Eligible Components'!M33,'Tableau FR Download'!G:G,0))=0,"",INDEX('Tableau FR Download'!M:M,MATCH('Eligible Components'!M33,'Tableau FR Download'!G:G,0))),"")</f>
        <v/>
      </c>
    </row>
    <row r="34" spans="1:21" hidden="1" x14ac:dyDescent="0.35">
      <c r="A34" s="1">
        <f t="shared" si="0"/>
        <v>0</v>
      </c>
      <c r="B34" s="1">
        <v>0</v>
      </c>
      <c r="C34" s="1" t="s">
        <v>201</v>
      </c>
      <c r="D34" s="1" t="s">
        <v>55</v>
      </c>
      <c r="E34" s="1" t="s">
        <v>204</v>
      </c>
      <c r="F34" s="1" t="s">
        <v>205</v>
      </c>
      <c r="G34" s="1" t="str">
        <f t="shared" si="1"/>
        <v>Angola-HIV/AIDS,Malaria,RSSH</v>
      </c>
      <c r="H34" s="1">
        <v>0</v>
      </c>
      <c r="I34" s="1" t="s">
        <v>56</v>
      </c>
      <c r="J34" s="1" t="str">
        <f>IF(IFERROR(IF(M34="",INDEX('Review Approach Lookup'!D:D,MATCH('Eligible Components'!G34,'Review Approach Lookup'!A:A,0)),INDEX('Tableau FR Download'!I:I,MATCH(M34,'Tableau FR Download'!G:G,0))),"")=0,"TBC",IFERROR(IF(M34="",INDEX('Review Approach Lookup'!D:D,MATCH('Eligible Components'!G34,'Review Approach Lookup'!A:A,0)),INDEX('Tableau FR Download'!I:I,MATCH(M34,'Tableau FR Download'!G:G,0))),""))</f>
        <v/>
      </c>
      <c r="K34" s="1" t="s">
        <v>202</v>
      </c>
      <c r="L34" s="1">
        <f>_xlfn.MAXIFS('Tableau FR Download'!A:A,'Tableau FR Download'!B:B,'Eligible Components'!G34)</f>
        <v>0</v>
      </c>
      <c r="M34" s="1" t="str">
        <f>IF(L34=0,"",INDEX('Tableau FR Download'!G:G,MATCH('Eligible Components'!L34,'Tableau FR Download'!A:A,0)))</f>
        <v/>
      </c>
      <c r="N34" s="2" t="str">
        <f>IFERROR(IF(LEFT(INDEX('Tableau FR Download'!J:J,MATCH('Eligible Components'!M34,'Tableau FR Download'!G:G,0)),FIND(" - ",INDEX('Tableau FR Download'!J:J,MATCH('Eligible Components'!M34,'Tableau FR Download'!G:G,0)))-1) = 0,"",LEFT(INDEX('Tableau FR Download'!J:J,MATCH('Eligible Components'!M34,'Tableau FR Download'!G:G,0)),FIND(" - ",INDEX('Tableau FR Download'!J:J,MATCH('Eligible Components'!M34,'Tableau FR Download'!G:G,0)))-1)),"")</f>
        <v/>
      </c>
      <c r="O34" s="2" t="str">
        <f>IF(T34="No","",IFERROR(IF(INDEX('Tableau FR Download'!M:M,MATCH('Eligible Components'!M34,'Tableau FR Download'!G:G,0))=0,"",INDEX('Tableau FR Download'!M:M,MATCH('Eligible Components'!M34,'Tableau FR Download'!G:G,0))),""))</f>
        <v/>
      </c>
      <c r="P34" s="27" t="str">
        <f>IF(IFERROR(
INDEX('Funding Request Tracker'!$G$6:$G$13,MATCH('Eligible Components'!N34,'Funding Request Tracker'!$F$6:$F$13,0)),"")=0,"",
IFERROR(INDEX('Funding Request Tracker'!$G$6:$G$13,MATCH('Eligible Components'!N34,'Funding Request Tracker'!$F$6:$F$13,0)),
""))</f>
        <v/>
      </c>
      <c r="Q34" s="27" t="str">
        <f>IF(IFERROR(INDEX('Tableau FR Download'!N:N,MATCH('Eligible Components'!M34,'Tableau FR Download'!G:G,0)),"")=0,"",IFERROR(INDEX('Tableau FR Download'!N:N,MATCH('Eligible Components'!M34,'Tableau FR Download'!G:G,0)),""))</f>
        <v/>
      </c>
      <c r="R34" s="27" t="str">
        <f>IF(IFERROR(INDEX('Tableau FR Download'!O:O,MATCH('Eligible Components'!M34,'Tableau FR Download'!G:G,0)),"")=0,"",IFERROR(INDEX('Tableau FR Download'!O:O,MATCH('Eligible Components'!M34,'Tableau FR Download'!G:G,0)),""))</f>
        <v/>
      </c>
      <c r="S34" t="str">
        <f t="shared" si="2"/>
        <v/>
      </c>
      <c r="T34" s="1" t="str">
        <f>IFERROR(INDEX('User Instructions'!$E$3:$E$8,MATCH('Eligible Components'!N34,'User Instructions'!$D$3:$D$8,0)),"")</f>
        <v/>
      </c>
      <c r="U34" s="1" t="str">
        <f>IFERROR(IF(INDEX('Tableau FR Download'!M:M,MATCH('Eligible Components'!M34,'Tableau FR Download'!G:G,0))=0,"",INDEX('Tableau FR Download'!M:M,MATCH('Eligible Components'!M34,'Tableau FR Download'!G:G,0))),"")</f>
        <v/>
      </c>
    </row>
    <row r="35" spans="1:21" hidden="1" x14ac:dyDescent="0.35">
      <c r="A35" s="1">
        <f t="shared" si="0"/>
        <v>0</v>
      </c>
      <c r="B35" s="1">
        <v>0</v>
      </c>
      <c r="C35" s="1" t="s">
        <v>201</v>
      </c>
      <c r="D35" s="1" t="s">
        <v>55</v>
      </c>
      <c r="E35" s="1" t="s">
        <v>206</v>
      </c>
      <c r="F35" s="1" t="s">
        <v>207</v>
      </c>
      <c r="G35" s="1" t="str">
        <f t="shared" si="1"/>
        <v>Angola-HIV/AIDS,RSSH</v>
      </c>
      <c r="H35" s="1">
        <v>1</v>
      </c>
      <c r="I35" s="1" t="s">
        <v>56</v>
      </c>
      <c r="J35" s="1" t="str">
        <f>IF(IFERROR(IF(M35="",INDEX('Review Approach Lookup'!D:D,MATCH('Eligible Components'!G35,'Review Approach Lookup'!A:A,0)),INDEX('Tableau FR Download'!I:I,MATCH(M35,'Tableau FR Download'!G:G,0))),"")=0,"TBC",IFERROR(IF(M35="",INDEX('Review Approach Lookup'!D:D,MATCH('Eligible Components'!G35,'Review Approach Lookup'!A:A,0)),INDEX('Tableau FR Download'!I:I,MATCH(M35,'Tableau FR Download'!G:G,0))),""))</f>
        <v/>
      </c>
      <c r="K35" s="1" t="s">
        <v>202</v>
      </c>
      <c r="L35" s="1">
        <f>_xlfn.MAXIFS('Tableau FR Download'!A:A,'Tableau FR Download'!B:B,'Eligible Components'!G35)</f>
        <v>0</v>
      </c>
      <c r="M35" s="1" t="str">
        <f>IF(L35=0,"",INDEX('Tableau FR Download'!G:G,MATCH('Eligible Components'!L35,'Tableau FR Download'!A:A,0)))</f>
        <v/>
      </c>
      <c r="N35" s="2" t="str">
        <f>IFERROR(IF(LEFT(INDEX('Tableau FR Download'!J:J,MATCH('Eligible Components'!M35,'Tableau FR Download'!G:G,0)),FIND(" - ",INDEX('Tableau FR Download'!J:J,MATCH('Eligible Components'!M35,'Tableau FR Download'!G:G,0)))-1) = 0,"",LEFT(INDEX('Tableau FR Download'!J:J,MATCH('Eligible Components'!M35,'Tableau FR Download'!G:G,0)),FIND(" - ",INDEX('Tableau FR Download'!J:J,MATCH('Eligible Components'!M35,'Tableau FR Download'!G:G,0)))-1)),"")</f>
        <v/>
      </c>
      <c r="O35" s="2" t="str">
        <f>IF(T35="No","",IFERROR(IF(INDEX('Tableau FR Download'!M:M,MATCH('Eligible Components'!M35,'Tableau FR Download'!G:G,0))=0,"",INDEX('Tableau FR Download'!M:M,MATCH('Eligible Components'!M35,'Tableau FR Download'!G:G,0))),""))</f>
        <v/>
      </c>
      <c r="P35" s="27" t="str">
        <f>IF(IFERROR(
INDEX('Funding Request Tracker'!$G$6:$G$13,MATCH('Eligible Components'!N35,'Funding Request Tracker'!$F$6:$F$13,0)),"")=0,"",
IFERROR(INDEX('Funding Request Tracker'!$G$6:$G$13,MATCH('Eligible Components'!N35,'Funding Request Tracker'!$F$6:$F$13,0)),
""))</f>
        <v/>
      </c>
      <c r="Q35" s="27" t="str">
        <f>IF(IFERROR(INDEX('Tableau FR Download'!N:N,MATCH('Eligible Components'!M35,'Tableau FR Download'!G:G,0)),"")=0,"",IFERROR(INDEX('Tableau FR Download'!N:N,MATCH('Eligible Components'!M35,'Tableau FR Download'!G:G,0)),""))</f>
        <v/>
      </c>
      <c r="R35" s="27" t="str">
        <f>IF(IFERROR(INDEX('Tableau FR Download'!O:O,MATCH('Eligible Components'!M35,'Tableau FR Download'!G:G,0)),"")=0,"",IFERROR(INDEX('Tableau FR Download'!O:O,MATCH('Eligible Components'!M35,'Tableau FR Download'!G:G,0)),""))</f>
        <v/>
      </c>
      <c r="S35" t="str">
        <f t="shared" si="2"/>
        <v/>
      </c>
      <c r="T35" s="1" t="str">
        <f>IFERROR(INDEX('User Instructions'!$E$3:$E$8,MATCH('Eligible Components'!N35,'User Instructions'!$D$3:$D$8,0)),"")</f>
        <v/>
      </c>
      <c r="U35" s="1" t="str">
        <f>IFERROR(IF(INDEX('Tableau FR Download'!M:M,MATCH('Eligible Components'!M35,'Tableau FR Download'!G:G,0))=0,"",INDEX('Tableau FR Download'!M:M,MATCH('Eligible Components'!M35,'Tableau FR Download'!G:G,0))),"")</f>
        <v/>
      </c>
    </row>
    <row r="36" spans="1:21" hidden="1" x14ac:dyDescent="0.35">
      <c r="A36" s="1">
        <f t="shared" si="0"/>
        <v>0</v>
      </c>
      <c r="B36" s="1">
        <v>0</v>
      </c>
      <c r="C36" s="1" t="s">
        <v>201</v>
      </c>
      <c r="D36" s="1" t="s">
        <v>55</v>
      </c>
      <c r="E36" s="1" t="s">
        <v>63</v>
      </c>
      <c r="F36" s="1" t="s">
        <v>208</v>
      </c>
      <c r="G36" s="1" t="str">
        <f t="shared" si="1"/>
        <v>Angola-HIV/AIDS, Tuberculosis</v>
      </c>
      <c r="H36" s="1">
        <v>1</v>
      </c>
      <c r="I36" s="1" t="s">
        <v>56</v>
      </c>
      <c r="J36" s="1" t="str">
        <f>IF(IFERROR(IF(M36="",INDEX('Review Approach Lookup'!D:D,MATCH('Eligible Components'!G36,'Review Approach Lookup'!A:A,0)),INDEX('Tableau FR Download'!I:I,MATCH(M36,'Tableau FR Download'!G:G,0))),"")=0,"TBC",IFERROR(IF(M36="",INDEX('Review Approach Lookup'!D:D,MATCH('Eligible Components'!G36,'Review Approach Lookup'!A:A,0)),INDEX('Tableau FR Download'!I:I,MATCH(M36,'Tableau FR Download'!G:G,0))),""))</f>
        <v/>
      </c>
      <c r="K36" s="1" t="s">
        <v>202</v>
      </c>
      <c r="L36" s="1">
        <f>_xlfn.MAXIFS('Tableau FR Download'!A:A,'Tableau FR Download'!B:B,'Eligible Components'!G36)</f>
        <v>0</v>
      </c>
      <c r="M36" s="1" t="str">
        <f>IF(L36=0,"",INDEX('Tableau FR Download'!G:G,MATCH('Eligible Components'!L36,'Tableau FR Download'!A:A,0)))</f>
        <v/>
      </c>
      <c r="N36" s="2" t="str">
        <f>IFERROR(IF(LEFT(INDEX('Tableau FR Download'!J:J,MATCH('Eligible Components'!M36,'Tableau FR Download'!G:G,0)),FIND(" - ",INDEX('Tableau FR Download'!J:J,MATCH('Eligible Components'!M36,'Tableau FR Download'!G:G,0)))-1) = 0,"",LEFT(INDEX('Tableau FR Download'!J:J,MATCH('Eligible Components'!M36,'Tableau FR Download'!G:G,0)),FIND(" - ",INDEX('Tableau FR Download'!J:J,MATCH('Eligible Components'!M36,'Tableau FR Download'!G:G,0)))-1)),"")</f>
        <v/>
      </c>
      <c r="O36" s="2" t="str">
        <f>IF(T36="No","",IFERROR(IF(INDEX('Tableau FR Download'!M:M,MATCH('Eligible Components'!M36,'Tableau FR Download'!G:G,0))=0,"",INDEX('Tableau FR Download'!M:M,MATCH('Eligible Components'!M36,'Tableau FR Download'!G:G,0))),""))</f>
        <v/>
      </c>
      <c r="P36" s="27" t="str">
        <f>IF(IFERROR(
INDEX('Funding Request Tracker'!$G$6:$G$13,MATCH('Eligible Components'!N36,'Funding Request Tracker'!$F$6:$F$13,0)),"")=0,"",
IFERROR(INDEX('Funding Request Tracker'!$G$6:$G$13,MATCH('Eligible Components'!N36,'Funding Request Tracker'!$F$6:$F$13,0)),
""))</f>
        <v/>
      </c>
      <c r="Q36" s="27" t="str">
        <f>IF(IFERROR(INDEX('Tableau FR Download'!N:N,MATCH('Eligible Components'!M36,'Tableau FR Download'!G:G,0)),"")=0,"",IFERROR(INDEX('Tableau FR Download'!N:N,MATCH('Eligible Components'!M36,'Tableau FR Download'!G:G,0)),""))</f>
        <v/>
      </c>
      <c r="R36" s="27" t="str">
        <f>IF(IFERROR(INDEX('Tableau FR Download'!O:O,MATCH('Eligible Components'!M36,'Tableau FR Download'!G:G,0)),"")=0,"",IFERROR(INDEX('Tableau FR Download'!O:O,MATCH('Eligible Components'!M36,'Tableau FR Download'!G:G,0)),""))</f>
        <v/>
      </c>
      <c r="S36" t="str">
        <f t="shared" si="2"/>
        <v/>
      </c>
      <c r="T36" s="1" t="str">
        <f>IFERROR(INDEX('User Instructions'!$E$3:$E$8,MATCH('Eligible Components'!N36,'User Instructions'!$D$3:$D$8,0)),"")</f>
        <v/>
      </c>
      <c r="U36" s="1" t="str">
        <f>IFERROR(IF(INDEX('Tableau FR Download'!M:M,MATCH('Eligible Components'!M36,'Tableau FR Download'!G:G,0))=0,"",INDEX('Tableau FR Download'!M:M,MATCH('Eligible Components'!M36,'Tableau FR Download'!G:G,0))),"")</f>
        <v/>
      </c>
    </row>
    <row r="37" spans="1:21" hidden="1" x14ac:dyDescent="0.35">
      <c r="A37" s="1">
        <f t="shared" si="0"/>
        <v>1</v>
      </c>
      <c r="B37" s="1">
        <v>0</v>
      </c>
      <c r="C37" s="1" t="s">
        <v>201</v>
      </c>
      <c r="D37" s="1" t="s">
        <v>55</v>
      </c>
      <c r="E37" s="1" t="s">
        <v>53</v>
      </c>
      <c r="F37" s="1" t="s">
        <v>209</v>
      </c>
      <c r="G37" s="1" t="str">
        <f t="shared" si="1"/>
        <v>Angola-HIV/AIDS,Tuberculosis,Malaria</v>
      </c>
      <c r="H37" s="1">
        <v>1</v>
      </c>
      <c r="I37" s="1" t="s">
        <v>56</v>
      </c>
      <c r="J37" s="1" t="str">
        <f>IF(IFERROR(IF(M37="",INDEX('Review Approach Lookup'!D:D,MATCH('Eligible Components'!G37,'Review Approach Lookup'!A:A,0)),INDEX('Tableau FR Download'!I:I,MATCH(M37,'Tableau FR Download'!G:G,0))),"")=0,"TBC",IFERROR(IF(M37="",INDEX('Review Approach Lookup'!D:D,MATCH('Eligible Components'!G37,'Review Approach Lookup'!A:A,0)),INDEX('Tableau FR Download'!I:I,MATCH(M37,'Tableau FR Download'!G:G,0))),""))</f>
        <v>Full Review</v>
      </c>
      <c r="K37" s="1" t="s">
        <v>202</v>
      </c>
      <c r="L37" s="1">
        <f>_xlfn.MAXIFS('Tableau FR Download'!A:A,'Tableau FR Download'!B:B,'Eligible Components'!G37)</f>
        <v>1533</v>
      </c>
      <c r="M37" s="1" t="str">
        <f>IF(L37=0,"",INDEX('Tableau FR Download'!G:G,MATCH('Eligible Components'!L37,'Tableau FR Download'!A:A,0)))</f>
        <v>FR1533-AGO-Z</v>
      </c>
      <c r="N37" s="2" t="str">
        <f>IFERROR(IF(LEFT(INDEX('Tableau FR Download'!J:J,MATCH('Eligible Components'!M37,'Tableau FR Download'!G:G,0)),FIND(" - ",INDEX('Tableau FR Download'!J:J,MATCH('Eligible Components'!M37,'Tableau FR Download'!G:G,0)))-1) = 0,"",LEFT(INDEX('Tableau FR Download'!J:J,MATCH('Eligible Components'!M37,'Tableau FR Download'!G:G,0)),FIND(" - ",INDEX('Tableau FR Download'!J:J,MATCH('Eligible Components'!M37,'Tableau FR Download'!G:G,0)))-1)),"")</f>
        <v>Window 3</v>
      </c>
      <c r="O37" s="2" t="str">
        <f>IF(T37="No","",IFERROR(IF(INDEX('Tableau FR Download'!M:M,MATCH('Eligible Components'!M37,'Tableau FR Download'!G:G,0))=0,"",INDEX('Tableau FR Download'!M:M,MATCH('Eligible Components'!M37,'Tableau FR Download'!G:G,0))),""))</f>
        <v>Grant Making</v>
      </c>
      <c r="P37" s="27">
        <f>IF(IFERROR(
INDEX('Funding Request Tracker'!$G$6:$G$13,MATCH('Eligible Components'!N37,'Funding Request Tracker'!$F$6:$F$13,0)),"")=0,"",
IFERROR(INDEX('Funding Request Tracker'!$G$6:$G$13,MATCH('Eligible Components'!N37,'Funding Request Tracker'!$F$6:$F$13,0)),
""))</f>
        <v>45159</v>
      </c>
      <c r="Q37" s="27">
        <f>IF(IFERROR(INDEX('Tableau FR Download'!N:N,MATCH('Eligible Components'!M37,'Tableau FR Download'!G:G,0)),"")=0,"",IFERROR(INDEX('Tableau FR Download'!N:N,MATCH('Eligible Components'!M37,'Tableau FR Download'!G:G,0)),""))</f>
        <v>45379</v>
      </c>
      <c r="R37" s="27" t="str">
        <f>IF(IFERROR(INDEX('Tableau FR Download'!O:O,MATCH('Eligible Components'!M37,'Tableau FR Download'!G:G,0)),"")=0,"",IFERROR(INDEX('Tableau FR Download'!O:O,MATCH('Eligible Components'!M37,'Tableau FR Download'!G:G,0)),""))</f>
        <v/>
      </c>
      <c r="S37" t="str">
        <f t="shared" si="2"/>
        <v/>
      </c>
      <c r="T37" s="1" t="str">
        <f>IFERROR(INDEX('User Instructions'!$E$3:$E$8,MATCH('Eligible Components'!N37,'User Instructions'!$D$3:$D$8,0)),"")</f>
        <v>Yes</v>
      </c>
      <c r="U37" s="1" t="str">
        <f>IFERROR(IF(INDEX('Tableau FR Download'!M:M,MATCH('Eligible Components'!M37,'Tableau FR Download'!G:G,0))=0,"",INDEX('Tableau FR Download'!M:M,MATCH('Eligible Components'!M37,'Tableau FR Download'!G:G,0))),"")</f>
        <v>Grant Making</v>
      </c>
    </row>
    <row r="38" spans="1:21" hidden="1" x14ac:dyDescent="0.35">
      <c r="A38" s="1">
        <f t="shared" si="0"/>
        <v>0</v>
      </c>
      <c r="B38" s="1">
        <v>0</v>
      </c>
      <c r="C38" s="1" t="s">
        <v>201</v>
      </c>
      <c r="D38" s="1" t="s">
        <v>55</v>
      </c>
      <c r="E38" s="1" t="s">
        <v>81</v>
      </c>
      <c r="F38" s="1" t="s">
        <v>210</v>
      </c>
      <c r="G38" s="1" t="str">
        <f t="shared" si="1"/>
        <v>Angola-HIV/AIDS,Tuberculosis,Malaria,RSSH</v>
      </c>
      <c r="H38" s="1">
        <v>0</v>
      </c>
      <c r="I38" s="1" t="s">
        <v>56</v>
      </c>
      <c r="J38" s="1" t="str">
        <f>IF(IFERROR(IF(M38="",INDEX('Review Approach Lookup'!D:D,MATCH('Eligible Components'!G38,'Review Approach Lookup'!A:A,0)),INDEX('Tableau FR Download'!I:I,MATCH(M38,'Tableau FR Download'!G:G,0))),"")=0,"TBC",IFERROR(IF(M38="",INDEX('Review Approach Lookup'!D:D,MATCH('Eligible Components'!G38,'Review Approach Lookup'!A:A,0)),INDEX('Tableau FR Download'!I:I,MATCH(M38,'Tableau FR Download'!G:G,0))),""))</f>
        <v/>
      </c>
      <c r="K38" s="1" t="s">
        <v>202</v>
      </c>
      <c r="L38" s="1">
        <f>_xlfn.MAXIFS('Tableau FR Download'!A:A,'Tableau FR Download'!B:B,'Eligible Components'!G38)</f>
        <v>0</v>
      </c>
      <c r="M38" s="1" t="str">
        <f>IF(L38=0,"",INDEX('Tableau FR Download'!G:G,MATCH('Eligible Components'!L38,'Tableau FR Download'!A:A,0)))</f>
        <v/>
      </c>
      <c r="N38" s="2" t="str">
        <f>IFERROR(IF(LEFT(INDEX('Tableau FR Download'!J:J,MATCH('Eligible Components'!M38,'Tableau FR Download'!G:G,0)),FIND(" - ",INDEX('Tableau FR Download'!J:J,MATCH('Eligible Components'!M38,'Tableau FR Download'!G:G,0)))-1) = 0,"",LEFT(INDEX('Tableau FR Download'!J:J,MATCH('Eligible Components'!M38,'Tableau FR Download'!G:G,0)),FIND(" - ",INDEX('Tableau FR Download'!J:J,MATCH('Eligible Components'!M38,'Tableau FR Download'!G:G,0)))-1)),"")</f>
        <v/>
      </c>
      <c r="O38" s="2" t="str">
        <f>IF(T38="No","",IFERROR(IF(INDEX('Tableau FR Download'!M:M,MATCH('Eligible Components'!M38,'Tableau FR Download'!G:G,0))=0,"",INDEX('Tableau FR Download'!M:M,MATCH('Eligible Components'!M38,'Tableau FR Download'!G:G,0))),""))</f>
        <v/>
      </c>
      <c r="P38" s="27" t="str">
        <f>IF(IFERROR(
INDEX('Funding Request Tracker'!$G$6:$G$13,MATCH('Eligible Components'!N38,'Funding Request Tracker'!$F$6:$F$13,0)),"")=0,"",
IFERROR(INDEX('Funding Request Tracker'!$G$6:$G$13,MATCH('Eligible Components'!N38,'Funding Request Tracker'!$F$6:$F$13,0)),
""))</f>
        <v/>
      </c>
      <c r="Q38" s="27" t="str">
        <f>IF(IFERROR(INDEX('Tableau FR Download'!N:N,MATCH('Eligible Components'!M38,'Tableau FR Download'!G:G,0)),"")=0,"",IFERROR(INDEX('Tableau FR Download'!N:N,MATCH('Eligible Components'!M38,'Tableau FR Download'!G:G,0)),""))</f>
        <v/>
      </c>
      <c r="R38" s="27" t="str">
        <f>IF(IFERROR(INDEX('Tableau FR Download'!O:O,MATCH('Eligible Components'!M38,'Tableau FR Download'!G:G,0)),"")=0,"",IFERROR(INDEX('Tableau FR Download'!O:O,MATCH('Eligible Components'!M38,'Tableau FR Download'!G:G,0)),""))</f>
        <v/>
      </c>
      <c r="S38" t="str">
        <f t="shared" si="2"/>
        <v/>
      </c>
      <c r="T38" s="1" t="str">
        <f>IFERROR(INDEX('User Instructions'!$E$3:$E$8,MATCH('Eligible Components'!N38,'User Instructions'!$D$3:$D$8,0)),"")</f>
        <v/>
      </c>
      <c r="U38" s="1" t="str">
        <f>IFERROR(IF(INDEX('Tableau FR Download'!M:M,MATCH('Eligible Components'!M38,'Tableau FR Download'!G:G,0))=0,"",INDEX('Tableau FR Download'!M:M,MATCH('Eligible Components'!M38,'Tableau FR Download'!G:G,0))),"")</f>
        <v/>
      </c>
    </row>
    <row r="39" spans="1:21" hidden="1" x14ac:dyDescent="0.35">
      <c r="A39" s="1">
        <f t="shared" si="0"/>
        <v>0</v>
      </c>
      <c r="B39" s="1">
        <v>0</v>
      </c>
      <c r="C39" s="1" t="s">
        <v>201</v>
      </c>
      <c r="D39" s="1" t="s">
        <v>55</v>
      </c>
      <c r="E39" s="1" t="s">
        <v>137</v>
      </c>
      <c r="F39" s="1" t="s">
        <v>211</v>
      </c>
      <c r="G39" s="1" t="str">
        <f t="shared" si="1"/>
        <v>Angola-HIV/AIDS,Tuberculosis,RSSH</v>
      </c>
      <c r="H39" s="1">
        <v>1</v>
      </c>
      <c r="I39" s="1" t="s">
        <v>56</v>
      </c>
      <c r="J39" s="1" t="str">
        <f>IF(IFERROR(IF(M39="",INDEX('Review Approach Lookup'!D:D,MATCH('Eligible Components'!G39,'Review Approach Lookup'!A:A,0)),INDEX('Tableau FR Download'!I:I,MATCH(M39,'Tableau FR Download'!G:G,0))),"")=0,"TBC",IFERROR(IF(M39="",INDEX('Review Approach Lookup'!D:D,MATCH('Eligible Components'!G39,'Review Approach Lookup'!A:A,0)),INDEX('Tableau FR Download'!I:I,MATCH(M39,'Tableau FR Download'!G:G,0))),""))</f>
        <v/>
      </c>
      <c r="K39" s="1" t="s">
        <v>202</v>
      </c>
      <c r="L39" s="1">
        <f>_xlfn.MAXIFS('Tableau FR Download'!A:A,'Tableau FR Download'!B:B,'Eligible Components'!G39)</f>
        <v>0</v>
      </c>
      <c r="M39" s="1" t="str">
        <f>IF(L39=0,"",INDEX('Tableau FR Download'!G:G,MATCH('Eligible Components'!L39,'Tableau FR Download'!A:A,0)))</f>
        <v/>
      </c>
      <c r="N39" s="2" t="str">
        <f>IFERROR(IF(LEFT(INDEX('Tableau FR Download'!J:J,MATCH('Eligible Components'!M39,'Tableau FR Download'!G:G,0)),FIND(" - ",INDEX('Tableau FR Download'!J:J,MATCH('Eligible Components'!M39,'Tableau FR Download'!G:G,0)))-1) = 0,"",LEFT(INDEX('Tableau FR Download'!J:J,MATCH('Eligible Components'!M39,'Tableau FR Download'!G:G,0)),FIND(" - ",INDEX('Tableau FR Download'!J:J,MATCH('Eligible Components'!M39,'Tableau FR Download'!G:G,0)))-1)),"")</f>
        <v/>
      </c>
      <c r="O39" s="2" t="str">
        <f>IF(T39="No","",IFERROR(IF(INDEX('Tableau FR Download'!M:M,MATCH('Eligible Components'!M39,'Tableau FR Download'!G:G,0))=0,"",INDEX('Tableau FR Download'!M:M,MATCH('Eligible Components'!M39,'Tableau FR Download'!G:G,0))),""))</f>
        <v/>
      </c>
      <c r="P39" s="27" t="str">
        <f>IF(IFERROR(
INDEX('Funding Request Tracker'!$G$6:$G$13,MATCH('Eligible Components'!N39,'Funding Request Tracker'!$F$6:$F$13,0)),"")=0,"",
IFERROR(INDEX('Funding Request Tracker'!$G$6:$G$13,MATCH('Eligible Components'!N39,'Funding Request Tracker'!$F$6:$F$13,0)),
""))</f>
        <v/>
      </c>
      <c r="Q39" s="27" t="str">
        <f>IF(IFERROR(INDEX('Tableau FR Download'!N:N,MATCH('Eligible Components'!M39,'Tableau FR Download'!G:G,0)),"")=0,"",IFERROR(INDEX('Tableau FR Download'!N:N,MATCH('Eligible Components'!M39,'Tableau FR Download'!G:G,0)),""))</f>
        <v/>
      </c>
      <c r="R39" s="27" t="str">
        <f>IF(IFERROR(INDEX('Tableau FR Download'!O:O,MATCH('Eligible Components'!M39,'Tableau FR Download'!G:G,0)),"")=0,"",IFERROR(INDEX('Tableau FR Download'!O:O,MATCH('Eligible Components'!M39,'Tableau FR Download'!G:G,0)),""))</f>
        <v/>
      </c>
      <c r="S39" t="str">
        <f t="shared" si="2"/>
        <v/>
      </c>
      <c r="T39" s="1" t="str">
        <f>IFERROR(INDEX('User Instructions'!$E$3:$E$8,MATCH('Eligible Components'!N39,'User Instructions'!$D$3:$D$8,0)),"")</f>
        <v/>
      </c>
      <c r="U39" s="1" t="str">
        <f>IFERROR(IF(INDEX('Tableau FR Download'!M:M,MATCH('Eligible Components'!M39,'Tableau FR Download'!G:G,0))=0,"",INDEX('Tableau FR Download'!M:M,MATCH('Eligible Components'!M39,'Tableau FR Download'!G:G,0))),"")</f>
        <v/>
      </c>
    </row>
    <row r="40" spans="1:21" hidden="1" x14ac:dyDescent="0.35">
      <c r="A40" s="1">
        <f t="shared" si="0"/>
        <v>0</v>
      </c>
      <c r="B40" s="1">
        <v>1</v>
      </c>
      <c r="C40" s="1" t="s">
        <v>201</v>
      </c>
      <c r="D40" s="1" t="s">
        <v>55</v>
      </c>
      <c r="E40" s="1" t="s">
        <v>68</v>
      </c>
      <c r="F40" s="1" t="s">
        <v>68</v>
      </c>
      <c r="G40" s="1" t="str">
        <f t="shared" si="1"/>
        <v>Angola-Malaria</v>
      </c>
      <c r="H40" s="1">
        <v>1</v>
      </c>
      <c r="I40" s="1" t="s">
        <v>56</v>
      </c>
      <c r="J40" s="1" t="str">
        <f>IF(IFERROR(IF(M40="",INDEX('Review Approach Lookup'!D:D,MATCH('Eligible Components'!G40,'Review Approach Lookup'!A:A,0)),INDEX('Tableau FR Download'!I:I,MATCH(M40,'Tableau FR Download'!G:G,0))),"")=0,"TBC",IFERROR(IF(M40="",INDEX('Review Approach Lookup'!D:D,MATCH('Eligible Components'!G40,'Review Approach Lookup'!A:A,0)),INDEX('Tableau FR Download'!I:I,MATCH(M40,'Tableau FR Download'!G:G,0))),""))</f>
        <v>Full Review</v>
      </c>
      <c r="K40" s="1" t="s">
        <v>202</v>
      </c>
      <c r="L40" s="1">
        <f>_xlfn.MAXIFS('Tableau FR Download'!A:A,'Tableau FR Download'!B:B,'Eligible Components'!G40)</f>
        <v>0</v>
      </c>
      <c r="M40" s="1" t="str">
        <f>IF(L40=0,"",INDEX('Tableau FR Download'!G:G,MATCH('Eligible Components'!L40,'Tableau FR Download'!A:A,0)))</f>
        <v/>
      </c>
      <c r="N40" s="2" t="str">
        <f>IFERROR(IF(LEFT(INDEX('Tableau FR Download'!J:J,MATCH('Eligible Components'!M40,'Tableau FR Download'!G:G,0)),FIND(" - ",INDEX('Tableau FR Download'!J:J,MATCH('Eligible Components'!M40,'Tableau FR Download'!G:G,0)))-1) = 0,"",LEFT(INDEX('Tableau FR Download'!J:J,MATCH('Eligible Components'!M40,'Tableau FR Download'!G:G,0)),FIND(" - ",INDEX('Tableau FR Download'!J:J,MATCH('Eligible Components'!M40,'Tableau FR Download'!G:G,0)))-1)),"")</f>
        <v/>
      </c>
      <c r="O40" s="2" t="str">
        <f>IF(T40="No","",IFERROR(IF(INDEX('Tableau FR Download'!M:M,MATCH('Eligible Components'!M40,'Tableau FR Download'!G:G,0))=0,"",INDEX('Tableau FR Download'!M:M,MATCH('Eligible Components'!M40,'Tableau FR Download'!G:G,0))),""))</f>
        <v/>
      </c>
      <c r="P40" s="27" t="str">
        <f>IF(IFERROR(
INDEX('Funding Request Tracker'!$G$6:$G$13,MATCH('Eligible Components'!N40,'Funding Request Tracker'!$F$6:$F$13,0)),"")=0,"",
IFERROR(INDEX('Funding Request Tracker'!$G$6:$G$13,MATCH('Eligible Components'!N40,'Funding Request Tracker'!$F$6:$F$13,0)),
""))</f>
        <v/>
      </c>
      <c r="Q40" s="27" t="str">
        <f>IF(IFERROR(INDEX('Tableau FR Download'!N:N,MATCH('Eligible Components'!M40,'Tableau FR Download'!G:G,0)),"")=0,"",IFERROR(INDEX('Tableau FR Download'!N:N,MATCH('Eligible Components'!M40,'Tableau FR Download'!G:G,0)),""))</f>
        <v/>
      </c>
      <c r="R40" s="27" t="str">
        <f>IF(IFERROR(INDEX('Tableau FR Download'!O:O,MATCH('Eligible Components'!M40,'Tableau FR Download'!G:G,0)),"")=0,"",IFERROR(INDEX('Tableau FR Download'!O:O,MATCH('Eligible Components'!M40,'Tableau FR Download'!G:G,0)),""))</f>
        <v/>
      </c>
      <c r="S40" t="str">
        <f t="shared" si="2"/>
        <v/>
      </c>
      <c r="T40" s="1" t="str">
        <f>IFERROR(INDEX('User Instructions'!$E$3:$E$8,MATCH('Eligible Components'!N40,'User Instructions'!$D$3:$D$8,0)),"")</f>
        <v/>
      </c>
      <c r="U40" s="1" t="str">
        <f>IFERROR(IF(INDEX('Tableau FR Download'!M:M,MATCH('Eligible Components'!M40,'Tableau FR Download'!G:G,0))=0,"",INDEX('Tableau FR Download'!M:M,MATCH('Eligible Components'!M40,'Tableau FR Download'!G:G,0))),"")</f>
        <v/>
      </c>
    </row>
    <row r="41" spans="1:21" hidden="1" x14ac:dyDescent="0.35">
      <c r="A41" s="1">
        <f t="shared" si="0"/>
        <v>0</v>
      </c>
      <c r="B41" s="1">
        <v>0</v>
      </c>
      <c r="C41" s="1" t="s">
        <v>201</v>
      </c>
      <c r="D41" s="1" t="s">
        <v>55</v>
      </c>
      <c r="E41" s="1" t="s">
        <v>94</v>
      </c>
      <c r="F41" s="1" t="s">
        <v>212</v>
      </c>
      <c r="G41" s="1" t="str">
        <f t="shared" si="1"/>
        <v>Angola-Malaria,RSSH</v>
      </c>
      <c r="H41" s="1">
        <v>0</v>
      </c>
      <c r="I41" s="1" t="s">
        <v>56</v>
      </c>
      <c r="J41" s="1" t="str">
        <f>IF(IFERROR(IF(M41="",INDEX('Review Approach Lookup'!D:D,MATCH('Eligible Components'!G41,'Review Approach Lookup'!A:A,0)),INDEX('Tableau FR Download'!I:I,MATCH(M41,'Tableau FR Download'!G:G,0))),"")=0,"TBC",IFERROR(IF(M41="",INDEX('Review Approach Lookup'!D:D,MATCH('Eligible Components'!G41,'Review Approach Lookup'!A:A,0)),INDEX('Tableau FR Download'!I:I,MATCH(M41,'Tableau FR Download'!G:G,0))),""))</f>
        <v/>
      </c>
      <c r="K41" s="1" t="s">
        <v>202</v>
      </c>
      <c r="L41" s="1">
        <f>_xlfn.MAXIFS('Tableau FR Download'!A:A,'Tableau FR Download'!B:B,'Eligible Components'!G41)</f>
        <v>0</v>
      </c>
      <c r="M41" s="1" t="str">
        <f>IF(L41=0,"",INDEX('Tableau FR Download'!G:G,MATCH('Eligible Components'!L41,'Tableau FR Download'!A:A,0)))</f>
        <v/>
      </c>
      <c r="N41" s="2" t="str">
        <f>IFERROR(IF(LEFT(INDEX('Tableau FR Download'!J:J,MATCH('Eligible Components'!M41,'Tableau FR Download'!G:G,0)),FIND(" - ",INDEX('Tableau FR Download'!J:J,MATCH('Eligible Components'!M41,'Tableau FR Download'!G:G,0)))-1) = 0,"",LEFT(INDEX('Tableau FR Download'!J:J,MATCH('Eligible Components'!M41,'Tableau FR Download'!G:G,0)),FIND(" - ",INDEX('Tableau FR Download'!J:J,MATCH('Eligible Components'!M41,'Tableau FR Download'!G:G,0)))-1)),"")</f>
        <v/>
      </c>
      <c r="O41" s="2" t="str">
        <f>IF(T41="No","",IFERROR(IF(INDEX('Tableau FR Download'!M:M,MATCH('Eligible Components'!M41,'Tableau FR Download'!G:G,0))=0,"",INDEX('Tableau FR Download'!M:M,MATCH('Eligible Components'!M41,'Tableau FR Download'!G:G,0))),""))</f>
        <v/>
      </c>
      <c r="P41" s="27" t="str">
        <f>IF(IFERROR(
INDEX('Funding Request Tracker'!$G$6:$G$13,MATCH('Eligible Components'!N41,'Funding Request Tracker'!$F$6:$F$13,0)),"")=0,"",
IFERROR(INDEX('Funding Request Tracker'!$G$6:$G$13,MATCH('Eligible Components'!N41,'Funding Request Tracker'!$F$6:$F$13,0)),
""))</f>
        <v/>
      </c>
      <c r="Q41" s="27" t="str">
        <f>IF(IFERROR(INDEX('Tableau FR Download'!N:N,MATCH('Eligible Components'!M41,'Tableau FR Download'!G:G,0)),"")=0,"",IFERROR(INDEX('Tableau FR Download'!N:N,MATCH('Eligible Components'!M41,'Tableau FR Download'!G:G,0)),""))</f>
        <v/>
      </c>
      <c r="R41" s="27" t="str">
        <f>IF(IFERROR(INDEX('Tableau FR Download'!O:O,MATCH('Eligible Components'!M41,'Tableau FR Download'!G:G,0)),"")=0,"",IFERROR(INDEX('Tableau FR Download'!O:O,MATCH('Eligible Components'!M41,'Tableau FR Download'!G:G,0)),""))</f>
        <v/>
      </c>
      <c r="S41" t="str">
        <f t="shared" si="2"/>
        <v/>
      </c>
      <c r="T41" s="1" t="str">
        <f>IFERROR(INDEX('User Instructions'!$E$3:$E$8,MATCH('Eligible Components'!N41,'User Instructions'!$D$3:$D$8,0)),"")</f>
        <v/>
      </c>
      <c r="U41" s="1" t="str">
        <f>IFERROR(IF(INDEX('Tableau FR Download'!M:M,MATCH('Eligible Components'!M41,'Tableau FR Download'!G:G,0))=0,"",INDEX('Tableau FR Download'!M:M,MATCH('Eligible Components'!M41,'Tableau FR Download'!G:G,0))),"")</f>
        <v/>
      </c>
    </row>
    <row r="42" spans="1:21" hidden="1" x14ac:dyDescent="0.35">
      <c r="A42" s="1">
        <f t="shared" si="0"/>
        <v>0</v>
      </c>
      <c r="B42" s="1">
        <v>1</v>
      </c>
      <c r="C42" s="1" t="s">
        <v>201</v>
      </c>
      <c r="D42" s="1" t="s">
        <v>55</v>
      </c>
      <c r="E42" s="1" t="s">
        <v>91</v>
      </c>
      <c r="F42" s="1" t="s">
        <v>91</v>
      </c>
      <c r="G42" s="1" t="str">
        <f t="shared" si="1"/>
        <v>Angola-RSSH</v>
      </c>
      <c r="H42" s="1">
        <v>1</v>
      </c>
      <c r="I42" s="1" t="s">
        <v>56</v>
      </c>
      <c r="J42" s="1" t="str">
        <f>IF(IFERROR(IF(M42="",INDEX('Review Approach Lookup'!D:D,MATCH('Eligible Components'!G42,'Review Approach Lookup'!A:A,0)),INDEX('Tableau FR Download'!I:I,MATCH(M42,'Tableau FR Download'!G:G,0))),"")=0,"TBC",IFERROR(IF(M42="",INDEX('Review Approach Lookup'!D:D,MATCH('Eligible Components'!G42,'Review Approach Lookup'!A:A,0)),INDEX('Tableau FR Download'!I:I,MATCH(M42,'Tableau FR Download'!G:G,0))),""))</f>
        <v>TBC</v>
      </c>
      <c r="K42" s="1" t="s">
        <v>202</v>
      </c>
      <c r="L42" s="1">
        <f>_xlfn.MAXIFS('Tableau FR Download'!A:A,'Tableau FR Download'!B:B,'Eligible Components'!G42)</f>
        <v>0</v>
      </c>
      <c r="M42" s="1" t="str">
        <f>IF(L42=0,"",INDEX('Tableau FR Download'!G:G,MATCH('Eligible Components'!L42,'Tableau FR Download'!A:A,0)))</f>
        <v/>
      </c>
      <c r="N42" s="2" t="str">
        <f>IFERROR(IF(LEFT(INDEX('Tableau FR Download'!J:J,MATCH('Eligible Components'!M42,'Tableau FR Download'!G:G,0)),FIND(" - ",INDEX('Tableau FR Download'!J:J,MATCH('Eligible Components'!M42,'Tableau FR Download'!G:G,0)))-1) = 0,"",LEFT(INDEX('Tableau FR Download'!J:J,MATCH('Eligible Components'!M42,'Tableau FR Download'!G:G,0)),FIND(" - ",INDEX('Tableau FR Download'!J:J,MATCH('Eligible Components'!M42,'Tableau FR Download'!G:G,0)))-1)),"")</f>
        <v/>
      </c>
      <c r="O42" s="2" t="str">
        <f>IF(T42="No","",IFERROR(IF(INDEX('Tableau FR Download'!M:M,MATCH('Eligible Components'!M42,'Tableau FR Download'!G:G,0))=0,"",INDEX('Tableau FR Download'!M:M,MATCH('Eligible Components'!M42,'Tableau FR Download'!G:G,0))),""))</f>
        <v/>
      </c>
      <c r="P42" s="27" t="str">
        <f>IF(IFERROR(
INDEX('Funding Request Tracker'!$G$6:$G$13,MATCH('Eligible Components'!N42,'Funding Request Tracker'!$F$6:$F$13,0)),"")=0,"",
IFERROR(INDEX('Funding Request Tracker'!$G$6:$G$13,MATCH('Eligible Components'!N42,'Funding Request Tracker'!$F$6:$F$13,0)),
""))</f>
        <v/>
      </c>
      <c r="Q42" s="27" t="str">
        <f>IF(IFERROR(INDEX('Tableau FR Download'!N:N,MATCH('Eligible Components'!M42,'Tableau FR Download'!G:G,0)),"")=0,"",IFERROR(INDEX('Tableau FR Download'!N:N,MATCH('Eligible Components'!M42,'Tableau FR Download'!G:G,0)),""))</f>
        <v/>
      </c>
      <c r="R42" s="27" t="str">
        <f>IF(IFERROR(INDEX('Tableau FR Download'!O:O,MATCH('Eligible Components'!M42,'Tableau FR Download'!G:G,0)),"")=0,"",IFERROR(INDEX('Tableau FR Download'!O:O,MATCH('Eligible Components'!M42,'Tableau FR Download'!G:G,0)),""))</f>
        <v/>
      </c>
      <c r="S42" t="str">
        <f t="shared" si="2"/>
        <v/>
      </c>
      <c r="T42" s="1" t="str">
        <f>IFERROR(INDEX('User Instructions'!$E$3:$E$8,MATCH('Eligible Components'!N42,'User Instructions'!$D$3:$D$8,0)),"")</f>
        <v/>
      </c>
      <c r="U42" s="1" t="str">
        <f>IFERROR(IF(INDEX('Tableau FR Download'!M:M,MATCH('Eligible Components'!M42,'Tableau FR Download'!G:G,0))=0,"",INDEX('Tableau FR Download'!M:M,MATCH('Eligible Components'!M42,'Tableau FR Download'!G:G,0))),"")</f>
        <v/>
      </c>
    </row>
    <row r="43" spans="1:21" hidden="1" x14ac:dyDescent="0.35">
      <c r="A43" s="1">
        <f t="shared" si="0"/>
        <v>0</v>
      </c>
      <c r="B43" s="1">
        <v>1</v>
      </c>
      <c r="C43" s="1" t="s">
        <v>201</v>
      </c>
      <c r="D43" s="1" t="s">
        <v>55</v>
      </c>
      <c r="E43" s="1" t="s">
        <v>61</v>
      </c>
      <c r="F43" s="1" t="s">
        <v>213</v>
      </c>
      <c r="G43" s="1" t="str">
        <f t="shared" si="1"/>
        <v>Angola-Tuberculosis</v>
      </c>
      <c r="H43" s="1">
        <v>1</v>
      </c>
      <c r="I43" s="1" t="s">
        <v>56</v>
      </c>
      <c r="J43" s="1" t="str">
        <f>IF(IFERROR(IF(M43="",INDEX('Review Approach Lookup'!D:D,MATCH('Eligible Components'!G43,'Review Approach Lookup'!A:A,0)),INDEX('Tableau FR Download'!I:I,MATCH(M43,'Tableau FR Download'!G:G,0))),"")=0,"TBC",IFERROR(IF(M43="",INDEX('Review Approach Lookup'!D:D,MATCH('Eligible Components'!G43,'Review Approach Lookup'!A:A,0)),INDEX('Tableau FR Download'!I:I,MATCH(M43,'Tableau FR Download'!G:G,0))),""))</f>
        <v>Full Review</v>
      </c>
      <c r="K43" s="1" t="s">
        <v>202</v>
      </c>
      <c r="L43" s="1">
        <f>_xlfn.MAXIFS('Tableau FR Download'!A:A,'Tableau FR Download'!B:B,'Eligible Components'!G43)</f>
        <v>0</v>
      </c>
      <c r="M43" s="1" t="str">
        <f>IF(L43=0,"",INDEX('Tableau FR Download'!G:G,MATCH('Eligible Components'!L43,'Tableau FR Download'!A:A,0)))</f>
        <v/>
      </c>
      <c r="N43" s="2" t="str">
        <f>IFERROR(IF(LEFT(INDEX('Tableau FR Download'!J:J,MATCH('Eligible Components'!M43,'Tableau FR Download'!G:G,0)),FIND(" - ",INDEX('Tableau FR Download'!J:J,MATCH('Eligible Components'!M43,'Tableau FR Download'!G:G,0)))-1) = 0,"",LEFT(INDEX('Tableau FR Download'!J:J,MATCH('Eligible Components'!M43,'Tableau FR Download'!G:G,0)),FIND(" - ",INDEX('Tableau FR Download'!J:J,MATCH('Eligible Components'!M43,'Tableau FR Download'!G:G,0)))-1)),"")</f>
        <v/>
      </c>
      <c r="O43" s="2" t="str">
        <f>IF(T43="No","",IFERROR(IF(INDEX('Tableau FR Download'!M:M,MATCH('Eligible Components'!M43,'Tableau FR Download'!G:G,0))=0,"",INDEX('Tableau FR Download'!M:M,MATCH('Eligible Components'!M43,'Tableau FR Download'!G:G,0))),""))</f>
        <v/>
      </c>
      <c r="P43" s="27" t="str">
        <f>IF(IFERROR(
INDEX('Funding Request Tracker'!$G$6:$G$13,MATCH('Eligible Components'!N43,'Funding Request Tracker'!$F$6:$F$13,0)),"")=0,"",
IFERROR(INDEX('Funding Request Tracker'!$G$6:$G$13,MATCH('Eligible Components'!N43,'Funding Request Tracker'!$F$6:$F$13,0)),
""))</f>
        <v/>
      </c>
      <c r="Q43" s="27" t="str">
        <f>IF(IFERROR(INDEX('Tableau FR Download'!N:N,MATCH('Eligible Components'!M43,'Tableau FR Download'!G:G,0)),"")=0,"",IFERROR(INDEX('Tableau FR Download'!N:N,MATCH('Eligible Components'!M43,'Tableau FR Download'!G:G,0)),""))</f>
        <v/>
      </c>
      <c r="R43" s="27" t="str">
        <f>IF(IFERROR(INDEX('Tableau FR Download'!O:O,MATCH('Eligible Components'!M43,'Tableau FR Download'!G:G,0)),"")=0,"",IFERROR(INDEX('Tableau FR Download'!O:O,MATCH('Eligible Components'!M43,'Tableau FR Download'!G:G,0)),""))</f>
        <v/>
      </c>
      <c r="S43" t="str">
        <f t="shared" si="2"/>
        <v/>
      </c>
      <c r="T43" s="1" t="str">
        <f>IFERROR(INDEX('User Instructions'!$E$3:$E$8,MATCH('Eligible Components'!N43,'User Instructions'!$D$3:$D$8,0)),"")</f>
        <v/>
      </c>
      <c r="U43" s="1" t="str">
        <f>IFERROR(IF(INDEX('Tableau FR Download'!M:M,MATCH('Eligible Components'!M43,'Tableau FR Download'!G:G,0))=0,"",INDEX('Tableau FR Download'!M:M,MATCH('Eligible Components'!M43,'Tableau FR Download'!G:G,0))),"")</f>
        <v/>
      </c>
    </row>
    <row r="44" spans="1:21" hidden="1" x14ac:dyDescent="0.35">
      <c r="A44" s="1">
        <f t="shared" si="0"/>
        <v>0</v>
      </c>
      <c r="B44" s="1">
        <v>0</v>
      </c>
      <c r="C44" s="1" t="s">
        <v>201</v>
      </c>
      <c r="D44" s="1" t="s">
        <v>55</v>
      </c>
      <c r="E44" s="1" t="s">
        <v>168</v>
      </c>
      <c r="F44" s="1" t="s">
        <v>214</v>
      </c>
      <c r="G44" s="1" t="str">
        <f t="shared" si="1"/>
        <v>Angola-Tuberculosis,Malaria</v>
      </c>
      <c r="H44" s="1">
        <v>0</v>
      </c>
      <c r="I44" s="1" t="s">
        <v>56</v>
      </c>
      <c r="J44" s="1" t="str">
        <f>IF(IFERROR(IF(M44="",INDEX('Review Approach Lookup'!D:D,MATCH('Eligible Components'!G44,'Review Approach Lookup'!A:A,0)),INDEX('Tableau FR Download'!I:I,MATCH(M44,'Tableau FR Download'!G:G,0))),"")=0,"TBC",IFERROR(IF(M44="",INDEX('Review Approach Lookup'!D:D,MATCH('Eligible Components'!G44,'Review Approach Lookup'!A:A,0)),INDEX('Tableau FR Download'!I:I,MATCH(M44,'Tableau FR Download'!G:G,0))),""))</f>
        <v/>
      </c>
      <c r="K44" s="1" t="s">
        <v>202</v>
      </c>
      <c r="L44" s="1">
        <f>_xlfn.MAXIFS('Tableau FR Download'!A:A,'Tableau FR Download'!B:B,'Eligible Components'!G44)</f>
        <v>0</v>
      </c>
      <c r="M44" s="1" t="str">
        <f>IF(L44=0,"",INDEX('Tableau FR Download'!G:G,MATCH('Eligible Components'!L44,'Tableau FR Download'!A:A,0)))</f>
        <v/>
      </c>
      <c r="N44" s="2" t="str">
        <f>IFERROR(IF(LEFT(INDEX('Tableau FR Download'!J:J,MATCH('Eligible Components'!M44,'Tableau FR Download'!G:G,0)),FIND(" - ",INDEX('Tableau FR Download'!J:J,MATCH('Eligible Components'!M44,'Tableau FR Download'!G:G,0)))-1) = 0,"",LEFT(INDEX('Tableau FR Download'!J:J,MATCH('Eligible Components'!M44,'Tableau FR Download'!G:G,0)),FIND(" - ",INDEX('Tableau FR Download'!J:J,MATCH('Eligible Components'!M44,'Tableau FR Download'!G:G,0)))-1)),"")</f>
        <v/>
      </c>
      <c r="O44" s="2" t="str">
        <f>IF(T44="No","",IFERROR(IF(INDEX('Tableau FR Download'!M:M,MATCH('Eligible Components'!M44,'Tableau FR Download'!G:G,0))=0,"",INDEX('Tableau FR Download'!M:M,MATCH('Eligible Components'!M44,'Tableau FR Download'!G:G,0))),""))</f>
        <v/>
      </c>
      <c r="P44" s="27" t="str">
        <f>IF(IFERROR(
INDEX('Funding Request Tracker'!$G$6:$G$13,MATCH('Eligible Components'!N44,'Funding Request Tracker'!$F$6:$F$13,0)),"")=0,"",
IFERROR(INDEX('Funding Request Tracker'!$G$6:$G$13,MATCH('Eligible Components'!N44,'Funding Request Tracker'!$F$6:$F$13,0)),
""))</f>
        <v/>
      </c>
      <c r="Q44" s="27" t="str">
        <f>IF(IFERROR(INDEX('Tableau FR Download'!N:N,MATCH('Eligible Components'!M44,'Tableau FR Download'!G:G,0)),"")=0,"",IFERROR(INDEX('Tableau FR Download'!N:N,MATCH('Eligible Components'!M44,'Tableau FR Download'!G:G,0)),""))</f>
        <v/>
      </c>
      <c r="R44" s="27" t="str">
        <f>IF(IFERROR(INDEX('Tableau FR Download'!O:O,MATCH('Eligible Components'!M44,'Tableau FR Download'!G:G,0)),"")=0,"",IFERROR(INDEX('Tableau FR Download'!O:O,MATCH('Eligible Components'!M44,'Tableau FR Download'!G:G,0)),""))</f>
        <v/>
      </c>
      <c r="S44" t="str">
        <f t="shared" si="2"/>
        <v/>
      </c>
      <c r="T44" s="1" t="str">
        <f>IFERROR(INDEX('User Instructions'!$E$3:$E$8,MATCH('Eligible Components'!N44,'User Instructions'!$D$3:$D$8,0)),"")</f>
        <v/>
      </c>
      <c r="U44" s="1" t="str">
        <f>IFERROR(IF(INDEX('Tableau FR Download'!M:M,MATCH('Eligible Components'!M44,'Tableau FR Download'!G:G,0))=0,"",INDEX('Tableau FR Download'!M:M,MATCH('Eligible Components'!M44,'Tableau FR Download'!G:G,0))),"")</f>
        <v/>
      </c>
    </row>
    <row r="45" spans="1:21" hidden="1" x14ac:dyDescent="0.35">
      <c r="A45" s="1">
        <f t="shared" si="0"/>
        <v>0</v>
      </c>
      <c r="B45" s="1">
        <v>0</v>
      </c>
      <c r="C45" s="1" t="s">
        <v>201</v>
      </c>
      <c r="D45" s="1" t="s">
        <v>55</v>
      </c>
      <c r="E45" s="1" t="s">
        <v>133</v>
      </c>
      <c r="F45" s="1" t="s">
        <v>215</v>
      </c>
      <c r="G45" s="1" t="str">
        <f t="shared" si="1"/>
        <v>Angola-Tuberculosis,Malaria,RSSH</v>
      </c>
      <c r="H45" s="1">
        <v>0</v>
      </c>
      <c r="I45" s="1" t="s">
        <v>56</v>
      </c>
      <c r="J45" s="1" t="str">
        <f>IF(IFERROR(IF(M45="",INDEX('Review Approach Lookup'!D:D,MATCH('Eligible Components'!G45,'Review Approach Lookup'!A:A,0)),INDEX('Tableau FR Download'!I:I,MATCH(M45,'Tableau FR Download'!G:G,0))),"")=0,"TBC",IFERROR(IF(M45="",INDEX('Review Approach Lookup'!D:D,MATCH('Eligible Components'!G45,'Review Approach Lookup'!A:A,0)),INDEX('Tableau FR Download'!I:I,MATCH(M45,'Tableau FR Download'!G:G,0))),""))</f>
        <v/>
      </c>
      <c r="K45" s="1" t="s">
        <v>202</v>
      </c>
      <c r="L45" s="1">
        <f>_xlfn.MAXIFS('Tableau FR Download'!A:A,'Tableau FR Download'!B:B,'Eligible Components'!G45)</f>
        <v>0</v>
      </c>
      <c r="M45" s="1" t="str">
        <f>IF(L45=0,"",INDEX('Tableau FR Download'!G:G,MATCH('Eligible Components'!L45,'Tableau FR Download'!A:A,0)))</f>
        <v/>
      </c>
      <c r="N45" s="2" t="str">
        <f>IFERROR(IF(LEFT(INDEX('Tableau FR Download'!J:J,MATCH('Eligible Components'!M45,'Tableau FR Download'!G:G,0)),FIND(" - ",INDEX('Tableau FR Download'!J:J,MATCH('Eligible Components'!M45,'Tableau FR Download'!G:G,0)))-1) = 0,"",LEFT(INDEX('Tableau FR Download'!J:J,MATCH('Eligible Components'!M45,'Tableau FR Download'!G:G,0)),FIND(" - ",INDEX('Tableau FR Download'!J:J,MATCH('Eligible Components'!M45,'Tableau FR Download'!G:G,0)))-1)),"")</f>
        <v/>
      </c>
      <c r="O45" s="2" t="str">
        <f>IF(T45="No","",IFERROR(IF(INDEX('Tableau FR Download'!M:M,MATCH('Eligible Components'!M45,'Tableau FR Download'!G:G,0))=0,"",INDEX('Tableau FR Download'!M:M,MATCH('Eligible Components'!M45,'Tableau FR Download'!G:G,0))),""))</f>
        <v/>
      </c>
      <c r="P45" s="27" t="str">
        <f>IF(IFERROR(
INDEX('Funding Request Tracker'!$G$6:$G$13,MATCH('Eligible Components'!N45,'Funding Request Tracker'!$F$6:$F$13,0)),"")=0,"",
IFERROR(INDEX('Funding Request Tracker'!$G$6:$G$13,MATCH('Eligible Components'!N45,'Funding Request Tracker'!$F$6:$F$13,0)),
""))</f>
        <v/>
      </c>
      <c r="Q45" s="27" t="str">
        <f>IF(IFERROR(INDEX('Tableau FR Download'!N:N,MATCH('Eligible Components'!M45,'Tableau FR Download'!G:G,0)),"")=0,"",IFERROR(INDEX('Tableau FR Download'!N:N,MATCH('Eligible Components'!M45,'Tableau FR Download'!G:G,0)),""))</f>
        <v/>
      </c>
      <c r="R45" s="27" t="str">
        <f>IF(IFERROR(INDEX('Tableau FR Download'!O:O,MATCH('Eligible Components'!M45,'Tableau FR Download'!G:G,0)),"")=0,"",IFERROR(INDEX('Tableau FR Download'!O:O,MATCH('Eligible Components'!M45,'Tableau FR Download'!G:G,0)),""))</f>
        <v/>
      </c>
      <c r="S45" t="str">
        <f t="shared" si="2"/>
        <v/>
      </c>
      <c r="T45" s="1" t="str">
        <f>IFERROR(INDEX('User Instructions'!$E$3:$E$8,MATCH('Eligible Components'!N45,'User Instructions'!$D$3:$D$8,0)),"")</f>
        <v/>
      </c>
      <c r="U45" s="1" t="str">
        <f>IFERROR(IF(INDEX('Tableau FR Download'!M:M,MATCH('Eligible Components'!M45,'Tableau FR Download'!G:G,0))=0,"",INDEX('Tableau FR Download'!M:M,MATCH('Eligible Components'!M45,'Tableau FR Download'!G:G,0))),"")</f>
        <v/>
      </c>
    </row>
    <row r="46" spans="1:21" hidden="1" x14ac:dyDescent="0.35">
      <c r="A46" s="1">
        <f t="shared" si="0"/>
        <v>0</v>
      </c>
      <c r="B46" s="1">
        <v>0</v>
      </c>
      <c r="C46" s="1" t="s">
        <v>201</v>
      </c>
      <c r="D46" s="1" t="s">
        <v>55</v>
      </c>
      <c r="E46" s="1" t="s">
        <v>121</v>
      </c>
      <c r="F46" s="1" t="s">
        <v>216</v>
      </c>
      <c r="G46" s="1" t="str">
        <f t="shared" si="1"/>
        <v>Angola-Tuberculosis,RSSH</v>
      </c>
      <c r="H46" s="1">
        <v>1</v>
      </c>
      <c r="I46" s="1" t="s">
        <v>56</v>
      </c>
      <c r="J46" s="1" t="str">
        <f>IF(IFERROR(IF(M46="",INDEX('Review Approach Lookup'!D:D,MATCH('Eligible Components'!G46,'Review Approach Lookup'!A:A,0)),INDEX('Tableau FR Download'!I:I,MATCH(M46,'Tableau FR Download'!G:G,0))),"")=0,"TBC",IFERROR(IF(M46="",INDEX('Review Approach Lookup'!D:D,MATCH('Eligible Components'!G46,'Review Approach Lookup'!A:A,0)),INDEX('Tableau FR Download'!I:I,MATCH(M46,'Tableau FR Download'!G:G,0))),""))</f>
        <v/>
      </c>
      <c r="K46" s="1" t="s">
        <v>202</v>
      </c>
      <c r="L46" s="1">
        <f>_xlfn.MAXIFS('Tableau FR Download'!A:A,'Tableau FR Download'!B:B,'Eligible Components'!G46)</f>
        <v>0</v>
      </c>
      <c r="M46" s="1" t="str">
        <f>IF(L46=0,"",INDEX('Tableau FR Download'!G:G,MATCH('Eligible Components'!L46,'Tableau FR Download'!A:A,0)))</f>
        <v/>
      </c>
      <c r="N46" s="2" t="str">
        <f>IFERROR(IF(LEFT(INDEX('Tableau FR Download'!J:J,MATCH('Eligible Components'!M46,'Tableau FR Download'!G:G,0)),FIND(" - ",INDEX('Tableau FR Download'!J:J,MATCH('Eligible Components'!M46,'Tableau FR Download'!G:G,0)))-1) = 0,"",LEFT(INDEX('Tableau FR Download'!J:J,MATCH('Eligible Components'!M46,'Tableau FR Download'!G:G,0)),FIND(" - ",INDEX('Tableau FR Download'!J:J,MATCH('Eligible Components'!M46,'Tableau FR Download'!G:G,0)))-1)),"")</f>
        <v/>
      </c>
      <c r="O46" s="2" t="str">
        <f>IF(T46="No","",IFERROR(IF(INDEX('Tableau FR Download'!M:M,MATCH('Eligible Components'!M46,'Tableau FR Download'!G:G,0))=0,"",INDEX('Tableau FR Download'!M:M,MATCH('Eligible Components'!M46,'Tableau FR Download'!G:G,0))),""))</f>
        <v/>
      </c>
      <c r="P46" s="27" t="str">
        <f>IF(IFERROR(
INDEX('Funding Request Tracker'!$G$6:$G$13,MATCH('Eligible Components'!N46,'Funding Request Tracker'!$F$6:$F$13,0)),"")=0,"",
IFERROR(INDEX('Funding Request Tracker'!$G$6:$G$13,MATCH('Eligible Components'!N46,'Funding Request Tracker'!$F$6:$F$13,0)),
""))</f>
        <v/>
      </c>
      <c r="Q46" s="27" t="str">
        <f>IF(IFERROR(INDEX('Tableau FR Download'!N:N,MATCH('Eligible Components'!M46,'Tableau FR Download'!G:G,0)),"")=0,"",IFERROR(INDEX('Tableau FR Download'!N:N,MATCH('Eligible Components'!M46,'Tableau FR Download'!G:G,0)),""))</f>
        <v/>
      </c>
      <c r="R46" s="27" t="str">
        <f>IF(IFERROR(INDEX('Tableau FR Download'!O:O,MATCH('Eligible Components'!M46,'Tableau FR Download'!G:G,0)),"")=0,"",IFERROR(INDEX('Tableau FR Download'!O:O,MATCH('Eligible Components'!M46,'Tableau FR Download'!G:G,0)),""))</f>
        <v/>
      </c>
      <c r="S46" t="str">
        <f t="shared" si="2"/>
        <v/>
      </c>
      <c r="T46" s="1" t="str">
        <f>IFERROR(INDEX('User Instructions'!$E$3:$E$8,MATCH('Eligible Components'!N46,'User Instructions'!$D$3:$D$8,0)),"")</f>
        <v/>
      </c>
      <c r="U46" s="1" t="str">
        <f>IFERROR(IF(INDEX('Tableau FR Download'!M:M,MATCH('Eligible Components'!M46,'Tableau FR Download'!G:G,0))=0,"",INDEX('Tableau FR Download'!M:M,MATCH('Eligible Components'!M46,'Tableau FR Download'!G:G,0))),"")</f>
        <v/>
      </c>
    </row>
    <row r="47" spans="1:21" hidden="1" x14ac:dyDescent="0.35">
      <c r="A47" s="1">
        <f t="shared" si="0"/>
        <v>0</v>
      </c>
      <c r="B47" s="1">
        <v>1</v>
      </c>
      <c r="C47" s="1" t="s">
        <v>201</v>
      </c>
      <c r="D47" s="1" t="s">
        <v>57</v>
      </c>
      <c r="E47" s="1" t="s">
        <v>59</v>
      </c>
      <c r="F47" s="1" t="s">
        <v>59</v>
      </c>
      <c r="G47" s="1" t="str">
        <f t="shared" si="1"/>
        <v>Armenia-HIV/AIDS</v>
      </c>
      <c r="H47" s="1">
        <v>1</v>
      </c>
      <c r="I47" s="1" t="s">
        <v>58</v>
      </c>
      <c r="J47" s="1" t="str">
        <f>IF(IFERROR(IF(M47="",INDEX('Review Approach Lookup'!D:D,MATCH('Eligible Components'!G47,'Review Approach Lookup'!A:A,0)),INDEX('Tableau FR Download'!I:I,MATCH(M47,'Tableau FR Download'!G:G,0))),"")=0,"TBC",IFERROR(IF(M47="",INDEX('Review Approach Lookup'!D:D,MATCH('Eligible Components'!G47,'Review Approach Lookup'!A:A,0)),INDEX('Tableau FR Download'!I:I,MATCH(M47,'Tableau FR Download'!G:G,0))),""))</f>
        <v>Tailored for Transition</v>
      </c>
      <c r="K47" s="1" t="s">
        <v>218</v>
      </c>
      <c r="L47" s="1">
        <f>_xlfn.MAXIFS('Tableau FR Download'!A:A,'Tableau FR Download'!B:B,'Eligible Components'!G47)</f>
        <v>0</v>
      </c>
      <c r="M47" s="1" t="str">
        <f>IF(L47=0,"",INDEX('Tableau FR Download'!G:G,MATCH('Eligible Components'!L47,'Tableau FR Download'!A:A,0)))</f>
        <v/>
      </c>
      <c r="N47" s="2" t="str">
        <f>IFERROR(IF(LEFT(INDEX('Tableau FR Download'!J:J,MATCH('Eligible Components'!M47,'Tableau FR Download'!G:G,0)),FIND(" - ",INDEX('Tableau FR Download'!J:J,MATCH('Eligible Components'!M47,'Tableau FR Download'!G:G,0)))-1) = 0,"",LEFT(INDEX('Tableau FR Download'!J:J,MATCH('Eligible Components'!M47,'Tableau FR Download'!G:G,0)),FIND(" - ",INDEX('Tableau FR Download'!J:J,MATCH('Eligible Components'!M47,'Tableau FR Download'!G:G,0)))-1)),"")</f>
        <v/>
      </c>
      <c r="O47" s="2" t="str">
        <f>IF(T47="No","",IFERROR(IF(INDEX('Tableau FR Download'!M:M,MATCH('Eligible Components'!M47,'Tableau FR Download'!G:G,0))=0,"",INDEX('Tableau FR Download'!M:M,MATCH('Eligible Components'!M47,'Tableau FR Download'!G:G,0))),""))</f>
        <v/>
      </c>
      <c r="P47" s="27" t="str">
        <f>IF(IFERROR(
INDEX('Funding Request Tracker'!$G$6:$G$13,MATCH('Eligible Components'!N47,'Funding Request Tracker'!$F$6:$F$13,0)),"")=0,"",
IFERROR(INDEX('Funding Request Tracker'!$G$6:$G$13,MATCH('Eligible Components'!N47,'Funding Request Tracker'!$F$6:$F$13,0)),
""))</f>
        <v/>
      </c>
      <c r="Q47" s="27" t="str">
        <f>IF(IFERROR(INDEX('Tableau FR Download'!N:N,MATCH('Eligible Components'!M47,'Tableau FR Download'!G:G,0)),"")=0,"",IFERROR(INDEX('Tableau FR Download'!N:N,MATCH('Eligible Components'!M47,'Tableau FR Download'!G:G,0)),""))</f>
        <v/>
      </c>
      <c r="R47" s="27" t="str">
        <f>IF(IFERROR(INDEX('Tableau FR Download'!O:O,MATCH('Eligible Components'!M47,'Tableau FR Download'!G:G,0)),"")=0,"",IFERROR(INDEX('Tableau FR Download'!O:O,MATCH('Eligible Components'!M47,'Tableau FR Download'!G:G,0)),""))</f>
        <v/>
      </c>
      <c r="S47" t="str">
        <f t="shared" si="2"/>
        <v/>
      </c>
      <c r="T47" s="1" t="str">
        <f>IFERROR(INDEX('User Instructions'!$E$3:$E$8,MATCH('Eligible Components'!N47,'User Instructions'!$D$3:$D$8,0)),"")</f>
        <v/>
      </c>
      <c r="U47" s="1" t="str">
        <f>IFERROR(IF(INDEX('Tableau FR Download'!M:M,MATCH('Eligible Components'!M47,'Tableau FR Download'!G:G,0))=0,"",INDEX('Tableau FR Download'!M:M,MATCH('Eligible Components'!M47,'Tableau FR Download'!G:G,0))),"")</f>
        <v/>
      </c>
    </row>
    <row r="48" spans="1:21" hidden="1" x14ac:dyDescent="0.35">
      <c r="A48" s="1">
        <f t="shared" si="0"/>
        <v>0</v>
      </c>
      <c r="B48" s="1">
        <v>0</v>
      </c>
      <c r="C48" s="1" t="s">
        <v>201</v>
      </c>
      <c r="D48" s="1" t="s">
        <v>57</v>
      </c>
      <c r="E48" s="1" t="s">
        <v>103</v>
      </c>
      <c r="F48" s="1" t="s">
        <v>203</v>
      </c>
      <c r="G48" s="1" t="str">
        <f t="shared" si="1"/>
        <v>Armenia-HIV/AIDS,Malaria</v>
      </c>
      <c r="H48" s="1">
        <v>0</v>
      </c>
      <c r="I48" s="1" t="s">
        <v>58</v>
      </c>
      <c r="J48" s="1" t="str">
        <f>IF(IFERROR(IF(M48="",INDEX('Review Approach Lookup'!D:D,MATCH('Eligible Components'!G48,'Review Approach Lookup'!A:A,0)),INDEX('Tableau FR Download'!I:I,MATCH(M48,'Tableau FR Download'!G:G,0))),"")=0,"TBC",IFERROR(IF(M48="",INDEX('Review Approach Lookup'!D:D,MATCH('Eligible Components'!G48,'Review Approach Lookup'!A:A,0)),INDEX('Tableau FR Download'!I:I,MATCH(M48,'Tableau FR Download'!G:G,0))),""))</f>
        <v/>
      </c>
      <c r="K48" s="1" t="s">
        <v>218</v>
      </c>
      <c r="L48" s="1">
        <f>_xlfn.MAXIFS('Tableau FR Download'!A:A,'Tableau FR Download'!B:B,'Eligible Components'!G48)</f>
        <v>0</v>
      </c>
      <c r="M48" s="1" t="str">
        <f>IF(L48=0,"",INDEX('Tableau FR Download'!G:G,MATCH('Eligible Components'!L48,'Tableau FR Download'!A:A,0)))</f>
        <v/>
      </c>
      <c r="N48" s="2" t="str">
        <f>IFERROR(IF(LEFT(INDEX('Tableau FR Download'!J:J,MATCH('Eligible Components'!M48,'Tableau FR Download'!G:G,0)),FIND(" - ",INDEX('Tableau FR Download'!J:J,MATCH('Eligible Components'!M48,'Tableau FR Download'!G:G,0)))-1) = 0,"",LEFT(INDEX('Tableau FR Download'!J:J,MATCH('Eligible Components'!M48,'Tableau FR Download'!G:G,0)),FIND(" - ",INDEX('Tableau FR Download'!J:J,MATCH('Eligible Components'!M48,'Tableau FR Download'!G:G,0)))-1)),"")</f>
        <v/>
      </c>
      <c r="O48" s="2" t="str">
        <f>IF(T48="No","",IFERROR(IF(INDEX('Tableau FR Download'!M:M,MATCH('Eligible Components'!M48,'Tableau FR Download'!G:G,0))=0,"",INDEX('Tableau FR Download'!M:M,MATCH('Eligible Components'!M48,'Tableau FR Download'!G:G,0))),""))</f>
        <v/>
      </c>
      <c r="P48" s="27" t="str">
        <f>IF(IFERROR(
INDEX('Funding Request Tracker'!$G$6:$G$13,MATCH('Eligible Components'!N48,'Funding Request Tracker'!$F$6:$F$13,0)),"")=0,"",
IFERROR(INDEX('Funding Request Tracker'!$G$6:$G$13,MATCH('Eligible Components'!N48,'Funding Request Tracker'!$F$6:$F$13,0)),
""))</f>
        <v/>
      </c>
      <c r="Q48" s="27" t="str">
        <f>IF(IFERROR(INDEX('Tableau FR Download'!N:N,MATCH('Eligible Components'!M48,'Tableau FR Download'!G:G,0)),"")=0,"",IFERROR(INDEX('Tableau FR Download'!N:N,MATCH('Eligible Components'!M48,'Tableau FR Download'!G:G,0)),""))</f>
        <v/>
      </c>
      <c r="R48" s="27" t="str">
        <f>IF(IFERROR(INDEX('Tableau FR Download'!O:O,MATCH('Eligible Components'!M48,'Tableau FR Download'!G:G,0)),"")=0,"",IFERROR(INDEX('Tableau FR Download'!O:O,MATCH('Eligible Components'!M48,'Tableau FR Download'!G:G,0)),""))</f>
        <v/>
      </c>
      <c r="S48" t="str">
        <f t="shared" si="2"/>
        <v/>
      </c>
      <c r="T48" s="1" t="str">
        <f>IFERROR(INDEX('User Instructions'!$E$3:$E$8,MATCH('Eligible Components'!N48,'User Instructions'!$D$3:$D$8,0)),"")</f>
        <v/>
      </c>
      <c r="U48" s="1" t="str">
        <f>IFERROR(IF(INDEX('Tableau FR Download'!M:M,MATCH('Eligible Components'!M48,'Tableau FR Download'!G:G,0))=0,"",INDEX('Tableau FR Download'!M:M,MATCH('Eligible Components'!M48,'Tableau FR Download'!G:G,0))),"")</f>
        <v/>
      </c>
    </row>
    <row r="49" spans="1:21" hidden="1" x14ac:dyDescent="0.35">
      <c r="A49" s="1">
        <f t="shared" si="0"/>
        <v>0</v>
      </c>
      <c r="B49" s="1">
        <v>0</v>
      </c>
      <c r="C49" s="1" t="s">
        <v>201</v>
      </c>
      <c r="D49" s="1" t="s">
        <v>57</v>
      </c>
      <c r="E49" s="1" t="s">
        <v>204</v>
      </c>
      <c r="F49" s="1" t="s">
        <v>205</v>
      </c>
      <c r="G49" s="1" t="str">
        <f t="shared" si="1"/>
        <v>Armenia-HIV/AIDS,Malaria,RSSH</v>
      </c>
      <c r="H49" s="1">
        <v>0</v>
      </c>
      <c r="I49" s="1" t="s">
        <v>58</v>
      </c>
      <c r="J49" s="1" t="str">
        <f>IF(IFERROR(IF(M49="",INDEX('Review Approach Lookup'!D:D,MATCH('Eligible Components'!G49,'Review Approach Lookup'!A:A,0)),INDEX('Tableau FR Download'!I:I,MATCH(M49,'Tableau FR Download'!G:G,0))),"")=0,"TBC",IFERROR(IF(M49="",INDEX('Review Approach Lookup'!D:D,MATCH('Eligible Components'!G49,'Review Approach Lookup'!A:A,0)),INDEX('Tableau FR Download'!I:I,MATCH(M49,'Tableau FR Download'!G:G,0))),""))</f>
        <v/>
      </c>
      <c r="K49" s="1" t="s">
        <v>218</v>
      </c>
      <c r="L49" s="1">
        <f>_xlfn.MAXIFS('Tableau FR Download'!A:A,'Tableau FR Download'!B:B,'Eligible Components'!G49)</f>
        <v>0</v>
      </c>
      <c r="M49" s="1" t="str">
        <f>IF(L49=0,"",INDEX('Tableau FR Download'!G:G,MATCH('Eligible Components'!L49,'Tableau FR Download'!A:A,0)))</f>
        <v/>
      </c>
      <c r="N49" s="2" t="str">
        <f>IFERROR(IF(LEFT(INDEX('Tableau FR Download'!J:J,MATCH('Eligible Components'!M49,'Tableau FR Download'!G:G,0)),FIND(" - ",INDEX('Tableau FR Download'!J:J,MATCH('Eligible Components'!M49,'Tableau FR Download'!G:G,0)))-1) = 0,"",LEFT(INDEX('Tableau FR Download'!J:J,MATCH('Eligible Components'!M49,'Tableau FR Download'!G:G,0)),FIND(" - ",INDEX('Tableau FR Download'!J:J,MATCH('Eligible Components'!M49,'Tableau FR Download'!G:G,0)))-1)),"")</f>
        <v/>
      </c>
      <c r="O49" s="2" t="str">
        <f>IF(T49="No","",IFERROR(IF(INDEX('Tableau FR Download'!M:M,MATCH('Eligible Components'!M49,'Tableau FR Download'!G:G,0))=0,"",INDEX('Tableau FR Download'!M:M,MATCH('Eligible Components'!M49,'Tableau FR Download'!G:G,0))),""))</f>
        <v/>
      </c>
      <c r="P49" s="27" t="str">
        <f>IF(IFERROR(
INDEX('Funding Request Tracker'!$G$6:$G$13,MATCH('Eligible Components'!N49,'Funding Request Tracker'!$F$6:$F$13,0)),"")=0,"",
IFERROR(INDEX('Funding Request Tracker'!$G$6:$G$13,MATCH('Eligible Components'!N49,'Funding Request Tracker'!$F$6:$F$13,0)),
""))</f>
        <v/>
      </c>
      <c r="Q49" s="27" t="str">
        <f>IF(IFERROR(INDEX('Tableau FR Download'!N:N,MATCH('Eligible Components'!M49,'Tableau FR Download'!G:G,0)),"")=0,"",IFERROR(INDEX('Tableau FR Download'!N:N,MATCH('Eligible Components'!M49,'Tableau FR Download'!G:G,0)),""))</f>
        <v/>
      </c>
      <c r="R49" s="27" t="str">
        <f>IF(IFERROR(INDEX('Tableau FR Download'!O:O,MATCH('Eligible Components'!M49,'Tableau FR Download'!G:G,0)),"")=0,"",IFERROR(INDEX('Tableau FR Download'!O:O,MATCH('Eligible Components'!M49,'Tableau FR Download'!G:G,0)),""))</f>
        <v/>
      </c>
      <c r="S49" t="str">
        <f t="shared" si="2"/>
        <v/>
      </c>
      <c r="T49" s="1" t="str">
        <f>IFERROR(INDEX('User Instructions'!$E$3:$E$8,MATCH('Eligible Components'!N49,'User Instructions'!$D$3:$D$8,0)),"")</f>
        <v/>
      </c>
      <c r="U49" s="1" t="str">
        <f>IFERROR(IF(INDEX('Tableau FR Download'!M:M,MATCH('Eligible Components'!M49,'Tableau FR Download'!G:G,0))=0,"",INDEX('Tableau FR Download'!M:M,MATCH('Eligible Components'!M49,'Tableau FR Download'!G:G,0))),"")</f>
        <v/>
      </c>
    </row>
    <row r="50" spans="1:21" hidden="1" x14ac:dyDescent="0.35">
      <c r="A50" s="1">
        <f t="shared" si="0"/>
        <v>0</v>
      </c>
      <c r="B50" s="1">
        <v>0</v>
      </c>
      <c r="C50" s="1" t="s">
        <v>201</v>
      </c>
      <c r="D50" s="1" t="s">
        <v>57</v>
      </c>
      <c r="E50" s="1" t="s">
        <v>206</v>
      </c>
      <c r="F50" s="1" t="s">
        <v>207</v>
      </c>
      <c r="G50" s="1" t="str">
        <f t="shared" si="1"/>
        <v>Armenia-HIV/AIDS,RSSH</v>
      </c>
      <c r="H50" s="1">
        <v>1</v>
      </c>
      <c r="I50" s="1" t="s">
        <v>58</v>
      </c>
      <c r="J50" s="1" t="str">
        <f>IF(IFERROR(IF(M50="",INDEX('Review Approach Lookup'!D:D,MATCH('Eligible Components'!G50,'Review Approach Lookup'!A:A,0)),INDEX('Tableau FR Download'!I:I,MATCH(M50,'Tableau FR Download'!G:G,0))),"")=0,"TBC",IFERROR(IF(M50="",INDEX('Review Approach Lookup'!D:D,MATCH('Eligible Components'!G50,'Review Approach Lookup'!A:A,0)),INDEX('Tableau FR Download'!I:I,MATCH(M50,'Tableau FR Download'!G:G,0))),""))</f>
        <v/>
      </c>
      <c r="K50" s="1" t="s">
        <v>218</v>
      </c>
      <c r="L50" s="1">
        <f>_xlfn.MAXIFS('Tableau FR Download'!A:A,'Tableau FR Download'!B:B,'Eligible Components'!G50)</f>
        <v>0</v>
      </c>
      <c r="M50" s="1" t="str">
        <f>IF(L50=0,"",INDEX('Tableau FR Download'!G:G,MATCH('Eligible Components'!L50,'Tableau FR Download'!A:A,0)))</f>
        <v/>
      </c>
      <c r="N50" s="2" t="str">
        <f>IFERROR(IF(LEFT(INDEX('Tableau FR Download'!J:J,MATCH('Eligible Components'!M50,'Tableau FR Download'!G:G,0)),FIND(" - ",INDEX('Tableau FR Download'!J:J,MATCH('Eligible Components'!M50,'Tableau FR Download'!G:G,0)))-1) = 0,"",LEFT(INDEX('Tableau FR Download'!J:J,MATCH('Eligible Components'!M50,'Tableau FR Download'!G:G,0)),FIND(" - ",INDEX('Tableau FR Download'!J:J,MATCH('Eligible Components'!M50,'Tableau FR Download'!G:G,0)))-1)),"")</f>
        <v/>
      </c>
      <c r="O50" s="2" t="str">
        <f>IF(T50="No","",IFERROR(IF(INDEX('Tableau FR Download'!M:M,MATCH('Eligible Components'!M50,'Tableau FR Download'!G:G,0))=0,"",INDEX('Tableau FR Download'!M:M,MATCH('Eligible Components'!M50,'Tableau FR Download'!G:G,0))),""))</f>
        <v/>
      </c>
      <c r="P50" s="27" t="str">
        <f>IF(IFERROR(
INDEX('Funding Request Tracker'!$G$6:$G$13,MATCH('Eligible Components'!N50,'Funding Request Tracker'!$F$6:$F$13,0)),"")=0,"",
IFERROR(INDEX('Funding Request Tracker'!$G$6:$G$13,MATCH('Eligible Components'!N50,'Funding Request Tracker'!$F$6:$F$13,0)),
""))</f>
        <v/>
      </c>
      <c r="Q50" s="27" t="str">
        <f>IF(IFERROR(INDEX('Tableau FR Download'!N:N,MATCH('Eligible Components'!M50,'Tableau FR Download'!G:G,0)),"")=0,"",IFERROR(INDEX('Tableau FR Download'!N:N,MATCH('Eligible Components'!M50,'Tableau FR Download'!G:G,0)),""))</f>
        <v/>
      </c>
      <c r="R50" s="27" t="str">
        <f>IF(IFERROR(INDEX('Tableau FR Download'!O:O,MATCH('Eligible Components'!M50,'Tableau FR Download'!G:G,0)),"")=0,"",IFERROR(INDEX('Tableau FR Download'!O:O,MATCH('Eligible Components'!M50,'Tableau FR Download'!G:G,0)),""))</f>
        <v/>
      </c>
      <c r="S50" t="str">
        <f t="shared" si="2"/>
        <v/>
      </c>
      <c r="T50" s="1" t="str">
        <f>IFERROR(INDEX('User Instructions'!$E$3:$E$8,MATCH('Eligible Components'!N50,'User Instructions'!$D$3:$D$8,0)),"")</f>
        <v/>
      </c>
      <c r="U50" s="1" t="str">
        <f>IFERROR(IF(INDEX('Tableau FR Download'!M:M,MATCH('Eligible Components'!M50,'Tableau FR Download'!G:G,0))=0,"",INDEX('Tableau FR Download'!M:M,MATCH('Eligible Components'!M50,'Tableau FR Download'!G:G,0))),"")</f>
        <v/>
      </c>
    </row>
    <row r="51" spans="1:21" hidden="1" x14ac:dyDescent="0.35">
      <c r="A51" s="1">
        <f t="shared" si="0"/>
        <v>1</v>
      </c>
      <c r="B51" s="1">
        <v>0</v>
      </c>
      <c r="C51" s="1" t="s">
        <v>201</v>
      </c>
      <c r="D51" s="1" t="s">
        <v>57</v>
      </c>
      <c r="E51" s="1" t="s">
        <v>63</v>
      </c>
      <c r="F51" s="1" t="s">
        <v>208</v>
      </c>
      <c r="G51" s="1" t="str">
        <f t="shared" si="1"/>
        <v>Armenia-HIV/AIDS, Tuberculosis</v>
      </c>
      <c r="H51" s="1">
        <v>1</v>
      </c>
      <c r="I51" s="1" t="s">
        <v>58</v>
      </c>
      <c r="J51" s="1" t="str">
        <f>IF(IFERROR(IF(M51="",INDEX('Review Approach Lookup'!D:D,MATCH('Eligible Components'!G51,'Review Approach Lookup'!A:A,0)),INDEX('Tableau FR Download'!I:I,MATCH(M51,'Tableau FR Download'!G:G,0))),"")=0,"TBC",IFERROR(IF(M51="",INDEX('Review Approach Lookup'!D:D,MATCH('Eligible Components'!G51,'Review Approach Lookup'!A:A,0)),INDEX('Tableau FR Download'!I:I,MATCH(M51,'Tableau FR Download'!G:G,0))),""))</f>
        <v>Tailored for Transition</v>
      </c>
      <c r="K51" s="1" t="s">
        <v>218</v>
      </c>
      <c r="L51" s="1">
        <f>_xlfn.MAXIFS('Tableau FR Download'!A:A,'Tableau FR Download'!B:B,'Eligible Components'!G51)</f>
        <v>1686</v>
      </c>
      <c r="M51" s="1" t="str">
        <f>IF(L51=0,"",INDEX('Tableau FR Download'!G:G,MATCH('Eligible Components'!L51,'Tableau FR Download'!A:A,0)))</f>
        <v>FR1686-ARM-C</v>
      </c>
      <c r="N51" s="2" t="str">
        <f>IFERROR(IF(LEFT(INDEX('Tableau FR Download'!J:J,MATCH('Eligible Components'!M51,'Tableau FR Download'!G:G,0)),FIND(" - ",INDEX('Tableau FR Download'!J:J,MATCH('Eligible Components'!M51,'Tableau FR Download'!G:G,0)))-1) = 0,"",LEFT(INDEX('Tableau FR Download'!J:J,MATCH('Eligible Components'!M51,'Tableau FR Download'!G:G,0)),FIND(" - ",INDEX('Tableau FR Download'!J:J,MATCH('Eligible Components'!M51,'Tableau FR Download'!G:G,0)))-1)),"")</f>
        <v>Window 5</v>
      </c>
      <c r="O51" s="2" t="str">
        <f>IF(T51="No","",IFERROR(IF(INDEX('Tableau FR Download'!M:M,MATCH('Eligible Components'!M51,'Tableau FR Download'!G:G,0))=0,"",INDEX('Tableau FR Download'!M:M,MATCH('Eligible Components'!M51,'Tableau FR Download'!G:G,0))),""))</f>
        <v/>
      </c>
      <c r="P51" s="27">
        <f>IF(IFERROR(
INDEX('Funding Request Tracker'!$G$6:$G$13,MATCH('Eligible Components'!N51,'Funding Request Tracker'!$F$6:$F$13,0)),"")=0,"",
IFERROR(INDEX('Funding Request Tracker'!$G$6:$G$13,MATCH('Eligible Components'!N51,'Funding Request Tracker'!$F$6:$F$13,0)),
""))</f>
        <v>45411</v>
      </c>
      <c r="Q51" s="27" t="str">
        <f>IF(IFERROR(INDEX('Tableau FR Download'!N:N,MATCH('Eligible Components'!M51,'Tableau FR Download'!G:G,0)),"")=0,"",IFERROR(INDEX('Tableau FR Download'!N:N,MATCH('Eligible Components'!M51,'Tableau FR Download'!G:G,0)),""))</f>
        <v/>
      </c>
      <c r="R51" s="27" t="str">
        <f>IF(IFERROR(INDEX('Tableau FR Download'!O:O,MATCH('Eligible Components'!M51,'Tableau FR Download'!G:G,0)),"")=0,"",IFERROR(INDEX('Tableau FR Download'!O:O,MATCH('Eligible Components'!M51,'Tableau FR Download'!G:G,0)),""))</f>
        <v/>
      </c>
      <c r="S51" t="str">
        <f t="shared" si="2"/>
        <v/>
      </c>
      <c r="T51" s="1" t="str">
        <f>IFERROR(INDEX('User Instructions'!$E$3:$E$8,MATCH('Eligible Components'!N51,'User Instructions'!$D$3:$D$8,0)),"")</f>
        <v>No</v>
      </c>
      <c r="U51" s="1" t="str">
        <f>IFERROR(IF(INDEX('Tableau FR Download'!M:M,MATCH('Eligible Components'!M51,'Tableau FR Download'!G:G,0))=0,"",INDEX('Tableau FR Download'!M:M,MATCH('Eligible Components'!M51,'Tableau FR Download'!G:G,0))),"")</f>
        <v/>
      </c>
    </row>
    <row r="52" spans="1:21" hidden="1" x14ac:dyDescent="0.35">
      <c r="A52" s="1">
        <f t="shared" si="0"/>
        <v>0</v>
      </c>
      <c r="B52" s="1">
        <v>0</v>
      </c>
      <c r="C52" s="1" t="s">
        <v>201</v>
      </c>
      <c r="D52" s="1" t="s">
        <v>57</v>
      </c>
      <c r="E52" s="1" t="s">
        <v>53</v>
      </c>
      <c r="F52" s="1" t="s">
        <v>209</v>
      </c>
      <c r="G52" s="1" t="str">
        <f t="shared" si="1"/>
        <v>Armenia-HIV/AIDS,Tuberculosis,Malaria</v>
      </c>
      <c r="H52" s="1">
        <v>0</v>
      </c>
      <c r="I52" s="1" t="s">
        <v>58</v>
      </c>
      <c r="J52" s="1" t="str">
        <f>IF(IFERROR(IF(M52="",INDEX('Review Approach Lookup'!D:D,MATCH('Eligible Components'!G52,'Review Approach Lookup'!A:A,0)),INDEX('Tableau FR Download'!I:I,MATCH(M52,'Tableau FR Download'!G:G,0))),"")=0,"TBC",IFERROR(IF(M52="",INDEX('Review Approach Lookup'!D:D,MATCH('Eligible Components'!G52,'Review Approach Lookup'!A:A,0)),INDEX('Tableau FR Download'!I:I,MATCH(M52,'Tableau FR Download'!G:G,0))),""))</f>
        <v/>
      </c>
      <c r="K52" s="1" t="s">
        <v>218</v>
      </c>
      <c r="L52" s="1">
        <f>_xlfn.MAXIFS('Tableau FR Download'!A:A,'Tableau FR Download'!B:B,'Eligible Components'!G52)</f>
        <v>0</v>
      </c>
      <c r="M52" s="1" t="str">
        <f>IF(L52=0,"",INDEX('Tableau FR Download'!G:G,MATCH('Eligible Components'!L52,'Tableau FR Download'!A:A,0)))</f>
        <v/>
      </c>
      <c r="N52" s="2" t="str">
        <f>IFERROR(IF(LEFT(INDEX('Tableau FR Download'!J:J,MATCH('Eligible Components'!M52,'Tableau FR Download'!G:G,0)),FIND(" - ",INDEX('Tableau FR Download'!J:J,MATCH('Eligible Components'!M52,'Tableau FR Download'!G:G,0)))-1) = 0,"",LEFT(INDEX('Tableau FR Download'!J:J,MATCH('Eligible Components'!M52,'Tableau FR Download'!G:G,0)),FIND(" - ",INDEX('Tableau FR Download'!J:J,MATCH('Eligible Components'!M52,'Tableau FR Download'!G:G,0)))-1)),"")</f>
        <v/>
      </c>
      <c r="O52" s="2" t="str">
        <f>IF(T52="No","",IFERROR(IF(INDEX('Tableau FR Download'!M:M,MATCH('Eligible Components'!M52,'Tableau FR Download'!G:G,0))=0,"",INDEX('Tableau FR Download'!M:M,MATCH('Eligible Components'!M52,'Tableau FR Download'!G:G,0))),""))</f>
        <v/>
      </c>
      <c r="P52" s="27" t="str">
        <f>IF(IFERROR(
INDEX('Funding Request Tracker'!$G$6:$G$13,MATCH('Eligible Components'!N52,'Funding Request Tracker'!$F$6:$F$13,0)),"")=0,"",
IFERROR(INDEX('Funding Request Tracker'!$G$6:$G$13,MATCH('Eligible Components'!N52,'Funding Request Tracker'!$F$6:$F$13,0)),
""))</f>
        <v/>
      </c>
      <c r="Q52" s="27" t="str">
        <f>IF(IFERROR(INDEX('Tableau FR Download'!N:N,MATCH('Eligible Components'!M52,'Tableau FR Download'!G:G,0)),"")=0,"",IFERROR(INDEX('Tableau FR Download'!N:N,MATCH('Eligible Components'!M52,'Tableau FR Download'!G:G,0)),""))</f>
        <v/>
      </c>
      <c r="R52" s="27" t="str">
        <f>IF(IFERROR(INDEX('Tableau FR Download'!O:O,MATCH('Eligible Components'!M52,'Tableau FR Download'!G:G,0)),"")=0,"",IFERROR(INDEX('Tableau FR Download'!O:O,MATCH('Eligible Components'!M52,'Tableau FR Download'!G:G,0)),""))</f>
        <v/>
      </c>
      <c r="S52" t="str">
        <f t="shared" si="2"/>
        <v/>
      </c>
      <c r="T52" s="1" t="str">
        <f>IFERROR(INDEX('User Instructions'!$E$3:$E$8,MATCH('Eligible Components'!N52,'User Instructions'!$D$3:$D$8,0)),"")</f>
        <v/>
      </c>
      <c r="U52" s="1" t="str">
        <f>IFERROR(IF(INDEX('Tableau FR Download'!M:M,MATCH('Eligible Components'!M52,'Tableau FR Download'!G:G,0))=0,"",INDEX('Tableau FR Download'!M:M,MATCH('Eligible Components'!M52,'Tableau FR Download'!G:G,0))),"")</f>
        <v/>
      </c>
    </row>
    <row r="53" spans="1:21" hidden="1" x14ac:dyDescent="0.35">
      <c r="A53" s="1">
        <f t="shared" si="0"/>
        <v>0</v>
      </c>
      <c r="B53" s="1">
        <v>0</v>
      </c>
      <c r="C53" s="1" t="s">
        <v>201</v>
      </c>
      <c r="D53" s="1" t="s">
        <v>57</v>
      </c>
      <c r="E53" s="1" t="s">
        <v>81</v>
      </c>
      <c r="F53" s="1" t="s">
        <v>210</v>
      </c>
      <c r="G53" s="1" t="str">
        <f t="shared" si="1"/>
        <v>Armenia-HIV/AIDS,Tuberculosis,Malaria,RSSH</v>
      </c>
      <c r="H53" s="1">
        <v>0</v>
      </c>
      <c r="I53" s="1" t="s">
        <v>58</v>
      </c>
      <c r="J53" s="1" t="str">
        <f>IF(IFERROR(IF(M53="",INDEX('Review Approach Lookup'!D:D,MATCH('Eligible Components'!G53,'Review Approach Lookup'!A:A,0)),INDEX('Tableau FR Download'!I:I,MATCH(M53,'Tableau FR Download'!G:G,0))),"")=0,"TBC",IFERROR(IF(M53="",INDEX('Review Approach Lookup'!D:D,MATCH('Eligible Components'!G53,'Review Approach Lookup'!A:A,0)),INDEX('Tableau FR Download'!I:I,MATCH(M53,'Tableau FR Download'!G:G,0))),""))</f>
        <v/>
      </c>
      <c r="K53" s="1" t="s">
        <v>218</v>
      </c>
      <c r="L53" s="1">
        <f>_xlfn.MAXIFS('Tableau FR Download'!A:A,'Tableau FR Download'!B:B,'Eligible Components'!G53)</f>
        <v>0</v>
      </c>
      <c r="M53" s="1" t="str">
        <f>IF(L53=0,"",INDEX('Tableau FR Download'!G:G,MATCH('Eligible Components'!L53,'Tableau FR Download'!A:A,0)))</f>
        <v/>
      </c>
      <c r="N53" s="2" t="str">
        <f>IFERROR(IF(LEFT(INDEX('Tableau FR Download'!J:J,MATCH('Eligible Components'!M53,'Tableau FR Download'!G:G,0)),FIND(" - ",INDEX('Tableau FR Download'!J:J,MATCH('Eligible Components'!M53,'Tableau FR Download'!G:G,0)))-1) = 0,"",LEFT(INDEX('Tableau FR Download'!J:J,MATCH('Eligible Components'!M53,'Tableau FR Download'!G:G,0)),FIND(" - ",INDEX('Tableau FR Download'!J:J,MATCH('Eligible Components'!M53,'Tableau FR Download'!G:G,0)))-1)),"")</f>
        <v/>
      </c>
      <c r="O53" s="2" t="str">
        <f>IF(T53="No","",IFERROR(IF(INDEX('Tableau FR Download'!M:M,MATCH('Eligible Components'!M53,'Tableau FR Download'!G:G,0))=0,"",INDEX('Tableau FR Download'!M:M,MATCH('Eligible Components'!M53,'Tableau FR Download'!G:G,0))),""))</f>
        <v/>
      </c>
      <c r="P53" s="27" t="str">
        <f>IF(IFERROR(
INDEX('Funding Request Tracker'!$G$6:$G$13,MATCH('Eligible Components'!N53,'Funding Request Tracker'!$F$6:$F$13,0)),"")=0,"",
IFERROR(INDEX('Funding Request Tracker'!$G$6:$G$13,MATCH('Eligible Components'!N53,'Funding Request Tracker'!$F$6:$F$13,0)),
""))</f>
        <v/>
      </c>
      <c r="Q53" s="27" t="str">
        <f>IF(IFERROR(INDEX('Tableau FR Download'!N:N,MATCH('Eligible Components'!M53,'Tableau FR Download'!G:G,0)),"")=0,"",IFERROR(INDEX('Tableau FR Download'!N:N,MATCH('Eligible Components'!M53,'Tableau FR Download'!G:G,0)),""))</f>
        <v/>
      </c>
      <c r="R53" s="27" t="str">
        <f>IF(IFERROR(INDEX('Tableau FR Download'!O:O,MATCH('Eligible Components'!M53,'Tableau FR Download'!G:G,0)),"")=0,"",IFERROR(INDEX('Tableau FR Download'!O:O,MATCH('Eligible Components'!M53,'Tableau FR Download'!G:G,0)),""))</f>
        <v/>
      </c>
      <c r="S53" t="str">
        <f t="shared" si="2"/>
        <v/>
      </c>
      <c r="T53" s="1" t="str">
        <f>IFERROR(INDEX('User Instructions'!$E$3:$E$8,MATCH('Eligible Components'!N53,'User Instructions'!$D$3:$D$8,0)),"")</f>
        <v/>
      </c>
      <c r="U53" s="1" t="str">
        <f>IFERROR(IF(INDEX('Tableau FR Download'!M:M,MATCH('Eligible Components'!M53,'Tableau FR Download'!G:G,0))=0,"",INDEX('Tableau FR Download'!M:M,MATCH('Eligible Components'!M53,'Tableau FR Download'!G:G,0))),"")</f>
        <v/>
      </c>
    </row>
    <row r="54" spans="1:21" hidden="1" x14ac:dyDescent="0.35">
      <c r="A54" s="1">
        <f t="shared" si="0"/>
        <v>0</v>
      </c>
      <c r="B54" s="1">
        <v>0</v>
      </c>
      <c r="C54" s="1" t="s">
        <v>201</v>
      </c>
      <c r="D54" s="1" t="s">
        <v>57</v>
      </c>
      <c r="E54" s="1" t="s">
        <v>137</v>
      </c>
      <c r="F54" s="1" t="s">
        <v>211</v>
      </c>
      <c r="G54" s="1" t="str">
        <f t="shared" si="1"/>
        <v>Armenia-HIV/AIDS,Tuberculosis,RSSH</v>
      </c>
      <c r="H54" s="1">
        <v>1</v>
      </c>
      <c r="I54" s="1" t="s">
        <v>58</v>
      </c>
      <c r="J54" s="1" t="str">
        <f>IF(IFERROR(IF(M54="",INDEX('Review Approach Lookup'!D:D,MATCH('Eligible Components'!G54,'Review Approach Lookup'!A:A,0)),INDEX('Tableau FR Download'!I:I,MATCH(M54,'Tableau FR Download'!G:G,0))),"")=0,"TBC",IFERROR(IF(M54="",INDEX('Review Approach Lookup'!D:D,MATCH('Eligible Components'!G54,'Review Approach Lookup'!A:A,0)),INDEX('Tableau FR Download'!I:I,MATCH(M54,'Tableau FR Download'!G:G,0))),""))</f>
        <v/>
      </c>
      <c r="K54" s="1" t="s">
        <v>218</v>
      </c>
      <c r="L54" s="1">
        <f>_xlfn.MAXIFS('Tableau FR Download'!A:A,'Tableau FR Download'!B:B,'Eligible Components'!G54)</f>
        <v>0</v>
      </c>
      <c r="M54" s="1" t="str">
        <f>IF(L54=0,"",INDEX('Tableau FR Download'!G:G,MATCH('Eligible Components'!L54,'Tableau FR Download'!A:A,0)))</f>
        <v/>
      </c>
      <c r="N54" s="2" t="str">
        <f>IFERROR(IF(LEFT(INDEX('Tableau FR Download'!J:J,MATCH('Eligible Components'!M54,'Tableau FR Download'!G:G,0)),FIND(" - ",INDEX('Tableau FR Download'!J:J,MATCH('Eligible Components'!M54,'Tableau FR Download'!G:G,0)))-1) = 0,"",LEFT(INDEX('Tableau FR Download'!J:J,MATCH('Eligible Components'!M54,'Tableau FR Download'!G:G,0)),FIND(" - ",INDEX('Tableau FR Download'!J:J,MATCH('Eligible Components'!M54,'Tableau FR Download'!G:G,0)))-1)),"")</f>
        <v/>
      </c>
      <c r="O54" s="2" t="str">
        <f>IF(T54="No","",IFERROR(IF(INDEX('Tableau FR Download'!M:M,MATCH('Eligible Components'!M54,'Tableau FR Download'!G:G,0))=0,"",INDEX('Tableau FR Download'!M:M,MATCH('Eligible Components'!M54,'Tableau FR Download'!G:G,0))),""))</f>
        <v/>
      </c>
      <c r="P54" s="27" t="str">
        <f>IF(IFERROR(
INDEX('Funding Request Tracker'!$G$6:$G$13,MATCH('Eligible Components'!N54,'Funding Request Tracker'!$F$6:$F$13,0)),"")=0,"",
IFERROR(INDEX('Funding Request Tracker'!$G$6:$G$13,MATCH('Eligible Components'!N54,'Funding Request Tracker'!$F$6:$F$13,0)),
""))</f>
        <v/>
      </c>
      <c r="Q54" s="27" t="str">
        <f>IF(IFERROR(INDEX('Tableau FR Download'!N:N,MATCH('Eligible Components'!M54,'Tableau FR Download'!G:G,0)),"")=0,"",IFERROR(INDEX('Tableau FR Download'!N:N,MATCH('Eligible Components'!M54,'Tableau FR Download'!G:G,0)),""))</f>
        <v/>
      </c>
      <c r="R54" s="27" t="str">
        <f>IF(IFERROR(INDEX('Tableau FR Download'!O:O,MATCH('Eligible Components'!M54,'Tableau FR Download'!G:G,0)),"")=0,"",IFERROR(INDEX('Tableau FR Download'!O:O,MATCH('Eligible Components'!M54,'Tableau FR Download'!G:G,0)),""))</f>
        <v/>
      </c>
      <c r="S54" t="str">
        <f t="shared" si="2"/>
        <v/>
      </c>
      <c r="T54" s="1" t="str">
        <f>IFERROR(INDEX('User Instructions'!$E$3:$E$8,MATCH('Eligible Components'!N54,'User Instructions'!$D$3:$D$8,0)),"")</f>
        <v/>
      </c>
      <c r="U54" s="1" t="str">
        <f>IFERROR(IF(INDEX('Tableau FR Download'!M:M,MATCH('Eligible Components'!M54,'Tableau FR Download'!G:G,0))=0,"",INDEX('Tableau FR Download'!M:M,MATCH('Eligible Components'!M54,'Tableau FR Download'!G:G,0))),"")</f>
        <v/>
      </c>
    </row>
    <row r="55" spans="1:21" hidden="1" x14ac:dyDescent="0.35">
      <c r="A55" s="1">
        <f t="shared" si="0"/>
        <v>0</v>
      </c>
      <c r="B55" s="1">
        <v>0</v>
      </c>
      <c r="C55" s="1" t="s">
        <v>201</v>
      </c>
      <c r="D55" s="1" t="s">
        <v>57</v>
      </c>
      <c r="E55" s="1" t="s">
        <v>68</v>
      </c>
      <c r="F55" s="1" t="s">
        <v>68</v>
      </c>
      <c r="G55" s="1" t="str">
        <f t="shared" si="1"/>
        <v>Armenia-Malaria</v>
      </c>
      <c r="H55" s="1">
        <v>0</v>
      </c>
      <c r="I55" s="1" t="s">
        <v>58</v>
      </c>
      <c r="J55" s="1" t="str">
        <f>IF(IFERROR(IF(M55="",INDEX('Review Approach Lookup'!D:D,MATCH('Eligible Components'!G55,'Review Approach Lookup'!A:A,0)),INDEX('Tableau FR Download'!I:I,MATCH(M55,'Tableau FR Download'!G:G,0))),"")=0,"TBC",IFERROR(IF(M55="",INDEX('Review Approach Lookup'!D:D,MATCH('Eligible Components'!G55,'Review Approach Lookup'!A:A,0)),INDEX('Tableau FR Download'!I:I,MATCH(M55,'Tableau FR Download'!G:G,0))),""))</f>
        <v/>
      </c>
      <c r="K55" s="1" t="s">
        <v>218</v>
      </c>
      <c r="L55" s="1">
        <f>_xlfn.MAXIFS('Tableau FR Download'!A:A,'Tableau FR Download'!B:B,'Eligible Components'!G55)</f>
        <v>0</v>
      </c>
      <c r="M55" s="1" t="str">
        <f>IF(L55=0,"",INDEX('Tableau FR Download'!G:G,MATCH('Eligible Components'!L55,'Tableau FR Download'!A:A,0)))</f>
        <v/>
      </c>
      <c r="N55" s="2" t="str">
        <f>IFERROR(IF(LEFT(INDEX('Tableau FR Download'!J:J,MATCH('Eligible Components'!M55,'Tableau FR Download'!G:G,0)),FIND(" - ",INDEX('Tableau FR Download'!J:J,MATCH('Eligible Components'!M55,'Tableau FR Download'!G:G,0)))-1) = 0,"",LEFT(INDEX('Tableau FR Download'!J:J,MATCH('Eligible Components'!M55,'Tableau FR Download'!G:G,0)),FIND(" - ",INDEX('Tableau FR Download'!J:J,MATCH('Eligible Components'!M55,'Tableau FR Download'!G:G,0)))-1)),"")</f>
        <v/>
      </c>
      <c r="O55" s="2" t="str">
        <f>IF(T55="No","",IFERROR(IF(INDEX('Tableau FR Download'!M:M,MATCH('Eligible Components'!M55,'Tableau FR Download'!G:G,0))=0,"",INDEX('Tableau FR Download'!M:M,MATCH('Eligible Components'!M55,'Tableau FR Download'!G:G,0))),""))</f>
        <v/>
      </c>
      <c r="P55" s="27" t="str">
        <f>IF(IFERROR(
INDEX('Funding Request Tracker'!$G$6:$G$13,MATCH('Eligible Components'!N55,'Funding Request Tracker'!$F$6:$F$13,0)),"")=0,"",
IFERROR(INDEX('Funding Request Tracker'!$G$6:$G$13,MATCH('Eligible Components'!N55,'Funding Request Tracker'!$F$6:$F$13,0)),
""))</f>
        <v/>
      </c>
      <c r="Q55" s="27" t="str">
        <f>IF(IFERROR(INDEX('Tableau FR Download'!N:N,MATCH('Eligible Components'!M55,'Tableau FR Download'!G:G,0)),"")=0,"",IFERROR(INDEX('Tableau FR Download'!N:N,MATCH('Eligible Components'!M55,'Tableau FR Download'!G:G,0)),""))</f>
        <v/>
      </c>
      <c r="R55" s="27" t="str">
        <f>IF(IFERROR(INDEX('Tableau FR Download'!O:O,MATCH('Eligible Components'!M55,'Tableau FR Download'!G:G,0)),"")=0,"",IFERROR(INDEX('Tableau FR Download'!O:O,MATCH('Eligible Components'!M55,'Tableau FR Download'!G:G,0)),""))</f>
        <v/>
      </c>
      <c r="S55" t="str">
        <f t="shared" si="2"/>
        <v/>
      </c>
      <c r="T55" s="1" t="str">
        <f>IFERROR(INDEX('User Instructions'!$E$3:$E$8,MATCH('Eligible Components'!N55,'User Instructions'!$D$3:$D$8,0)),"")</f>
        <v/>
      </c>
      <c r="U55" s="1" t="str">
        <f>IFERROR(IF(INDEX('Tableau FR Download'!M:M,MATCH('Eligible Components'!M55,'Tableau FR Download'!G:G,0))=0,"",INDEX('Tableau FR Download'!M:M,MATCH('Eligible Components'!M55,'Tableau FR Download'!G:G,0))),"")</f>
        <v/>
      </c>
    </row>
    <row r="56" spans="1:21" hidden="1" x14ac:dyDescent="0.35">
      <c r="A56" s="1">
        <f t="shared" si="0"/>
        <v>0</v>
      </c>
      <c r="B56" s="1">
        <v>0</v>
      </c>
      <c r="C56" s="1" t="s">
        <v>201</v>
      </c>
      <c r="D56" s="1" t="s">
        <v>57</v>
      </c>
      <c r="E56" s="1" t="s">
        <v>94</v>
      </c>
      <c r="F56" s="1" t="s">
        <v>212</v>
      </c>
      <c r="G56" s="1" t="str">
        <f t="shared" si="1"/>
        <v>Armenia-Malaria,RSSH</v>
      </c>
      <c r="H56" s="1">
        <v>0</v>
      </c>
      <c r="I56" s="1" t="s">
        <v>58</v>
      </c>
      <c r="J56" s="1" t="str">
        <f>IF(IFERROR(IF(M56="",INDEX('Review Approach Lookup'!D:D,MATCH('Eligible Components'!G56,'Review Approach Lookup'!A:A,0)),INDEX('Tableau FR Download'!I:I,MATCH(M56,'Tableau FR Download'!G:G,0))),"")=0,"TBC",IFERROR(IF(M56="",INDEX('Review Approach Lookup'!D:D,MATCH('Eligible Components'!G56,'Review Approach Lookup'!A:A,0)),INDEX('Tableau FR Download'!I:I,MATCH(M56,'Tableau FR Download'!G:G,0))),""))</f>
        <v/>
      </c>
      <c r="K56" s="1" t="s">
        <v>218</v>
      </c>
      <c r="L56" s="1">
        <f>_xlfn.MAXIFS('Tableau FR Download'!A:A,'Tableau FR Download'!B:B,'Eligible Components'!G56)</f>
        <v>0</v>
      </c>
      <c r="M56" s="1" t="str">
        <f>IF(L56=0,"",INDEX('Tableau FR Download'!G:G,MATCH('Eligible Components'!L56,'Tableau FR Download'!A:A,0)))</f>
        <v/>
      </c>
      <c r="N56" s="2" t="str">
        <f>IFERROR(IF(LEFT(INDEX('Tableau FR Download'!J:J,MATCH('Eligible Components'!M56,'Tableau FR Download'!G:G,0)),FIND(" - ",INDEX('Tableau FR Download'!J:J,MATCH('Eligible Components'!M56,'Tableau FR Download'!G:G,0)))-1) = 0,"",LEFT(INDEX('Tableau FR Download'!J:J,MATCH('Eligible Components'!M56,'Tableau FR Download'!G:G,0)),FIND(" - ",INDEX('Tableau FR Download'!J:J,MATCH('Eligible Components'!M56,'Tableau FR Download'!G:G,0)))-1)),"")</f>
        <v/>
      </c>
      <c r="O56" s="2" t="str">
        <f>IF(T56="No","",IFERROR(IF(INDEX('Tableau FR Download'!M:M,MATCH('Eligible Components'!M56,'Tableau FR Download'!G:G,0))=0,"",INDEX('Tableau FR Download'!M:M,MATCH('Eligible Components'!M56,'Tableau FR Download'!G:G,0))),""))</f>
        <v/>
      </c>
      <c r="P56" s="27" t="str">
        <f>IF(IFERROR(
INDEX('Funding Request Tracker'!$G$6:$G$13,MATCH('Eligible Components'!N56,'Funding Request Tracker'!$F$6:$F$13,0)),"")=0,"",
IFERROR(INDEX('Funding Request Tracker'!$G$6:$G$13,MATCH('Eligible Components'!N56,'Funding Request Tracker'!$F$6:$F$13,0)),
""))</f>
        <v/>
      </c>
      <c r="Q56" s="27" t="str">
        <f>IF(IFERROR(INDEX('Tableau FR Download'!N:N,MATCH('Eligible Components'!M56,'Tableau FR Download'!G:G,0)),"")=0,"",IFERROR(INDEX('Tableau FR Download'!N:N,MATCH('Eligible Components'!M56,'Tableau FR Download'!G:G,0)),""))</f>
        <v/>
      </c>
      <c r="R56" s="27" t="str">
        <f>IF(IFERROR(INDEX('Tableau FR Download'!O:O,MATCH('Eligible Components'!M56,'Tableau FR Download'!G:G,0)),"")=0,"",IFERROR(INDEX('Tableau FR Download'!O:O,MATCH('Eligible Components'!M56,'Tableau FR Download'!G:G,0)),""))</f>
        <v/>
      </c>
      <c r="S56" t="str">
        <f t="shared" si="2"/>
        <v/>
      </c>
      <c r="T56" s="1" t="str">
        <f>IFERROR(INDEX('User Instructions'!$E$3:$E$8,MATCH('Eligible Components'!N56,'User Instructions'!$D$3:$D$8,0)),"")</f>
        <v/>
      </c>
      <c r="U56" s="1" t="str">
        <f>IFERROR(IF(INDEX('Tableau FR Download'!M:M,MATCH('Eligible Components'!M56,'Tableau FR Download'!G:G,0))=0,"",INDEX('Tableau FR Download'!M:M,MATCH('Eligible Components'!M56,'Tableau FR Download'!G:G,0))),"")</f>
        <v/>
      </c>
    </row>
    <row r="57" spans="1:21" hidden="1" x14ac:dyDescent="0.35">
      <c r="A57" s="1">
        <f t="shared" si="0"/>
        <v>0</v>
      </c>
      <c r="B57" s="1">
        <v>0</v>
      </c>
      <c r="C57" s="1" t="s">
        <v>201</v>
      </c>
      <c r="D57" s="1" t="s">
        <v>57</v>
      </c>
      <c r="E57" s="1" t="s">
        <v>91</v>
      </c>
      <c r="F57" s="1" t="s">
        <v>91</v>
      </c>
      <c r="G57" s="1" t="str">
        <f t="shared" si="1"/>
        <v>Armenia-RSSH</v>
      </c>
      <c r="H57" s="1">
        <v>1</v>
      </c>
      <c r="I57" s="1" t="s">
        <v>58</v>
      </c>
      <c r="J57" s="1" t="str">
        <f>IF(IFERROR(IF(M57="",INDEX('Review Approach Lookup'!D:D,MATCH('Eligible Components'!G57,'Review Approach Lookup'!A:A,0)),INDEX('Tableau FR Download'!I:I,MATCH(M57,'Tableau FR Download'!G:G,0))),"")=0,"TBC",IFERROR(IF(M57="",INDEX('Review Approach Lookup'!D:D,MATCH('Eligible Components'!G57,'Review Approach Lookup'!A:A,0)),INDEX('Tableau FR Download'!I:I,MATCH(M57,'Tableau FR Download'!G:G,0))),""))</f>
        <v>TBC</v>
      </c>
      <c r="K57" s="1" t="s">
        <v>218</v>
      </c>
      <c r="L57" s="1">
        <f>_xlfn.MAXIFS('Tableau FR Download'!A:A,'Tableau FR Download'!B:B,'Eligible Components'!G57)</f>
        <v>0</v>
      </c>
      <c r="M57" s="1" t="str">
        <f>IF(L57=0,"",INDEX('Tableau FR Download'!G:G,MATCH('Eligible Components'!L57,'Tableau FR Download'!A:A,0)))</f>
        <v/>
      </c>
      <c r="N57" s="2" t="str">
        <f>IFERROR(IF(LEFT(INDEX('Tableau FR Download'!J:J,MATCH('Eligible Components'!M57,'Tableau FR Download'!G:G,0)),FIND(" - ",INDEX('Tableau FR Download'!J:J,MATCH('Eligible Components'!M57,'Tableau FR Download'!G:G,0)))-1) = 0,"",LEFT(INDEX('Tableau FR Download'!J:J,MATCH('Eligible Components'!M57,'Tableau FR Download'!G:G,0)),FIND(" - ",INDEX('Tableau FR Download'!J:J,MATCH('Eligible Components'!M57,'Tableau FR Download'!G:G,0)))-1)),"")</f>
        <v/>
      </c>
      <c r="O57" s="2" t="str">
        <f>IF(T57="No","",IFERROR(IF(INDEX('Tableau FR Download'!M:M,MATCH('Eligible Components'!M57,'Tableau FR Download'!G:G,0))=0,"",INDEX('Tableau FR Download'!M:M,MATCH('Eligible Components'!M57,'Tableau FR Download'!G:G,0))),""))</f>
        <v/>
      </c>
      <c r="P57" s="27" t="str">
        <f>IF(IFERROR(
INDEX('Funding Request Tracker'!$G$6:$G$13,MATCH('Eligible Components'!N57,'Funding Request Tracker'!$F$6:$F$13,0)),"")=0,"",
IFERROR(INDEX('Funding Request Tracker'!$G$6:$G$13,MATCH('Eligible Components'!N57,'Funding Request Tracker'!$F$6:$F$13,0)),
""))</f>
        <v/>
      </c>
      <c r="Q57" s="27" t="str">
        <f>IF(IFERROR(INDEX('Tableau FR Download'!N:N,MATCH('Eligible Components'!M57,'Tableau FR Download'!G:G,0)),"")=0,"",IFERROR(INDEX('Tableau FR Download'!N:N,MATCH('Eligible Components'!M57,'Tableau FR Download'!G:G,0)),""))</f>
        <v/>
      </c>
      <c r="R57" s="27" t="str">
        <f>IF(IFERROR(INDEX('Tableau FR Download'!O:O,MATCH('Eligible Components'!M57,'Tableau FR Download'!G:G,0)),"")=0,"",IFERROR(INDEX('Tableau FR Download'!O:O,MATCH('Eligible Components'!M57,'Tableau FR Download'!G:G,0)),""))</f>
        <v/>
      </c>
      <c r="S57" t="str">
        <f t="shared" si="2"/>
        <v/>
      </c>
      <c r="T57" s="1" t="str">
        <f>IFERROR(INDEX('User Instructions'!$E$3:$E$8,MATCH('Eligible Components'!N57,'User Instructions'!$D$3:$D$8,0)),"")</f>
        <v/>
      </c>
      <c r="U57" s="1" t="str">
        <f>IFERROR(IF(INDEX('Tableau FR Download'!M:M,MATCH('Eligible Components'!M57,'Tableau FR Download'!G:G,0))=0,"",INDEX('Tableau FR Download'!M:M,MATCH('Eligible Components'!M57,'Tableau FR Download'!G:G,0))),"")</f>
        <v/>
      </c>
    </row>
    <row r="58" spans="1:21" hidden="1" x14ac:dyDescent="0.35">
      <c r="A58" s="1">
        <f t="shared" si="0"/>
        <v>0</v>
      </c>
      <c r="B58" s="1">
        <v>1</v>
      </c>
      <c r="C58" s="1" t="s">
        <v>201</v>
      </c>
      <c r="D58" s="1" t="s">
        <v>57</v>
      </c>
      <c r="E58" s="1" t="s">
        <v>61</v>
      </c>
      <c r="F58" s="1" t="s">
        <v>213</v>
      </c>
      <c r="G58" s="1" t="str">
        <f t="shared" si="1"/>
        <v>Armenia-Tuberculosis</v>
      </c>
      <c r="H58" s="1">
        <v>1</v>
      </c>
      <c r="I58" s="1" t="s">
        <v>58</v>
      </c>
      <c r="J58" s="1" t="str">
        <f>IF(IFERROR(IF(M58="",INDEX('Review Approach Lookup'!D:D,MATCH('Eligible Components'!G58,'Review Approach Lookup'!A:A,0)),INDEX('Tableau FR Download'!I:I,MATCH(M58,'Tableau FR Download'!G:G,0))),"")=0,"TBC",IFERROR(IF(M58="",INDEX('Review Approach Lookup'!D:D,MATCH('Eligible Components'!G58,'Review Approach Lookup'!A:A,0)),INDEX('Tableau FR Download'!I:I,MATCH(M58,'Tableau FR Download'!G:G,0))),""))</f>
        <v>Tailored for Transition</v>
      </c>
      <c r="K58" s="1" t="s">
        <v>218</v>
      </c>
      <c r="L58" s="1">
        <f>_xlfn.MAXIFS('Tableau FR Download'!A:A,'Tableau FR Download'!B:B,'Eligible Components'!G58)</f>
        <v>0</v>
      </c>
      <c r="M58" s="1" t="str">
        <f>IF(L58=0,"",INDEX('Tableau FR Download'!G:G,MATCH('Eligible Components'!L58,'Tableau FR Download'!A:A,0)))</f>
        <v/>
      </c>
      <c r="N58" s="2" t="str">
        <f>IFERROR(IF(LEFT(INDEX('Tableau FR Download'!J:J,MATCH('Eligible Components'!M58,'Tableau FR Download'!G:G,0)),FIND(" - ",INDEX('Tableau FR Download'!J:J,MATCH('Eligible Components'!M58,'Tableau FR Download'!G:G,0)))-1) = 0,"",LEFT(INDEX('Tableau FR Download'!J:J,MATCH('Eligible Components'!M58,'Tableau FR Download'!G:G,0)),FIND(" - ",INDEX('Tableau FR Download'!J:J,MATCH('Eligible Components'!M58,'Tableau FR Download'!G:G,0)))-1)),"")</f>
        <v/>
      </c>
      <c r="O58" s="2" t="str">
        <f>IF(T58="No","",IFERROR(IF(INDEX('Tableau FR Download'!M:M,MATCH('Eligible Components'!M58,'Tableau FR Download'!G:G,0))=0,"",INDEX('Tableau FR Download'!M:M,MATCH('Eligible Components'!M58,'Tableau FR Download'!G:G,0))),""))</f>
        <v/>
      </c>
      <c r="P58" s="27" t="str">
        <f>IF(IFERROR(
INDEX('Funding Request Tracker'!$G$6:$G$13,MATCH('Eligible Components'!N58,'Funding Request Tracker'!$F$6:$F$13,0)),"")=0,"",
IFERROR(INDEX('Funding Request Tracker'!$G$6:$G$13,MATCH('Eligible Components'!N58,'Funding Request Tracker'!$F$6:$F$13,0)),
""))</f>
        <v/>
      </c>
      <c r="Q58" s="27" t="str">
        <f>IF(IFERROR(INDEX('Tableau FR Download'!N:N,MATCH('Eligible Components'!M58,'Tableau FR Download'!G:G,0)),"")=0,"",IFERROR(INDEX('Tableau FR Download'!N:N,MATCH('Eligible Components'!M58,'Tableau FR Download'!G:G,0)),""))</f>
        <v/>
      </c>
      <c r="R58" s="27" t="str">
        <f>IF(IFERROR(INDEX('Tableau FR Download'!O:O,MATCH('Eligible Components'!M58,'Tableau FR Download'!G:G,0)),"")=0,"",IFERROR(INDEX('Tableau FR Download'!O:O,MATCH('Eligible Components'!M58,'Tableau FR Download'!G:G,0)),""))</f>
        <v/>
      </c>
      <c r="S58" t="str">
        <f t="shared" si="2"/>
        <v/>
      </c>
      <c r="T58" s="1" t="str">
        <f>IFERROR(INDEX('User Instructions'!$E$3:$E$8,MATCH('Eligible Components'!N58,'User Instructions'!$D$3:$D$8,0)),"")</f>
        <v/>
      </c>
      <c r="U58" s="1" t="str">
        <f>IFERROR(IF(INDEX('Tableau FR Download'!M:M,MATCH('Eligible Components'!M58,'Tableau FR Download'!G:G,0))=0,"",INDEX('Tableau FR Download'!M:M,MATCH('Eligible Components'!M58,'Tableau FR Download'!G:G,0))),"")</f>
        <v/>
      </c>
    </row>
    <row r="59" spans="1:21" hidden="1" x14ac:dyDescent="0.35">
      <c r="A59" s="1">
        <f t="shared" si="0"/>
        <v>0</v>
      </c>
      <c r="B59" s="1">
        <v>0</v>
      </c>
      <c r="C59" s="1" t="s">
        <v>201</v>
      </c>
      <c r="D59" s="1" t="s">
        <v>57</v>
      </c>
      <c r="E59" s="1" t="s">
        <v>168</v>
      </c>
      <c r="F59" s="1" t="s">
        <v>214</v>
      </c>
      <c r="G59" s="1" t="str">
        <f t="shared" si="1"/>
        <v>Armenia-Tuberculosis,Malaria</v>
      </c>
      <c r="H59" s="1">
        <v>0</v>
      </c>
      <c r="I59" s="1" t="s">
        <v>58</v>
      </c>
      <c r="J59" s="1" t="str">
        <f>IF(IFERROR(IF(M59="",INDEX('Review Approach Lookup'!D:D,MATCH('Eligible Components'!G59,'Review Approach Lookup'!A:A,0)),INDEX('Tableau FR Download'!I:I,MATCH(M59,'Tableau FR Download'!G:G,0))),"")=0,"TBC",IFERROR(IF(M59="",INDEX('Review Approach Lookup'!D:D,MATCH('Eligible Components'!G59,'Review Approach Lookup'!A:A,0)),INDEX('Tableau FR Download'!I:I,MATCH(M59,'Tableau FR Download'!G:G,0))),""))</f>
        <v/>
      </c>
      <c r="K59" s="1" t="s">
        <v>218</v>
      </c>
      <c r="L59" s="1">
        <f>_xlfn.MAXIFS('Tableau FR Download'!A:A,'Tableau FR Download'!B:B,'Eligible Components'!G59)</f>
        <v>0</v>
      </c>
      <c r="M59" s="1" t="str">
        <f>IF(L59=0,"",INDEX('Tableau FR Download'!G:G,MATCH('Eligible Components'!L59,'Tableau FR Download'!A:A,0)))</f>
        <v/>
      </c>
      <c r="N59" s="2" t="str">
        <f>IFERROR(IF(LEFT(INDEX('Tableau FR Download'!J:J,MATCH('Eligible Components'!M59,'Tableau FR Download'!G:G,0)),FIND(" - ",INDEX('Tableau FR Download'!J:J,MATCH('Eligible Components'!M59,'Tableau FR Download'!G:G,0)))-1) = 0,"",LEFT(INDEX('Tableau FR Download'!J:J,MATCH('Eligible Components'!M59,'Tableau FR Download'!G:G,0)),FIND(" - ",INDEX('Tableau FR Download'!J:J,MATCH('Eligible Components'!M59,'Tableau FR Download'!G:G,0)))-1)),"")</f>
        <v/>
      </c>
      <c r="O59" s="2" t="str">
        <f>IF(T59="No","",IFERROR(IF(INDEX('Tableau FR Download'!M:M,MATCH('Eligible Components'!M59,'Tableau FR Download'!G:G,0))=0,"",INDEX('Tableau FR Download'!M:M,MATCH('Eligible Components'!M59,'Tableau FR Download'!G:G,0))),""))</f>
        <v/>
      </c>
      <c r="P59" s="27" t="str">
        <f>IF(IFERROR(
INDEX('Funding Request Tracker'!$G$6:$G$13,MATCH('Eligible Components'!N59,'Funding Request Tracker'!$F$6:$F$13,0)),"")=0,"",
IFERROR(INDEX('Funding Request Tracker'!$G$6:$G$13,MATCH('Eligible Components'!N59,'Funding Request Tracker'!$F$6:$F$13,0)),
""))</f>
        <v/>
      </c>
      <c r="Q59" s="27" t="str">
        <f>IF(IFERROR(INDEX('Tableau FR Download'!N:N,MATCH('Eligible Components'!M59,'Tableau FR Download'!G:G,0)),"")=0,"",IFERROR(INDEX('Tableau FR Download'!N:N,MATCH('Eligible Components'!M59,'Tableau FR Download'!G:G,0)),""))</f>
        <v/>
      </c>
      <c r="R59" s="27" t="str">
        <f>IF(IFERROR(INDEX('Tableau FR Download'!O:O,MATCH('Eligible Components'!M59,'Tableau FR Download'!G:G,0)),"")=0,"",IFERROR(INDEX('Tableau FR Download'!O:O,MATCH('Eligible Components'!M59,'Tableau FR Download'!G:G,0)),""))</f>
        <v/>
      </c>
      <c r="S59" t="str">
        <f t="shared" si="2"/>
        <v/>
      </c>
      <c r="T59" s="1" t="str">
        <f>IFERROR(INDEX('User Instructions'!$E$3:$E$8,MATCH('Eligible Components'!N59,'User Instructions'!$D$3:$D$8,0)),"")</f>
        <v/>
      </c>
      <c r="U59" s="1" t="str">
        <f>IFERROR(IF(INDEX('Tableau FR Download'!M:M,MATCH('Eligible Components'!M59,'Tableau FR Download'!G:G,0))=0,"",INDEX('Tableau FR Download'!M:M,MATCH('Eligible Components'!M59,'Tableau FR Download'!G:G,0))),"")</f>
        <v/>
      </c>
    </row>
    <row r="60" spans="1:21" hidden="1" x14ac:dyDescent="0.35">
      <c r="A60" s="1">
        <f t="shared" si="0"/>
        <v>0</v>
      </c>
      <c r="B60" s="1">
        <v>0</v>
      </c>
      <c r="C60" s="1" t="s">
        <v>201</v>
      </c>
      <c r="D60" s="1" t="s">
        <v>57</v>
      </c>
      <c r="E60" s="1" t="s">
        <v>133</v>
      </c>
      <c r="F60" s="1" t="s">
        <v>215</v>
      </c>
      <c r="G60" s="1" t="str">
        <f t="shared" si="1"/>
        <v>Armenia-Tuberculosis,Malaria,RSSH</v>
      </c>
      <c r="H60" s="1">
        <v>0</v>
      </c>
      <c r="I60" s="1" t="s">
        <v>58</v>
      </c>
      <c r="J60" s="1" t="str">
        <f>IF(IFERROR(IF(M60="",INDEX('Review Approach Lookup'!D:D,MATCH('Eligible Components'!G60,'Review Approach Lookup'!A:A,0)),INDEX('Tableau FR Download'!I:I,MATCH(M60,'Tableau FR Download'!G:G,0))),"")=0,"TBC",IFERROR(IF(M60="",INDEX('Review Approach Lookup'!D:D,MATCH('Eligible Components'!G60,'Review Approach Lookup'!A:A,0)),INDEX('Tableau FR Download'!I:I,MATCH(M60,'Tableau FR Download'!G:G,0))),""))</f>
        <v/>
      </c>
      <c r="K60" s="1" t="s">
        <v>218</v>
      </c>
      <c r="L60" s="1">
        <f>_xlfn.MAXIFS('Tableau FR Download'!A:A,'Tableau FR Download'!B:B,'Eligible Components'!G60)</f>
        <v>0</v>
      </c>
      <c r="M60" s="1" t="str">
        <f>IF(L60=0,"",INDEX('Tableau FR Download'!G:G,MATCH('Eligible Components'!L60,'Tableau FR Download'!A:A,0)))</f>
        <v/>
      </c>
      <c r="N60" s="2" t="str">
        <f>IFERROR(IF(LEFT(INDEX('Tableau FR Download'!J:J,MATCH('Eligible Components'!M60,'Tableau FR Download'!G:G,0)),FIND(" - ",INDEX('Tableau FR Download'!J:J,MATCH('Eligible Components'!M60,'Tableau FR Download'!G:G,0)))-1) = 0,"",LEFT(INDEX('Tableau FR Download'!J:J,MATCH('Eligible Components'!M60,'Tableau FR Download'!G:G,0)),FIND(" - ",INDEX('Tableau FR Download'!J:J,MATCH('Eligible Components'!M60,'Tableau FR Download'!G:G,0)))-1)),"")</f>
        <v/>
      </c>
      <c r="O60" s="2" t="str">
        <f>IF(T60="No","",IFERROR(IF(INDEX('Tableau FR Download'!M:M,MATCH('Eligible Components'!M60,'Tableau FR Download'!G:G,0))=0,"",INDEX('Tableau FR Download'!M:M,MATCH('Eligible Components'!M60,'Tableau FR Download'!G:G,0))),""))</f>
        <v/>
      </c>
      <c r="P60" s="27" t="str">
        <f>IF(IFERROR(
INDEX('Funding Request Tracker'!$G$6:$G$13,MATCH('Eligible Components'!N60,'Funding Request Tracker'!$F$6:$F$13,0)),"")=0,"",
IFERROR(INDEX('Funding Request Tracker'!$G$6:$G$13,MATCH('Eligible Components'!N60,'Funding Request Tracker'!$F$6:$F$13,0)),
""))</f>
        <v/>
      </c>
      <c r="Q60" s="27" t="str">
        <f>IF(IFERROR(INDEX('Tableau FR Download'!N:N,MATCH('Eligible Components'!M60,'Tableau FR Download'!G:G,0)),"")=0,"",IFERROR(INDEX('Tableau FR Download'!N:N,MATCH('Eligible Components'!M60,'Tableau FR Download'!G:G,0)),""))</f>
        <v/>
      </c>
      <c r="R60" s="27" t="str">
        <f>IF(IFERROR(INDEX('Tableau FR Download'!O:O,MATCH('Eligible Components'!M60,'Tableau FR Download'!G:G,0)),"")=0,"",IFERROR(INDEX('Tableau FR Download'!O:O,MATCH('Eligible Components'!M60,'Tableau FR Download'!G:G,0)),""))</f>
        <v/>
      </c>
      <c r="S60" t="str">
        <f t="shared" si="2"/>
        <v/>
      </c>
      <c r="T60" s="1" t="str">
        <f>IFERROR(INDEX('User Instructions'!$E$3:$E$8,MATCH('Eligible Components'!N60,'User Instructions'!$D$3:$D$8,0)),"")</f>
        <v/>
      </c>
      <c r="U60" s="1" t="str">
        <f>IFERROR(IF(INDEX('Tableau FR Download'!M:M,MATCH('Eligible Components'!M60,'Tableau FR Download'!G:G,0))=0,"",INDEX('Tableau FR Download'!M:M,MATCH('Eligible Components'!M60,'Tableau FR Download'!G:G,0))),"")</f>
        <v/>
      </c>
    </row>
    <row r="61" spans="1:21" hidden="1" x14ac:dyDescent="0.35">
      <c r="A61" s="1">
        <f t="shared" si="0"/>
        <v>0</v>
      </c>
      <c r="B61" s="1">
        <v>0</v>
      </c>
      <c r="C61" s="1" t="s">
        <v>201</v>
      </c>
      <c r="D61" s="1" t="s">
        <v>57</v>
      </c>
      <c r="E61" s="1" t="s">
        <v>121</v>
      </c>
      <c r="F61" s="1" t="s">
        <v>216</v>
      </c>
      <c r="G61" s="1" t="str">
        <f t="shared" si="1"/>
        <v>Armenia-Tuberculosis,RSSH</v>
      </c>
      <c r="H61" s="1">
        <v>1</v>
      </c>
      <c r="I61" s="1" t="s">
        <v>58</v>
      </c>
      <c r="J61" s="1" t="str">
        <f>IF(IFERROR(IF(M61="",INDEX('Review Approach Lookup'!D:D,MATCH('Eligible Components'!G61,'Review Approach Lookup'!A:A,0)),INDEX('Tableau FR Download'!I:I,MATCH(M61,'Tableau FR Download'!G:G,0))),"")=0,"TBC",IFERROR(IF(M61="",INDEX('Review Approach Lookup'!D:D,MATCH('Eligible Components'!G61,'Review Approach Lookup'!A:A,0)),INDEX('Tableau FR Download'!I:I,MATCH(M61,'Tableau FR Download'!G:G,0))),""))</f>
        <v/>
      </c>
      <c r="K61" s="1" t="s">
        <v>218</v>
      </c>
      <c r="L61" s="1">
        <f>_xlfn.MAXIFS('Tableau FR Download'!A:A,'Tableau FR Download'!B:B,'Eligible Components'!G61)</f>
        <v>0</v>
      </c>
      <c r="M61" s="1" t="str">
        <f>IF(L61=0,"",INDEX('Tableau FR Download'!G:G,MATCH('Eligible Components'!L61,'Tableau FR Download'!A:A,0)))</f>
        <v/>
      </c>
      <c r="N61" s="2" t="str">
        <f>IFERROR(IF(LEFT(INDEX('Tableau FR Download'!J:J,MATCH('Eligible Components'!M61,'Tableau FR Download'!G:G,0)),FIND(" - ",INDEX('Tableau FR Download'!J:J,MATCH('Eligible Components'!M61,'Tableau FR Download'!G:G,0)))-1) = 0,"",LEFT(INDEX('Tableau FR Download'!J:J,MATCH('Eligible Components'!M61,'Tableau FR Download'!G:G,0)),FIND(" - ",INDEX('Tableau FR Download'!J:J,MATCH('Eligible Components'!M61,'Tableau FR Download'!G:G,0)))-1)),"")</f>
        <v/>
      </c>
      <c r="O61" s="2" t="str">
        <f>IF(T61="No","",IFERROR(IF(INDEX('Tableau FR Download'!M:M,MATCH('Eligible Components'!M61,'Tableau FR Download'!G:G,0))=0,"",INDEX('Tableau FR Download'!M:M,MATCH('Eligible Components'!M61,'Tableau FR Download'!G:G,0))),""))</f>
        <v/>
      </c>
      <c r="P61" s="27" t="str">
        <f>IF(IFERROR(
INDEX('Funding Request Tracker'!$G$6:$G$13,MATCH('Eligible Components'!N61,'Funding Request Tracker'!$F$6:$F$13,0)),"")=0,"",
IFERROR(INDEX('Funding Request Tracker'!$G$6:$G$13,MATCH('Eligible Components'!N61,'Funding Request Tracker'!$F$6:$F$13,0)),
""))</f>
        <v/>
      </c>
      <c r="Q61" s="27" t="str">
        <f>IF(IFERROR(INDEX('Tableau FR Download'!N:N,MATCH('Eligible Components'!M61,'Tableau FR Download'!G:G,0)),"")=0,"",IFERROR(INDEX('Tableau FR Download'!N:N,MATCH('Eligible Components'!M61,'Tableau FR Download'!G:G,0)),""))</f>
        <v/>
      </c>
      <c r="R61" s="27" t="str">
        <f>IF(IFERROR(INDEX('Tableau FR Download'!O:O,MATCH('Eligible Components'!M61,'Tableau FR Download'!G:G,0)),"")=0,"",IFERROR(INDEX('Tableau FR Download'!O:O,MATCH('Eligible Components'!M61,'Tableau FR Download'!G:G,0)),""))</f>
        <v/>
      </c>
      <c r="S61" t="str">
        <f t="shared" si="2"/>
        <v/>
      </c>
      <c r="T61" s="1" t="str">
        <f>IFERROR(INDEX('User Instructions'!$E$3:$E$8,MATCH('Eligible Components'!N61,'User Instructions'!$D$3:$D$8,0)),"")</f>
        <v/>
      </c>
      <c r="U61" s="1" t="str">
        <f>IFERROR(IF(INDEX('Tableau FR Download'!M:M,MATCH('Eligible Components'!M61,'Tableau FR Download'!G:G,0))=0,"",INDEX('Tableau FR Download'!M:M,MATCH('Eligible Components'!M61,'Tableau FR Download'!G:G,0))),"")</f>
        <v/>
      </c>
    </row>
    <row r="62" spans="1:21" hidden="1" x14ac:dyDescent="0.35">
      <c r="A62" s="1">
        <f t="shared" si="0"/>
        <v>0</v>
      </c>
      <c r="B62" s="1">
        <v>1</v>
      </c>
      <c r="C62" s="1" t="s">
        <v>201</v>
      </c>
      <c r="D62" s="1" t="s">
        <v>62</v>
      </c>
      <c r="E62" s="1" t="s">
        <v>59</v>
      </c>
      <c r="F62" s="1" t="s">
        <v>59</v>
      </c>
      <c r="G62" s="1" t="str">
        <f t="shared" si="1"/>
        <v>Azerbaijan-HIV/AIDS</v>
      </c>
      <c r="H62" s="1">
        <v>1</v>
      </c>
      <c r="I62" s="1" t="s">
        <v>58</v>
      </c>
      <c r="J62" s="1" t="str">
        <f>IF(IFERROR(IF(M62="",INDEX('Review Approach Lookup'!D:D,MATCH('Eligible Components'!G62,'Review Approach Lookup'!A:A,0)),INDEX('Tableau FR Download'!I:I,MATCH(M62,'Tableau FR Download'!G:G,0))),"")=0,"TBC",IFERROR(IF(M62="",INDEX('Review Approach Lookup'!D:D,MATCH('Eligible Components'!G62,'Review Approach Lookup'!A:A,0)),INDEX('Tableau FR Download'!I:I,MATCH(M62,'Tableau FR Download'!G:G,0))),""))</f>
        <v>Tailored for Focused Portfolios</v>
      </c>
      <c r="K62" s="1" t="s">
        <v>218</v>
      </c>
      <c r="L62" s="1">
        <f>_xlfn.MAXIFS('Tableau FR Download'!A:A,'Tableau FR Download'!B:B,'Eligible Components'!G62)</f>
        <v>0</v>
      </c>
      <c r="M62" s="1" t="str">
        <f>IF(L62=0,"",INDEX('Tableau FR Download'!G:G,MATCH('Eligible Components'!L62,'Tableau FR Download'!A:A,0)))</f>
        <v/>
      </c>
      <c r="N62" s="2" t="str">
        <f>IFERROR(IF(LEFT(INDEX('Tableau FR Download'!J:J,MATCH('Eligible Components'!M62,'Tableau FR Download'!G:G,0)),FIND(" - ",INDEX('Tableau FR Download'!J:J,MATCH('Eligible Components'!M62,'Tableau FR Download'!G:G,0)))-1) = 0,"",LEFT(INDEX('Tableau FR Download'!J:J,MATCH('Eligible Components'!M62,'Tableau FR Download'!G:G,0)),FIND(" - ",INDEX('Tableau FR Download'!J:J,MATCH('Eligible Components'!M62,'Tableau FR Download'!G:G,0)))-1)),"")</f>
        <v/>
      </c>
      <c r="O62" s="2" t="str">
        <f>IF(T62="No","",IFERROR(IF(INDEX('Tableau FR Download'!M:M,MATCH('Eligible Components'!M62,'Tableau FR Download'!G:G,0))=0,"",INDEX('Tableau FR Download'!M:M,MATCH('Eligible Components'!M62,'Tableau FR Download'!G:G,0))),""))</f>
        <v/>
      </c>
      <c r="P62" s="27" t="str">
        <f>IF(IFERROR(
INDEX('Funding Request Tracker'!$G$6:$G$13,MATCH('Eligible Components'!N62,'Funding Request Tracker'!$F$6:$F$13,0)),"")=0,"",
IFERROR(INDEX('Funding Request Tracker'!$G$6:$G$13,MATCH('Eligible Components'!N62,'Funding Request Tracker'!$F$6:$F$13,0)),
""))</f>
        <v/>
      </c>
      <c r="Q62" s="27" t="str">
        <f>IF(IFERROR(INDEX('Tableau FR Download'!N:N,MATCH('Eligible Components'!M62,'Tableau FR Download'!G:G,0)),"")=0,"",IFERROR(INDEX('Tableau FR Download'!N:N,MATCH('Eligible Components'!M62,'Tableau FR Download'!G:G,0)),""))</f>
        <v/>
      </c>
      <c r="R62" s="27" t="str">
        <f>IF(IFERROR(INDEX('Tableau FR Download'!O:O,MATCH('Eligible Components'!M62,'Tableau FR Download'!G:G,0)),"")=0,"",IFERROR(INDEX('Tableau FR Download'!O:O,MATCH('Eligible Components'!M62,'Tableau FR Download'!G:G,0)),""))</f>
        <v/>
      </c>
      <c r="S62" t="str">
        <f t="shared" si="2"/>
        <v/>
      </c>
      <c r="T62" s="1" t="str">
        <f>IFERROR(INDEX('User Instructions'!$E$3:$E$8,MATCH('Eligible Components'!N62,'User Instructions'!$D$3:$D$8,0)),"")</f>
        <v/>
      </c>
      <c r="U62" s="1" t="str">
        <f>IFERROR(IF(INDEX('Tableau FR Download'!M:M,MATCH('Eligible Components'!M62,'Tableau FR Download'!G:G,0))=0,"",INDEX('Tableau FR Download'!M:M,MATCH('Eligible Components'!M62,'Tableau FR Download'!G:G,0))),"")</f>
        <v/>
      </c>
    </row>
    <row r="63" spans="1:21" hidden="1" x14ac:dyDescent="0.35">
      <c r="A63" s="1">
        <f t="shared" si="0"/>
        <v>0</v>
      </c>
      <c r="B63" s="1">
        <v>0</v>
      </c>
      <c r="C63" s="1" t="s">
        <v>201</v>
      </c>
      <c r="D63" s="1" t="s">
        <v>62</v>
      </c>
      <c r="E63" s="1" t="s">
        <v>103</v>
      </c>
      <c r="F63" s="1" t="s">
        <v>203</v>
      </c>
      <c r="G63" s="1" t="str">
        <f t="shared" si="1"/>
        <v>Azerbaijan-HIV/AIDS,Malaria</v>
      </c>
      <c r="H63" s="1">
        <v>1</v>
      </c>
      <c r="I63" s="1" t="s">
        <v>58</v>
      </c>
      <c r="J63" s="1" t="str">
        <f>IF(IFERROR(IF(M63="",INDEX('Review Approach Lookup'!D:D,MATCH('Eligible Components'!G63,'Review Approach Lookup'!A:A,0)),INDEX('Tableau FR Download'!I:I,MATCH(M63,'Tableau FR Download'!G:G,0))),"")=0,"TBC",IFERROR(IF(M63="",INDEX('Review Approach Lookup'!D:D,MATCH('Eligible Components'!G63,'Review Approach Lookup'!A:A,0)),INDEX('Tableau FR Download'!I:I,MATCH(M63,'Tableau FR Download'!G:G,0))),""))</f>
        <v/>
      </c>
      <c r="K63" s="1" t="s">
        <v>218</v>
      </c>
      <c r="L63" s="1">
        <f>_xlfn.MAXIFS('Tableau FR Download'!A:A,'Tableau FR Download'!B:B,'Eligible Components'!G63)</f>
        <v>0</v>
      </c>
      <c r="M63" s="1" t="str">
        <f>IF(L63=0,"",INDEX('Tableau FR Download'!G:G,MATCH('Eligible Components'!L63,'Tableau FR Download'!A:A,0)))</f>
        <v/>
      </c>
      <c r="N63" s="2" t="str">
        <f>IFERROR(IF(LEFT(INDEX('Tableau FR Download'!J:J,MATCH('Eligible Components'!M63,'Tableau FR Download'!G:G,0)),FIND(" - ",INDEX('Tableau FR Download'!J:J,MATCH('Eligible Components'!M63,'Tableau FR Download'!G:G,0)))-1) = 0,"",LEFT(INDEX('Tableau FR Download'!J:J,MATCH('Eligible Components'!M63,'Tableau FR Download'!G:G,0)),FIND(" - ",INDEX('Tableau FR Download'!J:J,MATCH('Eligible Components'!M63,'Tableau FR Download'!G:G,0)))-1)),"")</f>
        <v/>
      </c>
      <c r="O63" s="2" t="str">
        <f>IF(T63="No","",IFERROR(IF(INDEX('Tableau FR Download'!M:M,MATCH('Eligible Components'!M63,'Tableau FR Download'!G:G,0))=0,"",INDEX('Tableau FR Download'!M:M,MATCH('Eligible Components'!M63,'Tableau FR Download'!G:G,0))),""))</f>
        <v/>
      </c>
      <c r="P63" s="27" t="str">
        <f>IF(IFERROR(
INDEX('Funding Request Tracker'!$G$6:$G$13,MATCH('Eligible Components'!N63,'Funding Request Tracker'!$F$6:$F$13,0)),"")=0,"",
IFERROR(INDEX('Funding Request Tracker'!$G$6:$G$13,MATCH('Eligible Components'!N63,'Funding Request Tracker'!$F$6:$F$13,0)),
""))</f>
        <v/>
      </c>
      <c r="Q63" s="27" t="str">
        <f>IF(IFERROR(INDEX('Tableau FR Download'!N:N,MATCH('Eligible Components'!M63,'Tableau FR Download'!G:G,0)),"")=0,"",IFERROR(INDEX('Tableau FR Download'!N:N,MATCH('Eligible Components'!M63,'Tableau FR Download'!G:G,0)),""))</f>
        <v/>
      </c>
      <c r="R63" s="27" t="str">
        <f>IF(IFERROR(INDEX('Tableau FR Download'!O:O,MATCH('Eligible Components'!M63,'Tableau FR Download'!G:G,0)),"")=0,"",IFERROR(INDEX('Tableau FR Download'!O:O,MATCH('Eligible Components'!M63,'Tableau FR Download'!G:G,0)),""))</f>
        <v/>
      </c>
      <c r="S63" t="str">
        <f t="shared" si="2"/>
        <v/>
      </c>
      <c r="T63" s="1" t="str">
        <f>IFERROR(INDEX('User Instructions'!$E$3:$E$8,MATCH('Eligible Components'!N63,'User Instructions'!$D$3:$D$8,0)),"")</f>
        <v/>
      </c>
      <c r="U63" s="1" t="str">
        <f>IFERROR(IF(INDEX('Tableau FR Download'!M:M,MATCH('Eligible Components'!M63,'Tableau FR Download'!G:G,0))=0,"",INDEX('Tableau FR Download'!M:M,MATCH('Eligible Components'!M63,'Tableau FR Download'!G:G,0))),"")</f>
        <v/>
      </c>
    </row>
    <row r="64" spans="1:21" hidden="1" x14ac:dyDescent="0.35">
      <c r="A64" s="1">
        <f t="shared" si="0"/>
        <v>0</v>
      </c>
      <c r="B64" s="1">
        <v>0</v>
      </c>
      <c r="C64" s="1" t="s">
        <v>201</v>
      </c>
      <c r="D64" s="1" t="s">
        <v>62</v>
      </c>
      <c r="E64" s="1" t="s">
        <v>204</v>
      </c>
      <c r="F64" s="1" t="s">
        <v>205</v>
      </c>
      <c r="G64" s="1" t="str">
        <f t="shared" si="1"/>
        <v>Azerbaijan-HIV/AIDS,Malaria,RSSH</v>
      </c>
      <c r="H64" s="1">
        <v>1</v>
      </c>
      <c r="I64" s="1" t="s">
        <v>58</v>
      </c>
      <c r="J64" s="1" t="str">
        <f>IF(IFERROR(IF(M64="",INDEX('Review Approach Lookup'!D:D,MATCH('Eligible Components'!G64,'Review Approach Lookup'!A:A,0)),INDEX('Tableau FR Download'!I:I,MATCH(M64,'Tableau FR Download'!G:G,0))),"")=0,"TBC",IFERROR(IF(M64="",INDEX('Review Approach Lookup'!D:D,MATCH('Eligible Components'!G64,'Review Approach Lookup'!A:A,0)),INDEX('Tableau FR Download'!I:I,MATCH(M64,'Tableau FR Download'!G:G,0))),""))</f>
        <v/>
      </c>
      <c r="K64" s="1" t="s">
        <v>218</v>
      </c>
      <c r="L64" s="1">
        <f>_xlfn.MAXIFS('Tableau FR Download'!A:A,'Tableau FR Download'!B:B,'Eligible Components'!G64)</f>
        <v>0</v>
      </c>
      <c r="M64" s="1" t="str">
        <f>IF(L64=0,"",INDEX('Tableau FR Download'!G:G,MATCH('Eligible Components'!L64,'Tableau FR Download'!A:A,0)))</f>
        <v/>
      </c>
      <c r="N64" s="2" t="str">
        <f>IFERROR(IF(LEFT(INDEX('Tableau FR Download'!J:J,MATCH('Eligible Components'!M64,'Tableau FR Download'!G:G,0)),FIND(" - ",INDEX('Tableau FR Download'!J:J,MATCH('Eligible Components'!M64,'Tableau FR Download'!G:G,0)))-1) = 0,"",LEFT(INDEX('Tableau FR Download'!J:J,MATCH('Eligible Components'!M64,'Tableau FR Download'!G:G,0)),FIND(" - ",INDEX('Tableau FR Download'!J:J,MATCH('Eligible Components'!M64,'Tableau FR Download'!G:G,0)))-1)),"")</f>
        <v/>
      </c>
      <c r="O64" s="2" t="str">
        <f>IF(T64="No","",IFERROR(IF(INDEX('Tableau FR Download'!M:M,MATCH('Eligible Components'!M64,'Tableau FR Download'!G:G,0))=0,"",INDEX('Tableau FR Download'!M:M,MATCH('Eligible Components'!M64,'Tableau FR Download'!G:G,0))),""))</f>
        <v/>
      </c>
      <c r="P64" s="27" t="str">
        <f>IF(IFERROR(
INDEX('Funding Request Tracker'!$G$6:$G$13,MATCH('Eligible Components'!N64,'Funding Request Tracker'!$F$6:$F$13,0)),"")=0,"",
IFERROR(INDEX('Funding Request Tracker'!$G$6:$G$13,MATCH('Eligible Components'!N64,'Funding Request Tracker'!$F$6:$F$13,0)),
""))</f>
        <v/>
      </c>
      <c r="Q64" s="27" t="str">
        <f>IF(IFERROR(INDEX('Tableau FR Download'!N:N,MATCH('Eligible Components'!M64,'Tableau FR Download'!G:G,0)),"")=0,"",IFERROR(INDEX('Tableau FR Download'!N:N,MATCH('Eligible Components'!M64,'Tableau FR Download'!G:G,0)),""))</f>
        <v/>
      </c>
      <c r="R64" s="27" t="str">
        <f>IF(IFERROR(INDEX('Tableau FR Download'!O:O,MATCH('Eligible Components'!M64,'Tableau FR Download'!G:G,0)),"")=0,"",IFERROR(INDEX('Tableau FR Download'!O:O,MATCH('Eligible Components'!M64,'Tableau FR Download'!G:G,0)),""))</f>
        <v/>
      </c>
      <c r="S64" t="str">
        <f t="shared" si="2"/>
        <v/>
      </c>
      <c r="T64" s="1" t="str">
        <f>IFERROR(INDEX('User Instructions'!$E$3:$E$8,MATCH('Eligible Components'!N64,'User Instructions'!$D$3:$D$8,0)),"")</f>
        <v/>
      </c>
      <c r="U64" s="1" t="str">
        <f>IFERROR(IF(INDEX('Tableau FR Download'!M:M,MATCH('Eligible Components'!M64,'Tableau FR Download'!G:G,0))=0,"",INDEX('Tableau FR Download'!M:M,MATCH('Eligible Components'!M64,'Tableau FR Download'!G:G,0))),"")</f>
        <v/>
      </c>
    </row>
    <row r="65" spans="1:21" hidden="1" x14ac:dyDescent="0.35">
      <c r="A65" s="1">
        <f t="shared" si="0"/>
        <v>0</v>
      </c>
      <c r="B65" s="1">
        <v>0</v>
      </c>
      <c r="C65" s="1" t="s">
        <v>201</v>
      </c>
      <c r="D65" s="1" t="s">
        <v>62</v>
      </c>
      <c r="E65" s="1" t="s">
        <v>206</v>
      </c>
      <c r="F65" s="1" t="s">
        <v>207</v>
      </c>
      <c r="G65" s="1" t="str">
        <f t="shared" si="1"/>
        <v>Azerbaijan-HIV/AIDS,RSSH</v>
      </c>
      <c r="H65" s="1">
        <v>1</v>
      </c>
      <c r="I65" s="1" t="s">
        <v>58</v>
      </c>
      <c r="J65" s="1" t="str">
        <f>IF(IFERROR(IF(M65="",INDEX('Review Approach Lookup'!D:D,MATCH('Eligible Components'!G65,'Review Approach Lookup'!A:A,0)),INDEX('Tableau FR Download'!I:I,MATCH(M65,'Tableau FR Download'!G:G,0))),"")=0,"TBC",IFERROR(IF(M65="",INDEX('Review Approach Lookup'!D:D,MATCH('Eligible Components'!G65,'Review Approach Lookup'!A:A,0)),INDEX('Tableau FR Download'!I:I,MATCH(M65,'Tableau FR Download'!G:G,0))),""))</f>
        <v/>
      </c>
      <c r="K65" s="1" t="s">
        <v>218</v>
      </c>
      <c r="L65" s="1">
        <f>_xlfn.MAXIFS('Tableau FR Download'!A:A,'Tableau FR Download'!B:B,'Eligible Components'!G65)</f>
        <v>0</v>
      </c>
      <c r="M65" s="1" t="str">
        <f>IF(L65=0,"",INDEX('Tableau FR Download'!G:G,MATCH('Eligible Components'!L65,'Tableau FR Download'!A:A,0)))</f>
        <v/>
      </c>
      <c r="N65" s="2" t="str">
        <f>IFERROR(IF(LEFT(INDEX('Tableau FR Download'!J:J,MATCH('Eligible Components'!M65,'Tableau FR Download'!G:G,0)),FIND(" - ",INDEX('Tableau FR Download'!J:J,MATCH('Eligible Components'!M65,'Tableau FR Download'!G:G,0)))-1) = 0,"",LEFT(INDEX('Tableau FR Download'!J:J,MATCH('Eligible Components'!M65,'Tableau FR Download'!G:G,0)),FIND(" - ",INDEX('Tableau FR Download'!J:J,MATCH('Eligible Components'!M65,'Tableau FR Download'!G:G,0)))-1)),"")</f>
        <v/>
      </c>
      <c r="O65" s="2" t="str">
        <f>IF(T65="No","",IFERROR(IF(INDEX('Tableau FR Download'!M:M,MATCH('Eligible Components'!M65,'Tableau FR Download'!G:G,0))=0,"",INDEX('Tableau FR Download'!M:M,MATCH('Eligible Components'!M65,'Tableau FR Download'!G:G,0))),""))</f>
        <v/>
      </c>
      <c r="P65" s="27" t="str">
        <f>IF(IFERROR(
INDEX('Funding Request Tracker'!$G$6:$G$13,MATCH('Eligible Components'!N65,'Funding Request Tracker'!$F$6:$F$13,0)),"")=0,"",
IFERROR(INDEX('Funding Request Tracker'!$G$6:$G$13,MATCH('Eligible Components'!N65,'Funding Request Tracker'!$F$6:$F$13,0)),
""))</f>
        <v/>
      </c>
      <c r="Q65" s="27" t="str">
        <f>IF(IFERROR(INDEX('Tableau FR Download'!N:N,MATCH('Eligible Components'!M65,'Tableau FR Download'!G:G,0)),"")=0,"",IFERROR(INDEX('Tableau FR Download'!N:N,MATCH('Eligible Components'!M65,'Tableau FR Download'!G:G,0)),""))</f>
        <v/>
      </c>
      <c r="R65" s="27" t="str">
        <f>IF(IFERROR(INDEX('Tableau FR Download'!O:O,MATCH('Eligible Components'!M65,'Tableau FR Download'!G:G,0)),"")=0,"",IFERROR(INDEX('Tableau FR Download'!O:O,MATCH('Eligible Components'!M65,'Tableau FR Download'!G:G,0)),""))</f>
        <v/>
      </c>
      <c r="S65" t="str">
        <f t="shared" si="2"/>
        <v/>
      </c>
      <c r="T65" s="1" t="str">
        <f>IFERROR(INDEX('User Instructions'!$E$3:$E$8,MATCH('Eligible Components'!N65,'User Instructions'!$D$3:$D$8,0)),"")</f>
        <v/>
      </c>
      <c r="U65" s="1" t="str">
        <f>IFERROR(IF(INDEX('Tableau FR Download'!M:M,MATCH('Eligible Components'!M65,'Tableau FR Download'!G:G,0))=0,"",INDEX('Tableau FR Download'!M:M,MATCH('Eligible Components'!M65,'Tableau FR Download'!G:G,0))),"")</f>
        <v/>
      </c>
    </row>
    <row r="66" spans="1:21" hidden="1" x14ac:dyDescent="0.35">
      <c r="A66" s="1">
        <f t="shared" ref="A66:A129" si="3">IF(B66=1,0,IF(AND(H66=1,OR(F66="HIV/AIDS",F66="Tuberculosis",F66="Malaria",M66&lt;&gt;"")),1,0))</f>
        <v>1</v>
      </c>
      <c r="B66" s="1">
        <v>0</v>
      </c>
      <c r="C66" s="1" t="s">
        <v>201</v>
      </c>
      <c r="D66" s="1" t="s">
        <v>62</v>
      </c>
      <c r="E66" s="1" t="s">
        <v>63</v>
      </c>
      <c r="F66" s="1" t="s">
        <v>208</v>
      </c>
      <c r="G66" s="1" t="str">
        <f t="shared" ref="G66:G129" si="4">_xlfn.CONCAT(D66,"-",F66)</f>
        <v>Azerbaijan-HIV/AIDS, Tuberculosis</v>
      </c>
      <c r="H66" s="1">
        <v>1</v>
      </c>
      <c r="I66" s="1" t="s">
        <v>58</v>
      </c>
      <c r="J66" s="1" t="str">
        <f>IF(IFERROR(IF(M66="",INDEX('Review Approach Lookup'!D:D,MATCH('Eligible Components'!G66,'Review Approach Lookup'!A:A,0)),INDEX('Tableau FR Download'!I:I,MATCH(M66,'Tableau FR Download'!G:G,0))),"")=0,"TBC",IFERROR(IF(M66="",INDEX('Review Approach Lookup'!D:D,MATCH('Eligible Components'!G66,'Review Approach Lookup'!A:A,0)),INDEX('Tableau FR Download'!I:I,MATCH(M66,'Tableau FR Download'!G:G,0))),""))</f>
        <v>Tailored for Focused Portfolios</v>
      </c>
      <c r="K66" s="1" t="s">
        <v>218</v>
      </c>
      <c r="L66" s="1">
        <f>_xlfn.MAXIFS('Tableau FR Download'!A:A,'Tableau FR Download'!B:B,'Eligible Components'!G66)</f>
        <v>1422</v>
      </c>
      <c r="M66" s="1" t="str">
        <f>IF(L66=0,"",INDEX('Tableau FR Download'!G:G,MATCH('Eligible Components'!L66,'Tableau FR Download'!A:A,0)))</f>
        <v>FR1422-AZE-C</v>
      </c>
      <c r="N66" s="2" t="str">
        <f>IFERROR(IF(LEFT(INDEX('Tableau FR Download'!J:J,MATCH('Eligible Components'!M66,'Tableau FR Download'!G:G,0)),FIND(" - ",INDEX('Tableau FR Download'!J:J,MATCH('Eligible Components'!M66,'Tableau FR Download'!G:G,0)))-1) = 0,"",LEFT(INDEX('Tableau FR Download'!J:J,MATCH('Eligible Components'!M66,'Tableau FR Download'!G:G,0)),FIND(" - ",INDEX('Tableau FR Download'!J:J,MATCH('Eligible Components'!M66,'Tableau FR Download'!G:G,0)))-1)),"")</f>
        <v>Window 3</v>
      </c>
      <c r="O66" s="2" t="str">
        <f>IF(T66="No","",IFERROR(IF(INDEX('Tableau FR Download'!M:M,MATCH('Eligible Components'!M66,'Tableau FR Download'!G:G,0))=0,"",INDEX('Tableau FR Download'!M:M,MATCH('Eligible Components'!M66,'Tableau FR Download'!G:G,0))),""))</f>
        <v>Grant Making</v>
      </c>
      <c r="P66" s="27">
        <f>IF(IFERROR(
INDEX('Funding Request Tracker'!$G$6:$G$13,MATCH('Eligible Components'!N66,'Funding Request Tracker'!$F$6:$F$13,0)),"")=0,"",
IFERROR(INDEX('Funding Request Tracker'!$G$6:$G$13,MATCH('Eligible Components'!N66,'Funding Request Tracker'!$F$6:$F$13,0)),
""))</f>
        <v>45159</v>
      </c>
      <c r="Q66" s="27">
        <f>IF(IFERROR(INDEX('Tableau FR Download'!N:N,MATCH('Eligible Components'!M66,'Tableau FR Download'!G:G,0)),"")=0,"",IFERROR(INDEX('Tableau FR Download'!N:N,MATCH('Eligible Components'!M66,'Tableau FR Download'!G:G,0)),""))</f>
        <v>45379</v>
      </c>
      <c r="R66" s="27" t="str">
        <f>IF(IFERROR(INDEX('Tableau FR Download'!O:O,MATCH('Eligible Components'!M66,'Tableau FR Download'!G:G,0)),"")=0,"",IFERROR(INDEX('Tableau FR Download'!O:O,MATCH('Eligible Components'!M66,'Tableau FR Download'!G:G,0)),""))</f>
        <v/>
      </c>
      <c r="S66" t="str">
        <f t="shared" si="2"/>
        <v/>
      </c>
      <c r="T66" s="1" t="str">
        <f>IFERROR(INDEX('User Instructions'!$E$3:$E$8,MATCH('Eligible Components'!N66,'User Instructions'!$D$3:$D$8,0)),"")</f>
        <v>Yes</v>
      </c>
      <c r="U66" s="1" t="str">
        <f>IFERROR(IF(INDEX('Tableau FR Download'!M:M,MATCH('Eligible Components'!M66,'Tableau FR Download'!G:G,0))=0,"",INDEX('Tableau FR Download'!M:M,MATCH('Eligible Components'!M66,'Tableau FR Download'!G:G,0))),"")</f>
        <v>Grant Making</v>
      </c>
    </row>
    <row r="67" spans="1:21" hidden="1" x14ac:dyDescent="0.35">
      <c r="A67" s="1">
        <f t="shared" si="3"/>
        <v>0</v>
      </c>
      <c r="B67" s="1">
        <v>0</v>
      </c>
      <c r="C67" s="1" t="s">
        <v>201</v>
      </c>
      <c r="D67" s="1" t="s">
        <v>62</v>
      </c>
      <c r="E67" s="1" t="s">
        <v>53</v>
      </c>
      <c r="F67" s="1" t="s">
        <v>209</v>
      </c>
      <c r="G67" s="1" t="str">
        <f t="shared" si="4"/>
        <v>Azerbaijan-HIV/AIDS,Tuberculosis,Malaria</v>
      </c>
      <c r="H67" s="1">
        <v>1</v>
      </c>
      <c r="I67" s="1" t="s">
        <v>58</v>
      </c>
      <c r="J67" s="1" t="str">
        <f>IF(IFERROR(IF(M67="",INDEX('Review Approach Lookup'!D:D,MATCH('Eligible Components'!G67,'Review Approach Lookup'!A:A,0)),INDEX('Tableau FR Download'!I:I,MATCH(M67,'Tableau FR Download'!G:G,0))),"")=0,"TBC",IFERROR(IF(M67="",INDEX('Review Approach Lookup'!D:D,MATCH('Eligible Components'!G67,'Review Approach Lookup'!A:A,0)),INDEX('Tableau FR Download'!I:I,MATCH(M67,'Tableau FR Download'!G:G,0))),""))</f>
        <v/>
      </c>
      <c r="K67" s="1" t="s">
        <v>218</v>
      </c>
      <c r="L67" s="1">
        <f>_xlfn.MAXIFS('Tableau FR Download'!A:A,'Tableau FR Download'!B:B,'Eligible Components'!G67)</f>
        <v>0</v>
      </c>
      <c r="M67" s="1" t="str">
        <f>IF(L67=0,"",INDEX('Tableau FR Download'!G:G,MATCH('Eligible Components'!L67,'Tableau FR Download'!A:A,0)))</f>
        <v/>
      </c>
      <c r="N67" s="2" t="str">
        <f>IFERROR(IF(LEFT(INDEX('Tableau FR Download'!J:J,MATCH('Eligible Components'!M67,'Tableau FR Download'!G:G,0)),FIND(" - ",INDEX('Tableau FR Download'!J:J,MATCH('Eligible Components'!M67,'Tableau FR Download'!G:G,0)))-1) = 0,"",LEFT(INDEX('Tableau FR Download'!J:J,MATCH('Eligible Components'!M67,'Tableau FR Download'!G:G,0)),FIND(" - ",INDEX('Tableau FR Download'!J:J,MATCH('Eligible Components'!M67,'Tableau FR Download'!G:G,0)))-1)),"")</f>
        <v/>
      </c>
      <c r="O67" s="2" t="str">
        <f>IF(T67="No","",IFERROR(IF(INDEX('Tableau FR Download'!M:M,MATCH('Eligible Components'!M67,'Tableau FR Download'!G:G,0))=0,"",INDEX('Tableau FR Download'!M:M,MATCH('Eligible Components'!M67,'Tableau FR Download'!G:G,0))),""))</f>
        <v/>
      </c>
      <c r="P67" s="27" t="str">
        <f>IF(IFERROR(
INDEX('Funding Request Tracker'!$G$6:$G$13,MATCH('Eligible Components'!N67,'Funding Request Tracker'!$F$6:$F$13,0)),"")=0,"",
IFERROR(INDEX('Funding Request Tracker'!$G$6:$G$13,MATCH('Eligible Components'!N67,'Funding Request Tracker'!$F$6:$F$13,0)),
""))</f>
        <v/>
      </c>
      <c r="Q67" s="27" t="str">
        <f>IF(IFERROR(INDEX('Tableau FR Download'!N:N,MATCH('Eligible Components'!M67,'Tableau FR Download'!G:G,0)),"")=0,"",IFERROR(INDEX('Tableau FR Download'!N:N,MATCH('Eligible Components'!M67,'Tableau FR Download'!G:G,0)),""))</f>
        <v/>
      </c>
      <c r="R67" s="27" t="str">
        <f>IF(IFERROR(INDEX('Tableau FR Download'!O:O,MATCH('Eligible Components'!M67,'Tableau FR Download'!G:G,0)),"")=0,"",IFERROR(INDEX('Tableau FR Download'!O:O,MATCH('Eligible Components'!M67,'Tableau FR Download'!G:G,0)),""))</f>
        <v/>
      </c>
      <c r="S67" t="str">
        <f t="shared" ref="S67:S130" si="5">IFERROR((R67-P67)/30.5,"")</f>
        <v/>
      </c>
      <c r="T67" s="1" t="str">
        <f>IFERROR(INDEX('User Instructions'!$E$3:$E$8,MATCH('Eligible Components'!N67,'User Instructions'!$D$3:$D$8,0)),"")</f>
        <v/>
      </c>
      <c r="U67" s="1" t="str">
        <f>IFERROR(IF(INDEX('Tableau FR Download'!M:M,MATCH('Eligible Components'!M67,'Tableau FR Download'!G:G,0))=0,"",INDEX('Tableau FR Download'!M:M,MATCH('Eligible Components'!M67,'Tableau FR Download'!G:G,0))),"")</f>
        <v/>
      </c>
    </row>
    <row r="68" spans="1:21" hidden="1" x14ac:dyDescent="0.35">
      <c r="A68" s="1">
        <f t="shared" si="3"/>
        <v>0</v>
      </c>
      <c r="B68" s="1">
        <v>0</v>
      </c>
      <c r="C68" s="1" t="s">
        <v>201</v>
      </c>
      <c r="D68" s="1" t="s">
        <v>62</v>
      </c>
      <c r="E68" s="1" t="s">
        <v>81</v>
      </c>
      <c r="F68" s="1" t="s">
        <v>210</v>
      </c>
      <c r="G68" s="1" t="str">
        <f t="shared" si="4"/>
        <v>Azerbaijan-HIV/AIDS,Tuberculosis,Malaria,RSSH</v>
      </c>
      <c r="H68" s="1">
        <v>1</v>
      </c>
      <c r="I68" s="1" t="s">
        <v>58</v>
      </c>
      <c r="J68" s="1" t="str">
        <f>IF(IFERROR(IF(M68="",INDEX('Review Approach Lookup'!D:D,MATCH('Eligible Components'!G68,'Review Approach Lookup'!A:A,0)),INDEX('Tableau FR Download'!I:I,MATCH(M68,'Tableau FR Download'!G:G,0))),"")=0,"TBC",IFERROR(IF(M68="",INDEX('Review Approach Lookup'!D:D,MATCH('Eligible Components'!G68,'Review Approach Lookup'!A:A,0)),INDEX('Tableau FR Download'!I:I,MATCH(M68,'Tableau FR Download'!G:G,0))),""))</f>
        <v/>
      </c>
      <c r="K68" s="1" t="s">
        <v>218</v>
      </c>
      <c r="L68" s="1">
        <f>_xlfn.MAXIFS('Tableau FR Download'!A:A,'Tableau FR Download'!B:B,'Eligible Components'!G68)</f>
        <v>0</v>
      </c>
      <c r="M68" s="1" t="str">
        <f>IF(L68=0,"",INDEX('Tableau FR Download'!G:G,MATCH('Eligible Components'!L68,'Tableau FR Download'!A:A,0)))</f>
        <v/>
      </c>
      <c r="N68" s="2" t="str">
        <f>IFERROR(IF(LEFT(INDEX('Tableau FR Download'!J:J,MATCH('Eligible Components'!M68,'Tableau FR Download'!G:G,0)),FIND(" - ",INDEX('Tableau FR Download'!J:J,MATCH('Eligible Components'!M68,'Tableau FR Download'!G:G,0)))-1) = 0,"",LEFT(INDEX('Tableau FR Download'!J:J,MATCH('Eligible Components'!M68,'Tableau FR Download'!G:G,0)),FIND(" - ",INDEX('Tableau FR Download'!J:J,MATCH('Eligible Components'!M68,'Tableau FR Download'!G:G,0)))-1)),"")</f>
        <v/>
      </c>
      <c r="O68" s="2" t="str">
        <f>IF(T68="No","",IFERROR(IF(INDEX('Tableau FR Download'!M:M,MATCH('Eligible Components'!M68,'Tableau FR Download'!G:G,0))=0,"",INDEX('Tableau FR Download'!M:M,MATCH('Eligible Components'!M68,'Tableau FR Download'!G:G,0))),""))</f>
        <v/>
      </c>
      <c r="P68" s="27" t="str">
        <f>IF(IFERROR(
INDEX('Funding Request Tracker'!$G$6:$G$13,MATCH('Eligible Components'!N68,'Funding Request Tracker'!$F$6:$F$13,0)),"")=0,"",
IFERROR(INDEX('Funding Request Tracker'!$G$6:$G$13,MATCH('Eligible Components'!N68,'Funding Request Tracker'!$F$6:$F$13,0)),
""))</f>
        <v/>
      </c>
      <c r="Q68" s="27" t="str">
        <f>IF(IFERROR(INDEX('Tableau FR Download'!N:N,MATCH('Eligible Components'!M68,'Tableau FR Download'!G:G,0)),"")=0,"",IFERROR(INDEX('Tableau FR Download'!N:N,MATCH('Eligible Components'!M68,'Tableau FR Download'!G:G,0)),""))</f>
        <v/>
      </c>
      <c r="R68" s="27" t="str">
        <f>IF(IFERROR(INDEX('Tableau FR Download'!O:O,MATCH('Eligible Components'!M68,'Tableau FR Download'!G:G,0)),"")=0,"",IFERROR(INDEX('Tableau FR Download'!O:O,MATCH('Eligible Components'!M68,'Tableau FR Download'!G:G,0)),""))</f>
        <v/>
      </c>
      <c r="S68" t="str">
        <f t="shared" si="5"/>
        <v/>
      </c>
      <c r="T68" s="1" t="str">
        <f>IFERROR(INDEX('User Instructions'!$E$3:$E$8,MATCH('Eligible Components'!N68,'User Instructions'!$D$3:$D$8,0)),"")</f>
        <v/>
      </c>
      <c r="U68" s="1" t="str">
        <f>IFERROR(IF(INDEX('Tableau FR Download'!M:M,MATCH('Eligible Components'!M68,'Tableau FR Download'!G:G,0))=0,"",INDEX('Tableau FR Download'!M:M,MATCH('Eligible Components'!M68,'Tableau FR Download'!G:G,0))),"")</f>
        <v/>
      </c>
    </row>
    <row r="69" spans="1:21" hidden="1" x14ac:dyDescent="0.35">
      <c r="A69" s="1">
        <f t="shared" si="3"/>
        <v>0</v>
      </c>
      <c r="B69" s="1">
        <v>0</v>
      </c>
      <c r="C69" s="1" t="s">
        <v>201</v>
      </c>
      <c r="D69" s="1" t="s">
        <v>62</v>
      </c>
      <c r="E69" s="1" t="s">
        <v>137</v>
      </c>
      <c r="F69" s="1" t="s">
        <v>211</v>
      </c>
      <c r="G69" s="1" t="str">
        <f t="shared" si="4"/>
        <v>Azerbaijan-HIV/AIDS,Tuberculosis,RSSH</v>
      </c>
      <c r="H69" s="1">
        <v>1</v>
      </c>
      <c r="I69" s="1" t="s">
        <v>58</v>
      </c>
      <c r="J69" s="1" t="str">
        <f>IF(IFERROR(IF(M69="",INDEX('Review Approach Lookup'!D:D,MATCH('Eligible Components'!G69,'Review Approach Lookup'!A:A,0)),INDEX('Tableau FR Download'!I:I,MATCH(M69,'Tableau FR Download'!G:G,0))),"")=0,"TBC",IFERROR(IF(M69="",INDEX('Review Approach Lookup'!D:D,MATCH('Eligible Components'!G69,'Review Approach Lookup'!A:A,0)),INDEX('Tableau FR Download'!I:I,MATCH(M69,'Tableau FR Download'!G:G,0))),""))</f>
        <v/>
      </c>
      <c r="K69" s="1" t="s">
        <v>218</v>
      </c>
      <c r="L69" s="1">
        <f>_xlfn.MAXIFS('Tableau FR Download'!A:A,'Tableau FR Download'!B:B,'Eligible Components'!G69)</f>
        <v>0</v>
      </c>
      <c r="M69" s="1" t="str">
        <f>IF(L69=0,"",INDEX('Tableau FR Download'!G:G,MATCH('Eligible Components'!L69,'Tableau FR Download'!A:A,0)))</f>
        <v/>
      </c>
      <c r="N69" s="2" t="str">
        <f>IFERROR(IF(LEFT(INDEX('Tableau FR Download'!J:J,MATCH('Eligible Components'!M69,'Tableau FR Download'!G:G,0)),FIND(" - ",INDEX('Tableau FR Download'!J:J,MATCH('Eligible Components'!M69,'Tableau FR Download'!G:G,0)))-1) = 0,"",LEFT(INDEX('Tableau FR Download'!J:J,MATCH('Eligible Components'!M69,'Tableau FR Download'!G:G,0)),FIND(" - ",INDEX('Tableau FR Download'!J:J,MATCH('Eligible Components'!M69,'Tableau FR Download'!G:G,0)))-1)),"")</f>
        <v/>
      </c>
      <c r="O69" s="2" t="str">
        <f>IF(T69="No","",IFERROR(IF(INDEX('Tableau FR Download'!M:M,MATCH('Eligible Components'!M69,'Tableau FR Download'!G:G,0))=0,"",INDEX('Tableau FR Download'!M:M,MATCH('Eligible Components'!M69,'Tableau FR Download'!G:G,0))),""))</f>
        <v/>
      </c>
      <c r="P69" s="27" t="str">
        <f>IF(IFERROR(
INDEX('Funding Request Tracker'!$G$6:$G$13,MATCH('Eligible Components'!N69,'Funding Request Tracker'!$F$6:$F$13,0)),"")=0,"",
IFERROR(INDEX('Funding Request Tracker'!$G$6:$G$13,MATCH('Eligible Components'!N69,'Funding Request Tracker'!$F$6:$F$13,0)),
""))</f>
        <v/>
      </c>
      <c r="Q69" s="27" t="str">
        <f>IF(IFERROR(INDEX('Tableau FR Download'!N:N,MATCH('Eligible Components'!M69,'Tableau FR Download'!G:G,0)),"")=0,"",IFERROR(INDEX('Tableau FR Download'!N:N,MATCH('Eligible Components'!M69,'Tableau FR Download'!G:G,0)),""))</f>
        <v/>
      </c>
      <c r="R69" s="27" t="str">
        <f>IF(IFERROR(INDEX('Tableau FR Download'!O:O,MATCH('Eligible Components'!M69,'Tableau FR Download'!G:G,0)),"")=0,"",IFERROR(INDEX('Tableau FR Download'!O:O,MATCH('Eligible Components'!M69,'Tableau FR Download'!G:G,0)),""))</f>
        <v/>
      </c>
      <c r="S69" t="str">
        <f t="shared" si="5"/>
        <v/>
      </c>
      <c r="T69" s="1" t="str">
        <f>IFERROR(INDEX('User Instructions'!$E$3:$E$8,MATCH('Eligible Components'!N69,'User Instructions'!$D$3:$D$8,0)),"")</f>
        <v/>
      </c>
      <c r="U69" s="1" t="str">
        <f>IFERROR(IF(INDEX('Tableau FR Download'!M:M,MATCH('Eligible Components'!M69,'Tableau FR Download'!G:G,0))=0,"",INDEX('Tableau FR Download'!M:M,MATCH('Eligible Components'!M69,'Tableau FR Download'!G:G,0))),"")</f>
        <v/>
      </c>
    </row>
    <row r="70" spans="1:21" hidden="1" x14ac:dyDescent="0.35">
      <c r="A70" s="1">
        <f t="shared" si="3"/>
        <v>0</v>
      </c>
      <c r="B70" s="1">
        <v>0</v>
      </c>
      <c r="C70" s="1" t="s">
        <v>201</v>
      </c>
      <c r="D70" s="1" t="s">
        <v>62</v>
      </c>
      <c r="E70" s="1" t="s">
        <v>68</v>
      </c>
      <c r="F70" s="1" t="s">
        <v>68</v>
      </c>
      <c r="G70" s="1" t="str">
        <f t="shared" si="4"/>
        <v>Azerbaijan-Malaria</v>
      </c>
      <c r="H70" s="1">
        <v>0</v>
      </c>
      <c r="I70" s="1" t="s">
        <v>58</v>
      </c>
      <c r="J70" s="1" t="str">
        <f>IF(IFERROR(IF(M70="",INDEX('Review Approach Lookup'!D:D,MATCH('Eligible Components'!G70,'Review Approach Lookup'!A:A,0)),INDEX('Tableau FR Download'!I:I,MATCH(M70,'Tableau FR Download'!G:G,0))),"")=0,"TBC",IFERROR(IF(M70="",INDEX('Review Approach Lookup'!D:D,MATCH('Eligible Components'!G70,'Review Approach Lookup'!A:A,0)),INDEX('Tableau FR Download'!I:I,MATCH(M70,'Tableau FR Download'!G:G,0))),""))</f>
        <v/>
      </c>
      <c r="K70" s="1" t="s">
        <v>218</v>
      </c>
      <c r="L70" s="1">
        <f>_xlfn.MAXIFS('Tableau FR Download'!A:A,'Tableau FR Download'!B:B,'Eligible Components'!G70)</f>
        <v>0</v>
      </c>
      <c r="M70" s="1" t="str">
        <f>IF(L70=0,"",INDEX('Tableau FR Download'!G:G,MATCH('Eligible Components'!L70,'Tableau FR Download'!A:A,0)))</f>
        <v/>
      </c>
      <c r="N70" s="2" t="str">
        <f>IFERROR(IF(LEFT(INDEX('Tableau FR Download'!J:J,MATCH('Eligible Components'!M70,'Tableau FR Download'!G:G,0)),FIND(" - ",INDEX('Tableau FR Download'!J:J,MATCH('Eligible Components'!M70,'Tableau FR Download'!G:G,0)))-1) = 0,"",LEFT(INDEX('Tableau FR Download'!J:J,MATCH('Eligible Components'!M70,'Tableau FR Download'!G:G,0)),FIND(" - ",INDEX('Tableau FR Download'!J:J,MATCH('Eligible Components'!M70,'Tableau FR Download'!G:G,0)))-1)),"")</f>
        <v/>
      </c>
      <c r="O70" s="2" t="str">
        <f>IF(T70="No","",IFERROR(IF(INDEX('Tableau FR Download'!M:M,MATCH('Eligible Components'!M70,'Tableau FR Download'!G:G,0))=0,"",INDEX('Tableau FR Download'!M:M,MATCH('Eligible Components'!M70,'Tableau FR Download'!G:G,0))),""))</f>
        <v/>
      </c>
      <c r="P70" s="27" t="str">
        <f>IF(IFERROR(
INDEX('Funding Request Tracker'!$G$6:$G$13,MATCH('Eligible Components'!N70,'Funding Request Tracker'!$F$6:$F$13,0)),"")=0,"",
IFERROR(INDEX('Funding Request Tracker'!$G$6:$G$13,MATCH('Eligible Components'!N70,'Funding Request Tracker'!$F$6:$F$13,0)),
""))</f>
        <v/>
      </c>
      <c r="Q70" s="27" t="str">
        <f>IF(IFERROR(INDEX('Tableau FR Download'!N:N,MATCH('Eligible Components'!M70,'Tableau FR Download'!G:G,0)),"")=0,"",IFERROR(INDEX('Tableau FR Download'!N:N,MATCH('Eligible Components'!M70,'Tableau FR Download'!G:G,0)),""))</f>
        <v/>
      </c>
      <c r="R70" s="27" t="str">
        <f>IF(IFERROR(INDEX('Tableau FR Download'!O:O,MATCH('Eligible Components'!M70,'Tableau FR Download'!G:G,0)),"")=0,"",IFERROR(INDEX('Tableau FR Download'!O:O,MATCH('Eligible Components'!M70,'Tableau FR Download'!G:G,0)),""))</f>
        <v/>
      </c>
      <c r="S70" t="str">
        <f t="shared" si="5"/>
        <v/>
      </c>
      <c r="T70" s="1" t="str">
        <f>IFERROR(INDEX('User Instructions'!$E$3:$E$8,MATCH('Eligible Components'!N70,'User Instructions'!$D$3:$D$8,0)),"")</f>
        <v/>
      </c>
      <c r="U70" s="1" t="str">
        <f>IFERROR(IF(INDEX('Tableau FR Download'!M:M,MATCH('Eligible Components'!M70,'Tableau FR Download'!G:G,0))=0,"",INDEX('Tableau FR Download'!M:M,MATCH('Eligible Components'!M70,'Tableau FR Download'!G:G,0))),"")</f>
        <v/>
      </c>
    </row>
    <row r="71" spans="1:21" hidden="1" x14ac:dyDescent="0.35">
      <c r="A71" s="1">
        <f t="shared" si="3"/>
        <v>0</v>
      </c>
      <c r="B71" s="1">
        <v>0</v>
      </c>
      <c r="C71" s="1" t="s">
        <v>201</v>
      </c>
      <c r="D71" s="1" t="s">
        <v>62</v>
      </c>
      <c r="E71" s="1" t="s">
        <v>94</v>
      </c>
      <c r="F71" s="1" t="s">
        <v>212</v>
      </c>
      <c r="G71" s="1" t="str">
        <f t="shared" si="4"/>
        <v>Azerbaijan-Malaria,RSSH</v>
      </c>
      <c r="H71" s="1">
        <v>1</v>
      </c>
      <c r="I71" s="1" t="s">
        <v>58</v>
      </c>
      <c r="J71" s="1" t="str">
        <f>IF(IFERROR(IF(M71="",INDEX('Review Approach Lookup'!D:D,MATCH('Eligible Components'!G71,'Review Approach Lookup'!A:A,0)),INDEX('Tableau FR Download'!I:I,MATCH(M71,'Tableau FR Download'!G:G,0))),"")=0,"TBC",IFERROR(IF(M71="",INDEX('Review Approach Lookup'!D:D,MATCH('Eligible Components'!G71,'Review Approach Lookup'!A:A,0)),INDEX('Tableau FR Download'!I:I,MATCH(M71,'Tableau FR Download'!G:G,0))),""))</f>
        <v/>
      </c>
      <c r="K71" s="1" t="s">
        <v>218</v>
      </c>
      <c r="L71" s="1">
        <f>_xlfn.MAXIFS('Tableau FR Download'!A:A,'Tableau FR Download'!B:B,'Eligible Components'!G71)</f>
        <v>0</v>
      </c>
      <c r="M71" s="1" t="str">
        <f>IF(L71=0,"",INDEX('Tableau FR Download'!G:G,MATCH('Eligible Components'!L71,'Tableau FR Download'!A:A,0)))</f>
        <v/>
      </c>
      <c r="N71" s="2" t="str">
        <f>IFERROR(IF(LEFT(INDEX('Tableau FR Download'!J:J,MATCH('Eligible Components'!M71,'Tableau FR Download'!G:G,0)),FIND(" - ",INDEX('Tableau FR Download'!J:J,MATCH('Eligible Components'!M71,'Tableau FR Download'!G:G,0)))-1) = 0,"",LEFT(INDEX('Tableau FR Download'!J:J,MATCH('Eligible Components'!M71,'Tableau FR Download'!G:G,0)),FIND(" - ",INDEX('Tableau FR Download'!J:J,MATCH('Eligible Components'!M71,'Tableau FR Download'!G:G,0)))-1)),"")</f>
        <v/>
      </c>
      <c r="O71" s="2" t="str">
        <f>IF(T71="No","",IFERROR(IF(INDEX('Tableau FR Download'!M:M,MATCH('Eligible Components'!M71,'Tableau FR Download'!G:G,0))=0,"",INDEX('Tableau FR Download'!M:M,MATCH('Eligible Components'!M71,'Tableau FR Download'!G:G,0))),""))</f>
        <v/>
      </c>
      <c r="P71" s="27" t="str">
        <f>IF(IFERROR(
INDEX('Funding Request Tracker'!$G$6:$G$13,MATCH('Eligible Components'!N71,'Funding Request Tracker'!$F$6:$F$13,0)),"")=0,"",
IFERROR(INDEX('Funding Request Tracker'!$G$6:$G$13,MATCH('Eligible Components'!N71,'Funding Request Tracker'!$F$6:$F$13,0)),
""))</f>
        <v/>
      </c>
      <c r="Q71" s="27" t="str">
        <f>IF(IFERROR(INDEX('Tableau FR Download'!N:N,MATCH('Eligible Components'!M71,'Tableau FR Download'!G:G,0)),"")=0,"",IFERROR(INDEX('Tableau FR Download'!N:N,MATCH('Eligible Components'!M71,'Tableau FR Download'!G:G,0)),""))</f>
        <v/>
      </c>
      <c r="R71" s="27" t="str">
        <f>IF(IFERROR(INDEX('Tableau FR Download'!O:O,MATCH('Eligible Components'!M71,'Tableau FR Download'!G:G,0)),"")=0,"",IFERROR(INDEX('Tableau FR Download'!O:O,MATCH('Eligible Components'!M71,'Tableau FR Download'!G:G,0)),""))</f>
        <v/>
      </c>
      <c r="S71" t="str">
        <f t="shared" si="5"/>
        <v/>
      </c>
      <c r="T71" s="1" t="str">
        <f>IFERROR(INDEX('User Instructions'!$E$3:$E$8,MATCH('Eligible Components'!N71,'User Instructions'!$D$3:$D$8,0)),"")</f>
        <v/>
      </c>
      <c r="U71" s="1" t="str">
        <f>IFERROR(IF(INDEX('Tableau FR Download'!M:M,MATCH('Eligible Components'!M71,'Tableau FR Download'!G:G,0))=0,"",INDEX('Tableau FR Download'!M:M,MATCH('Eligible Components'!M71,'Tableau FR Download'!G:G,0))),"")</f>
        <v/>
      </c>
    </row>
    <row r="72" spans="1:21" hidden="1" x14ac:dyDescent="0.35">
      <c r="A72" s="1">
        <f t="shared" si="3"/>
        <v>0</v>
      </c>
      <c r="B72" s="1">
        <v>0</v>
      </c>
      <c r="C72" s="1" t="s">
        <v>201</v>
      </c>
      <c r="D72" s="1" t="s">
        <v>62</v>
      </c>
      <c r="E72" s="1" t="s">
        <v>91</v>
      </c>
      <c r="F72" s="1" t="s">
        <v>91</v>
      </c>
      <c r="G72" s="1" t="str">
        <f t="shared" si="4"/>
        <v>Azerbaijan-RSSH</v>
      </c>
      <c r="H72" s="1">
        <v>1</v>
      </c>
      <c r="I72" s="1" t="s">
        <v>58</v>
      </c>
      <c r="J72" s="1" t="str">
        <f>IF(IFERROR(IF(M72="",INDEX('Review Approach Lookup'!D:D,MATCH('Eligible Components'!G72,'Review Approach Lookup'!A:A,0)),INDEX('Tableau FR Download'!I:I,MATCH(M72,'Tableau FR Download'!G:G,0))),"")=0,"TBC",IFERROR(IF(M72="",INDEX('Review Approach Lookup'!D:D,MATCH('Eligible Components'!G72,'Review Approach Lookup'!A:A,0)),INDEX('Tableau FR Download'!I:I,MATCH(M72,'Tableau FR Download'!G:G,0))),""))</f>
        <v>TBC</v>
      </c>
      <c r="K72" s="1" t="s">
        <v>218</v>
      </c>
      <c r="L72" s="1">
        <f>_xlfn.MAXIFS('Tableau FR Download'!A:A,'Tableau FR Download'!B:B,'Eligible Components'!G72)</f>
        <v>0</v>
      </c>
      <c r="M72" s="1" t="str">
        <f>IF(L72=0,"",INDEX('Tableau FR Download'!G:G,MATCH('Eligible Components'!L72,'Tableau FR Download'!A:A,0)))</f>
        <v/>
      </c>
      <c r="N72" s="2" t="str">
        <f>IFERROR(IF(LEFT(INDEX('Tableau FR Download'!J:J,MATCH('Eligible Components'!M72,'Tableau FR Download'!G:G,0)),FIND(" - ",INDEX('Tableau FR Download'!J:J,MATCH('Eligible Components'!M72,'Tableau FR Download'!G:G,0)))-1) = 0,"",LEFT(INDEX('Tableau FR Download'!J:J,MATCH('Eligible Components'!M72,'Tableau FR Download'!G:G,0)),FIND(" - ",INDEX('Tableau FR Download'!J:J,MATCH('Eligible Components'!M72,'Tableau FR Download'!G:G,0)))-1)),"")</f>
        <v/>
      </c>
      <c r="O72" s="2" t="str">
        <f>IF(T72="No","",IFERROR(IF(INDEX('Tableau FR Download'!M:M,MATCH('Eligible Components'!M72,'Tableau FR Download'!G:G,0))=0,"",INDEX('Tableau FR Download'!M:M,MATCH('Eligible Components'!M72,'Tableau FR Download'!G:G,0))),""))</f>
        <v/>
      </c>
      <c r="P72" s="27" t="str">
        <f>IF(IFERROR(
INDEX('Funding Request Tracker'!$G$6:$G$13,MATCH('Eligible Components'!N72,'Funding Request Tracker'!$F$6:$F$13,0)),"")=0,"",
IFERROR(INDEX('Funding Request Tracker'!$G$6:$G$13,MATCH('Eligible Components'!N72,'Funding Request Tracker'!$F$6:$F$13,0)),
""))</f>
        <v/>
      </c>
      <c r="Q72" s="27" t="str">
        <f>IF(IFERROR(INDEX('Tableau FR Download'!N:N,MATCH('Eligible Components'!M72,'Tableau FR Download'!G:G,0)),"")=0,"",IFERROR(INDEX('Tableau FR Download'!N:N,MATCH('Eligible Components'!M72,'Tableau FR Download'!G:G,0)),""))</f>
        <v/>
      </c>
      <c r="R72" s="27" t="str">
        <f>IF(IFERROR(INDEX('Tableau FR Download'!O:O,MATCH('Eligible Components'!M72,'Tableau FR Download'!G:G,0)),"")=0,"",IFERROR(INDEX('Tableau FR Download'!O:O,MATCH('Eligible Components'!M72,'Tableau FR Download'!G:G,0)),""))</f>
        <v/>
      </c>
      <c r="S72" t="str">
        <f t="shared" si="5"/>
        <v/>
      </c>
      <c r="T72" s="1" t="str">
        <f>IFERROR(INDEX('User Instructions'!$E$3:$E$8,MATCH('Eligible Components'!N72,'User Instructions'!$D$3:$D$8,0)),"")</f>
        <v/>
      </c>
      <c r="U72" s="1" t="str">
        <f>IFERROR(IF(INDEX('Tableau FR Download'!M:M,MATCH('Eligible Components'!M72,'Tableau FR Download'!G:G,0))=0,"",INDEX('Tableau FR Download'!M:M,MATCH('Eligible Components'!M72,'Tableau FR Download'!G:G,0))),"")</f>
        <v/>
      </c>
    </row>
    <row r="73" spans="1:21" hidden="1" x14ac:dyDescent="0.35">
      <c r="A73" s="1">
        <f t="shared" si="3"/>
        <v>0</v>
      </c>
      <c r="B73" s="1">
        <v>1</v>
      </c>
      <c r="C73" s="1" t="s">
        <v>201</v>
      </c>
      <c r="D73" s="1" t="s">
        <v>62</v>
      </c>
      <c r="E73" s="1" t="s">
        <v>61</v>
      </c>
      <c r="F73" s="1" t="s">
        <v>213</v>
      </c>
      <c r="G73" s="1" t="str">
        <f t="shared" si="4"/>
        <v>Azerbaijan-Tuberculosis</v>
      </c>
      <c r="H73" s="1">
        <v>1</v>
      </c>
      <c r="I73" s="1" t="s">
        <v>58</v>
      </c>
      <c r="J73" s="1" t="str">
        <f>IF(IFERROR(IF(M73="",INDEX('Review Approach Lookup'!D:D,MATCH('Eligible Components'!G73,'Review Approach Lookup'!A:A,0)),INDEX('Tableau FR Download'!I:I,MATCH(M73,'Tableau FR Download'!G:G,0))),"")=0,"TBC",IFERROR(IF(M73="",INDEX('Review Approach Lookup'!D:D,MATCH('Eligible Components'!G73,'Review Approach Lookup'!A:A,0)),INDEX('Tableau FR Download'!I:I,MATCH(M73,'Tableau FR Download'!G:G,0))),""))</f>
        <v>Tailored for Focused Portfolios</v>
      </c>
      <c r="K73" s="1" t="s">
        <v>218</v>
      </c>
      <c r="L73" s="1">
        <f>_xlfn.MAXIFS('Tableau FR Download'!A:A,'Tableau FR Download'!B:B,'Eligible Components'!G73)</f>
        <v>0</v>
      </c>
      <c r="M73" s="1" t="str">
        <f>IF(L73=0,"",INDEX('Tableau FR Download'!G:G,MATCH('Eligible Components'!L73,'Tableau FR Download'!A:A,0)))</f>
        <v/>
      </c>
      <c r="N73" s="2" t="str">
        <f>IFERROR(IF(LEFT(INDEX('Tableau FR Download'!J:J,MATCH('Eligible Components'!M73,'Tableau FR Download'!G:G,0)),FIND(" - ",INDEX('Tableau FR Download'!J:J,MATCH('Eligible Components'!M73,'Tableau FR Download'!G:G,0)))-1) = 0,"",LEFT(INDEX('Tableau FR Download'!J:J,MATCH('Eligible Components'!M73,'Tableau FR Download'!G:G,0)),FIND(" - ",INDEX('Tableau FR Download'!J:J,MATCH('Eligible Components'!M73,'Tableau FR Download'!G:G,0)))-1)),"")</f>
        <v/>
      </c>
      <c r="O73" s="2" t="str">
        <f>IF(T73="No","",IFERROR(IF(INDEX('Tableau FR Download'!M:M,MATCH('Eligible Components'!M73,'Tableau FR Download'!G:G,0))=0,"",INDEX('Tableau FR Download'!M:M,MATCH('Eligible Components'!M73,'Tableau FR Download'!G:G,0))),""))</f>
        <v/>
      </c>
      <c r="P73" s="27" t="str">
        <f>IF(IFERROR(
INDEX('Funding Request Tracker'!$G$6:$G$13,MATCH('Eligible Components'!N73,'Funding Request Tracker'!$F$6:$F$13,0)),"")=0,"",
IFERROR(INDEX('Funding Request Tracker'!$G$6:$G$13,MATCH('Eligible Components'!N73,'Funding Request Tracker'!$F$6:$F$13,0)),
""))</f>
        <v/>
      </c>
      <c r="Q73" s="27" t="str">
        <f>IF(IFERROR(INDEX('Tableau FR Download'!N:N,MATCH('Eligible Components'!M73,'Tableau FR Download'!G:G,0)),"")=0,"",IFERROR(INDEX('Tableau FR Download'!N:N,MATCH('Eligible Components'!M73,'Tableau FR Download'!G:G,0)),""))</f>
        <v/>
      </c>
      <c r="R73" s="27" t="str">
        <f>IF(IFERROR(INDEX('Tableau FR Download'!O:O,MATCH('Eligible Components'!M73,'Tableau FR Download'!G:G,0)),"")=0,"",IFERROR(INDEX('Tableau FR Download'!O:O,MATCH('Eligible Components'!M73,'Tableau FR Download'!G:G,0)),""))</f>
        <v/>
      </c>
      <c r="S73" t="str">
        <f t="shared" si="5"/>
        <v/>
      </c>
      <c r="T73" s="1" t="str">
        <f>IFERROR(INDEX('User Instructions'!$E$3:$E$8,MATCH('Eligible Components'!N73,'User Instructions'!$D$3:$D$8,0)),"")</f>
        <v/>
      </c>
      <c r="U73" s="1" t="str">
        <f>IFERROR(IF(INDEX('Tableau FR Download'!M:M,MATCH('Eligible Components'!M73,'Tableau FR Download'!G:G,0))=0,"",INDEX('Tableau FR Download'!M:M,MATCH('Eligible Components'!M73,'Tableau FR Download'!G:G,0))),"")</f>
        <v/>
      </c>
    </row>
    <row r="74" spans="1:21" hidden="1" x14ac:dyDescent="0.35">
      <c r="A74" s="1">
        <f t="shared" si="3"/>
        <v>0</v>
      </c>
      <c r="B74" s="1">
        <v>0</v>
      </c>
      <c r="C74" s="1" t="s">
        <v>201</v>
      </c>
      <c r="D74" s="1" t="s">
        <v>62</v>
      </c>
      <c r="E74" s="1" t="s">
        <v>168</v>
      </c>
      <c r="F74" s="1" t="s">
        <v>214</v>
      </c>
      <c r="G74" s="1" t="str">
        <f t="shared" si="4"/>
        <v>Azerbaijan-Tuberculosis,Malaria</v>
      </c>
      <c r="H74" s="1">
        <v>1</v>
      </c>
      <c r="I74" s="1" t="s">
        <v>58</v>
      </c>
      <c r="J74" s="1" t="str">
        <f>IF(IFERROR(IF(M74="",INDEX('Review Approach Lookup'!D:D,MATCH('Eligible Components'!G74,'Review Approach Lookup'!A:A,0)),INDEX('Tableau FR Download'!I:I,MATCH(M74,'Tableau FR Download'!G:G,0))),"")=0,"TBC",IFERROR(IF(M74="",INDEX('Review Approach Lookup'!D:D,MATCH('Eligible Components'!G74,'Review Approach Lookup'!A:A,0)),INDEX('Tableau FR Download'!I:I,MATCH(M74,'Tableau FR Download'!G:G,0))),""))</f>
        <v/>
      </c>
      <c r="K74" s="1" t="s">
        <v>218</v>
      </c>
      <c r="L74" s="1">
        <f>_xlfn.MAXIFS('Tableau FR Download'!A:A,'Tableau FR Download'!B:B,'Eligible Components'!G74)</f>
        <v>0</v>
      </c>
      <c r="M74" s="1" t="str">
        <f>IF(L74=0,"",INDEX('Tableau FR Download'!G:G,MATCH('Eligible Components'!L74,'Tableau FR Download'!A:A,0)))</f>
        <v/>
      </c>
      <c r="N74" s="2" t="str">
        <f>IFERROR(IF(LEFT(INDEX('Tableau FR Download'!J:J,MATCH('Eligible Components'!M74,'Tableau FR Download'!G:G,0)),FIND(" - ",INDEX('Tableau FR Download'!J:J,MATCH('Eligible Components'!M74,'Tableau FR Download'!G:G,0)))-1) = 0,"",LEFT(INDEX('Tableau FR Download'!J:J,MATCH('Eligible Components'!M74,'Tableau FR Download'!G:G,0)),FIND(" - ",INDEX('Tableau FR Download'!J:J,MATCH('Eligible Components'!M74,'Tableau FR Download'!G:G,0)))-1)),"")</f>
        <v/>
      </c>
      <c r="O74" s="2" t="str">
        <f>IF(T74="No","",IFERROR(IF(INDEX('Tableau FR Download'!M:M,MATCH('Eligible Components'!M74,'Tableau FR Download'!G:G,0))=0,"",INDEX('Tableau FR Download'!M:M,MATCH('Eligible Components'!M74,'Tableau FR Download'!G:G,0))),""))</f>
        <v/>
      </c>
      <c r="P74" s="27" t="str">
        <f>IF(IFERROR(
INDEX('Funding Request Tracker'!$G$6:$G$13,MATCH('Eligible Components'!N74,'Funding Request Tracker'!$F$6:$F$13,0)),"")=0,"",
IFERROR(INDEX('Funding Request Tracker'!$G$6:$G$13,MATCH('Eligible Components'!N74,'Funding Request Tracker'!$F$6:$F$13,0)),
""))</f>
        <v/>
      </c>
      <c r="Q74" s="27" t="str">
        <f>IF(IFERROR(INDEX('Tableau FR Download'!N:N,MATCH('Eligible Components'!M74,'Tableau FR Download'!G:G,0)),"")=0,"",IFERROR(INDEX('Tableau FR Download'!N:N,MATCH('Eligible Components'!M74,'Tableau FR Download'!G:G,0)),""))</f>
        <v/>
      </c>
      <c r="R74" s="27" t="str">
        <f>IF(IFERROR(INDEX('Tableau FR Download'!O:O,MATCH('Eligible Components'!M74,'Tableau FR Download'!G:G,0)),"")=0,"",IFERROR(INDEX('Tableau FR Download'!O:O,MATCH('Eligible Components'!M74,'Tableau FR Download'!G:G,0)),""))</f>
        <v/>
      </c>
      <c r="S74" t="str">
        <f t="shared" si="5"/>
        <v/>
      </c>
      <c r="T74" s="1" t="str">
        <f>IFERROR(INDEX('User Instructions'!$E$3:$E$8,MATCH('Eligible Components'!N74,'User Instructions'!$D$3:$D$8,0)),"")</f>
        <v/>
      </c>
      <c r="U74" s="1" t="str">
        <f>IFERROR(IF(INDEX('Tableau FR Download'!M:M,MATCH('Eligible Components'!M74,'Tableau FR Download'!G:G,0))=0,"",INDEX('Tableau FR Download'!M:M,MATCH('Eligible Components'!M74,'Tableau FR Download'!G:G,0))),"")</f>
        <v/>
      </c>
    </row>
    <row r="75" spans="1:21" hidden="1" x14ac:dyDescent="0.35">
      <c r="A75" s="1">
        <f t="shared" si="3"/>
        <v>0</v>
      </c>
      <c r="B75" s="1">
        <v>0</v>
      </c>
      <c r="C75" s="1" t="s">
        <v>201</v>
      </c>
      <c r="D75" s="1" t="s">
        <v>62</v>
      </c>
      <c r="E75" s="1" t="s">
        <v>133</v>
      </c>
      <c r="F75" s="1" t="s">
        <v>215</v>
      </c>
      <c r="G75" s="1" t="str">
        <f t="shared" si="4"/>
        <v>Azerbaijan-Tuberculosis,Malaria,RSSH</v>
      </c>
      <c r="H75" s="1">
        <v>1</v>
      </c>
      <c r="I75" s="1" t="s">
        <v>58</v>
      </c>
      <c r="J75" s="1" t="str">
        <f>IF(IFERROR(IF(M75="",INDEX('Review Approach Lookup'!D:D,MATCH('Eligible Components'!G75,'Review Approach Lookup'!A:A,0)),INDEX('Tableau FR Download'!I:I,MATCH(M75,'Tableau FR Download'!G:G,0))),"")=0,"TBC",IFERROR(IF(M75="",INDEX('Review Approach Lookup'!D:D,MATCH('Eligible Components'!G75,'Review Approach Lookup'!A:A,0)),INDEX('Tableau FR Download'!I:I,MATCH(M75,'Tableau FR Download'!G:G,0))),""))</f>
        <v/>
      </c>
      <c r="K75" s="1" t="s">
        <v>218</v>
      </c>
      <c r="L75" s="1">
        <f>_xlfn.MAXIFS('Tableau FR Download'!A:A,'Tableau FR Download'!B:B,'Eligible Components'!G75)</f>
        <v>0</v>
      </c>
      <c r="M75" s="1" t="str">
        <f>IF(L75=0,"",INDEX('Tableau FR Download'!G:G,MATCH('Eligible Components'!L75,'Tableau FR Download'!A:A,0)))</f>
        <v/>
      </c>
      <c r="N75" s="2" t="str">
        <f>IFERROR(IF(LEFT(INDEX('Tableau FR Download'!J:J,MATCH('Eligible Components'!M75,'Tableau FR Download'!G:G,0)),FIND(" - ",INDEX('Tableau FR Download'!J:J,MATCH('Eligible Components'!M75,'Tableau FR Download'!G:G,0)))-1) = 0,"",LEFT(INDEX('Tableau FR Download'!J:J,MATCH('Eligible Components'!M75,'Tableau FR Download'!G:G,0)),FIND(" - ",INDEX('Tableau FR Download'!J:J,MATCH('Eligible Components'!M75,'Tableau FR Download'!G:G,0)))-1)),"")</f>
        <v/>
      </c>
      <c r="O75" s="2" t="str">
        <f>IF(T75="No","",IFERROR(IF(INDEX('Tableau FR Download'!M:M,MATCH('Eligible Components'!M75,'Tableau FR Download'!G:G,0))=0,"",INDEX('Tableau FR Download'!M:M,MATCH('Eligible Components'!M75,'Tableau FR Download'!G:G,0))),""))</f>
        <v/>
      </c>
      <c r="P75" s="27" t="str">
        <f>IF(IFERROR(
INDEX('Funding Request Tracker'!$G$6:$G$13,MATCH('Eligible Components'!N75,'Funding Request Tracker'!$F$6:$F$13,0)),"")=0,"",
IFERROR(INDEX('Funding Request Tracker'!$G$6:$G$13,MATCH('Eligible Components'!N75,'Funding Request Tracker'!$F$6:$F$13,0)),
""))</f>
        <v/>
      </c>
      <c r="Q75" s="27" t="str">
        <f>IF(IFERROR(INDEX('Tableau FR Download'!N:N,MATCH('Eligible Components'!M75,'Tableau FR Download'!G:G,0)),"")=0,"",IFERROR(INDEX('Tableau FR Download'!N:N,MATCH('Eligible Components'!M75,'Tableau FR Download'!G:G,0)),""))</f>
        <v/>
      </c>
      <c r="R75" s="27" t="str">
        <f>IF(IFERROR(INDEX('Tableau FR Download'!O:O,MATCH('Eligible Components'!M75,'Tableau FR Download'!G:G,0)),"")=0,"",IFERROR(INDEX('Tableau FR Download'!O:O,MATCH('Eligible Components'!M75,'Tableau FR Download'!G:G,0)),""))</f>
        <v/>
      </c>
      <c r="S75" t="str">
        <f t="shared" si="5"/>
        <v/>
      </c>
      <c r="T75" s="1" t="str">
        <f>IFERROR(INDEX('User Instructions'!$E$3:$E$8,MATCH('Eligible Components'!N75,'User Instructions'!$D$3:$D$8,0)),"")</f>
        <v/>
      </c>
      <c r="U75" s="1" t="str">
        <f>IFERROR(IF(INDEX('Tableau FR Download'!M:M,MATCH('Eligible Components'!M75,'Tableau FR Download'!G:G,0))=0,"",INDEX('Tableau FR Download'!M:M,MATCH('Eligible Components'!M75,'Tableau FR Download'!G:G,0))),"")</f>
        <v/>
      </c>
    </row>
    <row r="76" spans="1:21" hidden="1" x14ac:dyDescent="0.35">
      <c r="A76" s="1">
        <f t="shared" si="3"/>
        <v>0</v>
      </c>
      <c r="B76" s="1">
        <v>0</v>
      </c>
      <c r="C76" s="1" t="s">
        <v>201</v>
      </c>
      <c r="D76" s="1" t="s">
        <v>62</v>
      </c>
      <c r="E76" s="1" t="s">
        <v>121</v>
      </c>
      <c r="F76" s="1" t="s">
        <v>216</v>
      </c>
      <c r="G76" s="1" t="str">
        <f t="shared" si="4"/>
        <v>Azerbaijan-Tuberculosis,RSSH</v>
      </c>
      <c r="H76" s="1">
        <v>1</v>
      </c>
      <c r="I76" s="1" t="s">
        <v>58</v>
      </c>
      <c r="J76" s="1" t="str">
        <f>IF(IFERROR(IF(M76="",INDEX('Review Approach Lookup'!D:D,MATCH('Eligible Components'!G76,'Review Approach Lookup'!A:A,0)),INDEX('Tableau FR Download'!I:I,MATCH(M76,'Tableau FR Download'!G:G,0))),"")=0,"TBC",IFERROR(IF(M76="",INDEX('Review Approach Lookup'!D:D,MATCH('Eligible Components'!G76,'Review Approach Lookup'!A:A,0)),INDEX('Tableau FR Download'!I:I,MATCH(M76,'Tableau FR Download'!G:G,0))),""))</f>
        <v/>
      </c>
      <c r="K76" s="1" t="s">
        <v>218</v>
      </c>
      <c r="L76" s="1">
        <f>_xlfn.MAXIFS('Tableau FR Download'!A:A,'Tableau FR Download'!B:B,'Eligible Components'!G76)</f>
        <v>0</v>
      </c>
      <c r="M76" s="1" t="str">
        <f>IF(L76=0,"",INDEX('Tableau FR Download'!G:G,MATCH('Eligible Components'!L76,'Tableau FR Download'!A:A,0)))</f>
        <v/>
      </c>
      <c r="N76" s="2" t="str">
        <f>IFERROR(IF(LEFT(INDEX('Tableau FR Download'!J:J,MATCH('Eligible Components'!M76,'Tableau FR Download'!G:G,0)),FIND(" - ",INDEX('Tableau FR Download'!J:J,MATCH('Eligible Components'!M76,'Tableau FR Download'!G:G,0)))-1) = 0,"",LEFT(INDEX('Tableau FR Download'!J:J,MATCH('Eligible Components'!M76,'Tableau FR Download'!G:G,0)),FIND(" - ",INDEX('Tableau FR Download'!J:J,MATCH('Eligible Components'!M76,'Tableau FR Download'!G:G,0)))-1)),"")</f>
        <v/>
      </c>
      <c r="O76" s="2" t="str">
        <f>IF(T76="No","",IFERROR(IF(INDEX('Tableau FR Download'!M:M,MATCH('Eligible Components'!M76,'Tableau FR Download'!G:G,0))=0,"",INDEX('Tableau FR Download'!M:M,MATCH('Eligible Components'!M76,'Tableau FR Download'!G:G,0))),""))</f>
        <v/>
      </c>
      <c r="P76" s="27" t="str">
        <f>IF(IFERROR(
INDEX('Funding Request Tracker'!$G$6:$G$13,MATCH('Eligible Components'!N76,'Funding Request Tracker'!$F$6:$F$13,0)),"")=0,"",
IFERROR(INDEX('Funding Request Tracker'!$G$6:$G$13,MATCH('Eligible Components'!N76,'Funding Request Tracker'!$F$6:$F$13,0)),
""))</f>
        <v/>
      </c>
      <c r="Q76" s="27" t="str">
        <f>IF(IFERROR(INDEX('Tableau FR Download'!N:N,MATCH('Eligible Components'!M76,'Tableau FR Download'!G:G,0)),"")=0,"",IFERROR(INDEX('Tableau FR Download'!N:N,MATCH('Eligible Components'!M76,'Tableau FR Download'!G:G,0)),""))</f>
        <v/>
      </c>
      <c r="R76" s="27" t="str">
        <f>IF(IFERROR(INDEX('Tableau FR Download'!O:O,MATCH('Eligible Components'!M76,'Tableau FR Download'!G:G,0)),"")=0,"",IFERROR(INDEX('Tableau FR Download'!O:O,MATCH('Eligible Components'!M76,'Tableau FR Download'!G:G,0)),""))</f>
        <v/>
      </c>
      <c r="S76" t="str">
        <f t="shared" si="5"/>
        <v/>
      </c>
      <c r="T76" s="1" t="str">
        <f>IFERROR(INDEX('User Instructions'!$E$3:$E$8,MATCH('Eligible Components'!N76,'User Instructions'!$D$3:$D$8,0)),"")</f>
        <v/>
      </c>
      <c r="U76" s="1" t="str">
        <f>IFERROR(IF(INDEX('Tableau FR Download'!M:M,MATCH('Eligible Components'!M76,'Tableau FR Download'!G:G,0))=0,"",INDEX('Tableau FR Download'!M:M,MATCH('Eligible Components'!M76,'Tableau FR Download'!G:G,0))),"")</f>
        <v/>
      </c>
    </row>
    <row r="77" spans="1:21" hidden="1" x14ac:dyDescent="0.35">
      <c r="A77" s="1">
        <f t="shared" si="3"/>
        <v>1</v>
      </c>
      <c r="B77" s="1">
        <v>0</v>
      </c>
      <c r="C77" s="1" t="s">
        <v>201</v>
      </c>
      <c r="D77" s="1" t="s">
        <v>65</v>
      </c>
      <c r="E77" s="1" t="s">
        <v>59</v>
      </c>
      <c r="F77" s="1" t="s">
        <v>59</v>
      </c>
      <c r="G77" s="1" t="str">
        <f t="shared" si="4"/>
        <v>Bangladesh-HIV/AIDS</v>
      </c>
      <c r="H77" s="1">
        <v>1</v>
      </c>
      <c r="I77" s="1" t="s">
        <v>66</v>
      </c>
      <c r="J77" s="1" t="str">
        <f>IF(IFERROR(IF(M77="",INDEX('Review Approach Lookup'!D:D,MATCH('Eligible Components'!G77,'Review Approach Lookup'!A:A,0)),INDEX('Tableau FR Download'!I:I,MATCH(M77,'Tableau FR Download'!G:G,0))),"")=0,"TBC",IFERROR(IF(M77="",INDEX('Review Approach Lookup'!D:D,MATCH('Eligible Components'!G77,'Review Approach Lookup'!A:A,0)),INDEX('Tableau FR Download'!I:I,MATCH(M77,'Tableau FR Download'!G:G,0))),""))</f>
        <v>Program Continuation</v>
      </c>
      <c r="K77" s="1" t="s">
        <v>219</v>
      </c>
      <c r="L77" s="1">
        <f>_xlfn.MAXIFS('Tableau FR Download'!A:A,'Tableau FR Download'!B:B,'Eligible Components'!G77)</f>
        <v>1466</v>
      </c>
      <c r="M77" s="1" t="str">
        <f>IF(L77=0,"",INDEX('Tableau FR Download'!G:G,MATCH('Eligible Components'!L77,'Tableau FR Download'!A:A,0)))</f>
        <v>FR1466-BGD-H</v>
      </c>
      <c r="N77" s="2" t="str">
        <f>IFERROR(IF(LEFT(INDEX('Tableau FR Download'!J:J,MATCH('Eligible Components'!M77,'Tableau FR Download'!G:G,0)),FIND(" - ",INDEX('Tableau FR Download'!J:J,MATCH('Eligible Components'!M77,'Tableau FR Download'!G:G,0)))-1) = 0,"",LEFT(INDEX('Tableau FR Download'!J:J,MATCH('Eligible Components'!M77,'Tableau FR Download'!G:G,0)),FIND(" - ",INDEX('Tableau FR Download'!J:J,MATCH('Eligible Components'!M77,'Tableau FR Download'!G:G,0)))-1)),"")</f>
        <v>Window 2</v>
      </c>
      <c r="O77" s="2" t="str">
        <f>IF(T77="No","",IFERROR(IF(INDEX('Tableau FR Download'!M:M,MATCH('Eligible Components'!M77,'Tableau FR Download'!G:G,0))=0,"",INDEX('Tableau FR Download'!M:M,MATCH('Eligible Components'!M77,'Tableau FR Download'!G:G,0))),""))</f>
        <v>Grant Making</v>
      </c>
      <c r="P77" s="27">
        <f>IF(IFERROR(
INDEX('Funding Request Tracker'!$G$6:$G$13,MATCH('Eligible Components'!N77,'Funding Request Tracker'!$F$6:$F$13,0)),"")=0,"",
IFERROR(INDEX('Funding Request Tracker'!$G$6:$G$13,MATCH('Eligible Components'!N77,'Funding Request Tracker'!$F$6:$F$13,0)),
""))</f>
        <v>45076</v>
      </c>
      <c r="Q77" s="27">
        <f>IF(IFERROR(INDEX('Tableau FR Download'!N:N,MATCH('Eligible Components'!M77,'Tableau FR Download'!G:G,0)),"")=0,"",IFERROR(INDEX('Tableau FR Download'!N:N,MATCH('Eligible Components'!M77,'Tableau FR Download'!G:G,0)),""))</f>
        <v>45239</v>
      </c>
      <c r="R77" s="27">
        <f>IF(IFERROR(INDEX('Tableau FR Download'!O:O,MATCH('Eligible Components'!M77,'Tableau FR Download'!G:G,0)),"")=0,"",IFERROR(INDEX('Tableau FR Download'!O:O,MATCH('Eligible Components'!M77,'Tableau FR Download'!G:G,0)),""))</f>
        <v>45268</v>
      </c>
      <c r="S77">
        <f t="shared" si="5"/>
        <v>6.2950819672131146</v>
      </c>
      <c r="T77" s="1" t="str">
        <f>IFERROR(INDEX('User Instructions'!$E$3:$E$8,MATCH('Eligible Components'!N77,'User Instructions'!$D$3:$D$8,0)),"")</f>
        <v>Yes</v>
      </c>
      <c r="U77" s="1" t="str">
        <f>IFERROR(IF(INDEX('Tableau FR Download'!M:M,MATCH('Eligible Components'!M77,'Tableau FR Download'!G:G,0))=0,"",INDEX('Tableau FR Download'!M:M,MATCH('Eligible Components'!M77,'Tableau FR Download'!G:G,0))),"")</f>
        <v>Grant Making</v>
      </c>
    </row>
    <row r="78" spans="1:21" hidden="1" x14ac:dyDescent="0.35">
      <c r="A78" s="1">
        <f t="shared" si="3"/>
        <v>0</v>
      </c>
      <c r="B78" s="1">
        <v>0</v>
      </c>
      <c r="C78" s="1" t="s">
        <v>201</v>
      </c>
      <c r="D78" s="1" t="s">
        <v>65</v>
      </c>
      <c r="E78" s="1" t="s">
        <v>103</v>
      </c>
      <c r="F78" s="1" t="s">
        <v>203</v>
      </c>
      <c r="G78" s="1" t="str">
        <f t="shared" si="4"/>
        <v>Bangladesh-HIV/AIDS,Malaria</v>
      </c>
      <c r="H78" s="1">
        <v>0</v>
      </c>
      <c r="I78" s="1" t="s">
        <v>66</v>
      </c>
      <c r="J78" s="1" t="str">
        <f>IF(IFERROR(IF(M78="",INDEX('Review Approach Lookup'!D:D,MATCH('Eligible Components'!G78,'Review Approach Lookup'!A:A,0)),INDEX('Tableau FR Download'!I:I,MATCH(M78,'Tableau FR Download'!G:G,0))),"")=0,"TBC",IFERROR(IF(M78="",INDEX('Review Approach Lookup'!D:D,MATCH('Eligible Components'!G78,'Review Approach Lookup'!A:A,0)),INDEX('Tableau FR Download'!I:I,MATCH(M78,'Tableau FR Download'!G:G,0))),""))</f>
        <v/>
      </c>
      <c r="K78" s="1" t="s">
        <v>219</v>
      </c>
      <c r="L78" s="1">
        <f>_xlfn.MAXIFS('Tableau FR Download'!A:A,'Tableau FR Download'!B:B,'Eligible Components'!G78)</f>
        <v>0</v>
      </c>
      <c r="M78" s="1" t="str">
        <f>IF(L78=0,"",INDEX('Tableau FR Download'!G:G,MATCH('Eligible Components'!L78,'Tableau FR Download'!A:A,0)))</f>
        <v/>
      </c>
      <c r="N78" s="2" t="str">
        <f>IFERROR(IF(LEFT(INDEX('Tableau FR Download'!J:J,MATCH('Eligible Components'!M78,'Tableau FR Download'!G:G,0)),FIND(" - ",INDEX('Tableau FR Download'!J:J,MATCH('Eligible Components'!M78,'Tableau FR Download'!G:G,0)))-1) = 0,"",LEFT(INDEX('Tableau FR Download'!J:J,MATCH('Eligible Components'!M78,'Tableau FR Download'!G:G,0)),FIND(" - ",INDEX('Tableau FR Download'!J:J,MATCH('Eligible Components'!M78,'Tableau FR Download'!G:G,0)))-1)),"")</f>
        <v/>
      </c>
      <c r="O78" s="2" t="str">
        <f>IF(T78="No","",IFERROR(IF(INDEX('Tableau FR Download'!M:M,MATCH('Eligible Components'!M78,'Tableau FR Download'!G:G,0))=0,"",INDEX('Tableau FR Download'!M:M,MATCH('Eligible Components'!M78,'Tableau FR Download'!G:G,0))),""))</f>
        <v/>
      </c>
      <c r="P78" s="27" t="str">
        <f>IF(IFERROR(
INDEX('Funding Request Tracker'!$G$6:$G$13,MATCH('Eligible Components'!N78,'Funding Request Tracker'!$F$6:$F$13,0)),"")=0,"",
IFERROR(INDEX('Funding Request Tracker'!$G$6:$G$13,MATCH('Eligible Components'!N78,'Funding Request Tracker'!$F$6:$F$13,0)),
""))</f>
        <v/>
      </c>
      <c r="Q78" s="27" t="str">
        <f>IF(IFERROR(INDEX('Tableau FR Download'!N:N,MATCH('Eligible Components'!M78,'Tableau FR Download'!G:G,0)),"")=0,"",IFERROR(INDEX('Tableau FR Download'!N:N,MATCH('Eligible Components'!M78,'Tableau FR Download'!G:G,0)),""))</f>
        <v/>
      </c>
      <c r="R78" s="27" t="str">
        <f>IF(IFERROR(INDEX('Tableau FR Download'!O:O,MATCH('Eligible Components'!M78,'Tableau FR Download'!G:G,0)),"")=0,"",IFERROR(INDEX('Tableau FR Download'!O:O,MATCH('Eligible Components'!M78,'Tableau FR Download'!G:G,0)),""))</f>
        <v/>
      </c>
      <c r="S78" t="str">
        <f t="shared" si="5"/>
        <v/>
      </c>
      <c r="T78" s="1" t="str">
        <f>IFERROR(INDEX('User Instructions'!$E$3:$E$8,MATCH('Eligible Components'!N78,'User Instructions'!$D$3:$D$8,0)),"")</f>
        <v/>
      </c>
      <c r="U78" s="1" t="str">
        <f>IFERROR(IF(INDEX('Tableau FR Download'!M:M,MATCH('Eligible Components'!M78,'Tableau FR Download'!G:G,0))=0,"",INDEX('Tableau FR Download'!M:M,MATCH('Eligible Components'!M78,'Tableau FR Download'!G:G,0))),"")</f>
        <v/>
      </c>
    </row>
    <row r="79" spans="1:21" hidden="1" x14ac:dyDescent="0.35">
      <c r="A79" s="1">
        <f t="shared" si="3"/>
        <v>0</v>
      </c>
      <c r="B79" s="1">
        <v>0</v>
      </c>
      <c r="C79" s="1" t="s">
        <v>201</v>
      </c>
      <c r="D79" s="1" t="s">
        <v>65</v>
      </c>
      <c r="E79" s="1" t="s">
        <v>204</v>
      </c>
      <c r="F79" s="1" t="s">
        <v>205</v>
      </c>
      <c r="G79" s="1" t="str">
        <f t="shared" si="4"/>
        <v>Bangladesh-HIV/AIDS,Malaria,RSSH</v>
      </c>
      <c r="H79" s="1">
        <v>0</v>
      </c>
      <c r="I79" s="1" t="s">
        <v>66</v>
      </c>
      <c r="J79" s="1" t="str">
        <f>IF(IFERROR(IF(M79="",INDEX('Review Approach Lookup'!D:D,MATCH('Eligible Components'!G79,'Review Approach Lookup'!A:A,0)),INDEX('Tableau FR Download'!I:I,MATCH(M79,'Tableau FR Download'!G:G,0))),"")=0,"TBC",IFERROR(IF(M79="",INDEX('Review Approach Lookup'!D:D,MATCH('Eligible Components'!G79,'Review Approach Lookup'!A:A,0)),INDEX('Tableau FR Download'!I:I,MATCH(M79,'Tableau FR Download'!G:G,0))),""))</f>
        <v/>
      </c>
      <c r="K79" s="1" t="s">
        <v>219</v>
      </c>
      <c r="L79" s="1">
        <f>_xlfn.MAXIFS('Tableau FR Download'!A:A,'Tableau FR Download'!B:B,'Eligible Components'!G79)</f>
        <v>0</v>
      </c>
      <c r="M79" s="1" t="str">
        <f>IF(L79=0,"",INDEX('Tableau FR Download'!G:G,MATCH('Eligible Components'!L79,'Tableau FR Download'!A:A,0)))</f>
        <v/>
      </c>
      <c r="N79" s="2" t="str">
        <f>IFERROR(IF(LEFT(INDEX('Tableau FR Download'!J:J,MATCH('Eligible Components'!M79,'Tableau FR Download'!G:G,0)),FIND(" - ",INDEX('Tableau FR Download'!J:J,MATCH('Eligible Components'!M79,'Tableau FR Download'!G:G,0)))-1) = 0,"",LEFT(INDEX('Tableau FR Download'!J:J,MATCH('Eligible Components'!M79,'Tableau FR Download'!G:G,0)),FIND(" - ",INDEX('Tableau FR Download'!J:J,MATCH('Eligible Components'!M79,'Tableau FR Download'!G:G,0)))-1)),"")</f>
        <v/>
      </c>
      <c r="O79" s="2" t="str">
        <f>IF(T79="No","",IFERROR(IF(INDEX('Tableau FR Download'!M:M,MATCH('Eligible Components'!M79,'Tableau FR Download'!G:G,0))=0,"",INDEX('Tableau FR Download'!M:M,MATCH('Eligible Components'!M79,'Tableau FR Download'!G:G,0))),""))</f>
        <v/>
      </c>
      <c r="P79" s="27" t="str">
        <f>IF(IFERROR(
INDEX('Funding Request Tracker'!$G$6:$G$13,MATCH('Eligible Components'!N79,'Funding Request Tracker'!$F$6:$F$13,0)),"")=0,"",
IFERROR(INDEX('Funding Request Tracker'!$G$6:$G$13,MATCH('Eligible Components'!N79,'Funding Request Tracker'!$F$6:$F$13,0)),
""))</f>
        <v/>
      </c>
      <c r="Q79" s="27" t="str">
        <f>IF(IFERROR(INDEX('Tableau FR Download'!N:N,MATCH('Eligible Components'!M79,'Tableau FR Download'!G:G,0)),"")=0,"",IFERROR(INDEX('Tableau FR Download'!N:N,MATCH('Eligible Components'!M79,'Tableau FR Download'!G:G,0)),""))</f>
        <v/>
      </c>
      <c r="R79" s="27" t="str">
        <f>IF(IFERROR(INDEX('Tableau FR Download'!O:O,MATCH('Eligible Components'!M79,'Tableau FR Download'!G:G,0)),"")=0,"",IFERROR(INDEX('Tableau FR Download'!O:O,MATCH('Eligible Components'!M79,'Tableau FR Download'!G:G,0)),""))</f>
        <v/>
      </c>
      <c r="S79" t="str">
        <f t="shared" si="5"/>
        <v/>
      </c>
      <c r="T79" s="1" t="str">
        <f>IFERROR(INDEX('User Instructions'!$E$3:$E$8,MATCH('Eligible Components'!N79,'User Instructions'!$D$3:$D$8,0)),"")</f>
        <v/>
      </c>
      <c r="U79" s="1" t="str">
        <f>IFERROR(IF(INDEX('Tableau FR Download'!M:M,MATCH('Eligible Components'!M79,'Tableau FR Download'!G:G,0))=0,"",INDEX('Tableau FR Download'!M:M,MATCH('Eligible Components'!M79,'Tableau FR Download'!G:G,0))),"")</f>
        <v/>
      </c>
    </row>
    <row r="80" spans="1:21" hidden="1" x14ac:dyDescent="0.35">
      <c r="A80" s="1">
        <f t="shared" si="3"/>
        <v>0</v>
      </c>
      <c r="B80" s="1">
        <v>0</v>
      </c>
      <c r="C80" s="1" t="s">
        <v>201</v>
      </c>
      <c r="D80" s="1" t="s">
        <v>65</v>
      </c>
      <c r="E80" s="1" t="s">
        <v>206</v>
      </c>
      <c r="F80" s="1" t="s">
        <v>207</v>
      </c>
      <c r="G80" s="1" t="str">
        <f t="shared" si="4"/>
        <v>Bangladesh-HIV/AIDS,RSSH</v>
      </c>
      <c r="H80" s="1">
        <v>1</v>
      </c>
      <c r="I80" s="1" t="s">
        <v>66</v>
      </c>
      <c r="J80" s="1" t="str">
        <f>IF(IFERROR(IF(M80="",INDEX('Review Approach Lookup'!D:D,MATCH('Eligible Components'!G80,'Review Approach Lookup'!A:A,0)),INDEX('Tableau FR Download'!I:I,MATCH(M80,'Tableau FR Download'!G:G,0))),"")=0,"TBC",IFERROR(IF(M80="",INDEX('Review Approach Lookup'!D:D,MATCH('Eligible Components'!G80,'Review Approach Lookup'!A:A,0)),INDEX('Tableau FR Download'!I:I,MATCH(M80,'Tableau FR Download'!G:G,0))),""))</f>
        <v/>
      </c>
      <c r="K80" s="1" t="s">
        <v>219</v>
      </c>
      <c r="L80" s="1">
        <f>_xlfn.MAXIFS('Tableau FR Download'!A:A,'Tableau FR Download'!B:B,'Eligible Components'!G80)</f>
        <v>0</v>
      </c>
      <c r="M80" s="1" t="str">
        <f>IF(L80=0,"",INDEX('Tableau FR Download'!G:G,MATCH('Eligible Components'!L80,'Tableau FR Download'!A:A,0)))</f>
        <v/>
      </c>
      <c r="N80" s="2" t="str">
        <f>IFERROR(IF(LEFT(INDEX('Tableau FR Download'!J:J,MATCH('Eligible Components'!M80,'Tableau FR Download'!G:G,0)),FIND(" - ",INDEX('Tableau FR Download'!J:J,MATCH('Eligible Components'!M80,'Tableau FR Download'!G:G,0)))-1) = 0,"",LEFT(INDEX('Tableau FR Download'!J:J,MATCH('Eligible Components'!M80,'Tableau FR Download'!G:G,0)),FIND(" - ",INDEX('Tableau FR Download'!J:J,MATCH('Eligible Components'!M80,'Tableau FR Download'!G:G,0)))-1)),"")</f>
        <v/>
      </c>
      <c r="O80" s="2" t="str">
        <f>IF(T80="No","",IFERROR(IF(INDEX('Tableau FR Download'!M:M,MATCH('Eligible Components'!M80,'Tableau FR Download'!G:G,0))=0,"",INDEX('Tableau FR Download'!M:M,MATCH('Eligible Components'!M80,'Tableau FR Download'!G:G,0))),""))</f>
        <v/>
      </c>
      <c r="P80" s="27" t="str">
        <f>IF(IFERROR(
INDEX('Funding Request Tracker'!$G$6:$G$13,MATCH('Eligible Components'!N80,'Funding Request Tracker'!$F$6:$F$13,0)),"")=0,"",
IFERROR(INDEX('Funding Request Tracker'!$G$6:$G$13,MATCH('Eligible Components'!N80,'Funding Request Tracker'!$F$6:$F$13,0)),
""))</f>
        <v/>
      </c>
      <c r="Q80" s="27" t="str">
        <f>IF(IFERROR(INDEX('Tableau FR Download'!N:N,MATCH('Eligible Components'!M80,'Tableau FR Download'!G:G,0)),"")=0,"",IFERROR(INDEX('Tableau FR Download'!N:N,MATCH('Eligible Components'!M80,'Tableau FR Download'!G:G,0)),""))</f>
        <v/>
      </c>
      <c r="R80" s="27" t="str">
        <f>IF(IFERROR(INDEX('Tableau FR Download'!O:O,MATCH('Eligible Components'!M80,'Tableau FR Download'!G:G,0)),"")=0,"",IFERROR(INDEX('Tableau FR Download'!O:O,MATCH('Eligible Components'!M80,'Tableau FR Download'!G:G,0)),""))</f>
        <v/>
      </c>
      <c r="S80" t="str">
        <f t="shared" si="5"/>
        <v/>
      </c>
      <c r="T80" s="1" t="str">
        <f>IFERROR(INDEX('User Instructions'!$E$3:$E$8,MATCH('Eligible Components'!N80,'User Instructions'!$D$3:$D$8,0)),"")</f>
        <v/>
      </c>
      <c r="U80" s="1" t="str">
        <f>IFERROR(IF(INDEX('Tableau FR Download'!M:M,MATCH('Eligible Components'!M80,'Tableau FR Download'!G:G,0))=0,"",INDEX('Tableau FR Download'!M:M,MATCH('Eligible Components'!M80,'Tableau FR Download'!G:G,0))),"")</f>
        <v/>
      </c>
    </row>
    <row r="81" spans="1:21" hidden="1" x14ac:dyDescent="0.35">
      <c r="A81" s="1">
        <f t="shared" si="3"/>
        <v>0</v>
      </c>
      <c r="B81" s="1">
        <v>0</v>
      </c>
      <c r="C81" s="1" t="s">
        <v>201</v>
      </c>
      <c r="D81" s="1" t="s">
        <v>65</v>
      </c>
      <c r="E81" s="1" t="s">
        <v>63</v>
      </c>
      <c r="F81" s="1" t="s">
        <v>208</v>
      </c>
      <c r="G81" s="1" t="str">
        <f t="shared" si="4"/>
        <v>Bangladesh-HIV/AIDS, Tuberculosis</v>
      </c>
      <c r="H81" s="1">
        <v>1</v>
      </c>
      <c r="I81" s="1" t="s">
        <v>66</v>
      </c>
      <c r="J81" s="1" t="str">
        <f>IF(IFERROR(IF(M81="",INDEX('Review Approach Lookup'!D:D,MATCH('Eligible Components'!G81,'Review Approach Lookup'!A:A,0)),INDEX('Tableau FR Download'!I:I,MATCH(M81,'Tableau FR Download'!G:G,0))),"")=0,"TBC",IFERROR(IF(M81="",INDEX('Review Approach Lookup'!D:D,MATCH('Eligible Components'!G81,'Review Approach Lookup'!A:A,0)),INDEX('Tableau FR Download'!I:I,MATCH(M81,'Tableau FR Download'!G:G,0))),""))</f>
        <v/>
      </c>
      <c r="K81" s="1" t="s">
        <v>219</v>
      </c>
      <c r="L81" s="1">
        <f>_xlfn.MAXIFS('Tableau FR Download'!A:A,'Tableau FR Download'!B:B,'Eligible Components'!G81)</f>
        <v>0</v>
      </c>
      <c r="M81" s="1" t="str">
        <f>IF(L81=0,"",INDEX('Tableau FR Download'!G:G,MATCH('Eligible Components'!L81,'Tableau FR Download'!A:A,0)))</f>
        <v/>
      </c>
      <c r="N81" s="2" t="str">
        <f>IFERROR(IF(LEFT(INDEX('Tableau FR Download'!J:J,MATCH('Eligible Components'!M81,'Tableau FR Download'!G:G,0)),FIND(" - ",INDEX('Tableau FR Download'!J:J,MATCH('Eligible Components'!M81,'Tableau FR Download'!G:G,0)))-1) = 0,"",LEFT(INDEX('Tableau FR Download'!J:J,MATCH('Eligible Components'!M81,'Tableau FR Download'!G:G,0)),FIND(" - ",INDEX('Tableau FR Download'!J:J,MATCH('Eligible Components'!M81,'Tableau FR Download'!G:G,0)))-1)),"")</f>
        <v/>
      </c>
      <c r="O81" s="2" t="str">
        <f>IF(T81="No","",IFERROR(IF(INDEX('Tableau FR Download'!M:M,MATCH('Eligible Components'!M81,'Tableau FR Download'!G:G,0))=0,"",INDEX('Tableau FR Download'!M:M,MATCH('Eligible Components'!M81,'Tableau FR Download'!G:G,0))),""))</f>
        <v/>
      </c>
      <c r="P81" s="27" t="str">
        <f>IF(IFERROR(
INDEX('Funding Request Tracker'!$G$6:$G$13,MATCH('Eligible Components'!N81,'Funding Request Tracker'!$F$6:$F$13,0)),"")=0,"",
IFERROR(INDEX('Funding Request Tracker'!$G$6:$G$13,MATCH('Eligible Components'!N81,'Funding Request Tracker'!$F$6:$F$13,0)),
""))</f>
        <v/>
      </c>
      <c r="Q81" s="27" t="str">
        <f>IF(IFERROR(INDEX('Tableau FR Download'!N:N,MATCH('Eligible Components'!M81,'Tableau FR Download'!G:G,0)),"")=0,"",IFERROR(INDEX('Tableau FR Download'!N:N,MATCH('Eligible Components'!M81,'Tableau FR Download'!G:G,0)),""))</f>
        <v/>
      </c>
      <c r="R81" s="27" t="str">
        <f>IF(IFERROR(INDEX('Tableau FR Download'!O:O,MATCH('Eligible Components'!M81,'Tableau FR Download'!G:G,0)),"")=0,"",IFERROR(INDEX('Tableau FR Download'!O:O,MATCH('Eligible Components'!M81,'Tableau FR Download'!G:G,0)),""))</f>
        <v/>
      </c>
      <c r="S81" t="str">
        <f t="shared" si="5"/>
        <v/>
      </c>
      <c r="T81" s="1" t="str">
        <f>IFERROR(INDEX('User Instructions'!$E$3:$E$8,MATCH('Eligible Components'!N81,'User Instructions'!$D$3:$D$8,0)),"")</f>
        <v/>
      </c>
      <c r="U81" s="1" t="str">
        <f>IFERROR(IF(INDEX('Tableau FR Download'!M:M,MATCH('Eligible Components'!M81,'Tableau FR Download'!G:G,0))=0,"",INDEX('Tableau FR Download'!M:M,MATCH('Eligible Components'!M81,'Tableau FR Download'!G:G,0))),"")</f>
        <v/>
      </c>
    </row>
    <row r="82" spans="1:21" hidden="1" x14ac:dyDescent="0.35">
      <c r="A82" s="1">
        <f t="shared" si="3"/>
        <v>0</v>
      </c>
      <c r="B82" s="1">
        <v>0</v>
      </c>
      <c r="C82" s="1" t="s">
        <v>201</v>
      </c>
      <c r="D82" s="1" t="s">
        <v>65</v>
      </c>
      <c r="E82" s="1" t="s">
        <v>53</v>
      </c>
      <c r="F82" s="1" t="s">
        <v>209</v>
      </c>
      <c r="G82" s="1" t="str">
        <f t="shared" si="4"/>
        <v>Bangladesh-HIV/AIDS,Tuberculosis,Malaria</v>
      </c>
      <c r="H82" s="1">
        <v>0</v>
      </c>
      <c r="I82" s="1" t="s">
        <v>66</v>
      </c>
      <c r="J82" s="1" t="str">
        <f>IF(IFERROR(IF(M82="",INDEX('Review Approach Lookup'!D:D,MATCH('Eligible Components'!G82,'Review Approach Lookup'!A:A,0)),INDEX('Tableau FR Download'!I:I,MATCH(M82,'Tableau FR Download'!G:G,0))),"")=0,"TBC",IFERROR(IF(M82="",INDEX('Review Approach Lookup'!D:D,MATCH('Eligible Components'!G82,'Review Approach Lookup'!A:A,0)),INDEX('Tableau FR Download'!I:I,MATCH(M82,'Tableau FR Download'!G:G,0))),""))</f>
        <v/>
      </c>
      <c r="K82" s="1" t="s">
        <v>219</v>
      </c>
      <c r="L82" s="1">
        <f>_xlfn.MAXIFS('Tableau FR Download'!A:A,'Tableau FR Download'!B:B,'Eligible Components'!G82)</f>
        <v>0</v>
      </c>
      <c r="M82" s="1" t="str">
        <f>IF(L82=0,"",INDEX('Tableau FR Download'!G:G,MATCH('Eligible Components'!L82,'Tableau FR Download'!A:A,0)))</f>
        <v/>
      </c>
      <c r="N82" s="2" t="str">
        <f>IFERROR(IF(LEFT(INDEX('Tableau FR Download'!J:J,MATCH('Eligible Components'!M82,'Tableau FR Download'!G:G,0)),FIND(" - ",INDEX('Tableau FR Download'!J:J,MATCH('Eligible Components'!M82,'Tableau FR Download'!G:G,0)))-1) = 0,"",LEFT(INDEX('Tableau FR Download'!J:J,MATCH('Eligible Components'!M82,'Tableau FR Download'!G:G,0)),FIND(" - ",INDEX('Tableau FR Download'!J:J,MATCH('Eligible Components'!M82,'Tableau FR Download'!G:G,0)))-1)),"")</f>
        <v/>
      </c>
      <c r="O82" s="2" t="str">
        <f>IF(T82="No","",IFERROR(IF(INDEX('Tableau FR Download'!M:M,MATCH('Eligible Components'!M82,'Tableau FR Download'!G:G,0))=0,"",INDEX('Tableau FR Download'!M:M,MATCH('Eligible Components'!M82,'Tableau FR Download'!G:G,0))),""))</f>
        <v/>
      </c>
      <c r="P82" s="27" t="str">
        <f>IF(IFERROR(
INDEX('Funding Request Tracker'!$G$6:$G$13,MATCH('Eligible Components'!N82,'Funding Request Tracker'!$F$6:$F$13,0)),"")=0,"",
IFERROR(INDEX('Funding Request Tracker'!$G$6:$G$13,MATCH('Eligible Components'!N82,'Funding Request Tracker'!$F$6:$F$13,0)),
""))</f>
        <v/>
      </c>
      <c r="Q82" s="27" t="str">
        <f>IF(IFERROR(INDEX('Tableau FR Download'!N:N,MATCH('Eligible Components'!M82,'Tableau FR Download'!G:G,0)),"")=0,"",IFERROR(INDEX('Tableau FR Download'!N:N,MATCH('Eligible Components'!M82,'Tableau FR Download'!G:G,0)),""))</f>
        <v/>
      </c>
      <c r="R82" s="27" t="str">
        <f>IF(IFERROR(INDEX('Tableau FR Download'!O:O,MATCH('Eligible Components'!M82,'Tableau FR Download'!G:G,0)),"")=0,"",IFERROR(INDEX('Tableau FR Download'!O:O,MATCH('Eligible Components'!M82,'Tableau FR Download'!G:G,0)),""))</f>
        <v/>
      </c>
      <c r="S82" t="str">
        <f t="shared" si="5"/>
        <v/>
      </c>
      <c r="T82" s="1" t="str">
        <f>IFERROR(INDEX('User Instructions'!$E$3:$E$8,MATCH('Eligible Components'!N82,'User Instructions'!$D$3:$D$8,0)),"")</f>
        <v/>
      </c>
      <c r="U82" s="1" t="str">
        <f>IFERROR(IF(INDEX('Tableau FR Download'!M:M,MATCH('Eligible Components'!M82,'Tableau FR Download'!G:G,0))=0,"",INDEX('Tableau FR Download'!M:M,MATCH('Eligible Components'!M82,'Tableau FR Download'!G:G,0))),"")</f>
        <v/>
      </c>
    </row>
    <row r="83" spans="1:21" hidden="1" x14ac:dyDescent="0.35">
      <c r="A83" s="1">
        <f t="shared" si="3"/>
        <v>0</v>
      </c>
      <c r="B83" s="1">
        <v>0</v>
      </c>
      <c r="C83" s="1" t="s">
        <v>201</v>
      </c>
      <c r="D83" s="1" t="s">
        <v>65</v>
      </c>
      <c r="E83" s="1" t="s">
        <v>81</v>
      </c>
      <c r="F83" s="1" t="s">
        <v>210</v>
      </c>
      <c r="G83" s="1" t="str">
        <f t="shared" si="4"/>
        <v>Bangladesh-HIV/AIDS,Tuberculosis,Malaria,RSSH</v>
      </c>
      <c r="H83" s="1">
        <v>0</v>
      </c>
      <c r="I83" s="1" t="s">
        <v>66</v>
      </c>
      <c r="J83" s="1" t="str">
        <f>IF(IFERROR(IF(M83="",INDEX('Review Approach Lookup'!D:D,MATCH('Eligible Components'!G83,'Review Approach Lookup'!A:A,0)),INDEX('Tableau FR Download'!I:I,MATCH(M83,'Tableau FR Download'!G:G,0))),"")=0,"TBC",IFERROR(IF(M83="",INDEX('Review Approach Lookup'!D:D,MATCH('Eligible Components'!G83,'Review Approach Lookup'!A:A,0)),INDEX('Tableau FR Download'!I:I,MATCH(M83,'Tableau FR Download'!G:G,0))),""))</f>
        <v/>
      </c>
      <c r="K83" s="1" t="s">
        <v>219</v>
      </c>
      <c r="L83" s="1">
        <f>_xlfn.MAXIFS('Tableau FR Download'!A:A,'Tableau FR Download'!B:B,'Eligible Components'!G83)</f>
        <v>0</v>
      </c>
      <c r="M83" s="1" t="str">
        <f>IF(L83=0,"",INDEX('Tableau FR Download'!G:G,MATCH('Eligible Components'!L83,'Tableau FR Download'!A:A,0)))</f>
        <v/>
      </c>
      <c r="N83" s="2" t="str">
        <f>IFERROR(IF(LEFT(INDEX('Tableau FR Download'!J:J,MATCH('Eligible Components'!M83,'Tableau FR Download'!G:G,0)),FIND(" - ",INDEX('Tableau FR Download'!J:J,MATCH('Eligible Components'!M83,'Tableau FR Download'!G:G,0)))-1) = 0,"",LEFT(INDEX('Tableau FR Download'!J:J,MATCH('Eligible Components'!M83,'Tableau FR Download'!G:G,0)),FIND(" - ",INDEX('Tableau FR Download'!J:J,MATCH('Eligible Components'!M83,'Tableau FR Download'!G:G,0)))-1)),"")</f>
        <v/>
      </c>
      <c r="O83" s="2" t="str">
        <f>IF(T83="No","",IFERROR(IF(INDEX('Tableau FR Download'!M:M,MATCH('Eligible Components'!M83,'Tableau FR Download'!G:G,0))=0,"",INDEX('Tableau FR Download'!M:M,MATCH('Eligible Components'!M83,'Tableau FR Download'!G:G,0))),""))</f>
        <v/>
      </c>
      <c r="P83" s="27" t="str">
        <f>IF(IFERROR(
INDEX('Funding Request Tracker'!$G$6:$G$13,MATCH('Eligible Components'!N83,'Funding Request Tracker'!$F$6:$F$13,0)),"")=0,"",
IFERROR(INDEX('Funding Request Tracker'!$G$6:$G$13,MATCH('Eligible Components'!N83,'Funding Request Tracker'!$F$6:$F$13,0)),
""))</f>
        <v/>
      </c>
      <c r="Q83" s="27" t="str">
        <f>IF(IFERROR(INDEX('Tableau FR Download'!N:N,MATCH('Eligible Components'!M83,'Tableau FR Download'!G:G,0)),"")=0,"",IFERROR(INDEX('Tableau FR Download'!N:N,MATCH('Eligible Components'!M83,'Tableau FR Download'!G:G,0)),""))</f>
        <v/>
      </c>
      <c r="R83" s="27" t="str">
        <f>IF(IFERROR(INDEX('Tableau FR Download'!O:O,MATCH('Eligible Components'!M83,'Tableau FR Download'!G:G,0)),"")=0,"",IFERROR(INDEX('Tableau FR Download'!O:O,MATCH('Eligible Components'!M83,'Tableau FR Download'!G:G,0)),""))</f>
        <v/>
      </c>
      <c r="S83" t="str">
        <f t="shared" si="5"/>
        <v/>
      </c>
      <c r="T83" s="1" t="str">
        <f>IFERROR(INDEX('User Instructions'!$E$3:$E$8,MATCH('Eligible Components'!N83,'User Instructions'!$D$3:$D$8,0)),"")</f>
        <v/>
      </c>
      <c r="U83" s="1" t="str">
        <f>IFERROR(IF(INDEX('Tableau FR Download'!M:M,MATCH('Eligible Components'!M83,'Tableau FR Download'!G:G,0))=0,"",INDEX('Tableau FR Download'!M:M,MATCH('Eligible Components'!M83,'Tableau FR Download'!G:G,0))),"")</f>
        <v/>
      </c>
    </row>
    <row r="84" spans="1:21" hidden="1" x14ac:dyDescent="0.35">
      <c r="A84" s="1">
        <f t="shared" si="3"/>
        <v>0</v>
      </c>
      <c r="B84" s="1">
        <v>0</v>
      </c>
      <c r="C84" s="1" t="s">
        <v>201</v>
      </c>
      <c r="D84" s="1" t="s">
        <v>65</v>
      </c>
      <c r="E84" s="1" t="s">
        <v>137</v>
      </c>
      <c r="F84" s="1" t="s">
        <v>211</v>
      </c>
      <c r="G84" s="1" t="str">
        <f t="shared" si="4"/>
        <v>Bangladesh-HIV/AIDS,Tuberculosis,RSSH</v>
      </c>
      <c r="H84" s="1">
        <v>1</v>
      </c>
      <c r="I84" s="1" t="s">
        <v>66</v>
      </c>
      <c r="J84" s="1" t="str">
        <f>IF(IFERROR(IF(M84="",INDEX('Review Approach Lookup'!D:D,MATCH('Eligible Components'!G84,'Review Approach Lookup'!A:A,0)),INDEX('Tableau FR Download'!I:I,MATCH(M84,'Tableau FR Download'!G:G,0))),"")=0,"TBC",IFERROR(IF(M84="",INDEX('Review Approach Lookup'!D:D,MATCH('Eligible Components'!G84,'Review Approach Lookup'!A:A,0)),INDEX('Tableau FR Download'!I:I,MATCH(M84,'Tableau FR Download'!G:G,0))),""))</f>
        <v/>
      </c>
      <c r="K84" s="1" t="s">
        <v>219</v>
      </c>
      <c r="L84" s="1">
        <f>_xlfn.MAXIFS('Tableau FR Download'!A:A,'Tableau FR Download'!B:B,'Eligible Components'!G84)</f>
        <v>0</v>
      </c>
      <c r="M84" s="1" t="str">
        <f>IF(L84=0,"",INDEX('Tableau FR Download'!G:G,MATCH('Eligible Components'!L84,'Tableau FR Download'!A:A,0)))</f>
        <v/>
      </c>
      <c r="N84" s="2" t="str">
        <f>IFERROR(IF(LEFT(INDEX('Tableau FR Download'!J:J,MATCH('Eligible Components'!M84,'Tableau FR Download'!G:G,0)),FIND(" - ",INDEX('Tableau FR Download'!J:J,MATCH('Eligible Components'!M84,'Tableau FR Download'!G:G,0)))-1) = 0,"",LEFT(INDEX('Tableau FR Download'!J:J,MATCH('Eligible Components'!M84,'Tableau FR Download'!G:G,0)),FIND(" - ",INDEX('Tableau FR Download'!J:J,MATCH('Eligible Components'!M84,'Tableau FR Download'!G:G,0)))-1)),"")</f>
        <v/>
      </c>
      <c r="O84" s="2" t="str">
        <f>IF(T84="No","",IFERROR(IF(INDEX('Tableau FR Download'!M:M,MATCH('Eligible Components'!M84,'Tableau FR Download'!G:G,0))=0,"",INDEX('Tableau FR Download'!M:M,MATCH('Eligible Components'!M84,'Tableau FR Download'!G:G,0))),""))</f>
        <v/>
      </c>
      <c r="P84" s="27" t="str">
        <f>IF(IFERROR(
INDEX('Funding Request Tracker'!$G$6:$G$13,MATCH('Eligible Components'!N84,'Funding Request Tracker'!$F$6:$F$13,0)),"")=0,"",
IFERROR(INDEX('Funding Request Tracker'!$G$6:$G$13,MATCH('Eligible Components'!N84,'Funding Request Tracker'!$F$6:$F$13,0)),
""))</f>
        <v/>
      </c>
      <c r="Q84" s="27" t="str">
        <f>IF(IFERROR(INDEX('Tableau FR Download'!N:N,MATCH('Eligible Components'!M84,'Tableau FR Download'!G:G,0)),"")=0,"",IFERROR(INDEX('Tableau FR Download'!N:N,MATCH('Eligible Components'!M84,'Tableau FR Download'!G:G,0)),""))</f>
        <v/>
      </c>
      <c r="R84" s="27" t="str">
        <f>IF(IFERROR(INDEX('Tableau FR Download'!O:O,MATCH('Eligible Components'!M84,'Tableau FR Download'!G:G,0)),"")=0,"",IFERROR(INDEX('Tableau FR Download'!O:O,MATCH('Eligible Components'!M84,'Tableau FR Download'!G:G,0)),""))</f>
        <v/>
      </c>
      <c r="S84" t="str">
        <f t="shared" si="5"/>
        <v/>
      </c>
      <c r="T84" s="1" t="str">
        <f>IFERROR(INDEX('User Instructions'!$E$3:$E$8,MATCH('Eligible Components'!N84,'User Instructions'!$D$3:$D$8,0)),"")</f>
        <v/>
      </c>
      <c r="U84" s="1" t="str">
        <f>IFERROR(IF(INDEX('Tableau FR Download'!M:M,MATCH('Eligible Components'!M84,'Tableau FR Download'!G:G,0))=0,"",INDEX('Tableau FR Download'!M:M,MATCH('Eligible Components'!M84,'Tableau FR Download'!G:G,0))),"")</f>
        <v/>
      </c>
    </row>
    <row r="85" spans="1:21" hidden="1" x14ac:dyDescent="0.35">
      <c r="A85" s="1">
        <f t="shared" si="3"/>
        <v>1</v>
      </c>
      <c r="B85" s="1">
        <v>0</v>
      </c>
      <c r="C85" s="1" t="s">
        <v>201</v>
      </c>
      <c r="D85" s="1" t="s">
        <v>65</v>
      </c>
      <c r="E85" s="1" t="s">
        <v>68</v>
      </c>
      <c r="F85" s="1" t="s">
        <v>68</v>
      </c>
      <c r="G85" s="1" t="str">
        <f t="shared" si="4"/>
        <v>Bangladesh-Malaria</v>
      </c>
      <c r="H85" s="1">
        <v>1</v>
      </c>
      <c r="I85" s="1" t="s">
        <v>66</v>
      </c>
      <c r="J85" s="1" t="str">
        <f>IF(IFERROR(IF(M85="",INDEX('Review Approach Lookup'!D:D,MATCH('Eligible Components'!G85,'Review Approach Lookup'!A:A,0)),INDEX('Tableau FR Download'!I:I,MATCH(M85,'Tableau FR Download'!G:G,0))),"")=0,"TBC",IFERROR(IF(M85="",INDEX('Review Approach Lookup'!D:D,MATCH('Eligible Components'!G85,'Review Approach Lookup'!A:A,0)),INDEX('Tableau FR Download'!I:I,MATCH(M85,'Tableau FR Download'!G:G,0))),""))</f>
        <v>Program Continuation</v>
      </c>
      <c r="K85" s="1" t="s">
        <v>219</v>
      </c>
      <c r="L85" s="1">
        <f>_xlfn.MAXIFS('Tableau FR Download'!A:A,'Tableau FR Download'!B:B,'Eligible Components'!G85)</f>
        <v>1435</v>
      </c>
      <c r="M85" s="1" t="str">
        <f>IF(L85=0,"",INDEX('Tableau FR Download'!G:G,MATCH('Eligible Components'!L85,'Tableau FR Download'!A:A,0)))</f>
        <v>FR1435-BGD-M</v>
      </c>
      <c r="N85" s="2" t="str">
        <f>IFERROR(IF(LEFT(INDEX('Tableau FR Download'!J:J,MATCH('Eligible Components'!M85,'Tableau FR Download'!G:G,0)),FIND(" - ",INDEX('Tableau FR Download'!J:J,MATCH('Eligible Components'!M85,'Tableau FR Download'!G:G,0)))-1) = 0,"",LEFT(INDEX('Tableau FR Download'!J:J,MATCH('Eligible Components'!M85,'Tableau FR Download'!G:G,0)),FIND(" - ",INDEX('Tableau FR Download'!J:J,MATCH('Eligible Components'!M85,'Tableau FR Download'!G:G,0)))-1)),"")</f>
        <v>Window 1</v>
      </c>
      <c r="O85" s="2" t="str">
        <f>IF(T85="No","",IFERROR(IF(INDEX('Tableau FR Download'!M:M,MATCH('Eligible Components'!M85,'Tableau FR Download'!G:G,0))=0,"",INDEX('Tableau FR Download'!M:M,MATCH('Eligible Components'!M85,'Tableau FR Download'!G:G,0))),""))</f>
        <v>Grant Making</v>
      </c>
      <c r="P85" s="27">
        <f>IF(IFERROR(
INDEX('Funding Request Tracker'!$G$6:$G$13,MATCH('Eligible Components'!N85,'Funding Request Tracker'!$F$6:$F$13,0)),"")=0,"",
IFERROR(INDEX('Funding Request Tracker'!$G$6:$G$13,MATCH('Eligible Components'!N85,'Funding Request Tracker'!$F$6:$F$13,0)),
""))</f>
        <v>45005</v>
      </c>
      <c r="Q85" s="27">
        <f>IF(IFERROR(INDEX('Tableau FR Download'!N:N,MATCH('Eligible Components'!M85,'Tableau FR Download'!G:G,0)),"")=0,"",IFERROR(INDEX('Tableau FR Download'!N:N,MATCH('Eligible Components'!M85,'Tableau FR Download'!G:G,0)),""))</f>
        <v>45218</v>
      </c>
      <c r="R85" s="27">
        <f>IF(IFERROR(INDEX('Tableau FR Download'!O:O,MATCH('Eligible Components'!M85,'Tableau FR Download'!G:G,0)),"")=0,"",IFERROR(INDEX('Tableau FR Download'!O:O,MATCH('Eligible Components'!M85,'Tableau FR Download'!G:G,0)),""))</f>
        <v>45243</v>
      </c>
      <c r="S85">
        <f t="shared" si="5"/>
        <v>7.8032786885245899</v>
      </c>
      <c r="T85" s="1" t="str">
        <f>IFERROR(INDEX('User Instructions'!$E$3:$E$8,MATCH('Eligible Components'!N85,'User Instructions'!$D$3:$D$8,0)),"")</f>
        <v>Yes</v>
      </c>
      <c r="U85" s="1" t="str">
        <f>IFERROR(IF(INDEX('Tableau FR Download'!M:M,MATCH('Eligible Components'!M85,'Tableau FR Download'!G:G,0))=0,"",INDEX('Tableau FR Download'!M:M,MATCH('Eligible Components'!M85,'Tableau FR Download'!G:G,0))),"")</f>
        <v>Grant Making</v>
      </c>
    </row>
    <row r="86" spans="1:21" hidden="1" x14ac:dyDescent="0.35">
      <c r="A86" s="1">
        <f t="shared" si="3"/>
        <v>0</v>
      </c>
      <c r="B86" s="1">
        <v>0</v>
      </c>
      <c r="C86" s="1" t="s">
        <v>201</v>
      </c>
      <c r="D86" s="1" t="s">
        <v>65</v>
      </c>
      <c r="E86" s="1" t="s">
        <v>94</v>
      </c>
      <c r="F86" s="1" t="s">
        <v>212</v>
      </c>
      <c r="G86" s="1" t="str">
        <f t="shared" si="4"/>
        <v>Bangladesh-Malaria,RSSH</v>
      </c>
      <c r="H86" s="1">
        <v>0</v>
      </c>
      <c r="I86" s="1" t="s">
        <v>66</v>
      </c>
      <c r="J86" s="1" t="str">
        <f>IF(IFERROR(IF(M86="",INDEX('Review Approach Lookup'!D:D,MATCH('Eligible Components'!G86,'Review Approach Lookup'!A:A,0)),INDEX('Tableau FR Download'!I:I,MATCH(M86,'Tableau FR Download'!G:G,0))),"")=0,"TBC",IFERROR(IF(M86="",INDEX('Review Approach Lookup'!D:D,MATCH('Eligible Components'!G86,'Review Approach Lookup'!A:A,0)),INDEX('Tableau FR Download'!I:I,MATCH(M86,'Tableau FR Download'!G:G,0))),""))</f>
        <v/>
      </c>
      <c r="K86" s="1" t="s">
        <v>219</v>
      </c>
      <c r="L86" s="1">
        <f>_xlfn.MAXIFS('Tableau FR Download'!A:A,'Tableau FR Download'!B:B,'Eligible Components'!G86)</f>
        <v>0</v>
      </c>
      <c r="M86" s="1" t="str">
        <f>IF(L86=0,"",INDEX('Tableau FR Download'!G:G,MATCH('Eligible Components'!L86,'Tableau FR Download'!A:A,0)))</f>
        <v/>
      </c>
      <c r="N86" s="2" t="str">
        <f>IFERROR(IF(LEFT(INDEX('Tableau FR Download'!J:J,MATCH('Eligible Components'!M86,'Tableau FR Download'!G:G,0)),FIND(" - ",INDEX('Tableau FR Download'!J:J,MATCH('Eligible Components'!M86,'Tableau FR Download'!G:G,0)))-1) = 0,"",LEFT(INDEX('Tableau FR Download'!J:J,MATCH('Eligible Components'!M86,'Tableau FR Download'!G:G,0)),FIND(" - ",INDEX('Tableau FR Download'!J:J,MATCH('Eligible Components'!M86,'Tableau FR Download'!G:G,0)))-1)),"")</f>
        <v/>
      </c>
      <c r="O86" s="2" t="str">
        <f>IF(T86="No","",IFERROR(IF(INDEX('Tableau FR Download'!M:M,MATCH('Eligible Components'!M86,'Tableau FR Download'!G:G,0))=0,"",INDEX('Tableau FR Download'!M:M,MATCH('Eligible Components'!M86,'Tableau FR Download'!G:G,0))),""))</f>
        <v/>
      </c>
      <c r="P86" s="27" t="str">
        <f>IF(IFERROR(
INDEX('Funding Request Tracker'!$G$6:$G$13,MATCH('Eligible Components'!N86,'Funding Request Tracker'!$F$6:$F$13,0)),"")=0,"",
IFERROR(INDEX('Funding Request Tracker'!$G$6:$G$13,MATCH('Eligible Components'!N86,'Funding Request Tracker'!$F$6:$F$13,0)),
""))</f>
        <v/>
      </c>
      <c r="Q86" s="27" t="str">
        <f>IF(IFERROR(INDEX('Tableau FR Download'!N:N,MATCH('Eligible Components'!M86,'Tableau FR Download'!G:G,0)),"")=0,"",IFERROR(INDEX('Tableau FR Download'!N:N,MATCH('Eligible Components'!M86,'Tableau FR Download'!G:G,0)),""))</f>
        <v/>
      </c>
      <c r="R86" s="27" t="str">
        <f>IF(IFERROR(INDEX('Tableau FR Download'!O:O,MATCH('Eligible Components'!M86,'Tableau FR Download'!G:G,0)),"")=0,"",IFERROR(INDEX('Tableau FR Download'!O:O,MATCH('Eligible Components'!M86,'Tableau FR Download'!G:G,0)),""))</f>
        <v/>
      </c>
      <c r="S86" t="str">
        <f t="shared" si="5"/>
        <v/>
      </c>
      <c r="T86" s="1" t="str">
        <f>IFERROR(INDEX('User Instructions'!$E$3:$E$8,MATCH('Eligible Components'!N86,'User Instructions'!$D$3:$D$8,0)),"")</f>
        <v/>
      </c>
      <c r="U86" s="1" t="str">
        <f>IFERROR(IF(INDEX('Tableau FR Download'!M:M,MATCH('Eligible Components'!M86,'Tableau FR Download'!G:G,0))=0,"",INDEX('Tableau FR Download'!M:M,MATCH('Eligible Components'!M86,'Tableau FR Download'!G:G,0))),"")</f>
        <v/>
      </c>
    </row>
    <row r="87" spans="1:21" hidden="1" x14ac:dyDescent="0.35">
      <c r="A87" s="1">
        <f t="shared" si="3"/>
        <v>0</v>
      </c>
      <c r="B87" s="1">
        <v>0</v>
      </c>
      <c r="C87" s="1" t="s">
        <v>201</v>
      </c>
      <c r="D87" s="1" t="s">
        <v>65</v>
      </c>
      <c r="E87" s="1" t="s">
        <v>91</v>
      </c>
      <c r="F87" s="1" t="s">
        <v>91</v>
      </c>
      <c r="G87" s="1" t="str">
        <f t="shared" si="4"/>
        <v>Bangladesh-RSSH</v>
      </c>
      <c r="H87" s="1">
        <v>1</v>
      </c>
      <c r="I87" s="1" t="s">
        <v>66</v>
      </c>
      <c r="J87" s="1" t="str">
        <f>IF(IFERROR(IF(M87="",INDEX('Review Approach Lookup'!D:D,MATCH('Eligible Components'!G87,'Review Approach Lookup'!A:A,0)),INDEX('Tableau FR Download'!I:I,MATCH(M87,'Tableau FR Download'!G:G,0))),"")=0,"TBC",IFERROR(IF(M87="",INDEX('Review Approach Lookup'!D:D,MATCH('Eligible Components'!G87,'Review Approach Lookup'!A:A,0)),INDEX('Tableau FR Download'!I:I,MATCH(M87,'Tableau FR Download'!G:G,0))),""))</f>
        <v>TBC</v>
      </c>
      <c r="K87" s="1" t="s">
        <v>219</v>
      </c>
      <c r="L87" s="1">
        <f>_xlfn.MAXIFS('Tableau FR Download'!A:A,'Tableau FR Download'!B:B,'Eligible Components'!G87)</f>
        <v>0</v>
      </c>
      <c r="M87" s="1" t="str">
        <f>IF(L87=0,"",INDEX('Tableau FR Download'!G:G,MATCH('Eligible Components'!L87,'Tableau FR Download'!A:A,0)))</f>
        <v/>
      </c>
      <c r="N87" s="2" t="str">
        <f>IFERROR(IF(LEFT(INDEX('Tableau FR Download'!J:J,MATCH('Eligible Components'!M87,'Tableau FR Download'!G:G,0)),FIND(" - ",INDEX('Tableau FR Download'!J:J,MATCH('Eligible Components'!M87,'Tableau FR Download'!G:G,0)))-1) = 0,"",LEFT(INDEX('Tableau FR Download'!J:J,MATCH('Eligible Components'!M87,'Tableau FR Download'!G:G,0)),FIND(" - ",INDEX('Tableau FR Download'!J:J,MATCH('Eligible Components'!M87,'Tableau FR Download'!G:G,0)))-1)),"")</f>
        <v/>
      </c>
      <c r="O87" s="2" t="str">
        <f>IF(T87="No","",IFERROR(IF(INDEX('Tableau FR Download'!M:M,MATCH('Eligible Components'!M87,'Tableau FR Download'!G:G,0))=0,"",INDEX('Tableau FR Download'!M:M,MATCH('Eligible Components'!M87,'Tableau FR Download'!G:G,0))),""))</f>
        <v/>
      </c>
      <c r="P87" s="27" t="str">
        <f>IF(IFERROR(
INDEX('Funding Request Tracker'!$G$6:$G$13,MATCH('Eligible Components'!N87,'Funding Request Tracker'!$F$6:$F$13,0)),"")=0,"",
IFERROR(INDEX('Funding Request Tracker'!$G$6:$G$13,MATCH('Eligible Components'!N87,'Funding Request Tracker'!$F$6:$F$13,0)),
""))</f>
        <v/>
      </c>
      <c r="Q87" s="27" t="str">
        <f>IF(IFERROR(INDEX('Tableau FR Download'!N:N,MATCH('Eligible Components'!M87,'Tableau FR Download'!G:G,0)),"")=0,"",IFERROR(INDEX('Tableau FR Download'!N:N,MATCH('Eligible Components'!M87,'Tableau FR Download'!G:G,0)),""))</f>
        <v/>
      </c>
      <c r="R87" s="27" t="str">
        <f>IF(IFERROR(INDEX('Tableau FR Download'!O:O,MATCH('Eligible Components'!M87,'Tableau FR Download'!G:G,0)),"")=0,"",IFERROR(INDEX('Tableau FR Download'!O:O,MATCH('Eligible Components'!M87,'Tableau FR Download'!G:G,0)),""))</f>
        <v/>
      </c>
      <c r="S87" t="str">
        <f t="shared" si="5"/>
        <v/>
      </c>
      <c r="T87" s="1" t="str">
        <f>IFERROR(INDEX('User Instructions'!$E$3:$E$8,MATCH('Eligible Components'!N87,'User Instructions'!$D$3:$D$8,0)),"")</f>
        <v/>
      </c>
      <c r="U87" s="1" t="str">
        <f>IFERROR(IF(INDEX('Tableau FR Download'!M:M,MATCH('Eligible Components'!M87,'Tableau FR Download'!G:G,0))=0,"",INDEX('Tableau FR Download'!M:M,MATCH('Eligible Components'!M87,'Tableau FR Download'!G:G,0))),"")</f>
        <v/>
      </c>
    </row>
    <row r="88" spans="1:21" hidden="1" x14ac:dyDescent="0.35">
      <c r="A88" s="1">
        <f t="shared" si="3"/>
        <v>1</v>
      </c>
      <c r="B88" s="1">
        <v>0</v>
      </c>
      <c r="C88" s="1" t="s">
        <v>201</v>
      </c>
      <c r="D88" s="1" t="s">
        <v>65</v>
      </c>
      <c r="E88" s="1" t="s">
        <v>61</v>
      </c>
      <c r="F88" s="1" t="s">
        <v>213</v>
      </c>
      <c r="G88" s="1" t="str">
        <f t="shared" si="4"/>
        <v>Bangladesh-Tuberculosis</v>
      </c>
      <c r="H88" s="1">
        <v>1</v>
      </c>
      <c r="I88" s="1" t="s">
        <v>66</v>
      </c>
      <c r="J88" s="1" t="str">
        <f>IF(IFERROR(IF(M88="",INDEX('Review Approach Lookup'!D:D,MATCH('Eligible Components'!G88,'Review Approach Lookup'!A:A,0)),INDEX('Tableau FR Download'!I:I,MATCH(M88,'Tableau FR Download'!G:G,0))),"")=0,"TBC",IFERROR(IF(M88="",INDEX('Review Approach Lookup'!D:D,MATCH('Eligible Components'!G88,'Review Approach Lookup'!A:A,0)),INDEX('Tableau FR Download'!I:I,MATCH(M88,'Tableau FR Download'!G:G,0))),""))</f>
        <v>Program Continuation</v>
      </c>
      <c r="K88" s="1" t="s">
        <v>219</v>
      </c>
      <c r="L88" s="1">
        <f>_xlfn.MAXIFS('Tableau FR Download'!A:A,'Tableau FR Download'!B:B,'Eligible Components'!G88)</f>
        <v>1439</v>
      </c>
      <c r="M88" s="1" t="str">
        <f>IF(L88=0,"",INDEX('Tableau FR Download'!G:G,MATCH('Eligible Components'!L88,'Tableau FR Download'!A:A,0)))</f>
        <v>FR1439-BGD-T</v>
      </c>
      <c r="N88" s="2" t="str">
        <f>IFERROR(IF(LEFT(INDEX('Tableau FR Download'!J:J,MATCH('Eligible Components'!M88,'Tableau FR Download'!G:G,0)),FIND(" - ",INDEX('Tableau FR Download'!J:J,MATCH('Eligible Components'!M88,'Tableau FR Download'!G:G,0)))-1) = 0,"",LEFT(INDEX('Tableau FR Download'!J:J,MATCH('Eligible Components'!M88,'Tableau FR Download'!G:G,0)),FIND(" - ",INDEX('Tableau FR Download'!J:J,MATCH('Eligible Components'!M88,'Tableau FR Download'!G:G,0)))-1)),"")</f>
        <v>Window 1</v>
      </c>
      <c r="O88" s="2" t="str">
        <f>IF(T88="No","",IFERROR(IF(INDEX('Tableau FR Download'!M:M,MATCH('Eligible Components'!M88,'Tableau FR Download'!G:G,0))=0,"",INDEX('Tableau FR Download'!M:M,MATCH('Eligible Components'!M88,'Tableau FR Download'!G:G,0))),""))</f>
        <v>Grant Making</v>
      </c>
      <c r="P88" s="27">
        <f>IF(IFERROR(
INDEX('Funding Request Tracker'!$G$6:$G$13,MATCH('Eligible Components'!N88,'Funding Request Tracker'!$F$6:$F$13,0)),"")=0,"",
IFERROR(INDEX('Funding Request Tracker'!$G$6:$G$13,MATCH('Eligible Components'!N88,'Funding Request Tracker'!$F$6:$F$13,0)),
""))</f>
        <v>45005</v>
      </c>
      <c r="Q88" s="27">
        <f>IF(IFERROR(INDEX('Tableau FR Download'!N:N,MATCH('Eligible Components'!M88,'Tableau FR Download'!G:G,0)),"")=0,"",IFERROR(INDEX('Tableau FR Download'!N:N,MATCH('Eligible Components'!M88,'Tableau FR Download'!G:G,0)),""))</f>
        <v>45196</v>
      </c>
      <c r="R88" s="27">
        <f>IF(IFERROR(INDEX('Tableau FR Download'!O:O,MATCH('Eligible Components'!M88,'Tableau FR Download'!G:G,0)),"")=0,"",IFERROR(INDEX('Tableau FR Download'!O:O,MATCH('Eligible Components'!M88,'Tableau FR Download'!G:G,0)),""))</f>
        <v>45231</v>
      </c>
      <c r="S88">
        <f t="shared" si="5"/>
        <v>7.4098360655737707</v>
      </c>
      <c r="T88" s="1" t="str">
        <f>IFERROR(INDEX('User Instructions'!$E$3:$E$8,MATCH('Eligible Components'!N88,'User Instructions'!$D$3:$D$8,0)),"")</f>
        <v>Yes</v>
      </c>
      <c r="U88" s="1" t="str">
        <f>IFERROR(IF(INDEX('Tableau FR Download'!M:M,MATCH('Eligible Components'!M88,'Tableau FR Download'!G:G,0))=0,"",INDEX('Tableau FR Download'!M:M,MATCH('Eligible Components'!M88,'Tableau FR Download'!G:G,0))),"")</f>
        <v>Grant Making</v>
      </c>
    </row>
    <row r="89" spans="1:21" hidden="1" x14ac:dyDescent="0.35">
      <c r="A89" s="1">
        <f t="shared" si="3"/>
        <v>0</v>
      </c>
      <c r="B89" s="1">
        <v>0</v>
      </c>
      <c r="C89" s="1" t="s">
        <v>201</v>
      </c>
      <c r="D89" s="1" t="s">
        <v>65</v>
      </c>
      <c r="E89" s="1" t="s">
        <v>168</v>
      </c>
      <c r="F89" s="1" t="s">
        <v>214</v>
      </c>
      <c r="G89" s="1" t="str">
        <f t="shared" si="4"/>
        <v>Bangladesh-Tuberculosis,Malaria</v>
      </c>
      <c r="H89" s="1">
        <v>0</v>
      </c>
      <c r="I89" s="1" t="s">
        <v>66</v>
      </c>
      <c r="J89" s="1" t="str">
        <f>IF(IFERROR(IF(M89="",INDEX('Review Approach Lookup'!D:D,MATCH('Eligible Components'!G89,'Review Approach Lookup'!A:A,0)),INDEX('Tableau FR Download'!I:I,MATCH(M89,'Tableau FR Download'!G:G,0))),"")=0,"TBC",IFERROR(IF(M89="",INDEX('Review Approach Lookup'!D:D,MATCH('Eligible Components'!G89,'Review Approach Lookup'!A:A,0)),INDEX('Tableau FR Download'!I:I,MATCH(M89,'Tableau FR Download'!G:G,0))),""))</f>
        <v/>
      </c>
      <c r="K89" s="1" t="s">
        <v>219</v>
      </c>
      <c r="L89" s="1">
        <f>_xlfn.MAXIFS('Tableau FR Download'!A:A,'Tableau FR Download'!B:B,'Eligible Components'!G89)</f>
        <v>0</v>
      </c>
      <c r="M89" s="1" t="str">
        <f>IF(L89=0,"",INDEX('Tableau FR Download'!G:G,MATCH('Eligible Components'!L89,'Tableau FR Download'!A:A,0)))</f>
        <v/>
      </c>
      <c r="N89" s="2" t="str">
        <f>IFERROR(IF(LEFT(INDEX('Tableau FR Download'!J:J,MATCH('Eligible Components'!M89,'Tableau FR Download'!G:G,0)),FIND(" - ",INDEX('Tableau FR Download'!J:J,MATCH('Eligible Components'!M89,'Tableau FR Download'!G:G,0)))-1) = 0,"",LEFT(INDEX('Tableau FR Download'!J:J,MATCH('Eligible Components'!M89,'Tableau FR Download'!G:G,0)),FIND(" - ",INDEX('Tableau FR Download'!J:J,MATCH('Eligible Components'!M89,'Tableau FR Download'!G:G,0)))-1)),"")</f>
        <v/>
      </c>
      <c r="O89" s="2" t="str">
        <f>IF(T89="No","",IFERROR(IF(INDEX('Tableau FR Download'!M:M,MATCH('Eligible Components'!M89,'Tableau FR Download'!G:G,0))=0,"",INDEX('Tableau FR Download'!M:M,MATCH('Eligible Components'!M89,'Tableau FR Download'!G:G,0))),""))</f>
        <v/>
      </c>
      <c r="P89" s="27" t="str">
        <f>IF(IFERROR(
INDEX('Funding Request Tracker'!$G$6:$G$13,MATCH('Eligible Components'!N89,'Funding Request Tracker'!$F$6:$F$13,0)),"")=0,"",
IFERROR(INDEX('Funding Request Tracker'!$G$6:$G$13,MATCH('Eligible Components'!N89,'Funding Request Tracker'!$F$6:$F$13,0)),
""))</f>
        <v/>
      </c>
      <c r="Q89" s="27" t="str">
        <f>IF(IFERROR(INDEX('Tableau FR Download'!N:N,MATCH('Eligible Components'!M89,'Tableau FR Download'!G:G,0)),"")=0,"",IFERROR(INDEX('Tableau FR Download'!N:N,MATCH('Eligible Components'!M89,'Tableau FR Download'!G:G,0)),""))</f>
        <v/>
      </c>
      <c r="R89" s="27" t="str">
        <f>IF(IFERROR(INDEX('Tableau FR Download'!O:O,MATCH('Eligible Components'!M89,'Tableau FR Download'!G:G,0)),"")=0,"",IFERROR(INDEX('Tableau FR Download'!O:O,MATCH('Eligible Components'!M89,'Tableau FR Download'!G:G,0)),""))</f>
        <v/>
      </c>
      <c r="S89" t="str">
        <f t="shared" si="5"/>
        <v/>
      </c>
      <c r="T89" s="1" t="str">
        <f>IFERROR(INDEX('User Instructions'!$E$3:$E$8,MATCH('Eligible Components'!N89,'User Instructions'!$D$3:$D$8,0)),"")</f>
        <v/>
      </c>
      <c r="U89" s="1" t="str">
        <f>IFERROR(IF(INDEX('Tableau FR Download'!M:M,MATCH('Eligible Components'!M89,'Tableau FR Download'!G:G,0))=0,"",INDEX('Tableau FR Download'!M:M,MATCH('Eligible Components'!M89,'Tableau FR Download'!G:G,0))),"")</f>
        <v/>
      </c>
    </row>
    <row r="90" spans="1:21" hidden="1" x14ac:dyDescent="0.35">
      <c r="A90" s="1">
        <f t="shared" si="3"/>
        <v>0</v>
      </c>
      <c r="B90" s="1">
        <v>0</v>
      </c>
      <c r="C90" s="1" t="s">
        <v>201</v>
      </c>
      <c r="D90" s="1" t="s">
        <v>65</v>
      </c>
      <c r="E90" s="1" t="s">
        <v>133</v>
      </c>
      <c r="F90" s="1" t="s">
        <v>215</v>
      </c>
      <c r="G90" s="1" t="str">
        <f t="shared" si="4"/>
        <v>Bangladesh-Tuberculosis,Malaria,RSSH</v>
      </c>
      <c r="H90" s="1">
        <v>0</v>
      </c>
      <c r="I90" s="1" t="s">
        <v>66</v>
      </c>
      <c r="J90" s="1" t="str">
        <f>IF(IFERROR(IF(M90="",INDEX('Review Approach Lookup'!D:D,MATCH('Eligible Components'!G90,'Review Approach Lookup'!A:A,0)),INDEX('Tableau FR Download'!I:I,MATCH(M90,'Tableau FR Download'!G:G,0))),"")=0,"TBC",IFERROR(IF(M90="",INDEX('Review Approach Lookup'!D:D,MATCH('Eligible Components'!G90,'Review Approach Lookup'!A:A,0)),INDEX('Tableau FR Download'!I:I,MATCH(M90,'Tableau FR Download'!G:G,0))),""))</f>
        <v/>
      </c>
      <c r="K90" s="1" t="s">
        <v>219</v>
      </c>
      <c r="L90" s="1">
        <f>_xlfn.MAXIFS('Tableau FR Download'!A:A,'Tableau FR Download'!B:B,'Eligible Components'!G90)</f>
        <v>0</v>
      </c>
      <c r="M90" s="1" t="str">
        <f>IF(L90=0,"",INDEX('Tableau FR Download'!G:G,MATCH('Eligible Components'!L90,'Tableau FR Download'!A:A,0)))</f>
        <v/>
      </c>
      <c r="N90" s="2" t="str">
        <f>IFERROR(IF(LEFT(INDEX('Tableau FR Download'!J:J,MATCH('Eligible Components'!M90,'Tableau FR Download'!G:G,0)),FIND(" - ",INDEX('Tableau FR Download'!J:J,MATCH('Eligible Components'!M90,'Tableau FR Download'!G:G,0)))-1) = 0,"",LEFT(INDEX('Tableau FR Download'!J:J,MATCH('Eligible Components'!M90,'Tableau FR Download'!G:G,0)),FIND(" - ",INDEX('Tableau FR Download'!J:J,MATCH('Eligible Components'!M90,'Tableau FR Download'!G:G,0)))-1)),"")</f>
        <v/>
      </c>
      <c r="O90" s="2" t="str">
        <f>IF(T90="No","",IFERROR(IF(INDEX('Tableau FR Download'!M:M,MATCH('Eligible Components'!M90,'Tableau FR Download'!G:G,0))=0,"",INDEX('Tableau FR Download'!M:M,MATCH('Eligible Components'!M90,'Tableau FR Download'!G:G,0))),""))</f>
        <v/>
      </c>
      <c r="P90" s="27" t="str">
        <f>IF(IFERROR(
INDEX('Funding Request Tracker'!$G$6:$G$13,MATCH('Eligible Components'!N90,'Funding Request Tracker'!$F$6:$F$13,0)),"")=0,"",
IFERROR(INDEX('Funding Request Tracker'!$G$6:$G$13,MATCH('Eligible Components'!N90,'Funding Request Tracker'!$F$6:$F$13,0)),
""))</f>
        <v/>
      </c>
      <c r="Q90" s="27" t="str">
        <f>IF(IFERROR(INDEX('Tableau FR Download'!N:N,MATCH('Eligible Components'!M90,'Tableau FR Download'!G:G,0)),"")=0,"",IFERROR(INDEX('Tableau FR Download'!N:N,MATCH('Eligible Components'!M90,'Tableau FR Download'!G:G,0)),""))</f>
        <v/>
      </c>
      <c r="R90" s="27" t="str">
        <f>IF(IFERROR(INDEX('Tableau FR Download'!O:O,MATCH('Eligible Components'!M90,'Tableau FR Download'!G:G,0)),"")=0,"",IFERROR(INDEX('Tableau FR Download'!O:O,MATCH('Eligible Components'!M90,'Tableau FR Download'!G:G,0)),""))</f>
        <v/>
      </c>
      <c r="S90" t="str">
        <f t="shared" si="5"/>
        <v/>
      </c>
      <c r="T90" s="1" t="str">
        <f>IFERROR(INDEX('User Instructions'!$E$3:$E$8,MATCH('Eligible Components'!N90,'User Instructions'!$D$3:$D$8,0)),"")</f>
        <v/>
      </c>
      <c r="U90" s="1" t="str">
        <f>IFERROR(IF(INDEX('Tableau FR Download'!M:M,MATCH('Eligible Components'!M90,'Tableau FR Download'!G:G,0))=0,"",INDEX('Tableau FR Download'!M:M,MATCH('Eligible Components'!M90,'Tableau FR Download'!G:G,0))),"")</f>
        <v/>
      </c>
    </row>
    <row r="91" spans="1:21" hidden="1" x14ac:dyDescent="0.35">
      <c r="A91" s="1">
        <f t="shared" si="3"/>
        <v>0</v>
      </c>
      <c r="B91" s="1">
        <v>0</v>
      </c>
      <c r="C91" s="1" t="s">
        <v>201</v>
      </c>
      <c r="D91" s="1" t="s">
        <v>65</v>
      </c>
      <c r="E91" s="1" t="s">
        <v>121</v>
      </c>
      <c r="F91" s="1" t="s">
        <v>216</v>
      </c>
      <c r="G91" s="1" t="str">
        <f t="shared" si="4"/>
        <v>Bangladesh-Tuberculosis,RSSH</v>
      </c>
      <c r="H91" s="1">
        <v>1</v>
      </c>
      <c r="I91" s="1" t="s">
        <v>66</v>
      </c>
      <c r="J91" s="1" t="str">
        <f>IF(IFERROR(IF(M91="",INDEX('Review Approach Lookup'!D:D,MATCH('Eligible Components'!G91,'Review Approach Lookup'!A:A,0)),INDEX('Tableau FR Download'!I:I,MATCH(M91,'Tableau FR Download'!G:G,0))),"")=0,"TBC",IFERROR(IF(M91="",INDEX('Review Approach Lookup'!D:D,MATCH('Eligible Components'!G91,'Review Approach Lookup'!A:A,0)),INDEX('Tableau FR Download'!I:I,MATCH(M91,'Tableau FR Download'!G:G,0))),""))</f>
        <v/>
      </c>
      <c r="K91" s="1" t="s">
        <v>219</v>
      </c>
      <c r="L91" s="1">
        <f>_xlfn.MAXIFS('Tableau FR Download'!A:A,'Tableau FR Download'!B:B,'Eligible Components'!G91)</f>
        <v>0</v>
      </c>
      <c r="M91" s="1" t="str">
        <f>IF(L91=0,"",INDEX('Tableau FR Download'!G:G,MATCH('Eligible Components'!L91,'Tableau FR Download'!A:A,0)))</f>
        <v/>
      </c>
      <c r="N91" s="2" t="str">
        <f>IFERROR(IF(LEFT(INDEX('Tableau FR Download'!J:J,MATCH('Eligible Components'!M91,'Tableau FR Download'!G:G,0)),FIND(" - ",INDEX('Tableau FR Download'!J:J,MATCH('Eligible Components'!M91,'Tableau FR Download'!G:G,0)))-1) = 0,"",LEFT(INDEX('Tableau FR Download'!J:J,MATCH('Eligible Components'!M91,'Tableau FR Download'!G:G,0)),FIND(" - ",INDEX('Tableau FR Download'!J:J,MATCH('Eligible Components'!M91,'Tableau FR Download'!G:G,0)))-1)),"")</f>
        <v/>
      </c>
      <c r="O91" s="2" t="str">
        <f>IF(T91="No","",IFERROR(IF(INDEX('Tableau FR Download'!M:M,MATCH('Eligible Components'!M91,'Tableau FR Download'!G:G,0))=0,"",INDEX('Tableau FR Download'!M:M,MATCH('Eligible Components'!M91,'Tableau FR Download'!G:G,0))),""))</f>
        <v/>
      </c>
      <c r="P91" s="27" t="str">
        <f>IF(IFERROR(
INDEX('Funding Request Tracker'!$G$6:$G$13,MATCH('Eligible Components'!N91,'Funding Request Tracker'!$F$6:$F$13,0)),"")=0,"",
IFERROR(INDEX('Funding Request Tracker'!$G$6:$G$13,MATCH('Eligible Components'!N91,'Funding Request Tracker'!$F$6:$F$13,0)),
""))</f>
        <v/>
      </c>
      <c r="Q91" s="27" t="str">
        <f>IF(IFERROR(INDEX('Tableau FR Download'!N:N,MATCH('Eligible Components'!M91,'Tableau FR Download'!G:G,0)),"")=0,"",IFERROR(INDEX('Tableau FR Download'!N:N,MATCH('Eligible Components'!M91,'Tableau FR Download'!G:G,0)),""))</f>
        <v/>
      </c>
      <c r="R91" s="27" t="str">
        <f>IF(IFERROR(INDEX('Tableau FR Download'!O:O,MATCH('Eligible Components'!M91,'Tableau FR Download'!G:G,0)),"")=0,"",IFERROR(INDEX('Tableau FR Download'!O:O,MATCH('Eligible Components'!M91,'Tableau FR Download'!G:G,0)),""))</f>
        <v/>
      </c>
      <c r="S91" t="str">
        <f t="shared" si="5"/>
        <v/>
      </c>
      <c r="T91" s="1" t="str">
        <f>IFERROR(INDEX('User Instructions'!$E$3:$E$8,MATCH('Eligible Components'!N91,'User Instructions'!$D$3:$D$8,0)),"")</f>
        <v/>
      </c>
      <c r="U91" s="1" t="str">
        <f>IFERROR(IF(INDEX('Tableau FR Download'!M:M,MATCH('Eligible Components'!M91,'Tableau FR Download'!G:G,0))=0,"",INDEX('Tableau FR Download'!M:M,MATCH('Eligible Components'!M91,'Tableau FR Download'!G:G,0))),"")</f>
        <v/>
      </c>
    </row>
    <row r="92" spans="1:21" hidden="1" x14ac:dyDescent="0.35">
      <c r="A92" s="1">
        <f t="shared" si="3"/>
        <v>0</v>
      </c>
      <c r="B92" s="1">
        <v>1</v>
      </c>
      <c r="C92" s="1" t="s">
        <v>201</v>
      </c>
      <c r="D92" s="1" t="s">
        <v>69</v>
      </c>
      <c r="E92" s="1" t="s">
        <v>59</v>
      </c>
      <c r="F92" s="1" t="s">
        <v>59</v>
      </c>
      <c r="G92" s="1" t="str">
        <f t="shared" si="4"/>
        <v>Belarus-HIV/AIDS</v>
      </c>
      <c r="H92" s="1">
        <v>0</v>
      </c>
      <c r="I92" s="1" t="s">
        <v>58</v>
      </c>
      <c r="J92" s="1" t="str">
        <f>IF(IFERROR(IF(M92="",INDEX('Review Approach Lookup'!D:D,MATCH('Eligible Components'!G92,'Review Approach Lookup'!A:A,0)),INDEX('Tableau FR Download'!I:I,MATCH(M92,'Tableau FR Download'!G:G,0))),"")=0,"TBC",IFERROR(IF(M92="",INDEX('Review Approach Lookup'!D:D,MATCH('Eligible Components'!G92,'Review Approach Lookup'!A:A,0)),INDEX('Tableau FR Download'!I:I,MATCH(M92,'Tableau FR Download'!G:G,0))),""))</f>
        <v>Tailored for Focused Portfolios</v>
      </c>
      <c r="K92" s="1" t="s">
        <v>218</v>
      </c>
      <c r="L92" s="1">
        <f>_xlfn.MAXIFS('Tableau FR Download'!A:A,'Tableau FR Download'!B:B,'Eligible Components'!G92)</f>
        <v>0</v>
      </c>
      <c r="M92" s="1" t="str">
        <f>IF(L92=0,"",INDEX('Tableau FR Download'!G:G,MATCH('Eligible Components'!L92,'Tableau FR Download'!A:A,0)))</f>
        <v/>
      </c>
      <c r="N92" s="2" t="str">
        <f>IFERROR(IF(LEFT(INDEX('Tableau FR Download'!J:J,MATCH('Eligible Components'!M92,'Tableau FR Download'!G:G,0)),FIND(" - ",INDEX('Tableau FR Download'!J:J,MATCH('Eligible Components'!M92,'Tableau FR Download'!G:G,0)))-1) = 0,"",LEFT(INDEX('Tableau FR Download'!J:J,MATCH('Eligible Components'!M92,'Tableau FR Download'!G:G,0)),FIND(" - ",INDEX('Tableau FR Download'!J:J,MATCH('Eligible Components'!M92,'Tableau FR Download'!G:G,0)))-1)),"")</f>
        <v/>
      </c>
      <c r="O92" s="2" t="str">
        <f>IF(T92="No","",IFERROR(IF(INDEX('Tableau FR Download'!M:M,MATCH('Eligible Components'!M92,'Tableau FR Download'!G:G,0))=0,"",INDEX('Tableau FR Download'!M:M,MATCH('Eligible Components'!M92,'Tableau FR Download'!G:G,0))),""))</f>
        <v/>
      </c>
      <c r="P92" s="27" t="str">
        <f>IF(IFERROR(
INDEX('Funding Request Tracker'!$G$6:$G$13,MATCH('Eligible Components'!N92,'Funding Request Tracker'!$F$6:$F$13,0)),"")=0,"",
IFERROR(INDEX('Funding Request Tracker'!$G$6:$G$13,MATCH('Eligible Components'!N92,'Funding Request Tracker'!$F$6:$F$13,0)),
""))</f>
        <v/>
      </c>
      <c r="Q92" s="27" t="str">
        <f>IF(IFERROR(INDEX('Tableau FR Download'!N:N,MATCH('Eligible Components'!M92,'Tableau FR Download'!G:G,0)),"")=0,"",IFERROR(INDEX('Tableau FR Download'!N:N,MATCH('Eligible Components'!M92,'Tableau FR Download'!G:G,0)),""))</f>
        <v/>
      </c>
      <c r="R92" s="27" t="str">
        <f>IF(IFERROR(INDEX('Tableau FR Download'!O:O,MATCH('Eligible Components'!M92,'Tableau FR Download'!G:G,0)),"")=0,"",IFERROR(INDEX('Tableau FR Download'!O:O,MATCH('Eligible Components'!M92,'Tableau FR Download'!G:G,0)),""))</f>
        <v/>
      </c>
      <c r="S92" t="str">
        <f t="shared" si="5"/>
        <v/>
      </c>
      <c r="T92" s="1" t="str">
        <f>IFERROR(INDEX('User Instructions'!$E$3:$E$8,MATCH('Eligible Components'!N92,'User Instructions'!$D$3:$D$8,0)),"")</f>
        <v/>
      </c>
      <c r="U92" s="1" t="str">
        <f>IFERROR(IF(INDEX('Tableau FR Download'!M:M,MATCH('Eligible Components'!M92,'Tableau FR Download'!G:G,0))=0,"",INDEX('Tableau FR Download'!M:M,MATCH('Eligible Components'!M92,'Tableau FR Download'!G:G,0))),"")</f>
        <v/>
      </c>
    </row>
    <row r="93" spans="1:21" hidden="1" x14ac:dyDescent="0.35">
      <c r="A93" s="1">
        <f t="shared" si="3"/>
        <v>0</v>
      </c>
      <c r="B93" s="1">
        <v>0</v>
      </c>
      <c r="C93" s="1" t="s">
        <v>201</v>
      </c>
      <c r="D93" s="1" t="s">
        <v>69</v>
      </c>
      <c r="E93" s="1" t="s">
        <v>103</v>
      </c>
      <c r="F93" s="1" t="s">
        <v>203</v>
      </c>
      <c r="G93" s="1" t="str">
        <f t="shared" si="4"/>
        <v>Belarus-HIV/AIDS,Malaria</v>
      </c>
      <c r="H93" s="1">
        <v>0</v>
      </c>
      <c r="I93" s="1" t="s">
        <v>58</v>
      </c>
      <c r="J93" s="1" t="str">
        <f>IF(IFERROR(IF(M93="",INDEX('Review Approach Lookup'!D:D,MATCH('Eligible Components'!G93,'Review Approach Lookup'!A:A,0)),INDEX('Tableau FR Download'!I:I,MATCH(M93,'Tableau FR Download'!G:G,0))),"")=0,"TBC",IFERROR(IF(M93="",INDEX('Review Approach Lookup'!D:D,MATCH('Eligible Components'!G93,'Review Approach Lookup'!A:A,0)),INDEX('Tableau FR Download'!I:I,MATCH(M93,'Tableau FR Download'!G:G,0))),""))</f>
        <v/>
      </c>
      <c r="K93" s="1" t="s">
        <v>218</v>
      </c>
      <c r="L93" s="1">
        <f>_xlfn.MAXIFS('Tableau FR Download'!A:A,'Tableau FR Download'!B:B,'Eligible Components'!G93)</f>
        <v>0</v>
      </c>
      <c r="M93" s="1" t="str">
        <f>IF(L93=0,"",INDEX('Tableau FR Download'!G:G,MATCH('Eligible Components'!L93,'Tableau FR Download'!A:A,0)))</f>
        <v/>
      </c>
      <c r="N93" s="2" t="str">
        <f>IFERROR(IF(LEFT(INDEX('Tableau FR Download'!J:J,MATCH('Eligible Components'!M93,'Tableau FR Download'!G:G,0)),FIND(" - ",INDEX('Tableau FR Download'!J:J,MATCH('Eligible Components'!M93,'Tableau FR Download'!G:G,0)))-1) = 0,"",LEFT(INDEX('Tableau FR Download'!J:J,MATCH('Eligible Components'!M93,'Tableau FR Download'!G:G,0)),FIND(" - ",INDEX('Tableau FR Download'!J:J,MATCH('Eligible Components'!M93,'Tableau FR Download'!G:G,0)))-1)),"")</f>
        <v/>
      </c>
      <c r="O93" s="2" t="str">
        <f>IF(T93="No","",IFERROR(IF(INDEX('Tableau FR Download'!M:M,MATCH('Eligible Components'!M93,'Tableau FR Download'!G:G,0))=0,"",INDEX('Tableau FR Download'!M:M,MATCH('Eligible Components'!M93,'Tableau FR Download'!G:G,0))),""))</f>
        <v/>
      </c>
      <c r="P93" s="27" t="str">
        <f>IF(IFERROR(
INDEX('Funding Request Tracker'!$G$6:$G$13,MATCH('Eligible Components'!N93,'Funding Request Tracker'!$F$6:$F$13,0)),"")=0,"",
IFERROR(INDEX('Funding Request Tracker'!$G$6:$G$13,MATCH('Eligible Components'!N93,'Funding Request Tracker'!$F$6:$F$13,0)),
""))</f>
        <v/>
      </c>
      <c r="Q93" s="27" t="str">
        <f>IF(IFERROR(INDEX('Tableau FR Download'!N:N,MATCH('Eligible Components'!M93,'Tableau FR Download'!G:G,0)),"")=0,"",IFERROR(INDEX('Tableau FR Download'!N:N,MATCH('Eligible Components'!M93,'Tableau FR Download'!G:G,0)),""))</f>
        <v/>
      </c>
      <c r="R93" s="27" t="str">
        <f>IF(IFERROR(INDEX('Tableau FR Download'!O:O,MATCH('Eligible Components'!M93,'Tableau FR Download'!G:G,0)),"")=0,"",IFERROR(INDEX('Tableau FR Download'!O:O,MATCH('Eligible Components'!M93,'Tableau FR Download'!G:G,0)),""))</f>
        <v/>
      </c>
      <c r="S93" t="str">
        <f t="shared" si="5"/>
        <v/>
      </c>
      <c r="T93" s="1" t="str">
        <f>IFERROR(INDEX('User Instructions'!$E$3:$E$8,MATCH('Eligible Components'!N93,'User Instructions'!$D$3:$D$8,0)),"")</f>
        <v/>
      </c>
      <c r="U93" s="1" t="str">
        <f>IFERROR(IF(INDEX('Tableau FR Download'!M:M,MATCH('Eligible Components'!M93,'Tableau FR Download'!G:G,0))=0,"",INDEX('Tableau FR Download'!M:M,MATCH('Eligible Components'!M93,'Tableau FR Download'!G:G,0))),"")</f>
        <v/>
      </c>
    </row>
    <row r="94" spans="1:21" hidden="1" x14ac:dyDescent="0.35">
      <c r="A94" s="1">
        <f t="shared" si="3"/>
        <v>0</v>
      </c>
      <c r="B94" s="1">
        <v>0</v>
      </c>
      <c r="C94" s="1" t="s">
        <v>201</v>
      </c>
      <c r="D94" s="1" t="s">
        <v>69</v>
      </c>
      <c r="E94" s="1" t="s">
        <v>204</v>
      </c>
      <c r="F94" s="1" t="s">
        <v>205</v>
      </c>
      <c r="G94" s="1" t="str">
        <f t="shared" si="4"/>
        <v>Belarus-HIV/AIDS,Malaria,RSSH</v>
      </c>
      <c r="H94" s="1">
        <v>0</v>
      </c>
      <c r="I94" s="1" t="s">
        <v>58</v>
      </c>
      <c r="J94" s="1" t="str">
        <f>IF(IFERROR(IF(M94="",INDEX('Review Approach Lookup'!D:D,MATCH('Eligible Components'!G94,'Review Approach Lookup'!A:A,0)),INDEX('Tableau FR Download'!I:I,MATCH(M94,'Tableau FR Download'!G:G,0))),"")=0,"TBC",IFERROR(IF(M94="",INDEX('Review Approach Lookup'!D:D,MATCH('Eligible Components'!G94,'Review Approach Lookup'!A:A,0)),INDEX('Tableau FR Download'!I:I,MATCH(M94,'Tableau FR Download'!G:G,0))),""))</f>
        <v/>
      </c>
      <c r="K94" s="1" t="s">
        <v>218</v>
      </c>
      <c r="L94" s="1">
        <f>_xlfn.MAXIFS('Tableau FR Download'!A:A,'Tableau FR Download'!B:B,'Eligible Components'!G94)</f>
        <v>0</v>
      </c>
      <c r="M94" s="1" t="str">
        <f>IF(L94=0,"",INDEX('Tableau FR Download'!G:G,MATCH('Eligible Components'!L94,'Tableau FR Download'!A:A,0)))</f>
        <v/>
      </c>
      <c r="N94" s="2" t="str">
        <f>IFERROR(IF(LEFT(INDEX('Tableau FR Download'!J:J,MATCH('Eligible Components'!M94,'Tableau FR Download'!G:G,0)),FIND(" - ",INDEX('Tableau FR Download'!J:J,MATCH('Eligible Components'!M94,'Tableau FR Download'!G:G,0)))-1) = 0,"",LEFT(INDEX('Tableau FR Download'!J:J,MATCH('Eligible Components'!M94,'Tableau FR Download'!G:G,0)),FIND(" - ",INDEX('Tableau FR Download'!J:J,MATCH('Eligible Components'!M94,'Tableau FR Download'!G:G,0)))-1)),"")</f>
        <v/>
      </c>
      <c r="O94" s="2" t="str">
        <f>IF(T94="No","",IFERROR(IF(INDEX('Tableau FR Download'!M:M,MATCH('Eligible Components'!M94,'Tableau FR Download'!G:G,0))=0,"",INDEX('Tableau FR Download'!M:M,MATCH('Eligible Components'!M94,'Tableau FR Download'!G:G,0))),""))</f>
        <v/>
      </c>
      <c r="P94" s="27" t="str">
        <f>IF(IFERROR(
INDEX('Funding Request Tracker'!$G$6:$G$13,MATCH('Eligible Components'!N94,'Funding Request Tracker'!$F$6:$F$13,0)),"")=0,"",
IFERROR(INDEX('Funding Request Tracker'!$G$6:$G$13,MATCH('Eligible Components'!N94,'Funding Request Tracker'!$F$6:$F$13,0)),
""))</f>
        <v/>
      </c>
      <c r="Q94" s="27" t="str">
        <f>IF(IFERROR(INDEX('Tableau FR Download'!N:N,MATCH('Eligible Components'!M94,'Tableau FR Download'!G:G,0)),"")=0,"",IFERROR(INDEX('Tableau FR Download'!N:N,MATCH('Eligible Components'!M94,'Tableau FR Download'!G:G,0)),""))</f>
        <v/>
      </c>
      <c r="R94" s="27" t="str">
        <f>IF(IFERROR(INDEX('Tableau FR Download'!O:O,MATCH('Eligible Components'!M94,'Tableau FR Download'!G:G,0)),"")=0,"",IFERROR(INDEX('Tableau FR Download'!O:O,MATCH('Eligible Components'!M94,'Tableau FR Download'!G:G,0)),""))</f>
        <v/>
      </c>
      <c r="S94" t="str">
        <f t="shared" si="5"/>
        <v/>
      </c>
      <c r="T94" s="1" t="str">
        <f>IFERROR(INDEX('User Instructions'!$E$3:$E$8,MATCH('Eligible Components'!N94,'User Instructions'!$D$3:$D$8,0)),"")</f>
        <v/>
      </c>
      <c r="U94" s="1" t="str">
        <f>IFERROR(IF(INDEX('Tableau FR Download'!M:M,MATCH('Eligible Components'!M94,'Tableau FR Download'!G:G,0))=0,"",INDEX('Tableau FR Download'!M:M,MATCH('Eligible Components'!M94,'Tableau FR Download'!G:G,0))),"")</f>
        <v/>
      </c>
    </row>
    <row r="95" spans="1:21" hidden="1" x14ac:dyDescent="0.35">
      <c r="A95" s="1">
        <f t="shared" si="3"/>
        <v>0</v>
      </c>
      <c r="B95" s="1">
        <v>0</v>
      </c>
      <c r="C95" s="1" t="s">
        <v>201</v>
      </c>
      <c r="D95" s="1" t="s">
        <v>69</v>
      </c>
      <c r="E95" s="1" t="s">
        <v>206</v>
      </c>
      <c r="F95" s="1" t="s">
        <v>207</v>
      </c>
      <c r="G95" s="1" t="str">
        <f t="shared" si="4"/>
        <v>Belarus-HIV/AIDS,RSSH</v>
      </c>
      <c r="H95" s="1">
        <v>0</v>
      </c>
      <c r="I95" s="1" t="s">
        <v>58</v>
      </c>
      <c r="J95" s="1" t="str">
        <f>IF(IFERROR(IF(M95="",INDEX('Review Approach Lookup'!D:D,MATCH('Eligible Components'!G95,'Review Approach Lookup'!A:A,0)),INDEX('Tableau FR Download'!I:I,MATCH(M95,'Tableau FR Download'!G:G,0))),"")=0,"TBC",IFERROR(IF(M95="",INDEX('Review Approach Lookup'!D:D,MATCH('Eligible Components'!G95,'Review Approach Lookup'!A:A,0)),INDEX('Tableau FR Download'!I:I,MATCH(M95,'Tableau FR Download'!G:G,0))),""))</f>
        <v/>
      </c>
      <c r="K95" s="1" t="s">
        <v>218</v>
      </c>
      <c r="L95" s="1">
        <f>_xlfn.MAXIFS('Tableau FR Download'!A:A,'Tableau FR Download'!B:B,'Eligible Components'!G95)</f>
        <v>0</v>
      </c>
      <c r="M95" s="1" t="str">
        <f>IF(L95=0,"",INDEX('Tableau FR Download'!G:G,MATCH('Eligible Components'!L95,'Tableau FR Download'!A:A,0)))</f>
        <v/>
      </c>
      <c r="N95" s="2" t="str">
        <f>IFERROR(IF(LEFT(INDEX('Tableau FR Download'!J:J,MATCH('Eligible Components'!M95,'Tableau FR Download'!G:G,0)),FIND(" - ",INDEX('Tableau FR Download'!J:J,MATCH('Eligible Components'!M95,'Tableau FR Download'!G:G,0)))-1) = 0,"",LEFT(INDEX('Tableau FR Download'!J:J,MATCH('Eligible Components'!M95,'Tableau FR Download'!G:G,0)),FIND(" - ",INDEX('Tableau FR Download'!J:J,MATCH('Eligible Components'!M95,'Tableau FR Download'!G:G,0)))-1)),"")</f>
        <v/>
      </c>
      <c r="O95" s="2" t="str">
        <f>IF(T95="No","",IFERROR(IF(INDEX('Tableau FR Download'!M:M,MATCH('Eligible Components'!M95,'Tableau FR Download'!G:G,0))=0,"",INDEX('Tableau FR Download'!M:M,MATCH('Eligible Components'!M95,'Tableau FR Download'!G:G,0))),""))</f>
        <v/>
      </c>
      <c r="P95" s="27" t="str">
        <f>IF(IFERROR(
INDEX('Funding Request Tracker'!$G$6:$G$13,MATCH('Eligible Components'!N95,'Funding Request Tracker'!$F$6:$F$13,0)),"")=0,"",
IFERROR(INDEX('Funding Request Tracker'!$G$6:$G$13,MATCH('Eligible Components'!N95,'Funding Request Tracker'!$F$6:$F$13,0)),
""))</f>
        <v/>
      </c>
      <c r="Q95" s="27" t="str">
        <f>IF(IFERROR(INDEX('Tableau FR Download'!N:N,MATCH('Eligible Components'!M95,'Tableau FR Download'!G:G,0)),"")=0,"",IFERROR(INDEX('Tableau FR Download'!N:N,MATCH('Eligible Components'!M95,'Tableau FR Download'!G:G,0)),""))</f>
        <v/>
      </c>
      <c r="R95" s="27" t="str">
        <f>IF(IFERROR(INDEX('Tableau FR Download'!O:O,MATCH('Eligible Components'!M95,'Tableau FR Download'!G:G,0)),"")=0,"",IFERROR(INDEX('Tableau FR Download'!O:O,MATCH('Eligible Components'!M95,'Tableau FR Download'!G:G,0)),""))</f>
        <v/>
      </c>
      <c r="S95" t="str">
        <f t="shared" si="5"/>
        <v/>
      </c>
      <c r="T95" s="1" t="str">
        <f>IFERROR(INDEX('User Instructions'!$E$3:$E$8,MATCH('Eligible Components'!N95,'User Instructions'!$D$3:$D$8,0)),"")</f>
        <v/>
      </c>
      <c r="U95" s="1" t="str">
        <f>IFERROR(IF(INDEX('Tableau FR Download'!M:M,MATCH('Eligible Components'!M95,'Tableau FR Download'!G:G,0))=0,"",INDEX('Tableau FR Download'!M:M,MATCH('Eligible Components'!M95,'Tableau FR Download'!G:G,0))),"")</f>
        <v/>
      </c>
    </row>
    <row r="96" spans="1:21" hidden="1" x14ac:dyDescent="0.35">
      <c r="A96" s="1">
        <f t="shared" si="3"/>
        <v>1</v>
      </c>
      <c r="B96" s="1">
        <v>0</v>
      </c>
      <c r="C96" s="1" t="s">
        <v>201</v>
      </c>
      <c r="D96" s="1" t="s">
        <v>69</v>
      </c>
      <c r="E96" s="1" t="s">
        <v>63</v>
      </c>
      <c r="F96" s="1" t="s">
        <v>208</v>
      </c>
      <c r="G96" s="1" t="str">
        <f t="shared" si="4"/>
        <v>Belarus-HIV/AIDS, Tuberculosis</v>
      </c>
      <c r="H96" s="1">
        <v>1</v>
      </c>
      <c r="I96" s="1" t="s">
        <v>58</v>
      </c>
      <c r="J96" s="1" t="str">
        <f>IF(IFERROR(IF(M96="",INDEX('Review Approach Lookup'!D:D,MATCH('Eligible Components'!G96,'Review Approach Lookup'!A:A,0)),INDEX('Tableau FR Download'!I:I,MATCH(M96,'Tableau FR Download'!G:G,0))),"")=0,"TBC",IFERROR(IF(M96="",INDEX('Review Approach Lookup'!D:D,MATCH('Eligible Components'!G96,'Review Approach Lookup'!A:A,0)),INDEX('Tableau FR Download'!I:I,MATCH(M96,'Tableau FR Download'!G:G,0))),""))</f>
        <v>Tailored for Focused Portfolios</v>
      </c>
      <c r="K96" s="1" t="s">
        <v>218</v>
      </c>
      <c r="L96" s="1">
        <f>_xlfn.MAXIFS('Tableau FR Download'!A:A,'Tableau FR Download'!B:B,'Eligible Components'!G96)</f>
        <v>1633</v>
      </c>
      <c r="M96" s="1" t="str">
        <f>IF(L96=0,"",INDEX('Tableau FR Download'!G:G,MATCH('Eligible Components'!L96,'Tableau FR Download'!A:A,0)))</f>
        <v>FR1633-BLR-C</v>
      </c>
      <c r="N96" s="2" t="str">
        <f>IFERROR(IF(LEFT(INDEX('Tableau FR Download'!J:J,MATCH('Eligible Components'!M96,'Tableau FR Download'!G:G,0)),FIND(" - ",INDEX('Tableau FR Download'!J:J,MATCH('Eligible Components'!M96,'Tableau FR Download'!G:G,0)))-1) = 0,"",LEFT(INDEX('Tableau FR Download'!J:J,MATCH('Eligible Components'!M96,'Tableau FR Download'!G:G,0)),FIND(" - ",INDEX('Tableau FR Download'!J:J,MATCH('Eligible Components'!M96,'Tableau FR Download'!G:G,0)))-1)),"")</f>
        <v>Window 4</v>
      </c>
      <c r="O96" s="2" t="str">
        <f>IF(T96="No","",IFERROR(IF(INDEX('Tableau FR Download'!M:M,MATCH('Eligible Components'!M96,'Tableau FR Download'!G:G,0))=0,"",INDEX('Tableau FR Download'!M:M,MATCH('Eligible Components'!M96,'Tableau FR Download'!G:G,0))),""))</f>
        <v>Grant Making</v>
      </c>
      <c r="P96" s="27">
        <f>IF(IFERROR(
INDEX('Funding Request Tracker'!$G$6:$G$13,MATCH('Eligible Components'!N96,'Funding Request Tracker'!$F$6:$F$13,0)),"")=0,"",
IFERROR(INDEX('Funding Request Tracker'!$G$6:$G$13,MATCH('Eligible Components'!N96,'Funding Request Tracker'!$F$6:$F$13,0)),
""))</f>
        <v>45327</v>
      </c>
      <c r="Q96" s="27" t="str">
        <f>IF(IFERROR(INDEX('Tableau FR Download'!N:N,MATCH('Eligible Components'!M96,'Tableau FR Download'!G:G,0)),"")=0,"",IFERROR(INDEX('Tableau FR Download'!N:N,MATCH('Eligible Components'!M96,'Tableau FR Download'!G:G,0)),""))</f>
        <v/>
      </c>
      <c r="R96" s="27" t="str">
        <f>IF(IFERROR(INDEX('Tableau FR Download'!O:O,MATCH('Eligible Components'!M96,'Tableau FR Download'!G:G,0)),"")=0,"",IFERROR(INDEX('Tableau FR Download'!O:O,MATCH('Eligible Components'!M96,'Tableau FR Download'!G:G,0)),""))</f>
        <v/>
      </c>
      <c r="S96" t="str">
        <f t="shared" si="5"/>
        <v/>
      </c>
      <c r="T96" s="1" t="str">
        <f>IFERROR(INDEX('User Instructions'!$E$3:$E$8,MATCH('Eligible Components'!N96,'User Instructions'!$D$3:$D$8,0)),"")</f>
        <v>Yes</v>
      </c>
      <c r="U96" s="1" t="str">
        <f>IFERROR(IF(INDEX('Tableau FR Download'!M:M,MATCH('Eligible Components'!M96,'Tableau FR Download'!G:G,0))=0,"",INDEX('Tableau FR Download'!M:M,MATCH('Eligible Components'!M96,'Tableau FR Download'!G:G,0))),"")</f>
        <v>Grant Making</v>
      </c>
    </row>
    <row r="97" spans="1:21" hidden="1" x14ac:dyDescent="0.35">
      <c r="A97" s="1">
        <f t="shared" si="3"/>
        <v>0</v>
      </c>
      <c r="B97" s="1">
        <v>0</v>
      </c>
      <c r="C97" s="1" t="s">
        <v>201</v>
      </c>
      <c r="D97" s="1" t="s">
        <v>69</v>
      </c>
      <c r="E97" s="1" t="s">
        <v>53</v>
      </c>
      <c r="F97" s="1" t="s">
        <v>209</v>
      </c>
      <c r="G97" s="1" t="str">
        <f t="shared" si="4"/>
        <v>Belarus-HIV/AIDS,Tuberculosis,Malaria</v>
      </c>
      <c r="H97" s="1">
        <v>0</v>
      </c>
      <c r="I97" s="1" t="s">
        <v>58</v>
      </c>
      <c r="J97" s="1" t="str">
        <f>IF(IFERROR(IF(M97="",INDEX('Review Approach Lookup'!D:D,MATCH('Eligible Components'!G97,'Review Approach Lookup'!A:A,0)),INDEX('Tableau FR Download'!I:I,MATCH(M97,'Tableau FR Download'!G:G,0))),"")=0,"TBC",IFERROR(IF(M97="",INDEX('Review Approach Lookup'!D:D,MATCH('Eligible Components'!G97,'Review Approach Lookup'!A:A,0)),INDEX('Tableau FR Download'!I:I,MATCH(M97,'Tableau FR Download'!G:G,0))),""))</f>
        <v/>
      </c>
      <c r="K97" s="1" t="s">
        <v>218</v>
      </c>
      <c r="L97" s="1">
        <f>_xlfn.MAXIFS('Tableau FR Download'!A:A,'Tableau FR Download'!B:B,'Eligible Components'!G97)</f>
        <v>0</v>
      </c>
      <c r="M97" s="1" t="str">
        <f>IF(L97=0,"",INDEX('Tableau FR Download'!G:G,MATCH('Eligible Components'!L97,'Tableau FR Download'!A:A,0)))</f>
        <v/>
      </c>
      <c r="N97" s="2" t="str">
        <f>IFERROR(IF(LEFT(INDEX('Tableau FR Download'!J:J,MATCH('Eligible Components'!M97,'Tableau FR Download'!G:G,0)),FIND(" - ",INDEX('Tableau FR Download'!J:J,MATCH('Eligible Components'!M97,'Tableau FR Download'!G:G,0)))-1) = 0,"",LEFT(INDEX('Tableau FR Download'!J:J,MATCH('Eligible Components'!M97,'Tableau FR Download'!G:G,0)),FIND(" - ",INDEX('Tableau FR Download'!J:J,MATCH('Eligible Components'!M97,'Tableau FR Download'!G:G,0)))-1)),"")</f>
        <v/>
      </c>
      <c r="O97" s="2" t="str">
        <f>IF(T97="No","",IFERROR(IF(INDEX('Tableau FR Download'!M:M,MATCH('Eligible Components'!M97,'Tableau FR Download'!G:G,0))=0,"",INDEX('Tableau FR Download'!M:M,MATCH('Eligible Components'!M97,'Tableau FR Download'!G:G,0))),""))</f>
        <v/>
      </c>
      <c r="P97" s="27" t="str">
        <f>IF(IFERROR(
INDEX('Funding Request Tracker'!$G$6:$G$13,MATCH('Eligible Components'!N97,'Funding Request Tracker'!$F$6:$F$13,0)),"")=0,"",
IFERROR(INDEX('Funding Request Tracker'!$G$6:$G$13,MATCH('Eligible Components'!N97,'Funding Request Tracker'!$F$6:$F$13,0)),
""))</f>
        <v/>
      </c>
      <c r="Q97" s="27" t="str">
        <f>IF(IFERROR(INDEX('Tableau FR Download'!N:N,MATCH('Eligible Components'!M97,'Tableau FR Download'!G:G,0)),"")=0,"",IFERROR(INDEX('Tableau FR Download'!N:N,MATCH('Eligible Components'!M97,'Tableau FR Download'!G:G,0)),""))</f>
        <v/>
      </c>
      <c r="R97" s="27" t="str">
        <f>IF(IFERROR(INDEX('Tableau FR Download'!O:O,MATCH('Eligible Components'!M97,'Tableau FR Download'!G:G,0)),"")=0,"",IFERROR(INDEX('Tableau FR Download'!O:O,MATCH('Eligible Components'!M97,'Tableau FR Download'!G:G,0)),""))</f>
        <v/>
      </c>
      <c r="S97" t="str">
        <f t="shared" si="5"/>
        <v/>
      </c>
      <c r="T97" s="1" t="str">
        <f>IFERROR(INDEX('User Instructions'!$E$3:$E$8,MATCH('Eligible Components'!N97,'User Instructions'!$D$3:$D$8,0)),"")</f>
        <v/>
      </c>
      <c r="U97" s="1" t="str">
        <f>IFERROR(IF(INDEX('Tableau FR Download'!M:M,MATCH('Eligible Components'!M97,'Tableau FR Download'!G:G,0))=0,"",INDEX('Tableau FR Download'!M:M,MATCH('Eligible Components'!M97,'Tableau FR Download'!G:G,0))),"")</f>
        <v/>
      </c>
    </row>
    <row r="98" spans="1:21" hidden="1" x14ac:dyDescent="0.35">
      <c r="A98" s="1">
        <f t="shared" si="3"/>
        <v>0</v>
      </c>
      <c r="B98" s="1">
        <v>0</v>
      </c>
      <c r="C98" s="1" t="s">
        <v>201</v>
      </c>
      <c r="D98" s="1" t="s">
        <v>69</v>
      </c>
      <c r="E98" s="1" t="s">
        <v>81</v>
      </c>
      <c r="F98" s="1" t="s">
        <v>210</v>
      </c>
      <c r="G98" s="1" t="str">
        <f t="shared" si="4"/>
        <v>Belarus-HIV/AIDS,Tuberculosis,Malaria,RSSH</v>
      </c>
      <c r="H98" s="1">
        <v>0</v>
      </c>
      <c r="I98" s="1" t="s">
        <v>58</v>
      </c>
      <c r="J98" s="1" t="str">
        <f>IF(IFERROR(IF(M98="",INDEX('Review Approach Lookup'!D:D,MATCH('Eligible Components'!G98,'Review Approach Lookup'!A:A,0)),INDEX('Tableau FR Download'!I:I,MATCH(M98,'Tableau FR Download'!G:G,0))),"")=0,"TBC",IFERROR(IF(M98="",INDEX('Review Approach Lookup'!D:D,MATCH('Eligible Components'!G98,'Review Approach Lookup'!A:A,0)),INDEX('Tableau FR Download'!I:I,MATCH(M98,'Tableau FR Download'!G:G,0))),""))</f>
        <v/>
      </c>
      <c r="K98" s="1" t="s">
        <v>218</v>
      </c>
      <c r="L98" s="1">
        <f>_xlfn.MAXIFS('Tableau FR Download'!A:A,'Tableau FR Download'!B:B,'Eligible Components'!G98)</f>
        <v>0</v>
      </c>
      <c r="M98" s="1" t="str">
        <f>IF(L98=0,"",INDEX('Tableau FR Download'!G:G,MATCH('Eligible Components'!L98,'Tableau FR Download'!A:A,0)))</f>
        <v/>
      </c>
      <c r="N98" s="2" t="str">
        <f>IFERROR(IF(LEFT(INDEX('Tableau FR Download'!J:J,MATCH('Eligible Components'!M98,'Tableau FR Download'!G:G,0)),FIND(" - ",INDEX('Tableau FR Download'!J:J,MATCH('Eligible Components'!M98,'Tableau FR Download'!G:G,0)))-1) = 0,"",LEFT(INDEX('Tableau FR Download'!J:J,MATCH('Eligible Components'!M98,'Tableau FR Download'!G:G,0)),FIND(" - ",INDEX('Tableau FR Download'!J:J,MATCH('Eligible Components'!M98,'Tableau FR Download'!G:G,0)))-1)),"")</f>
        <v/>
      </c>
      <c r="O98" s="2" t="str">
        <f>IF(T98="No","",IFERROR(IF(INDEX('Tableau FR Download'!M:M,MATCH('Eligible Components'!M98,'Tableau FR Download'!G:G,0))=0,"",INDEX('Tableau FR Download'!M:M,MATCH('Eligible Components'!M98,'Tableau FR Download'!G:G,0))),""))</f>
        <v/>
      </c>
      <c r="P98" s="27" t="str">
        <f>IF(IFERROR(
INDEX('Funding Request Tracker'!$G$6:$G$13,MATCH('Eligible Components'!N98,'Funding Request Tracker'!$F$6:$F$13,0)),"")=0,"",
IFERROR(INDEX('Funding Request Tracker'!$G$6:$G$13,MATCH('Eligible Components'!N98,'Funding Request Tracker'!$F$6:$F$13,0)),
""))</f>
        <v/>
      </c>
      <c r="Q98" s="27" t="str">
        <f>IF(IFERROR(INDEX('Tableau FR Download'!N:N,MATCH('Eligible Components'!M98,'Tableau FR Download'!G:G,0)),"")=0,"",IFERROR(INDEX('Tableau FR Download'!N:N,MATCH('Eligible Components'!M98,'Tableau FR Download'!G:G,0)),""))</f>
        <v/>
      </c>
      <c r="R98" s="27" t="str">
        <f>IF(IFERROR(INDEX('Tableau FR Download'!O:O,MATCH('Eligible Components'!M98,'Tableau FR Download'!G:G,0)),"")=0,"",IFERROR(INDEX('Tableau FR Download'!O:O,MATCH('Eligible Components'!M98,'Tableau FR Download'!G:G,0)),""))</f>
        <v/>
      </c>
      <c r="S98" t="str">
        <f t="shared" si="5"/>
        <v/>
      </c>
      <c r="T98" s="1" t="str">
        <f>IFERROR(INDEX('User Instructions'!$E$3:$E$8,MATCH('Eligible Components'!N98,'User Instructions'!$D$3:$D$8,0)),"")</f>
        <v/>
      </c>
      <c r="U98" s="1" t="str">
        <f>IFERROR(IF(INDEX('Tableau FR Download'!M:M,MATCH('Eligible Components'!M98,'Tableau FR Download'!G:G,0))=0,"",INDEX('Tableau FR Download'!M:M,MATCH('Eligible Components'!M98,'Tableau FR Download'!G:G,0))),"")</f>
        <v/>
      </c>
    </row>
    <row r="99" spans="1:21" hidden="1" x14ac:dyDescent="0.35">
      <c r="A99" s="1">
        <f t="shared" si="3"/>
        <v>0</v>
      </c>
      <c r="B99" s="1">
        <v>0</v>
      </c>
      <c r="C99" s="1" t="s">
        <v>201</v>
      </c>
      <c r="D99" s="1" t="s">
        <v>69</v>
      </c>
      <c r="E99" s="1" t="s">
        <v>137</v>
      </c>
      <c r="F99" s="1" t="s">
        <v>211</v>
      </c>
      <c r="G99" s="1" t="str">
        <f t="shared" si="4"/>
        <v>Belarus-HIV/AIDS,Tuberculosis,RSSH</v>
      </c>
      <c r="H99" s="1">
        <v>0</v>
      </c>
      <c r="I99" s="1" t="s">
        <v>58</v>
      </c>
      <c r="J99" s="1" t="str">
        <f>IF(IFERROR(IF(M99="",INDEX('Review Approach Lookup'!D:D,MATCH('Eligible Components'!G99,'Review Approach Lookup'!A:A,0)),INDEX('Tableau FR Download'!I:I,MATCH(M99,'Tableau FR Download'!G:G,0))),"")=0,"TBC",IFERROR(IF(M99="",INDEX('Review Approach Lookup'!D:D,MATCH('Eligible Components'!G99,'Review Approach Lookup'!A:A,0)),INDEX('Tableau FR Download'!I:I,MATCH(M99,'Tableau FR Download'!G:G,0))),""))</f>
        <v/>
      </c>
      <c r="K99" s="1" t="s">
        <v>218</v>
      </c>
      <c r="L99" s="1">
        <f>_xlfn.MAXIFS('Tableau FR Download'!A:A,'Tableau FR Download'!B:B,'Eligible Components'!G99)</f>
        <v>0</v>
      </c>
      <c r="M99" s="1" t="str">
        <f>IF(L99=0,"",INDEX('Tableau FR Download'!G:G,MATCH('Eligible Components'!L99,'Tableau FR Download'!A:A,0)))</f>
        <v/>
      </c>
      <c r="N99" s="2" t="str">
        <f>IFERROR(IF(LEFT(INDEX('Tableau FR Download'!J:J,MATCH('Eligible Components'!M99,'Tableau FR Download'!G:G,0)),FIND(" - ",INDEX('Tableau FR Download'!J:J,MATCH('Eligible Components'!M99,'Tableau FR Download'!G:G,0)))-1) = 0,"",LEFT(INDEX('Tableau FR Download'!J:J,MATCH('Eligible Components'!M99,'Tableau FR Download'!G:G,0)),FIND(" - ",INDEX('Tableau FR Download'!J:J,MATCH('Eligible Components'!M99,'Tableau FR Download'!G:G,0)))-1)),"")</f>
        <v/>
      </c>
      <c r="O99" s="2" t="str">
        <f>IF(T99="No","",IFERROR(IF(INDEX('Tableau FR Download'!M:M,MATCH('Eligible Components'!M99,'Tableau FR Download'!G:G,0))=0,"",INDEX('Tableau FR Download'!M:M,MATCH('Eligible Components'!M99,'Tableau FR Download'!G:G,0))),""))</f>
        <v/>
      </c>
      <c r="P99" s="27" t="str">
        <f>IF(IFERROR(
INDEX('Funding Request Tracker'!$G$6:$G$13,MATCH('Eligible Components'!N99,'Funding Request Tracker'!$F$6:$F$13,0)),"")=0,"",
IFERROR(INDEX('Funding Request Tracker'!$G$6:$G$13,MATCH('Eligible Components'!N99,'Funding Request Tracker'!$F$6:$F$13,0)),
""))</f>
        <v/>
      </c>
      <c r="Q99" s="27" t="str">
        <f>IF(IFERROR(INDEX('Tableau FR Download'!N:N,MATCH('Eligible Components'!M99,'Tableau FR Download'!G:G,0)),"")=0,"",IFERROR(INDEX('Tableau FR Download'!N:N,MATCH('Eligible Components'!M99,'Tableau FR Download'!G:G,0)),""))</f>
        <v/>
      </c>
      <c r="R99" s="27" t="str">
        <f>IF(IFERROR(INDEX('Tableau FR Download'!O:O,MATCH('Eligible Components'!M99,'Tableau FR Download'!G:G,0)),"")=0,"",IFERROR(INDEX('Tableau FR Download'!O:O,MATCH('Eligible Components'!M99,'Tableau FR Download'!G:G,0)),""))</f>
        <v/>
      </c>
      <c r="S99" t="str">
        <f t="shared" si="5"/>
        <v/>
      </c>
      <c r="T99" s="1" t="str">
        <f>IFERROR(INDEX('User Instructions'!$E$3:$E$8,MATCH('Eligible Components'!N99,'User Instructions'!$D$3:$D$8,0)),"")</f>
        <v/>
      </c>
      <c r="U99" s="1" t="str">
        <f>IFERROR(IF(INDEX('Tableau FR Download'!M:M,MATCH('Eligible Components'!M99,'Tableau FR Download'!G:G,0))=0,"",INDEX('Tableau FR Download'!M:M,MATCH('Eligible Components'!M99,'Tableau FR Download'!G:G,0))),"")</f>
        <v/>
      </c>
    </row>
    <row r="100" spans="1:21" hidden="1" x14ac:dyDescent="0.35">
      <c r="A100" s="1">
        <f t="shared" si="3"/>
        <v>0</v>
      </c>
      <c r="B100" s="1">
        <v>0</v>
      </c>
      <c r="C100" s="1" t="s">
        <v>201</v>
      </c>
      <c r="D100" s="1" t="s">
        <v>69</v>
      </c>
      <c r="E100" s="1" t="s">
        <v>68</v>
      </c>
      <c r="F100" s="1" t="s">
        <v>68</v>
      </c>
      <c r="G100" s="1" t="str">
        <f t="shared" si="4"/>
        <v>Belarus-Malaria</v>
      </c>
      <c r="H100" s="1">
        <v>0</v>
      </c>
      <c r="I100" s="1" t="s">
        <v>58</v>
      </c>
      <c r="J100" s="1" t="str">
        <f>IF(IFERROR(IF(M100="",INDEX('Review Approach Lookup'!D:D,MATCH('Eligible Components'!G100,'Review Approach Lookup'!A:A,0)),INDEX('Tableau FR Download'!I:I,MATCH(M100,'Tableau FR Download'!G:G,0))),"")=0,"TBC",IFERROR(IF(M100="",INDEX('Review Approach Lookup'!D:D,MATCH('Eligible Components'!G100,'Review Approach Lookup'!A:A,0)),INDEX('Tableau FR Download'!I:I,MATCH(M100,'Tableau FR Download'!G:G,0))),""))</f>
        <v/>
      </c>
      <c r="K100" s="1" t="s">
        <v>218</v>
      </c>
      <c r="L100" s="1">
        <f>_xlfn.MAXIFS('Tableau FR Download'!A:A,'Tableau FR Download'!B:B,'Eligible Components'!G100)</f>
        <v>0</v>
      </c>
      <c r="M100" s="1" t="str">
        <f>IF(L100=0,"",INDEX('Tableau FR Download'!G:G,MATCH('Eligible Components'!L100,'Tableau FR Download'!A:A,0)))</f>
        <v/>
      </c>
      <c r="N100" s="2" t="str">
        <f>IFERROR(IF(LEFT(INDEX('Tableau FR Download'!J:J,MATCH('Eligible Components'!M100,'Tableau FR Download'!G:G,0)),FIND(" - ",INDEX('Tableau FR Download'!J:J,MATCH('Eligible Components'!M100,'Tableau FR Download'!G:G,0)))-1) = 0,"",LEFT(INDEX('Tableau FR Download'!J:J,MATCH('Eligible Components'!M100,'Tableau FR Download'!G:G,0)),FIND(" - ",INDEX('Tableau FR Download'!J:J,MATCH('Eligible Components'!M100,'Tableau FR Download'!G:G,0)))-1)),"")</f>
        <v/>
      </c>
      <c r="O100" s="2" t="str">
        <f>IF(T100="No","",IFERROR(IF(INDEX('Tableau FR Download'!M:M,MATCH('Eligible Components'!M100,'Tableau FR Download'!G:G,0))=0,"",INDEX('Tableau FR Download'!M:M,MATCH('Eligible Components'!M100,'Tableau FR Download'!G:G,0))),""))</f>
        <v/>
      </c>
      <c r="P100" s="27" t="str">
        <f>IF(IFERROR(
INDEX('Funding Request Tracker'!$G$6:$G$13,MATCH('Eligible Components'!N100,'Funding Request Tracker'!$F$6:$F$13,0)),"")=0,"",
IFERROR(INDEX('Funding Request Tracker'!$G$6:$G$13,MATCH('Eligible Components'!N100,'Funding Request Tracker'!$F$6:$F$13,0)),
""))</f>
        <v/>
      </c>
      <c r="Q100" s="27" t="str">
        <f>IF(IFERROR(INDEX('Tableau FR Download'!N:N,MATCH('Eligible Components'!M100,'Tableau FR Download'!G:G,0)),"")=0,"",IFERROR(INDEX('Tableau FR Download'!N:N,MATCH('Eligible Components'!M100,'Tableau FR Download'!G:G,0)),""))</f>
        <v/>
      </c>
      <c r="R100" s="27" t="str">
        <f>IF(IFERROR(INDEX('Tableau FR Download'!O:O,MATCH('Eligible Components'!M100,'Tableau FR Download'!G:G,0)),"")=0,"",IFERROR(INDEX('Tableau FR Download'!O:O,MATCH('Eligible Components'!M100,'Tableau FR Download'!G:G,0)),""))</f>
        <v/>
      </c>
      <c r="S100" t="str">
        <f t="shared" si="5"/>
        <v/>
      </c>
      <c r="T100" s="1" t="str">
        <f>IFERROR(INDEX('User Instructions'!$E$3:$E$8,MATCH('Eligible Components'!N100,'User Instructions'!$D$3:$D$8,0)),"")</f>
        <v/>
      </c>
      <c r="U100" s="1" t="str">
        <f>IFERROR(IF(INDEX('Tableau FR Download'!M:M,MATCH('Eligible Components'!M100,'Tableau FR Download'!G:G,0))=0,"",INDEX('Tableau FR Download'!M:M,MATCH('Eligible Components'!M100,'Tableau FR Download'!G:G,0))),"")</f>
        <v/>
      </c>
    </row>
    <row r="101" spans="1:21" hidden="1" x14ac:dyDescent="0.35">
      <c r="A101" s="1">
        <f t="shared" si="3"/>
        <v>0</v>
      </c>
      <c r="B101" s="1">
        <v>0</v>
      </c>
      <c r="C101" s="1" t="s">
        <v>201</v>
      </c>
      <c r="D101" s="1" t="s">
        <v>69</v>
      </c>
      <c r="E101" s="1" t="s">
        <v>94</v>
      </c>
      <c r="F101" s="1" t="s">
        <v>212</v>
      </c>
      <c r="G101" s="1" t="str">
        <f t="shared" si="4"/>
        <v>Belarus-Malaria,RSSH</v>
      </c>
      <c r="H101" s="1">
        <v>0</v>
      </c>
      <c r="I101" s="1" t="s">
        <v>58</v>
      </c>
      <c r="J101" s="1" t="str">
        <f>IF(IFERROR(IF(M101="",INDEX('Review Approach Lookup'!D:D,MATCH('Eligible Components'!G101,'Review Approach Lookup'!A:A,0)),INDEX('Tableau FR Download'!I:I,MATCH(M101,'Tableau FR Download'!G:G,0))),"")=0,"TBC",IFERROR(IF(M101="",INDEX('Review Approach Lookup'!D:D,MATCH('Eligible Components'!G101,'Review Approach Lookup'!A:A,0)),INDEX('Tableau FR Download'!I:I,MATCH(M101,'Tableau FR Download'!G:G,0))),""))</f>
        <v/>
      </c>
      <c r="K101" s="1" t="s">
        <v>218</v>
      </c>
      <c r="L101" s="1">
        <f>_xlfn.MAXIFS('Tableau FR Download'!A:A,'Tableau FR Download'!B:B,'Eligible Components'!G101)</f>
        <v>0</v>
      </c>
      <c r="M101" s="1" t="str">
        <f>IF(L101=0,"",INDEX('Tableau FR Download'!G:G,MATCH('Eligible Components'!L101,'Tableau FR Download'!A:A,0)))</f>
        <v/>
      </c>
      <c r="N101" s="2" t="str">
        <f>IFERROR(IF(LEFT(INDEX('Tableau FR Download'!J:J,MATCH('Eligible Components'!M101,'Tableau FR Download'!G:G,0)),FIND(" - ",INDEX('Tableau FR Download'!J:J,MATCH('Eligible Components'!M101,'Tableau FR Download'!G:G,0)))-1) = 0,"",LEFT(INDEX('Tableau FR Download'!J:J,MATCH('Eligible Components'!M101,'Tableau FR Download'!G:G,0)),FIND(" - ",INDEX('Tableau FR Download'!J:J,MATCH('Eligible Components'!M101,'Tableau FR Download'!G:G,0)))-1)),"")</f>
        <v/>
      </c>
      <c r="O101" s="2" t="str">
        <f>IF(T101="No","",IFERROR(IF(INDEX('Tableau FR Download'!M:M,MATCH('Eligible Components'!M101,'Tableau FR Download'!G:G,0))=0,"",INDEX('Tableau FR Download'!M:M,MATCH('Eligible Components'!M101,'Tableau FR Download'!G:G,0))),""))</f>
        <v/>
      </c>
      <c r="P101" s="27" t="str">
        <f>IF(IFERROR(
INDEX('Funding Request Tracker'!$G$6:$G$13,MATCH('Eligible Components'!N101,'Funding Request Tracker'!$F$6:$F$13,0)),"")=0,"",
IFERROR(INDEX('Funding Request Tracker'!$G$6:$G$13,MATCH('Eligible Components'!N101,'Funding Request Tracker'!$F$6:$F$13,0)),
""))</f>
        <v/>
      </c>
      <c r="Q101" s="27" t="str">
        <f>IF(IFERROR(INDEX('Tableau FR Download'!N:N,MATCH('Eligible Components'!M101,'Tableau FR Download'!G:G,0)),"")=0,"",IFERROR(INDEX('Tableau FR Download'!N:N,MATCH('Eligible Components'!M101,'Tableau FR Download'!G:G,0)),""))</f>
        <v/>
      </c>
      <c r="R101" s="27" t="str">
        <f>IF(IFERROR(INDEX('Tableau FR Download'!O:O,MATCH('Eligible Components'!M101,'Tableau FR Download'!G:G,0)),"")=0,"",IFERROR(INDEX('Tableau FR Download'!O:O,MATCH('Eligible Components'!M101,'Tableau FR Download'!G:G,0)),""))</f>
        <v/>
      </c>
      <c r="S101" t="str">
        <f t="shared" si="5"/>
        <v/>
      </c>
      <c r="T101" s="1" t="str">
        <f>IFERROR(INDEX('User Instructions'!$E$3:$E$8,MATCH('Eligible Components'!N101,'User Instructions'!$D$3:$D$8,0)),"")</f>
        <v/>
      </c>
      <c r="U101" s="1" t="str">
        <f>IFERROR(IF(INDEX('Tableau FR Download'!M:M,MATCH('Eligible Components'!M101,'Tableau FR Download'!G:G,0))=0,"",INDEX('Tableau FR Download'!M:M,MATCH('Eligible Components'!M101,'Tableau FR Download'!G:G,0))),"")</f>
        <v/>
      </c>
    </row>
    <row r="102" spans="1:21" hidden="1" x14ac:dyDescent="0.35">
      <c r="A102" s="1">
        <f t="shared" si="3"/>
        <v>0</v>
      </c>
      <c r="B102" s="1">
        <v>0</v>
      </c>
      <c r="C102" s="1" t="s">
        <v>201</v>
      </c>
      <c r="D102" s="1" t="s">
        <v>69</v>
      </c>
      <c r="E102" s="1" t="s">
        <v>91</v>
      </c>
      <c r="F102" s="1" t="s">
        <v>91</v>
      </c>
      <c r="G102" s="1" t="str">
        <f t="shared" si="4"/>
        <v>Belarus-RSSH</v>
      </c>
      <c r="H102" s="1">
        <v>1</v>
      </c>
      <c r="I102" s="1" t="s">
        <v>58</v>
      </c>
      <c r="J102" s="1" t="str">
        <f>IF(IFERROR(IF(M102="",INDEX('Review Approach Lookup'!D:D,MATCH('Eligible Components'!G102,'Review Approach Lookup'!A:A,0)),INDEX('Tableau FR Download'!I:I,MATCH(M102,'Tableau FR Download'!G:G,0))),"")=0,"TBC",IFERROR(IF(M102="",INDEX('Review Approach Lookup'!D:D,MATCH('Eligible Components'!G102,'Review Approach Lookup'!A:A,0)),INDEX('Tableau FR Download'!I:I,MATCH(M102,'Tableau FR Download'!G:G,0))),""))</f>
        <v>TBC</v>
      </c>
      <c r="K102" s="1" t="s">
        <v>218</v>
      </c>
      <c r="L102" s="1">
        <f>_xlfn.MAXIFS('Tableau FR Download'!A:A,'Tableau FR Download'!B:B,'Eligible Components'!G102)</f>
        <v>0</v>
      </c>
      <c r="M102" s="1" t="str">
        <f>IF(L102=0,"",INDEX('Tableau FR Download'!G:G,MATCH('Eligible Components'!L102,'Tableau FR Download'!A:A,0)))</f>
        <v/>
      </c>
      <c r="N102" s="2" t="str">
        <f>IFERROR(IF(LEFT(INDEX('Tableau FR Download'!J:J,MATCH('Eligible Components'!M102,'Tableau FR Download'!G:G,0)),FIND(" - ",INDEX('Tableau FR Download'!J:J,MATCH('Eligible Components'!M102,'Tableau FR Download'!G:G,0)))-1) = 0,"",LEFT(INDEX('Tableau FR Download'!J:J,MATCH('Eligible Components'!M102,'Tableau FR Download'!G:G,0)),FIND(" - ",INDEX('Tableau FR Download'!J:J,MATCH('Eligible Components'!M102,'Tableau FR Download'!G:G,0)))-1)),"")</f>
        <v/>
      </c>
      <c r="O102" s="2" t="str">
        <f>IF(T102="No","",IFERROR(IF(INDEX('Tableau FR Download'!M:M,MATCH('Eligible Components'!M102,'Tableau FR Download'!G:G,0))=0,"",INDEX('Tableau FR Download'!M:M,MATCH('Eligible Components'!M102,'Tableau FR Download'!G:G,0))),""))</f>
        <v/>
      </c>
      <c r="P102" s="27" t="str">
        <f>IF(IFERROR(
INDEX('Funding Request Tracker'!$G$6:$G$13,MATCH('Eligible Components'!N102,'Funding Request Tracker'!$F$6:$F$13,0)),"")=0,"",
IFERROR(INDEX('Funding Request Tracker'!$G$6:$G$13,MATCH('Eligible Components'!N102,'Funding Request Tracker'!$F$6:$F$13,0)),
""))</f>
        <v/>
      </c>
      <c r="Q102" s="27" t="str">
        <f>IF(IFERROR(INDEX('Tableau FR Download'!N:N,MATCH('Eligible Components'!M102,'Tableau FR Download'!G:G,0)),"")=0,"",IFERROR(INDEX('Tableau FR Download'!N:N,MATCH('Eligible Components'!M102,'Tableau FR Download'!G:G,0)),""))</f>
        <v/>
      </c>
      <c r="R102" s="27" t="str">
        <f>IF(IFERROR(INDEX('Tableau FR Download'!O:O,MATCH('Eligible Components'!M102,'Tableau FR Download'!G:G,0)),"")=0,"",IFERROR(INDEX('Tableau FR Download'!O:O,MATCH('Eligible Components'!M102,'Tableau FR Download'!G:G,0)),""))</f>
        <v/>
      </c>
      <c r="S102" t="str">
        <f t="shared" si="5"/>
        <v/>
      </c>
      <c r="T102" s="1" t="str">
        <f>IFERROR(INDEX('User Instructions'!$E$3:$E$8,MATCH('Eligible Components'!N102,'User Instructions'!$D$3:$D$8,0)),"")</f>
        <v/>
      </c>
      <c r="U102" s="1" t="str">
        <f>IFERROR(IF(INDEX('Tableau FR Download'!M:M,MATCH('Eligible Components'!M102,'Tableau FR Download'!G:G,0))=0,"",INDEX('Tableau FR Download'!M:M,MATCH('Eligible Components'!M102,'Tableau FR Download'!G:G,0))),"")</f>
        <v/>
      </c>
    </row>
    <row r="103" spans="1:21" hidden="1" x14ac:dyDescent="0.35">
      <c r="A103" s="1">
        <f t="shared" si="3"/>
        <v>0</v>
      </c>
      <c r="B103" s="1">
        <v>1</v>
      </c>
      <c r="C103" s="1" t="s">
        <v>201</v>
      </c>
      <c r="D103" s="1" t="s">
        <v>69</v>
      </c>
      <c r="E103" s="1" t="s">
        <v>61</v>
      </c>
      <c r="F103" s="1" t="s">
        <v>213</v>
      </c>
      <c r="G103" s="1" t="str">
        <f t="shared" si="4"/>
        <v>Belarus-Tuberculosis</v>
      </c>
      <c r="H103" s="1">
        <v>0</v>
      </c>
      <c r="I103" s="1" t="s">
        <v>58</v>
      </c>
      <c r="J103" s="1" t="str">
        <f>IF(IFERROR(IF(M103="",INDEX('Review Approach Lookup'!D:D,MATCH('Eligible Components'!G103,'Review Approach Lookup'!A:A,0)),INDEX('Tableau FR Download'!I:I,MATCH(M103,'Tableau FR Download'!G:G,0))),"")=0,"TBC",IFERROR(IF(M103="",INDEX('Review Approach Lookup'!D:D,MATCH('Eligible Components'!G103,'Review Approach Lookup'!A:A,0)),INDEX('Tableau FR Download'!I:I,MATCH(M103,'Tableau FR Download'!G:G,0))),""))</f>
        <v>Tailored for Focused Portfolios</v>
      </c>
      <c r="K103" s="1" t="s">
        <v>218</v>
      </c>
      <c r="L103" s="1">
        <f>_xlfn.MAXIFS('Tableau FR Download'!A:A,'Tableau FR Download'!B:B,'Eligible Components'!G103)</f>
        <v>0</v>
      </c>
      <c r="M103" s="1" t="str">
        <f>IF(L103=0,"",INDEX('Tableau FR Download'!G:G,MATCH('Eligible Components'!L103,'Tableau FR Download'!A:A,0)))</f>
        <v/>
      </c>
      <c r="N103" s="2" t="str">
        <f>IFERROR(IF(LEFT(INDEX('Tableau FR Download'!J:J,MATCH('Eligible Components'!M103,'Tableau FR Download'!G:G,0)),FIND(" - ",INDEX('Tableau FR Download'!J:J,MATCH('Eligible Components'!M103,'Tableau FR Download'!G:G,0)))-1) = 0,"",LEFT(INDEX('Tableau FR Download'!J:J,MATCH('Eligible Components'!M103,'Tableau FR Download'!G:G,0)),FIND(" - ",INDEX('Tableau FR Download'!J:J,MATCH('Eligible Components'!M103,'Tableau FR Download'!G:G,0)))-1)),"")</f>
        <v/>
      </c>
      <c r="O103" s="2" t="str">
        <f>IF(T103="No","",IFERROR(IF(INDEX('Tableau FR Download'!M:M,MATCH('Eligible Components'!M103,'Tableau FR Download'!G:G,0))=0,"",INDEX('Tableau FR Download'!M:M,MATCH('Eligible Components'!M103,'Tableau FR Download'!G:G,0))),""))</f>
        <v/>
      </c>
      <c r="P103" s="27" t="str">
        <f>IF(IFERROR(
INDEX('Funding Request Tracker'!$G$6:$G$13,MATCH('Eligible Components'!N103,'Funding Request Tracker'!$F$6:$F$13,0)),"")=0,"",
IFERROR(INDEX('Funding Request Tracker'!$G$6:$G$13,MATCH('Eligible Components'!N103,'Funding Request Tracker'!$F$6:$F$13,0)),
""))</f>
        <v/>
      </c>
      <c r="Q103" s="27" t="str">
        <f>IF(IFERROR(INDEX('Tableau FR Download'!N:N,MATCH('Eligible Components'!M103,'Tableau FR Download'!G:G,0)),"")=0,"",IFERROR(INDEX('Tableau FR Download'!N:N,MATCH('Eligible Components'!M103,'Tableau FR Download'!G:G,0)),""))</f>
        <v/>
      </c>
      <c r="R103" s="27" t="str">
        <f>IF(IFERROR(INDEX('Tableau FR Download'!O:O,MATCH('Eligible Components'!M103,'Tableau FR Download'!G:G,0)),"")=0,"",IFERROR(INDEX('Tableau FR Download'!O:O,MATCH('Eligible Components'!M103,'Tableau FR Download'!G:G,0)),""))</f>
        <v/>
      </c>
      <c r="S103" t="str">
        <f t="shared" si="5"/>
        <v/>
      </c>
      <c r="T103" s="1" t="str">
        <f>IFERROR(INDEX('User Instructions'!$E$3:$E$8,MATCH('Eligible Components'!N103,'User Instructions'!$D$3:$D$8,0)),"")</f>
        <v/>
      </c>
      <c r="U103" s="1" t="str">
        <f>IFERROR(IF(INDEX('Tableau FR Download'!M:M,MATCH('Eligible Components'!M103,'Tableau FR Download'!G:G,0))=0,"",INDEX('Tableau FR Download'!M:M,MATCH('Eligible Components'!M103,'Tableau FR Download'!G:G,0))),"")</f>
        <v/>
      </c>
    </row>
    <row r="104" spans="1:21" hidden="1" x14ac:dyDescent="0.35">
      <c r="A104" s="1">
        <f t="shared" si="3"/>
        <v>0</v>
      </c>
      <c r="B104" s="1">
        <v>0</v>
      </c>
      <c r="C104" s="1" t="s">
        <v>201</v>
      </c>
      <c r="D104" s="1" t="s">
        <v>69</v>
      </c>
      <c r="E104" s="1" t="s">
        <v>168</v>
      </c>
      <c r="F104" s="1" t="s">
        <v>214</v>
      </c>
      <c r="G104" s="1" t="str">
        <f t="shared" si="4"/>
        <v>Belarus-Tuberculosis,Malaria</v>
      </c>
      <c r="H104" s="1">
        <v>0</v>
      </c>
      <c r="I104" s="1" t="s">
        <v>58</v>
      </c>
      <c r="J104" s="1" t="str">
        <f>IF(IFERROR(IF(M104="",INDEX('Review Approach Lookup'!D:D,MATCH('Eligible Components'!G104,'Review Approach Lookup'!A:A,0)),INDEX('Tableau FR Download'!I:I,MATCH(M104,'Tableau FR Download'!G:G,0))),"")=0,"TBC",IFERROR(IF(M104="",INDEX('Review Approach Lookup'!D:D,MATCH('Eligible Components'!G104,'Review Approach Lookup'!A:A,0)),INDEX('Tableau FR Download'!I:I,MATCH(M104,'Tableau FR Download'!G:G,0))),""))</f>
        <v/>
      </c>
      <c r="K104" s="1" t="s">
        <v>218</v>
      </c>
      <c r="L104" s="1">
        <f>_xlfn.MAXIFS('Tableau FR Download'!A:A,'Tableau FR Download'!B:B,'Eligible Components'!G104)</f>
        <v>0</v>
      </c>
      <c r="M104" s="1" t="str">
        <f>IF(L104=0,"",INDEX('Tableau FR Download'!G:G,MATCH('Eligible Components'!L104,'Tableau FR Download'!A:A,0)))</f>
        <v/>
      </c>
      <c r="N104" s="2" t="str">
        <f>IFERROR(IF(LEFT(INDEX('Tableau FR Download'!J:J,MATCH('Eligible Components'!M104,'Tableau FR Download'!G:G,0)),FIND(" - ",INDEX('Tableau FR Download'!J:J,MATCH('Eligible Components'!M104,'Tableau FR Download'!G:G,0)))-1) = 0,"",LEFT(INDEX('Tableau FR Download'!J:J,MATCH('Eligible Components'!M104,'Tableau FR Download'!G:G,0)),FIND(" - ",INDEX('Tableau FR Download'!J:J,MATCH('Eligible Components'!M104,'Tableau FR Download'!G:G,0)))-1)),"")</f>
        <v/>
      </c>
      <c r="O104" s="2" t="str">
        <f>IF(T104="No","",IFERROR(IF(INDEX('Tableau FR Download'!M:M,MATCH('Eligible Components'!M104,'Tableau FR Download'!G:G,0))=0,"",INDEX('Tableau FR Download'!M:M,MATCH('Eligible Components'!M104,'Tableau FR Download'!G:G,0))),""))</f>
        <v/>
      </c>
      <c r="P104" s="27" t="str">
        <f>IF(IFERROR(
INDEX('Funding Request Tracker'!$G$6:$G$13,MATCH('Eligible Components'!N104,'Funding Request Tracker'!$F$6:$F$13,0)),"")=0,"",
IFERROR(INDEX('Funding Request Tracker'!$G$6:$G$13,MATCH('Eligible Components'!N104,'Funding Request Tracker'!$F$6:$F$13,0)),
""))</f>
        <v/>
      </c>
      <c r="Q104" s="27" t="str">
        <f>IF(IFERROR(INDEX('Tableau FR Download'!N:N,MATCH('Eligible Components'!M104,'Tableau FR Download'!G:G,0)),"")=0,"",IFERROR(INDEX('Tableau FR Download'!N:N,MATCH('Eligible Components'!M104,'Tableau FR Download'!G:G,0)),""))</f>
        <v/>
      </c>
      <c r="R104" s="27" t="str">
        <f>IF(IFERROR(INDEX('Tableau FR Download'!O:O,MATCH('Eligible Components'!M104,'Tableau FR Download'!G:G,0)),"")=0,"",IFERROR(INDEX('Tableau FR Download'!O:O,MATCH('Eligible Components'!M104,'Tableau FR Download'!G:G,0)),""))</f>
        <v/>
      </c>
      <c r="S104" t="str">
        <f t="shared" si="5"/>
        <v/>
      </c>
      <c r="T104" s="1" t="str">
        <f>IFERROR(INDEX('User Instructions'!$E$3:$E$8,MATCH('Eligible Components'!N104,'User Instructions'!$D$3:$D$8,0)),"")</f>
        <v/>
      </c>
      <c r="U104" s="1" t="str">
        <f>IFERROR(IF(INDEX('Tableau FR Download'!M:M,MATCH('Eligible Components'!M104,'Tableau FR Download'!G:G,0))=0,"",INDEX('Tableau FR Download'!M:M,MATCH('Eligible Components'!M104,'Tableau FR Download'!G:G,0))),"")</f>
        <v/>
      </c>
    </row>
    <row r="105" spans="1:21" hidden="1" x14ac:dyDescent="0.35">
      <c r="A105" s="1">
        <f t="shared" si="3"/>
        <v>0</v>
      </c>
      <c r="B105" s="1">
        <v>0</v>
      </c>
      <c r="C105" s="1" t="s">
        <v>201</v>
      </c>
      <c r="D105" s="1" t="s">
        <v>69</v>
      </c>
      <c r="E105" s="1" t="s">
        <v>133</v>
      </c>
      <c r="F105" s="1" t="s">
        <v>215</v>
      </c>
      <c r="G105" s="1" t="str">
        <f t="shared" si="4"/>
        <v>Belarus-Tuberculosis,Malaria,RSSH</v>
      </c>
      <c r="H105" s="1">
        <v>0</v>
      </c>
      <c r="I105" s="1" t="s">
        <v>58</v>
      </c>
      <c r="J105" s="1" t="str">
        <f>IF(IFERROR(IF(M105="",INDEX('Review Approach Lookup'!D:D,MATCH('Eligible Components'!G105,'Review Approach Lookup'!A:A,0)),INDEX('Tableau FR Download'!I:I,MATCH(M105,'Tableau FR Download'!G:G,0))),"")=0,"TBC",IFERROR(IF(M105="",INDEX('Review Approach Lookup'!D:D,MATCH('Eligible Components'!G105,'Review Approach Lookup'!A:A,0)),INDEX('Tableau FR Download'!I:I,MATCH(M105,'Tableau FR Download'!G:G,0))),""))</f>
        <v/>
      </c>
      <c r="K105" s="1" t="s">
        <v>218</v>
      </c>
      <c r="L105" s="1">
        <f>_xlfn.MAXIFS('Tableau FR Download'!A:A,'Tableau FR Download'!B:B,'Eligible Components'!G105)</f>
        <v>0</v>
      </c>
      <c r="M105" s="1" t="str">
        <f>IF(L105=0,"",INDEX('Tableau FR Download'!G:G,MATCH('Eligible Components'!L105,'Tableau FR Download'!A:A,0)))</f>
        <v/>
      </c>
      <c r="N105" s="2" t="str">
        <f>IFERROR(IF(LEFT(INDEX('Tableau FR Download'!J:J,MATCH('Eligible Components'!M105,'Tableau FR Download'!G:G,0)),FIND(" - ",INDEX('Tableau FR Download'!J:J,MATCH('Eligible Components'!M105,'Tableau FR Download'!G:G,0)))-1) = 0,"",LEFT(INDEX('Tableau FR Download'!J:J,MATCH('Eligible Components'!M105,'Tableau FR Download'!G:G,0)),FIND(" - ",INDEX('Tableau FR Download'!J:J,MATCH('Eligible Components'!M105,'Tableau FR Download'!G:G,0)))-1)),"")</f>
        <v/>
      </c>
      <c r="O105" s="2" t="str">
        <f>IF(T105="No","",IFERROR(IF(INDEX('Tableau FR Download'!M:M,MATCH('Eligible Components'!M105,'Tableau FR Download'!G:G,0))=0,"",INDEX('Tableau FR Download'!M:M,MATCH('Eligible Components'!M105,'Tableau FR Download'!G:G,0))),""))</f>
        <v/>
      </c>
      <c r="P105" s="27" t="str">
        <f>IF(IFERROR(
INDEX('Funding Request Tracker'!$G$6:$G$13,MATCH('Eligible Components'!N105,'Funding Request Tracker'!$F$6:$F$13,0)),"")=0,"",
IFERROR(INDEX('Funding Request Tracker'!$G$6:$G$13,MATCH('Eligible Components'!N105,'Funding Request Tracker'!$F$6:$F$13,0)),
""))</f>
        <v/>
      </c>
      <c r="Q105" s="27" t="str">
        <f>IF(IFERROR(INDEX('Tableau FR Download'!N:N,MATCH('Eligible Components'!M105,'Tableau FR Download'!G:G,0)),"")=0,"",IFERROR(INDEX('Tableau FR Download'!N:N,MATCH('Eligible Components'!M105,'Tableau FR Download'!G:G,0)),""))</f>
        <v/>
      </c>
      <c r="R105" s="27" t="str">
        <f>IF(IFERROR(INDEX('Tableau FR Download'!O:O,MATCH('Eligible Components'!M105,'Tableau FR Download'!G:G,0)),"")=0,"",IFERROR(INDEX('Tableau FR Download'!O:O,MATCH('Eligible Components'!M105,'Tableau FR Download'!G:G,0)),""))</f>
        <v/>
      </c>
      <c r="S105" t="str">
        <f t="shared" si="5"/>
        <v/>
      </c>
      <c r="T105" s="1" t="str">
        <f>IFERROR(INDEX('User Instructions'!$E$3:$E$8,MATCH('Eligible Components'!N105,'User Instructions'!$D$3:$D$8,0)),"")</f>
        <v/>
      </c>
      <c r="U105" s="1" t="str">
        <f>IFERROR(IF(INDEX('Tableau FR Download'!M:M,MATCH('Eligible Components'!M105,'Tableau FR Download'!G:G,0))=0,"",INDEX('Tableau FR Download'!M:M,MATCH('Eligible Components'!M105,'Tableau FR Download'!G:G,0))),"")</f>
        <v/>
      </c>
    </row>
    <row r="106" spans="1:21" hidden="1" x14ac:dyDescent="0.35">
      <c r="A106" s="1">
        <f t="shared" si="3"/>
        <v>0</v>
      </c>
      <c r="B106" s="1">
        <v>0</v>
      </c>
      <c r="C106" s="1" t="s">
        <v>201</v>
      </c>
      <c r="D106" s="1" t="s">
        <v>69</v>
      </c>
      <c r="E106" s="1" t="s">
        <v>121</v>
      </c>
      <c r="F106" s="1" t="s">
        <v>216</v>
      </c>
      <c r="G106" s="1" t="str">
        <f t="shared" si="4"/>
        <v>Belarus-Tuberculosis,RSSH</v>
      </c>
      <c r="H106" s="1">
        <v>0</v>
      </c>
      <c r="I106" s="1" t="s">
        <v>58</v>
      </c>
      <c r="J106" s="1" t="str">
        <f>IF(IFERROR(IF(M106="",INDEX('Review Approach Lookup'!D:D,MATCH('Eligible Components'!G106,'Review Approach Lookup'!A:A,0)),INDEX('Tableau FR Download'!I:I,MATCH(M106,'Tableau FR Download'!G:G,0))),"")=0,"TBC",IFERROR(IF(M106="",INDEX('Review Approach Lookup'!D:D,MATCH('Eligible Components'!G106,'Review Approach Lookup'!A:A,0)),INDEX('Tableau FR Download'!I:I,MATCH(M106,'Tableau FR Download'!G:G,0))),""))</f>
        <v/>
      </c>
      <c r="K106" s="1" t="s">
        <v>218</v>
      </c>
      <c r="L106" s="1">
        <f>_xlfn.MAXIFS('Tableau FR Download'!A:A,'Tableau FR Download'!B:B,'Eligible Components'!G106)</f>
        <v>0</v>
      </c>
      <c r="M106" s="1" t="str">
        <f>IF(L106=0,"",INDEX('Tableau FR Download'!G:G,MATCH('Eligible Components'!L106,'Tableau FR Download'!A:A,0)))</f>
        <v/>
      </c>
      <c r="N106" s="2" t="str">
        <f>IFERROR(IF(LEFT(INDEX('Tableau FR Download'!J:J,MATCH('Eligible Components'!M106,'Tableau FR Download'!G:G,0)),FIND(" - ",INDEX('Tableau FR Download'!J:J,MATCH('Eligible Components'!M106,'Tableau FR Download'!G:G,0)))-1) = 0,"",LEFT(INDEX('Tableau FR Download'!J:J,MATCH('Eligible Components'!M106,'Tableau FR Download'!G:G,0)),FIND(" - ",INDEX('Tableau FR Download'!J:J,MATCH('Eligible Components'!M106,'Tableau FR Download'!G:G,0)))-1)),"")</f>
        <v/>
      </c>
      <c r="O106" s="2" t="str">
        <f>IF(T106="No","",IFERROR(IF(INDEX('Tableau FR Download'!M:M,MATCH('Eligible Components'!M106,'Tableau FR Download'!G:G,0))=0,"",INDEX('Tableau FR Download'!M:M,MATCH('Eligible Components'!M106,'Tableau FR Download'!G:G,0))),""))</f>
        <v/>
      </c>
      <c r="P106" s="27" t="str">
        <f>IF(IFERROR(
INDEX('Funding Request Tracker'!$G$6:$G$13,MATCH('Eligible Components'!N106,'Funding Request Tracker'!$F$6:$F$13,0)),"")=0,"",
IFERROR(INDEX('Funding Request Tracker'!$G$6:$G$13,MATCH('Eligible Components'!N106,'Funding Request Tracker'!$F$6:$F$13,0)),
""))</f>
        <v/>
      </c>
      <c r="Q106" s="27" t="str">
        <f>IF(IFERROR(INDEX('Tableau FR Download'!N:N,MATCH('Eligible Components'!M106,'Tableau FR Download'!G:G,0)),"")=0,"",IFERROR(INDEX('Tableau FR Download'!N:N,MATCH('Eligible Components'!M106,'Tableau FR Download'!G:G,0)),""))</f>
        <v/>
      </c>
      <c r="R106" s="27" t="str">
        <f>IF(IFERROR(INDEX('Tableau FR Download'!O:O,MATCH('Eligible Components'!M106,'Tableau FR Download'!G:G,0)),"")=0,"",IFERROR(INDEX('Tableau FR Download'!O:O,MATCH('Eligible Components'!M106,'Tableau FR Download'!G:G,0)),""))</f>
        <v/>
      </c>
      <c r="S106" t="str">
        <f t="shared" si="5"/>
        <v/>
      </c>
      <c r="T106" s="1" t="str">
        <f>IFERROR(INDEX('User Instructions'!$E$3:$E$8,MATCH('Eligible Components'!N106,'User Instructions'!$D$3:$D$8,0)),"")</f>
        <v/>
      </c>
      <c r="U106" s="1" t="str">
        <f>IFERROR(IF(INDEX('Tableau FR Download'!M:M,MATCH('Eligible Components'!M106,'Tableau FR Download'!G:G,0))=0,"",INDEX('Tableau FR Download'!M:M,MATCH('Eligible Components'!M106,'Tableau FR Download'!G:G,0))),"")</f>
        <v/>
      </c>
    </row>
    <row r="107" spans="1:21" hidden="1" x14ac:dyDescent="0.35">
      <c r="A107" s="1">
        <f t="shared" si="3"/>
        <v>1</v>
      </c>
      <c r="B107" s="1">
        <v>0</v>
      </c>
      <c r="C107" s="1" t="s">
        <v>201</v>
      </c>
      <c r="D107" s="1" t="s">
        <v>70</v>
      </c>
      <c r="E107" s="1" t="s">
        <v>59</v>
      </c>
      <c r="F107" s="1" t="s">
        <v>59</v>
      </c>
      <c r="G107" s="1" t="str">
        <f t="shared" si="4"/>
        <v>Belize-HIV/AIDS</v>
      </c>
      <c r="H107" s="1">
        <v>1</v>
      </c>
      <c r="I107" s="1" t="s">
        <v>71</v>
      </c>
      <c r="J107" s="1" t="str">
        <f>IF(IFERROR(IF(M107="",INDEX('Review Approach Lookup'!D:D,MATCH('Eligible Components'!G107,'Review Approach Lookup'!A:A,0)),INDEX('Tableau FR Download'!I:I,MATCH(M107,'Tableau FR Download'!G:G,0))),"")=0,"TBC",IFERROR(IF(M107="",INDEX('Review Approach Lookup'!D:D,MATCH('Eligible Components'!G107,'Review Approach Lookup'!A:A,0)),INDEX('Tableau FR Download'!I:I,MATCH(M107,'Tableau FR Download'!G:G,0))),""))</f>
        <v>Tailored for Focused Portfolios</v>
      </c>
      <c r="K107" s="1" t="s">
        <v>218</v>
      </c>
      <c r="L107" s="1">
        <f>_xlfn.MAXIFS('Tableau FR Download'!A:A,'Tableau FR Download'!B:B,'Eligible Components'!G107)</f>
        <v>1664</v>
      </c>
      <c r="M107" s="1" t="str">
        <f>IF(L107=0,"",INDEX('Tableau FR Download'!G:G,MATCH('Eligible Components'!L107,'Tableau FR Download'!A:A,0)))</f>
        <v>FR1664-BLZ-H</v>
      </c>
      <c r="N107" s="2" t="str">
        <f>IFERROR(IF(LEFT(INDEX('Tableau FR Download'!J:J,MATCH('Eligible Components'!M107,'Tableau FR Download'!G:G,0)),FIND(" - ",INDEX('Tableau FR Download'!J:J,MATCH('Eligible Components'!M107,'Tableau FR Download'!G:G,0)))-1) = 0,"",LEFT(INDEX('Tableau FR Download'!J:J,MATCH('Eligible Components'!M107,'Tableau FR Download'!G:G,0)),FIND(" - ",INDEX('Tableau FR Download'!J:J,MATCH('Eligible Components'!M107,'Tableau FR Download'!G:G,0)))-1)),"")</f>
        <v>Window 5</v>
      </c>
      <c r="O107" s="2" t="str">
        <f>IF(T107="No","",IFERROR(IF(INDEX('Tableau FR Download'!M:M,MATCH('Eligible Components'!M107,'Tableau FR Download'!G:G,0))=0,"",INDEX('Tableau FR Download'!M:M,MATCH('Eligible Components'!M107,'Tableau FR Download'!G:G,0))),""))</f>
        <v/>
      </c>
      <c r="P107" s="27">
        <f>IF(IFERROR(
INDEX('Funding Request Tracker'!$G$6:$G$13,MATCH('Eligible Components'!N107,'Funding Request Tracker'!$F$6:$F$13,0)),"")=0,"",
IFERROR(INDEX('Funding Request Tracker'!$G$6:$G$13,MATCH('Eligible Components'!N107,'Funding Request Tracker'!$F$6:$F$13,0)),
""))</f>
        <v>45411</v>
      </c>
      <c r="Q107" s="27" t="str">
        <f>IF(IFERROR(INDEX('Tableau FR Download'!N:N,MATCH('Eligible Components'!M107,'Tableau FR Download'!G:G,0)),"")=0,"",IFERROR(INDEX('Tableau FR Download'!N:N,MATCH('Eligible Components'!M107,'Tableau FR Download'!G:G,0)),""))</f>
        <v/>
      </c>
      <c r="R107" s="27" t="str">
        <f>IF(IFERROR(INDEX('Tableau FR Download'!O:O,MATCH('Eligible Components'!M107,'Tableau FR Download'!G:G,0)),"")=0,"",IFERROR(INDEX('Tableau FR Download'!O:O,MATCH('Eligible Components'!M107,'Tableau FR Download'!G:G,0)),""))</f>
        <v/>
      </c>
      <c r="S107" t="str">
        <f t="shared" si="5"/>
        <v/>
      </c>
      <c r="T107" s="1" t="str">
        <f>IFERROR(INDEX('User Instructions'!$E$3:$E$8,MATCH('Eligible Components'!N107,'User Instructions'!$D$3:$D$8,0)),"")</f>
        <v>No</v>
      </c>
      <c r="U107" s="1" t="str">
        <f>IFERROR(IF(INDEX('Tableau FR Download'!M:M,MATCH('Eligible Components'!M107,'Tableau FR Download'!G:G,0))=0,"",INDEX('Tableau FR Download'!M:M,MATCH('Eligible Components'!M107,'Tableau FR Download'!G:G,0))),"")</f>
        <v/>
      </c>
    </row>
    <row r="108" spans="1:21" hidden="1" x14ac:dyDescent="0.35">
      <c r="A108" s="1">
        <f t="shared" si="3"/>
        <v>0</v>
      </c>
      <c r="B108" s="1">
        <v>0</v>
      </c>
      <c r="C108" s="1" t="s">
        <v>201</v>
      </c>
      <c r="D108" s="1" t="s">
        <v>70</v>
      </c>
      <c r="E108" s="1" t="s">
        <v>103</v>
      </c>
      <c r="F108" s="1" t="s">
        <v>203</v>
      </c>
      <c r="G108" s="1" t="str">
        <f t="shared" si="4"/>
        <v>Belize-HIV/AIDS,Malaria</v>
      </c>
      <c r="H108" s="1">
        <v>1</v>
      </c>
      <c r="I108" s="1" t="s">
        <v>71</v>
      </c>
      <c r="J108" s="1" t="str">
        <f>IF(IFERROR(IF(M108="",INDEX('Review Approach Lookup'!D:D,MATCH('Eligible Components'!G108,'Review Approach Lookup'!A:A,0)),INDEX('Tableau FR Download'!I:I,MATCH(M108,'Tableau FR Download'!G:G,0))),"")=0,"TBC",IFERROR(IF(M108="",INDEX('Review Approach Lookup'!D:D,MATCH('Eligible Components'!G108,'Review Approach Lookup'!A:A,0)),INDEX('Tableau FR Download'!I:I,MATCH(M108,'Tableau FR Download'!G:G,0))),""))</f>
        <v/>
      </c>
      <c r="K108" s="1" t="s">
        <v>218</v>
      </c>
      <c r="L108" s="1">
        <f>_xlfn.MAXIFS('Tableau FR Download'!A:A,'Tableau FR Download'!B:B,'Eligible Components'!G108)</f>
        <v>0</v>
      </c>
      <c r="M108" s="1" t="str">
        <f>IF(L108=0,"",INDEX('Tableau FR Download'!G:G,MATCH('Eligible Components'!L108,'Tableau FR Download'!A:A,0)))</f>
        <v/>
      </c>
      <c r="N108" s="2" t="str">
        <f>IFERROR(IF(LEFT(INDEX('Tableau FR Download'!J:J,MATCH('Eligible Components'!M108,'Tableau FR Download'!G:G,0)),FIND(" - ",INDEX('Tableau FR Download'!J:J,MATCH('Eligible Components'!M108,'Tableau FR Download'!G:G,0)))-1) = 0,"",LEFT(INDEX('Tableau FR Download'!J:J,MATCH('Eligible Components'!M108,'Tableau FR Download'!G:G,0)),FIND(" - ",INDEX('Tableau FR Download'!J:J,MATCH('Eligible Components'!M108,'Tableau FR Download'!G:G,0)))-1)),"")</f>
        <v/>
      </c>
      <c r="O108" s="2" t="str">
        <f>IF(T108="No","",IFERROR(IF(INDEX('Tableau FR Download'!M:M,MATCH('Eligible Components'!M108,'Tableau FR Download'!G:G,0))=0,"",INDEX('Tableau FR Download'!M:M,MATCH('Eligible Components'!M108,'Tableau FR Download'!G:G,0))),""))</f>
        <v/>
      </c>
      <c r="P108" s="27" t="str">
        <f>IF(IFERROR(
INDEX('Funding Request Tracker'!$G$6:$G$13,MATCH('Eligible Components'!N108,'Funding Request Tracker'!$F$6:$F$13,0)),"")=0,"",
IFERROR(INDEX('Funding Request Tracker'!$G$6:$G$13,MATCH('Eligible Components'!N108,'Funding Request Tracker'!$F$6:$F$13,0)),
""))</f>
        <v/>
      </c>
      <c r="Q108" s="27" t="str">
        <f>IF(IFERROR(INDEX('Tableau FR Download'!N:N,MATCH('Eligible Components'!M108,'Tableau FR Download'!G:G,0)),"")=0,"",IFERROR(INDEX('Tableau FR Download'!N:N,MATCH('Eligible Components'!M108,'Tableau FR Download'!G:G,0)),""))</f>
        <v/>
      </c>
      <c r="R108" s="27" t="str">
        <f>IF(IFERROR(INDEX('Tableau FR Download'!O:O,MATCH('Eligible Components'!M108,'Tableau FR Download'!G:G,0)),"")=0,"",IFERROR(INDEX('Tableau FR Download'!O:O,MATCH('Eligible Components'!M108,'Tableau FR Download'!G:G,0)),""))</f>
        <v/>
      </c>
      <c r="S108" t="str">
        <f t="shared" si="5"/>
        <v/>
      </c>
      <c r="T108" s="1" t="str">
        <f>IFERROR(INDEX('User Instructions'!$E$3:$E$8,MATCH('Eligible Components'!N108,'User Instructions'!$D$3:$D$8,0)),"")</f>
        <v/>
      </c>
      <c r="U108" s="1" t="str">
        <f>IFERROR(IF(INDEX('Tableau FR Download'!M:M,MATCH('Eligible Components'!M108,'Tableau FR Download'!G:G,0))=0,"",INDEX('Tableau FR Download'!M:M,MATCH('Eligible Components'!M108,'Tableau FR Download'!G:G,0))),"")</f>
        <v/>
      </c>
    </row>
    <row r="109" spans="1:21" hidden="1" x14ac:dyDescent="0.35">
      <c r="A109" s="1">
        <f t="shared" si="3"/>
        <v>0</v>
      </c>
      <c r="B109" s="1">
        <v>0</v>
      </c>
      <c r="C109" s="1" t="s">
        <v>201</v>
      </c>
      <c r="D109" s="1" t="s">
        <v>70</v>
      </c>
      <c r="E109" s="1" t="s">
        <v>204</v>
      </c>
      <c r="F109" s="1" t="s">
        <v>205</v>
      </c>
      <c r="G109" s="1" t="str">
        <f t="shared" si="4"/>
        <v>Belize-HIV/AIDS,Malaria,RSSH</v>
      </c>
      <c r="H109" s="1">
        <v>1</v>
      </c>
      <c r="I109" s="1" t="s">
        <v>71</v>
      </c>
      <c r="J109" s="1" t="str">
        <f>IF(IFERROR(IF(M109="",INDEX('Review Approach Lookup'!D:D,MATCH('Eligible Components'!G109,'Review Approach Lookup'!A:A,0)),INDEX('Tableau FR Download'!I:I,MATCH(M109,'Tableau FR Download'!G:G,0))),"")=0,"TBC",IFERROR(IF(M109="",INDEX('Review Approach Lookup'!D:D,MATCH('Eligible Components'!G109,'Review Approach Lookup'!A:A,0)),INDEX('Tableau FR Download'!I:I,MATCH(M109,'Tableau FR Download'!G:G,0))),""))</f>
        <v/>
      </c>
      <c r="K109" s="1" t="s">
        <v>218</v>
      </c>
      <c r="L109" s="1">
        <f>_xlfn.MAXIFS('Tableau FR Download'!A:A,'Tableau FR Download'!B:B,'Eligible Components'!G109)</f>
        <v>0</v>
      </c>
      <c r="M109" s="1" t="str">
        <f>IF(L109=0,"",INDEX('Tableau FR Download'!G:G,MATCH('Eligible Components'!L109,'Tableau FR Download'!A:A,0)))</f>
        <v/>
      </c>
      <c r="N109" s="2" t="str">
        <f>IFERROR(IF(LEFT(INDEX('Tableau FR Download'!J:J,MATCH('Eligible Components'!M109,'Tableau FR Download'!G:G,0)),FIND(" - ",INDEX('Tableau FR Download'!J:J,MATCH('Eligible Components'!M109,'Tableau FR Download'!G:G,0)))-1) = 0,"",LEFT(INDEX('Tableau FR Download'!J:J,MATCH('Eligible Components'!M109,'Tableau FR Download'!G:G,0)),FIND(" - ",INDEX('Tableau FR Download'!J:J,MATCH('Eligible Components'!M109,'Tableau FR Download'!G:G,0)))-1)),"")</f>
        <v/>
      </c>
      <c r="O109" s="2" t="str">
        <f>IF(T109="No","",IFERROR(IF(INDEX('Tableau FR Download'!M:M,MATCH('Eligible Components'!M109,'Tableau FR Download'!G:G,0))=0,"",INDEX('Tableau FR Download'!M:M,MATCH('Eligible Components'!M109,'Tableau FR Download'!G:G,0))),""))</f>
        <v/>
      </c>
      <c r="P109" s="27" t="str">
        <f>IF(IFERROR(
INDEX('Funding Request Tracker'!$G$6:$G$13,MATCH('Eligible Components'!N109,'Funding Request Tracker'!$F$6:$F$13,0)),"")=0,"",
IFERROR(INDEX('Funding Request Tracker'!$G$6:$G$13,MATCH('Eligible Components'!N109,'Funding Request Tracker'!$F$6:$F$13,0)),
""))</f>
        <v/>
      </c>
      <c r="Q109" s="27" t="str">
        <f>IF(IFERROR(INDEX('Tableau FR Download'!N:N,MATCH('Eligible Components'!M109,'Tableau FR Download'!G:G,0)),"")=0,"",IFERROR(INDEX('Tableau FR Download'!N:N,MATCH('Eligible Components'!M109,'Tableau FR Download'!G:G,0)),""))</f>
        <v/>
      </c>
      <c r="R109" s="27" t="str">
        <f>IF(IFERROR(INDEX('Tableau FR Download'!O:O,MATCH('Eligible Components'!M109,'Tableau FR Download'!G:G,0)),"")=0,"",IFERROR(INDEX('Tableau FR Download'!O:O,MATCH('Eligible Components'!M109,'Tableau FR Download'!G:G,0)),""))</f>
        <v/>
      </c>
      <c r="S109" t="str">
        <f t="shared" si="5"/>
        <v/>
      </c>
      <c r="T109" s="1" t="str">
        <f>IFERROR(INDEX('User Instructions'!$E$3:$E$8,MATCH('Eligible Components'!N109,'User Instructions'!$D$3:$D$8,0)),"")</f>
        <v/>
      </c>
      <c r="U109" s="1" t="str">
        <f>IFERROR(IF(INDEX('Tableau FR Download'!M:M,MATCH('Eligible Components'!M109,'Tableau FR Download'!G:G,0))=0,"",INDEX('Tableau FR Download'!M:M,MATCH('Eligible Components'!M109,'Tableau FR Download'!G:G,0))),"")</f>
        <v/>
      </c>
    </row>
    <row r="110" spans="1:21" hidden="1" x14ac:dyDescent="0.35">
      <c r="A110" s="1">
        <f t="shared" si="3"/>
        <v>0</v>
      </c>
      <c r="B110" s="1">
        <v>0</v>
      </c>
      <c r="C110" s="1" t="s">
        <v>201</v>
      </c>
      <c r="D110" s="1" t="s">
        <v>70</v>
      </c>
      <c r="E110" s="1" t="s">
        <v>206</v>
      </c>
      <c r="F110" s="1" t="s">
        <v>207</v>
      </c>
      <c r="G110" s="1" t="str">
        <f t="shared" si="4"/>
        <v>Belize-HIV/AIDS,RSSH</v>
      </c>
      <c r="H110" s="1">
        <v>1</v>
      </c>
      <c r="I110" s="1" t="s">
        <v>71</v>
      </c>
      <c r="J110" s="1" t="str">
        <f>IF(IFERROR(IF(M110="",INDEX('Review Approach Lookup'!D:D,MATCH('Eligible Components'!G110,'Review Approach Lookup'!A:A,0)),INDEX('Tableau FR Download'!I:I,MATCH(M110,'Tableau FR Download'!G:G,0))),"")=0,"TBC",IFERROR(IF(M110="",INDEX('Review Approach Lookup'!D:D,MATCH('Eligible Components'!G110,'Review Approach Lookup'!A:A,0)),INDEX('Tableau FR Download'!I:I,MATCH(M110,'Tableau FR Download'!G:G,0))),""))</f>
        <v/>
      </c>
      <c r="K110" s="1" t="s">
        <v>218</v>
      </c>
      <c r="L110" s="1">
        <f>_xlfn.MAXIFS('Tableau FR Download'!A:A,'Tableau FR Download'!B:B,'Eligible Components'!G110)</f>
        <v>0</v>
      </c>
      <c r="M110" s="1" t="str">
        <f>IF(L110=0,"",INDEX('Tableau FR Download'!G:G,MATCH('Eligible Components'!L110,'Tableau FR Download'!A:A,0)))</f>
        <v/>
      </c>
      <c r="N110" s="2" t="str">
        <f>IFERROR(IF(LEFT(INDEX('Tableau FR Download'!J:J,MATCH('Eligible Components'!M110,'Tableau FR Download'!G:G,0)),FIND(" - ",INDEX('Tableau FR Download'!J:J,MATCH('Eligible Components'!M110,'Tableau FR Download'!G:G,0)))-1) = 0,"",LEFT(INDEX('Tableau FR Download'!J:J,MATCH('Eligible Components'!M110,'Tableau FR Download'!G:G,0)),FIND(" - ",INDEX('Tableau FR Download'!J:J,MATCH('Eligible Components'!M110,'Tableau FR Download'!G:G,0)))-1)),"")</f>
        <v/>
      </c>
      <c r="O110" s="2" t="str">
        <f>IF(T110="No","",IFERROR(IF(INDEX('Tableau FR Download'!M:M,MATCH('Eligible Components'!M110,'Tableau FR Download'!G:G,0))=0,"",INDEX('Tableau FR Download'!M:M,MATCH('Eligible Components'!M110,'Tableau FR Download'!G:G,0))),""))</f>
        <v/>
      </c>
      <c r="P110" s="27" t="str">
        <f>IF(IFERROR(
INDEX('Funding Request Tracker'!$G$6:$G$13,MATCH('Eligible Components'!N110,'Funding Request Tracker'!$F$6:$F$13,0)),"")=0,"",
IFERROR(INDEX('Funding Request Tracker'!$G$6:$G$13,MATCH('Eligible Components'!N110,'Funding Request Tracker'!$F$6:$F$13,0)),
""))</f>
        <v/>
      </c>
      <c r="Q110" s="27" t="str">
        <f>IF(IFERROR(INDEX('Tableau FR Download'!N:N,MATCH('Eligible Components'!M110,'Tableau FR Download'!G:G,0)),"")=0,"",IFERROR(INDEX('Tableau FR Download'!N:N,MATCH('Eligible Components'!M110,'Tableau FR Download'!G:G,0)),""))</f>
        <v/>
      </c>
      <c r="R110" s="27" t="str">
        <f>IF(IFERROR(INDEX('Tableau FR Download'!O:O,MATCH('Eligible Components'!M110,'Tableau FR Download'!G:G,0)),"")=0,"",IFERROR(INDEX('Tableau FR Download'!O:O,MATCH('Eligible Components'!M110,'Tableau FR Download'!G:G,0)),""))</f>
        <v/>
      </c>
      <c r="S110" t="str">
        <f t="shared" si="5"/>
        <v/>
      </c>
      <c r="T110" s="1" t="str">
        <f>IFERROR(INDEX('User Instructions'!$E$3:$E$8,MATCH('Eligible Components'!N110,'User Instructions'!$D$3:$D$8,0)),"")</f>
        <v/>
      </c>
      <c r="U110" s="1" t="str">
        <f>IFERROR(IF(INDEX('Tableau FR Download'!M:M,MATCH('Eligible Components'!M110,'Tableau FR Download'!G:G,0))=0,"",INDEX('Tableau FR Download'!M:M,MATCH('Eligible Components'!M110,'Tableau FR Download'!G:G,0))),"")</f>
        <v/>
      </c>
    </row>
    <row r="111" spans="1:21" hidden="1" x14ac:dyDescent="0.35">
      <c r="A111" s="1">
        <f t="shared" si="3"/>
        <v>0</v>
      </c>
      <c r="B111" s="1">
        <v>0</v>
      </c>
      <c r="C111" s="1" t="s">
        <v>201</v>
      </c>
      <c r="D111" s="1" t="s">
        <v>70</v>
      </c>
      <c r="E111" s="1" t="s">
        <v>63</v>
      </c>
      <c r="F111" s="1" t="s">
        <v>208</v>
      </c>
      <c r="G111" s="1" t="str">
        <f t="shared" si="4"/>
        <v>Belize-HIV/AIDS, Tuberculosis</v>
      </c>
      <c r="H111" s="1">
        <v>1</v>
      </c>
      <c r="I111" s="1" t="s">
        <v>71</v>
      </c>
      <c r="J111" s="1" t="str">
        <f>IF(IFERROR(IF(M111="",INDEX('Review Approach Lookup'!D:D,MATCH('Eligible Components'!G111,'Review Approach Lookup'!A:A,0)),INDEX('Tableau FR Download'!I:I,MATCH(M111,'Tableau FR Download'!G:G,0))),"")=0,"TBC",IFERROR(IF(M111="",INDEX('Review Approach Lookup'!D:D,MATCH('Eligible Components'!G111,'Review Approach Lookup'!A:A,0)),INDEX('Tableau FR Download'!I:I,MATCH(M111,'Tableau FR Download'!G:G,0))),""))</f>
        <v/>
      </c>
      <c r="K111" s="1" t="s">
        <v>218</v>
      </c>
      <c r="L111" s="1">
        <f>_xlfn.MAXIFS('Tableau FR Download'!A:A,'Tableau FR Download'!B:B,'Eligible Components'!G111)</f>
        <v>0</v>
      </c>
      <c r="M111" s="1" t="str">
        <f>IF(L111=0,"",INDEX('Tableau FR Download'!G:G,MATCH('Eligible Components'!L111,'Tableau FR Download'!A:A,0)))</f>
        <v/>
      </c>
      <c r="N111" s="2" t="str">
        <f>IFERROR(IF(LEFT(INDEX('Tableau FR Download'!J:J,MATCH('Eligible Components'!M111,'Tableau FR Download'!G:G,0)),FIND(" - ",INDEX('Tableau FR Download'!J:J,MATCH('Eligible Components'!M111,'Tableau FR Download'!G:G,0)))-1) = 0,"",LEFT(INDEX('Tableau FR Download'!J:J,MATCH('Eligible Components'!M111,'Tableau FR Download'!G:G,0)),FIND(" - ",INDEX('Tableau FR Download'!J:J,MATCH('Eligible Components'!M111,'Tableau FR Download'!G:G,0)))-1)),"")</f>
        <v/>
      </c>
      <c r="O111" s="2" t="str">
        <f>IF(T111="No","",IFERROR(IF(INDEX('Tableau FR Download'!M:M,MATCH('Eligible Components'!M111,'Tableau FR Download'!G:G,0))=0,"",INDEX('Tableau FR Download'!M:M,MATCH('Eligible Components'!M111,'Tableau FR Download'!G:G,0))),""))</f>
        <v/>
      </c>
      <c r="P111" s="27" t="str">
        <f>IF(IFERROR(
INDEX('Funding Request Tracker'!$G$6:$G$13,MATCH('Eligible Components'!N111,'Funding Request Tracker'!$F$6:$F$13,0)),"")=0,"",
IFERROR(INDEX('Funding Request Tracker'!$G$6:$G$13,MATCH('Eligible Components'!N111,'Funding Request Tracker'!$F$6:$F$13,0)),
""))</f>
        <v/>
      </c>
      <c r="Q111" s="27" t="str">
        <f>IF(IFERROR(INDEX('Tableau FR Download'!N:N,MATCH('Eligible Components'!M111,'Tableau FR Download'!G:G,0)),"")=0,"",IFERROR(INDEX('Tableau FR Download'!N:N,MATCH('Eligible Components'!M111,'Tableau FR Download'!G:G,0)),""))</f>
        <v/>
      </c>
      <c r="R111" s="27" t="str">
        <f>IF(IFERROR(INDEX('Tableau FR Download'!O:O,MATCH('Eligible Components'!M111,'Tableau FR Download'!G:G,0)),"")=0,"",IFERROR(INDEX('Tableau FR Download'!O:O,MATCH('Eligible Components'!M111,'Tableau FR Download'!G:G,0)),""))</f>
        <v/>
      </c>
      <c r="S111" t="str">
        <f t="shared" si="5"/>
        <v/>
      </c>
      <c r="T111" s="1" t="str">
        <f>IFERROR(INDEX('User Instructions'!$E$3:$E$8,MATCH('Eligible Components'!N111,'User Instructions'!$D$3:$D$8,0)),"")</f>
        <v/>
      </c>
      <c r="U111" s="1" t="str">
        <f>IFERROR(IF(INDEX('Tableau FR Download'!M:M,MATCH('Eligible Components'!M111,'Tableau FR Download'!G:G,0))=0,"",INDEX('Tableau FR Download'!M:M,MATCH('Eligible Components'!M111,'Tableau FR Download'!G:G,0))),"")</f>
        <v/>
      </c>
    </row>
    <row r="112" spans="1:21" hidden="1" x14ac:dyDescent="0.35">
      <c r="A112" s="1">
        <f t="shared" si="3"/>
        <v>0</v>
      </c>
      <c r="B112" s="1">
        <v>0</v>
      </c>
      <c r="C112" s="1" t="s">
        <v>201</v>
      </c>
      <c r="D112" s="1" t="s">
        <v>70</v>
      </c>
      <c r="E112" s="1" t="s">
        <v>53</v>
      </c>
      <c r="F112" s="1" t="s">
        <v>209</v>
      </c>
      <c r="G112" s="1" t="str">
        <f t="shared" si="4"/>
        <v>Belize-HIV/AIDS,Tuberculosis,Malaria</v>
      </c>
      <c r="H112" s="1">
        <v>1</v>
      </c>
      <c r="I112" s="1" t="s">
        <v>71</v>
      </c>
      <c r="J112" s="1" t="str">
        <f>IF(IFERROR(IF(M112="",INDEX('Review Approach Lookup'!D:D,MATCH('Eligible Components'!G112,'Review Approach Lookup'!A:A,0)),INDEX('Tableau FR Download'!I:I,MATCH(M112,'Tableau FR Download'!G:G,0))),"")=0,"TBC",IFERROR(IF(M112="",INDEX('Review Approach Lookup'!D:D,MATCH('Eligible Components'!G112,'Review Approach Lookup'!A:A,0)),INDEX('Tableau FR Download'!I:I,MATCH(M112,'Tableau FR Download'!G:G,0))),""))</f>
        <v/>
      </c>
      <c r="K112" s="1" t="s">
        <v>218</v>
      </c>
      <c r="L112" s="1">
        <f>_xlfn.MAXIFS('Tableau FR Download'!A:A,'Tableau FR Download'!B:B,'Eligible Components'!G112)</f>
        <v>0</v>
      </c>
      <c r="M112" s="1" t="str">
        <f>IF(L112=0,"",INDEX('Tableau FR Download'!G:G,MATCH('Eligible Components'!L112,'Tableau FR Download'!A:A,0)))</f>
        <v/>
      </c>
      <c r="N112" s="2" t="str">
        <f>IFERROR(IF(LEFT(INDEX('Tableau FR Download'!J:J,MATCH('Eligible Components'!M112,'Tableau FR Download'!G:G,0)),FIND(" - ",INDEX('Tableau FR Download'!J:J,MATCH('Eligible Components'!M112,'Tableau FR Download'!G:G,0)))-1) = 0,"",LEFT(INDEX('Tableau FR Download'!J:J,MATCH('Eligible Components'!M112,'Tableau FR Download'!G:G,0)),FIND(" - ",INDEX('Tableau FR Download'!J:J,MATCH('Eligible Components'!M112,'Tableau FR Download'!G:G,0)))-1)),"")</f>
        <v/>
      </c>
      <c r="O112" s="2" t="str">
        <f>IF(T112="No","",IFERROR(IF(INDEX('Tableau FR Download'!M:M,MATCH('Eligible Components'!M112,'Tableau FR Download'!G:G,0))=0,"",INDEX('Tableau FR Download'!M:M,MATCH('Eligible Components'!M112,'Tableau FR Download'!G:G,0))),""))</f>
        <v/>
      </c>
      <c r="P112" s="27" t="str">
        <f>IF(IFERROR(
INDEX('Funding Request Tracker'!$G$6:$G$13,MATCH('Eligible Components'!N112,'Funding Request Tracker'!$F$6:$F$13,0)),"")=0,"",
IFERROR(INDEX('Funding Request Tracker'!$G$6:$G$13,MATCH('Eligible Components'!N112,'Funding Request Tracker'!$F$6:$F$13,0)),
""))</f>
        <v/>
      </c>
      <c r="Q112" s="27" t="str">
        <f>IF(IFERROR(INDEX('Tableau FR Download'!N:N,MATCH('Eligible Components'!M112,'Tableau FR Download'!G:G,0)),"")=0,"",IFERROR(INDEX('Tableau FR Download'!N:N,MATCH('Eligible Components'!M112,'Tableau FR Download'!G:G,0)),""))</f>
        <v/>
      </c>
      <c r="R112" s="27" t="str">
        <f>IF(IFERROR(INDEX('Tableau FR Download'!O:O,MATCH('Eligible Components'!M112,'Tableau FR Download'!G:G,0)),"")=0,"",IFERROR(INDEX('Tableau FR Download'!O:O,MATCH('Eligible Components'!M112,'Tableau FR Download'!G:G,0)),""))</f>
        <v/>
      </c>
      <c r="S112" t="str">
        <f t="shared" si="5"/>
        <v/>
      </c>
      <c r="T112" s="1" t="str">
        <f>IFERROR(INDEX('User Instructions'!$E$3:$E$8,MATCH('Eligible Components'!N112,'User Instructions'!$D$3:$D$8,0)),"")</f>
        <v/>
      </c>
      <c r="U112" s="1" t="str">
        <f>IFERROR(IF(INDEX('Tableau FR Download'!M:M,MATCH('Eligible Components'!M112,'Tableau FR Download'!G:G,0))=0,"",INDEX('Tableau FR Download'!M:M,MATCH('Eligible Components'!M112,'Tableau FR Download'!G:G,0))),"")</f>
        <v/>
      </c>
    </row>
    <row r="113" spans="1:21" hidden="1" x14ac:dyDescent="0.35">
      <c r="A113" s="1">
        <f t="shared" si="3"/>
        <v>0</v>
      </c>
      <c r="B113" s="1">
        <v>0</v>
      </c>
      <c r="C113" s="1" t="s">
        <v>201</v>
      </c>
      <c r="D113" s="1" t="s">
        <v>70</v>
      </c>
      <c r="E113" s="1" t="s">
        <v>81</v>
      </c>
      <c r="F113" s="1" t="s">
        <v>210</v>
      </c>
      <c r="G113" s="1" t="str">
        <f t="shared" si="4"/>
        <v>Belize-HIV/AIDS,Tuberculosis,Malaria,RSSH</v>
      </c>
      <c r="H113" s="1">
        <v>1</v>
      </c>
      <c r="I113" s="1" t="s">
        <v>71</v>
      </c>
      <c r="J113" s="1" t="str">
        <f>IF(IFERROR(IF(M113="",INDEX('Review Approach Lookup'!D:D,MATCH('Eligible Components'!G113,'Review Approach Lookup'!A:A,0)),INDEX('Tableau FR Download'!I:I,MATCH(M113,'Tableau FR Download'!G:G,0))),"")=0,"TBC",IFERROR(IF(M113="",INDEX('Review Approach Lookup'!D:D,MATCH('Eligible Components'!G113,'Review Approach Lookup'!A:A,0)),INDEX('Tableau FR Download'!I:I,MATCH(M113,'Tableau FR Download'!G:G,0))),""))</f>
        <v/>
      </c>
      <c r="K113" s="1" t="s">
        <v>218</v>
      </c>
      <c r="L113" s="1">
        <f>_xlfn.MAXIFS('Tableau FR Download'!A:A,'Tableau FR Download'!B:B,'Eligible Components'!G113)</f>
        <v>0</v>
      </c>
      <c r="M113" s="1" t="str">
        <f>IF(L113=0,"",INDEX('Tableau FR Download'!G:G,MATCH('Eligible Components'!L113,'Tableau FR Download'!A:A,0)))</f>
        <v/>
      </c>
      <c r="N113" s="2" t="str">
        <f>IFERROR(IF(LEFT(INDEX('Tableau FR Download'!J:J,MATCH('Eligible Components'!M113,'Tableau FR Download'!G:G,0)),FIND(" - ",INDEX('Tableau FR Download'!J:J,MATCH('Eligible Components'!M113,'Tableau FR Download'!G:G,0)))-1) = 0,"",LEFT(INDEX('Tableau FR Download'!J:J,MATCH('Eligible Components'!M113,'Tableau FR Download'!G:G,0)),FIND(" - ",INDEX('Tableau FR Download'!J:J,MATCH('Eligible Components'!M113,'Tableau FR Download'!G:G,0)))-1)),"")</f>
        <v/>
      </c>
      <c r="O113" s="2" t="str">
        <f>IF(T113="No","",IFERROR(IF(INDEX('Tableau FR Download'!M:M,MATCH('Eligible Components'!M113,'Tableau FR Download'!G:G,0))=0,"",INDEX('Tableau FR Download'!M:M,MATCH('Eligible Components'!M113,'Tableau FR Download'!G:G,0))),""))</f>
        <v/>
      </c>
      <c r="P113" s="27" t="str">
        <f>IF(IFERROR(
INDEX('Funding Request Tracker'!$G$6:$G$13,MATCH('Eligible Components'!N113,'Funding Request Tracker'!$F$6:$F$13,0)),"")=0,"",
IFERROR(INDEX('Funding Request Tracker'!$G$6:$G$13,MATCH('Eligible Components'!N113,'Funding Request Tracker'!$F$6:$F$13,0)),
""))</f>
        <v/>
      </c>
      <c r="Q113" s="27" t="str">
        <f>IF(IFERROR(INDEX('Tableau FR Download'!N:N,MATCH('Eligible Components'!M113,'Tableau FR Download'!G:G,0)),"")=0,"",IFERROR(INDEX('Tableau FR Download'!N:N,MATCH('Eligible Components'!M113,'Tableau FR Download'!G:G,0)),""))</f>
        <v/>
      </c>
      <c r="R113" s="27" t="str">
        <f>IF(IFERROR(INDEX('Tableau FR Download'!O:O,MATCH('Eligible Components'!M113,'Tableau FR Download'!G:G,0)),"")=0,"",IFERROR(INDEX('Tableau FR Download'!O:O,MATCH('Eligible Components'!M113,'Tableau FR Download'!G:G,0)),""))</f>
        <v/>
      </c>
      <c r="S113" t="str">
        <f t="shared" si="5"/>
        <v/>
      </c>
      <c r="T113" s="1" t="str">
        <f>IFERROR(INDEX('User Instructions'!$E$3:$E$8,MATCH('Eligible Components'!N113,'User Instructions'!$D$3:$D$8,0)),"")</f>
        <v/>
      </c>
      <c r="U113" s="1" t="str">
        <f>IFERROR(IF(INDEX('Tableau FR Download'!M:M,MATCH('Eligible Components'!M113,'Tableau FR Download'!G:G,0))=0,"",INDEX('Tableau FR Download'!M:M,MATCH('Eligible Components'!M113,'Tableau FR Download'!G:G,0))),"")</f>
        <v/>
      </c>
    </row>
    <row r="114" spans="1:21" hidden="1" x14ac:dyDescent="0.35">
      <c r="A114" s="1">
        <f t="shared" si="3"/>
        <v>0</v>
      </c>
      <c r="B114" s="1">
        <v>0</v>
      </c>
      <c r="C114" s="1" t="s">
        <v>201</v>
      </c>
      <c r="D114" s="1" t="s">
        <v>70</v>
      </c>
      <c r="E114" s="1" t="s">
        <v>137</v>
      </c>
      <c r="F114" s="1" t="s">
        <v>211</v>
      </c>
      <c r="G114" s="1" t="str">
        <f t="shared" si="4"/>
        <v>Belize-HIV/AIDS,Tuberculosis,RSSH</v>
      </c>
      <c r="H114" s="1">
        <v>1</v>
      </c>
      <c r="I114" s="1" t="s">
        <v>71</v>
      </c>
      <c r="J114" s="1" t="str">
        <f>IF(IFERROR(IF(M114="",INDEX('Review Approach Lookup'!D:D,MATCH('Eligible Components'!G114,'Review Approach Lookup'!A:A,0)),INDEX('Tableau FR Download'!I:I,MATCH(M114,'Tableau FR Download'!G:G,0))),"")=0,"TBC",IFERROR(IF(M114="",INDEX('Review Approach Lookup'!D:D,MATCH('Eligible Components'!G114,'Review Approach Lookup'!A:A,0)),INDEX('Tableau FR Download'!I:I,MATCH(M114,'Tableau FR Download'!G:G,0))),""))</f>
        <v/>
      </c>
      <c r="K114" s="1" t="s">
        <v>218</v>
      </c>
      <c r="L114" s="1">
        <f>_xlfn.MAXIFS('Tableau FR Download'!A:A,'Tableau FR Download'!B:B,'Eligible Components'!G114)</f>
        <v>0</v>
      </c>
      <c r="M114" s="1" t="str">
        <f>IF(L114=0,"",INDEX('Tableau FR Download'!G:G,MATCH('Eligible Components'!L114,'Tableau FR Download'!A:A,0)))</f>
        <v/>
      </c>
      <c r="N114" s="2" t="str">
        <f>IFERROR(IF(LEFT(INDEX('Tableau FR Download'!J:J,MATCH('Eligible Components'!M114,'Tableau FR Download'!G:G,0)),FIND(" - ",INDEX('Tableau FR Download'!J:J,MATCH('Eligible Components'!M114,'Tableau FR Download'!G:G,0)))-1) = 0,"",LEFT(INDEX('Tableau FR Download'!J:J,MATCH('Eligible Components'!M114,'Tableau FR Download'!G:G,0)),FIND(" - ",INDEX('Tableau FR Download'!J:J,MATCH('Eligible Components'!M114,'Tableau FR Download'!G:G,0)))-1)),"")</f>
        <v/>
      </c>
      <c r="O114" s="2" t="str">
        <f>IF(T114="No","",IFERROR(IF(INDEX('Tableau FR Download'!M:M,MATCH('Eligible Components'!M114,'Tableau FR Download'!G:G,0))=0,"",INDEX('Tableau FR Download'!M:M,MATCH('Eligible Components'!M114,'Tableau FR Download'!G:G,0))),""))</f>
        <v/>
      </c>
      <c r="P114" s="27" t="str">
        <f>IF(IFERROR(
INDEX('Funding Request Tracker'!$G$6:$G$13,MATCH('Eligible Components'!N114,'Funding Request Tracker'!$F$6:$F$13,0)),"")=0,"",
IFERROR(INDEX('Funding Request Tracker'!$G$6:$G$13,MATCH('Eligible Components'!N114,'Funding Request Tracker'!$F$6:$F$13,0)),
""))</f>
        <v/>
      </c>
      <c r="Q114" s="27" t="str">
        <f>IF(IFERROR(INDEX('Tableau FR Download'!N:N,MATCH('Eligible Components'!M114,'Tableau FR Download'!G:G,0)),"")=0,"",IFERROR(INDEX('Tableau FR Download'!N:N,MATCH('Eligible Components'!M114,'Tableau FR Download'!G:G,0)),""))</f>
        <v/>
      </c>
      <c r="R114" s="27" t="str">
        <f>IF(IFERROR(INDEX('Tableau FR Download'!O:O,MATCH('Eligible Components'!M114,'Tableau FR Download'!G:G,0)),"")=0,"",IFERROR(INDEX('Tableau FR Download'!O:O,MATCH('Eligible Components'!M114,'Tableau FR Download'!G:G,0)),""))</f>
        <v/>
      </c>
      <c r="S114" t="str">
        <f t="shared" si="5"/>
        <v/>
      </c>
      <c r="T114" s="1" t="str">
        <f>IFERROR(INDEX('User Instructions'!$E$3:$E$8,MATCH('Eligible Components'!N114,'User Instructions'!$D$3:$D$8,0)),"")</f>
        <v/>
      </c>
      <c r="U114" s="1" t="str">
        <f>IFERROR(IF(INDEX('Tableau FR Download'!M:M,MATCH('Eligible Components'!M114,'Tableau FR Download'!G:G,0))=0,"",INDEX('Tableau FR Download'!M:M,MATCH('Eligible Components'!M114,'Tableau FR Download'!G:G,0))),"")</f>
        <v/>
      </c>
    </row>
    <row r="115" spans="1:21" hidden="1" x14ac:dyDescent="0.35">
      <c r="A115" s="1">
        <f t="shared" si="3"/>
        <v>0</v>
      </c>
      <c r="B115" s="1">
        <v>0</v>
      </c>
      <c r="C115" s="1" t="s">
        <v>201</v>
      </c>
      <c r="D115" s="1" t="s">
        <v>70</v>
      </c>
      <c r="E115" s="1" t="s">
        <v>68</v>
      </c>
      <c r="F115" s="1" t="s">
        <v>68</v>
      </c>
      <c r="G115" s="1" t="str">
        <f t="shared" si="4"/>
        <v>Belize-Malaria</v>
      </c>
      <c r="H115" s="1">
        <v>0</v>
      </c>
      <c r="I115" s="1" t="s">
        <v>71</v>
      </c>
      <c r="J115" s="1" t="str">
        <f>IF(IFERROR(IF(M115="",INDEX('Review Approach Lookup'!D:D,MATCH('Eligible Components'!G115,'Review Approach Lookup'!A:A,0)),INDEX('Tableau FR Download'!I:I,MATCH(M115,'Tableau FR Download'!G:G,0))),"")=0,"TBC",IFERROR(IF(M115="",INDEX('Review Approach Lookup'!D:D,MATCH('Eligible Components'!G115,'Review Approach Lookup'!A:A,0)),INDEX('Tableau FR Download'!I:I,MATCH(M115,'Tableau FR Download'!G:G,0))),""))</f>
        <v/>
      </c>
      <c r="K115" s="1" t="s">
        <v>218</v>
      </c>
      <c r="L115" s="1">
        <f>_xlfn.MAXIFS('Tableau FR Download'!A:A,'Tableau FR Download'!B:B,'Eligible Components'!G115)</f>
        <v>0</v>
      </c>
      <c r="M115" s="1" t="str">
        <f>IF(L115=0,"",INDEX('Tableau FR Download'!G:G,MATCH('Eligible Components'!L115,'Tableau FR Download'!A:A,0)))</f>
        <v/>
      </c>
      <c r="N115" s="2" t="str">
        <f>IFERROR(IF(LEFT(INDEX('Tableau FR Download'!J:J,MATCH('Eligible Components'!M115,'Tableau FR Download'!G:G,0)),FIND(" - ",INDEX('Tableau FR Download'!J:J,MATCH('Eligible Components'!M115,'Tableau FR Download'!G:G,0)))-1) = 0,"",LEFT(INDEX('Tableau FR Download'!J:J,MATCH('Eligible Components'!M115,'Tableau FR Download'!G:G,0)),FIND(" - ",INDEX('Tableau FR Download'!J:J,MATCH('Eligible Components'!M115,'Tableau FR Download'!G:G,0)))-1)),"")</f>
        <v/>
      </c>
      <c r="O115" s="2" t="str">
        <f>IF(T115="No","",IFERROR(IF(INDEX('Tableau FR Download'!M:M,MATCH('Eligible Components'!M115,'Tableau FR Download'!G:G,0))=0,"",INDEX('Tableau FR Download'!M:M,MATCH('Eligible Components'!M115,'Tableau FR Download'!G:G,0))),""))</f>
        <v/>
      </c>
      <c r="P115" s="27" t="str">
        <f>IF(IFERROR(
INDEX('Funding Request Tracker'!$G$6:$G$13,MATCH('Eligible Components'!N115,'Funding Request Tracker'!$F$6:$F$13,0)),"")=0,"",
IFERROR(INDEX('Funding Request Tracker'!$G$6:$G$13,MATCH('Eligible Components'!N115,'Funding Request Tracker'!$F$6:$F$13,0)),
""))</f>
        <v/>
      </c>
      <c r="Q115" s="27" t="str">
        <f>IF(IFERROR(INDEX('Tableau FR Download'!N:N,MATCH('Eligible Components'!M115,'Tableau FR Download'!G:G,0)),"")=0,"",IFERROR(INDEX('Tableau FR Download'!N:N,MATCH('Eligible Components'!M115,'Tableau FR Download'!G:G,0)),""))</f>
        <v/>
      </c>
      <c r="R115" s="27" t="str">
        <f>IF(IFERROR(INDEX('Tableau FR Download'!O:O,MATCH('Eligible Components'!M115,'Tableau FR Download'!G:G,0)),"")=0,"",IFERROR(INDEX('Tableau FR Download'!O:O,MATCH('Eligible Components'!M115,'Tableau FR Download'!G:G,0)),""))</f>
        <v/>
      </c>
      <c r="S115" t="str">
        <f t="shared" si="5"/>
        <v/>
      </c>
      <c r="T115" s="1" t="str">
        <f>IFERROR(INDEX('User Instructions'!$E$3:$E$8,MATCH('Eligible Components'!N115,'User Instructions'!$D$3:$D$8,0)),"")</f>
        <v/>
      </c>
      <c r="U115" s="1" t="str">
        <f>IFERROR(IF(INDEX('Tableau FR Download'!M:M,MATCH('Eligible Components'!M115,'Tableau FR Download'!G:G,0))=0,"",INDEX('Tableau FR Download'!M:M,MATCH('Eligible Components'!M115,'Tableau FR Download'!G:G,0))),"")</f>
        <v/>
      </c>
    </row>
    <row r="116" spans="1:21" hidden="1" x14ac:dyDescent="0.35">
      <c r="A116" s="1">
        <f t="shared" si="3"/>
        <v>0</v>
      </c>
      <c r="B116" s="1">
        <v>0</v>
      </c>
      <c r="C116" s="1" t="s">
        <v>201</v>
      </c>
      <c r="D116" s="1" t="s">
        <v>70</v>
      </c>
      <c r="E116" s="1" t="s">
        <v>94</v>
      </c>
      <c r="F116" s="1" t="s">
        <v>212</v>
      </c>
      <c r="G116" s="1" t="str">
        <f t="shared" si="4"/>
        <v>Belize-Malaria,RSSH</v>
      </c>
      <c r="H116" s="1">
        <v>1</v>
      </c>
      <c r="I116" s="1" t="s">
        <v>71</v>
      </c>
      <c r="J116" s="1" t="str">
        <f>IF(IFERROR(IF(M116="",INDEX('Review Approach Lookup'!D:D,MATCH('Eligible Components'!G116,'Review Approach Lookup'!A:A,0)),INDEX('Tableau FR Download'!I:I,MATCH(M116,'Tableau FR Download'!G:G,0))),"")=0,"TBC",IFERROR(IF(M116="",INDEX('Review Approach Lookup'!D:D,MATCH('Eligible Components'!G116,'Review Approach Lookup'!A:A,0)),INDEX('Tableau FR Download'!I:I,MATCH(M116,'Tableau FR Download'!G:G,0))),""))</f>
        <v/>
      </c>
      <c r="K116" s="1" t="s">
        <v>218</v>
      </c>
      <c r="L116" s="1">
        <f>_xlfn.MAXIFS('Tableau FR Download'!A:A,'Tableau FR Download'!B:B,'Eligible Components'!G116)</f>
        <v>0</v>
      </c>
      <c r="M116" s="1" t="str">
        <f>IF(L116=0,"",INDEX('Tableau FR Download'!G:G,MATCH('Eligible Components'!L116,'Tableau FR Download'!A:A,0)))</f>
        <v/>
      </c>
      <c r="N116" s="2" t="str">
        <f>IFERROR(IF(LEFT(INDEX('Tableau FR Download'!J:J,MATCH('Eligible Components'!M116,'Tableau FR Download'!G:G,0)),FIND(" - ",INDEX('Tableau FR Download'!J:J,MATCH('Eligible Components'!M116,'Tableau FR Download'!G:G,0)))-1) = 0,"",LEFT(INDEX('Tableau FR Download'!J:J,MATCH('Eligible Components'!M116,'Tableau FR Download'!G:G,0)),FIND(" - ",INDEX('Tableau FR Download'!J:J,MATCH('Eligible Components'!M116,'Tableau FR Download'!G:G,0)))-1)),"")</f>
        <v/>
      </c>
      <c r="O116" s="2" t="str">
        <f>IF(T116="No","",IFERROR(IF(INDEX('Tableau FR Download'!M:M,MATCH('Eligible Components'!M116,'Tableau FR Download'!G:G,0))=0,"",INDEX('Tableau FR Download'!M:M,MATCH('Eligible Components'!M116,'Tableau FR Download'!G:G,0))),""))</f>
        <v/>
      </c>
      <c r="P116" s="27" t="str">
        <f>IF(IFERROR(
INDEX('Funding Request Tracker'!$G$6:$G$13,MATCH('Eligible Components'!N116,'Funding Request Tracker'!$F$6:$F$13,0)),"")=0,"",
IFERROR(INDEX('Funding Request Tracker'!$G$6:$G$13,MATCH('Eligible Components'!N116,'Funding Request Tracker'!$F$6:$F$13,0)),
""))</f>
        <v/>
      </c>
      <c r="Q116" s="27" t="str">
        <f>IF(IFERROR(INDEX('Tableau FR Download'!N:N,MATCH('Eligible Components'!M116,'Tableau FR Download'!G:G,0)),"")=0,"",IFERROR(INDEX('Tableau FR Download'!N:N,MATCH('Eligible Components'!M116,'Tableau FR Download'!G:G,0)),""))</f>
        <v/>
      </c>
      <c r="R116" s="27" t="str">
        <f>IF(IFERROR(INDEX('Tableau FR Download'!O:O,MATCH('Eligible Components'!M116,'Tableau FR Download'!G:G,0)),"")=0,"",IFERROR(INDEX('Tableau FR Download'!O:O,MATCH('Eligible Components'!M116,'Tableau FR Download'!G:G,0)),""))</f>
        <v/>
      </c>
      <c r="S116" t="str">
        <f t="shared" si="5"/>
        <v/>
      </c>
      <c r="T116" s="1" t="str">
        <f>IFERROR(INDEX('User Instructions'!$E$3:$E$8,MATCH('Eligible Components'!N116,'User Instructions'!$D$3:$D$8,0)),"")</f>
        <v/>
      </c>
      <c r="U116" s="1" t="str">
        <f>IFERROR(IF(INDEX('Tableau FR Download'!M:M,MATCH('Eligible Components'!M116,'Tableau FR Download'!G:G,0))=0,"",INDEX('Tableau FR Download'!M:M,MATCH('Eligible Components'!M116,'Tableau FR Download'!G:G,0))),"")</f>
        <v/>
      </c>
    </row>
    <row r="117" spans="1:21" hidden="1" x14ac:dyDescent="0.35">
      <c r="A117" s="1">
        <f t="shared" si="3"/>
        <v>0</v>
      </c>
      <c r="B117" s="1">
        <v>0</v>
      </c>
      <c r="C117" s="1" t="s">
        <v>201</v>
      </c>
      <c r="D117" s="1" t="s">
        <v>70</v>
      </c>
      <c r="E117" s="1" t="s">
        <v>91</v>
      </c>
      <c r="F117" s="1" t="s">
        <v>91</v>
      </c>
      <c r="G117" s="1" t="str">
        <f t="shared" si="4"/>
        <v>Belize-RSSH</v>
      </c>
      <c r="H117" s="1">
        <v>1</v>
      </c>
      <c r="I117" s="1" t="s">
        <v>71</v>
      </c>
      <c r="J117" s="1" t="str">
        <f>IF(IFERROR(IF(M117="",INDEX('Review Approach Lookup'!D:D,MATCH('Eligible Components'!G117,'Review Approach Lookup'!A:A,0)),INDEX('Tableau FR Download'!I:I,MATCH(M117,'Tableau FR Download'!G:G,0))),"")=0,"TBC",IFERROR(IF(M117="",INDEX('Review Approach Lookup'!D:D,MATCH('Eligible Components'!G117,'Review Approach Lookup'!A:A,0)),INDEX('Tableau FR Download'!I:I,MATCH(M117,'Tableau FR Download'!G:G,0))),""))</f>
        <v>TBC</v>
      </c>
      <c r="K117" s="1" t="s">
        <v>218</v>
      </c>
      <c r="L117" s="1">
        <f>_xlfn.MAXIFS('Tableau FR Download'!A:A,'Tableau FR Download'!B:B,'Eligible Components'!G117)</f>
        <v>0</v>
      </c>
      <c r="M117" s="1" t="str">
        <f>IF(L117=0,"",INDEX('Tableau FR Download'!G:G,MATCH('Eligible Components'!L117,'Tableau FR Download'!A:A,0)))</f>
        <v/>
      </c>
      <c r="N117" s="2" t="str">
        <f>IFERROR(IF(LEFT(INDEX('Tableau FR Download'!J:J,MATCH('Eligible Components'!M117,'Tableau FR Download'!G:G,0)),FIND(" - ",INDEX('Tableau FR Download'!J:J,MATCH('Eligible Components'!M117,'Tableau FR Download'!G:G,0)))-1) = 0,"",LEFT(INDEX('Tableau FR Download'!J:J,MATCH('Eligible Components'!M117,'Tableau FR Download'!G:G,0)),FIND(" - ",INDEX('Tableau FR Download'!J:J,MATCH('Eligible Components'!M117,'Tableau FR Download'!G:G,0)))-1)),"")</f>
        <v/>
      </c>
      <c r="O117" s="2" t="str">
        <f>IF(T117="No","",IFERROR(IF(INDEX('Tableau FR Download'!M:M,MATCH('Eligible Components'!M117,'Tableau FR Download'!G:G,0))=0,"",INDEX('Tableau FR Download'!M:M,MATCH('Eligible Components'!M117,'Tableau FR Download'!G:G,0))),""))</f>
        <v/>
      </c>
      <c r="P117" s="27" t="str">
        <f>IF(IFERROR(
INDEX('Funding Request Tracker'!$G$6:$G$13,MATCH('Eligible Components'!N117,'Funding Request Tracker'!$F$6:$F$13,0)),"")=0,"",
IFERROR(INDEX('Funding Request Tracker'!$G$6:$G$13,MATCH('Eligible Components'!N117,'Funding Request Tracker'!$F$6:$F$13,0)),
""))</f>
        <v/>
      </c>
      <c r="Q117" s="27" t="str">
        <f>IF(IFERROR(INDEX('Tableau FR Download'!N:N,MATCH('Eligible Components'!M117,'Tableau FR Download'!G:G,0)),"")=0,"",IFERROR(INDEX('Tableau FR Download'!N:N,MATCH('Eligible Components'!M117,'Tableau FR Download'!G:G,0)),""))</f>
        <v/>
      </c>
      <c r="R117" s="27" t="str">
        <f>IF(IFERROR(INDEX('Tableau FR Download'!O:O,MATCH('Eligible Components'!M117,'Tableau FR Download'!G:G,0)),"")=0,"",IFERROR(INDEX('Tableau FR Download'!O:O,MATCH('Eligible Components'!M117,'Tableau FR Download'!G:G,0)),""))</f>
        <v/>
      </c>
      <c r="S117" t="str">
        <f t="shared" si="5"/>
        <v/>
      </c>
      <c r="T117" s="1" t="str">
        <f>IFERROR(INDEX('User Instructions'!$E$3:$E$8,MATCH('Eligible Components'!N117,'User Instructions'!$D$3:$D$8,0)),"")</f>
        <v/>
      </c>
      <c r="U117" s="1" t="str">
        <f>IFERROR(IF(INDEX('Tableau FR Download'!M:M,MATCH('Eligible Components'!M117,'Tableau FR Download'!G:G,0))=0,"",INDEX('Tableau FR Download'!M:M,MATCH('Eligible Components'!M117,'Tableau FR Download'!G:G,0))),"")</f>
        <v/>
      </c>
    </row>
    <row r="118" spans="1:21" hidden="1" x14ac:dyDescent="0.35">
      <c r="A118" s="1">
        <f t="shared" si="3"/>
        <v>0</v>
      </c>
      <c r="B118" s="1">
        <v>0</v>
      </c>
      <c r="C118" s="1" t="s">
        <v>201</v>
      </c>
      <c r="D118" s="1" t="s">
        <v>70</v>
      </c>
      <c r="E118" s="1" t="s">
        <v>61</v>
      </c>
      <c r="F118" s="1" t="s">
        <v>213</v>
      </c>
      <c r="G118" s="1" t="str">
        <f t="shared" si="4"/>
        <v>Belize-Tuberculosis</v>
      </c>
      <c r="H118" s="1">
        <v>0</v>
      </c>
      <c r="I118" s="1" t="s">
        <v>71</v>
      </c>
      <c r="J118" s="1" t="str">
        <f>IF(IFERROR(IF(M118="",INDEX('Review Approach Lookup'!D:D,MATCH('Eligible Components'!G118,'Review Approach Lookup'!A:A,0)),INDEX('Tableau FR Download'!I:I,MATCH(M118,'Tableau FR Download'!G:G,0))),"")=0,"TBC",IFERROR(IF(M118="",INDEX('Review Approach Lookup'!D:D,MATCH('Eligible Components'!G118,'Review Approach Lookup'!A:A,0)),INDEX('Tableau FR Download'!I:I,MATCH(M118,'Tableau FR Download'!G:G,0))),""))</f>
        <v/>
      </c>
      <c r="K118" s="1" t="s">
        <v>218</v>
      </c>
      <c r="L118" s="1">
        <f>_xlfn.MAXIFS('Tableau FR Download'!A:A,'Tableau FR Download'!B:B,'Eligible Components'!G118)</f>
        <v>0</v>
      </c>
      <c r="M118" s="1" t="str">
        <f>IF(L118=0,"",INDEX('Tableau FR Download'!G:G,MATCH('Eligible Components'!L118,'Tableau FR Download'!A:A,0)))</f>
        <v/>
      </c>
      <c r="N118" s="2" t="str">
        <f>IFERROR(IF(LEFT(INDEX('Tableau FR Download'!J:J,MATCH('Eligible Components'!M118,'Tableau FR Download'!G:G,0)),FIND(" - ",INDEX('Tableau FR Download'!J:J,MATCH('Eligible Components'!M118,'Tableau FR Download'!G:G,0)))-1) = 0,"",LEFT(INDEX('Tableau FR Download'!J:J,MATCH('Eligible Components'!M118,'Tableau FR Download'!G:G,0)),FIND(" - ",INDEX('Tableau FR Download'!J:J,MATCH('Eligible Components'!M118,'Tableau FR Download'!G:G,0)))-1)),"")</f>
        <v/>
      </c>
      <c r="O118" s="2" t="str">
        <f>IF(T118="No","",IFERROR(IF(INDEX('Tableau FR Download'!M:M,MATCH('Eligible Components'!M118,'Tableau FR Download'!G:G,0))=0,"",INDEX('Tableau FR Download'!M:M,MATCH('Eligible Components'!M118,'Tableau FR Download'!G:G,0))),""))</f>
        <v/>
      </c>
      <c r="P118" s="27" t="str">
        <f>IF(IFERROR(
INDEX('Funding Request Tracker'!$G$6:$G$13,MATCH('Eligible Components'!N118,'Funding Request Tracker'!$F$6:$F$13,0)),"")=0,"",
IFERROR(INDEX('Funding Request Tracker'!$G$6:$G$13,MATCH('Eligible Components'!N118,'Funding Request Tracker'!$F$6:$F$13,0)),
""))</f>
        <v/>
      </c>
      <c r="Q118" s="27" t="str">
        <f>IF(IFERROR(INDEX('Tableau FR Download'!N:N,MATCH('Eligible Components'!M118,'Tableau FR Download'!G:G,0)),"")=0,"",IFERROR(INDEX('Tableau FR Download'!N:N,MATCH('Eligible Components'!M118,'Tableau FR Download'!G:G,0)),""))</f>
        <v/>
      </c>
      <c r="R118" s="27" t="str">
        <f>IF(IFERROR(INDEX('Tableau FR Download'!O:O,MATCH('Eligible Components'!M118,'Tableau FR Download'!G:G,0)),"")=0,"",IFERROR(INDEX('Tableau FR Download'!O:O,MATCH('Eligible Components'!M118,'Tableau FR Download'!G:G,0)),""))</f>
        <v/>
      </c>
      <c r="S118" t="str">
        <f t="shared" si="5"/>
        <v/>
      </c>
      <c r="T118" s="1" t="str">
        <f>IFERROR(INDEX('User Instructions'!$E$3:$E$8,MATCH('Eligible Components'!N118,'User Instructions'!$D$3:$D$8,0)),"")</f>
        <v/>
      </c>
      <c r="U118" s="1" t="str">
        <f>IFERROR(IF(INDEX('Tableau FR Download'!M:M,MATCH('Eligible Components'!M118,'Tableau FR Download'!G:G,0))=0,"",INDEX('Tableau FR Download'!M:M,MATCH('Eligible Components'!M118,'Tableau FR Download'!G:G,0))),"")</f>
        <v/>
      </c>
    </row>
    <row r="119" spans="1:21" hidden="1" x14ac:dyDescent="0.35">
      <c r="A119" s="1">
        <f t="shared" si="3"/>
        <v>0</v>
      </c>
      <c r="B119" s="1">
        <v>0</v>
      </c>
      <c r="C119" s="1" t="s">
        <v>201</v>
      </c>
      <c r="D119" s="1" t="s">
        <v>70</v>
      </c>
      <c r="E119" s="1" t="s">
        <v>168</v>
      </c>
      <c r="F119" s="1" t="s">
        <v>214</v>
      </c>
      <c r="G119" s="1" t="str">
        <f t="shared" si="4"/>
        <v>Belize-Tuberculosis,Malaria</v>
      </c>
      <c r="H119" s="1">
        <v>1</v>
      </c>
      <c r="I119" s="1" t="s">
        <v>71</v>
      </c>
      <c r="J119" s="1" t="str">
        <f>IF(IFERROR(IF(M119="",INDEX('Review Approach Lookup'!D:D,MATCH('Eligible Components'!G119,'Review Approach Lookup'!A:A,0)),INDEX('Tableau FR Download'!I:I,MATCH(M119,'Tableau FR Download'!G:G,0))),"")=0,"TBC",IFERROR(IF(M119="",INDEX('Review Approach Lookup'!D:D,MATCH('Eligible Components'!G119,'Review Approach Lookup'!A:A,0)),INDEX('Tableau FR Download'!I:I,MATCH(M119,'Tableau FR Download'!G:G,0))),""))</f>
        <v/>
      </c>
      <c r="K119" s="1" t="s">
        <v>218</v>
      </c>
      <c r="L119" s="1">
        <f>_xlfn.MAXIFS('Tableau FR Download'!A:A,'Tableau FR Download'!B:B,'Eligible Components'!G119)</f>
        <v>0</v>
      </c>
      <c r="M119" s="1" t="str">
        <f>IF(L119=0,"",INDEX('Tableau FR Download'!G:G,MATCH('Eligible Components'!L119,'Tableau FR Download'!A:A,0)))</f>
        <v/>
      </c>
      <c r="N119" s="2" t="str">
        <f>IFERROR(IF(LEFT(INDEX('Tableau FR Download'!J:J,MATCH('Eligible Components'!M119,'Tableau FR Download'!G:G,0)),FIND(" - ",INDEX('Tableau FR Download'!J:J,MATCH('Eligible Components'!M119,'Tableau FR Download'!G:G,0)))-1) = 0,"",LEFT(INDEX('Tableau FR Download'!J:J,MATCH('Eligible Components'!M119,'Tableau FR Download'!G:G,0)),FIND(" - ",INDEX('Tableau FR Download'!J:J,MATCH('Eligible Components'!M119,'Tableau FR Download'!G:G,0)))-1)),"")</f>
        <v/>
      </c>
      <c r="O119" s="2" t="str">
        <f>IF(T119="No","",IFERROR(IF(INDEX('Tableau FR Download'!M:M,MATCH('Eligible Components'!M119,'Tableau FR Download'!G:G,0))=0,"",INDEX('Tableau FR Download'!M:M,MATCH('Eligible Components'!M119,'Tableau FR Download'!G:G,0))),""))</f>
        <v/>
      </c>
      <c r="P119" s="27" t="str">
        <f>IF(IFERROR(
INDEX('Funding Request Tracker'!$G$6:$G$13,MATCH('Eligible Components'!N119,'Funding Request Tracker'!$F$6:$F$13,0)),"")=0,"",
IFERROR(INDEX('Funding Request Tracker'!$G$6:$G$13,MATCH('Eligible Components'!N119,'Funding Request Tracker'!$F$6:$F$13,0)),
""))</f>
        <v/>
      </c>
      <c r="Q119" s="27" t="str">
        <f>IF(IFERROR(INDEX('Tableau FR Download'!N:N,MATCH('Eligible Components'!M119,'Tableau FR Download'!G:G,0)),"")=0,"",IFERROR(INDEX('Tableau FR Download'!N:N,MATCH('Eligible Components'!M119,'Tableau FR Download'!G:G,0)),""))</f>
        <v/>
      </c>
      <c r="R119" s="27" t="str">
        <f>IF(IFERROR(INDEX('Tableau FR Download'!O:O,MATCH('Eligible Components'!M119,'Tableau FR Download'!G:G,0)),"")=0,"",IFERROR(INDEX('Tableau FR Download'!O:O,MATCH('Eligible Components'!M119,'Tableau FR Download'!G:G,0)),""))</f>
        <v/>
      </c>
      <c r="S119" t="str">
        <f t="shared" si="5"/>
        <v/>
      </c>
      <c r="T119" s="1" t="str">
        <f>IFERROR(INDEX('User Instructions'!$E$3:$E$8,MATCH('Eligible Components'!N119,'User Instructions'!$D$3:$D$8,0)),"")</f>
        <v/>
      </c>
      <c r="U119" s="1" t="str">
        <f>IFERROR(IF(INDEX('Tableau FR Download'!M:M,MATCH('Eligible Components'!M119,'Tableau FR Download'!G:G,0))=0,"",INDEX('Tableau FR Download'!M:M,MATCH('Eligible Components'!M119,'Tableau FR Download'!G:G,0))),"")</f>
        <v/>
      </c>
    </row>
    <row r="120" spans="1:21" hidden="1" x14ac:dyDescent="0.35">
      <c r="A120" s="1">
        <f t="shared" si="3"/>
        <v>0</v>
      </c>
      <c r="B120" s="1">
        <v>0</v>
      </c>
      <c r="C120" s="1" t="s">
        <v>201</v>
      </c>
      <c r="D120" s="1" t="s">
        <v>70</v>
      </c>
      <c r="E120" s="1" t="s">
        <v>133</v>
      </c>
      <c r="F120" s="1" t="s">
        <v>215</v>
      </c>
      <c r="G120" s="1" t="str">
        <f t="shared" si="4"/>
        <v>Belize-Tuberculosis,Malaria,RSSH</v>
      </c>
      <c r="H120" s="1">
        <v>1</v>
      </c>
      <c r="I120" s="1" t="s">
        <v>71</v>
      </c>
      <c r="J120" s="1" t="str">
        <f>IF(IFERROR(IF(M120="",INDEX('Review Approach Lookup'!D:D,MATCH('Eligible Components'!G120,'Review Approach Lookup'!A:A,0)),INDEX('Tableau FR Download'!I:I,MATCH(M120,'Tableau FR Download'!G:G,0))),"")=0,"TBC",IFERROR(IF(M120="",INDEX('Review Approach Lookup'!D:D,MATCH('Eligible Components'!G120,'Review Approach Lookup'!A:A,0)),INDEX('Tableau FR Download'!I:I,MATCH(M120,'Tableau FR Download'!G:G,0))),""))</f>
        <v/>
      </c>
      <c r="K120" s="1" t="s">
        <v>218</v>
      </c>
      <c r="L120" s="1">
        <f>_xlfn.MAXIFS('Tableau FR Download'!A:A,'Tableau FR Download'!B:B,'Eligible Components'!G120)</f>
        <v>0</v>
      </c>
      <c r="M120" s="1" t="str">
        <f>IF(L120=0,"",INDEX('Tableau FR Download'!G:G,MATCH('Eligible Components'!L120,'Tableau FR Download'!A:A,0)))</f>
        <v/>
      </c>
      <c r="N120" s="2" t="str">
        <f>IFERROR(IF(LEFT(INDEX('Tableau FR Download'!J:J,MATCH('Eligible Components'!M120,'Tableau FR Download'!G:G,0)),FIND(" - ",INDEX('Tableau FR Download'!J:J,MATCH('Eligible Components'!M120,'Tableau FR Download'!G:G,0)))-1) = 0,"",LEFT(INDEX('Tableau FR Download'!J:J,MATCH('Eligible Components'!M120,'Tableau FR Download'!G:G,0)),FIND(" - ",INDEX('Tableau FR Download'!J:J,MATCH('Eligible Components'!M120,'Tableau FR Download'!G:G,0)))-1)),"")</f>
        <v/>
      </c>
      <c r="O120" s="2" t="str">
        <f>IF(T120="No","",IFERROR(IF(INDEX('Tableau FR Download'!M:M,MATCH('Eligible Components'!M120,'Tableau FR Download'!G:G,0))=0,"",INDEX('Tableau FR Download'!M:M,MATCH('Eligible Components'!M120,'Tableau FR Download'!G:G,0))),""))</f>
        <v/>
      </c>
      <c r="P120" s="27" t="str">
        <f>IF(IFERROR(
INDEX('Funding Request Tracker'!$G$6:$G$13,MATCH('Eligible Components'!N120,'Funding Request Tracker'!$F$6:$F$13,0)),"")=0,"",
IFERROR(INDEX('Funding Request Tracker'!$G$6:$G$13,MATCH('Eligible Components'!N120,'Funding Request Tracker'!$F$6:$F$13,0)),
""))</f>
        <v/>
      </c>
      <c r="Q120" s="27" t="str">
        <f>IF(IFERROR(INDEX('Tableau FR Download'!N:N,MATCH('Eligible Components'!M120,'Tableau FR Download'!G:G,0)),"")=0,"",IFERROR(INDEX('Tableau FR Download'!N:N,MATCH('Eligible Components'!M120,'Tableau FR Download'!G:G,0)),""))</f>
        <v/>
      </c>
      <c r="R120" s="27" t="str">
        <f>IF(IFERROR(INDEX('Tableau FR Download'!O:O,MATCH('Eligible Components'!M120,'Tableau FR Download'!G:G,0)),"")=0,"",IFERROR(INDEX('Tableau FR Download'!O:O,MATCH('Eligible Components'!M120,'Tableau FR Download'!G:G,0)),""))</f>
        <v/>
      </c>
      <c r="S120" t="str">
        <f t="shared" si="5"/>
        <v/>
      </c>
      <c r="T120" s="1" t="str">
        <f>IFERROR(INDEX('User Instructions'!$E$3:$E$8,MATCH('Eligible Components'!N120,'User Instructions'!$D$3:$D$8,0)),"")</f>
        <v/>
      </c>
      <c r="U120" s="1" t="str">
        <f>IFERROR(IF(INDEX('Tableau FR Download'!M:M,MATCH('Eligible Components'!M120,'Tableau FR Download'!G:G,0))=0,"",INDEX('Tableau FR Download'!M:M,MATCH('Eligible Components'!M120,'Tableau FR Download'!G:G,0))),"")</f>
        <v/>
      </c>
    </row>
    <row r="121" spans="1:21" hidden="1" x14ac:dyDescent="0.35">
      <c r="A121" s="1">
        <f t="shared" si="3"/>
        <v>0</v>
      </c>
      <c r="B121" s="1">
        <v>0</v>
      </c>
      <c r="C121" s="1" t="s">
        <v>201</v>
      </c>
      <c r="D121" s="1" t="s">
        <v>70</v>
      </c>
      <c r="E121" s="1" t="s">
        <v>121</v>
      </c>
      <c r="F121" s="1" t="s">
        <v>216</v>
      </c>
      <c r="G121" s="1" t="str">
        <f t="shared" si="4"/>
        <v>Belize-Tuberculosis,RSSH</v>
      </c>
      <c r="H121" s="1">
        <v>1</v>
      </c>
      <c r="I121" s="1" t="s">
        <v>71</v>
      </c>
      <c r="J121" s="1" t="str">
        <f>IF(IFERROR(IF(M121="",INDEX('Review Approach Lookup'!D:D,MATCH('Eligible Components'!G121,'Review Approach Lookup'!A:A,0)),INDEX('Tableau FR Download'!I:I,MATCH(M121,'Tableau FR Download'!G:G,0))),"")=0,"TBC",IFERROR(IF(M121="",INDEX('Review Approach Lookup'!D:D,MATCH('Eligible Components'!G121,'Review Approach Lookup'!A:A,0)),INDEX('Tableau FR Download'!I:I,MATCH(M121,'Tableau FR Download'!G:G,0))),""))</f>
        <v/>
      </c>
      <c r="K121" s="1" t="s">
        <v>218</v>
      </c>
      <c r="L121" s="1">
        <f>_xlfn.MAXIFS('Tableau FR Download'!A:A,'Tableau FR Download'!B:B,'Eligible Components'!G121)</f>
        <v>0</v>
      </c>
      <c r="M121" s="1" t="str">
        <f>IF(L121=0,"",INDEX('Tableau FR Download'!G:G,MATCH('Eligible Components'!L121,'Tableau FR Download'!A:A,0)))</f>
        <v/>
      </c>
      <c r="N121" s="2" t="str">
        <f>IFERROR(IF(LEFT(INDEX('Tableau FR Download'!J:J,MATCH('Eligible Components'!M121,'Tableau FR Download'!G:G,0)),FIND(" - ",INDEX('Tableau FR Download'!J:J,MATCH('Eligible Components'!M121,'Tableau FR Download'!G:G,0)))-1) = 0,"",LEFT(INDEX('Tableau FR Download'!J:J,MATCH('Eligible Components'!M121,'Tableau FR Download'!G:G,0)),FIND(" - ",INDEX('Tableau FR Download'!J:J,MATCH('Eligible Components'!M121,'Tableau FR Download'!G:G,0)))-1)),"")</f>
        <v/>
      </c>
      <c r="O121" s="2" t="str">
        <f>IF(T121="No","",IFERROR(IF(INDEX('Tableau FR Download'!M:M,MATCH('Eligible Components'!M121,'Tableau FR Download'!G:G,0))=0,"",INDEX('Tableau FR Download'!M:M,MATCH('Eligible Components'!M121,'Tableau FR Download'!G:G,0))),""))</f>
        <v/>
      </c>
      <c r="P121" s="27" t="str">
        <f>IF(IFERROR(
INDEX('Funding Request Tracker'!$G$6:$G$13,MATCH('Eligible Components'!N121,'Funding Request Tracker'!$F$6:$F$13,0)),"")=0,"",
IFERROR(INDEX('Funding Request Tracker'!$G$6:$G$13,MATCH('Eligible Components'!N121,'Funding Request Tracker'!$F$6:$F$13,0)),
""))</f>
        <v/>
      </c>
      <c r="Q121" s="27" t="str">
        <f>IF(IFERROR(INDEX('Tableau FR Download'!N:N,MATCH('Eligible Components'!M121,'Tableau FR Download'!G:G,0)),"")=0,"",IFERROR(INDEX('Tableau FR Download'!N:N,MATCH('Eligible Components'!M121,'Tableau FR Download'!G:G,0)),""))</f>
        <v/>
      </c>
      <c r="R121" s="27" t="str">
        <f>IF(IFERROR(INDEX('Tableau FR Download'!O:O,MATCH('Eligible Components'!M121,'Tableau FR Download'!G:G,0)),"")=0,"",IFERROR(INDEX('Tableau FR Download'!O:O,MATCH('Eligible Components'!M121,'Tableau FR Download'!G:G,0)),""))</f>
        <v/>
      </c>
      <c r="S121" t="str">
        <f t="shared" si="5"/>
        <v/>
      </c>
      <c r="T121" s="1" t="str">
        <f>IFERROR(INDEX('User Instructions'!$E$3:$E$8,MATCH('Eligible Components'!N121,'User Instructions'!$D$3:$D$8,0)),"")</f>
        <v/>
      </c>
      <c r="U121" s="1" t="str">
        <f>IFERROR(IF(INDEX('Tableau FR Download'!M:M,MATCH('Eligible Components'!M121,'Tableau FR Download'!G:G,0))=0,"",INDEX('Tableau FR Download'!M:M,MATCH('Eligible Components'!M121,'Tableau FR Download'!G:G,0))),"")</f>
        <v/>
      </c>
    </row>
    <row r="122" spans="1:21" hidden="1" x14ac:dyDescent="0.35">
      <c r="A122" s="1">
        <f t="shared" si="3"/>
        <v>0</v>
      </c>
      <c r="B122" s="1">
        <v>1</v>
      </c>
      <c r="C122" s="1" t="s">
        <v>201</v>
      </c>
      <c r="D122" s="1" t="s">
        <v>72</v>
      </c>
      <c r="E122" s="1" t="s">
        <v>59</v>
      </c>
      <c r="F122" s="1" t="s">
        <v>59</v>
      </c>
      <c r="G122" s="1" t="str">
        <f t="shared" si="4"/>
        <v>Benin-HIV/AIDS</v>
      </c>
      <c r="H122" s="1">
        <v>1</v>
      </c>
      <c r="I122" s="1" t="s">
        <v>73</v>
      </c>
      <c r="J122" s="1" t="str">
        <f>IF(IFERROR(IF(M122="",INDEX('Review Approach Lookup'!D:D,MATCH('Eligible Components'!G122,'Review Approach Lookup'!A:A,0)),INDEX('Tableau FR Download'!I:I,MATCH(M122,'Tableau FR Download'!G:G,0))),"")=0,"TBC",IFERROR(IF(M122="",INDEX('Review Approach Lookup'!D:D,MATCH('Eligible Components'!G122,'Review Approach Lookup'!A:A,0)),INDEX('Tableau FR Download'!I:I,MATCH(M122,'Tableau FR Download'!G:G,0))),""))</f>
        <v>Tailored for National Strategic Plans</v>
      </c>
      <c r="K122" s="1" t="s">
        <v>202</v>
      </c>
      <c r="L122" s="1">
        <f>_xlfn.MAXIFS('Tableau FR Download'!A:A,'Tableau FR Download'!B:B,'Eligible Components'!G122)</f>
        <v>0</v>
      </c>
      <c r="M122" s="1" t="str">
        <f>IF(L122=0,"",INDEX('Tableau FR Download'!G:G,MATCH('Eligible Components'!L122,'Tableau FR Download'!A:A,0)))</f>
        <v/>
      </c>
      <c r="N122" s="2" t="str">
        <f>IFERROR(IF(LEFT(INDEX('Tableau FR Download'!J:J,MATCH('Eligible Components'!M122,'Tableau FR Download'!G:G,0)),FIND(" - ",INDEX('Tableau FR Download'!J:J,MATCH('Eligible Components'!M122,'Tableau FR Download'!G:G,0)))-1) = 0,"",LEFT(INDEX('Tableau FR Download'!J:J,MATCH('Eligible Components'!M122,'Tableau FR Download'!G:G,0)),FIND(" - ",INDEX('Tableau FR Download'!J:J,MATCH('Eligible Components'!M122,'Tableau FR Download'!G:G,0)))-1)),"")</f>
        <v/>
      </c>
      <c r="O122" s="2" t="str">
        <f>IF(T122="No","",IFERROR(IF(INDEX('Tableau FR Download'!M:M,MATCH('Eligible Components'!M122,'Tableau FR Download'!G:G,0))=0,"",INDEX('Tableau FR Download'!M:M,MATCH('Eligible Components'!M122,'Tableau FR Download'!G:G,0))),""))</f>
        <v/>
      </c>
      <c r="P122" s="27" t="str">
        <f>IF(IFERROR(
INDEX('Funding Request Tracker'!$G$6:$G$13,MATCH('Eligible Components'!N122,'Funding Request Tracker'!$F$6:$F$13,0)),"")=0,"",
IFERROR(INDEX('Funding Request Tracker'!$G$6:$G$13,MATCH('Eligible Components'!N122,'Funding Request Tracker'!$F$6:$F$13,0)),
""))</f>
        <v/>
      </c>
      <c r="Q122" s="27" t="str">
        <f>IF(IFERROR(INDEX('Tableau FR Download'!N:N,MATCH('Eligible Components'!M122,'Tableau FR Download'!G:G,0)),"")=0,"",IFERROR(INDEX('Tableau FR Download'!N:N,MATCH('Eligible Components'!M122,'Tableau FR Download'!G:G,0)),""))</f>
        <v/>
      </c>
      <c r="R122" s="27" t="str">
        <f>IF(IFERROR(INDEX('Tableau FR Download'!O:O,MATCH('Eligible Components'!M122,'Tableau FR Download'!G:G,0)),"")=0,"",IFERROR(INDEX('Tableau FR Download'!O:O,MATCH('Eligible Components'!M122,'Tableau FR Download'!G:G,0)),""))</f>
        <v/>
      </c>
      <c r="S122" t="str">
        <f t="shared" si="5"/>
        <v/>
      </c>
      <c r="T122" s="1" t="str">
        <f>IFERROR(INDEX('User Instructions'!$E$3:$E$8,MATCH('Eligible Components'!N122,'User Instructions'!$D$3:$D$8,0)),"")</f>
        <v/>
      </c>
      <c r="U122" s="1" t="str">
        <f>IFERROR(IF(INDEX('Tableau FR Download'!M:M,MATCH('Eligible Components'!M122,'Tableau FR Download'!G:G,0))=0,"",INDEX('Tableau FR Download'!M:M,MATCH('Eligible Components'!M122,'Tableau FR Download'!G:G,0))),"")</f>
        <v/>
      </c>
    </row>
    <row r="123" spans="1:21" hidden="1" x14ac:dyDescent="0.35">
      <c r="A123" s="1">
        <f t="shared" si="3"/>
        <v>0</v>
      </c>
      <c r="B123" s="1">
        <v>0</v>
      </c>
      <c r="C123" s="1" t="s">
        <v>201</v>
      </c>
      <c r="D123" s="1" t="s">
        <v>72</v>
      </c>
      <c r="E123" s="1" t="s">
        <v>103</v>
      </c>
      <c r="F123" s="1" t="s">
        <v>203</v>
      </c>
      <c r="G123" s="1" t="str">
        <f t="shared" si="4"/>
        <v>Benin-HIV/AIDS,Malaria</v>
      </c>
      <c r="H123" s="1">
        <v>1</v>
      </c>
      <c r="I123" s="1" t="s">
        <v>73</v>
      </c>
      <c r="J123" s="1" t="str">
        <f>IF(IFERROR(IF(M123="",INDEX('Review Approach Lookup'!D:D,MATCH('Eligible Components'!G123,'Review Approach Lookup'!A:A,0)),INDEX('Tableau FR Download'!I:I,MATCH(M123,'Tableau FR Download'!G:G,0))),"")=0,"TBC",IFERROR(IF(M123="",INDEX('Review Approach Lookup'!D:D,MATCH('Eligible Components'!G123,'Review Approach Lookup'!A:A,0)),INDEX('Tableau FR Download'!I:I,MATCH(M123,'Tableau FR Download'!G:G,0))),""))</f>
        <v/>
      </c>
      <c r="K123" s="1" t="s">
        <v>202</v>
      </c>
      <c r="L123" s="1">
        <f>_xlfn.MAXIFS('Tableau FR Download'!A:A,'Tableau FR Download'!B:B,'Eligible Components'!G123)</f>
        <v>0</v>
      </c>
      <c r="M123" s="1" t="str">
        <f>IF(L123=0,"",INDEX('Tableau FR Download'!G:G,MATCH('Eligible Components'!L123,'Tableau FR Download'!A:A,0)))</f>
        <v/>
      </c>
      <c r="N123" s="2" t="str">
        <f>IFERROR(IF(LEFT(INDEX('Tableau FR Download'!J:J,MATCH('Eligible Components'!M123,'Tableau FR Download'!G:G,0)),FIND(" - ",INDEX('Tableau FR Download'!J:J,MATCH('Eligible Components'!M123,'Tableau FR Download'!G:G,0)))-1) = 0,"",LEFT(INDEX('Tableau FR Download'!J:J,MATCH('Eligible Components'!M123,'Tableau FR Download'!G:G,0)),FIND(" - ",INDEX('Tableau FR Download'!J:J,MATCH('Eligible Components'!M123,'Tableau FR Download'!G:G,0)))-1)),"")</f>
        <v/>
      </c>
      <c r="O123" s="2" t="str">
        <f>IF(T123="No","",IFERROR(IF(INDEX('Tableau FR Download'!M:M,MATCH('Eligible Components'!M123,'Tableau FR Download'!G:G,0))=0,"",INDEX('Tableau FR Download'!M:M,MATCH('Eligible Components'!M123,'Tableau FR Download'!G:G,0))),""))</f>
        <v/>
      </c>
      <c r="P123" s="27" t="str">
        <f>IF(IFERROR(
INDEX('Funding Request Tracker'!$G$6:$G$13,MATCH('Eligible Components'!N123,'Funding Request Tracker'!$F$6:$F$13,0)),"")=0,"",
IFERROR(INDEX('Funding Request Tracker'!$G$6:$G$13,MATCH('Eligible Components'!N123,'Funding Request Tracker'!$F$6:$F$13,0)),
""))</f>
        <v/>
      </c>
      <c r="Q123" s="27" t="str">
        <f>IF(IFERROR(INDEX('Tableau FR Download'!N:N,MATCH('Eligible Components'!M123,'Tableau FR Download'!G:G,0)),"")=0,"",IFERROR(INDEX('Tableau FR Download'!N:N,MATCH('Eligible Components'!M123,'Tableau FR Download'!G:G,0)),""))</f>
        <v/>
      </c>
      <c r="R123" s="27" t="str">
        <f>IF(IFERROR(INDEX('Tableau FR Download'!O:O,MATCH('Eligible Components'!M123,'Tableau FR Download'!G:G,0)),"")=0,"",IFERROR(INDEX('Tableau FR Download'!O:O,MATCH('Eligible Components'!M123,'Tableau FR Download'!G:G,0)),""))</f>
        <v/>
      </c>
      <c r="S123" t="str">
        <f t="shared" si="5"/>
        <v/>
      </c>
      <c r="T123" s="1" t="str">
        <f>IFERROR(INDEX('User Instructions'!$E$3:$E$8,MATCH('Eligible Components'!N123,'User Instructions'!$D$3:$D$8,0)),"")</f>
        <v/>
      </c>
      <c r="U123" s="1" t="str">
        <f>IFERROR(IF(INDEX('Tableau FR Download'!M:M,MATCH('Eligible Components'!M123,'Tableau FR Download'!G:G,0))=0,"",INDEX('Tableau FR Download'!M:M,MATCH('Eligible Components'!M123,'Tableau FR Download'!G:G,0))),"")</f>
        <v/>
      </c>
    </row>
    <row r="124" spans="1:21" hidden="1" x14ac:dyDescent="0.35">
      <c r="A124" s="1">
        <f t="shared" si="3"/>
        <v>0</v>
      </c>
      <c r="B124" s="1">
        <v>0</v>
      </c>
      <c r="C124" s="1" t="s">
        <v>201</v>
      </c>
      <c r="D124" s="1" t="s">
        <v>72</v>
      </c>
      <c r="E124" s="1" t="s">
        <v>204</v>
      </c>
      <c r="F124" s="1" t="s">
        <v>205</v>
      </c>
      <c r="G124" s="1" t="str">
        <f t="shared" si="4"/>
        <v>Benin-HIV/AIDS,Malaria,RSSH</v>
      </c>
      <c r="H124" s="1">
        <v>1</v>
      </c>
      <c r="I124" s="1" t="s">
        <v>73</v>
      </c>
      <c r="J124" s="1" t="str">
        <f>IF(IFERROR(IF(M124="",INDEX('Review Approach Lookup'!D:D,MATCH('Eligible Components'!G124,'Review Approach Lookup'!A:A,0)),INDEX('Tableau FR Download'!I:I,MATCH(M124,'Tableau FR Download'!G:G,0))),"")=0,"TBC",IFERROR(IF(M124="",INDEX('Review Approach Lookup'!D:D,MATCH('Eligible Components'!G124,'Review Approach Lookup'!A:A,0)),INDEX('Tableau FR Download'!I:I,MATCH(M124,'Tableau FR Download'!G:G,0))),""))</f>
        <v/>
      </c>
      <c r="K124" s="1" t="s">
        <v>202</v>
      </c>
      <c r="L124" s="1">
        <f>_xlfn.MAXIFS('Tableau FR Download'!A:A,'Tableau FR Download'!B:B,'Eligible Components'!G124)</f>
        <v>0</v>
      </c>
      <c r="M124" s="1" t="str">
        <f>IF(L124=0,"",INDEX('Tableau FR Download'!G:G,MATCH('Eligible Components'!L124,'Tableau FR Download'!A:A,0)))</f>
        <v/>
      </c>
      <c r="N124" s="2" t="str">
        <f>IFERROR(IF(LEFT(INDEX('Tableau FR Download'!J:J,MATCH('Eligible Components'!M124,'Tableau FR Download'!G:G,0)),FIND(" - ",INDEX('Tableau FR Download'!J:J,MATCH('Eligible Components'!M124,'Tableau FR Download'!G:G,0)))-1) = 0,"",LEFT(INDEX('Tableau FR Download'!J:J,MATCH('Eligible Components'!M124,'Tableau FR Download'!G:G,0)),FIND(" - ",INDEX('Tableau FR Download'!J:J,MATCH('Eligible Components'!M124,'Tableau FR Download'!G:G,0)))-1)),"")</f>
        <v/>
      </c>
      <c r="O124" s="2" t="str">
        <f>IF(T124="No","",IFERROR(IF(INDEX('Tableau FR Download'!M:M,MATCH('Eligible Components'!M124,'Tableau FR Download'!G:G,0))=0,"",INDEX('Tableau FR Download'!M:M,MATCH('Eligible Components'!M124,'Tableau FR Download'!G:G,0))),""))</f>
        <v/>
      </c>
      <c r="P124" s="27" t="str">
        <f>IF(IFERROR(
INDEX('Funding Request Tracker'!$G$6:$G$13,MATCH('Eligible Components'!N124,'Funding Request Tracker'!$F$6:$F$13,0)),"")=0,"",
IFERROR(INDEX('Funding Request Tracker'!$G$6:$G$13,MATCH('Eligible Components'!N124,'Funding Request Tracker'!$F$6:$F$13,0)),
""))</f>
        <v/>
      </c>
      <c r="Q124" s="27" t="str">
        <f>IF(IFERROR(INDEX('Tableau FR Download'!N:N,MATCH('Eligible Components'!M124,'Tableau FR Download'!G:G,0)),"")=0,"",IFERROR(INDEX('Tableau FR Download'!N:N,MATCH('Eligible Components'!M124,'Tableau FR Download'!G:G,0)),""))</f>
        <v/>
      </c>
      <c r="R124" s="27" t="str">
        <f>IF(IFERROR(INDEX('Tableau FR Download'!O:O,MATCH('Eligible Components'!M124,'Tableau FR Download'!G:G,0)),"")=0,"",IFERROR(INDEX('Tableau FR Download'!O:O,MATCH('Eligible Components'!M124,'Tableau FR Download'!G:G,0)),""))</f>
        <v/>
      </c>
      <c r="S124" t="str">
        <f t="shared" si="5"/>
        <v/>
      </c>
      <c r="T124" s="1" t="str">
        <f>IFERROR(INDEX('User Instructions'!$E$3:$E$8,MATCH('Eligible Components'!N124,'User Instructions'!$D$3:$D$8,0)),"")</f>
        <v/>
      </c>
      <c r="U124" s="1" t="str">
        <f>IFERROR(IF(INDEX('Tableau FR Download'!M:M,MATCH('Eligible Components'!M124,'Tableau FR Download'!G:G,0))=0,"",INDEX('Tableau FR Download'!M:M,MATCH('Eligible Components'!M124,'Tableau FR Download'!G:G,0))),"")</f>
        <v/>
      </c>
    </row>
    <row r="125" spans="1:21" hidden="1" x14ac:dyDescent="0.35">
      <c r="A125" s="1">
        <f t="shared" si="3"/>
        <v>0</v>
      </c>
      <c r="B125" s="1">
        <v>0</v>
      </c>
      <c r="C125" s="1" t="s">
        <v>201</v>
      </c>
      <c r="D125" s="1" t="s">
        <v>72</v>
      </c>
      <c r="E125" s="1" t="s">
        <v>206</v>
      </c>
      <c r="F125" s="1" t="s">
        <v>207</v>
      </c>
      <c r="G125" s="1" t="str">
        <f t="shared" si="4"/>
        <v>Benin-HIV/AIDS,RSSH</v>
      </c>
      <c r="H125" s="1">
        <v>1</v>
      </c>
      <c r="I125" s="1" t="s">
        <v>73</v>
      </c>
      <c r="J125" s="1" t="str">
        <f>IF(IFERROR(IF(M125="",INDEX('Review Approach Lookup'!D:D,MATCH('Eligible Components'!G125,'Review Approach Lookup'!A:A,0)),INDEX('Tableau FR Download'!I:I,MATCH(M125,'Tableau FR Download'!G:G,0))),"")=0,"TBC",IFERROR(IF(M125="",INDEX('Review Approach Lookup'!D:D,MATCH('Eligible Components'!G125,'Review Approach Lookup'!A:A,0)),INDEX('Tableau FR Download'!I:I,MATCH(M125,'Tableau FR Download'!G:G,0))),""))</f>
        <v/>
      </c>
      <c r="K125" s="1" t="s">
        <v>202</v>
      </c>
      <c r="L125" s="1">
        <f>_xlfn.MAXIFS('Tableau FR Download'!A:A,'Tableau FR Download'!B:B,'Eligible Components'!G125)</f>
        <v>0</v>
      </c>
      <c r="M125" s="1" t="str">
        <f>IF(L125=0,"",INDEX('Tableau FR Download'!G:G,MATCH('Eligible Components'!L125,'Tableau FR Download'!A:A,0)))</f>
        <v/>
      </c>
      <c r="N125" s="2" t="str">
        <f>IFERROR(IF(LEFT(INDEX('Tableau FR Download'!J:J,MATCH('Eligible Components'!M125,'Tableau FR Download'!G:G,0)),FIND(" - ",INDEX('Tableau FR Download'!J:J,MATCH('Eligible Components'!M125,'Tableau FR Download'!G:G,0)))-1) = 0,"",LEFT(INDEX('Tableau FR Download'!J:J,MATCH('Eligible Components'!M125,'Tableau FR Download'!G:G,0)),FIND(" - ",INDEX('Tableau FR Download'!J:J,MATCH('Eligible Components'!M125,'Tableau FR Download'!G:G,0)))-1)),"")</f>
        <v/>
      </c>
      <c r="O125" s="2" t="str">
        <f>IF(T125="No","",IFERROR(IF(INDEX('Tableau FR Download'!M:M,MATCH('Eligible Components'!M125,'Tableau FR Download'!G:G,0))=0,"",INDEX('Tableau FR Download'!M:M,MATCH('Eligible Components'!M125,'Tableau FR Download'!G:G,0))),""))</f>
        <v/>
      </c>
      <c r="P125" s="27" t="str">
        <f>IF(IFERROR(
INDEX('Funding Request Tracker'!$G$6:$G$13,MATCH('Eligible Components'!N125,'Funding Request Tracker'!$F$6:$F$13,0)),"")=0,"",
IFERROR(INDEX('Funding Request Tracker'!$G$6:$G$13,MATCH('Eligible Components'!N125,'Funding Request Tracker'!$F$6:$F$13,0)),
""))</f>
        <v/>
      </c>
      <c r="Q125" s="27" t="str">
        <f>IF(IFERROR(INDEX('Tableau FR Download'!N:N,MATCH('Eligible Components'!M125,'Tableau FR Download'!G:G,0)),"")=0,"",IFERROR(INDEX('Tableau FR Download'!N:N,MATCH('Eligible Components'!M125,'Tableau FR Download'!G:G,0)),""))</f>
        <v/>
      </c>
      <c r="R125" s="27" t="str">
        <f>IF(IFERROR(INDEX('Tableau FR Download'!O:O,MATCH('Eligible Components'!M125,'Tableau FR Download'!G:G,0)),"")=0,"",IFERROR(INDEX('Tableau FR Download'!O:O,MATCH('Eligible Components'!M125,'Tableau FR Download'!G:G,0)),""))</f>
        <v/>
      </c>
      <c r="S125" t="str">
        <f t="shared" si="5"/>
        <v/>
      </c>
      <c r="T125" s="1" t="str">
        <f>IFERROR(INDEX('User Instructions'!$E$3:$E$8,MATCH('Eligible Components'!N125,'User Instructions'!$D$3:$D$8,0)),"")</f>
        <v/>
      </c>
      <c r="U125" s="1" t="str">
        <f>IFERROR(IF(INDEX('Tableau FR Download'!M:M,MATCH('Eligible Components'!M125,'Tableau FR Download'!G:G,0))=0,"",INDEX('Tableau FR Download'!M:M,MATCH('Eligible Components'!M125,'Tableau FR Download'!G:G,0))),"")</f>
        <v/>
      </c>
    </row>
    <row r="126" spans="1:21" hidden="1" x14ac:dyDescent="0.35">
      <c r="A126" s="1">
        <f t="shared" si="3"/>
        <v>0</v>
      </c>
      <c r="B126" s="1">
        <v>0</v>
      </c>
      <c r="C126" s="1" t="s">
        <v>201</v>
      </c>
      <c r="D126" s="1" t="s">
        <v>72</v>
      </c>
      <c r="E126" s="1" t="s">
        <v>63</v>
      </c>
      <c r="F126" s="1" t="s">
        <v>208</v>
      </c>
      <c r="G126" s="1" t="str">
        <f t="shared" si="4"/>
        <v>Benin-HIV/AIDS, Tuberculosis</v>
      </c>
      <c r="H126" s="1">
        <v>1</v>
      </c>
      <c r="I126" s="1" t="s">
        <v>73</v>
      </c>
      <c r="J126" s="1" t="str">
        <f>IF(IFERROR(IF(M126="",INDEX('Review Approach Lookup'!D:D,MATCH('Eligible Components'!G126,'Review Approach Lookup'!A:A,0)),INDEX('Tableau FR Download'!I:I,MATCH(M126,'Tableau FR Download'!G:G,0))),"")=0,"TBC",IFERROR(IF(M126="",INDEX('Review Approach Lookup'!D:D,MATCH('Eligible Components'!G126,'Review Approach Lookup'!A:A,0)),INDEX('Tableau FR Download'!I:I,MATCH(M126,'Tableau FR Download'!G:G,0))),""))</f>
        <v/>
      </c>
      <c r="K126" s="1" t="s">
        <v>202</v>
      </c>
      <c r="L126" s="1">
        <f>_xlfn.MAXIFS('Tableau FR Download'!A:A,'Tableau FR Download'!B:B,'Eligible Components'!G126)</f>
        <v>0</v>
      </c>
      <c r="M126" s="1" t="str">
        <f>IF(L126=0,"",INDEX('Tableau FR Download'!G:G,MATCH('Eligible Components'!L126,'Tableau FR Download'!A:A,0)))</f>
        <v/>
      </c>
      <c r="N126" s="2" t="str">
        <f>IFERROR(IF(LEFT(INDEX('Tableau FR Download'!J:J,MATCH('Eligible Components'!M126,'Tableau FR Download'!G:G,0)),FIND(" - ",INDEX('Tableau FR Download'!J:J,MATCH('Eligible Components'!M126,'Tableau FR Download'!G:G,0)))-1) = 0,"",LEFT(INDEX('Tableau FR Download'!J:J,MATCH('Eligible Components'!M126,'Tableau FR Download'!G:G,0)),FIND(" - ",INDEX('Tableau FR Download'!J:J,MATCH('Eligible Components'!M126,'Tableau FR Download'!G:G,0)))-1)),"")</f>
        <v/>
      </c>
      <c r="O126" s="2" t="str">
        <f>IF(T126="No","",IFERROR(IF(INDEX('Tableau FR Download'!M:M,MATCH('Eligible Components'!M126,'Tableau FR Download'!G:G,0))=0,"",INDEX('Tableau FR Download'!M:M,MATCH('Eligible Components'!M126,'Tableau FR Download'!G:G,0))),""))</f>
        <v/>
      </c>
      <c r="P126" s="27" t="str">
        <f>IF(IFERROR(
INDEX('Funding Request Tracker'!$G$6:$G$13,MATCH('Eligible Components'!N126,'Funding Request Tracker'!$F$6:$F$13,0)),"")=0,"",
IFERROR(INDEX('Funding Request Tracker'!$G$6:$G$13,MATCH('Eligible Components'!N126,'Funding Request Tracker'!$F$6:$F$13,0)),
""))</f>
        <v/>
      </c>
      <c r="Q126" s="27" t="str">
        <f>IF(IFERROR(INDEX('Tableau FR Download'!N:N,MATCH('Eligible Components'!M126,'Tableau FR Download'!G:G,0)),"")=0,"",IFERROR(INDEX('Tableau FR Download'!N:N,MATCH('Eligible Components'!M126,'Tableau FR Download'!G:G,0)),""))</f>
        <v/>
      </c>
      <c r="R126" s="27" t="str">
        <f>IF(IFERROR(INDEX('Tableau FR Download'!O:O,MATCH('Eligible Components'!M126,'Tableau FR Download'!G:G,0)),"")=0,"",IFERROR(INDEX('Tableau FR Download'!O:O,MATCH('Eligible Components'!M126,'Tableau FR Download'!G:G,0)),""))</f>
        <v/>
      </c>
      <c r="S126" t="str">
        <f t="shared" si="5"/>
        <v/>
      </c>
      <c r="T126" s="1" t="str">
        <f>IFERROR(INDEX('User Instructions'!$E$3:$E$8,MATCH('Eligible Components'!N126,'User Instructions'!$D$3:$D$8,0)),"")</f>
        <v/>
      </c>
      <c r="U126" s="1" t="str">
        <f>IFERROR(IF(INDEX('Tableau FR Download'!M:M,MATCH('Eligible Components'!M126,'Tableau FR Download'!G:G,0))=0,"",INDEX('Tableau FR Download'!M:M,MATCH('Eligible Components'!M126,'Tableau FR Download'!G:G,0))),"")</f>
        <v/>
      </c>
    </row>
    <row r="127" spans="1:21" hidden="1" x14ac:dyDescent="0.35">
      <c r="A127" s="1">
        <f t="shared" si="3"/>
        <v>1</v>
      </c>
      <c r="B127" s="1">
        <v>0</v>
      </c>
      <c r="C127" s="1" t="s">
        <v>201</v>
      </c>
      <c r="D127" s="1" t="s">
        <v>72</v>
      </c>
      <c r="E127" s="1" t="s">
        <v>53</v>
      </c>
      <c r="F127" s="1" t="s">
        <v>209</v>
      </c>
      <c r="G127" s="1" t="str">
        <f t="shared" si="4"/>
        <v>Benin-HIV/AIDS,Tuberculosis,Malaria</v>
      </c>
      <c r="H127" s="1">
        <v>1</v>
      </c>
      <c r="I127" s="1" t="s">
        <v>73</v>
      </c>
      <c r="J127" s="1" t="str">
        <f>IF(IFERROR(IF(M127="",INDEX('Review Approach Lookup'!D:D,MATCH('Eligible Components'!G127,'Review Approach Lookup'!A:A,0)),INDEX('Tableau FR Download'!I:I,MATCH(M127,'Tableau FR Download'!G:G,0))),"")=0,"TBC",IFERROR(IF(M127="",INDEX('Review Approach Lookup'!D:D,MATCH('Eligible Components'!G127,'Review Approach Lookup'!A:A,0)),INDEX('Tableau FR Download'!I:I,MATCH(M127,'Tableau FR Download'!G:G,0))),""))</f>
        <v>Tailored for National Strategic Plans</v>
      </c>
      <c r="K127" s="1" t="s">
        <v>202</v>
      </c>
      <c r="L127" s="1">
        <f>_xlfn.MAXIFS('Tableau FR Download'!A:A,'Tableau FR Download'!B:B,'Eligible Components'!G127)</f>
        <v>1570</v>
      </c>
      <c r="M127" s="1" t="str">
        <f>IF(L127=0,"",INDEX('Tableau FR Download'!G:G,MATCH('Eligible Components'!L127,'Tableau FR Download'!A:A,0)))</f>
        <v>FR1570-BEN-Z</v>
      </c>
      <c r="N127" s="2" t="str">
        <f>IFERROR(IF(LEFT(INDEX('Tableau FR Download'!J:J,MATCH('Eligible Components'!M127,'Tableau FR Download'!G:G,0)),FIND(" - ",INDEX('Tableau FR Download'!J:J,MATCH('Eligible Components'!M127,'Tableau FR Download'!G:G,0)))-1) = 0,"",LEFT(INDEX('Tableau FR Download'!J:J,MATCH('Eligible Components'!M127,'Tableau FR Download'!G:G,0)),FIND(" - ",INDEX('Tableau FR Download'!J:J,MATCH('Eligible Components'!M127,'Tableau FR Download'!G:G,0)))-1)),"")</f>
        <v>Window 2</v>
      </c>
      <c r="O127" s="2" t="str">
        <f>IF(T127="No","",IFERROR(IF(INDEX('Tableau FR Download'!M:M,MATCH('Eligible Components'!M127,'Tableau FR Download'!G:G,0))=0,"",INDEX('Tableau FR Download'!M:M,MATCH('Eligible Components'!M127,'Tableau FR Download'!G:G,0))),""))</f>
        <v>Grant Making</v>
      </c>
      <c r="P127" s="27">
        <f>IF(IFERROR(
INDEX('Funding Request Tracker'!$G$6:$G$13,MATCH('Eligible Components'!N127,'Funding Request Tracker'!$F$6:$F$13,0)),"")=0,"",
IFERROR(INDEX('Funding Request Tracker'!$G$6:$G$13,MATCH('Eligible Components'!N127,'Funding Request Tracker'!$F$6:$F$13,0)),
""))</f>
        <v>45076</v>
      </c>
      <c r="Q127" s="27">
        <f>IF(IFERROR(INDEX('Tableau FR Download'!N:N,MATCH('Eligible Components'!M127,'Tableau FR Download'!G:G,0)),"")=0,"",IFERROR(INDEX('Tableau FR Download'!N:N,MATCH('Eligible Components'!M127,'Tableau FR Download'!G:G,0)),""))</f>
        <v>45267</v>
      </c>
      <c r="R127" s="27">
        <f>IF(IFERROR(INDEX('Tableau FR Download'!O:O,MATCH('Eligible Components'!M127,'Tableau FR Download'!G:G,0)),"")=0,"",IFERROR(INDEX('Tableau FR Download'!O:O,MATCH('Eligible Components'!M127,'Tableau FR Download'!G:G,0)),""))</f>
        <v>45279</v>
      </c>
      <c r="S127">
        <f t="shared" si="5"/>
        <v>6.6557377049180326</v>
      </c>
      <c r="T127" s="1" t="str">
        <f>IFERROR(INDEX('User Instructions'!$E$3:$E$8,MATCH('Eligible Components'!N127,'User Instructions'!$D$3:$D$8,0)),"")</f>
        <v>Yes</v>
      </c>
      <c r="U127" s="1" t="str">
        <f>IFERROR(IF(INDEX('Tableau FR Download'!M:M,MATCH('Eligible Components'!M127,'Tableau FR Download'!G:G,0))=0,"",INDEX('Tableau FR Download'!M:M,MATCH('Eligible Components'!M127,'Tableau FR Download'!G:G,0))),"")</f>
        <v>Grant Making</v>
      </c>
    </row>
    <row r="128" spans="1:21" hidden="1" x14ac:dyDescent="0.35">
      <c r="A128" s="1">
        <f t="shared" si="3"/>
        <v>0</v>
      </c>
      <c r="B128" s="1">
        <v>0</v>
      </c>
      <c r="C128" s="1" t="s">
        <v>201</v>
      </c>
      <c r="D128" s="1" t="s">
        <v>72</v>
      </c>
      <c r="E128" s="1" t="s">
        <v>81</v>
      </c>
      <c r="F128" s="1" t="s">
        <v>210</v>
      </c>
      <c r="G128" s="1" t="str">
        <f t="shared" si="4"/>
        <v>Benin-HIV/AIDS,Tuberculosis,Malaria,RSSH</v>
      </c>
      <c r="H128" s="1">
        <v>1</v>
      </c>
      <c r="I128" s="1" t="s">
        <v>73</v>
      </c>
      <c r="J128" s="1" t="str">
        <f>IF(IFERROR(IF(M128="",INDEX('Review Approach Lookup'!D:D,MATCH('Eligible Components'!G128,'Review Approach Lookup'!A:A,0)),INDEX('Tableau FR Download'!I:I,MATCH(M128,'Tableau FR Download'!G:G,0))),"")=0,"TBC",IFERROR(IF(M128="",INDEX('Review Approach Lookup'!D:D,MATCH('Eligible Components'!G128,'Review Approach Lookup'!A:A,0)),INDEX('Tableau FR Download'!I:I,MATCH(M128,'Tableau FR Download'!G:G,0))),""))</f>
        <v/>
      </c>
      <c r="K128" s="1" t="s">
        <v>202</v>
      </c>
      <c r="L128" s="1">
        <f>_xlfn.MAXIFS('Tableau FR Download'!A:A,'Tableau FR Download'!B:B,'Eligible Components'!G128)</f>
        <v>0</v>
      </c>
      <c r="M128" s="1" t="str">
        <f>IF(L128=0,"",INDEX('Tableau FR Download'!G:G,MATCH('Eligible Components'!L128,'Tableau FR Download'!A:A,0)))</f>
        <v/>
      </c>
      <c r="N128" s="2" t="str">
        <f>IFERROR(IF(LEFT(INDEX('Tableau FR Download'!J:J,MATCH('Eligible Components'!M128,'Tableau FR Download'!G:G,0)),FIND(" - ",INDEX('Tableau FR Download'!J:J,MATCH('Eligible Components'!M128,'Tableau FR Download'!G:G,0)))-1) = 0,"",LEFT(INDEX('Tableau FR Download'!J:J,MATCH('Eligible Components'!M128,'Tableau FR Download'!G:G,0)),FIND(" - ",INDEX('Tableau FR Download'!J:J,MATCH('Eligible Components'!M128,'Tableau FR Download'!G:G,0)))-1)),"")</f>
        <v/>
      </c>
      <c r="O128" s="2" t="str">
        <f>IF(T128="No","",IFERROR(IF(INDEX('Tableau FR Download'!M:M,MATCH('Eligible Components'!M128,'Tableau FR Download'!G:G,0))=0,"",INDEX('Tableau FR Download'!M:M,MATCH('Eligible Components'!M128,'Tableau FR Download'!G:G,0))),""))</f>
        <v/>
      </c>
      <c r="P128" s="27" t="str">
        <f>IF(IFERROR(
INDEX('Funding Request Tracker'!$G$6:$G$13,MATCH('Eligible Components'!N128,'Funding Request Tracker'!$F$6:$F$13,0)),"")=0,"",
IFERROR(INDEX('Funding Request Tracker'!$G$6:$G$13,MATCH('Eligible Components'!N128,'Funding Request Tracker'!$F$6:$F$13,0)),
""))</f>
        <v/>
      </c>
      <c r="Q128" s="27" t="str">
        <f>IF(IFERROR(INDEX('Tableau FR Download'!N:N,MATCH('Eligible Components'!M128,'Tableau FR Download'!G:G,0)),"")=0,"",IFERROR(INDEX('Tableau FR Download'!N:N,MATCH('Eligible Components'!M128,'Tableau FR Download'!G:G,0)),""))</f>
        <v/>
      </c>
      <c r="R128" s="27" t="str">
        <f>IF(IFERROR(INDEX('Tableau FR Download'!O:O,MATCH('Eligible Components'!M128,'Tableau FR Download'!G:G,0)),"")=0,"",IFERROR(INDEX('Tableau FR Download'!O:O,MATCH('Eligible Components'!M128,'Tableau FR Download'!G:G,0)),""))</f>
        <v/>
      </c>
      <c r="S128" t="str">
        <f t="shared" si="5"/>
        <v/>
      </c>
      <c r="T128" s="1" t="str">
        <f>IFERROR(INDEX('User Instructions'!$E$3:$E$8,MATCH('Eligible Components'!N128,'User Instructions'!$D$3:$D$8,0)),"")</f>
        <v/>
      </c>
      <c r="U128" s="1" t="str">
        <f>IFERROR(IF(INDEX('Tableau FR Download'!M:M,MATCH('Eligible Components'!M128,'Tableau FR Download'!G:G,0))=0,"",INDEX('Tableau FR Download'!M:M,MATCH('Eligible Components'!M128,'Tableau FR Download'!G:G,0))),"")</f>
        <v/>
      </c>
    </row>
    <row r="129" spans="1:21" hidden="1" x14ac:dyDescent="0.35">
      <c r="A129" s="1">
        <f t="shared" si="3"/>
        <v>0</v>
      </c>
      <c r="B129" s="1">
        <v>0</v>
      </c>
      <c r="C129" s="1" t="s">
        <v>201</v>
      </c>
      <c r="D129" s="1" t="s">
        <v>72</v>
      </c>
      <c r="E129" s="1" t="s">
        <v>137</v>
      </c>
      <c r="F129" s="1" t="s">
        <v>211</v>
      </c>
      <c r="G129" s="1" t="str">
        <f t="shared" si="4"/>
        <v>Benin-HIV/AIDS,Tuberculosis,RSSH</v>
      </c>
      <c r="H129" s="1">
        <v>1</v>
      </c>
      <c r="I129" s="1" t="s">
        <v>73</v>
      </c>
      <c r="J129" s="1" t="str">
        <f>IF(IFERROR(IF(M129="",INDEX('Review Approach Lookup'!D:D,MATCH('Eligible Components'!G129,'Review Approach Lookup'!A:A,0)),INDEX('Tableau FR Download'!I:I,MATCH(M129,'Tableau FR Download'!G:G,0))),"")=0,"TBC",IFERROR(IF(M129="",INDEX('Review Approach Lookup'!D:D,MATCH('Eligible Components'!G129,'Review Approach Lookup'!A:A,0)),INDEX('Tableau FR Download'!I:I,MATCH(M129,'Tableau FR Download'!G:G,0))),""))</f>
        <v/>
      </c>
      <c r="K129" s="1" t="s">
        <v>202</v>
      </c>
      <c r="L129" s="1">
        <f>_xlfn.MAXIFS('Tableau FR Download'!A:A,'Tableau FR Download'!B:B,'Eligible Components'!G129)</f>
        <v>0</v>
      </c>
      <c r="M129" s="1" t="str">
        <f>IF(L129=0,"",INDEX('Tableau FR Download'!G:G,MATCH('Eligible Components'!L129,'Tableau FR Download'!A:A,0)))</f>
        <v/>
      </c>
      <c r="N129" s="2" t="str">
        <f>IFERROR(IF(LEFT(INDEX('Tableau FR Download'!J:J,MATCH('Eligible Components'!M129,'Tableau FR Download'!G:G,0)),FIND(" - ",INDEX('Tableau FR Download'!J:J,MATCH('Eligible Components'!M129,'Tableau FR Download'!G:G,0)))-1) = 0,"",LEFT(INDEX('Tableau FR Download'!J:J,MATCH('Eligible Components'!M129,'Tableau FR Download'!G:G,0)),FIND(" - ",INDEX('Tableau FR Download'!J:J,MATCH('Eligible Components'!M129,'Tableau FR Download'!G:G,0)))-1)),"")</f>
        <v/>
      </c>
      <c r="O129" s="2" t="str">
        <f>IF(T129="No","",IFERROR(IF(INDEX('Tableau FR Download'!M:M,MATCH('Eligible Components'!M129,'Tableau FR Download'!G:G,0))=0,"",INDEX('Tableau FR Download'!M:M,MATCH('Eligible Components'!M129,'Tableau FR Download'!G:G,0))),""))</f>
        <v/>
      </c>
      <c r="P129" s="27" t="str">
        <f>IF(IFERROR(
INDEX('Funding Request Tracker'!$G$6:$G$13,MATCH('Eligible Components'!N129,'Funding Request Tracker'!$F$6:$F$13,0)),"")=0,"",
IFERROR(INDEX('Funding Request Tracker'!$G$6:$G$13,MATCH('Eligible Components'!N129,'Funding Request Tracker'!$F$6:$F$13,0)),
""))</f>
        <v/>
      </c>
      <c r="Q129" s="27" t="str">
        <f>IF(IFERROR(INDEX('Tableau FR Download'!N:N,MATCH('Eligible Components'!M129,'Tableau FR Download'!G:G,0)),"")=0,"",IFERROR(INDEX('Tableau FR Download'!N:N,MATCH('Eligible Components'!M129,'Tableau FR Download'!G:G,0)),""))</f>
        <v/>
      </c>
      <c r="R129" s="27" t="str">
        <f>IF(IFERROR(INDEX('Tableau FR Download'!O:O,MATCH('Eligible Components'!M129,'Tableau FR Download'!G:G,0)),"")=0,"",IFERROR(INDEX('Tableau FR Download'!O:O,MATCH('Eligible Components'!M129,'Tableau FR Download'!G:G,0)),""))</f>
        <v/>
      </c>
      <c r="S129" t="str">
        <f t="shared" si="5"/>
        <v/>
      </c>
      <c r="T129" s="1" t="str">
        <f>IFERROR(INDEX('User Instructions'!$E$3:$E$8,MATCH('Eligible Components'!N129,'User Instructions'!$D$3:$D$8,0)),"")</f>
        <v/>
      </c>
      <c r="U129" s="1" t="str">
        <f>IFERROR(IF(INDEX('Tableau FR Download'!M:M,MATCH('Eligible Components'!M129,'Tableau FR Download'!G:G,0))=0,"",INDEX('Tableau FR Download'!M:M,MATCH('Eligible Components'!M129,'Tableau FR Download'!G:G,0))),"")</f>
        <v/>
      </c>
    </row>
    <row r="130" spans="1:21" hidden="1" x14ac:dyDescent="0.35">
      <c r="A130" s="1">
        <f t="shared" ref="A130:A193" si="6">IF(B130=1,0,IF(AND(H130=1,OR(F130="HIV/AIDS",F130="Tuberculosis",F130="Malaria",M130&lt;&gt;"")),1,0))</f>
        <v>0</v>
      </c>
      <c r="B130" s="1">
        <v>1</v>
      </c>
      <c r="C130" s="1" t="s">
        <v>201</v>
      </c>
      <c r="D130" s="1" t="s">
        <v>72</v>
      </c>
      <c r="E130" s="1" t="s">
        <v>68</v>
      </c>
      <c r="F130" s="1" t="s">
        <v>68</v>
      </c>
      <c r="G130" s="1" t="str">
        <f t="shared" ref="G130:G193" si="7">_xlfn.CONCAT(D130,"-",F130)</f>
        <v>Benin-Malaria</v>
      </c>
      <c r="H130" s="1">
        <v>1</v>
      </c>
      <c r="I130" s="1" t="s">
        <v>73</v>
      </c>
      <c r="J130" s="1" t="str">
        <f>IF(IFERROR(IF(M130="",INDEX('Review Approach Lookup'!D:D,MATCH('Eligible Components'!G130,'Review Approach Lookup'!A:A,0)),INDEX('Tableau FR Download'!I:I,MATCH(M130,'Tableau FR Download'!G:G,0))),"")=0,"TBC",IFERROR(IF(M130="",INDEX('Review Approach Lookup'!D:D,MATCH('Eligible Components'!G130,'Review Approach Lookup'!A:A,0)),INDEX('Tableau FR Download'!I:I,MATCH(M130,'Tableau FR Download'!G:G,0))),""))</f>
        <v>Tailored for National Strategic Plans</v>
      </c>
      <c r="K130" s="1" t="s">
        <v>202</v>
      </c>
      <c r="L130" s="1">
        <f>_xlfn.MAXIFS('Tableau FR Download'!A:A,'Tableau FR Download'!B:B,'Eligible Components'!G130)</f>
        <v>0</v>
      </c>
      <c r="M130" s="1" t="str">
        <f>IF(L130=0,"",INDEX('Tableau FR Download'!G:G,MATCH('Eligible Components'!L130,'Tableau FR Download'!A:A,0)))</f>
        <v/>
      </c>
      <c r="N130" s="2" t="str">
        <f>IFERROR(IF(LEFT(INDEX('Tableau FR Download'!J:J,MATCH('Eligible Components'!M130,'Tableau FR Download'!G:G,0)),FIND(" - ",INDEX('Tableau FR Download'!J:J,MATCH('Eligible Components'!M130,'Tableau FR Download'!G:G,0)))-1) = 0,"",LEFT(INDEX('Tableau FR Download'!J:J,MATCH('Eligible Components'!M130,'Tableau FR Download'!G:G,0)),FIND(" - ",INDEX('Tableau FR Download'!J:J,MATCH('Eligible Components'!M130,'Tableau FR Download'!G:G,0)))-1)),"")</f>
        <v/>
      </c>
      <c r="O130" s="2" t="str">
        <f>IF(T130="No","",IFERROR(IF(INDEX('Tableau FR Download'!M:M,MATCH('Eligible Components'!M130,'Tableau FR Download'!G:G,0))=0,"",INDEX('Tableau FR Download'!M:M,MATCH('Eligible Components'!M130,'Tableau FR Download'!G:G,0))),""))</f>
        <v/>
      </c>
      <c r="P130" s="27" t="str">
        <f>IF(IFERROR(
INDEX('Funding Request Tracker'!$G$6:$G$13,MATCH('Eligible Components'!N130,'Funding Request Tracker'!$F$6:$F$13,0)),"")=0,"",
IFERROR(INDEX('Funding Request Tracker'!$G$6:$G$13,MATCH('Eligible Components'!N130,'Funding Request Tracker'!$F$6:$F$13,0)),
""))</f>
        <v/>
      </c>
      <c r="Q130" s="27" t="str">
        <f>IF(IFERROR(INDEX('Tableau FR Download'!N:N,MATCH('Eligible Components'!M130,'Tableau FR Download'!G:G,0)),"")=0,"",IFERROR(INDEX('Tableau FR Download'!N:N,MATCH('Eligible Components'!M130,'Tableau FR Download'!G:G,0)),""))</f>
        <v/>
      </c>
      <c r="R130" s="27" t="str">
        <f>IF(IFERROR(INDEX('Tableau FR Download'!O:O,MATCH('Eligible Components'!M130,'Tableau FR Download'!G:G,0)),"")=0,"",IFERROR(INDEX('Tableau FR Download'!O:O,MATCH('Eligible Components'!M130,'Tableau FR Download'!G:G,0)),""))</f>
        <v/>
      </c>
      <c r="S130" t="str">
        <f t="shared" si="5"/>
        <v/>
      </c>
      <c r="T130" s="1" t="str">
        <f>IFERROR(INDEX('User Instructions'!$E$3:$E$8,MATCH('Eligible Components'!N130,'User Instructions'!$D$3:$D$8,0)),"")</f>
        <v/>
      </c>
      <c r="U130" s="1" t="str">
        <f>IFERROR(IF(INDEX('Tableau FR Download'!M:M,MATCH('Eligible Components'!M130,'Tableau FR Download'!G:G,0))=0,"",INDEX('Tableau FR Download'!M:M,MATCH('Eligible Components'!M130,'Tableau FR Download'!G:G,0))),"")</f>
        <v/>
      </c>
    </row>
    <row r="131" spans="1:21" hidden="1" x14ac:dyDescent="0.35">
      <c r="A131" s="1">
        <f t="shared" si="6"/>
        <v>0</v>
      </c>
      <c r="B131" s="1">
        <v>0</v>
      </c>
      <c r="C131" s="1" t="s">
        <v>201</v>
      </c>
      <c r="D131" s="1" t="s">
        <v>72</v>
      </c>
      <c r="E131" s="1" t="s">
        <v>94</v>
      </c>
      <c r="F131" s="1" t="s">
        <v>212</v>
      </c>
      <c r="G131" s="1" t="str">
        <f t="shared" si="7"/>
        <v>Benin-Malaria,RSSH</v>
      </c>
      <c r="H131" s="1">
        <v>1</v>
      </c>
      <c r="I131" s="1" t="s">
        <v>73</v>
      </c>
      <c r="J131" s="1" t="str">
        <f>IF(IFERROR(IF(M131="",INDEX('Review Approach Lookup'!D:D,MATCH('Eligible Components'!G131,'Review Approach Lookup'!A:A,0)),INDEX('Tableau FR Download'!I:I,MATCH(M131,'Tableau FR Download'!G:G,0))),"")=0,"TBC",IFERROR(IF(M131="",INDEX('Review Approach Lookup'!D:D,MATCH('Eligible Components'!G131,'Review Approach Lookup'!A:A,0)),INDEX('Tableau FR Download'!I:I,MATCH(M131,'Tableau FR Download'!G:G,0))),""))</f>
        <v/>
      </c>
      <c r="K131" s="1" t="s">
        <v>202</v>
      </c>
      <c r="L131" s="1">
        <f>_xlfn.MAXIFS('Tableau FR Download'!A:A,'Tableau FR Download'!B:B,'Eligible Components'!G131)</f>
        <v>0</v>
      </c>
      <c r="M131" s="1" t="str">
        <f>IF(L131=0,"",INDEX('Tableau FR Download'!G:G,MATCH('Eligible Components'!L131,'Tableau FR Download'!A:A,0)))</f>
        <v/>
      </c>
      <c r="N131" s="2" t="str">
        <f>IFERROR(IF(LEFT(INDEX('Tableau FR Download'!J:J,MATCH('Eligible Components'!M131,'Tableau FR Download'!G:G,0)),FIND(" - ",INDEX('Tableau FR Download'!J:J,MATCH('Eligible Components'!M131,'Tableau FR Download'!G:G,0)))-1) = 0,"",LEFT(INDEX('Tableau FR Download'!J:J,MATCH('Eligible Components'!M131,'Tableau FR Download'!G:G,0)),FIND(" - ",INDEX('Tableau FR Download'!J:J,MATCH('Eligible Components'!M131,'Tableau FR Download'!G:G,0)))-1)),"")</f>
        <v/>
      </c>
      <c r="O131" s="2" t="str">
        <f>IF(T131="No","",IFERROR(IF(INDEX('Tableau FR Download'!M:M,MATCH('Eligible Components'!M131,'Tableau FR Download'!G:G,0))=0,"",INDEX('Tableau FR Download'!M:M,MATCH('Eligible Components'!M131,'Tableau FR Download'!G:G,0))),""))</f>
        <v/>
      </c>
      <c r="P131" s="27" t="str">
        <f>IF(IFERROR(
INDEX('Funding Request Tracker'!$G$6:$G$13,MATCH('Eligible Components'!N131,'Funding Request Tracker'!$F$6:$F$13,0)),"")=0,"",
IFERROR(INDEX('Funding Request Tracker'!$G$6:$G$13,MATCH('Eligible Components'!N131,'Funding Request Tracker'!$F$6:$F$13,0)),
""))</f>
        <v/>
      </c>
      <c r="Q131" s="27" t="str">
        <f>IF(IFERROR(INDEX('Tableau FR Download'!N:N,MATCH('Eligible Components'!M131,'Tableau FR Download'!G:G,0)),"")=0,"",IFERROR(INDEX('Tableau FR Download'!N:N,MATCH('Eligible Components'!M131,'Tableau FR Download'!G:G,0)),""))</f>
        <v/>
      </c>
      <c r="R131" s="27" t="str">
        <f>IF(IFERROR(INDEX('Tableau FR Download'!O:O,MATCH('Eligible Components'!M131,'Tableau FR Download'!G:G,0)),"")=0,"",IFERROR(INDEX('Tableau FR Download'!O:O,MATCH('Eligible Components'!M131,'Tableau FR Download'!G:G,0)),""))</f>
        <v/>
      </c>
      <c r="S131" t="str">
        <f t="shared" ref="S131:S194" si="8">IFERROR((R131-P131)/30.5,"")</f>
        <v/>
      </c>
      <c r="T131" s="1" t="str">
        <f>IFERROR(INDEX('User Instructions'!$E$3:$E$8,MATCH('Eligible Components'!N131,'User Instructions'!$D$3:$D$8,0)),"")</f>
        <v/>
      </c>
      <c r="U131" s="1" t="str">
        <f>IFERROR(IF(INDEX('Tableau FR Download'!M:M,MATCH('Eligible Components'!M131,'Tableau FR Download'!G:G,0))=0,"",INDEX('Tableau FR Download'!M:M,MATCH('Eligible Components'!M131,'Tableau FR Download'!G:G,0))),"")</f>
        <v/>
      </c>
    </row>
    <row r="132" spans="1:21" hidden="1" x14ac:dyDescent="0.35">
      <c r="A132" s="1">
        <f t="shared" si="6"/>
        <v>0</v>
      </c>
      <c r="B132" s="1">
        <v>1</v>
      </c>
      <c r="C132" s="1" t="s">
        <v>201</v>
      </c>
      <c r="D132" s="1" t="s">
        <v>72</v>
      </c>
      <c r="E132" s="1" t="s">
        <v>91</v>
      </c>
      <c r="F132" s="1" t="s">
        <v>91</v>
      </c>
      <c r="G132" s="1" t="str">
        <f t="shared" si="7"/>
        <v>Benin-RSSH</v>
      </c>
      <c r="H132" s="1">
        <v>1</v>
      </c>
      <c r="I132" s="1" t="s">
        <v>73</v>
      </c>
      <c r="J132" s="1" t="str">
        <f>IF(IFERROR(IF(M132="",INDEX('Review Approach Lookup'!D:D,MATCH('Eligible Components'!G132,'Review Approach Lookup'!A:A,0)),INDEX('Tableau FR Download'!I:I,MATCH(M132,'Tableau FR Download'!G:G,0))),"")=0,"TBC",IFERROR(IF(M132="",INDEX('Review Approach Lookup'!D:D,MATCH('Eligible Components'!G132,'Review Approach Lookup'!A:A,0)),INDEX('Tableau FR Download'!I:I,MATCH(M132,'Tableau FR Download'!G:G,0))),""))</f>
        <v>TBC</v>
      </c>
      <c r="K132" s="1" t="s">
        <v>202</v>
      </c>
      <c r="L132" s="1">
        <f>_xlfn.MAXIFS('Tableau FR Download'!A:A,'Tableau FR Download'!B:B,'Eligible Components'!G132)</f>
        <v>0</v>
      </c>
      <c r="M132" s="1" t="str">
        <f>IF(L132=0,"",INDEX('Tableau FR Download'!G:G,MATCH('Eligible Components'!L132,'Tableau FR Download'!A:A,0)))</f>
        <v/>
      </c>
      <c r="N132" s="2" t="str">
        <f>IFERROR(IF(LEFT(INDEX('Tableau FR Download'!J:J,MATCH('Eligible Components'!M132,'Tableau FR Download'!G:G,0)),FIND(" - ",INDEX('Tableau FR Download'!J:J,MATCH('Eligible Components'!M132,'Tableau FR Download'!G:G,0)))-1) = 0,"",LEFT(INDEX('Tableau FR Download'!J:J,MATCH('Eligible Components'!M132,'Tableau FR Download'!G:G,0)),FIND(" - ",INDEX('Tableau FR Download'!J:J,MATCH('Eligible Components'!M132,'Tableau FR Download'!G:G,0)))-1)),"")</f>
        <v/>
      </c>
      <c r="O132" s="2" t="str">
        <f>IF(T132="No","",IFERROR(IF(INDEX('Tableau FR Download'!M:M,MATCH('Eligible Components'!M132,'Tableau FR Download'!G:G,0))=0,"",INDEX('Tableau FR Download'!M:M,MATCH('Eligible Components'!M132,'Tableau FR Download'!G:G,0))),""))</f>
        <v/>
      </c>
      <c r="P132" s="27" t="str">
        <f>IF(IFERROR(
INDEX('Funding Request Tracker'!$G$6:$G$13,MATCH('Eligible Components'!N132,'Funding Request Tracker'!$F$6:$F$13,0)),"")=0,"",
IFERROR(INDEX('Funding Request Tracker'!$G$6:$G$13,MATCH('Eligible Components'!N132,'Funding Request Tracker'!$F$6:$F$13,0)),
""))</f>
        <v/>
      </c>
      <c r="Q132" s="27" t="str">
        <f>IF(IFERROR(INDEX('Tableau FR Download'!N:N,MATCH('Eligible Components'!M132,'Tableau FR Download'!G:G,0)),"")=0,"",IFERROR(INDEX('Tableau FR Download'!N:N,MATCH('Eligible Components'!M132,'Tableau FR Download'!G:G,0)),""))</f>
        <v/>
      </c>
      <c r="R132" s="27" t="str">
        <f>IF(IFERROR(INDEX('Tableau FR Download'!O:O,MATCH('Eligible Components'!M132,'Tableau FR Download'!G:G,0)),"")=0,"",IFERROR(INDEX('Tableau FR Download'!O:O,MATCH('Eligible Components'!M132,'Tableau FR Download'!G:G,0)),""))</f>
        <v/>
      </c>
      <c r="S132" t="str">
        <f t="shared" si="8"/>
        <v/>
      </c>
      <c r="T132" s="1" t="str">
        <f>IFERROR(INDEX('User Instructions'!$E$3:$E$8,MATCH('Eligible Components'!N132,'User Instructions'!$D$3:$D$8,0)),"")</f>
        <v/>
      </c>
      <c r="U132" s="1" t="str">
        <f>IFERROR(IF(INDEX('Tableau FR Download'!M:M,MATCH('Eligible Components'!M132,'Tableau FR Download'!G:G,0))=0,"",INDEX('Tableau FR Download'!M:M,MATCH('Eligible Components'!M132,'Tableau FR Download'!G:G,0))),"")</f>
        <v/>
      </c>
    </row>
    <row r="133" spans="1:21" hidden="1" x14ac:dyDescent="0.35">
      <c r="A133" s="1">
        <f t="shared" si="6"/>
        <v>0</v>
      </c>
      <c r="B133" s="1">
        <v>1</v>
      </c>
      <c r="C133" s="1" t="s">
        <v>201</v>
      </c>
      <c r="D133" s="1" t="s">
        <v>72</v>
      </c>
      <c r="E133" s="1" t="s">
        <v>61</v>
      </c>
      <c r="F133" s="1" t="s">
        <v>213</v>
      </c>
      <c r="G133" s="1" t="str">
        <f t="shared" si="7"/>
        <v>Benin-Tuberculosis</v>
      </c>
      <c r="H133" s="1">
        <v>1</v>
      </c>
      <c r="I133" s="1" t="s">
        <v>73</v>
      </c>
      <c r="J133" s="1" t="str">
        <f>IF(IFERROR(IF(M133="",INDEX('Review Approach Lookup'!D:D,MATCH('Eligible Components'!G133,'Review Approach Lookup'!A:A,0)),INDEX('Tableau FR Download'!I:I,MATCH(M133,'Tableau FR Download'!G:G,0))),"")=0,"TBC",IFERROR(IF(M133="",INDEX('Review Approach Lookup'!D:D,MATCH('Eligible Components'!G133,'Review Approach Lookup'!A:A,0)),INDEX('Tableau FR Download'!I:I,MATCH(M133,'Tableau FR Download'!G:G,0))),""))</f>
        <v>Tailored for National Strategic Plans</v>
      </c>
      <c r="K133" s="1" t="s">
        <v>202</v>
      </c>
      <c r="L133" s="1">
        <f>_xlfn.MAXIFS('Tableau FR Download'!A:A,'Tableau FR Download'!B:B,'Eligible Components'!G133)</f>
        <v>0</v>
      </c>
      <c r="M133" s="1" t="str">
        <f>IF(L133=0,"",INDEX('Tableau FR Download'!G:G,MATCH('Eligible Components'!L133,'Tableau FR Download'!A:A,0)))</f>
        <v/>
      </c>
      <c r="N133" s="2" t="str">
        <f>IFERROR(IF(LEFT(INDEX('Tableau FR Download'!J:J,MATCH('Eligible Components'!M133,'Tableau FR Download'!G:G,0)),FIND(" - ",INDEX('Tableau FR Download'!J:J,MATCH('Eligible Components'!M133,'Tableau FR Download'!G:G,0)))-1) = 0,"",LEFT(INDEX('Tableau FR Download'!J:J,MATCH('Eligible Components'!M133,'Tableau FR Download'!G:G,0)),FIND(" - ",INDEX('Tableau FR Download'!J:J,MATCH('Eligible Components'!M133,'Tableau FR Download'!G:G,0)))-1)),"")</f>
        <v/>
      </c>
      <c r="O133" s="2" t="str">
        <f>IF(T133="No","",IFERROR(IF(INDEX('Tableau FR Download'!M:M,MATCH('Eligible Components'!M133,'Tableau FR Download'!G:G,0))=0,"",INDEX('Tableau FR Download'!M:M,MATCH('Eligible Components'!M133,'Tableau FR Download'!G:G,0))),""))</f>
        <v/>
      </c>
      <c r="P133" s="27" t="str">
        <f>IF(IFERROR(
INDEX('Funding Request Tracker'!$G$6:$G$13,MATCH('Eligible Components'!N133,'Funding Request Tracker'!$F$6:$F$13,0)),"")=0,"",
IFERROR(INDEX('Funding Request Tracker'!$G$6:$G$13,MATCH('Eligible Components'!N133,'Funding Request Tracker'!$F$6:$F$13,0)),
""))</f>
        <v/>
      </c>
      <c r="Q133" s="27" t="str">
        <f>IF(IFERROR(INDEX('Tableau FR Download'!N:N,MATCH('Eligible Components'!M133,'Tableau FR Download'!G:G,0)),"")=0,"",IFERROR(INDEX('Tableau FR Download'!N:N,MATCH('Eligible Components'!M133,'Tableau FR Download'!G:G,0)),""))</f>
        <v/>
      </c>
      <c r="R133" s="27" t="str">
        <f>IF(IFERROR(INDEX('Tableau FR Download'!O:O,MATCH('Eligible Components'!M133,'Tableau FR Download'!G:G,0)),"")=0,"",IFERROR(INDEX('Tableau FR Download'!O:O,MATCH('Eligible Components'!M133,'Tableau FR Download'!G:G,0)),""))</f>
        <v/>
      </c>
      <c r="S133" t="str">
        <f t="shared" si="8"/>
        <v/>
      </c>
      <c r="T133" s="1" t="str">
        <f>IFERROR(INDEX('User Instructions'!$E$3:$E$8,MATCH('Eligible Components'!N133,'User Instructions'!$D$3:$D$8,0)),"")</f>
        <v/>
      </c>
      <c r="U133" s="1" t="str">
        <f>IFERROR(IF(INDEX('Tableau FR Download'!M:M,MATCH('Eligible Components'!M133,'Tableau FR Download'!G:G,0))=0,"",INDEX('Tableau FR Download'!M:M,MATCH('Eligible Components'!M133,'Tableau FR Download'!G:G,0))),"")</f>
        <v/>
      </c>
    </row>
    <row r="134" spans="1:21" hidden="1" x14ac:dyDescent="0.35">
      <c r="A134" s="1">
        <f t="shared" si="6"/>
        <v>0</v>
      </c>
      <c r="B134" s="1">
        <v>0</v>
      </c>
      <c r="C134" s="1" t="s">
        <v>201</v>
      </c>
      <c r="D134" s="1" t="s">
        <v>72</v>
      </c>
      <c r="E134" s="1" t="s">
        <v>168</v>
      </c>
      <c r="F134" s="1" t="s">
        <v>214</v>
      </c>
      <c r="G134" s="1" t="str">
        <f t="shared" si="7"/>
        <v>Benin-Tuberculosis,Malaria</v>
      </c>
      <c r="H134" s="1">
        <v>1</v>
      </c>
      <c r="I134" s="1" t="s">
        <v>73</v>
      </c>
      <c r="J134" s="1" t="str">
        <f>IF(IFERROR(IF(M134="",INDEX('Review Approach Lookup'!D:D,MATCH('Eligible Components'!G134,'Review Approach Lookup'!A:A,0)),INDEX('Tableau FR Download'!I:I,MATCH(M134,'Tableau FR Download'!G:G,0))),"")=0,"TBC",IFERROR(IF(M134="",INDEX('Review Approach Lookup'!D:D,MATCH('Eligible Components'!G134,'Review Approach Lookup'!A:A,0)),INDEX('Tableau FR Download'!I:I,MATCH(M134,'Tableau FR Download'!G:G,0))),""))</f>
        <v/>
      </c>
      <c r="K134" s="1" t="s">
        <v>202</v>
      </c>
      <c r="L134" s="1">
        <f>_xlfn.MAXIFS('Tableau FR Download'!A:A,'Tableau FR Download'!B:B,'Eligible Components'!G134)</f>
        <v>0</v>
      </c>
      <c r="M134" s="1" t="str">
        <f>IF(L134=0,"",INDEX('Tableau FR Download'!G:G,MATCH('Eligible Components'!L134,'Tableau FR Download'!A:A,0)))</f>
        <v/>
      </c>
      <c r="N134" s="2" t="str">
        <f>IFERROR(IF(LEFT(INDEX('Tableau FR Download'!J:J,MATCH('Eligible Components'!M134,'Tableau FR Download'!G:G,0)),FIND(" - ",INDEX('Tableau FR Download'!J:J,MATCH('Eligible Components'!M134,'Tableau FR Download'!G:G,0)))-1) = 0,"",LEFT(INDEX('Tableau FR Download'!J:J,MATCH('Eligible Components'!M134,'Tableau FR Download'!G:G,0)),FIND(" - ",INDEX('Tableau FR Download'!J:J,MATCH('Eligible Components'!M134,'Tableau FR Download'!G:G,0)))-1)),"")</f>
        <v/>
      </c>
      <c r="O134" s="2" t="str">
        <f>IF(T134="No","",IFERROR(IF(INDEX('Tableau FR Download'!M:M,MATCH('Eligible Components'!M134,'Tableau FR Download'!G:G,0))=0,"",INDEX('Tableau FR Download'!M:M,MATCH('Eligible Components'!M134,'Tableau FR Download'!G:G,0))),""))</f>
        <v/>
      </c>
      <c r="P134" s="27" t="str">
        <f>IF(IFERROR(
INDEX('Funding Request Tracker'!$G$6:$G$13,MATCH('Eligible Components'!N134,'Funding Request Tracker'!$F$6:$F$13,0)),"")=0,"",
IFERROR(INDEX('Funding Request Tracker'!$G$6:$G$13,MATCH('Eligible Components'!N134,'Funding Request Tracker'!$F$6:$F$13,0)),
""))</f>
        <v/>
      </c>
      <c r="Q134" s="27" t="str">
        <f>IF(IFERROR(INDEX('Tableau FR Download'!N:N,MATCH('Eligible Components'!M134,'Tableau FR Download'!G:G,0)),"")=0,"",IFERROR(INDEX('Tableau FR Download'!N:N,MATCH('Eligible Components'!M134,'Tableau FR Download'!G:G,0)),""))</f>
        <v/>
      </c>
      <c r="R134" s="27" t="str">
        <f>IF(IFERROR(INDEX('Tableau FR Download'!O:O,MATCH('Eligible Components'!M134,'Tableau FR Download'!G:G,0)),"")=0,"",IFERROR(INDEX('Tableau FR Download'!O:O,MATCH('Eligible Components'!M134,'Tableau FR Download'!G:G,0)),""))</f>
        <v/>
      </c>
      <c r="S134" t="str">
        <f t="shared" si="8"/>
        <v/>
      </c>
      <c r="T134" s="1" t="str">
        <f>IFERROR(INDEX('User Instructions'!$E$3:$E$8,MATCH('Eligible Components'!N134,'User Instructions'!$D$3:$D$8,0)),"")</f>
        <v/>
      </c>
      <c r="U134" s="1" t="str">
        <f>IFERROR(IF(INDEX('Tableau FR Download'!M:M,MATCH('Eligible Components'!M134,'Tableau FR Download'!G:G,0))=0,"",INDEX('Tableau FR Download'!M:M,MATCH('Eligible Components'!M134,'Tableau FR Download'!G:G,0))),"")</f>
        <v/>
      </c>
    </row>
    <row r="135" spans="1:21" hidden="1" x14ac:dyDescent="0.35">
      <c r="A135" s="1">
        <f t="shared" si="6"/>
        <v>0</v>
      </c>
      <c r="B135" s="1">
        <v>0</v>
      </c>
      <c r="C135" s="1" t="s">
        <v>201</v>
      </c>
      <c r="D135" s="1" t="s">
        <v>72</v>
      </c>
      <c r="E135" s="1" t="s">
        <v>133</v>
      </c>
      <c r="F135" s="1" t="s">
        <v>215</v>
      </c>
      <c r="G135" s="1" t="str">
        <f t="shared" si="7"/>
        <v>Benin-Tuberculosis,Malaria,RSSH</v>
      </c>
      <c r="H135" s="1">
        <v>1</v>
      </c>
      <c r="I135" s="1" t="s">
        <v>73</v>
      </c>
      <c r="J135" s="1" t="str">
        <f>IF(IFERROR(IF(M135="",INDEX('Review Approach Lookup'!D:D,MATCH('Eligible Components'!G135,'Review Approach Lookup'!A:A,0)),INDEX('Tableau FR Download'!I:I,MATCH(M135,'Tableau FR Download'!G:G,0))),"")=0,"TBC",IFERROR(IF(M135="",INDEX('Review Approach Lookup'!D:D,MATCH('Eligible Components'!G135,'Review Approach Lookup'!A:A,0)),INDEX('Tableau FR Download'!I:I,MATCH(M135,'Tableau FR Download'!G:G,0))),""))</f>
        <v/>
      </c>
      <c r="K135" s="1" t="s">
        <v>202</v>
      </c>
      <c r="L135" s="1">
        <f>_xlfn.MAXIFS('Tableau FR Download'!A:A,'Tableau FR Download'!B:B,'Eligible Components'!G135)</f>
        <v>0</v>
      </c>
      <c r="M135" s="1" t="str">
        <f>IF(L135=0,"",INDEX('Tableau FR Download'!G:G,MATCH('Eligible Components'!L135,'Tableau FR Download'!A:A,0)))</f>
        <v/>
      </c>
      <c r="N135" s="2" t="str">
        <f>IFERROR(IF(LEFT(INDEX('Tableau FR Download'!J:J,MATCH('Eligible Components'!M135,'Tableau FR Download'!G:G,0)),FIND(" - ",INDEX('Tableau FR Download'!J:J,MATCH('Eligible Components'!M135,'Tableau FR Download'!G:G,0)))-1) = 0,"",LEFT(INDEX('Tableau FR Download'!J:J,MATCH('Eligible Components'!M135,'Tableau FR Download'!G:G,0)),FIND(" - ",INDEX('Tableau FR Download'!J:J,MATCH('Eligible Components'!M135,'Tableau FR Download'!G:G,0)))-1)),"")</f>
        <v/>
      </c>
      <c r="O135" s="2" t="str">
        <f>IF(T135="No","",IFERROR(IF(INDEX('Tableau FR Download'!M:M,MATCH('Eligible Components'!M135,'Tableau FR Download'!G:G,0))=0,"",INDEX('Tableau FR Download'!M:M,MATCH('Eligible Components'!M135,'Tableau FR Download'!G:G,0))),""))</f>
        <v/>
      </c>
      <c r="P135" s="27" t="str">
        <f>IF(IFERROR(
INDEX('Funding Request Tracker'!$G$6:$G$13,MATCH('Eligible Components'!N135,'Funding Request Tracker'!$F$6:$F$13,0)),"")=0,"",
IFERROR(INDEX('Funding Request Tracker'!$G$6:$G$13,MATCH('Eligible Components'!N135,'Funding Request Tracker'!$F$6:$F$13,0)),
""))</f>
        <v/>
      </c>
      <c r="Q135" s="27" t="str">
        <f>IF(IFERROR(INDEX('Tableau FR Download'!N:N,MATCH('Eligible Components'!M135,'Tableau FR Download'!G:G,0)),"")=0,"",IFERROR(INDEX('Tableau FR Download'!N:N,MATCH('Eligible Components'!M135,'Tableau FR Download'!G:G,0)),""))</f>
        <v/>
      </c>
      <c r="R135" s="27" t="str">
        <f>IF(IFERROR(INDEX('Tableau FR Download'!O:O,MATCH('Eligible Components'!M135,'Tableau FR Download'!G:G,0)),"")=0,"",IFERROR(INDEX('Tableau FR Download'!O:O,MATCH('Eligible Components'!M135,'Tableau FR Download'!G:G,0)),""))</f>
        <v/>
      </c>
      <c r="S135" t="str">
        <f t="shared" si="8"/>
        <v/>
      </c>
      <c r="T135" s="1" t="str">
        <f>IFERROR(INDEX('User Instructions'!$E$3:$E$8,MATCH('Eligible Components'!N135,'User Instructions'!$D$3:$D$8,0)),"")</f>
        <v/>
      </c>
      <c r="U135" s="1" t="str">
        <f>IFERROR(IF(INDEX('Tableau FR Download'!M:M,MATCH('Eligible Components'!M135,'Tableau FR Download'!G:G,0))=0,"",INDEX('Tableau FR Download'!M:M,MATCH('Eligible Components'!M135,'Tableau FR Download'!G:G,0))),"")</f>
        <v/>
      </c>
    </row>
    <row r="136" spans="1:21" hidden="1" x14ac:dyDescent="0.35">
      <c r="A136" s="1">
        <f t="shared" si="6"/>
        <v>0</v>
      </c>
      <c r="B136" s="1">
        <v>0</v>
      </c>
      <c r="C136" s="1" t="s">
        <v>201</v>
      </c>
      <c r="D136" s="1" t="s">
        <v>72</v>
      </c>
      <c r="E136" s="1" t="s">
        <v>121</v>
      </c>
      <c r="F136" s="1" t="s">
        <v>216</v>
      </c>
      <c r="G136" s="1" t="str">
        <f t="shared" si="7"/>
        <v>Benin-Tuberculosis,RSSH</v>
      </c>
      <c r="H136" s="1">
        <v>1</v>
      </c>
      <c r="I136" s="1" t="s">
        <v>73</v>
      </c>
      <c r="J136" s="1" t="str">
        <f>IF(IFERROR(IF(M136="",INDEX('Review Approach Lookup'!D:D,MATCH('Eligible Components'!G136,'Review Approach Lookup'!A:A,0)),INDEX('Tableau FR Download'!I:I,MATCH(M136,'Tableau FR Download'!G:G,0))),"")=0,"TBC",IFERROR(IF(M136="",INDEX('Review Approach Lookup'!D:D,MATCH('Eligible Components'!G136,'Review Approach Lookup'!A:A,0)),INDEX('Tableau FR Download'!I:I,MATCH(M136,'Tableau FR Download'!G:G,0))),""))</f>
        <v/>
      </c>
      <c r="K136" s="1" t="s">
        <v>202</v>
      </c>
      <c r="L136" s="1">
        <f>_xlfn.MAXIFS('Tableau FR Download'!A:A,'Tableau FR Download'!B:B,'Eligible Components'!G136)</f>
        <v>0</v>
      </c>
      <c r="M136" s="1" t="str">
        <f>IF(L136=0,"",INDEX('Tableau FR Download'!G:G,MATCH('Eligible Components'!L136,'Tableau FR Download'!A:A,0)))</f>
        <v/>
      </c>
      <c r="N136" s="2" t="str">
        <f>IFERROR(IF(LEFT(INDEX('Tableau FR Download'!J:J,MATCH('Eligible Components'!M136,'Tableau FR Download'!G:G,0)),FIND(" - ",INDEX('Tableau FR Download'!J:J,MATCH('Eligible Components'!M136,'Tableau FR Download'!G:G,0)))-1) = 0,"",LEFT(INDEX('Tableau FR Download'!J:J,MATCH('Eligible Components'!M136,'Tableau FR Download'!G:G,0)),FIND(" - ",INDEX('Tableau FR Download'!J:J,MATCH('Eligible Components'!M136,'Tableau FR Download'!G:G,0)))-1)),"")</f>
        <v/>
      </c>
      <c r="O136" s="2" t="str">
        <f>IF(T136="No","",IFERROR(IF(INDEX('Tableau FR Download'!M:M,MATCH('Eligible Components'!M136,'Tableau FR Download'!G:G,0))=0,"",INDEX('Tableau FR Download'!M:M,MATCH('Eligible Components'!M136,'Tableau FR Download'!G:G,0))),""))</f>
        <v/>
      </c>
      <c r="P136" s="27" t="str">
        <f>IF(IFERROR(
INDEX('Funding Request Tracker'!$G$6:$G$13,MATCH('Eligible Components'!N136,'Funding Request Tracker'!$F$6:$F$13,0)),"")=0,"",
IFERROR(INDEX('Funding Request Tracker'!$G$6:$G$13,MATCH('Eligible Components'!N136,'Funding Request Tracker'!$F$6:$F$13,0)),
""))</f>
        <v/>
      </c>
      <c r="Q136" s="27" t="str">
        <f>IF(IFERROR(INDEX('Tableau FR Download'!N:N,MATCH('Eligible Components'!M136,'Tableau FR Download'!G:G,0)),"")=0,"",IFERROR(INDEX('Tableau FR Download'!N:N,MATCH('Eligible Components'!M136,'Tableau FR Download'!G:G,0)),""))</f>
        <v/>
      </c>
      <c r="R136" s="27" t="str">
        <f>IF(IFERROR(INDEX('Tableau FR Download'!O:O,MATCH('Eligible Components'!M136,'Tableau FR Download'!G:G,0)),"")=0,"",IFERROR(INDEX('Tableau FR Download'!O:O,MATCH('Eligible Components'!M136,'Tableau FR Download'!G:G,0)),""))</f>
        <v/>
      </c>
      <c r="S136" t="str">
        <f t="shared" si="8"/>
        <v/>
      </c>
      <c r="T136" s="1" t="str">
        <f>IFERROR(INDEX('User Instructions'!$E$3:$E$8,MATCH('Eligible Components'!N136,'User Instructions'!$D$3:$D$8,0)),"")</f>
        <v/>
      </c>
      <c r="U136" s="1" t="str">
        <f>IFERROR(IF(INDEX('Tableau FR Download'!M:M,MATCH('Eligible Components'!M136,'Tableau FR Download'!G:G,0))=0,"",INDEX('Tableau FR Download'!M:M,MATCH('Eligible Components'!M136,'Tableau FR Download'!G:G,0))),"")</f>
        <v/>
      </c>
    </row>
    <row r="137" spans="1:21" hidden="1" x14ac:dyDescent="0.35">
      <c r="A137" s="1">
        <v>0</v>
      </c>
      <c r="B137" s="1">
        <v>1</v>
      </c>
      <c r="C137" s="1" t="s">
        <v>201</v>
      </c>
      <c r="D137" s="1" t="s">
        <v>75</v>
      </c>
      <c r="E137" s="1" t="s">
        <v>59</v>
      </c>
      <c r="F137" s="1" t="s">
        <v>59</v>
      </c>
      <c r="G137" s="1" t="str">
        <f t="shared" si="7"/>
        <v>Bhutan-HIV/AIDS</v>
      </c>
      <c r="H137" s="1">
        <v>1</v>
      </c>
      <c r="I137" s="1" t="s">
        <v>52</v>
      </c>
      <c r="J137" s="1" t="str">
        <f>IF(IFERROR(IF(M137="",INDEX('Review Approach Lookup'!D:D,MATCH('Eligible Components'!G137,'Review Approach Lookup'!A:A,0)),INDEX('Tableau FR Download'!I:I,MATCH(M137,'Tableau FR Download'!G:G,0))),"")=0,"TBC",IFERROR(IF(M137="",INDEX('Review Approach Lookup'!D:D,MATCH('Eligible Components'!G137,'Review Approach Lookup'!A:A,0)),INDEX('Tableau FR Download'!I:I,MATCH(M137,'Tableau FR Download'!G:G,0))),""))</f>
        <v>Tailored for Focused Portfolios</v>
      </c>
      <c r="K137" s="1" t="s">
        <v>218</v>
      </c>
      <c r="L137" s="1">
        <f>_xlfn.MAXIFS('Tableau FR Download'!A:A,'Tableau FR Download'!B:B,'Eligible Components'!G137)</f>
        <v>0</v>
      </c>
      <c r="M137" s="1" t="str">
        <f>IF(L137=0,"",INDEX('Tableau FR Download'!G:G,MATCH('Eligible Components'!L137,'Tableau FR Download'!A:A,0)))</f>
        <v/>
      </c>
      <c r="N137" s="2" t="str">
        <f>IFERROR(IF(LEFT(INDEX('Tableau FR Download'!J:J,MATCH('Eligible Components'!M137,'Tableau FR Download'!G:G,0)),FIND(" - ",INDEX('Tableau FR Download'!J:J,MATCH('Eligible Components'!M137,'Tableau FR Download'!G:G,0)))-1) = 0,"",LEFT(INDEX('Tableau FR Download'!J:J,MATCH('Eligible Components'!M137,'Tableau FR Download'!G:G,0)),FIND(" - ",INDEX('Tableau FR Download'!J:J,MATCH('Eligible Components'!M137,'Tableau FR Download'!G:G,0)))-1)),"")</f>
        <v/>
      </c>
      <c r="O137" s="2" t="str">
        <f>IF(T137="No","",IFERROR(IF(INDEX('Tableau FR Download'!M:M,MATCH('Eligible Components'!M137,'Tableau FR Download'!G:G,0))=0,"",INDEX('Tableau FR Download'!M:M,MATCH('Eligible Components'!M137,'Tableau FR Download'!G:G,0))),""))</f>
        <v/>
      </c>
      <c r="P137" s="27" t="str">
        <f>IF(IFERROR(
INDEX('Funding Request Tracker'!$G$6:$G$13,MATCH('Eligible Components'!N137,'Funding Request Tracker'!$F$6:$F$13,0)),"")=0,"",
IFERROR(INDEX('Funding Request Tracker'!$G$6:$G$13,MATCH('Eligible Components'!N137,'Funding Request Tracker'!$F$6:$F$13,0)),
""))</f>
        <v/>
      </c>
      <c r="Q137" s="27" t="str">
        <f>IF(IFERROR(INDEX('Tableau FR Download'!N:N,MATCH('Eligible Components'!M137,'Tableau FR Download'!G:G,0)),"")=0,"",IFERROR(INDEX('Tableau FR Download'!N:N,MATCH('Eligible Components'!M137,'Tableau FR Download'!G:G,0)),""))</f>
        <v/>
      </c>
      <c r="R137" s="27" t="str">
        <f>IF(IFERROR(INDEX('Tableau FR Download'!O:O,MATCH('Eligible Components'!M137,'Tableau FR Download'!G:G,0)),"")=0,"",IFERROR(INDEX('Tableau FR Download'!O:O,MATCH('Eligible Components'!M137,'Tableau FR Download'!G:G,0)),""))</f>
        <v/>
      </c>
      <c r="S137" t="str">
        <f t="shared" si="8"/>
        <v/>
      </c>
      <c r="T137" s="1" t="str">
        <f>IFERROR(INDEX('User Instructions'!$E$3:$E$8,MATCH('Eligible Components'!N137,'User Instructions'!$D$3:$D$8,0)),"")</f>
        <v/>
      </c>
      <c r="U137" s="1" t="str">
        <f>IFERROR(IF(INDEX('Tableau FR Download'!M:M,MATCH('Eligible Components'!M137,'Tableau FR Download'!G:G,0))=0,"",INDEX('Tableau FR Download'!M:M,MATCH('Eligible Components'!M137,'Tableau FR Download'!G:G,0))),"")</f>
        <v/>
      </c>
    </row>
    <row r="138" spans="1:21" hidden="1" x14ac:dyDescent="0.35">
      <c r="A138" s="1">
        <f t="shared" si="6"/>
        <v>0</v>
      </c>
      <c r="B138" s="1">
        <v>0</v>
      </c>
      <c r="C138" s="1" t="s">
        <v>201</v>
      </c>
      <c r="D138" s="1" t="s">
        <v>75</v>
      </c>
      <c r="E138" s="1" t="s">
        <v>103</v>
      </c>
      <c r="F138" s="1" t="s">
        <v>203</v>
      </c>
      <c r="G138" s="1" t="str">
        <f t="shared" si="7"/>
        <v>Bhutan-HIV/AIDS,Malaria</v>
      </c>
      <c r="H138" s="1">
        <v>1</v>
      </c>
      <c r="I138" s="1" t="s">
        <v>52</v>
      </c>
      <c r="J138" s="1" t="str">
        <f>IF(IFERROR(IF(M138="",INDEX('Review Approach Lookup'!D:D,MATCH('Eligible Components'!G138,'Review Approach Lookup'!A:A,0)),INDEX('Tableau FR Download'!I:I,MATCH(M138,'Tableau FR Download'!G:G,0))),"")=0,"TBC",IFERROR(IF(M138="",INDEX('Review Approach Lookup'!D:D,MATCH('Eligible Components'!G138,'Review Approach Lookup'!A:A,0)),INDEX('Tableau FR Download'!I:I,MATCH(M138,'Tableau FR Download'!G:G,0))),""))</f>
        <v/>
      </c>
      <c r="K138" s="1" t="s">
        <v>218</v>
      </c>
      <c r="L138" s="1">
        <f>_xlfn.MAXIFS('Tableau FR Download'!A:A,'Tableau FR Download'!B:B,'Eligible Components'!G138)</f>
        <v>0</v>
      </c>
      <c r="M138" s="1" t="str">
        <f>IF(L138=0,"",INDEX('Tableau FR Download'!G:G,MATCH('Eligible Components'!L138,'Tableau FR Download'!A:A,0)))</f>
        <v/>
      </c>
      <c r="N138" s="2" t="str">
        <f>IFERROR(IF(LEFT(INDEX('Tableau FR Download'!J:J,MATCH('Eligible Components'!M138,'Tableau FR Download'!G:G,0)),FIND(" - ",INDEX('Tableau FR Download'!J:J,MATCH('Eligible Components'!M138,'Tableau FR Download'!G:G,0)))-1) = 0,"",LEFT(INDEX('Tableau FR Download'!J:J,MATCH('Eligible Components'!M138,'Tableau FR Download'!G:G,0)),FIND(" - ",INDEX('Tableau FR Download'!J:J,MATCH('Eligible Components'!M138,'Tableau FR Download'!G:G,0)))-1)),"")</f>
        <v/>
      </c>
      <c r="O138" s="2" t="str">
        <f>IF(T138="No","",IFERROR(IF(INDEX('Tableau FR Download'!M:M,MATCH('Eligible Components'!M138,'Tableau FR Download'!G:G,0))=0,"",INDEX('Tableau FR Download'!M:M,MATCH('Eligible Components'!M138,'Tableau FR Download'!G:G,0))),""))</f>
        <v/>
      </c>
      <c r="P138" s="27" t="str">
        <f>IF(IFERROR(
INDEX('Funding Request Tracker'!$G$6:$G$13,MATCH('Eligible Components'!N138,'Funding Request Tracker'!$F$6:$F$13,0)),"")=0,"",
IFERROR(INDEX('Funding Request Tracker'!$G$6:$G$13,MATCH('Eligible Components'!N138,'Funding Request Tracker'!$F$6:$F$13,0)),
""))</f>
        <v/>
      </c>
      <c r="Q138" s="27" t="str">
        <f>IF(IFERROR(INDEX('Tableau FR Download'!N:N,MATCH('Eligible Components'!M138,'Tableau FR Download'!G:G,0)),"")=0,"",IFERROR(INDEX('Tableau FR Download'!N:N,MATCH('Eligible Components'!M138,'Tableau FR Download'!G:G,0)),""))</f>
        <v/>
      </c>
      <c r="R138" s="27" t="str">
        <f>IF(IFERROR(INDEX('Tableau FR Download'!O:O,MATCH('Eligible Components'!M138,'Tableau FR Download'!G:G,0)),"")=0,"",IFERROR(INDEX('Tableau FR Download'!O:O,MATCH('Eligible Components'!M138,'Tableau FR Download'!G:G,0)),""))</f>
        <v/>
      </c>
      <c r="S138" t="str">
        <f t="shared" si="8"/>
        <v/>
      </c>
      <c r="T138" s="1" t="str">
        <f>IFERROR(INDEX('User Instructions'!$E$3:$E$8,MATCH('Eligible Components'!N138,'User Instructions'!$D$3:$D$8,0)),"")</f>
        <v/>
      </c>
      <c r="U138" s="1" t="str">
        <f>IFERROR(IF(INDEX('Tableau FR Download'!M:M,MATCH('Eligible Components'!M138,'Tableau FR Download'!G:G,0))=0,"",INDEX('Tableau FR Download'!M:M,MATCH('Eligible Components'!M138,'Tableau FR Download'!G:G,0))),"")</f>
        <v/>
      </c>
    </row>
    <row r="139" spans="1:21" hidden="1" x14ac:dyDescent="0.35">
      <c r="A139" s="1">
        <f t="shared" si="6"/>
        <v>0</v>
      </c>
      <c r="B139" s="1">
        <v>0</v>
      </c>
      <c r="C139" s="1" t="s">
        <v>201</v>
      </c>
      <c r="D139" s="1" t="s">
        <v>75</v>
      </c>
      <c r="E139" s="1" t="s">
        <v>204</v>
      </c>
      <c r="F139" s="1" t="s">
        <v>205</v>
      </c>
      <c r="G139" s="1" t="str">
        <f t="shared" si="7"/>
        <v>Bhutan-HIV/AIDS,Malaria,RSSH</v>
      </c>
      <c r="H139" s="1">
        <v>1</v>
      </c>
      <c r="I139" s="1" t="s">
        <v>52</v>
      </c>
      <c r="J139" s="1" t="str">
        <f>IF(IFERROR(IF(M139="",INDEX('Review Approach Lookup'!D:D,MATCH('Eligible Components'!G139,'Review Approach Lookup'!A:A,0)),INDEX('Tableau FR Download'!I:I,MATCH(M139,'Tableau FR Download'!G:G,0))),"")=0,"TBC",IFERROR(IF(M139="",INDEX('Review Approach Lookup'!D:D,MATCH('Eligible Components'!G139,'Review Approach Lookup'!A:A,0)),INDEX('Tableau FR Download'!I:I,MATCH(M139,'Tableau FR Download'!G:G,0))),""))</f>
        <v/>
      </c>
      <c r="K139" s="1" t="s">
        <v>218</v>
      </c>
      <c r="L139" s="1">
        <f>_xlfn.MAXIFS('Tableau FR Download'!A:A,'Tableau FR Download'!B:B,'Eligible Components'!G139)</f>
        <v>0</v>
      </c>
      <c r="M139" s="1" t="str">
        <f>IF(L139=0,"",INDEX('Tableau FR Download'!G:G,MATCH('Eligible Components'!L139,'Tableau FR Download'!A:A,0)))</f>
        <v/>
      </c>
      <c r="N139" s="2" t="str">
        <f>IFERROR(IF(LEFT(INDEX('Tableau FR Download'!J:J,MATCH('Eligible Components'!M139,'Tableau FR Download'!G:G,0)),FIND(" - ",INDEX('Tableau FR Download'!J:J,MATCH('Eligible Components'!M139,'Tableau FR Download'!G:G,0)))-1) = 0,"",LEFT(INDEX('Tableau FR Download'!J:J,MATCH('Eligible Components'!M139,'Tableau FR Download'!G:G,0)),FIND(" - ",INDEX('Tableau FR Download'!J:J,MATCH('Eligible Components'!M139,'Tableau FR Download'!G:G,0)))-1)),"")</f>
        <v/>
      </c>
      <c r="O139" s="2" t="str">
        <f>IF(T139="No","",IFERROR(IF(INDEX('Tableau FR Download'!M:M,MATCH('Eligible Components'!M139,'Tableau FR Download'!G:G,0))=0,"",INDEX('Tableau FR Download'!M:M,MATCH('Eligible Components'!M139,'Tableau FR Download'!G:G,0))),""))</f>
        <v/>
      </c>
      <c r="P139" s="27" t="str">
        <f>IF(IFERROR(
INDEX('Funding Request Tracker'!$G$6:$G$13,MATCH('Eligible Components'!N139,'Funding Request Tracker'!$F$6:$F$13,0)),"")=0,"",
IFERROR(INDEX('Funding Request Tracker'!$G$6:$G$13,MATCH('Eligible Components'!N139,'Funding Request Tracker'!$F$6:$F$13,0)),
""))</f>
        <v/>
      </c>
      <c r="Q139" s="27" t="str">
        <f>IF(IFERROR(INDEX('Tableau FR Download'!N:N,MATCH('Eligible Components'!M139,'Tableau FR Download'!G:G,0)),"")=0,"",IFERROR(INDEX('Tableau FR Download'!N:N,MATCH('Eligible Components'!M139,'Tableau FR Download'!G:G,0)),""))</f>
        <v/>
      </c>
      <c r="R139" s="27" t="str">
        <f>IF(IFERROR(INDEX('Tableau FR Download'!O:O,MATCH('Eligible Components'!M139,'Tableau FR Download'!G:G,0)),"")=0,"",IFERROR(INDEX('Tableau FR Download'!O:O,MATCH('Eligible Components'!M139,'Tableau FR Download'!G:G,0)),""))</f>
        <v/>
      </c>
      <c r="S139" t="str">
        <f t="shared" si="8"/>
        <v/>
      </c>
      <c r="T139" s="1" t="str">
        <f>IFERROR(INDEX('User Instructions'!$E$3:$E$8,MATCH('Eligible Components'!N139,'User Instructions'!$D$3:$D$8,0)),"")</f>
        <v/>
      </c>
      <c r="U139" s="1" t="str">
        <f>IFERROR(IF(INDEX('Tableau FR Download'!M:M,MATCH('Eligible Components'!M139,'Tableau FR Download'!G:G,0))=0,"",INDEX('Tableau FR Download'!M:M,MATCH('Eligible Components'!M139,'Tableau FR Download'!G:G,0))),"")</f>
        <v/>
      </c>
    </row>
    <row r="140" spans="1:21" hidden="1" x14ac:dyDescent="0.35">
      <c r="A140" s="1">
        <f t="shared" si="6"/>
        <v>0</v>
      </c>
      <c r="B140" s="1">
        <v>0</v>
      </c>
      <c r="C140" s="1" t="s">
        <v>201</v>
      </c>
      <c r="D140" s="1" t="s">
        <v>75</v>
      </c>
      <c r="E140" s="1" t="s">
        <v>206</v>
      </c>
      <c r="F140" s="1" t="s">
        <v>207</v>
      </c>
      <c r="G140" s="1" t="str">
        <f t="shared" si="7"/>
        <v>Bhutan-HIV/AIDS,RSSH</v>
      </c>
      <c r="H140" s="1">
        <v>1</v>
      </c>
      <c r="I140" s="1" t="s">
        <v>52</v>
      </c>
      <c r="J140" s="1" t="str">
        <f>IF(IFERROR(IF(M140="",INDEX('Review Approach Lookup'!D:D,MATCH('Eligible Components'!G140,'Review Approach Lookup'!A:A,0)),INDEX('Tableau FR Download'!I:I,MATCH(M140,'Tableau FR Download'!G:G,0))),"")=0,"TBC",IFERROR(IF(M140="",INDEX('Review Approach Lookup'!D:D,MATCH('Eligible Components'!G140,'Review Approach Lookup'!A:A,0)),INDEX('Tableau FR Download'!I:I,MATCH(M140,'Tableau FR Download'!G:G,0))),""))</f>
        <v/>
      </c>
      <c r="K140" s="1" t="s">
        <v>218</v>
      </c>
      <c r="L140" s="1">
        <f>_xlfn.MAXIFS('Tableau FR Download'!A:A,'Tableau FR Download'!B:B,'Eligible Components'!G140)</f>
        <v>0</v>
      </c>
      <c r="M140" s="1" t="str">
        <f>IF(L140=0,"",INDEX('Tableau FR Download'!G:G,MATCH('Eligible Components'!L140,'Tableau FR Download'!A:A,0)))</f>
        <v/>
      </c>
      <c r="N140" s="2" t="str">
        <f>IFERROR(IF(LEFT(INDEX('Tableau FR Download'!J:J,MATCH('Eligible Components'!M140,'Tableau FR Download'!G:G,0)),FIND(" - ",INDEX('Tableau FR Download'!J:J,MATCH('Eligible Components'!M140,'Tableau FR Download'!G:G,0)))-1) = 0,"",LEFT(INDEX('Tableau FR Download'!J:J,MATCH('Eligible Components'!M140,'Tableau FR Download'!G:G,0)),FIND(" - ",INDEX('Tableau FR Download'!J:J,MATCH('Eligible Components'!M140,'Tableau FR Download'!G:G,0)))-1)),"")</f>
        <v/>
      </c>
      <c r="O140" s="2" t="str">
        <f>IF(T140="No","",IFERROR(IF(INDEX('Tableau FR Download'!M:M,MATCH('Eligible Components'!M140,'Tableau FR Download'!G:G,0))=0,"",INDEX('Tableau FR Download'!M:M,MATCH('Eligible Components'!M140,'Tableau FR Download'!G:G,0))),""))</f>
        <v/>
      </c>
      <c r="P140" s="27" t="str">
        <f>IF(IFERROR(
INDEX('Funding Request Tracker'!$G$6:$G$13,MATCH('Eligible Components'!N140,'Funding Request Tracker'!$F$6:$F$13,0)),"")=0,"",
IFERROR(INDEX('Funding Request Tracker'!$G$6:$G$13,MATCH('Eligible Components'!N140,'Funding Request Tracker'!$F$6:$F$13,0)),
""))</f>
        <v/>
      </c>
      <c r="Q140" s="27" t="str">
        <f>IF(IFERROR(INDEX('Tableau FR Download'!N:N,MATCH('Eligible Components'!M140,'Tableau FR Download'!G:G,0)),"")=0,"",IFERROR(INDEX('Tableau FR Download'!N:N,MATCH('Eligible Components'!M140,'Tableau FR Download'!G:G,0)),""))</f>
        <v/>
      </c>
      <c r="R140" s="27" t="str">
        <f>IF(IFERROR(INDEX('Tableau FR Download'!O:O,MATCH('Eligible Components'!M140,'Tableau FR Download'!G:G,0)),"")=0,"",IFERROR(INDEX('Tableau FR Download'!O:O,MATCH('Eligible Components'!M140,'Tableau FR Download'!G:G,0)),""))</f>
        <v/>
      </c>
      <c r="S140" t="str">
        <f t="shared" si="8"/>
        <v/>
      </c>
      <c r="T140" s="1" t="str">
        <f>IFERROR(INDEX('User Instructions'!$E$3:$E$8,MATCH('Eligible Components'!N140,'User Instructions'!$D$3:$D$8,0)),"")</f>
        <v/>
      </c>
      <c r="U140" s="1" t="str">
        <f>IFERROR(IF(INDEX('Tableau FR Download'!M:M,MATCH('Eligible Components'!M140,'Tableau FR Download'!G:G,0))=0,"",INDEX('Tableau FR Download'!M:M,MATCH('Eligible Components'!M140,'Tableau FR Download'!G:G,0))),"")</f>
        <v/>
      </c>
    </row>
    <row r="141" spans="1:21" hidden="1" x14ac:dyDescent="0.35">
      <c r="A141" s="1">
        <f t="shared" si="6"/>
        <v>1</v>
      </c>
      <c r="B141" s="1">
        <v>0</v>
      </c>
      <c r="C141" s="1" t="s">
        <v>201</v>
      </c>
      <c r="D141" s="1" t="s">
        <v>75</v>
      </c>
      <c r="E141" s="1" t="s">
        <v>63</v>
      </c>
      <c r="F141" s="1" t="s">
        <v>208</v>
      </c>
      <c r="G141" s="1" t="str">
        <f t="shared" si="7"/>
        <v>Bhutan-HIV/AIDS, Tuberculosis</v>
      </c>
      <c r="H141" s="1">
        <v>1</v>
      </c>
      <c r="I141" s="1" t="s">
        <v>52</v>
      </c>
      <c r="J141" s="1" t="str">
        <f>IF(IFERROR(IF(M141="",INDEX('Review Approach Lookup'!D:D,MATCH('Eligible Components'!G141,'Review Approach Lookup'!A:A,0)),INDEX('Tableau FR Download'!I:I,MATCH(M141,'Tableau FR Download'!G:G,0))),"")=0,"TBC",IFERROR(IF(M141="",INDEX('Review Approach Lookup'!D:D,MATCH('Eligible Components'!G141,'Review Approach Lookup'!A:A,0)),INDEX('Tableau FR Download'!I:I,MATCH(M141,'Tableau FR Download'!G:G,0))),""))</f>
        <v>Tailored for Focused Portfolios</v>
      </c>
      <c r="K141" s="1" t="s">
        <v>218</v>
      </c>
      <c r="L141" s="1">
        <f>_xlfn.MAXIFS('Tableau FR Download'!A:A,'Tableau FR Download'!B:B,'Eligible Components'!G141)</f>
        <v>1485</v>
      </c>
      <c r="M141" s="1" t="str">
        <f>IF(L141=0,"",INDEX('Tableau FR Download'!G:G,MATCH('Eligible Components'!L141,'Tableau FR Download'!A:A,0)))</f>
        <v>FR1485-BTN-C</v>
      </c>
      <c r="N141" s="2" t="str">
        <f>IFERROR(IF(LEFT(INDEX('Tableau FR Download'!J:J,MATCH('Eligible Components'!M141,'Tableau FR Download'!G:G,0)),FIND(" - ",INDEX('Tableau FR Download'!J:J,MATCH('Eligible Components'!M141,'Tableau FR Download'!G:G,0)))-1) = 0,"",LEFT(INDEX('Tableau FR Download'!J:J,MATCH('Eligible Components'!M141,'Tableau FR Download'!G:G,0)),FIND(" - ",INDEX('Tableau FR Download'!J:J,MATCH('Eligible Components'!M141,'Tableau FR Download'!G:G,0)))-1)),"")</f>
        <v>Window 3</v>
      </c>
      <c r="O141" s="2" t="str">
        <f>IF(T141="No","",IFERROR(IF(INDEX('Tableau FR Download'!M:M,MATCH('Eligible Components'!M141,'Tableau FR Download'!G:G,0))=0,"",INDEX('Tableau FR Download'!M:M,MATCH('Eligible Components'!M141,'Tableau FR Download'!G:G,0))),""))</f>
        <v>Grant Making</v>
      </c>
      <c r="P141" s="27">
        <f>IF(IFERROR(
INDEX('Funding Request Tracker'!$G$6:$G$13,MATCH('Eligible Components'!N141,'Funding Request Tracker'!$F$6:$F$13,0)),"")=0,"",
IFERROR(INDEX('Funding Request Tracker'!$G$6:$G$13,MATCH('Eligible Components'!N141,'Funding Request Tracker'!$F$6:$F$13,0)),
""))</f>
        <v>45159</v>
      </c>
      <c r="Q141" s="27">
        <f>IF(IFERROR(INDEX('Tableau FR Download'!N:N,MATCH('Eligible Components'!M141,'Tableau FR Download'!G:G,0)),"")=0,"",IFERROR(INDEX('Tableau FR Download'!N:N,MATCH('Eligible Components'!M141,'Tableau FR Download'!G:G,0)),""))</f>
        <v>45379</v>
      </c>
      <c r="R141" s="27" t="str">
        <f>IF(IFERROR(INDEX('Tableau FR Download'!O:O,MATCH('Eligible Components'!M141,'Tableau FR Download'!G:G,0)),"")=0,"",IFERROR(INDEX('Tableau FR Download'!O:O,MATCH('Eligible Components'!M141,'Tableau FR Download'!G:G,0)),""))</f>
        <v/>
      </c>
      <c r="S141" t="str">
        <f t="shared" si="8"/>
        <v/>
      </c>
      <c r="T141" s="1" t="str">
        <f>IFERROR(INDEX('User Instructions'!$E$3:$E$8,MATCH('Eligible Components'!N141,'User Instructions'!$D$3:$D$8,0)),"")</f>
        <v>Yes</v>
      </c>
      <c r="U141" s="1" t="str">
        <f>IFERROR(IF(INDEX('Tableau FR Download'!M:M,MATCH('Eligible Components'!M141,'Tableau FR Download'!G:G,0))=0,"",INDEX('Tableau FR Download'!M:M,MATCH('Eligible Components'!M141,'Tableau FR Download'!G:G,0))),"")</f>
        <v>Grant Making</v>
      </c>
    </row>
    <row r="142" spans="1:21" hidden="1" x14ac:dyDescent="0.35">
      <c r="A142" s="1">
        <f t="shared" si="6"/>
        <v>0</v>
      </c>
      <c r="B142" s="1">
        <v>0</v>
      </c>
      <c r="C142" s="1" t="s">
        <v>201</v>
      </c>
      <c r="D142" s="1" t="s">
        <v>75</v>
      </c>
      <c r="E142" s="1" t="s">
        <v>53</v>
      </c>
      <c r="F142" s="1" t="s">
        <v>209</v>
      </c>
      <c r="G142" s="1" t="str">
        <f t="shared" si="7"/>
        <v>Bhutan-HIV/AIDS,Tuberculosis,Malaria</v>
      </c>
      <c r="H142" s="1">
        <v>1</v>
      </c>
      <c r="I142" s="1" t="s">
        <v>52</v>
      </c>
      <c r="J142" s="1" t="str">
        <f>IF(IFERROR(IF(M142="",INDEX('Review Approach Lookup'!D:D,MATCH('Eligible Components'!G142,'Review Approach Lookup'!A:A,0)),INDEX('Tableau FR Download'!I:I,MATCH(M142,'Tableau FR Download'!G:G,0))),"")=0,"TBC",IFERROR(IF(M142="",INDEX('Review Approach Lookup'!D:D,MATCH('Eligible Components'!G142,'Review Approach Lookup'!A:A,0)),INDEX('Tableau FR Download'!I:I,MATCH(M142,'Tableau FR Download'!G:G,0))),""))</f>
        <v/>
      </c>
      <c r="K142" s="1" t="s">
        <v>218</v>
      </c>
      <c r="L142" s="1">
        <f>_xlfn.MAXIFS('Tableau FR Download'!A:A,'Tableau FR Download'!B:B,'Eligible Components'!G142)</f>
        <v>0</v>
      </c>
      <c r="M142" s="1" t="str">
        <f>IF(L142=0,"",INDEX('Tableau FR Download'!G:G,MATCH('Eligible Components'!L142,'Tableau FR Download'!A:A,0)))</f>
        <v/>
      </c>
      <c r="N142" s="2" t="str">
        <f>IFERROR(IF(LEFT(INDEX('Tableau FR Download'!J:J,MATCH('Eligible Components'!M142,'Tableau FR Download'!G:G,0)),FIND(" - ",INDEX('Tableau FR Download'!J:J,MATCH('Eligible Components'!M142,'Tableau FR Download'!G:G,0)))-1) = 0,"",LEFT(INDEX('Tableau FR Download'!J:J,MATCH('Eligible Components'!M142,'Tableau FR Download'!G:G,0)),FIND(" - ",INDEX('Tableau FR Download'!J:J,MATCH('Eligible Components'!M142,'Tableau FR Download'!G:G,0)))-1)),"")</f>
        <v/>
      </c>
      <c r="O142" s="2" t="str">
        <f>IF(T142="No","",IFERROR(IF(INDEX('Tableau FR Download'!M:M,MATCH('Eligible Components'!M142,'Tableau FR Download'!G:G,0))=0,"",INDEX('Tableau FR Download'!M:M,MATCH('Eligible Components'!M142,'Tableau FR Download'!G:G,0))),""))</f>
        <v/>
      </c>
      <c r="P142" s="27" t="str">
        <f>IF(IFERROR(
INDEX('Funding Request Tracker'!$G$6:$G$13,MATCH('Eligible Components'!N142,'Funding Request Tracker'!$F$6:$F$13,0)),"")=0,"",
IFERROR(INDEX('Funding Request Tracker'!$G$6:$G$13,MATCH('Eligible Components'!N142,'Funding Request Tracker'!$F$6:$F$13,0)),
""))</f>
        <v/>
      </c>
      <c r="Q142" s="27" t="str">
        <f>IF(IFERROR(INDEX('Tableau FR Download'!N:N,MATCH('Eligible Components'!M142,'Tableau FR Download'!G:G,0)),"")=0,"",IFERROR(INDEX('Tableau FR Download'!N:N,MATCH('Eligible Components'!M142,'Tableau FR Download'!G:G,0)),""))</f>
        <v/>
      </c>
      <c r="R142" s="27" t="str">
        <f>IF(IFERROR(INDEX('Tableau FR Download'!O:O,MATCH('Eligible Components'!M142,'Tableau FR Download'!G:G,0)),"")=0,"",IFERROR(INDEX('Tableau FR Download'!O:O,MATCH('Eligible Components'!M142,'Tableau FR Download'!G:G,0)),""))</f>
        <v/>
      </c>
      <c r="S142" t="str">
        <f t="shared" si="8"/>
        <v/>
      </c>
      <c r="T142" s="1" t="str">
        <f>IFERROR(INDEX('User Instructions'!$E$3:$E$8,MATCH('Eligible Components'!N142,'User Instructions'!$D$3:$D$8,0)),"")</f>
        <v/>
      </c>
      <c r="U142" s="1" t="str">
        <f>IFERROR(IF(INDEX('Tableau FR Download'!M:M,MATCH('Eligible Components'!M142,'Tableau FR Download'!G:G,0))=0,"",INDEX('Tableau FR Download'!M:M,MATCH('Eligible Components'!M142,'Tableau FR Download'!G:G,0))),"")</f>
        <v/>
      </c>
    </row>
    <row r="143" spans="1:21" hidden="1" x14ac:dyDescent="0.35">
      <c r="A143" s="1">
        <f t="shared" si="6"/>
        <v>0</v>
      </c>
      <c r="B143" s="1">
        <v>0</v>
      </c>
      <c r="C143" s="1" t="s">
        <v>201</v>
      </c>
      <c r="D143" s="1" t="s">
        <v>75</v>
      </c>
      <c r="E143" s="1" t="s">
        <v>81</v>
      </c>
      <c r="F143" s="1" t="s">
        <v>210</v>
      </c>
      <c r="G143" s="1" t="str">
        <f t="shared" si="7"/>
        <v>Bhutan-HIV/AIDS,Tuberculosis,Malaria,RSSH</v>
      </c>
      <c r="H143" s="1">
        <v>1</v>
      </c>
      <c r="I143" s="1" t="s">
        <v>52</v>
      </c>
      <c r="J143" s="1" t="str">
        <f>IF(IFERROR(IF(M143="",INDEX('Review Approach Lookup'!D:D,MATCH('Eligible Components'!G143,'Review Approach Lookup'!A:A,0)),INDEX('Tableau FR Download'!I:I,MATCH(M143,'Tableau FR Download'!G:G,0))),"")=0,"TBC",IFERROR(IF(M143="",INDEX('Review Approach Lookup'!D:D,MATCH('Eligible Components'!G143,'Review Approach Lookup'!A:A,0)),INDEX('Tableau FR Download'!I:I,MATCH(M143,'Tableau FR Download'!G:G,0))),""))</f>
        <v/>
      </c>
      <c r="K143" s="1" t="s">
        <v>218</v>
      </c>
      <c r="L143" s="1">
        <f>_xlfn.MAXIFS('Tableau FR Download'!A:A,'Tableau FR Download'!B:B,'Eligible Components'!G143)</f>
        <v>0</v>
      </c>
      <c r="M143" s="1" t="str">
        <f>IF(L143=0,"",INDEX('Tableau FR Download'!G:G,MATCH('Eligible Components'!L143,'Tableau FR Download'!A:A,0)))</f>
        <v/>
      </c>
      <c r="N143" s="2" t="str">
        <f>IFERROR(IF(LEFT(INDEX('Tableau FR Download'!J:J,MATCH('Eligible Components'!M143,'Tableau FR Download'!G:G,0)),FIND(" - ",INDEX('Tableau FR Download'!J:J,MATCH('Eligible Components'!M143,'Tableau FR Download'!G:G,0)))-1) = 0,"",LEFT(INDEX('Tableau FR Download'!J:J,MATCH('Eligible Components'!M143,'Tableau FR Download'!G:G,0)),FIND(" - ",INDEX('Tableau FR Download'!J:J,MATCH('Eligible Components'!M143,'Tableau FR Download'!G:G,0)))-1)),"")</f>
        <v/>
      </c>
      <c r="O143" s="2" t="str">
        <f>IF(T143="No","",IFERROR(IF(INDEX('Tableau FR Download'!M:M,MATCH('Eligible Components'!M143,'Tableau FR Download'!G:G,0))=0,"",INDEX('Tableau FR Download'!M:M,MATCH('Eligible Components'!M143,'Tableau FR Download'!G:G,0))),""))</f>
        <v/>
      </c>
      <c r="P143" s="27" t="str">
        <f>IF(IFERROR(
INDEX('Funding Request Tracker'!$G$6:$G$13,MATCH('Eligible Components'!N143,'Funding Request Tracker'!$F$6:$F$13,0)),"")=0,"",
IFERROR(INDEX('Funding Request Tracker'!$G$6:$G$13,MATCH('Eligible Components'!N143,'Funding Request Tracker'!$F$6:$F$13,0)),
""))</f>
        <v/>
      </c>
      <c r="Q143" s="27" t="str">
        <f>IF(IFERROR(INDEX('Tableau FR Download'!N:N,MATCH('Eligible Components'!M143,'Tableau FR Download'!G:G,0)),"")=0,"",IFERROR(INDEX('Tableau FR Download'!N:N,MATCH('Eligible Components'!M143,'Tableau FR Download'!G:G,0)),""))</f>
        <v/>
      </c>
      <c r="R143" s="27" t="str">
        <f>IF(IFERROR(INDEX('Tableau FR Download'!O:O,MATCH('Eligible Components'!M143,'Tableau FR Download'!G:G,0)),"")=0,"",IFERROR(INDEX('Tableau FR Download'!O:O,MATCH('Eligible Components'!M143,'Tableau FR Download'!G:G,0)),""))</f>
        <v/>
      </c>
      <c r="S143" t="str">
        <f t="shared" si="8"/>
        <v/>
      </c>
      <c r="T143" s="1" t="str">
        <f>IFERROR(INDEX('User Instructions'!$E$3:$E$8,MATCH('Eligible Components'!N143,'User Instructions'!$D$3:$D$8,0)),"")</f>
        <v/>
      </c>
      <c r="U143" s="1" t="str">
        <f>IFERROR(IF(INDEX('Tableau FR Download'!M:M,MATCH('Eligible Components'!M143,'Tableau FR Download'!G:G,0))=0,"",INDEX('Tableau FR Download'!M:M,MATCH('Eligible Components'!M143,'Tableau FR Download'!G:G,0))),"")</f>
        <v/>
      </c>
    </row>
    <row r="144" spans="1:21" hidden="1" x14ac:dyDescent="0.35">
      <c r="A144" s="1">
        <f t="shared" si="6"/>
        <v>0</v>
      </c>
      <c r="B144" s="1">
        <v>0</v>
      </c>
      <c r="C144" s="1" t="s">
        <v>201</v>
      </c>
      <c r="D144" s="1" t="s">
        <v>75</v>
      </c>
      <c r="E144" s="1" t="s">
        <v>137</v>
      </c>
      <c r="F144" s="1" t="s">
        <v>211</v>
      </c>
      <c r="G144" s="1" t="str">
        <f t="shared" si="7"/>
        <v>Bhutan-HIV/AIDS,Tuberculosis,RSSH</v>
      </c>
      <c r="H144" s="1">
        <v>1</v>
      </c>
      <c r="I144" s="1" t="s">
        <v>52</v>
      </c>
      <c r="J144" s="1" t="str">
        <f>IF(IFERROR(IF(M144="",INDEX('Review Approach Lookup'!D:D,MATCH('Eligible Components'!G144,'Review Approach Lookup'!A:A,0)),INDEX('Tableau FR Download'!I:I,MATCH(M144,'Tableau FR Download'!G:G,0))),"")=0,"TBC",IFERROR(IF(M144="",INDEX('Review Approach Lookup'!D:D,MATCH('Eligible Components'!G144,'Review Approach Lookup'!A:A,0)),INDEX('Tableau FR Download'!I:I,MATCH(M144,'Tableau FR Download'!G:G,0))),""))</f>
        <v/>
      </c>
      <c r="K144" s="1" t="s">
        <v>218</v>
      </c>
      <c r="L144" s="1">
        <f>_xlfn.MAXIFS('Tableau FR Download'!A:A,'Tableau FR Download'!B:B,'Eligible Components'!G144)</f>
        <v>0</v>
      </c>
      <c r="M144" s="1" t="str">
        <f>IF(L144=0,"",INDEX('Tableau FR Download'!G:G,MATCH('Eligible Components'!L144,'Tableau FR Download'!A:A,0)))</f>
        <v/>
      </c>
      <c r="N144" s="2" t="str">
        <f>IFERROR(IF(LEFT(INDEX('Tableau FR Download'!J:J,MATCH('Eligible Components'!M144,'Tableau FR Download'!G:G,0)),FIND(" - ",INDEX('Tableau FR Download'!J:J,MATCH('Eligible Components'!M144,'Tableau FR Download'!G:G,0)))-1) = 0,"",LEFT(INDEX('Tableau FR Download'!J:J,MATCH('Eligible Components'!M144,'Tableau FR Download'!G:G,0)),FIND(" - ",INDEX('Tableau FR Download'!J:J,MATCH('Eligible Components'!M144,'Tableau FR Download'!G:G,0)))-1)),"")</f>
        <v/>
      </c>
      <c r="O144" s="2" t="str">
        <f>IF(T144="No","",IFERROR(IF(INDEX('Tableau FR Download'!M:M,MATCH('Eligible Components'!M144,'Tableau FR Download'!G:G,0))=0,"",INDEX('Tableau FR Download'!M:M,MATCH('Eligible Components'!M144,'Tableau FR Download'!G:G,0))),""))</f>
        <v/>
      </c>
      <c r="P144" s="27" t="str">
        <f>IF(IFERROR(
INDEX('Funding Request Tracker'!$G$6:$G$13,MATCH('Eligible Components'!N144,'Funding Request Tracker'!$F$6:$F$13,0)),"")=0,"",
IFERROR(INDEX('Funding Request Tracker'!$G$6:$G$13,MATCH('Eligible Components'!N144,'Funding Request Tracker'!$F$6:$F$13,0)),
""))</f>
        <v/>
      </c>
      <c r="Q144" s="27" t="str">
        <f>IF(IFERROR(INDEX('Tableau FR Download'!N:N,MATCH('Eligible Components'!M144,'Tableau FR Download'!G:G,0)),"")=0,"",IFERROR(INDEX('Tableau FR Download'!N:N,MATCH('Eligible Components'!M144,'Tableau FR Download'!G:G,0)),""))</f>
        <v/>
      </c>
      <c r="R144" s="27" t="str">
        <f>IF(IFERROR(INDEX('Tableau FR Download'!O:O,MATCH('Eligible Components'!M144,'Tableau FR Download'!G:G,0)),"")=0,"",IFERROR(INDEX('Tableau FR Download'!O:O,MATCH('Eligible Components'!M144,'Tableau FR Download'!G:G,0)),""))</f>
        <v/>
      </c>
      <c r="S144" t="str">
        <f t="shared" si="8"/>
        <v/>
      </c>
      <c r="T144" s="1" t="str">
        <f>IFERROR(INDEX('User Instructions'!$E$3:$E$8,MATCH('Eligible Components'!N144,'User Instructions'!$D$3:$D$8,0)),"")</f>
        <v/>
      </c>
      <c r="U144" s="1" t="str">
        <f>IFERROR(IF(INDEX('Tableau FR Download'!M:M,MATCH('Eligible Components'!M144,'Tableau FR Download'!G:G,0))=0,"",INDEX('Tableau FR Download'!M:M,MATCH('Eligible Components'!M144,'Tableau FR Download'!G:G,0))),"")</f>
        <v/>
      </c>
    </row>
    <row r="145" spans="1:21" hidden="1" x14ac:dyDescent="0.35">
      <c r="A145" s="1">
        <f t="shared" si="6"/>
        <v>1</v>
      </c>
      <c r="B145" s="1">
        <v>0</v>
      </c>
      <c r="C145" s="1" t="s">
        <v>201</v>
      </c>
      <c r="D145" s="1" t="s">
        <v>75</v>
      </c>
      <c r="E145" s="1" t="s">
        <v>68</v>
      </c>
      <c r="F145" s="1" t="s">
        <v>68</v>
      </c>
      <c r="G145" s="1" t="str">
        <f t="shared" si="7"/>
        <v>Bhutan-Malaria</v>
      </c>
      <c r="H145" s="1">
        <v>1</v>
      </c>
      <c r="I145" s="1" t="s">
        <v>52</v>
      </c>
      <c r="J145" s="1" t="str">
        <f>IF(IFERROR(IF(M145="",INDEX('Review Approach Lookup'!D:D,MATCH('Eligible Components'!G145,'Review Approach Lookup'!A:A,0)),INDEX('Tableau FR Download'!I:I,MATCH(M145,'Tableau FR Download'!G:G,0))),"")=0,"TBC",IFERROR(IF(M145="",INDEX('Review Approach Lookup'!D:D,MATCH('Eligible Components'!G145,'Review Approach Lookup'!A:A,0)),INDEX('Tableau FR Download'!I:I,MATCH(M145,'Tableau FR Download'!G:G,0))),""))</f>
        <v>Tailored for Focused Portfolios</v>
      </c>
      <c r="K145" s="1" t="s">
        <v>218</v>
      </c>
      <c r="L145" s="1">
        <f>_xlfn.MAXIFS('Tableau FR Download'!A:A,'Tableau FR Download'!B:B,'Eligible Components'!G145)</f>
        <v>1486</v>
      </c>
      <c r="M145" s="1" t="str">
        <f>IF(L145=0,"",INDEX('Tableau FR Download'!G:G,MATCH('Eligible Components'!L145,'Tableau FR Download'!A:A,0)))</f>
        <v>FR1486-BTN-M</v>
      </c>
      <c r="N145" s="2" t="str">
        <f>IFERROR(IF(LEFT(INDEX('Tableau FR Download'!J:J,MATCH('Eligible Components'!M145,'Tableau FR Download'!G:G,0)),FIND(" - ",INDEX('Tableau FR Download'!J:J,MATCH('Eligible Components'!M145,'Tableau FR Download'!G:G,0)))-1) = 0,"",LEFT(INDEX('Tableau FR Download'!J:J,MATCH('Eligible Components'!M145,'Tableau FR Download'!G:G,0)),FIND(" - ",INDEX('Tableau FR Download'!J:J,MATCH('Eligible Components'!M145,'Tableau FR Download'!G:G,0)))-1)),"")</f>
        <v>Window 3</v>
      </c>
      <c r="O145" s="2" t="str">
        <f>IF(T145="No","",IFERROR(IF(INDEX('Tableau FR Download'!M:M,MATCH('Eligible Components'!M145,'Tableau FR Download'!G:G,0))=0,"",INDEX('Tableau FR Download'!M:M,MATCH('Eligible Components'!M145,'Tableau FR Download'!G:G,0))),""))</f>
        <v>Grant Making</v>
      </c>
      <c r="P145" s="27">
        <f>IF(IFERROR(
INDEX('Funding Request Tracker'!$G$6:$G$13,MATCH('Eligible Components'!N145,'Funding Request Tracker'!$F$6:$F$13,0)),"")=0,"",
IFERROR(INDEX('Funding Request Tracker'!$G$6:$G$13,MATCH('Eligible Components'!N145,'Funding Request Tracker'!$F$6:$F$13,0)),
""))</f>
        <v>45159</v>
      </c>
      <c r="Q145" s="27">
        <f>IF(IFERROR(INDEX('Tableau FR Download'!N:N,MATCH('Eligible Components'!M145,'Tableau FR Download'!G:G,0)),"")=0,"",IFERROR(INDEX('Tableau FR Download'!N:N,MATCH('Eligible Components'!M145,'Tableau FR Download'!G:G,0)),""))</f>
        <v>45379</v>
      </c>
      <c r="R145" s="27" t="str">
        <f>IF(IFERROR(INDEX('Tableau FR Download'!O:O,MATCH('Eligible Components'!M145,'Tableau FR Download'!G:G,0)),"")=0,"",IFERROR(INDEX('Tableau FR Download'!O:O,MATCH('Eligible Components'!M145,'Tableau FR Download'!G:G,0)),""))</f>
        <v/>
      </c>
      <c r="S145" t="str">
        <f t="shared" si="8"/>
        <v/>
      </c>
      <c r="T145" s="1" t="str">
        <f>IFERROR(INDEX('User Instructions'!$E$3:$E$8,MATCH('Eligible Components'!N145,'User Instructions'!$D$3:$D$8,0)),"")</f>
        <v>Yes</v>
      </c>
      <c r="U145" s="1" t="str">
        <f>IFERROR(IF(INDEX('Tableau FR Download'!M:M,MATCH('Eligible Components'!M145,'Tableau FR Download'!G:G,0))=0,"",INDEX('Tableau FR Download'!M:M,MATCH('Eligible Components'!M145,'Tableau FR Download'!G:G,0))),"")</f>
        <v>Grant Making</v>
      </c>
    </row>
    <row r="146" spans="1:21" hidden="1" x14ac:dyDescent="0.35">
      <c r="A146" s="1">
        <f t="shared" si="6"/>
        <v>0</v>
      </c>
      <c r="B146" s="1">
        <v>0</v>
      </c>
      <c r="C146" s="1" t="s">
        <v>201</v>
      </c>
      <c r="D146" s="1" t="s">
        <v>75</v>
      </c>
      <c r="E146" s="1" t="s">
        <v>94</v>
      </c>
      <c r="F146" s="1" t="s">
        <v>212</v>
      </c>
      <c r="G146" s="1" t="str">
        <f t="shared" si="7"/>
        <v>Bhutan-Malaria,RSSH</v>
      </c>
      <c r="H146" s="1">
        <v>1</v>
      </c>
      <c r="I146" s="1" t="s">
        <v>52</v>
      </c>
      <c r="J146" s="1" t="str">
        <f>IF(IFERROR(IF(M146="",INDEX('Review Approach Lookup'!D:D,MATCH('Eligible Components'!G146,'Review Approach Lookup'!A:A,0)),INDEX('Tableau FR Download'!I:I,MATCH(M146,'Tableau FR Download'!G:G,0))),"")=0,"TBC",IFERROR(IF(M146="",INDEX('Review Approach Lookup'!D:D,MATCH('Eligible Components'!G146,'Review Approach Lookup'!A:A,0)),INDEX('Tableau FR Download'!I:I,MATCH(M146,'Tableau FR Download'!G:G,0))),""))</f>
        <v/>
      </c>
      <c r="K146" s="1" t="s">
        <v>218</v>
      </c>
      <c r="L146" s="1">
        <f>_xlfn.MAXIFS('Tableau FR Download'!A:A,'Tableau FR Download'!B:B,'Eligible Components'!G146)</f>
        <v>0</v>
      </c>
      <c r="M146" s="1" t="str">
        <f>IF(L146=0,"",INDEX('Tableau FR Download'!G:G,MATCH('Eligible Components'!L146,'Tableau FR Download'!A:A,0)))</f>
        <v/>
      </c>
      <c r="N146" s="2" t="str">
        <f>IFERROR(IF(LEFT(INDEX('Tableau FR Download'!J:J,MATCH('Eligible Components'!M146,'Tableau FR Download'!G:G,0)),FIND(" - ",INDEX('Tableau FR Download'!J:J,MATCH('Eligible Components'!M146,'Tableau FR Download'!G:G,0)))-1) = 0,"",LEFT(INDEX('Tableau FR Download'!J:J,MATCH('Eligible Components'!M146,'Tableau FR Download'!G:G,0)),FIND(" - ",INDEX('Tableau FR Download'!J:J,MATCH('Eligible Components'!M146,'Tableau FR Download'!G:G,0)))-1)),"")</f>
        <v/>
      </c>
      <c r="O146" s="2" t="str">
        <f>IF(T146="No","",IFERROR(IF(INDEX('Tableau FR Download'!M:M,MATCH('Eligible Components'!M146,'Tableau FR Download'!G:G,0))=0,"",INDEX('Tableau FR Download'!M:M,MATCH('Eligible Components'!M146,'Tableau FR Download'!G:G,0))),""))</f>
        <v/>
      </c>
      <c r="P146" s="27" t="str">
        <f>IF(IFERROR(
INDEX('Funding Request Tracker'!$G$6:$G$13,MATCH('Eligible Components'!N146,'Funding Request Tracker'!$F$6:$F$13,0)),"")=0,"",
IFERROR(INDEX('Funding Request Tracker'!$G$6:$G$13,MATCH('Eligible Components'!N146,'Funding Request Tracker'!$F$6:$F$13,0)),
""))</f>
        <v/>
      </c>
      <c r="Q146" s="27" t="str">
        <f>IF(IFERROR(INDEX('Tableau FR Download'!N:N,MATCH('Eligible Components'!M146,'Tableau FR Download'!G:G,0)),"")=0,"",IFERROR(INDEX('Tableau FR Download'!N:N,MATCH('Eligible Components'!M146,'Tableau FR Download'!G:G,0)),""))</f>
        <v/>
      </c>
      <c r="R146" s="27" t="str">
        <f>IF(IFERROR(INDEX('Tableau FR Download'!O:O,MATCH('Eligible Components'!M146,'Tableau FR Download'!G:G,0)),"")=0,"",IFERROR(INDEX('Tableau FR Download'!O:O,MATCH('Eligible Components'!M146,'Tableau FR Download'!G:G,0)),""))</f>
        <v/>
      </c>
      <c r="S146" t="str">
        <f t="shared" si="8"/>
        <v/>
      </c>
      <c r="T146" s="1" t="str">
        <f>IFERROR(INDEX('User Instructions'!$E$3:$E$8,MATCH('Eligible Components'!N146,'User Instructions'!$D$3:$D$8,0)),"")</f>
        <v/>
      </c>
      <c r="U146" s="1" t="str">
        <f>IFERROR(IF(INDEX('Tableau FR Download'!M:M,MATCH('Eligible Components'!M146,'Tableau FR Download'!G:G,0))=0,"",INDEX('Tableau FR Download'!M:M,MATCH('Eligible Components'!M146,'Tableau FR Download'!G:G,0))),"")</f>
        <v/>
      </c>
    </row>
    <row r="147" spans="1:21" hidden="1" x14ac:dyDescent="0.35">
      <c r="A147" s="1">
        <f t="shared" si="6"/>
        <v>0</v>
      </c>
      <c r="B147" s="1">
        <v>0</v>
      </c>
      <c r="C147" s="1" t="s">
        <v>201</v>
      </c>
      <c r="D147" s="1" t="s">
        <v>75</v>
      </c>
      <c r="E147" s="1" t="s">
        <v>91</v>
      </c>
      <c r="F147" s="1" t="s">
        <v>91</v>
      </c>
      <c r="G147" s="1" t="str">
        <f t="shared" si="7"/>
        <v>Bhutan-RSSH</v>
      </c>
      <c r="H147" s="1">
        <v>1</v>
      </c>
      <c r="I147" s="1" t="s">
        <v>52</v>
      </c>
      <c r="J147" s="1" t="str">
        <f>IF(IFERROR(IF(M147="",INDEX('Review Approach Lookup'!D:D,MATCH('Eligible Components'!G147,'Review Approach Lookup'!A:A,0)),INDEX('Tableau FR Download'!I:I,MATCH(M147,'Tableau FR Download'!G:G,0))),"")=0,"TBC",IFERROR(IF(M147="",INDEX('Review Approach Lookup'!D:D,MATCH('Eligible Components'!G147,'Review Approach Lookup'!A:A,0)),INDEX('Tableau FR Download'!I:I,MATCH(M147,'Tableau FR Download'!G:G,0))),""))</f>
        <v>TBC</v>
      </c>
      <c r="K147" s="1" t="s">
        <v>218</v>
      </c>
      <c r="L147" s="1">
        <f>_xlfn.MAXIFS('Tableau FR Download'!A:A,'Tableau FR Download'!B:B,'Eligible Components'!G147)</f>
        <v>0</v>
      </c>
      <c r="M147" s="1" t="str">
        <f>IF(L147=0,"",INDEX('Tableau FR Download'!G:G,MATCH('Eligible Components'!L147,'Tableau FR Download'!A:A,0)))</f>
        <v/>
      </c>
      <c r="N147" s="2" t="str">
        <f>IFERROR(IF(LEFT(INDEX('Tableau FR Download'!J:J,MATCH('Eligible Components'!M147,'Tableau FR Download'!G:G,0)),FIND(" - ",INDEX('Tableau FR Download'!J:J,MATCH('Eligible Components'!M147,'Tableau FR Download'!G:G,0)))-1) = 0,"",LEFT(INDEX('Tableau FR Download'!J:J,MATCH('Eligible Components'!M147,'Tableau FR Download'!G:G,0)),FIND(" - ",INDEX('Tableau FR Download'!J:J,MATCH('Eligible Components'!M147,'Tableau FR Download'!G:G,0)))-1)),"")</f>
        <v/>
      </c>
      <c r="O147" s="2" t="str">
        <f>IF(T147="No","",IFERROR(IF(INDEX('Tableau FR Download'!M:M,MATCH('Eligible Components'!M147,'Tableau FR Download'!G:G,0))=0,"",INDEX('Tableau FR Download'!M:M,MATCH('Eligible Components'!M147,'Tableau FR Download'!G:G,0))),""))</f>
        <v/>
      </c>
      <c r="P147" s="27" t="str">
        <f>IF(IFERROR(
INDEX('Funding Request Tracker'!$G$6:$G$13,MATCH('Eligible Components'!N147,'Funding Request Tracker'!$F$6:$F$13,0)),"")=0,"",
IFERROR(INDEX('Funding Request Tracker'!$G$6:$G$13,MATCH('Eligible Components'!N147,'Funding Request Tracker'!$F$6:$F$13,0)),
""))</f>
        <v/>
      </c>
      <c r="Q147" s="27" t="str">
        <f>IF(IFERROR(INDEX('Tableau FR Download'!N:N,MATCH('Eligible Components'!M147,'Tableau FR Download'!G:G,0)),"")=0,"",IFERROR(INDEX('Tableau FR Download'!N:N,MATCH('Eligible Components'!M147,'Tableau FR Download'!G:G,0)),""))</f>
        <v/>
      </c>
      <c r="R147" s="27" t="str">
        <f>IF(IFERROR(INDEX('Tableau FR Download'!O:O,MATCH('Eligible Components'!M147,'Tableau FR Download'!G:G,0)),"")=0,"",IFERROR(INDEX('Tableau FR Download'!O:O,MATCH('Eligible Components'!M147,'Tableau FR Download'!G:G,0)),""))</f>
        <v/>
      </c>
      <c r="S147" t="str">
        <f t="shared" si="8"/>
        <v/>
      </c>
      <c r="T147" s="1" t="str">
        <f>IFERROR(INDEX('User Instructions'!$E$3:$E$8,MATCH('Eligible Components'!N147,'User Instructions'!$D$3:$D$8,0)),"")</f>
        <v/>
      </c>
      <c r="U147" s="1" t="str">
        <f>IFERROR(IF(INDEX('Tableau FR Download'!M:M,MATCH('Eligible Components'!M147,'Tableau FR Download'!G:G,0))=0,"",INDEX('Tableau FR Download'!M:M,MATCH('Eligible Components'!M147,'Tableau FR Download'!G:G,0))),"")</f>
        <v/>
      </c>
    </row>
    <row r="148" spans="1:21" hidden="1" x14ac:dyDescent="0.35">
      <c r="A148" s="1">
        <v>0</v>
      </c>
      <c r="B148" s="1">
        <v>1</v>
      </c>
      <c r="C148" s="1" t="s">
        <v>201</v>
      </c>
      <c r="D148" s="1" t="s">
        <v>75</v>
      </c>
      <c r="E148" s="1" t="s">
        <v>61</v>
      </c>
      <c r="F148" s="1" t="s">
        <v>213</v>
      </c>
      <c r="G148" s="1" t="str">
        <f t="shared" si="7"/>
        <v>Bhutan-Tuberculosis</v>
      </c>
      <c r="H148" s="1">
        <v>1</v>
      </c>
      <c r="I148" s="1" t="s">
        <v>52</v>
      </c>
      <c r="J148" s="1" t="str">
        <f>IF(IFERROR(IF(M148="",INDEX('Review Approach Lookup'!D:D,MATCH('Eligible Components'!G148,'Review Approach Lookup'!A:A,0)),INDEX('Tableau FR Download'!I:I,MATCH(M148,'Tableau FR Download'!G:G,0))),"")=0,"TBC",IFERROR(IF(M148="",INDEX('Review Approach Lookup'!D:D,MATCH('Eligible Components'!G148,'Review Approach Lookup'!A:A,0)),INDEX('Tableau FR Download'!I:I,MATCH(M148,'Tableau FR Download'!G:G,0))),""))</f>
        <v>Tailored for Focused Portfolios</v>
      </c>
      <c r="K148" s="1" t="s">
        <v>218</v>
      </c>
      <c r="L148" s="1">
        <f>_xlfn.MAXIFS('Tableau FR Download'!A:A,'Tableau FR Download'!B:B,'Eligible Components'!G148)</f>
        <v>0</v>
      </c>
      <c r="M148" s="1" t="str">
        <f>IF(L148=0,"",INDEX('Tableau FR Download'!G:G,MATCH('Eligible Components'!L148,'Tableau FR Download'!A:A,0)))</f>
        <v/>
      </c>
      <c r="N148" s="2" t="str">
        <f>IFERROR(IF(LEFT(INDEX('Tableau FR Download'!J:J,MATCH('Eligible Components'!M148,'Tableau FR Download'!G:G,0)),FIND(" - ",INDEX('Tableau FR Download'!J:J,MATCH('Eligible Components'!M148,'Tableau FR Download'!G:G,0)))-1) = 0,"",LEFT(INDEX('Tableau FR Download'!J:J,MATCH('Eligible Components'!M148,'Tableau FR Download'!G:G,0)),FIND(" - ",INDEX('Tableau FR Download'!J:J,MATCH('Eligible Components'!M148,'Tableau FR Download'!G:G,0)))-1)),"")</f>
        <v/>
      </c>
      <c r="O148" s="2" t="str">
        <f>IF(T148="No","",IFERROR(IF(INDEX('Tableau FR Download'!M:M,MATCH('Eligible Components'!M148,'Tableau FR Download'!G:G,0))=0,"",INDEX('Tableau FR Download'!M:M,MATCH('Eligible Components'!M148,'Tableau FR Download'!G:G,0))),""))</f>
        <v/>
      </c>
      <c r="P148" s="27" t="str">
        <f>IF(IFERROR(
INDEX('Funding Request Tracker'!$G$6:$G$13,MATCH('Eligible Components'!N148,'Funding Request Tracker'!$F$6:$F$13,0)),"")=0,"",
IFERROR(INDEX('Funding Request Tracker'!$G$6:$G$13,MATCH('Eligible Components'!N148,'Funding Request Tracker'!$F$6:$F$13,0)),
""))</f>
        <v/>
      </c>
      <c r="Q148" s="27" t="str">
        <f>IF(IFERROR(INDEX('Tableau FR Download'!N:N,MATCH('Eligible Components'!M148,'Tableau FR Download'!G:G,0)),"")=0,"",IFERROR(INDEX('Tableau FR Download'!N:N,MATCH('Eligible Components'!M148,'Tableau FR Download'!G:G,0)),""))</f>
        <v/>
      </c>
      <c r="R148" s="27" t="str">
        <f>IF(IFERROR(INDEX('Tableau FR Download'!O:O,MATCH('Eligible Components'!M148,'Tableau FR Download'!G:G,0)),"")=0,"",IFERROR(INDEX('Tableau FR Download'!O:O,MATCH('Eligible Components'!M148,'Tableau FR Download'!G:G,0)),""))</f>
        <v/>
      </c>
      <c r="S148" t="str">
        <f t="shared" si="8"/>
        <v/>
      </c>
      <c r="T148" s="1" t="str">
        <f>IFERROR(INDEX('User Instructions'!$E$3:$E$8,MATCH('Eligible Components'!N148,'User Instructions'!$D$3:$D$8,0)),"")</f>
        <v/>
      </c>
      <c r="U148" s="1" t="str">
        <f>IFERROR(IF(INDEX('Tableau FR Download'!M:M,MATCH('Eligible Components'!M148,'Tableau FR Download'!G:G,0))=0,"",INDEX('Tableau FR Download'!M:M,MATCH('Eligible Components'!M148,'Tableau FR Download'!G:G,0))),"")</f>
        <v/>
      </c>
    </row>
    <row r="149" spans="1:21" hidden="1" x14ac:dyDescent="0.35">
      <c r="A149" s="1">
        <f t="shared" si="6"/>
        <v>0</v>
      </c>
      <c r="B149" s="1">
        <v>0</v>
      </c>
      <c r="C149" s="1" t="s">
        <v>201</v>
      </c>
      <c r="D149" s="1" t="s">
        <v>75</v>
      </c>
      <c r="E149" s="1" t="s">
        <v>168</v>
      </c>
      <c r="F149" s="1" t="s">
        <v>214</v>
      </c>
      <c r="G149" s="1" t="str">
        <f t="shared" si="7"/>
        <v>Bhutan-Tuberculosis,Malaria</v>
      </c>
      <c r="H149" s="1">
        <v>1</v>
      </c>
      <c r="I149" s="1" t="s">
        <v>52</v>
      </c>
      <c r="J149" s="1" t="str">
        <f>IF(IFERROR(IF(M149="",INDEX('Review Approach Lookup'!D:D,MATCH('Eligible Components'!G149,'Review Approach Lookup'!A:A,0)),INDEX('Tableau FR Download'!I:I,MATCH(M149,'Tableau FR Download'!G:G,0))),"")=0,"TBC",IFERROR(IF(M149="",INDEX('Review Approach Lookup'!D:D,MATCH('Eligible Components'!G149,'Review Approach Lookup'!A:A,0)),INDEX('Tableau FR Download'!I:I,MATCH(M149,'Tableau FR Download'!G:G,0))),""))</f>
        <v/>
      </c>
      <c r="K149" s="1" t="s">
        <v>218</v>
      </c>
      <c r="L149" s="1">
        <f>_xlfn.MAXIFS('Tableau FR Download'!A:A,'Tableau FR Download'!B:B,'Eligible Components'!G149)</f>
        <v>0</v>
      </c>
      <c r="M149" s="1" t="str">
        <f>IF(L149=0,"",INDEX('Tableau FR Download'!G:G,MATCH('Eligible Components'!L149,'Tableau FR Download'!A:A,0)))</f>
        <v/>
      </c>
      <c r="N149" s="2" t="str">
        <f>IFERROR(IF(LEFT(INDEX('Tableau FR Download'!J:J,MATCH('Eligible Components'!M149,'Tableau FR Download'!G:G,0)),FIND(" - ",INDEX('Tableau FR Download'!J:J,MATCH('Eligible Components'!M149,'Tableau FR Download'!G:G,0)))-1) = 0,"",LEFT(INDEX('Tableau FR Download'!J:J,MATCH('Eligible Components'!M149,'Tableau FR Download'!G:G,0)),FIND(" - ",INDEX('Tableau FR Download'!J:J,MATCH('Eligible Components'!M149,'Tableau FR Download'!G:G,0)))-1)),"")</f>
        <v/>
      </c>
      <c r="O149" s="2" t="str">
        <f>IF(T149="No","",IFERROR(IF(INDEX('Tableau FR Download'!M:M,MATCH('Eligible Components'!M149,'Tableau FR Download'!G:G,0))=0,"",INDEX('Tableau FR Download'!M:M,MATCH('Eligible Components'!M149,'Tableau FR Download'!G:G,0))),""))</f>
        <v/>
      </c>
      <c r="P149" s="27" t="str">
        <f>IF(IFERROR(
INDEX('Funding Request Tracker'!$G$6:$G$13,MATCH('Eligible Components'!N149,'Funding Request Tracker'!$F$6:$F$13,0)),"")=0,"",
IFERROR(INDEX('Funding Request Tracker'!$G$6:$G$13,MATCH('Eligible Components'!N149,'Funding Request Tracker'!$F$6:$F$13,0)),
""))</f>
        <v/>
      </c>
      <c r="Q149" s="27" t="str">
        <f>IF(IFERROR(INDEX('Tableau FR Download'!N:N,MATCH('Eligible Components'!M149,'Tableau FR Download'!G:G,0)),"")=0,"",IFERROR(INDEX('Tableau FR Download'!N:N,MATCH('Eligible Components'!M149,'Tableau FR Download'!G:G,0)),""))</f>
        <v/>
      </c>
      <c r="R149" s="27" t="str">
        <f>IF(IFERROR(INDEX('Tableau FR Download'!O:O,MATCH('Eligible Components'!M149,'Tableau FR Download'!G:G,0)),"")=0,"",IFERROR(INDEX('Tableau FR Download'!O:O,MATCH('Eligible Components'!M149,'Tableau FR Download'!G:G,0)),""))</f>
        <v/>
      </c>
      <c r="S149" t="str">
        <f t="shared" si="8"/>
        <v/>
      </c>
      <c r="T149" s="1" t="str">
        <f>IFERROR(INDEX('User Instructions'!$E$3:$E$8,MATCH('Eligible Components'!N149,'User Instructions'!$D$3:$D$8,0)),"")</f>
        <v/>
      </c>
      <c r="U149" s="1" t="str">
        <f>IFERROR(IF(INDEX('Tableau FR Download'!M:M,MATCH('Eligible Components'!M149,'Tableau FR Download'!G:G,0))=0,"",INDEX('Tableau FR Download'!M:M,MATCH('Eligible Components'!M149,'Tableau FR Download'!G:G,0))),"")</f>
        <v/>
      </c>
    </row>
    <row r="150" spans="1:21" hidden="1" x14ac:dyDescent="0.35">
      <c r="A150" s="1">
        <f t="shared" si="6"/>
        <v>0</v>
      </c>
      <c r="B150" s="1">
        <v>0</v>
      </c>
      <c r="C150" s="1" t="s">
        <v>201</v>
      </c>
      <c r="D150" s="1" t="s">
        <v>75</v>
      </c>
      <c r="E150" s="1" t="s">
        <v>133</v>
      </c>
      <c r="F150" s="1" t="s">
        <v>215</v>
      </c>
      <c r="G150" s="1" t="str">
        <f t="shared" si="7"/>
        <v>Bhutan-Tuberculosis,Malaria,RSSH</v>
      </c>
      <c r="H150" s="1">
        <v>1</v>
      </c>
      <c r="I150" s="1" t="s">
        <v>52</v>
      </c>
      <c r="J150" s="1" t="str">
        <f>IF(IFERROR(IF(M150="",INDEX('Review Approach Lookup'!D:D,MATCH('Eligible Components'!G150,'Review Approach Lookup'!A:A,0)),INDEX('Tableau FR Download'!I:I,MATCH(M150,'Tableau FR Download'!G:G,0))),"")=0,"TBC",IFERROR(IF(M150="",INDEX('Review Approach Lookup'!D:D,MATCH('Eligible Components'!G150,'Review Approach Lookup'!A:A,0)),INDEX('Tableau FR Download'!I:I,MATCH(M150,'Tableau FR Download'!G:G,0))),""))</f>
        <v/>
      </c>
      <c r="K150" s="1" t="s">
        <v>218</v>
      </c>
      <c r="L150" s="1">
        <f>_xlfn.MAXIFS('Tableau FR Download'!A:A,'Tableau FR Download'!B:B,'Eligible Components'!G150)</f>
        <v>0</v>
      </c>
      <c r="M150" s="1" t="str">
        <f>IF(L150=0,"",INDEX('Tableau FR Download'!G:G,MATCH('Eligible Components'!L150,'Tableau FR Download'!A:A,0)))</f>
        <v/>
      </c>
      <c r="N150" s="2" t="str">
        <f>IFERROR(IF(LEFT(INDEX('Tableau FR Download'!J:J,MATCH('Eligible Components'!M150,'Tableau FR Download'!G:G,0)),FIND(" - ",INDEX('Tableau FR Download'!J:J,MATCH('Eligible Components'!M150,'Tableau FR Download'!G:G,0)))-1) = 0,"",LEFT(INDEX('Tableau FR Download'!J:J,MATCH('Eligible Components'!M150,'Tableau FR Download'!G:G,0)),FIND(" - ",INDEX('Tableau FR Download'!J:J,MATCH('Eligible Components'!M150,'Tableau FR Download'!G:G,0)))-1)),"")</f>
        <v/>
      </c>
      <c r="O150" s="2" t="str">
        <f>IF(T150="No","",IFERROR(IF(INDEX('Tableau FR Download'!M:M,MATCH('Eligible Components'!M150,'Tableau FR Download'!G:G,0))=0,"",INDEX('Tableau FR Download'!M:M,MATCH('Eligible Components'!M150,'Tableau FR Download'!G:G,0))),""))</f>
        <v/>
      </c>
      <c r="P150" s="27" t="str">
        <f>IF(IFERROR(
INDEX('Funding Request Tracker'!$G$6:$G$13,MATCH('Eligible Components'!N150,'Funding Request Tracker'!$F$6:$F$13,0)),"")=0,"",
IFERROR(INDEX('Funding Request Tracker'!$G$6:$G$13,MATCH('Eligible Components'!N150,'Funding Request Tracker'!$F$6:$F$13,0)),
""))</f>
        <v/>
      </c>
      <c r="Q150" s="27" t="str">
        <f>IF(IFERROR(INDEX('Tableau FR Download'!N:N,MATCH('Eligible Components'!M150,'Tableau FR Download'!G:G,0)),"")=0,"",IFERROR(INDEX('Tableau FR Download'!N:N,MATCH('Eligible Components'!M150,'Tableau FR Download'!G:G,0)),""))</f>
        <v/>
      </c>
      <c r="R150" s="27" t="str">
        <f>IF(IFERROR(INDEX('Tableau FR Download'!O:O,MATCH('Eligible Components'!M150,'Tableau FR Download'!G:G,0)),"")=0,"",IFERROR(INDEX('Tableau FR Download'!O:O,MATCH('Eligible Components'!M150,'Tableau FR Download'!G:G,0)),""))</f>
        <v/>
      </c>
      <c r="S150" t="str">
        <f t="shared" si="8"/>
        <v/>
      </c>
      <c r="T150" s="1" t="str">
        <f>IFERROR(INDEX('User Instructions'!$E$3:$E$8,MATCH('Eligible Components'!N150,'User Instructions'!$D$3:$D$8,0)),"")</f>
        <v/>
      </c>
      <c r="U150" s="1" t="str">
        <f>IFERROR(IF(INDEX('Tableau FR Download'!M:M,MATCH('Eligible Components'!M150,'Tableau FR Download'!G:G,0))=0,"",INDEX('Tableau FR Download'!M:M,MATCH('Eligible Components'!M150,'Tableau FR Download'!G:G,0))),"")</f>
        <v/>
      </c>
    </row>
    <row r="151" spans="1:21" hidden="1" x14ac:dyDescent="0.35">
      <c r="A151" s="1">
        <f t="shared" si="6"/>
        <v>0</v>
      </c>
      <c r="B151" s="1">
        <v>0</v>
      </c>
      <c r="C151" s="1" t="s">
        <v>201</v>
      </c>
      <c r="D151" s="1" t="s">
        <v>75</v>
      </c>
      <c r="E151" s="1" t="s">
        <v>121</v>
      </c>
      <c r="F151" s="1" t="s">
        <v>216</v>
      </c>
      <c r="G151" s="1" t="str">
        <f t="shared" si="7"/>
        <v>Bhutan-Tuberculosis,RSSH</v>
      </c>
      <c r="H151" s="1">
        <v>1</v>
      </c>
      <c r="I151" s="1" t="s">
        <v>52</v>
      </c>
      <c r="J151" s="1" t="str">
        <f>IF(IFERROR(IF(M151="",INDEX('Review Approach Lookup'!D:D,MATCH('Eligible Components'!G151,'Review Approach Lookup'!A:A,0)),INDEX('Tableau FR Download'!I:I,MATCH(M151,'Tableau FR Download'!G:G,0))),"")=0,"TBC",IFERROR(IF(M151="",INDEX('Review Approach Lookup'!D:D,MATCH('Eligible Components'!G151,'Review Approach Lookup'!A:A,0)),INDEX('Tableau FR Download'!I:I,MATCH(M151,'Tableau FR Download'!G:G,0))),""))</f>
        <v/>
      </c>
      <c r="K151" s="1" t="s">
        <v>218</v>
      </c>
      <c r="L151" s="1">
        <f>_xlfn.MAXIFS('Tableau FR Download'!A:A,'Tableau FR Download'!B:B,'Eligible Components'!G151)</f>
        <v>0</v>
      </c>
      <c r="M151" s="1" t="str">
        <f>IF(L151=0,"",INDEX('Tableau FR Download'!G:G,MATCH('Eligible Components'!L151,'Tableau FR Download'!A:A,0)))</f>
        <v/>
      </c>
      <c r="N151" s="2" t="str">
        <f>IFERROR(IF(LEFT(INDEX('Tableau FR Download'!J:J,MATCH('Eligible Components'!M151,'Tableau FR Download'!G:G,0)),FIND(" - ",INDEX('Tableau FR Download'!J:J,MATCH('Eligible Components'!M151,'Tableau FR Download'!G:G,0)))-1) = 0,"",LEFT(INDEX('Tableau FR Download'!J:J,MATCH('Eligible Components'!M151,'Tableau FR Download'!G:G,0)),FIND(" - ",INDEX('Tableau FR Download'!J:J,MATCH('Eligible Components'!M151,'Tableau FR Download'!G:G,0)))-1)),"")</f>
        <v/>
      </c>
      <c r="O151" s="2" t="str">
        <f>IF(T151="No","",IFERROR(IF(INDEX('Tableau FR Download'!M:M,MATCH('Eligible Components'!M151,'Tableau FR Download'!G:G,0))=0,"",INDEX('Tableau FR Download'!M:M,MATCH('Eligible Components'!M151,'Tableau FR Download'!G:G,0))),""))</f>
        <v/>
      </c>
      <c r="P151" s="27" t="str">
        <f>IF(IFERROR(
INDEX('Funding Request Tracker'!$G$6:$G$13,MATCH('Eligible Components'!N151,'Funding Request Tracker'!$F$6:$F$13,0)),"")=0,"",
IFERROR(INDEX('Funding Request Tracker'!$G$6:$G$13,MATCH('Eligible Components'!N151,'Funding Request Tracker'!$F$6:$F$13,0)),
""))</f>
        <v/>
      </c>
      <c r="Q151" s="27" t="str">
        <f>IF(IFERROR(INDEX('Tableau FR Download'!N:N,MATCH('Eligible Components'!M151,'Tableau FR Download'!G:G,0)),"")=0,"",IFERROR(INDEX('Tableau FR Download'!N:N,MATCH('Eligible Components'!M151,'Tableau FR Download'!G:G,0)),""))</f>
        <v/>
      </c>
      <c r="R151" s="27" t="str">
        <f>IF(IFERROR(INDEX('Tableau FR Download'!O:O,MATCH('Eligible Components'!M151,'Tableau FR Download'!G:G,0)),"")=0,"",IFERROR(INDEX('Tableau FR Download'!O:O,MATCH('Eligible Components'!M151,'Tableau FR Download'!G:G,0)),""))</f>
        <v/>
      </c>
      <c r="S151" t="str">
        <f t="shared" si="8"/>
        <v/>
      </c>
      <c r="T151" s="1" t="str">
        <f>IFERROR(INDEX('User Instructions'!$E$3:$E$8,MATCH('Eligible Components'!N151,'User Instructions'!$D$3:$D$8,0)),"")</f>
        <v/>
      </c>
      <c r="U151" s="1" t="str">
        <f>IFERROR(IF(INDEX('Tableau FR Download'!M:M,MATCH('Eligible Components'!M151,'Tableau FR Download'!G:G,0))=0,"",INDEX('Tableau FR Download'!M:M,MATCH('Eligible Components'!M151,'Tableau FR Download'!G:G,0))),"")</f>
        <v/>
      </c>
    </row>
    <row r="152" spans="1:21" hidden="1" x14ac:dyDescent="0.35">
      <c r="A152" s="1">
        <f t="shared" si="6"/>
        <v>0</v>
      </c>
      <c r="B152" s="1">
        <v>1</v>
      </c>
      <c r="C152" s="1" t="s">
        <v>201</v>
      </c>
      <c r="D152" s="1" t="s">
        <v>76</v>
      </c>
      <c r="E152" s="1" t="s">
        <v>59</v>
      </c>
      <c r="F152" s="1" t="s">
        <v>59</v>
      </c>
      <c r="G152" s="1" t="str">
        <f t="shared" si="7"/>
        <v>Bolivia (Plurinational State)-HIV/AIDS</v>
      </c>
      <c r="H152" s="1">
        <v>1</v>
      </c>
      <c r="I152" s="1" t="s">
        <v>71</v>
      </c>
      <c r="J152" s="1" t="str">
        <f>IF(IFERROR(IF(M152="",INDEX('Review Approach Lookup'!D:D,MATCH('Eligible Components'!G152,'Review Approach Lookup'!A:A,0)),INDEX('Tableau FR Download'!I:I,MATCH(M152,'Tableau FR Download'!G:G,0))),"")=0,"TBC",IFERROR(IF(M152="",INDEX('Review Approach Lookup'!D:D,MATCH('Eligible Components'!G152,'Review Approach Lookup'!A:A,0)),INDEX('Tableau FR Download'!I:I,MATCH(M152,'Tableau FR Download'!G:G,0))),""))</f>
        <v>Tailored for Focused Portfolios</v>
      </c>
      <c r="K152" s="1" t="s">
        <v>218</v>
      </c>
      <c r="L152" s="1">
        <f>_xlfn.MAXIFS('Tableau FR Download'!A:A,'Tableau FR Download'!B:B,'Eligible Components'!G152)</f>
        <v>0</v>
      </c>
      <c r="M152" s="1" t="str">
        <f>IF(L152=0,"",INDEX('Tableau FR Download'!G:G,MATCH('Eligible Components'!L152,'Tableau FR Download'!A:A,0)))</f>
        <v/>
      </c>
      <c r="N152" s="2" t="str">
        <f>IFERROR(IF(LEFT(INDEX('Tableau FR Download'!J:J,MATCH('Eligible Components'!M152,'Tableau FR Download'!G:G,0)),FIND(" - ",INDEX('Tableau FR Download'!J:J,MATCH('Eligible Components'!M152,'Tableau FR Download'!G:G,0)))-1) = 0,"",LEFT(INDEX('Tableau FR Download'!J:J,MATCH('Eligible Components'!M152,'Tableau FR Download'!G:G,0)),FIND(" - ",INDEX('Tableau FR Download'!J:J,MATCH('Eligible Components'!M152,'Tableau FR Download'!G:G,0)))-1)),"")</f>
        <v/>
      </c>
      <c r="O152" s="2" t="str">
        <f>IF(T152="No","",IFERROR(IF(INDEX('Tableau FR Download'!M:M,MATCH('Eligible Components'!M152,'Tableau FR Download'!G:G,0))=0,"",INDEX('Tableau FR Download'!M:M,MATCH('Eligible Components'!M152,'Tableau FR Download'!G:G,0))),""))</f>
        <v/>
      </c>
      <c r="P152" s="27" t="str">
        <f>IF(IFERROR(
INDEX('Funding Request Tracker'!$G$6:$G$13,MATCH('Eligible Components'!N152,'Funding Request Tracker'!$F$6:$F$13,0)),"")=0,"",
IFERROR(INDEX('Funding Request Tracker'!$G$6:$G$13,MATCH('Eligible Components'!N152,'Funding Request Tracker'!$F$6:$F$13,0)),
""))</f>
        <v/>
      </c>
      <c r="Q152" s="27" t="str">
        <f>IF(IFERROR(INDEX('Tableau FR Download'!N:N,MATCH('Eligible Components'!M152,'Tableau FR Download'!G:G,0)),"")=0,"",IFERROR(INDEX('Tableau FR Download'!N:N,MATCH('Eligible Components'!M152,'Tableau FR Download'!G:G,0)),""))</f>
        <v/>
      </c>
      <c r="R152" s="27" t="str">
        <f>IF(IFERROR(INDEX('Tableau FR Download'!O:O,MATCH('Eligible Components'!M152,'Tableau FR Download'!G:G,0)),"")=0,"",IFERROR(INDEX('Tableau FR Download'!O:O,MATCH('Eligible Components'!M152,'Tableau FR Download'!G:G,0)),""))</f>
        <v/>
      </c>
      <c r="S152" t="str">
        <f t="shared" si="8"/>
        <v/>
      </c>
      <c r="T152" s="1" t="str">
        <f>IFERROR(INDEX('User Instructions'!$E$3:$E$8,MATCH('Eligible Components'!N152,'User Instructions'!$D$3:$D$8,0)),"")</f>
        <v/>
      </c>
      <c r="U152" s="1" t="str">
        <f>IFERROR(IF(INDEX('Tableau FR Download'!M:M,MATCH('Eligible Components'!M152,'Tableau FR Download'!G:G,0))=0,"",INDEX('Tableau FR Download'!M:M,MATCH('Eligible Components'!M152,'Tableau FR Download'!G:G,0))),"")</f>
        <v/>
      </c>
    </row>
    <row r="153" spans="1:21" hidden="1" x14ac:dyDescent="0.35">
      <c r="A153" s="1">
        <f t="shared" si="6"/>
        <v>0</v>
      </c>
      <c r="B153" s="1">
        <v>0</v>
      </c>
      <c r="C153" s="1" t="s">
        <v>201</v>
      </c>
      <c r="D153" s="1" t="s">
        <v>76</v>
      </c>
      <c r="E153" s="1" t="s">
        <v>103</v>
      </c>
      <c r="F153" s="1" t="s">
        <v>203</v>
      </c>
      <c r="G153" s="1" t="str">
        <f t="shared" si="7"/>
        <v>Bolivia (Plurinational State)-HIV/AIDS,Malaria</v>
      </c>
      <c r="H153" s="1">
        <v>0</v>
      </c>
      <c r="I153" s="1" t="s">
        <v>71</v>
      </c>
      <c r="J153" s="1" t="str">
        <f>IF(IFERROR(IF(M153="",INDEX('Review Approach Lookup'!D:D,MATCH('Eligible Components'!G153,'Review Approach Lookup'!A:A,0)),INDEX('Tableau FR Download'!I:I,MATCH(M153,'Tableau FR Download'!G:G,0))),"")=0,"TBC",IFERROR(IF(M153="",INDEX('Review Approach Lookup'!D:D,MATCH('Eligible Components'!G153,'Review Approach Lookup'!A:A,0)),INDEX('Tableau FR Download'!I:I,MATCH(M153,'Tableau FR Download'!G:G,0))),""))</f>
        <v/>
      </c>
      <c r="K153" s="1" t="s">
        <v>218</v>
      </c>
      <c r="L153" s="1">
        <f>_xlfn.MAXIFS('Tableau FR Download'!A:A,'Tableau FR Download'!B:B,'Eligible Components'!G153)</f>
        <v>0</v>
      </c>
      <c r="M153" s="1" t="str">
        <f>IF(L153=0,"",INDEX('Tableau FR Download'!G:G,MATCH('Eligible Components'!L153,'Tableau FR Download'!A:A,0)))</f>
        <v/>
      </c>
      <c r="N153" s="2" t="str">
        <f>IFERROR(IF(LEFT(INDEX('Tableau FR Download'!J:J,MATCH('Eligible Components'!M153,'Tableau FR Download'!G:G,0)),FIND(" - ",INDEX('Tableau FR Download'!J:J,MATCH('Eligible Components'!M153,'Tableau FR Download'!G:G,0)))-1) = 0,"",LEFT(INDEX('Tableau FR Download'!J:J,MATCH('Eligible Components'!M153,'Tableau FR Download'!G:G,0)),FIND(" - ",INDEX('Tableau FR Download'!J:J,MATCH('Eligible Components'!M153,'Tableau FR Download'!G:G,0)))-1)),"")</f>
        <v/>
      </c>
      <c r="O153" s="2" t="str">
        <f>IF(T153="No","",IFERROR(IF(INDEX('Tableau FR Download'!M:M,MATCH('Eligible Components'!M153,'Tableau FR Download'!G:G,0))=0,"",INDEX('Tableau FR Download'!M:M,MATCH('Eligible Components'!M153,'Tableau FR Download'!G:G,0))),""))</f>
        <v/>
      </c>
      <c r="P153" s="27" t="str">
        <f>IF(IFERROR(
INDEX('Funding Request Tracker'!$G$6:$G$13,MATCH('Eligible Components'!N153,'Funding Request Tracker'!$F$6:$F$13,0)),"")=0,"",
IFERROR(INDEX('Funding Request Tracker'!$G$6:$G$13,MATCH('Eligible Components'!N153,'Funding Request Tracker'!$F$6:$F$13,0)),
""))</f>
        <v/>
      </c>
      <c r="Q153" s="27" t="str">
        <f>IF(IFERROR(INDEX('Tableau FR Download'!N:N,MATCH('Eligible Components'!M153,'Tableau FR Download'!G:G,0)),"")=0,"",IFERROR(INDEX('Tableau FR Download'!N:N,MATCH('Eligible Components'!M153,'Tableau FR Download'!G:G,0)),""))</f>
        <v/>
      </c>
      <c r="R153" s="27" t="str">
        <f>IF(IFERROR(INDEX('Tableau FR Download'!O:O,MATCH('Eligible Components'!M153,'Tableau FR Download'!G:G,0)),"")=0,"",IFERROR(INDEX('Tableau FR Download'!O:O,MATCH('Eligible Components'!M153,'Tableau FR Download'!G:G,0)),""))</f>
        <v/>
      </c>
      <c r="S153" t="str">
        <f t="shared" si="8"/>
        <v/>
      </c>
      <c r="T153" s="1" t="str">
        <f>IFERROR(INDEX('User Instructions'!$E$3:$E$8,MATCH('Eligible Components'!N153,'User Instructions'!$D$3:$D$8,0)),"")</f>
        <v/>
      </c>
      <c r="U153" s="1" t="str">
        <f>IFERROR(IF(INDEX('Tableau FR Download'!M:M,MATCH('Eligible Components'!M153,'Tableau FR Download'!G:G,0))=0,"",INDEX('Tableau FR Download'!M:M,MATCH('Eligible Components'!M153,'Tableau FR Download'!G:G,0))),"")</f>
        <v/>
      </c>
    </row>
    <row r="154" spans="1:21" hidden="1" x14ac:dyDescent="0.35">
      <c r="A154" s="1">
        <f t="shared" si="6"/>
        <v>0</v>
      </c>
      <c r="B154" s="1">
        <v>0</v>
      </c>
      <c r="C154" s="1" t="s">
        <v>201</v>
      </c>
      <c r="D154" s="1" t="s">
        <v>76</v>
      </c>
      <c r="E154" s="1" t="s">
        <v>204</v>
      </c>
      <c r="F154" s="1" t="s">
        <v>205</v>
      </c>
      <c r="G154" s="1" t="str">
        <f t="shared" si="7"/>
        <v>Bolivia (Plurinational State)-HIV/AIDS,Malaria,RSSH</v>
      </c>
      <c r="H154" s="1">
        <v>0</v>
      </c>
      <c r="I154" s="1" t="s">
        <v>71</v>
      </c>
      <c r="J154" s="1" t="str">
        <f>IF(IFERROR(IF(M154="",INDEX('Review Approach Lookup'!D:D,MATCH('Eligible Components'!G154,'Review Approach Lookup'!A:A,0)),INDEX('Tableau FR Download'!I:I,MATCH(M154,'Tableau FR Download'!G:G,0))),"")=0,"TBC",IFERROR(IF(M154="",INDEX('Review Approach Lookup'!D:D,MATCH('Eligible Components'!G154,'Review Approach Lookup'!A:A,0)),INDEX('Tableau FR Download'!I:I,MATCH(M154,'Tableau FR Download'!G:G,0))),""))</f>
        <v/>
      </c>
      <c r="K154" s="1" t="s">
        <v>218</v>
      </c>
      <c r="L154" s="1">
        <f>_xlfn.MAXIFS('Tableau FR Download'!A:A,'Tableau FR Download'!B:B,'Eligible Components'!G154)</f>
        <v>0</v>
      </c>
      <c r="M154" s="1" t="str">
        <f>IF(L154=0,"",INDEX('Tableau FR Download'!G:G,MATCH('Eligible Components'!L154,'Tableau FR Download'!A:A,0)))</f>
        <v/>
      </c>
      <c r="N154" s="2" t="str">
        <f>IFERROR(IF(LEFT(INDEX('Tableau FR Download'!J:J,MATCH('Eligible Components'!M154,'Tableau FR Download'!G:G,0)),FIND(" - ",INDEX('Tableau FR Download'!J:J,MATCH('Eligible Components'!M154,'Tableau FR Download'!G:G,0)))-1) = 0,"",LEFT(INDEX('Tableau FR Download'!J:J,MATCH('Eligible Components'!M154,'Tableau FR Download'!G:G,0)),FIND(" - ",INDEX('Tableau FR Download'!J:J,MATCH('Eligible Components'!M154,'Tableau FR Download'!G:G,0)))-1)),"")</f>
        <v/>
      </c>
      <c r="O154" s="2" t="str">
        <f>IF(T154="No","",IFERROR(IF(INDEX('Tableau FR Download'!M:M,MATCH('Eligible Components'!M154,'Tableau FR Download'!G:G,0))=0,"",INDEX('Tableau FR Download'!M:M,MATCH('Eligible Components'!M154,'Tableau FR Download'!G:G,0))),""))</f>
        <v/>
      </c>
      <c r="P154" s="27" t="str">
        <f>IF(IFERROR(
INDEX('Funding Request Tracker'!$G$6:$G$13,MATCH('Eligible Components'!N154,'Funding Request Tracker'!$F$6:$F$13,0)),"")=0,"",
IFERROR(INDEX('Funding Request Tracker'!$G$6:$G$13,MATCH('Eligible Components'!N154,'Funding Request Tracker'!$F$6:$F$13,0)),
""))</f>
        <v/>
      </c>
      <c r="Q154" s="27" t="str">
        <f>IF(IFERROR(INDEX('Tableau FR Download'!N:N,MATCH('Eligible Components'!M154,'Tableau FR Download'!G:G,0)),"")=0,"",IFERROR(INDEX('Tableau FR Download'!N:N,MATCH('Eligible Components'!M154,'Tableau FR Download'!G:G,0)),""))</f>
        <v/>
      </c>
      <c r="R154" s="27" t="str">
        <f>IF(IFERROR(INDEX('Tableau FR Download'!O:O,MATCH('Eligible Components'!M154,'Tableau FR Download'!G:G,0)),"")=0,"",IFERROR(INDEX('Tableau FR Download'!O:O,MATCH('Eligible Components'!M154,'Tableau FR Download'!G:G,0)),""))</f>
        <v/>
      </c>
      <c r="S154" t="str">
        <f t="shared" si="8"/>
        <v/>
      </c>
      <c r="T154" s="1" t="str">
        <f>IFERROR(INDEX('User Instructions'!$E$3:$E$8,MATCH('Eligible Components'!N154,'User Instructions'!$D$3:$D$8,0)),"")</f>
        <v/>
      </c>
      <c r="U154" s="1" t="str">
        <f>IFERROR(IF(INDEX('Tableau FR Download'!M:M,MATCH('Eligible Components'!M154,'Tableau FR Download'!G:G,0))=0,"",INDEX('Tableau FR Download'!M:M,MATCH('Eligible Components'!M154,'Tableau FR Download'!G:G,0))),"")</f>
        <v/>
      </c>
    </row>
    <row r="155" spans="1:21" hidden="1" x14ac:dyDescent="0.35">
      <c r="A155" s="1">
        <f t="shared" si="6"/>
        <v>0</v>
      </c>
      <c r="B155" s="1">
        <v>0</v>
      </c>
      <c r="C155" s="1" t="s">
        <v>201</v>
      </c>
      <c r="D155" s="1" t="s">
        <v>76</v>
      </c>
      <c r="E155" s="1" t="s">
        <v>206</v>
      </c>
      <c r="F155" s="1" t="s">
        <v>207</v>
      </c>
      <c r="G155" s="1" t="str">
        <f t="shared" si="7"/>
        <v>Bolivia (Plurinational State)-HIV/AIDS,RSSH</v>
      </c>
      <c r="H155" s="1">
        <v>1</v>
      </c>
      <c r="I155" s="1" t="s">
        <v>71</v>
      </c>
      <c r="J155" s="1" t="str">
        <f>IF(IFERROR(IF(M155="",INDEX('Review Approach Lookup'!D:D,MATCH('Eligible Components'!G155,'Review Approach Lookup'!A:A,0)),INDEX('Tableau FR Download'!I:I,MATCH(M155,'Tableau FR Download'!G:G,0))),"")=0,"TBC",IFERROR(IF(M155="",INDEX('Review Approach Lookup'!D:D,MATCH('Eligible Components'!G155,'Review Approach Lookup'!A:A,0)),INDEX('Tableau FR Download'!I:I,MATCH(M155,'Tableau FR Download'!G:G,0))),""))</f>
        <v/>
      </c>
      <c r="K155" s="1" t="s">
        <v>218</v>
      </c>
      <c r="L155" s="1">
        <f>_xlfn.MAXIFS('Tableau FR Download'!A:A,'Tableau FR Download'!B:B,'Eligible Components'!G155)</f>
        <v>0</v>
      </c>
      <c r="M155" s="1" t="str">
        <f>IF(L155=0,"",INDEX('Tableau FR Download'!G:G,MATCH('Eligible Components'!L155,'Tableau FR Download'!A:A,0)))</f>
        <v/>
      </c>
      <c r="N155" s="2" t="str">
        <f>IFERROR(IF(LEFT(INDEX('Tableau FR Download'!J:J,MATCH('Eligible Components'!M155,'Tableau FR Download'!G:G,0)),FIND(" - ",INDEX('Tableau FR Download'!J:J,MATCH('Eligible Components'!M155,'Tableau FR Download'!G:G,0)))-1) = 0,"",LEFT(INDEX('Tableau FR Download'!J:J,MATCH('Eligible Components'!M155,'Tableau FR Download'!G:G,0)),FIND(" - ",INDEX('Tableau FR Download'!J:J,MATCH('Eligible Components'!M155,'Tableau FR Download'!G:G,0)))-1)),"")</f>
        <v/>
      </c>
      <c r="O155" s="2" t="str">
        <f>IF(T155="No","",IFERROR(IF(INDEX('Tableau FR Download'!M:M,MATCH('Eligible Components'!M155,'Tableau FR Download'!G:G,0))=0,"",INDEX('Tableau FR Download'!M:M,MATCH('Eligible Components'!M155,'Tableau FR Download'!G:G,0))),""))</f>
        <v/>
      </c>
      <c r="P155" s="27" t="str">
        <f>IF(IFERROR(
INDEX('Funding Request Tracker'!$G$6:$G$13,MATCH('Eligible Components'!N155,'Funding Request Tracker'!$F$6:$F$13,0)),"")=0,"",
IFERROR(INDEX('Funding Request Tracker'!$G$6:$G$13,MATCH('Eligible Components'!N155,'Funding Request Tracker'!$F$6:$F$13,0)),
""))</f>
        <v/>
      </c>
      <c r="Q155" s="27" t="str">
        <f>IF(IFERROR(INDEX('Tableau FR Download'!N:N,MATCH('Eligible Components'!M155,'Tableau FR Download'!G:G,0)),"")=0,"",IFERROR(INDEX('Tableau FR Download'!N:N,MATCH('Eligible Components'!M155,'Tableau FR Download'!G:G,0)),""))</f>
        <v/>
      </c>
      <c r="R155" s="27" t="str">
        <f>IF(IFERROR(INDEX('Tableau FR Download'!O:O,MATCH('Eligible Components'!M155,'Tableau FR Download'!G:G,0)),"")=0,"",IFERROR(INDEX('Tableau FR Download'!O:O,MATCH('Eligible Components'!M155,'Tableau FR Download'!G:G,0)),""))</f>
        <v/>
      </c>
      <c r="S155" t="str">
        <f t="shared" si="8"/>
        <v/>
      </c>
      <c r="T155" s="1" t="str">
        <f>IFERROR(INDEX('User Instructions'!$E$3:$E$8,MATCH('Eligible Components'!N155,'User Instructions'!$D$3:$D$8,0)),"")</f>
        <v/>
      </c>
      <c r="U155" s="1" t="str">
        <f>IFERROR(IF(INDEX('Tableau FR Download'!M:M,MATCH('Eligible Components'!M155,'Tableau FR Download'!G:G,0))=0,"",INDEX('Tableau FR Download'!M:M,MATCH('Eligible Components'!M155,'Tableau FR Download'!G:G,0))),"")</f>
        <v/>
      </c>
    </row>
    <row r="156" spans="1:21" hidden="1" x14ac:dyDescent="0.35">
      <c r="A156" s="1">
        <f t="shared" si="6"/>
        <v>1</v>
      </c>
      <c r="B156" s="1">
        <v>0</v>
      </c>
      <c r="C156" s="1" t="s">
        <v>201</v>
      </c>
      <c r="D156" s="1" t="s">
        <v>76</v>
      </c>
      <c r="E156" s="1" t="s">
        <v>63</v>
      </c>
      <c r="F156" s="1" t="s">
        <v>208</v>
      </c>
      <c r="G156" s="1" t="str">
        <f t="shared" si="7"/>
        <v>Bolivia (Plurinational State)-HIV/AIDS, Tuberculosis</v>
      </c>
      <c r="H156" s="1">
        <v>1</v>
      </c>
      <c r="I156" s="1" t="s">
        <v>71</v>
      </c>
      <c r="J156" s="1" t="str">
        <f>IF(IFERROR(IF(M156="",INDEX('Review Approach Lookup'!D:D,MATCH('Eligible Components'!G156,'Review Approach Lookup'!A:A,0)),INDEX('Tableau FR Download'!I:I,MATCH(M156,'Tableau FR Download'!G:G,0))),"")=0,"TBC",IFERROR(IF(M156="",INDEX('Review Approach Lookup'!D:D,MATCH('Eligible Components'!G156,'Review Approach Lookup'!A:A,0)),INDEX('Tableau FR Download'!I:I,MATCH(M156,'Tableau FR Download'!G:G,0))),""))</f>
        <v>Tailored for Focused Portfolios</v>
      </c>
      <c r="K156" s="1" t="s">
        <v>218</v>
      </c>
      <c r="L156" s="1">
        <f>_xlfn.MAXIFS('Tableau FR Download'!A:A,'Tableau FR Download'!B:B,'Eligible Components'!G156)</f>
        <v>1679</v>
      </c>
      <c r="M156" s="1" t="str">
        <f>IF(L156=0,"",INDEX('Tableau FR Download'!G:G,MATCH('Eligible Components'!L156,'Tableau FR Download'!A:A,0)))</f>
        <v>FR1679-BOL-C</v>
      </c>
      <c r="N156" s="2" t="str">
        <f>IFERROR(IF(LEFT(INDEX('Tableau FR Download'!J:J,MATCH('Eligible Components'!M156,'Tableau FR Download'!G:G,0)),FIND(" - ",INDEX('Tableau FR Download'!J:J,MATCH('Eligible Components'!M156,'Tableau FR Download'!G:G,0)))-1) = 0,"",LEFT(INDEX('Tableau FR Download'!J:J,MATCH('Eligible Components'!M156,'Tableau FR Download'!G:G,0)),FIND(" - ",INDEX('Tableau FR Download'!J:J,MATCH('Eligible Components'!M156,'Tableau FR Download'!G:G,0)))-1)),"")</f>
        <v>Window 7</v>
      </c>
      <c r="O156" s="2" t="str">
        <f>IF(T156="No","",IFERROR(IF(INDEX('Tableau FR Download'!M:M,MATCH('Eligible Components'!M156,'Tableau FR Download'!G:G,0))=0,"",INDEX('Tableau FR Download'!M:M,MATCH('Eligible Components'!M156,'Tableau FR Download'!G:G,0))),""))</f>
        <v/>
      </c>
      <c r="P156" s="27" t="str">
        <f>IF(IFERROR(
INDEX('Funding Request Tracker'!$G$6:$G$13,MATCH('Eligible Components'!N156,'Funding Request Tracker'!$F$6:$F$13,0)),"")=0,"",
IFERROR(INDEX('Funding Request Tracker'!$G$6:$G$13,MATCH('Eligible Components'!N156,'Funding Request Tracker'!$F$6:$F$13,0)),
""))</f>
        <v>TBC</v>
      </c>
      <c r="Q156" s="27" t="str">
        <f>IF(IFERROR(INDEX('Tableau FR Download'!N:N,MATCH('Eligible Components'!M156,'Tableau FR Download'!G:G,0)),"")=0,"",IFERROR(INDEX('Tableau FR Download'!N:N,MATCH('Eligible Components'!M156,'Tableau FR Download'!G:G,0)),""))</f>
        <v/>
      </c>
      <c r="R156" s="27" t="str">
        <f>IF(IFERROR(INDEX('Tableau FR Download'!O:O,MATCH('Eligible Components'!M156,'Tableau FR Download'!G:G,0)),"")=0,"",IFERROR(INDEX('Tableau FR Download'!O:O,MATCH('Eligible Components'!M156,'Tableau FR Download'!G:G,0)),""))</f>
        <v/>
      </c>
      <c r="S156" t="str">
        <f t="shared" si="8"/>
        <v/>
      </c>
      <c r="T156" s="1" t="str">
        <f>IFERROR(INDEX('User Instructions'!$E$3:$E$8,MATCH('Eligible Components'!N156,'User Instructions'!$D$3:$D$8,0)),"")</f>
        <v/>
      </c>
      <c r="U156" s="1" t="str">
        <f>IFERROR(IF(INDEX('Tableau FR Download'!M:M,MATCH('Eligible Components'!M156,'Tableau FR Download'!G:G,0))=0,"",INDEX('Tableau FR Download'!M:M,MATCH('Eligible Components'!M156,'Tableau FR Download'!G:G,0))),"")</f>
        <v/>
      </c>
    </row>
    <row r="157" spans="1:21" hidden="1" x14ac:dyDescent="0.35">
      <c r="A157" s="1">
        <f t="shared" si="6"/>
        <v>0</v>
      </c>
      <c r="B157" s="1">
        <v>0</v>
      </c>
      <c r="C157" s="1" t="s">
        <v>201</v>
      </c>
      <c r="D157" s="1" t="s">
        <v>76</v>
      </c>
      <c r="E157" s="1" t="s">
        <v>53</v>
      </c>
      <c r="F157" s="1" t="s">
        <v>209</v>
      </c>
      <c r="G157" s="1" t="str">
        <f t="shared" si="7"/>
        <v>Bolivia (Plurinational State)-HIV/AIDS,Tuberculosis,Malaria</v>
      </c>
      <c r="H157" s="1">
        <v>0</v>
      </c>
      <c r="I157" s="1" t="s">
        <v>71</v>
      </c>
      <c r="J157" s="1" t="str">
        <f>IF(IFERROR(IF(M157="",INDEX('Review Approach Lookup'!D:D,MATCH('Eligible Components'!G157,'Review Approach Lookup'!A:A,0)),INDEX('Tableau FR Download'!I:I,MATCH(M157,'Tableau FR Download'!G:G,0))),"")=0,"TBC",IFERROR(IF(M157="",INDEX('Review Approach Lookup'!D:D,MATCH('Eligible Components'!G157,'Review Approach Lookup'!A:A,0)),INDEX('Tableau FR Download'!I:I,MATCH(M157,'Tableau FR Download'!G:G,0))),""))</f>
        <v/>
      </c>
      <c r="K157" s="1" t="s">
        <v>218</v>
      </c>
      <c r="L157" s="1">
        <f>_xlfn.MAXIFS('Tableau FR Download'!A:A,'Tableau FR Download'!B:B,'Eligible Components'!G157)</f>
        <v>0</v>
      </c>
      <c r="M157" s="1" t="str">
        <f>IF(L157=0,"",INDEX('Tableau FR Download'!G:G,MATCH('Eligible Components'!L157,'Tableau FR Download'!A:A,0)))</f>
        <v/>
      </c>
      <c r="N157" s="2" t="str">
        <f>IFERROR(IF(LEFT(INDEX('Tableau FR Download'!J:J,MATCH('Eligible Components'!M157,'Tableau FR Download'!G:G,0)),FIND(" - ",INDEX('Tableau FR Download'!J:J,MATCH('Eligible Components'!M157,'Tableau FR Download'!G:G,0)))-1) = 0,"",LEFT(INDEX('Tableau FR Download'!J:J,MATCH('Eligible Components'!M157,'Tableau FR Download'!G:G,0)),FIND(" - ",INDEX('Tableau FR Download'!J:J,MATCH('Eligible Components'!M157,'Tableau FR Download'!G:G,0)))-1)),"")</f>
        <v/>
      </c>
      <c r="O157" s="2" t="str">
        <f>IF(T157="No","",IFERROR(IF(INDEX('Tableau FR Download'!M:M,MATCH('Eligible Components'!M157,'Tableau FR Download'!G:G,0))=0,"",INDEX('Tableau FR Download'!M:M,MATCH('Eligible Components'!M157,'Tableau FR Download'!G:G,0))),""))</f>
        <v/>
      </c>
      <c r="P157" s="27" t="str">
        <f>IF(IFERROR(
INDEX('Funding Request Tracker'!$G$6:$G$13,MATCH('Eligible Components'!N157,'Funding Request Tracker'!$F$6:$F$13,0)),"")=0,"",
IFERROR(INDEX('Funding Request Tracker'!$G$6:$G$13,MATCH('Eligible Components'!N157,'Funding Request Tracker'!$F$6:$F$13,0)),
""))</f>
        <v/>
      </c>
      <c r="Q157" s="27" t="str">
        <f>IF(IFERROR(INDEX('Tableau FR Download'!N:N,MATCH('Eligible Components'!M157,'Tableau FR Download'!G:G,0)),"")=0,"",IFERROR(INDEX('Tableau FR Download'!N:N,MATCH('Eligible Components'!M157,'Tableau FR Download'!G:G,0)),""))</f>
        <v/>
      </c>
      <c r="R157" s="27" t="str">
        <f>IF(IFERROR(INDEX('Tableau FR Download'!O:O,MATCH('Eligible Components'!M157,'Tableau FR Download'!G:G,0)),"")=0,"",IFERROR(INDEX('Tableau FR Download'!O:O,MATCH('Eligible Components'!M157,'Tableau FR Download'!G:G,0)),""))</f>
        <v/>
      </c>
      <c r="S157" t="str">
        <f t="shared" si="8"/>
        <v/>
      </c>
      <c r="T157" s="1" t="str">
        <f>IFERROR(INDEX('User Instructions'!$E$3:$E$8,MATCH('Eligible Components'!N157,'User Instructions'!$D$3:$D$8,0)),"")</f>
        <v/>
      </c>
      <c r="U157" s="1" t="str">
        <f>IFERROR(IF(INDEX('Tableau FR Download'!M:M,MATCH('Eligible Components'!M157,'Tableau FR Download'!G:G,0))=0,"",INDEX('Tableau FR Download'!M:M,MATCH('Eligible Components'!M157,'Tableau FR Download'!G:G,0))),"")</f>
        <v/>
      </c>
    </row>
    <row r="158" spans="1:21" hidden="1" x14ac:dyDescent="0.35">
      <c r="A158" s="1">
        <f t="shared" si="6"/>
        <v>0</v>
      </c>
      <c r="B158" s="1">
        <v>0</v>
      </c>
      <c r="C158" s="1" t="s">
        <v>201</v>
      </c>
      <c r="D158" s="1" t="s">
        <v>76</v>
      </c>
      <c r="E158" s="1" t="s">
        <v>81</v>
      </c>
      <c r="F158" s="1" t="s">
        <v>210</v>
      </c>
      <c r="G158" s="1" t="str">
        <f t="shared" si="7"/>
        <v>Bolivia (Plurinational State)-HIV/AIDS,Tuberculosis,Malaria,RSSH</v>
      </c>
      <c r="H158" s="1">
        <v>0</v>
      </c>
      <c r="I158" s="1" t="s">
        <v>71</v>
      </c>
      <c r="J158" s="1" t="str">
        <f>IF(IFERROR(IF(M158="",INDEX('Review Approach Lookup'!D:D,MATCH('Eligible Components'!G158,'Review Approach Lookup'!A:A,0)),INDEX('Tableau FR Download'!I:I,MATCH(M158,'Tableau FR Download'!G:G,0))),"")=0,"TBC",IFERROR(IF(M158="",INDEX('Review Approach Lookup'!D:D,MATCH('Eligible Components'!G158,'Review Approach Lookup'!A:A,0)),INDEX('Tableau FR Download'!I:I,MATCH(M158,'Tableau FR Download'!G:G,0))),""))</f>
        <v/>
      </c>
      <c r="K158" s="1" t="s">
        <v>218</v>
      </c>
      <c r="L158" s="1">
        <f>_xlfn.MAXIFS('Tableau FR Download'!A:A,'Tableau FR Download'!B:B,'Eligible Components'!G158)</f>
        <v>0</v>
      </c>
      <c r="M158" s="1" t="str">
        <f>IF(L158=0,"",INDEX('Tableau FR Download'!G:G,MATCH('Eligible Components'!L158,'Tableau FR Download'!A:A,0)))</f>
        <v/>
      </c>
      <c r="N158" s="2" t="str">
        <f>IFERROR(IF(LEFT(INDEX('Tableau FR Download'!J:J,MATCH('Eligible Components'!M158,'Tableau FR Download'!G:G,0)),FIND(" - ",INDEX('Tableau FR Download'!J:J,MATCH('Eligible Components'!M158,'Tableau FR Download'!G:G,0)))-1) = 0,"",LEFT(INDEX('Tableau FR Download'!J:J,MATCH('Eligible Components'!M158,'Tableau FR Download'!G:G,0)),FIND(" - ",INDEX('Tableau FR Download'!J:J,MATCH('Eligible Components'!M158,'Tableau FR Download'!G:G,0)))-1)),"")</f>
        <v/>
      </c>
      <c r="O158" s="2" t="str">
        <f>IF(T158="No","",IFERROR(IF(INDEX('Tableau FR Download'!M:M,MATCH('Eligible Components'!M158,'Tableau FR Download'!G:G,0))=0,"",INDEX('Tableau FR Download'!M:M,MATCH('Eligible Components'!M158,'Tableau FR Download'!G:G,0))),""))</f>
        <v/>
      </c>
      <c r="P158" s="27" t="str">
        <f>IF(IFERROR(
INDEX('Funding Request Tracker'!$G$6:$G$13,MATCH('Eligible Components'!N158,'Funding Request Tracker'!$F$6:$F$13,0)),"")=0,"",
IFERROR(INDEX('Funding Request Tracker'!$G$6:$G$13,MATCH('Eligible Components'!N158,'Funding Request Tracker'!$F$6:$F$13,0)),
""))</f>
        <v/>
      </c>
      <c r="Q158" s="27" t="str">
        <f>IF(IFERROR(INDEX('Tableau FR Download'!N:N,MATCH('Eligible Components'!M158,'Tableau FR Download'!G:G,0)),"")=0,"",IFERROR(INDEX('Tableau FR Download'!N:N,MATCH('Eligible Components'!M158,'Tableau FR Download'!G:G,0)),""))</f>
        <v/>
      </c>
      <c r="R158" s="27" t="str">
        <f>IF(IFERROR(INDEX('Tableau FR Download'!O:O,MATCH('Eligible Components'!M158,'Tableau FR Download'!G:G,0)),"")=0,"",IFERROR(INDEX('Tableau FR Download'!O:O,MATCH('Eligible Components'!M158,'Tableau FR Download'!G:G,0)),""))</f>
        <v/>
      </c>
      <c r="S158" t="str">
        <f t="shared" si="8"/>
        <v/>
      </c>
      <c r="T158" s="1" t="str">
        <f>IFERROR(INDEX('User Instructions'!$E$3:$E$8,MATCH('Eligible Components'!N158,'User Instructions'!$D$3:$D$8,0)),"")</f>
        <v/>
      </c>
      <c r="U158" s="1" t="str">
        <f>IFERROR(IF(INDEX('Tableau FR Download'!M:M,MATCH('Eligible Components'!M158,'Tableau FR Download'!G:G,0))=0,"",INDEX('Tableau FR Download'!M:M,MATCH('Eligible Components'!M158,'Tableau FR Download'!G:G,0))),"")</f>
        <v/>
      </c>
    </row>
    <row r="159" spans="1:21" hidden="1" x14ac:dyDescent="0.35">
      <c r="A159" s="1">
        <f t="shared" si="6"/>
        <v>0</v>
      </c>
      <c r="B159" s="1">
        <v>0</v>
      </c>
      <c r="C159" s="1" t="s">
        <v>201</v>
      </c>
      <c r="D159" s="1" t="s">
        <v>76</v>
      </c>
      <c r="E159" s="1" t="s">
        <v>137</v>
      </c>
      <c r="F159" s="1" t="s">
        <v>211</v>
      </c>
      <c r="G159" s="1" t="str">
        <f t="shared" si="7"/>
        <v>Bolivia (Plurinational State)-HIV/AIDS,Tuberculosis,RSSH</v>
      </c>
      <c r="H159" s="1">
        <v>1</v>
      </c>
      <c r="I159" s="1" t="s">
        <v>71</v>
      </c>
      <c r="J159" s="1" t="str">
        <f>IF(IFERROR(IF(M159="",INDEX('Review Approach Lookup'!D:D,MATCH('Eligible Components'!G159,'Review Approach Lookup'!A:A,0)),INDEX('Tableau FR Download'!I:I,MATCH(M159,'Tableau FR Download'!G:G,0))),"")=0,"TBC",IFERROR(IF(M159="",INDEX('Review Approach Lookup'!D:D,MATCH('Eligible Components'!G159,'Review Approach Lookup'!A:A,0)),INDEX('Tableau FR Download'!I:I,MATCH(M159,'Tableau FR Download'!G:G,0))),""))</f>
        <v/>
      </c>
      <c r="K159" s="1" t="s">
        <v>218</v>
      </c>
      <c r="L159" s="1">
        <f>_xlfn.MAXIFS('Tableau FR Download'!A:A,'Tableau FR Download'!B:B,'Eligible Components'!G159)</f>
        <v>0</v>
      </c>
      <c r="M159" s="1" t="str">
        <f>IF(L159=0,"",INDEX('Tableau FR Download'!G:G,MATCH('Eligible Components'!L159,'Tableau FR Download'!A:A,0)))</f>
        <v/>
      </c>
      <c r="N159" s="2" t="str">
        <f>IFERROR(IF(LEFT(INDEX('Tableau FR Download'!J:J,MATCH('Eligible Components'!M159,'Tableau FR Download'!G:G,0)),FIND(" - ",INDEX('Tableau FR Download'!J:J,MATCH('Eligible Components'!M159,'Tableau FR Download'!G:G,0)))-1) = 0,"",LEFT(INDEX('Tableau FR Download'!J:J,MATCH('Eligible Components'!M159,'Tableau FR Download'!G:G,0)),FIND(" - ",INDEX('Tableau FR Download'!J:J,MATCH('Eligible Components'!M159,'Tableau FR Download'!G:G,0)))-1)),"")</f>
        <v/>
      </c>
      <c r="O159" s="2" t="str">
        <f>IF(T159="No","",IFERROR(IF(INDEX('Tableau FR Download'!M:M,MATCH('Eligible Components'!M159,'Tableau FR Download'!G:G,0))=0,"",INDEX('Tableau FR Download'!M:M,MATCH('Eligible Components'!M159,'Tableau FR Download'!G:G,0))),""))</f>
        <v/>
      </c>
      <c r="P159" s="27" t="str">
        <f>IF(IFERROR(
INDEX('Funding Request Tracker'!$G$6:$G$13,MATCH('Eligible Components'!N159,'Funding Request Tracker'!$F$6:$F$13,0)),"")=0,"",
IFERROR(INDEX('Funding Request Tracker'!$G$6:$G$13,MATCH('Eligible Components'!N159,'Funding Request Tracker'!$F$6:$F$13,0)),
""))</f>
        <v/>
      </c>
      <c r="Q159" s="27" t="str">
        <f>IF(IFERROR(INDEX('Tableau FR Download'!N:N,MATCH('Eligible Components'!M159,'Tableau FR Download'!G:G,0)),"")=0,"",IFERROR(INDEX('Tableau FR Download'!N:N,MATCH('Eligible Components'!M159,'Tableau FR Download'!G:G,0)),""))</f>
        <v/>
      </c>
      <c r="R159" s="27" t="str">
        <f>IF(IFERROR(INDEX('Tableau FR Download'!O:O,MATCH('Eligible Components'!M159,'Tableau FR Download'!G:G,0)),"")=0,"",IFERROR(INDEX('Tableau FR Download'!O:O,MATCH('Eligible Components'!M159,'Tableau FR Download'!G:G,0)),""))</f>
        <v/>
      </c>
      <c r="S159" t="str">
        <f t="shared" si="8"/>
        <v/>
      </c>
      <c r="T159" s="1" t="str">
        <f>IFERROR(INDEX('User Instructions'!$E$3:$E$8,MATCH('Eligible Components'!N159,'User Instructions'!$D$3:$D$8,0)),"")</f>
        <v/>
      </c>
      <c r="U159" s="1" t="str">
        <f>IFERROR(IF(INDEX('Tableau FR Download'!M:M,MATCH('Eligible Components'!M159,'Tableau FR Download'!G:G,0))=0,"",INDEX('Tableau FR Download'!M:M,MATCH('Eligible Components'!M159,'Tableau FR Download'!G:G,0))),"")</f>
        <v/>
      </c>
    </row>
    <row r="160" spans="1:21" hidden="1" x14ac:dyDescent="0.35">
      <c r="A160" s="1">
        <f t="shared" si="6"/>
        <v>1</v>
      </c>
      <c r="B160" s="1">
        <v>0</v>
      </c>
      <c r="C160" s="1" t="s">
        <v>201</v>
      </c>
      <c r="D160" s="1" t="s">
        <v>76</v>
      </c>
      <c r="E160" s="1" t="s">
        <v>68</v>
      </c>
      <c r="F160" s="1" t="s">
        <v>68</v>
      </c>
      <c r="G160" s="1" t="str">
        <f t="shared" si="7"/>
        <v>Bolivia (Plurinational State)-Malaria</v>
      </c>
      <c r="H160" s="1">
        <v>1</v>
      </c>
      <c r="I160" s="1" t="s">
        <v>71</v>
      </c>
      <c r="J160" s="1" t="str">
        <f>IF(IFERROR(IF(M160="",INDEX('Review Approach Lookup'!D:D,MATCH('Eligible Components'!G160,'Review Approach Lookup'!A:A,0)),INDEX('Tableau FR Download'!I:I,MATCH(M160,'Tableau FR Download'!G:G,0))),"")=0,"TBC",IFERROR(IF(M160="",INDEX('Review Approach Lookup'!D:D,MATCH('Eligible Components'!G160,'Review Approach Lookup'!A:A,0)),INDEX('Tableau FR Download'!I:I,MATCH(M160,'Tableau FR Download'!G:G,0))),""))</f>
        <v>Tailored for Focused Portfolios</v>
      </c>
      <c r="K160" s="1" t="s">
        <v>218</v>
      </c>
      <c r="L160" s="1">
        <f>_xlfn.MAXIFS('Tableau FR Download'!A:A,'Tableau FR Download'!B:B,'Eligible Components'!G160)</f>
        <v>1661</v>
      </c>
      <c r="M160" s="1" t="str">
        <f>IF(L160=0,"",INDEX('Tableau FR Download'!G:G,MATCH('Eligible Components'!L160,'Tableau FR Download'!A:A,0)))</f>
        <v>FR1661-BOL-M</v>
      </c>
      <c r="N160" s="2" t="str">
        <f>IFERROR(IF(LEFT(INDEX('Tableau FR Download'!J:J,MATCH('Eligible Components'!M160,'Tableau FR Download'!G:G,0)),FIND(" - ",INDEX('Tableau FR Download'!J:J,MATCH('Eligible Components'!M160,'Tableau FR Download'!G:G,0)))-1) = 0,"",LEFT(INDEX('Tableau FR Download'!J:J,MATCH('Eligible Components'!M160,'Tableau FR Download'!G:G,0)),FIND(" - ",INDEX('Tableau FR Download'!J:J,MATCH('Eligible Components'!M160,'Tableau FR Download'!G:G,0)))-1)),"")</f>
        <v>Window 5</v>
      </c>
      <c r="O160" s="2" t="str">
        <f>IF(T160="No","",IFERROR(IF(INDEX('Tableau FR Download'!M:M,MATCH('Eligible Components'!M160,'Tableau FR Download'!G:G,0))=0,"",INDEX('Tableau FR Download'!M:M,MATCH('Eligible Components'!M160,'Tableau FR Download'!G:G,0))),""))</f>
        <v/>
      </c>
      <c r="P160" s="27">
        <f>IF(IFERROR(
INDEX('Funding Request Tracker'!$G$6:$G$13,MATCH('Eligible Components'!N160,'Funding Request Tracker'!$F$6:$F$13,0)),"")=0,"",
IFERROR(INDEX('Funding Request Tracker'!$G$6:$G$13,MATCH('Eligible Components'!N160,'Funding Request Tracker'!$F$6:$F$13,0)),
""))</f>
        <v>45411</v>
      </c>
      <c r="Q160" s="27" t="str">
        <f>IF(IFERROR(INDEX('Tableau FR Download'!N:N,MATCH('Eligible Components'!M160,'Tableau FR Download'!G:G,0)),"")=0,"",IFERROR(INDEX('Tableau FR Download'!N:N,MATCH('Eligible Components'!M160,'Tableau FR Download'!G:G,0)),""))</f>
        <v/>
      </c>
      <c r="R160" s="27" t="str">
        <f>IF(IFERROR(INDEX('Tableau FR Download'!O:O,MATCH('Eligible Components'!M160,'Tableau FR Download'!G:G,0)),"")=0,"",IFERROR(INDEX('Tableau FR Download'!O:O,MATCH('Eligible Components'!M160,'Tableau FR Download'!G:G,0)),""))</f>
        <v/>
      </c>
      <c r="S160" t="str">
        <f t="shared" si="8"/>
        <v/>
      </c>
      <c r="T160" s="1" t="str">
        <f>IFERROR(INDEX('User Instructions'!$E$3:$E$8,MATCH('Eligible Components'!N160,'User Instructions'!$D$3:$D$8,0)),"")</f>
        <v>No</v>
      </c>
      <c r="U160" s="1" t="str">
        <f>IFERROR(IF(INDEX('Tableau FR Download'!M:M,MATCH('Eligible Components'!M160,'Tableau FR Download'!G:G,0))=0,"",INDEX('Tableau FR Download'!M:M,MATCH('Eligible Components'!M160,'Tableau FR Download'!G:G,0))),"")</f>
        <v/>
      </c>
    </row>
    <row r="161" spans="1:21" hidden="1" x14ac:dyDescent="0.35">
      <c r="A161" s="1">
        <f t="shared" si="6"/>
        <v>0</v>
      </c>
      <c r="B161" s="1">
        <v>0</v>
      </c>
      <c r="C161" s="1" t="s">
        <v>201</v>
      </c>
      <c r="D161" s="1" t="s">
        <v>76</v>
      </c>
      <c r="E161" s="1" t="s">
        <v>94</v>
      </c>
      <c r="F161" s="1" t="s">
        <v>212</v>
      </c>
      <c r="G161" s="1" t="str">
        <f t="shared" si="7"/>
        <v>Bolivia (Plurinational State)-Malaria,RSSH</v>
      </c>
      <c r="H161" s="1">
        <v>0</v>
      </c>
      <c r="I161" s="1" t="s">
        <v>71</v>
      </c>
      <c r="J161" s="1" t="str">
        <f>IF(IFERROR(IF(M161="",INDEX('Review Approach Lookup'!D:D,MATCH('Eligible Components'!G161,'Review Approach Lookup'!A:A,0)),INDEX('Tableau FR Download'!I:I,MATCH(M161,'Tableau FR Download'!G:G,0))),"")=0,"TBC",IFERROR(IF(M161="",INDEX('Review Approach Lookup'!D:D,MATCH('Eligible Components'!G161,'Review Approach Lookup'!A:A,0)),INDEX('Tableau FR Download'!I:I,MATCH(M161,'Tableau FR Download'!G:G,0))),""))</f>
        <v/>
      </c>
      <c r="K161" s="1" t="s">
        <v>218</v>
      </c>
      <c r="L161" s="1">
        <f>_xlfn.MAXIFS('Tableau FR Download'!A:A,'Tableau FR Download'!B:B,'Eligible Components'!G161)</f>
        <v>0</v>
      </c>
      <c r="M161" s="1" t="str">
        <f>IF(L161=0,"",INDEX('Tableau FR Download'!G:G,MATCH('Eligible Components'!L161,'Tableau FR Download'!A:A,0)))</f>
        <v/>
      </c>
      <c r="N161" s="2" t="str">
        <f>IFERROR(IF(LEFT(INDEX('Tableau FR Download'!J:J,MATCH('Eligible Components'!M161,'Tableau FR Download'!G:G,0)),FIND(" - ",INDEX('Tableau FR Download'!J:J,MATCH('Eligible Components'!M161,'Tableau FR Download'!G:G,0)))-1) = 0,"",LEFT(INDEX('Tableau FR Download'!J:J,MATCH('Eligible Components'!M161,'Tableau FR Download'!G:G,0)),FIND(" - ",INDEX('Tableau FR Download'!J:J,MATCH('Eligible Components'!M161,'Tableau FR Download'!G:G,0)))-1)),"")</f>
        <v/>
      </c>
      <c r="O161" s="2" t="str">
        <f>IF(T161="No","",IFERROR(IF(INDEX('Tableau FR Download'!M:M,MATCH('Eligible Components'!M161,'Tableau FR Download'!G:G,0))=0,"",INDEX('Tableau FR Download'!M:M,MATCH('Eligible Components'!M161,'Tableau FR Download'!G:G,0))),""))</f>
        <v/>
      </c>
      <c r="P161" s="27" t="str">
        <f>IF(IFERROR(
INDEX('Funding Request Tracker'!$G$6:$G$13,MATCH('Eligible Components'!N161,'Funding Request Tracker'!$F$6:$F$13,0)),"")=0,"",
IFERROR(INDEX('Funding Request Tracker'!$G$6:$G$13,MATCH('Eligible Components'!N161,'Funding Request Tracker'!$F$6:$F$13,0)),
""))</f>
        <v/>
      </c>
      <c r="Q161" s="27" t="str">
        <f>IF(IFERROR(INDEX('Tableau FR Download'!N:N,MATCH('Eligible Components'!M161,'Tableau FR Download'!G:G,0)),"")=0,"",IFERROR(INDEX('Tableau FR Download'!N:N,MATCH('Eligible Components'!M161,'Tableau FR Download'!G:G,0)),""))</f>
        <v/>
      </c>
      <c r="R161" s="27" t="str">
        <f>IF(IFERROR(INDEX('Tableau FR Download'!O:O,MATCH('Eligible Components'!M161,'Tableau FR Download'!G:G,0)),"")=0,"",IFERROR(INDEX('Tableau FR Download'!O:O,MATCH('Eligible Components'!M161,'Tableau FR Download'!G:G,0)),""))</f>
        <v/>
      </c>
      <c r="S161" t="str">
        <f t="shared" si="8"/>
        <v/>
      </c>
      <c r="T161" s="1" t="str">
        <f>IFERROR(INDEX('User Instructions'!$E$3:$E$8,MATCH('Eligible Components'!N161,'User Instructions'!$D$3:$D$8,0)),"")</f>
        <v/>
      </c>
      <c r="U161" s="1" t="str">
        <f>IFERROR(IF(INDEX('Tableau FR Download'!M:M,MATCH('Eligible Components'!M161,'Tableau FR Download'!G:G,0))=0,"",INDEX('Tableau FR Download'!M:M,MATCH('Eligible Components'!M161,'Tableau FR Download'!G:G,0))),"")</f>
        <v/>
      </c>
    </row>
    <row r="162" spans="1:21" hidden="1" x14ac:dyDescent="0.35">
      <c r="A162" s="1">
        <f t="shared" si="6"/>
        <v>0</v>
      </c>
      <c r="B162" s="1">
        <v>0</v>
      </c>
      <c r="C162" s="1" t="s">
        <v>201</v>
      </c>
      <c r="D162" s="1" t="s">
        <v>76</v>
      </c>
      <c r="E162" s="1" t="s">
        <v>91</v>
      </c>
      <c r="F162" s="1" t="s">
        <v>91</v>
      </c>
      <c r="G162" s="1" t="str">
        <f t="shared" si="7"/>
        <v>Bolivia (Plurinational State)-RSSH</v>
      </c>
      <c r="H162" s="1">
        <v>1</v>
      </c>
      <c r="I162" s="1" t="s">
        <v>71</v>
      </c>
      <c r="J162" s="1" t="str">
        <f>IF(IFERROR(IF(M162="",INDEX('Review Approach Lookup'!D:D,MATCH('Eligible Components'!G162,'Review Approach Lookup'!A:A,0)),INDEX('Tableau FR Download'!I:I,MATCH(M162,'Tableau FR Download'!G:G,0))),"")=0,"TBC",IFERROR(IF(M162="",INDEX('Review Approach Lookup'!D:D,MATCH('Eligible Components'!G162,'Review Approach Lookup'!A:A,0)),INDEX('Tableau FR Download'!I:I,MATCH(M162,'Tableau FR Download'!G:G,0))),""))</f>
        <v>TBC</v>
      </c>
      <c r="K162" s="1" t="s">
        <v>218</v>
      </c>
      <c r="L162" s="1">
        <f>_xlfn.MAXIFS('Tableau FR Download'!A:A,'Tableau FR Download'!B:B,'Eligible Components'!G162)</f>
        <v>0</v>
      </c>
      <c r="M162" s="1" t="str">
        <f>IF(L162=0,"",INDEX('Tableau FR Download'!G:G,MATCH('Eligible Components'!L162,'Tableau FR Download'!A:A,0)))</f>
        <v/>
      </c>
      <c r="N162" s="2" t="str">
        <f>IFERROR(IF(LEFT(INDEX('Tableau FR Download'!J:J,MATCH('Eligible Components'!M162,'Tableau FR Download'!G:G,0)),FIND(" - ",INDEX('Tableau FR Download'!J:J,MATCH('Eligible Components'!M162,'Tableau FR Download'!G:G,0)))-1) = 0,"",LEFT(INDEX('Tableau FR Download'!J:J,MATCH('Eligible Components'!M162,'Tableau FR Download'!G:G,0)),FIND(" - ",INDEX('Tableau FR Download'!J:J,MATCH('Eligible Components'!M162,'Tableau FR Download'!G:G,0)))-1)),"")</f>
        <v/>
      </c>
      <c r="O162" s="2" t="str">
        <f>IF(T162="No","",IFERROR(IF(INDEX('Tableau FR Download'!M:M,MATCH('Eligible Components'!M162,'Tableau FR Download'!G:G,0))=0,"",INDEX('Tableau FR Download'!M:M,MATCH('Eligible Components'!M162,'Tableau FR Download'!G:G,0))),""))</f>
        <v/>
      </c>
      <c r="P162" s="27" t="str">
        <f>IF(IFERROR(
INDEX('Funding Request Tracker'!$G$6:$G$13,MATCH('Eligible Components'!N162,'Funding Request Tracker'!$F$6:$F$13,0)),"")=0,"",
IFERROR(INDEX('Funding Request Tracker'!$G$6:$G$13,MATCH('Eligible Components'!N162,'Funding Request Tracker'!$F$6:$F$13,0)),
""))</f>
        <v/>
      </c>
      <c r="Q162" s="27" t="str">
        <f>IF(IFERROR(INDEX('Tableau FR Download'!N:N,MATCH('Eligible Components'!M162,'Tableau FR Download'!G:G,0)),"")=0,"",IFERROR(INDEX('Tableau FR Download'!N:N,MATCH('Eligible Components'!M162,'Tableau FR Download'!G:G,0)),""))</f>
        <v/>
      </c>
      <c r="R162" s="27" t="str">
        <f>IF(IFERROR(INDEX('Tableau FR Download'!O:O,MATCH('Eligible Components'!M162,'Tableau FR Download'!G:G,0)),"")=0,"",IFERROR(INDEX('Tableau FR Download'!O:O,MATCH('Eligible Components'!M162,'Tableau FR Download'!G:G,0)),""))</f>
        <v/>
      </c>
      <c r="S162" t="str">
        <f t="shared" si="8"/>
        <v/>
      </c>
      <c r="T162" s="1" t="str">
        <f>IFERROR(INDEX('User Instructions'!$E$3:$E$8,MATCH('Eligible Components'!N162,'User Instructions'!$D$3:$D$8,0)),"")</f>
        <v/>
      </c>
      <c r="U162" s="1" t="str">
        <f>IFERROR(IF(INDEX('Tableau FR Download'!M:M,MATCH('Eligible Components'!M162,'Tableau FR Download'!G:G,0))=0,"",INDEX('Tableau FR Download'!M:M,MATCH('Eligible Components'!M162,'Tableau FR Download'!G:G,0))),"")</f>
        <v/>
      </c>
    </row>
    <row r="163" spans="1:21" hidden="1" x14ac:dyDescent="0.35">
      <c r="A163" s="1">
        <f t="shared" si="6"/>
        <v>0</v>
      </c>
      <c r="B163" s="1">
        <v>1</v>
      </c>
      <c r="C163" s="1" t="s">
        <v>201</v>
      </c>
      <c r="D163" s="1" t="s">
        <v>76</v>
      </c>
      <c r="E163" s="1" t="s">
        <v>61</v>
      </c>
      <c r="F163" s="1" t="s">
        <v>213</v>
      </c>
      <c r="G163" s="1" t="str">
        <f t="shared" si="7"/>
        <v>Bolivia (Plurinational State)-Tuberculosis</v>
      </c>
      <c r="H163" s="1">
        <v>1</v>
      </c>
      <c r="I163" s="1" t="s">
        <v>71</v>
      </c>
      <c r="J163" s="1" t="str">
        <f>IF(IFERROR(IF(M163="",INDEX('Review Approach Lookup'!D:D,MATCH('Eligible Components'!G163,'Review Approach Lookup'!A:A,0)),INDEX('Tableau FR Download'!I:I,MATCH(M163,'Tableau FR Download'!G:G,0))),"")=0,"TBC",IFERROR(IF(M163="",INDEX('Review Approach Lookup'!D:D,MATCH('Eligible Components'!G163,'Review Approach Lookup'!A:A,0)),INDEX('Tableau FR Download'!I:I,MATCH(M163,'Tableau FR Download'!G:G,0))),""))</f>
        <v>Tailored for Focused Portfolios</v>
      </c>
      <c r="K163" s="1" t="s">
        <v>218</v>
      </c>
      <c r="L163" s="1">
        <f>_xlfn.MAXIFS('Tableau FR Download'!A:A,'Tableau FR Download'!B:B,'Eligible Components'!G163)</f>
        <v>0</v>
      </c>
      <c r="M163" s="1" t="str">
        <f>IF(L163=0,"",INDEX('Tableau FR Download'!G:G,MATCH('Eligible Components'!L163,'Tableau FR Download'!A:A,0)))</f>
        <v/>
      </c>
      <c r="N163" s="2" t="str">
        <f>IFERROR(IF(LEFT(INDEX('Tableau FR Download'!J:J,MATCH('Eligible Components'!M163,'Tableau FR Download'!G:G,0)),FIND(" - ",INDEX('Tableau FR Download'!J:J,MATCH('Eligible Components'!M163,'Tableau FR Download'!G:G,0)))-1) = 0,"",LEFT(INDEX('Tableau FR Download'!J:J,MATCH('Eligible Components'!M163,'Tableau FR Download'!G:G,0)),FIND(" - ",INDEX('Tableau FR Download'!J:J,MATCH('Eligible Components'!M163,'Tableau FR Download'!G:G,0)))-1)),"")</f>
        <v/>
      </c>
      <c r="O163" s="2" t="str">
        <f>IF(T163="No","",IFERROR(IF(INDEX('Tableau FR Download'!M:M,MATCH('Eligible Components'!M163,'Tableau FR Download'!G:G,0))=0,"",INDEX('Tableau FR Download'!M:M,MATCH('Eligible Components'!M163,'Tableau FR Download'!G:G,0))),""))</f>
        <v/>
      </c>
      <c r="P163" s="27" t="str">
        <f>IF(IFERROR(
INDEX('Funding Request Tracker'!$G$6:$G$13,MATCH('Eligible Components'!N163,'Funding Request Tracker'!$F$6:$F$13,0)),"")=0,"",
IFERROR(INDEX('Funding Request Tracker'!$G$6:$G$13,MATCH('Eligible Components'!N163,'Funding Request Tracker'!$F$6:$F$13,0)),
""))</f>
        <v/>
      </c>
      <c r="Q163" s="27" t="str">
        <f>IF(IFERROR(INDEX('Tableau FR Download'!N:N,MATCH('Eligible Components'!M163,'Tableau FR Download'!G:G,0)),"")=0,"",IFERROR(INDEX('Tableau FR Download'!N:N,MATCH('Eligible Components'!M163,'Tableau FR Download'!G:G,0)),""))</f>
        <v/>
      </c>
      <c r="R163" s="27" t="str">
        <f>IF(IFERROR(INDEX('Tableau FR Download'!O:O,MATCH('Eligible Components'!M163,'Tableau FR Download'!G:G,0)),"")=0,"",IFERROR(INDEX('Tableau FR Download'!O:O,MATCH('Eligible Components'!M163,'Tableau FR Download'!G:G,0)),""))</f>
        <v/>
      </c>
      <c r="S163" t="str">
        <f t="shared" si="8"/>
        <v/>
      </c>
      <c r="T163" s="1" t="str">
        <f>IFERROR(INDEX('User Instructions'!$E$3:$E$8,MATCH('Eligible Components'!N163,'User Instructions'!$D$3:$D$8,0)),"")</f>
        <v/>
      </c>
      <c r="U163" s="1" t="str">
        <f>IFERROR(IF(INDEX('Tableau FR Download'!M:M,MATCH('Eligible Components'!M163,'Tableau FR Download'!G:G,0))=0,"",INDEX('Tableau FR Download'!M:M,MATCH('Eligible Components'!M163,'Tableau FR Download'!G:G,0))),"")</f>
        <v/>
      </c>
    </row>
    <row r="164" spans="1:21" hidden="1" x14ac:dyDescent="0.35">
      <c r="A164" s="1">
        <f t="shared" si="6"/>
        <v>0</v>
      </c>
      <c r="B164" s="1">
        <v>0</v>
      </c>
      <c r="C164" s="1" t="s">
        <v>201</v>
      </c>
      <c r="D164" s="1" t="s">
        <v>76</v>
      </c>
      <c r="E164" s="1" t="s">
        <v>168</v>
      </c>
      <c r="F164" s="1" t="s">
        <v>214</v>
      </c>
      <c r="G164" s="1" t="str">
        <f t="shared" si="7"/>
        <v>Bolivia (Plurinational State)-Tuberculosis,Malaria</v>
      </c>
      <c r="H164" s="1">
        <v>0</v>
      </c>
      <c r="I164" s="1" t="s">
        <v>71</v>
      </c>
      <c r="J164" s="1" t="str">
        <f>IF(IFERROR(IF(M164="",INDEX('Review Approach Lookup'!D:D,MATCH('Eligible Components'!G164,'Review Approach Lookup'!A:A,0)),INDEX('Tableau FR Download'!I:I,MATCH(M164,'Tableau FR Download'!G:G,0))),"")=0,"TBC",IFERROR(IF(M164="",INDEX('Review Approach Lookup'!D:D,MATCH('Eligible Components'!G164,'Review Approach Lookup'!A:A,0)),INDEX('Tableau FR Download'!I:I,MATCH(M164,'Tableau FR Download'!G:G,0))),""))</f>
        <v/>
      </c>
      <c r="K164" s="1" t="s">
        <v>218</v>
      </c>
      <c r="L164" s="1">
        <f>_xlfn.MAXIFS('Tableau FR Download'!A:A,'Tableau FR Download'!B:B,'Eligible Components'!G164)</f>
        <v>0</v>
      </c>
      <c r="M164" s="1" t="str">
        <f>IF(L164=0,"",INDEX('Tableau FR Download'!G:G,MATCH('Eligible Components'!L164,'Tableau FR Download'!A:A,0)))</f>
        <v/>
      </c>
      <c r="N164" s="2" t="str">
        <f>IFERROR(IF(LEFT(INDEX('Tableau FR Download'!J:J,MATCH('Eligible Components'!M164,'Tableau FR Download'!G:G,0)),FIND(" - ",INDEX('Tableau FR Download'!J:J,MATCH('Eligible Components'!M164,'Tableau FR Download'!G:G,0)))-1) = 0,"",LEFT(INDEX('Tableau FR Download'!J:J,MATCH('Eligible Components'!M164,'Tableau FR Download'!G:G,0)),FIND(" - ",INDEX('Tableau FR Download'!J:J,MATCH('Eligible Components'!M164,'Tableau FR Download'!G:G,0)))-1)),"")</f>
        <v/>
      </c>
      <c r="O164" s="2" t="str">
        <f>IF(T164="No","",IFERROR(IF(INDEX('Tableau FR Download'!M:M,MATCH('Eligible Components'!M164,'Tableau FR Download'!G:G,0))=0,"",INDEX('Tableau FR Download'!M:M,MATCH('Eligible Components'!M164,'Tableau FR Download'!G:G,0))),""))</f>
        <v/>
      </c>
      <c r="P164" s="27" t="str">
        <f>IF(IFERROR(
INDEX('Funding Request Tracker'!$G$6:$G$13,MATCH('Eligible Components'!N164,'Funding Request Tracker'!$F$6:$F$13,0)),"")=0,"",
IFERROR(INDEX('Funding Request Tracker'!$G$6:$G$13,MATCH('Eligible Components'!N164,'Funding Request Tracker'!$F$6:$F$13,0)),
""))</f>
        <v/>
      </c>
      <c r="Q164" s="27" t="str">
        <f>IF(IFERROR(INDEX('Tableau FR Download'!N:N,MATCH('Eligible Components'!M164,'Tableau FR Download'!G:G,0)),"")=0,"",IFERROR(INDEX('Tableau FR Download'!N:N,MATCH('Eligible Components'!M164,'Tableau FR Download'!G:G,0)),""))</f>
        <v/>
      </c>
      <c r="R164" s="27" t="str">
        <f>IF(IFERROR(INDEX('Tableau FR Download'!O:O,MATCH('Eligible Components'!M164,'Tableau FR Download'!G:G,0)),"")=0,"",IFERROR(INDEX('Tableau FR Download'!O:O,MATCH('Eligible Components'!M164,'Tableau FR Download'!G:G,0)),""))</f>
        <v/>
      </c>
      <c r="S164" t="str">
        <f t="shared" si="8"/>
        <v/>
      </c>
      <c r="T164" s="1" t="str">
        <f>IFERROR(INDEX('User Instructions'!$E$3:$E$8,MATCH('Eligible Components'!N164,'User Instructions'!$D$3:$D$8,0)),"")</f>
        <v/>
      </c>
      <c r="U164" s="1" t="str">
        <f>IFERROR(IF(INDEX('Tableau FR Download'!M:M,MATCH('Eligible Components'!M164,'Tableau FR Download'!G:G,0))=0,"",INDEX('Tableau FR Download'!M:M,MATCH('Eligible Components'!M164,'Tableau FR Download'!G:G,0))),"")</f>
        <v/>
      </c>
    </row>
    <row r="165" spans="1:21" hidden="1" x14ac:dyDescent="0.35">
      <c r="A165" s="1">
        <f t="shared" si="6"/>
        <v>0</v>
      </c>
      <c r="B165" s="1">
        <v>0</v>
      </c>
      <c r="C165" s="1" t="s">
        <v>201</v>
      </c>
      <c r="D165" s="1" t="s">
        <v>76</v>
      </c>
      <c r="E165" s="1" t="s">
        <v>133</v>
      </c>
      <c r="F165" s="1" t="s">
        <v>215</v>
      </c>
      <c r="G165" s="1" t="str">
        <f t="shared" si="7"/>
        <v>Bolivia (Plurinational State)-Tuberculosis,Malaria,RSSH</v>
      </c>
      <c r="H165" s="1">
        <v>0</v>
      </c>
      <c r="I165" s="1" t="s">
        <v>71</v>
      </c>
      <c r="J165" s="1" t="str">
        <f>IF(IFERROR(IF(M165="",INDEX('Review Approach Lookup'!D:D,MATCH('Eligible Components'!G165,'Review Approach Lookup'!A:A,0)),INDEX('Tableau FR Download'!I:I,MATCH(M165,'Tableau FR Download'!G:G,0))),"")=0,"TBC",IFERROR(IF(M165="",INDEX('Review Approach Lookup'!D:D,MATCH('Eligible Components'!G165,'Review Approach Lookup'!A:A,0)),INDEX('Tableau FR Download'!I:I,MATCH(M165,'Tableau FR Download'!G:G,0))),""))</f>
        <v/>
      </c>
      <c r="K165" s="1" t="s">
        <v>218</v>
      </c>
      <c r="L165" s="1">
        <f>_xlfn.MAXIFS('Tableau FR Download'!A:A,'Tableau FR Download'!B:B,'Eligible Components'!G165)</f>
        <v>0</v>
      </c>
      <c r="M165" s="1" t="str">
        <f>IF(L165=0,"",INDEX('Tableau FR Download'!G:G,MATCH('Eligible Components'!L165,'Tableau FR Download'!A:A,0)))</f>
        <v/>
      </c>
      <c r="N165" s="2" t="str">
        <f>IFERROR(IF(LEFT(INDEX('Tableau FR Download'!J:J,MATCH('Eligible Components'!M165,'Tableau FR Download'!G:G,0)),FIND(" - ",INDEX('Tableau FR Download'!J:J,MATCH('Eligible Components'!M165,'Tableau FR Download'!G:G,0)))-1) = 0,"",LEFT(INDEX('Tableau FR Download'!J:J,MATCH('Eligible Components'!M165,'Tableau FR Download'!G:G,0)),FIND(" - ",INDEX('Tableau FR Download'!J:J,MATCH('Eligible Components'!M165,'Tableau FR Download'!G:G,0)))-1)),"")</f>
        <v/>
      </c>
      <c r="O165" s="2" t="str">
        <f>IF(T165="No","",IFERROR(IF(INDEX('Tableau FR Download'!M:M,MATCH('Eligible Components'!M165,'Tableau FR Download'!G:G,0))=0,"",INDEX('Tableau FR Download'!M:M,MATCH('Eligible Components'!M165,'Tableau FR Download'!G:G,0))),""))</f>
        <v/>
      </c>
      <c r="P165" s="27" t="str">
        <f>IF(IFERROR(
INDEX('Funding Request Tracker'!$G$6:$G$13,MATCH('Eligible Components'!N165,'Funding Request Tracker'!$F$6:$F$13,0)),"")=0,"",
IFERROR(INDEX('Funding Request Tracker'!$G$6:$G$13,MATCH('Eligible Components'!N165,'Funding Request Tracker'!$F$6:$F$13,0)),
""))</f>
        <v/>
      </c>
      <c r="Q165" s="27" t="str">
        <f>IF(IFERROR(INDEX('Tableau FR Download'!N:N,MATCH('Eligible Components'!M165,'Tableau FR Download'!G:G,0)),"")=0,"",IFERROR(INDEX('Tableau FR Download'!N:N,MATCH('Eligible Components'!M165,'Tableau FR Download'!G:G,0)),""))</f>
        <v/>
      </c>
      <c r="R165" s="27" t="str">
        <f>IF(IFERROR(INDEX('Tableau FR Download'!O:O,MATCH('Eligible Components'!M165,'Tableau FR Download'!G:G,0)),"")=0,"",IFERROR(INDEX('Tableau FR Download'!O:O,MATCH('Eligible Components'!M165,'Tableau FR Download'!G:G,0)),""))</f>
        <v/>
      </c>
      <c r="S165" t="str">
        <f t="shared" si="8"/>
        <v/>
      </c>
      <c r="T165" s="1" t="str">
        <f>IFERROR(INDEX('User Instructions'!$E$3:$E$8,MATCH('Eligible Components'!N165,'User Instructions'!$D$3:$D$8,0)),"")</f>
        <v/>
      </c>
      <c r="U165" s="1" t="str">
        <f>IFERROR(IF(INDEX('Tableau FR Download'!M:M,MATCH('Eligible Components'!M165,'Tableau FR Download'!G:G,0))=0,"",INDEX('Tableau FR Download'!M:M,MATCH('Eligible Components'!M165,'Tableau FR Download'!G:G,0))),"")</f>
        <v/>
      </c>
    </row>
    <row r="166" spans="1:21" hidden="1" x14ac:dyDescent="0.35">
      <c r="A166" s="1">
        <f t="shared" si="6"/>
        <v>0</v>
      </c>
      <c r="B166" s="1">
        <v>0</v>
      </c>
      <c r="C166" s="1" t="s">
        <v>201</v>
      </c>
      <c r="D166" s="1" t="s">
        <v>76</v>
      </c>
      <c r="E166" s="1" t="s">
        <v>121</v>
      </c>
      <c r="F166" s="1" t="s">
        <v>216</v>
      </c>
      <c r="G166" s="1" t="str">
        <f t="shared" si="7"/>
        <v>Bolivia (Plurinational State)-Tuberculosis,RSSH</v>
      </c>
      <c r="H166" s="1">
        <v>1</v>
      </c>
      <c r="I166" s="1" t="s">
        <v>71</v>
      </c>
      <c r="J166" s="1" t="str">
        <f>IF(IFERROR(IF(M166="",INDEX('Review Approach Lookup'!D:D,MATCH('Eligible Components'!G166,'Review Approach Lookup'!A:A,0)),INDEX('Tableau FR Download'!I:I,MATCH(M166,'Tableau FR Download'!G:G,0))),"")=0,"TBC",IFERROR(IF(M166="",INDEX('Review Approach Lookup'!D:D,MATCH('Eligible Components'!G166,'Review Approach Lookup'!A:A,0)),INDEX('Tableau FR Download'!I:I,MATCH(M166,'Tableau FR Download'!G:G,0))),""))</f>
        <v/>
      </c>
      <c r="K166" s="1" t="s">
        <v>218</v>
      </c>
      <c r="L166" s="1">
        <f>_xlfn.MAXIFS('Tableau FR Download'!A:A,'Tableau FR Download'!B:B,'Eligible Components'!G166)</f>
        <v>0</v>
      </c>
      <c r="M166" s="1" t="str">
        <f>IF(L166=0,"",INDEX('Tableau FR Download'!G:G,MATCH('Eligible Components'!L166,'Tableau FR Download'!A:A,0)))</f>
        <v/>
      </c>
      <c r="N166" s="2" t="str">
        <f>IFERROR(IF(LEFT(INDEX('Tableau FR Download'!J:J,MATCH('Eligible Components'!M166,'Tableau FR Download'!G:G,0)),FIND(" - ",INDEX('Tableau FR Download'!J:J,MATCH('Eligible Components'!M166,'Tableau FR Download'!G:G,0)))-1) = 0,"",LEFT(INDEX('Tableau FR Download'!J:J,MATCH('Eligible Components'!M166,'Tableau FR Download'!G:G,0)),FIND(" - ",INDEX('Tableau FR Download'!J:J,MATCH('Eligible Components'!M166,'Tableau FR Download'!G:G,0)))-1)),"")</f>
        <v/>
      </c>
      <c r="O166" s="2" t="str">
        <f>IF(T166="No","",IFERROR(IF(INDEX('Tableau FR Download'!M:M,MATCH('Eligible Components'!M166,'Tableau FR Download'!G:G,0))=0,"",INDEX('Tableau FR Download'!M:M,MATCH('Eligible Components'!M166,'Tableau FR Download'!G:G,0))),""))</f>
        <v/>
      </c>
      <c r="P166" s="27" t="str">
        <f>IF(IFERROR(
INDEX('Funding Request Tracker'!$G$6:$G$13,MATCH('Eligible Components'!N166,'Funding Request Tracker'!$F$6:$F$13,0)),"")=0,"",
IFERROR(INDEX('Funding Request Tracker'!$G$6:$G$13,MATCH('Eligible Components'!N166,'Funding Request Tracker'!$F$6:$F$13,0)),
""))</f>
        <v/>
      </c>
      <c r="Q166" s="27" t="str">
        <f>IF(IFERROR(INDEX('Tableau FR Download'!N:N,MATCH('Eligible Components'!M166,'Tableau FR Download'!G:G,0)),"")=0,"",IFERROR(INDEX('Tableau FR Download'!N:N,MATCH('Eligible Components'!M166,'Tableau FR Download'!G:G,0)),""))</f>
        <v/>
      </c>
      <c r="R166" s="27" t="str">
        <f>IF(IFERROR(INDEX('Tableau FR Download'!O:O,MATCH('Eligible Components'!M166,'Tableau FR Download'!G:G,0)),"")=0,"",IFERROR(INDEX('Tableau FR Download'!O:O,MATCH('Eligible Components'!M166,'Tableau FR Download'!G:G,0)),""))</f>
        <v/>
      </c>
      <c r="S166" t="str">
        <f t="shared" si="8"/>
        <v/>
      </c>
      <c r="T166" s="1" t="str">
        <f>IFERROR(INDEX('User Instructions'!$E$3:$E$8,MATCH('Eligible Components'!N166,'User Instructions'!$D$3:$D$8,0)),"")</f>
        <v/>
      </c>
      <c r="U166" s="1" t="str">
        <f>IFERROR(IF(INDEX('Tableau FR Download'!M:M,MATCH('Eligible Components'!M166,'Tableau FR Download'!G:G,0))=0,"",INDEX('Tableau FR Download'!M:M,MATCH('Eligible Components'!M166,'Tableau FR Download'!G:G,0))),"")</f>
        <v/>
      </c>
    </row>
    <row r="167" spans="1:21" hidden="1" x14ac:dyDescent="0.35">
      <c r="A167" s="1">
        <f t="shared" si="6"/>
        <v>0</v>
      </c>
      <c r="B167" s="1">
        <v>1</v>
      </c>
      <c r="C167" s="1" t="s">
        <v>201</v>
      </c>
      <c r="D167" s="1" t="s">
        <v>77</v>
      </c>
      <c r="E167" s="1" t="s">
        <v>59</v>
      </c>
      <c r="F167" s="1" t="s">
        <v>59</v>
      </c>
      <c r="G167" s="1" t="str">
        <f t="shared" si="7"/>
        <v>Botswana-HIV/AIDS</v>
      </c>
      <c r="H167" s="1">
        <v>1</v>
      </c>
      <c r="I167" s="1" t="s">
        <v>56</v>
      </c>
      <c r="J167" s="1" t="str">
        <f>IF(IFERROR(IF(M167="",INDEX('Review Approach Lookup'!D:D,MATCH('Eligible Components'!G167,'Review Approach Lookup'!A:A,0)),INDEX('Tableau FR Download'!I:I,MATCH(M167,'Tableau FR Download'!G:G,0))),"")=0,"TBC",IFERROR(IF(M167="",INDEX('Review Approach Lookup'!D:D,MATCH('Eligible Components'!G167,'Review Approach Lookup'!A:A,0)),INDEX('Tableau FR Download'!I:I,MATCH(M167,'Tableau FR Download'!G:G,0))),""))</f>
        <v>Tailored for National Strategic Plans</v>
      </c>
      <c r="K167" s="1" t="s">
        <v>218</v>
      </c>
      <c r="L167" s="1">
        <f>_xlfn.MAXIFS('Tableau FR Download'!A:A,'Tableau FR Download'!B:B,'Eligible Components'!G167)</f>
        <v>0</v>
      </c>
      <c r="M167" s="1" t="str">
        <f>IF(L167=0,"",INDEX('Tableau FR Download'!G:G,MATCH('Eligible Components'!L167,'Tableau FR Download'!A:A,0)))</f>
        <v/>
      </c>
      <c r="N167" s="2" t="str">
        <f>IFERROR(IF(LEFT(INDEX('Tableau FR Download'!J:J,MATCH('Eligible Components'!M167,'Tableau FR Download'!G:G,0)),FIND(" - ",INDEX('Tableau FR Download'!J:J,MATCH('Eligible Components'!M167,'Tableau FR Download'!G:G,0)))-1) = 0,"",LEFT(INDEX('Tableau FR Download'!J:J,MATCH('Eligible Components'!M167,'Tableau FR Download'!G:G,0)),FIND(" - ",INDEX('Tableau FR Download'!J:J,MATCH('Eligible Components'!M167,'Tableau FR Download'!G:G,0)))-1)),"")</f>
        <v/>
      </c>
      <c r="O167" s="2" t="str">
        <f>IF(T167="No","",IFERROR(IF(INDEX('Tableau FR Download'!M:M,MATCH('Eligible Components'!M167,'Tableau FR Download'!G:G,0))=0,"",INDEX('Tableau FR Download'!M:M,MATCH('Eligible Components'!M167,'Tableau FR Download'!G:G,0))),""))</f>
        <v/>
      </c>
      <c r="P167" s="27" t="str">
        <f>IF(IFERROR(
INDEX('Funding Request Tracker'!$G$6:$G$13,MATCH('Eligible Components'!N167,'Funding Request Tracker'!$F$6:$F$13,0)),"")=0,"",
IFERROR(INDEX('Funding Request Tracker'!$G$6:$G$13,MATCH('Eligible Components'!N167,'Funding Request Tracker'!$F$6:$F$13,0)),
""))</f>
        <v/>
      </c>
      <c r="Q167" s="27" t="str">
        <f>IF(IFERROR(INDEX('Tableau FR Download'!N:N,MATCH('Eligible Components'!M167,'Tableau FR Download'!G:G,0)),"")=0,"",IFERROR(INDEX('Tableau FR Download'!N:N,MATCH('Eligible Components'!M167,'Tableau FR Download'!G:G,0)),""))</f>
        <v/>
      </c>
      <c r="R167" s="27" t="str">
        <f>IF(IFERROR(INDEX('Tableau FR Download'!O:O,MATCH('Eligible Components'!M167,'Tableau FR Download'!G:G,0)),"")=0,"",IFERROR(INDEX('Tableau FR Download'!O:O,MATCH('Eligible Components'!M167,'Tableau FR Download'!G:G,0)),""))</f>
        <v/>
      </c>
      <c r="S167" t="str">
        <f t="shared" si="8"/>
        <v/>
      </c>
      <c r="T167" s="1" t="str">
        <f>IFERROR(INDEX('User Instructions'!$E$3:$E$8,MATCH('Eligible Components'!N167,'User Instructions'!$D$3:$D$8,0)),"")</f>
        <v/>
      </c>
      <c r="U167" s="1" t="str">
        <f>IFERROR(IF(INDEX('Tableau FR Download'!M:M,MATCH('Eligible Components'!M167,'Tableau FR Download'!G:G,0))=0,"",INDEX('Tableau FR Download'!M:M,MATCH('Eligible Components'!M167,'Tableau FR Download'!G:G,0))),"")</f>
        <v/>
      </c>
    </row>
    <row r="168" spans="1:21" hidden="1" x14ac:dyDescent="0.35">
      <c r="A168" s="1">
        <f t="shared" si="6"/>
        <v>0</v>
      </c>
      <c r="B168" s="1">
        <v>0</v>
      </c>
      <c r="C168" s="1" t="s">
        <v>201</v>
      </c>
      <c r="D168" s="1" t="s">
        <v>77</v>
      </c>
      <c r="E168" s="1" t="s">
        <v>103</v>
      </c>
      <c r="F168" s="1" t="s">
        <v>203</v>
      </c>
      <c r="G168" s="1" t="str">
        <f t="shared" si="7"/>
        <v>Botswana-HIV/AIDS,Malaria</v>
      </c>
      <c r="H168" s="1">
        <v>1</v>
      </c>
      <c r="I168" s="1" t="s">
        <v>56</v>
      </c>
      <c r="J168" s="1" t="str">
        <f>IF(IFERROR(IF(M168="",INDEX('Review Approach Lookup'!D:D,MATCH('Eligible Components'!G168,'Review Approach Lookup'!A:A,0)),INDEX('Tableau FR Download'!I:I,MATCH(M168,'Tableau FR Download'!G:G,0))),"")=0,"TBC",IFERROR(IF(M168="",INDEX('Review Approach Lookup'!D:D,MATCH('Eligible Components'!G168,'Review Approach Lookup'!A:A,0)),INDEX('Tableau FR Download'!I:I,MATCH(M168,'Tableau FR Download'!G:G,0))),""))</f>
        <v/>
      </c>
      <c r="K168" s="1" t="s">
        <v>218</v>
      </c>
      <c r="L168" s="1">
        <f>_xlfn.MAXIFS('Tableau FR Download'!A:A,'Tableau FR Download'!B:B,'Eligible Components'!G168)</f>
        <v>0</v>
      </c>
      <c r="M168" s="1" t="str">
        <f>IF(L168=0,"",INDEX('Tableau FR Download'!G:G,MATCH('Eligible Components'!L168,'Tableau FR Download'!A:A,0)))</f>
        <v/>
      </c>
      <c r="N168" s="2" t="str">
        <f>IFERROR(IF(LEFT(INDEX('Tableau FR Download'!J:J,MATCH('Eligible Components'!M168,'Tableau FR Download'!G:G,0)),FIND(" - ",INDEX('Tableau FR Download'!J:J,MATCH('Eligible Components'!M168,'Tableau FR Download'!G:G,0)))-1) = 0,"",LEFT(INDEX('Tableau FR Download'!J:J,MATCH('Eligible Components'!M168,'Tableau FR Download'!G:G,0)),FIND(" - ",INDEX('Tableau FR Download'!J:J,MATCH('Eligible Components'!M168,'Tableau FR Download'!G:G,0)))-1)),"")</f>
        <v/>
      </c>
      <c r="O168" s="2" t="str">
        <f>IF(T168="No","",IFERROR(IF(INDEX('Tableau FR Download'!M:M,MATCH('Eligible Components'!M168,'Tableau FR Download'!G:G,0))=0,"",INDEX('Tableau FR Download'!M:M,MATCH('Eligible Components'!M168,'Tableau FR Download'!G:G,0))),""))</f>
        <v/>
      </c>
      <c r="P168" s="27" t="str">
        <f>IF(IFERROR(
INDEX('Funding Request Tracker'!$G$6:$G$13,MATCH('Eligible Components'!N168,'Funding Request Tracker'!$F$6:$F$13,0)),"")=0,"",
IFERROR(INDEX('Funding Request Tracker'!$G$6:$G$13,MATCH('Eligible Components'!N168,'Funding Request Tracker'!$F$6:$F$13,0)),
""))</f>
        <v/>
      </c>
      <c r="Q168" s="27" t="str">
        <f>IF(IFERROR(INDEX('Tableau FR Download'!N:N,MATCH('Eligible Components'!M168,'Tableau FR Download'!G:G,0)),"")=0,"",IFERROR(INDEX('Tableau FR Download'!N:N,MATCH('Eligible Components'!M168,'Tableau FR Download'!G:G,0)),""))</f>
        <v/>
      </c>
      <c r="R168" s="27" t="str">
        <f>IF(IFERROR(INDEX('Tableau FR Download'!O:O,MATCH('Eligible Components'!M168,'Tableau FR Download'!G:G,0)),"")=0,"",IFERROR(INDEX('Tableau FR Download'!O:O,MATCH('Eligible Components'!M168,'Tableau FR Download'!G:G,0)),""))</f>
        <v/>
      </c>
      <c r="S168" t="str">
        <f t="shared" si="8"/>
        <v/>
      </c>
      <c r="T168" s="1" t="str">
        <f>IFERROR(INDEX('User Instructions'!$E$3:$E$8,MATCH('Eligible Components'!N168,'User Instructions'!$D$3:$D$8,0)),"")</f>
        <v/>
      </c>
      <c r="U168" s="1" t="str">
        <f>IFERROR(IF(INDEX('Tableau FR Download'!M:M,MATCH('Eligible Components'!M168,'Tableau FR Download'!G:G,0))=0,"",INDEX('Tableau FR Download'!M:M,MATCH('Eligible Components'!M168,'Tableau FR Download'!G:G,0))),"")</f>
        <v/>
      </c>
    </row>
    <row r="169" spans="1:21" hidden="1" x14ac:dyDescent="0.35">
      <c r="A169" s="1">
        <f t="shared" si="6"/>
        <v>0</v>
      </c>
      <c r="B169" s="1">
        <v>0</v>
      </c>
      <c r="C169" s="1" t="s">
        <v>201</v>
      </c>
      <c r="D169" s="1" t="s">
        <v>77</v>
      </c>
      <c r="E169" s="1" t="s">
        <v>204</v>
      </c>
      <c r="F169" s="1" t="s">
        <v>205</v>
      </c>
      <c r="G169" s="1" t="str">
        <f t="shared" si="7"/>
        <v>Botswana-HIV/AIDS,Malaria,RSSH</v>
      </c>
      <c r="H169" s="1">
        <v>1</v>
      </c>
      <c r="I169" s="1" t="s">
        <v>56</v>
      </c>
      <c r="J169" s="1" t="str">
        <f>IF(IFERROR(IF(M169="",INDEX('Review Approach Lookup'!D:D,MATCH('Eligible Components'!G169,'Review Approach Lookup'!A:A,0)),INDEX('Tableau FR Download'!I:I,MATCH(M169,'Tableau FR Download'!G:G,0))),"")=0,"TBC",IFERROR(IF(M169="",INDEX('Review Approach Lookup'!D:D,MATCH('Eligible Components'!G169,'Review Approach Lookup'!A:A,0)),INDEX('Tableau FR Download'!I:I,MATCH(M169,'Tableau FR Download'!G:G,0))),""))</f>
        <v/>
      </c>
      <c r="K169" s="1" t="s">
        <v>218</v>
      </c>
      <c r="L169" s="1">
        <f>_xlfn.MAXIFS('Tableau FR Download'!A:A,'Tableau FR Download'!B:B,'Eligible Components'!G169)</f>
        <v>0</v>
      </c>
      <c r="M169" s="1" t="str">
        <f>IF(L169=0,"",INDEX('Tableau FR Download'!G:G,MATCH('Eligible Components'!L169,'Tableau FR Download'!A:A,0)))</f>
        <v/>
      </c>
      <c r="N169" s="2" t="str">
        <f>IFERROR(IF(LEFT(INDEX('Tableau FR Download'!J:J,MATCH('Eligible Components'!M169,'Tableau FR Download'!G:G,0)),FIND(" - ",INDEX('Tableau FR Download'!J:J,MATCH('Eligible Components'!M169,'Tableau FR Download'!G:G,0)))-1) = 0,"",LEFT(INDEX('Tableau FR Download'!J:J,MATCH('Eligible Components'!M169,'Tableau FR Download'!G:G,0)),FIND(" - ",INDEX('Tableau FR Download'!J:J,MATCH('Eligible Components'!M169,'Tableau FR Download'!G:G,0)))-1)),"")</f>
        <v/>
      </c>
      <c r="O169" s="2" t="str">
        <f>IF(T169="No","",IFERROR(IF(INDEX('Tableau FR Download'!M:M,MATCH('Eligible Components'!M169,'Tableau FR Download'!G:G,0))=0,"",INDEX('Tableau FR Download'!M:M,MATCH('Eligible Components'!M169,'Tableau FR Download'!G:G,0))),""))</f>
        <v/>
      </c>
      <c r="P169" s="27" t="str">
        <f>IF(IFERROR(
INDEX('Funding Request Tracker'!$G$6:$G$13,MATCH('Eligible Components'!N169,'Funding Request Tracker'!$F$6:$F$13,0)),"")=0,"",
IFERROR(INDEX('Funding Request Tracker'!$G$6:$G$13,MATCH('Eligible Components'!N169,'Funding Request Tracker'!$F$6:$F$13,0)),
""))</f>
        <v/>
      </c>
      <c r="Q169" s="27" t="str">
        <f>IF(IFERROR(INDEX('Tableau FR Download'!N:N,MATCH('Eligible Components'!M169,'Tableau FR Download'!G:G,0)),"")=0,"",IFERROR(INDEX('Tableau FR Download'!N:N,MATCH('Eligible Components'!M169,'Tableau FR Download'!G:G,0)),""))</f>
        <v/>
      </c>
      <c r="R169" s="27" t="str">
        <f>IF(IFERROR(INDEX('Tableau FR Download'!O:O,MATCH('Eligible Components'!M169,'Tableau FR Download'!G:G,0)),"")=0,"",IFERROR(INDEX('Tableau FR Download'!O:O,MATCH('Eligible Components'!M169,'Tableau FR Download'!G:G,0)),""))</f>
        <v/>
      </c>
      <c r="S169" t="str">
        <f t="shared" si="8"/>
        <v/>
      </c>
      <c r="T169" s="1" t="str">
        <f>IFERROR(INDEX('User Instructions'!$E$3:$E$8,MATCH('Eligible Components'!N169,'User Instructions'!$D$3:$D$8,0)),"")</f>
        <v/>
      </c>
      <c r="U169" s="1" t="str">
        <f>IFERROR(IF(INDEX('Tableau FR Download'!M:M,MATCH('Eligible Components'!M169,'Tableau FR Download'!G:G,0))=0,"",INDEX('Tableau FR Download'!M:M,MATCH('Eligible Components'!M169,'Tableau FR Download'!G:G,0))),"")</f>
        <v/>
      </c>
    </row>
    <row r="170" spans="1:21" hidden="1" x14ac:dyDescent="0.35">
      <c r="A170" s="1">
        <f t="shared" si="6"/>
        <v>0</v>
      </c>
      <c r="B170" s="1">
        <v>0</v>
      </c>
      <c r="C170" s="1" t="s">
        <v>201</v>
      </c>
      <c r="D170" s="1" t="s">
        <v>77</v>
      </c>
      <c r="E170" s="1" t="s">
        <v>206</v>
      </c>
      <c r="F170" s="1" t="s">
        <v>207</v>
      </c>
      <c r="G170" s="1" t="str">
        <f t="shared" si="7"/>
        <v>Botswana-HIV/AIDS,RSSH</v>
      </c>
      <c r="H170" s="1">
        <v>1</v>
      </c>
      <c r="I170" s="1" t="s">
        <v>56</v>
      </c>
      <c r="J170" s="1" t="str">
        <f>IF(IFERROR(IF(M170="",INDEX('Review Approach Lookup'!D:D,MATCH('Eligible Components'!G170,'Review Approach Lookup'!A:A,0)),INDEX('Tableau FR Download'!I:I,MATCH(M170,'Tableau FR Download'!G:G,0))),"")=0,"TBC",IFERROR(IF(M170="",INDEX('Review Approach Lookup'!D:D,MATCH('Eligible Components'!G170,'Review Approach Lookup'!A:A,0)),INDEX('Tableau FR Download'!I:I,MATCH(M170,'Tableau FR Download'!G:G,0))),""))</f>
        <v/>
      </c>
      <c r="K170" s="1" t="s">
        <v>218</v>
      </c>
      <c r="L170" s="1">
        <f>_xlfn.MAXIFS('Tableau FR Download'!A:A,'Tableau FR Download'!B:B,'Eligible Components'!G170)</f>
        <v>0</v>
      </c>
      <c r="M170" s="1" t="str">
        <f>IF(L170=0,"",INDEX('Tableau FR Download'!G:G,MATCH('Eligible Components'!L170,'Tableau FR Download'!A:A,0)))</f>
        <v/>
      </c>
      <c r="N170" s="2" t="str">
        <f>IFERROR(IF(LEFT(INDEX('Tableau FR Download'!J:J,MATCH('Eligible Components'!M170,'Tableau FR Download'!G:G,0)),FIND(" - ",INDEX('Tableau FR Download'!J:J,MATCH('Eligible Components'!M170,'Tableau FR Download'!G:G,0)))-1) = 0,"",LEFT(INDEX('Tableau FR Download'!J:J,MATCH('Eligible Components'!M170,'Tableau FR Download'!G:G,0)),FIND(" - ",INDEX('Tableau FR Download'!J:J,MATCH('Eligible Components'!M170,'Tableau FR Download'!G:G,0)))-1)),"")</f>
        <v/>
      </c>
      <c r="O170" s="2" t="str">
        <f>IF(T170="No","",IFERROR(IF(INDEX('Tableau FR Download'!M:M,MATCH('Eligible Components'!M170,'Tableau FR Download'!G:G,0))=0,"",INDEX('Tableau FR Download'!M:M,MATCH('Eligible Components'!M170,'Tableau FR Download'!G:G,0))),""))</f>
        <v/>
      </c>
      <c r="P170" s="27" t="str">
        <f>IF(IFERROR(
INDEX('Funding Request Tracker'!$G$6:$G$13,MATCH('Eligible Components'!N170,'Funding Request Tracker'!$F$6:$F$13,0)),"")=0,"",
IFERROR(INDEX('Funding Request Tracker'!$G$6:$G$13,MATCH('Eligible Components'!N170,'Funding Request Tracker'!$F$6:$F$13,0)),
""))</f>
        <v/>
      </c>
      <c r="Q170" s="27" t="str">
        <f>IF(IFERROR(INDEX('Tableau FR Download'!N:N,MATCH('Eligible Components'!M170,'Tableau FR Download'!G:G,0)),"")=0,"",IFERROR(INDEX('Tableau FR Download'!N:N,MATCH('Eligible Components'!M170,'Tableau FR Download'!G:G,0)),""))</f>
        <v/>
      </c>
      <c r="R170" s="27" t="str">
        <f>IF(IFERROR(INDEX('Tableau FR Download'!O:O,MATCH('Eligible Components'!M170,'Tableau FR Download'!G:G,0)),"")=0,"",IFERROR(INDEX('Tableau FR Download'!O:O,MATCH('Eligible Components'!M170,'Tableau FR Download'!G:G,0)),""))</f>
        <v/>
      </c>
      <c r="S170" t="str">
        <f t="shared" si="8"/>
        <v/>
      </c>
      <c r="T170" s="1" t="str">
        <f>IFERROR(INDEX('User Instructions'!$E$3:$E$8,MATCH('Eligible Components'!N170,'User Instructions'!$D$3:$D$8,0)),"")</f>
        <v/>
      </c>
      <c r="U170" s="1" t="str">
        <f>IFERROR(IF(INDEX('Tableau FR Download'!M:M,MATCH('Eligible Components'!M170,'Tableau FR Download'!G:G,0))=0,"",INDEX('Tableau FR Download'!M:M,MATCH('Eligible Components'!M170,'Tableau FR Download'!G:G,0))),"")</f>
        <v/>
      </c>
    </row>
    <row r="171" spans="1:21" hidden="1" x14ac:dyDescent="0.35">
      <c r="A171" s="1">
        <f t="shared" si="6"/>
        <v>1</v>
      </c>
      <c r="B171" s="1">
        <v>0</v>
      </c>
      <c r="C171" s="1" t="s">
        <v>201</v>
      </c>
      <c r="D171" s="1" t="s">
        <v>77</v>
      </c>
      <c r="E171" s="1" t="s">
        <v>63</v>
      </c>
      <c r="F171" s="1" t="s">
        <v>208</v>
      </c>
      <c r="G171" s="1" t="str">
        <f t="shared" si="7"/>
        <v>Botswana-HIV/AIDS, Tuberculosis</v>
      </c>
      <c r="H171" s="1">
        <v>1</v>
      </c>
      <c r="I171" s="1" t="s">
        <v>56</v>
      </c>
      <c r="J171" s="1" t="str">
        <f>IF(IFERROR(IF(M171="",INDEX('Review Approach Lookup'!D:D,MATCH('Eligible Components'!G171,'Review Approach Lookup'!A:A,0)),INDEX('Tableau FR Download'!I:I,MATCH(M171,'Tableau FR Download'!G:G,0))),"")=0,"TBC",IFERROR(IF(M171="",INDEX('Review Approach Lookup'!D:D,MATCH('Eligible Components'!G171,'Review Approach Lookup'!A:A,0)),INDEX('Tableau FR Download'!I:I,MATCH(M171,'Tableau FR Download'!G:G,0))),""))</f>
        <v>Tailored for Focused Portfolios</v>
      </c>
      <c r="K171" s="1" t="s">
        <v>218</v>
      </c>
      <c r="L171" s="1">
        <f>_xlfn.MAXIFS('Tableau FR Download'!A:A,'Tableau FR Download'!B:B,'Eligible Components'!G171)</f>
        <v>1698</v>
      </c>
      <c r="M171" s="1" t="str">
        <f>IF(L171=0,"",INDEX('Tableau FR Download'!G:G,MATCH('Eligible Components'!L171,'Tableau FR Download'!A:A,0)))</f>
        <v>FR1698-BWA-C</v>
      </c>
      <c r="N171" s="2" t="str">
        <f>IFERROR(IF(LEFT(INDEX('Tableau FR Download'!J:J,MATCH('Eligible Components'!M171,'Tableau FR Download'!G:G,0)),FIND(" - ",INDEX('Tableau FR Download'!J:J,MATCH('Eligible Components'!M171,'Tableau FR Download'!G:G,0)))-1) = 0,"",LEFT(INDEX('Tableau FR Download'!J:J,MATCH('Eligible Components'!M171,'Tableau FR Download'!G:G,0)),FIND(" - ",INDEX('Tableau FR Download'!J:J,MATCH('Eligible Components'!M171,'Tableau FR Download'!G:G,0)))-1)),"")</f>
        <v>Window 5</v>
      </c>
      <c r="O171" s="2" t="str">
        <f>IF(T171="No","",IFERROR(IF(INDEX('Tableau FR Download'!M:M,MATCH('Eligible Components'!M171,'Tableau FR Download'!G:G,0))=0,"",INDEX('Tableau FR Download'!M:M,MATCH('Eligible Components'!M171,'Tableau FR Download'!G:G,0))),""))</f>
        <v/>
      </c>
      <c r="P171" s="27">
        <f>IF(IFERROR(
INDEX('Funding Request Tracker'!$G$6:$G$13,MATCH('Eligible Components'!N171,'Funding Request Tracker'!$F$6:$F$13,0)),"")=0,"",
IFERROR(INDEX('Funding Request Tracker'!$G$6:$G$13,MATCH('Eligible Components'!N171,'Funding Request Tracker'!$F$6:$F$13,0)),
""))</f>
        <v>45411</v>
      </c>
      <c r="Q171" s="27" t="str">
        <f>IF(IFERROR(INDEX('Tableau FR Download'!N:N,MATCH('Eligible Components'!M171,'Tableau FR Download'!G:G,0)),"")=0,"",IFERROR(INDEX('Tableau FR Download'!N:N,MATCH('Eligible Components'!M171,'Tableau FR Download'!G:G,0)),""))</f>
        <v/>
      </c>
      <c r="R171" s="27" t="str">
        <f>IF(IFERROR(INDEX('Tableau FR Download'!O:O,MATCH('Eligible Components'!M171,'Tableau FR Download'!G:G,0)),"")=0,"",IFERROR(INDEX('Tableau FR Download'!O:O,MATCH('Eligible Components'!M171,'Tableau FR Download'!G:G,0)),""))</f>
        <v/>
      </c>
      <c r="S171" t="str">
        <f t="shared" si="8"/>
        <v/>
      </c>
      <c r="T171" s="1" t="str">
        <f>IFERROR(INDEX('User Instructions'!$E$3:$E$8,MATCH('Eligible Components'!N171,'User Instructions'!$D$3:$D$8,0)),"")</f>
        <v>No</v>
      </c>
      <c r="U171" s="1" t="str">
        <f>IFERROR(IF(INDEX('Tableau FR Download'!M:M,MATCH('Eligible Components'!M171,'Tableau FR Download'!G:G,0))=0,"",INDEX('Tableau FR Download'!M:M,MATCH('Eligible Components'!M171,'Tableau FR Download'!G:G,0))),"")</f>
        <v/>
      </c>
    </row>
    <row r="172" spans="1:21" hidden="1" x14ac:dyDescent="0.35">
      <c r="A172" s="1">
        <f t="shared" si="6"/>
        <v>0</v>
      </c>
      <c r="B172" s="1">
        <v>0</v>
      </c>
      <c r="C172" s="1" t="s">
        <v>201</v>
      </c>
      <c r="D172" s="1" t="s">
        <v>77</v>
      </c>
      <c r="E172" s="1" t="s">
        <v>53</v>
      </c>
      <c r="F172" s="1" t="s">
        <v>209</v>
      </c>
      <c r="G172" s="1" t="str">
        <f t="shared" si="7"/>
        <v>Botswana-HIV/AIDS,Tuberculosis,Malaria</v>
      </c>
      <c r="H172" s="1">
        <v>1</v>
      </c>
      <c r="I172" s="1" t="s">
        <v>56</v>
      </c>
      <c r="J172" s="1" t="str">
        <f>IF(IFERROR(IF(M172="",INDEX('Review Approach Lookup'!D:D,MATCH('Eligible Components'!G172,'Review Approach Lookup'!A:A,0)),INDEX('Tableau FR Download'!I:I,MATCH(M172,'Tableau FR Download'!G:G,0))),"")=0,"TBC",IFERROR(IF(M172="",INDEX('Review Approach Lookup'!D:D,MATCH('Eligible Components'!G172,'Review Approach Lookup'!A:A,0)),INDEX('Tableau FR Download'!I:I,MATCH(M172,'Tableau FR Download'!G:G,0))),""))</f>
        <v/>
      </c>
      <c r="K172" s="1" t="s">
        <v>218</v>
      </c>
      <c r="L172" s="1">
        <f>_xlfn.MAXIFS('Tableau FR Download'!A:A,'Tableau FR Download'!B:B,'Eligible Components'!G172)</f>
        <v>0</v>
      </c>
      <c r="M172" s="1" t="str">
        <f>IF(L172=0,"",INDEX('Tableau FR Download'!G:G,MATCH('Eligible Components'!L172,'Tableau FR Download'!A:A,0)))</f>
        <v/>
      </c>
      <c r="N172" s="2" t="str">
        <f>IFERROR(IF(LEFT(INDEX('Tableau FR Download'!J:J,MATCH('Eligible Components'!M172,'Tableau FR Download'!G:G,0)),FIND(" - ",INDEX('Tableau FR Download'!J:J,MATCH('Eligible Components'!M172,'Tableau FR Download'!G:G,0)))-1) = 0,"",LEFT(INDEX('Tableau FR Download'!J:J,MATCH('Eligible Components'!M172,'Tableau FR Download'!G:G,0)),FIND(" - ",INDEX('Tableau FR Download'!J:J,MATCH('Eligible Components'!M172,'Tableau FR Download'!G:G,0)))-1)),"")</f>
        <v/>
      </c>
      <c r="O172" s="2" t="str">
        <f>IF(T172="No","",IFERROR(IF(INDEX('Tableau FR Download'!M:M,MATCH('Eligible Components'!M172,'Tableau FR Download'!G:G,0))=0,"",INDEX('Tableau FR Download'!M:M,MATCH('Eligible Components'!M172,'Tableau FR Download'!G:G,0))),""))</f>
        <v/>
      </c>
      <c r="P172" s="27" t="str">
        <f>IF(IFERROR(
INDEX('Funding Request Tracker'!$G$6:$G$13,MATCH('Eligible Components'!N172,'Funding Request Tracker'!$F$6:$F$13,0)),"")=0,"",
IFERROR(INDEX('Funding Request Tracker'!$G$6:$G$13,MATCH('Eligible Components'!N172,'Funding Request Tracker'!$F$6:$F$13,0)),
""))</f>
        <v/>
      </c>
      <c r="Q172" s="27" t="str">
        <f>IF(IFERROR(INDEX('Tableau FR Download'!N:N,MATCH('Eligible Components'!M172,'Tableau FR Download'!G:G,0)),"")=0,"",IFERROR(INDEX('Tableau FR Download'!N:N,MATCH('Eligible Components'!M172,'Tableau FR Download'!G:G,0)),""))</f>
        <v/>
      </c>
      <c r="R172" s="27" t="str">
        <f>IF(IFERROR(INDEX('Tableau FR Download'!O:O,MATCH('Eligible Components'!M172,'Tableau FR Download'!G:G,0)),"")=0,"",IFERROR(INDEX('Tableau FR Download'!O:O,MATCH('Eligible Components'!M172,'Tableau FR Download'!G:G,0)),""))</f>
        <v/>
      </c>
      <c r="S172" t="str">
        <f t="shared" si="8"/>
        <v/>
      </c>
      <c r="T172" s="1" t="str">
        <f>IFERROR(INDEX('User Instructions'!$E$3:$E$8,MATCH('Eligible Components'!N172,'User Instructions'!$D$3:$D$8,0)),"")</f>
        <v/>
      </c>
      <c r="U172" s="1" t="str">
        <f>IFERROR(IF(INDEX('Tableau FR Download'!M:M,MATCH('Eligible Components'!M172,'Tableau FR Download'!G:G,0))=0,"",INDEX('Tableau FR Download'!M:M,MATCH('Eligible Components'!M172,'Tableau FR Download'!G:G,0))),"")</f>
        <v/>
      </c>
    </row>
    <row r="173" spans="1:21" hidden="1" x14ac:dyDescent="0.35">
      <c r="A173" s="1">
        <f t="shared" si="6"/>
        <v>0</v>
      </c>
      <c r="B173" s="1">
        <v>0</v>
      </c>
      <c r="C173" s="1" t="s">
        <v>201</v>
      </c>
      <c r="D173" s="1" t="s">
        <v>77</v>
      </c>
      <c r="E173" s="1" t="s">
        <v>81</v>
      </c>
      <c r="F173" s="1" t="s">
        <v>210</v>
      </c>
      <c r="G173" s="1" t="str">
        <f t="shared" si="7"/>
        <v>Botswana-HIV/AIDS,Tuberculosis,Malaria,RSSH</v>
      </c>
      <c r="H173" s="1">
        <v>1</v>
      </c>
      <c r="I173" s="1" t="s">
        <v>56</v>
      </c>
      <c r="J173" s="1" t="str">
        <f>IF(IFERROR(IF(M173="",INDEX('Review Approach Lookup'!D:D,MATCH('Eligible Components'!G173,'Review Approach Lookup'!A:A,0)),INDEX('Tableau FR Download'!I:I,MATCH(M173,'Tableau FR Download'!G:G,0))),"")=0,"TBC",IFERROR(IF(M173="",INDEX('Review Approach Lookup'!D:D,MATCH('Eligible Components'!G173,'Review Approach Lookup'!A:A,0)),INDEX('Tableau FR Download'!I:I,MATCH(M173,'Tableau FR Download'!G:G,0))),""))</f>
        <v/>
      </c>
      <c r="K173" s="1" t="s">
        <v>218</v>
      </c>
      <c r="L173" s="1">
        <f>_xlfn.MAXIFS('Tableau FR Download'!A:A,'Tableau FR Download'!B:B,'Eligible Components'!G173)</f>
        <v>0</v>
      </c>
      <c r="M173" s="1" t="str">
        <f>IF(L173=0,"",INDEX('Tableau FR Download'!G:G,MATCH('Eligible Components'!L173,'Tableau FR Download'!A:A,0)))</f>
        <v/>
      </c>
      <c r="N173" s="2" t="str">
        <f>IFERROR(IF(LEFT(INDEX('Tableau FR Download'!J:J,MATCH('Eligible Components'!M173,'Tableau FR Download'!G:G,0)),FIND(" - ",INDEX('Tableau FR Download'!J:J,MATCH('Eligible Components'!M173,'Tableau FR Download'!G:G,0)))-1) = 0,"",LEFT(INDEX('Tableau FR Download'!J:J,MATCH('Eligible Components'!M173,'Tableau FR Download'!G:G,0)),FIND(" - ",INDEX('Tableau FR Download'!J:J,MATCH('Eligible Components'!M173,'Tableau FR Download'!G:G,0)))-1)),"")</f>
        <v/>
      </c>
      <c r="O173" s="2" t="str">
        <f>IF(T173="No","",IFERROR(IF(INDEX('Tableau FR Download'!M:M,MATCH('Eligible Components'!M173,'Tableau FR Download'!G:G,0))=0,"",INDEX('Tableau FR Download'!M:M,MATCH('Eligible Components'!M173,'Tableau FR Download'!G:G,0))),""))</f>
        <v/>
      </c>
      <c r="P173" s="27" t="str">
        <f>IF(IFERROR(
INDEX('Funding Request Tracker'!$G$6:$G$13,MATCH('Eligible Components'!N173,'Funding Request Tracker'!$F$6:$F$13,0)),"")=0,"",
IFERROR(INDEX('Funding Request Tracker'!$G$6:$G$13,MATCH('Eligible Components'!N173,'Funding Request Tracker'!$F$6:$F$13,0)),
""))</f>
        <v/>
      </c>
      <c r="Q173" s="27" t="str">
        <f>IF(IFERROR(INDEX('Tableau FR Download'!N:N,MATCH('Eligible Components'!M173,'Tableau FR Download'!G:G,0)),"")=0,"",IFERROR(INDEX('Tableau FR Download'!N:N,MATCH('Eligible Components'!M173,'Tableau FR Download'!G:G,0)),""))</f>
        <v/>
      </c>
      <c r="R173" s="27" t="str">
        <f>IF(IFERROR(INDEX('Tableau FR Download'!O:O,MATCH('Eligible Components'!M173,'Tableau FR Download'!G:G,0)),"")=0,"",IFERROR(INDEX('Tableau FR Download'!O:O,MATCH('Eligible Components'!M173,'Tableau FR Download'!G:G,0)),""))</f>
        <v/>
      </c>
      <c r="S173" t="str">
        <f t="shared" si="8"/>
        <v/>
      </c>
      <c r="T173" s="1" t="str">
        <f>IFERROR(INDEX('User Instructions'!$E$3:$E$8,MATCH('Eligible Components'!N173,'User Instructions'!$D$3:$D$8,0)),"")</f>
        <v/>
      </c>
      <c r="U173" s="1" t="str">
        <f>IFERROR(IF(INDEX('Tableau FR Download'!M:M,MATCH('Eligible Components'!M173,'Tableau FR Download'!G:G,0))=0,"",INDEX('Tableau FR Download'!M:M,MATCH('Eligible Components'!M173,'Tableau FR Download'!G:G,0))),"")</f>
        <v/>
      </c>
    </row>
    <row r="174" spans="1:21" hidden="1" x14ac:dyDescent="0.35">
      <c r="A174" s="1">
        <f t="shared" si="6"/>
        <v>0</v>
      </c>
      <c r="B174" s="1">
        <v>0</v>
      </c>
      <c r="C174" s="1" t="s">
        <v>201</v>
      </c>
      <c r="D174" s="1" t="s">
        <v>77</v>
      </c>
      <c r="E174" s="1" t="s">
        <v>137</v>
      </c>
      <c r="F174" s="1" t="s">
        <v>211</v>
      </c>
      <c r="G174" s="1" t="str">
        <f t="shared" si="7"/>
        <v>Botswana-HIV/AIDS,Tuberculosis,RSSH</v>
      </c>
      <c r="H174" s="1">
        <v>1</v>
      </c>
      <c r="I174" s="1" t="s">
        <v>56</v>
      </c>
      <c r="J174" s="1" t="str">
        <f>IF(IFERROR(IF(M174="",INDEX('Review Approach Lookup'!D:D,MATCH('Eligible Components'!G174,'Review Approach Lookup'!A:A,0)),INDEX('Tableau FR Download'!I:I,MATCH(M174,'Tableau FR Download'!G:G,0))),"")=0,"TBC",IFERROR(IF(M174="",INDEX('Review Approach Lookup'!D:D,MATCH('Eligible Components'!G174,'Review Approach Lookup'!A:A,0)),INDEX('Tableau FR Download'!I:I,MATCH(M174,'Tableau FR Download'!G:G,0))),""))</f>
        <v/>
      </c>
      <c r="K174" s="1" t="s">
        <v>218</v>
      </c>
      <c r="L174" s="1">
        <f>_xlfn.MAXIFS('Tableau FR Download'!A:A,'Tableau FR Download'!B:B,'Eligible Components'!G174)</f>
        <v>0</v>
      </c>
      <c r="M174" s="1" t="str">
        <f>IF(L174=0,"",INDEX('Tableau FR Download'!G:G,MATCH('Eligible Components'!L174,'Tableau FR Download'!A:A,0)))</f>
        <v/>
      </c>
      <c r="N174" s="2" t="str">
        <f>IFERROR(IF(LEFT(INDEX('Tableau FR Download'!J:J,MATCH('Eligible Components'!M174,'Tableau FR Download'!G:G,0)),FIND(" - ",INDEX('Tableau FR Download'!J:J,MATCH('Eligible Components'!M174,'Tableau FR Download'!G:G,0)))-1) = 0,"",LEFT(INDEX('Tableau FR Download'!J:J,MATCH('Eligible Components'!M174,'Tableau FR Download'!G:G,0)),FIND(" - ",INDEX('Tableau FR Download'!J:J,MATCH('Eligible Components'!M174,'Tableau FR Download'!G:G,0)))-1)),"")</f>
        <v/>
      </c>
      <c r="O174" s="2" t="str">
        <f>IF(T174="No","",IFERROR(IF(INDEX('Tableau FR Download'!M:M,MATCH('Eligible Components'!M174,'Tableau FR Download'!G:G,0))=0,"",INDEX('Tableau FR Download'!M:M,MATCH('Eligible Components'!M174,'Tableau FR Download'!G:G,0))),""))</f>
        <v/>
      </c>
      <c r="P174" s="27" t="str">
        <f>IF(IFERROR(
INDEX('Funding Request Tracker'!$G$6:$G$13,MATCH('Eligible Components'!N174,'Funding Request Tracker'!$F$6:$F$13,0)),"")=0,"",
IFERROR(INDEX('Funding Request Tracker'!$G$6:$G$13,MATCH('Eligible Components'!N174,'Funding Request Tracker'!$F$6:$F$13,0)),
""))</f>
        <v/>
      </c>
      <c r="Q174" s="27" t="str">
        <f>IF(IFERROR(INDEX('Tableau FR Download'!N:N,MATCH('Eligible Components'!M174,'Tableau FR Download'!G:G,0)),"")=0,"",IFERROR(INDEX('Tableau FR Download'!N:N,MATCH('Eligible Components'!M174,'Tableau FR Download'!G:G,0)),""))</f>
        <v/>
      </c>
      <c r="R174" s="27" t="str">
        <f>IF(IFERROR(INDEX('Tableau FR Download'!O:O,MATCH('Eligible Components'!M174,'Tableau FR Download'!G:G,0)),"")=0,"",IFERROR(INDEX('Tableau FR Download'!O:O,MATCH('Eligible Components'!M174,'Tableau FR Download'!G:G,0)),""))</f>
        <v/>
      </c>
      <c r="S174" t="str">
        <f t="shared" si="8"/>
        <v/>
      </c>
      <c r="T174" s="1" t="str">
        <f>IFERROR(INDEX('User Instructions'!$E$3:$E$8,MATCH('Eligible Components'!N174,'User Instructions'!$D$3:$D$8,0)),"")</f>
        <v/>
      </c>
      <c r="U174" s="1" t="str">
        <f>IFERROR(IF(INDEX('Tableau FR Download'!M:M,MATCH('Eligible Components'!M174,'Tableau FR Download'!G:G,0))=0,"",INDEX('Tableau FR Download'!M:M,MATCH('Eligible Components'!M174,'Tableau FR Download'!G:G,0))),"")</f>
        <v/>
      </c>
    </row>
    <row r="175" spans="1:21" hidden="1" x14ac:dyDescent="0.35">
      <c r="A175" s="1">
        <f t="shared" si="6"/>
        <v>0</v>
      </c>
      <c r="B175" s="1">
        <v>0</v>
      </c>
      <c r="C175" s="1" t="s">
        <v>201</v>
      </c>
      <c r="D175" s="1" t="s">
        <v>77</v>
      </c>
      <c r="E175" s="1" t="s">
        <v>68</v>
      </c>
      <c r="F175" s="1" t="s">
        <v>68</v>
      </c>
      <c r="G175" s="1" t="str">
        <f t="shared" si="7"/>
        <v>Botswana-Malaria</v>
      </c>
      <c r="H175" s="1">
        <v>0</v>
      </c>
      <c r="I175" s="1" t="s">
        <v>56</v>
      </c>
      <c r="J175" s="1" t="str">
        <f>IF(IFERROR(IF(M175="",INDEX('Review Approach Lookup'!D:D,MATCH('Eligible Components'!G175,'Review Approach Lookup'!A:A,0)),INDEX('Tableau FR Download'!I:I,MATCH(M175,'Tableau FR Download'!G:G,0))),"")=0,"TBC",IFERROR(IF(M175="",INDEX('Review Approach Lookup'!D:D,MATCH('Eligible Components'!G175,'Review Approach Lookup'!A:A,0)),INDEX('Tableau FR Download'!I:I,MATCH(M175,'Tableau FR Download'!G:G,0))),""))</f>
        <v/>
      </c>
      <c r="K175" s="1" t="s">
        <v>218</v>
      </c>
      <c r="L175" s="1">
        <f>_xlfn.MAXIFS('Tableau FR Download'!A:A,'Tableau FR Download'!B:B,'Eligible Components'!G175)</f>
        <v>0</v>
      </c>
      <c r="M175" s="1" t="str">
        <f>IF(L175=0,"",INDEX('Tableau FR Download'!G:G,MATCH('Eligible Components'!L175,'Tableau FR Download'!A:A,0)))</f>
        <v/>
      </c>
      <c r="N175" s="2" t="str">
        <f>IFERROR(IF(LEFT(INDEX('Tableau FR Download'!J:J,MATCH('Eligible Components'!M175,'Tableau FR Download'!G:G,0)),FIND(" - ",INDEX('Tableau FR Download'!J:J,MATCH('Eligible Components'!M175,'Tableau FR Download'!G:G,0)))-1) = 0,"",LEFT(INDEX('Tableau FR Download'!J:J,MATCH('Eligible Components'!M175,'Tableau FR Download'!G:G,0)),FIND(" - ",INDEX('Tableau FR Download'!J:J,MATCH('Eligible Components'!M175,'Tableau FR Download'!G:G,0)))-1)),"")</f>
        <v/>
      </c>
      <c r="O175" s="2" t="str">
        <f>IF(T175="No","",IFERROR(IF(INDEX('Tableau FR Download'!M:M,MATCH('Eligible Components'!M175,'Tableau FR Download'!G:G,0))=0,"",INDEX('Tableau FR Download'!M:M,MATCH('Eligible Components'!M175,'Tableau FR Download'!G:G,0))),""))</f>
        <v/>
      </c>
      <c r="P175" s="27" t="str">
        <f>IF(IFERROR(
INDEX('Funding Request Tracker'!$G$6:$G$13,MATCH('Eligible Components'!N175,'Funding Request Tracker'!$F$6:$F$13,0)),"")=0,"",
IFERROR(INDEX('Funding Request Tracker'!$G$6:$G$13,MATCH('Eligible Components'!N175,'Funding Request Tracker'!$F$6:$F$13,0)),
""))</f>
        <v/>
      </c>
      <c r="Q175" s="27" t="str">
        <f>IF(IFERROR(INDEX('Tableau FR Download'!N:N,MATCH('Eligible Components'!M175,'Tableau FR Download'!G:G,0)),"")=0,"",IFERROR(INDEX('Tableau FR Download'!N:N,MATCH('Eligible Components'!M175,'Tableau FR Download'!G:G,0)),""))</f>
        <v/>
      </c>
      <c r="R175" s="27" t="str">
        <f>IF(IFERROR(INDEX('Tableau FR Download'!O:O,MATCH('Eligible Components'!M175,'Tableau FR Download'!G:G,0)),"")=0,"",IFERROR(INDEX('Tableau FR Download'!O:O,MATCH('Eligible Components'!M175,'Tableau FR Download'!G:G,0)),""))</f>
        <v/>
      </c>
      <c r="S175" t="str">
        <f t="shared" si="8"/>
        <v/>
      </c>
      <c r="T175" s="1" t="str">
        <f>IFERROR(INDEX('User Instructions'!$E$3:$E$8,MATCH('Eligible Components'!N175,'User Instructions'!$D$3:$D$8,0)),"")</f>
        <v/>
      </c>
      <c r="U175" s="1" t="str">
        <f>IFERROR(IF(INDEX('Tableau FR Download'!M:M,MATCH('Eligible Components'!M175,'Tableau FR Download'!G:G,0))=0,"",INDEX('Tableau FR Download'!M:M,MATCH('Eligible Components'!M175,'Tableau FR Download'!G:G,0))),"")</f>
        <v/>
      </c>
    </row>
    <row r="176" spans="1:21" hidden="1" x14ac:dyDescent="0.35">
      <c r="A176" s="1">
        <f t="shared" si="6"/>
        <v>0</v>
      </c>
      <c r="B176" s="1">
        <v>0</v>
      </c>
      <c r="C176" s="1" t="s">
        <v>201</v>
      </c>
      <c r="D176" s="1" t="s">
        <v>77</v>
      </c>
      <c r="E176" s="1" t="s">
        <v>94</v>
      </c>
      <c r="F176" s="1" t="s">
        <v>212</v>
      </c>
      <c r="G176" s="1" t="str">
        <f t="shared" si="7"/>
        <v>Botswana-Malaria,RSSH</v>
      </c>
      <c r="H176" s="1">
        <v>1</v>
      </c>
      <c r="I176" s="1" t="s">
        <v>56</v>
      </c>
      <c r="J176" s="1" t="str">
        <f>IF(IFERROR(IF(M176="",INDEX('Review Approach Lookup'!D:D,MATCH('Eligible Components'!G176,'Review Approach Lookup'!A:A,0)),INDEX('Tableau FR Download'!I:I,MATCH(M176,'Tableau FR Download'!G:G,0))),"")=0,"TBC",IFERROR(IF(M176="",INDEX('Review Approach Lookup'!D:D,MATCH('Eligible Components'!G176,'Review Approach Lookup'!A:A,0)),INDEX('Tableau FR Download'!I:I,MATCH(M176,'Tableau FR Download'!G:G,0))),""))</f>
        <v/>
      </c>
      <c r="K176" s="1" t="s">
        <v>218</v>
      </c>
      <c r="L176" s="1">
        <f>_xlfn.MAXIFS('Tableau FR Download'!A:A,'Tableau FR Download'!B:B,'Eligible Components'!G176)</f>
        <v>0</v>
      </c>
      <c r="M176" s="1" t="str">
        <f>IF(L176=0,"",INDEX('Tableau FR Download'!G:G,MATCH('Eligible Components'!L176,'Tableau FR Download'!A:A,0)))</f>
        <v/>
      </c>
      <c r="N176" s="2" t="str">
        <f>IFERROR(IF(LEFT(INDEX('Tableau FR Download'!J:J,MATCH('Eligible Components'!M176,'Tableau FR Download'!G:G,0)),FIND(" - ",INDEX('Tableau FR Download'!J:J,MATCH('Eligible Components'!M176,'Tableau FR Download'!G:G,0)))-1) = 0,"",LEFT(INDEX('Tableau FR Download'!J:J,MATCH('Eligible Components'!M176,'Tableau FR Download'!G:G,0)),FIND(" - ",INDEX('Tableau FR Download'!J:J,MATCH('Eligible Components'!M176,'Tableau FR Download'!G:G,0)))-1)),"")</f>
        <v/>
      </c>
      <c r="O176" s="2" t="str">
        <f>IF(T176="No","",IFERROR(IF(INDEX('Tableau FR Download'!M:M,MATCH('Eligible Components'!M176,'Tableau FR Download'!G:G,0))=0,"",INDEX('Tableau FR Download'!M:M,MATCH('Eligible Components'!M176,'Tableau FR Download'!G:G,0))),""))</f>
        <v/>
      </c>
      <c r="P176" s="27" t="str">
        <f>IF(IFERROR(
INDEX('Funding Request Tracker'!$G$6:$G$13,MATCH('Eligible Components'!N176,'Funding Request Tracker'!$F$6:$F$13,0)),"")=0,"",
IFERROR(INDEX('Funding Request Tracker'!$G$6:$G$13,MATCH('Eligible Components'!N176,'Funding Request Tracker'!$F$6:$F$13,0)),
""))</f>
        <v/>
      </c>
      <c r="Q176" s="27" t="str">
        <f>IF(IFERROR(INDEX('Tableau FR Download'!N:N,MATCH('Eligible Components'!M176,'Tableau FR Download'!G:G,0)),"")=0,"",IFERROR(INDEX('Tableau FR Download'!N:N,MATCH('Eligible Components'!M176,'Tableau FR Download'!G:G,0)),""))</f>
        <v/>
      </c>
      <c r="R176" s="27" t="str">
        <f>IF(IFERROR(INDEX('Tableau FR Download'!O:O,MATCH('Eligible Components'!M176,'Tableau FR Download'!G:G,0)),"")=0,"",IFERROR(INDEX('Tableau FR Download'!O:O,MATCH('Eligible Components'!M176,'Tableau FR Download'!G:G,0)),""))</f>
        <v/>
      </c>
      <c r="S176" t="str">
        <f t="shared" si="8"/>
        <v/>
      </c>
      <c r="T176" s="1" t="str">
        <f>IFERROR(INDEX('User Instructions'!$E$3:$E$8,MATCH('Eligible Components'!N176,'User Instructions'!$D$3:$D$8,0)),"")</f>
        <v/>
      </c>
      <c r="U176" s="1" t="str">
        <f>IFERROR(IF(INDEX('Tableau FR Download'!M:M,MATCH('Eligible Components'!M176,'Tableau FR Download'!G:G,0))=0,"",INDEX('Tableau FR Download'!M:M,MATCH('Eligible Components'!M176,'Tableau FR Download'!G:G,0))),"")</f>
        <v/>
      </c>
    </row>
    <row r="177" spans="1:21" hidden="1" x14ac:dyDescent="0.35">
      <c r="A177" s="1">
        <f t="shared" si="6"/>
        <v>0</v>
      </c>
      <c r="B177" s="1">
        <v>0</v>
      </c>
      <c r="C177" s="1" t="s">
        <v>201</v>
      </c>
      <c r="D177" s="1" t="s">
        <v>77</v>
      </c>
      <c r="E177" s="1" t="s">
        <v>91</v>
      </c>
      <c r="F177" s="1" t="s">
        <v>91</v>
      </c>
      <c r="G177" s="1" t="str">
        <f t="shared" si="7"/>
        <v>Botswana-RSSH</v>
      </c>
      <c r="H177" s="1">
        <v>1</v>
      </c>
      <c r="I177" s="1" t="s">
        <v>56</v>
      </c>
      <c r="J177" s="1" t="str">
        <f>IF(IFERROR(IF(M177="",INDEX('Review Approach Lookup'!D:D,MATCH('Eligible Components'!G177,'Review Approach Lookup'!A:A,0)),INDEX('Tableau FR Download'!I:I,MATCH(M177,'Tableau FR Download'!G:G,0))),"")=0,"TBC",IFERROR(IF(M177="",INDEX('Review Approach Lookup'!D:D,MATCH('Eligible Components'!G177,'Review Approach Lookup'!A:A,0)),INDEX('Tableau FR Download'!I:I,MATCH(M177,'Tableau FR Download'!G:G,0))),""))</f>
        <v>TBC</v>
      </c>
      <c r="K177" s="1" t="s">
        <v>218</v>
      </c>
      <c r="L177" s="1">
        <f>_xlfn.MAXIFS('Tableau FR Download'!A:A,'Tableau FR Download'!B:B,'Eligible Components'!G177)</f>
        <v>0</v>
      </c>
      <c r="M177" s="1" t="str">
        <f>IF(L177=0,"",INDEX('Tableau FR Download'!G:G,MATCH('Eligible Components'!L177,'Tableau FR Download'!A:A,0)))</f>
        <v/>
      </c>
      <c r="N177" s="2" t="str">
        <f>IFERROR(IF(LEFT(INDEX('Tableau FR Download'!J:J,MATCH('Eligible Components'!M177,'Tableau FR Download'!G:G,0)),FIND(" - ",INDEX('Tableau FR Download'!J:J,MATCH('Eligible Components'!M177,'Tableau FR Download'!G:G,0)))-1) = 0,"",LEFT(INDEX('Tableau FR Download'!J:J,MATCH('Eligible Components'!M177,'Tableau FR Download'!G:G,0)),FIND(" - ",INDEX('Tableau FR Download'!J:J,MATCH('Eligible Components'!M177,'Tableau FR Download'!G:G,0)))-1)),"")</f>
        <v/>
      </c>
      <c r="O177" s="2" t="str">
        <f>IF(T177="No","",IFERROR(IF(INDEX('Tableau FR Download'!M:M,MATCH('Eligible Components'!M177,'Tableau FR Download'!G:G,0))=0,"",INDEX('Tableau FR Download'!M:M,MATCH('Eligible Components'!M177,'Tableau FR Download'!G:G,0))),""))</f>
        <v/>
      </c>
      <c r="P177" s="27" t="str">
        <f>IF(IFERROR(
INDEX('Funding Request Tracker'!$G$6:$G$13,MATCH('Eligible Components'!N177,'Funding Request Tracker'!$F$6:$F$13,0)),"")=0,"",
IFERROR(INDEX('Funding Request Tracker'!$G$6:$G$13,MATCH('Eligible Components'!N177,'Funding Request Tracker'!$F$6:$F$13,0)),
""))</f>
        <v/>
      </c>
      <c r="Q177" s="27" t="str">
        <f>IF(IFERROR(INDEX('Tableau FR Download'!N:N,MATCH('Eligible Components'!M177,'Tableau FR Download'!G:G,0)),"")=0,"",IFERROR(INDEX('Tableau FR Download'!N:N,MATCH('Eligible Components'!M177,'Tableau FR Download'!G:G,0)),""))</f>
        <v/>
      </c>
      <c r="R177" s="27" t="str">
        <f>IF(IFERROR(INDEX('Tableau FR Download'!O:O,MATCH('Eligible Components'!M177,'Tableau FR Download'!G:G,0)),"")=0,"",IFERROR(INDEX('Tableau FR Download'!O:O,MATCH('Eligible Components'!M177,'Tableau FR Download'!G:G,0)),""))</f>
        <v/>
      </c>
      <c r="S177" t="str">
        <f t="shared" si="8"/>
        <v/>
      </c>
      <c r="T177" s="1" t="str">
        <f>IFERROR(INDEX('User Instructions'!$E$3:$E$8,MATCH('Eligible Components'!N177,'User Instructions'!$D$3:$D$8,0)),"")</f>
        <v/>
      </c>
      <c r="U177" s="1" t="str">
        <f>IFERROR(IF(INDEX('Tableau FR Download'!M:M,MATCH('Eligible Components'!M177,'Tableau FR Download'!G:G,0))=0,"",INDEX('Tableau FR Download'!M:M,MATCH('Eligible Components'!M177,'Tableau FR Download'!G:G,0))),"")</f>
        <v/>
      </c>
    </row>
    <row r="178" spans="1:21" hidden="1" x14ac:dyDescent="0.35">
      <c r="A178" s="1">
        <f t="shared" si="6"/>
        <v>0</v>
      </c>
      <c r="B178" s="1">
        <v>1</v>
      </c>
      <c r="C178" s="1" t="s">
        <v>201</v>
      </c>
      <c r="D178" s="1" t="s">
        <v>77</v>
      </c>
      <c r="E178" s="1" t="s">
        <v>61</v>
      </c>
      <c r="F178" s="1" t="s">
        <v>213</v>
      </c>
      <c r="G178" s="1" t="str">
        <f t="shared" si="7"/>
        <v>Botswana-Tuberculosis</v>
      </c>
      <c r="H178" s="1">
        <v>1</v>
      </c>
      <c r="I178" s="1" t="s">
        <v>56</v>
      </c>
      <c r="J178" s="1" t="str">
        <f>IF(IFERROR(IF(M178="",INDEX('Review Approach Lookup'!D:D,MATCH('Eligible Components'!G178,'Review Approach Lookup'!A:A,0)),INDEX('Tableau FR Download'!I:I,MATCH(M178,'Tableau FR Download'!G:G,0))),"")=0,"TBC",IFERROR(IF(M178="",INDEX('Review Approach Lookup'!D:D,MATCH('Eligible Components'!G178,'Review Approach Lookup'!A:A,0)),INDEX('Tableau FR Download'!I:I,MATCH(M178,'Tableau FR Download'!G:G,0))),""))</f>
        <v>Tailored for National Strategic Plans</v>
      </c>
      <c r="K178" s="1" t="s">
        <v>218</v>
      </c>
      <c r="L178" s="1">
        <f>_xlfn.MAXIFS('Tableau FR Download'!A:A,'Tableau FR Download'!B:B,'Eligible Components'!G178)</f>
        <v>0</v>
      </c>
      <c r="M178" s="1" t="str">
        <f>IF(L178=0,"",INDEX('Tableau FR Download'!G:G,MATCH('Eligible Components'!L178,'Tableau FR Download'!A:A,0)))</f>
        <v/>
      </c>
      <c r="N178" s="2" t="str">
        <f>IFERROR(IF(LEFT(INDEX('Tableau FR Download'!J:J,MATCH('Eligible Components'!M178,'Tableau FR Download'!G:G,0)),FIND(" - ",INDEX('Tableau FR Download'!J:J,MATCH('Eligible Components'!M178,'Tableau FR Download'!G:G,0)))-1) = 0,"",LEFT(INDEX('Tableau FR Download'!J:J,MATCH('Eligible Components'!M178,'Tableau FR Download'!G:G,0)),FIND(" - ",INDEX('Tableau FR Download'!J:J,MATCH('Eligible Components'!M178,'Tableau FR Download'!G:G,0)))-1)),"")</f>
        <v/>
      </c>
      <c r="O178" s="2" t="str">
        <f>IF(T178="No","",IFERROR(IF(INDEX('Tableau FR Download'!M:M,MATCH('Eligible Components'!M178,'Tableau FR Download'!G:G,0))=0,"",INDEX('Tableau FR Download'!M:M,MATCH('Eligible Components'!M178,'Tableau FR Download'!G:G,0))),""))</f>
        <v/>
      </c>
      <c r="P178" s="27" t="str">
        <f>IF(IFERROR(
INDEX('Funding Request Tracker'!$G$6:$G$13,MATCH('Eligible Components'!N178,'Funding Request Tracker'!$F$6:$F$13,0)),"")=0,"",
IFERROR(INDEX('Funding Request Tracker'!$G$6:$G$13,MATCH('Eligible Components'!N178,'Funding Request Tracker'!$F$6:$F$13,0)),
""))</f>
        <v/>
      </c>
      <c r="Q178" s="27" t="str">
        <f>IF(IFERROR(INDEX('Tableau FR Download'!N:N,MATCH('Eligible Components'!M178,'Tableau FR Download'!G:G,0)),"")=0,"",IFERROR(INDEX('Tableau FR Download'!N:N,MATCH('Eligible Components'!M178,'Tableau FR Download'!G:G,0)),""))</f>
        <v/>
      </c>
      <c r="R178" s="27" t="str">
        <f>IF(IFERROR(INDEX('Tableau FR Download'!O:O,MATCH('Eligible Components'!M178,'Tableau FR Download'!G:G,0)),"")=0,"",IFERROR(INDEX('Tableau FR Download'!O:O,MATCH('Eligible Components'!M178,'Tableau FR Download'!G:G,0)),""))</f>
        <v/>
      </c>
      <c r="S178" t="str">
        <f t="shared" si="8"/>
        <v/>
      </c>
      <c r="T178" s="1" t="str">
        <f>IFERROR(INDEX('User Instructions'!$E$3:$E$8,MATCH('Eligible Components'!N178,'User Instructions'!$D$3:$D$8,0)),"")</f>
        <v/>
      </c>
      <c r="U178" s="1" t="str">
        <f>IFERROR(IF(INDEX('Tableau FR Download'!M:M,MATCH('Eligible Components'!M178,'Tableau FR Download'!G:G,0))=0,"",INDEX('Tableau FR Download'!M:M,MATCH('Eligible Components'!M178,'Tableau FR Download'!G:G,0))),"")</f>
        <v/>
      </c>
    </row>
    <row r="179" spans="1:21" hidden="1" x14ac:dyDescent="0.35">
      <c r="A179" s="1">
        <f t="shared" si="6"/>
        <v>0</v>
      </c>
      <c r="B179" s="1">
        <v>0</v>
      </c>
      <c r="C179" s="1" t="s">
        <v>201</v>
      </c>
      <c r="D179" s="1" t="s">
        <v>77</v>
      </c>
      <c r="E179" s="1" t="s">
        <v>168</v>
      </c>
      <c r="F179" s="1" t="s">
        <v>214</v>
      </c>
      <c r="G179" s="1" t="str">
        <f t="shared" si="7"/>
        <v>Botswana-Tuberculosis,Malaria</v>
      </c>
      <c r="H179" s="1">
        <v>1</v>
      </c>
      <c r="I179" s="1" t="s">
        <v>56</v>
      </c>
      <c r="J179" s="1" t="str">
        <f>IF(IFERROR(IF(M179="",INDEX('Review Approach Lookup'!D:D,MATCH('Eligible Components'!G179,'Review Approach Lookup'!A:A,0)),INDEX('Tableau FR Download'!I:I,MATCH(M179,'Tableau FR Download'!G:G,0))),"")=0,"TBC",IFERROR(IF(M179="",INDEX('Review Approach Lookup'!D:D,MATCH('Eligible Components'!G179,'Review Approach Lookup'!A:A,0)),INDEX('Tableau FR Download'!I:I,MATCH(M179,'Tableau FR Download'!G:G,0))),""))</f>
        <v/>
      </c>
      <c r="K179" s="1" t="s">
        <v>218</v>
      </c>
      <c r="L179" s="1">
        <f>_xlfn.MAXIFS('Tableau FR Download'!A:A,'Tableau FR Download'!B:B,'Eligible Components'!G179)</f>
        <v>0</v>
      </c>
      <c r="M179" s="1" t="str">
        <f>IF(L179=0,"",INDEX('Tableau FR Download'!G:G,MATCH('Eligible Components'!L179,'Tableau FR Download'!A:A,0)))</f>
        <v/>
      </c>
      <c r="N179" s="2" t="str">
        <f>IFERROR(IF(LEFT(INDEX('Tableau FR Download'!J:J,MATCH('Eligible Components'!M179,'Tableau FR Download'!G:G,0)),FIND(" - ",INDEX('Tableau FR Download'!J:J,MATCH('Eligible Components'!M179,'Tableau FR Download'!G:G,0)))-1) = 0,"",LEFT(INDEX('Tableau FR Download'!J:J,MATCH('Eligible Components'!M179,'Tableau FR Download'!G:G,0)),FIND(" - ",INDEX('Tableau FR Download'!J:J,MATCH('Eligible Components'!M179,'Tableau FR Download'!G:G,0)))-1)),"")</f>
        <v/>
      </c>
      <c r="O179" s="2" t="str">
        <f>IF(T179="No","",IFERROR(IF(INDEX('Tableau FR Download'!M:M,MATCH('Eligible Components'!M179,'Tableau FR Download'!G:G,0))=0,"",INDEX('Tableau FR Download'!M:M,MATCH('Eligible Components'!M179,'Tableau FR Download'!G:G,0))),""))</f>
        <v/>
      </c>
      <c r="P179" s="27" t="str">
        <f>IF(IFERROR(
INDEX('Funding Request Tracker'!$G$6:$G$13,MATCH('Eligible Components'!N179,'Funding Request Tracker'!$F$6:$F$13,0)),"")=0,"",
IFERROR(INDEX('Funding Request Tracker'!$G$6:$G$13,MATCH('Eligible Components'!N179,'Funding Request Tracker'!$F$6:$F$13,0)),
""))</f>
        <v/>
      </c>
      <c r="Q179" s="27" t="str">
        <f>IF(IFERROR(INDEX('Tableau FR Download'!N:N,MATCH('Eligible Components'!M179,'Tableau FR Download'!G:G,0)),"")=0,"",IFERROR(INDEX('Tableau FR Download'!N:N,MATCH('Eligible Components'!M179,'Tableau FR Download'!G:G,0)),""))</f>
        <v/>
      </c>
      <c r="R179" s="27" t="str">
        <f>IF(IFERROR(INDEX('Tableau FR Download'!O:O,MATCH('Eligible Components'!M179,'Tableau FR Download'!G:G,0)),"")=0,"",IFERROR(INDEX('Tableau FR Download'!O:O,MATCH('Eligible Components'!M179,'Tableau FR Download'!G:G,0)),""))</f>
        <v/>
      </c>
      <c r="S179" t="str">
        <f t="shared" si="8"/>
        <v/>
      </c>
      <c r="T179" s="1" t="str">
        <f>IFERROR(INDEX('User Instructions'!$E$3:$E$8,MATCH('Eligible Components'!N179,'User Instructions'!$D$3:$D$8,0)),"")</f>
        <v/>
      </c>
      <c r="U179" s="1" t="str">
        <f>IFERROR(IF(INDEX('Tableau FR Download'!M:M,MATCH('Eligible Components'!M179,'Tableau FR Download'!G:G,0))=0,"",INDEX('Tableau FR Download'!M:M,MATCH('Eligible Components'!M179,'Tableau FR Download'!G:G,0))),"")</f>
        <v/>
      </c>
    </row>
    <row r="180" spans="1:21" hidden="1" x14ac:dyDescent="0.35">
      <c r="A180" s="1">
        <f t="shared" si="6"/>
        <v>0</v>
      </c>
      <c r="B180" s="1">
        <v>0</v>
      </c>
      <c r="C180" s="1" t="s">
        <v>201</v>
      </c>
      <c r="D180" s="1" t="s">
        <v>77</v>
      </c>
      <c r="E180" s="1" t="s">
        <v>133</v>
      </c>
      <c r="F180" s="1" t="s">
        <v>215</v>
      </c>
      <c r="G180" s="1" t="str">
        <f t="shared" si="7"/>
        <v>Botswana-Tuberculosis,Malaria,RSSH</v>
      </c>
      <c r="H180" s="1">
        <v>1</v>
      </c>
      <c r="I180" s="1" t="s">
        <v>56</v>
      </c>
      <c r="J180" s="1" t="str">
        <f>IF(IFERROR(IF(M180="",INDEX('Review Approach Lookup'!D:D,MATCH('Eligible Components'!G180,'Review Approach Lookup'!A:A,0)),INDEX('Tableau FR Download'!I:I,MATCH(M180,'Tableau FR Download'!G:G,0))),"")=0,"TBC",IFERROR(IF(M180="",INDEX('Review Approach Lookup'!D:D,MATCH('Eligible Components'!G180,'Review Approach Lookup'!A:A,0)),INDEX('Tableau FR Download'!I:I,MATCH(M180,'Tableau FR Download'!G:G,0))),""))</f>
        <v/>
      </c>
      <c r="K180" s="1" t="s">
        <v>218</v>
      </c>
      <c r="L180" s="1">
        <f>_xlfn.MAXIFS('Tableau FR Download'!A:A,'Tableau FR Download'!B:B,'Eligible Components'!G180)</f>
        <v>0</v>
      </c>
      <c r="M180" s="1" t="str">
        <f>IF(L180=0,"",INDEX('Tableau FR Download'!G:G,MATCH('Eligible Components'!L180,'Tableau FR Download'!A:A,0)))</f>
        <v/>
      </c>
      <c r="N180" s="2" t="str">
        <f>IFERROR(IF(LEFT(INDEX('Tableau FR Download'!J:J,MATCH('Eligible Components'!M180,'Tableau FR Download'!G:G,0)),FIND(" - ",INDEX('Tableau FR Download'!J:J,MATCH('Eligible Components'!M180,'Tableau FR Download'!G:G,0)))-1) = 0,"",LEFT(INDEX('Tableau FR Download'!J:J,MATCH('Eligible Components'!M180,'Tableau FR Download'!G:G,0)),FIND(" - ",INDEX('Tableau FR Download'!J:J,MATCH('Eligible Components'!M180,'Tableau FR Download'!G:G,0)))-1)),"")</f>
        <v/>
      </c>
      <c r="O180" s="2" t="str">
        <f>IF(T180="No","",IFERROR(IF(INDEX('Tableau FR Download'!M:M,MATCH('Eligible Components'!M180,'Tableau FR Download'!G:G,0))=0,"",INDEX('Tableau FR Download'!M:M,MATCH('Eligible Components'!M180,'Tableau FR Download'!G:G,0))),""))</f>
        <v/>
      </c>
      <c r="P180" s="27" t="str">
        <f>IF(IFERROR(
INDEX('Funding Request Tracker'!$G$6:$G$13,MATCH('Eligible Components'!N180,'Funding Request Tracker'!$F$6:$F$13,0)),"")=0,"",
IFERROR(INDEX('Funding Request Tracker'!$G$6:$G$13,MATCH('Eligible Components'!N180,'Funding Request Tracker'!$F$6:$F$13,0)),
""))</f>
        <v/>
      </c>
      <c r="Q180" s="27" t="str">
        <f>IF(IFERROR(INDEX('Tableau FR Download'!N:N,MATCH('Eligible Components'!M180,'Tableau FR Download'!G:G,0)),"")=0,"",IFERROR(INDEX('Tableau FR Download'!N:N,MATCH('Eligible Components'!M180,'Tableau FR Download'!G:G,0)),""))</f>
        <v/>
      </c>
      <c r="R180" s="27" t="str">
        <f>IF(IFERROR(INDEX('Tableau FR Download'!O:O,MATCH('Eligible Components'!M180,'Tableau FR Download'!G:G,0)),"")=0,"",IFERROR(INDEX('Tableau FR Download'!O:O,MATCH('Eligible Components'!M180,'Tableau FR Download'!G:G,0)),""))</f>
        <v/>
      </c>
      <c r="S180" t="str">
        <f t="shared" si="8"/>
        <v/>
      </c>
      <c r="T180" s="1" t="str">
        <f>IFERROR(INDEX('User Instructions'!$E$3:$E$8,MATCH('Eligible Components'!N180,'User Instructions'!$D$3:$D$8,0)),"")</f>
        <v/>
      </c>
      <c r="U180" s="1" t="str">
        <f>IFERROR(IF(INDEX('Tableau FR Download'!M:M,MATCH('Eligible Components'!M180,'Tableau FR Download'!G:G,0))=0,"",INDEX('Tableau FR Download'!M:M,MATCH('Eligible Components'!M180,'Tableau FR Download'!G:G,0))),"")</f>
        <v/>
      </c>
    </row>
    <row r="181" spans="1:21" hidden="1" x14ac:dyDescent="0.35">
      <c r="A181" s="1">
        <f t="shared" si="6"/>
        <v>0</v>
      </c>
      <c r="B181" s="1">
        <v>0</v>
      </c>
      <c r="C181" s="1" t="s">
        <v>201</v>
      </c>
      <c r="D181" s="1" t="s">
        <v>77</v>
      </c>
      <c r="E181" s="1" t="s">
        <v>121</v>
      </c>
      <c r="F181" s="1" t="s">
        <v>216</v>
      </c>
      <c r="G181" s="1" t="str">
        <f t="shared" si="7"/>
        <v>Botswana-Tuberculosis,RSSH</v>
      </c>
      <c r="H181" s="1">
        <v>1</v>
      </c>
      <c r="I181" s="1" t="s">
        <v>56</v>
      </c>
      <c r="J181" s="1" t="str">
        <f>IF(IFERROR(IF(M181="",INDEX('Review Approach Lookup'!D:D,MATCH('Eligible Components'!G181,'Review Approach Lookup'!A:A,0)),INDEX('Tableau FR Download'!I:I,MATCH(M181,'Tableau FR Download'!G:G,0))),"")=0,"TBC",IFERROR(IF(M181="",INDEX('Review Approach Lookup'!D:D,MATCH('Eligible Components'!G181,'Review Approach Lookup'!A:A,0)),INDEX('Tableau FR Download'!I:I,MATCH(M181,'Tableau FR Download'!G:G,0))),""))</f>
        <v/>
      </c>
      <c r="K181" s="1" t="s">
        <v>218</v>
      </c>
      <c r="L181" s="1">
        <f>_xlfn.MAXIFS('Tableau FR Download'!A:A,'Tableau FR Download'!B:B,'Eligible Components'!G181)</f>
        <v>0</v>
      </c>
      <c r="M181" s="1" t="str">
        <f>IF(L181=0,"",INDEX('Tableau FR Download'!G:G,MATCH('Eligible Components'!L181,'Tableau FR Download'!A:A,0)))</f>
        <v/>
      </c>
      <c r="N181" s="2" t="str">
        <f>IFERROR(IF(LEFT(INDEX('Tableau FR Download'!J:J,MATCH('Eligible Components'!M181,'Tableau FR Download'!G:G,0)),FIND(" - ",INDEX('Tableau FR Download'!J:J,MATCH('Eligible Components'!M181,'Tableau FR Download'!G:G,0)))-1) = 0,"",LEFT(INDEX('Tableau FR Download'!J:J,MATCH('Eligible Components'!M181,'Tableau FR Download'!G:G,0)),FIND(" - ",INDEX('Tableau FR Download'!J:J,MATCH('Eligible Components'!M181,'Tableau FR Download'!G:G,0)))-1)),"")</f>
        <v/>
      </c>
      <c r="O181" s="2" t="str">
        <f>IF(T181="No","",IFERROR(IF(INDEX('Tableau FR Download'!M:M,MATCH('Eligible Components'!M181,'Tableau FR Download'!G:G,0))=0,"",INDEX('Tableau FR Download'!M:M,MATCH('Eligible Components'!M181,'Tableau FR Download'!G:G,0))),""))</f>
        <v/>
      </c>
      <c r="P181" s="27" t="str">
        <f>IF(IFERROR(
INDEX('Funding Request Tracker'!$G$6:$G$13,MATCH('Eligible Components'!N181,'Funding Request Tracker'!$F$6:$F$13,0)),"")=0,"",
IFERROR(INDEX('Funding Request Tracker'!$G$6:$G$13,MATCH('Eligible Components'!N181,'Funding Request Tracker'!$F$6:$F$13,0)),
""))</f>
        <v/>
      </c>
      <c r="Q181" s="27" t="str">
        <f>IF(IFERROR(INDEX('Tableau FR Download'!N:N,MATCH('Eligible Components'!M181,'Tableau FR Download'!G:G,0)),"")=0,"",IFERROR(INDEX('Tableau FR Download'!N:N,MATCH('Eligible Components'!M181,'Tableau FR Download'!G:G,0)),""))</f>
        <v/>
      </c>
      <c r="R181" s="27" t="str">
        <f>IF(IFERROR(INDEX('Tableau FR Download'!O:O,MATCH('Eligible Components'!M181,'Tableau FR Download'!G:G,0)),"")=0,"",IFERROR(INDEX('Tableau FR Download'!O:O,MATCH('Eligible Components'!M181,'Tableau FR Download'!G:G,0)),""))</f>
        <v/>
      </c>
      <c r="S181" t="str">
        <f t="shared" si="8"/>
        <v/>
      </c>
      <c r="T181" s="1" t="str">
        <f>IFERROR(INDEX('User Instructions'!$E$3:$E$8,MATCH('Eligible Components'!N181,'User Instructions'!$D$3:$D$8,0)),"")</f>
        <v/>
      </c>
      <c r="U181" s="1" t="str">
        <f>IFERROR(IF(INDEX('Tableau FR Download'!M:M,MATCH('Eligible Components'!M181,'Tableau FR Download'!G:G,0))=0,"",INDEX('Tableau FR Download'!M:M,MATCH('Eligible Components'!M181,'Tableau FR Download'!G:G,0))),"")</f>
        <v/>
      </c>
    </row>
    <row r="182" spans="1:21" hidden="1" x14ac:dyDescent="0.35">
      <c r="A182" s="1">
        <f t="shared" si="6"/>
        <v>0</v>
      </c>
      <c r="B182" s="1">
        <v>1</v>
      </c>
      <c r="C182" s="1" t="s">
        <v>201</v>
      </c>
      <c r="D182" s="1" t="s">
        <v>78</v>
      </c>
      <c r="E182" s="1" t="s">
        <v>59</v>
      </c>
      <c r="F182" s="1" t="s">
        <v>59</v>
      </c>
      <c r="G182" s="1" t="str">
        <f t="shared" si="7"/>
        <v>Burkina Faso-HIV/AIDS</v>
      </c>
      <c r="H182" s="1">
        <v>1</v>
      </c>
      <c r="I182" s="1" t="s">
        <v>79</v>
      </c>
      <c r="J182" s="1" t="str">
        <f>IF(IFERROR(IF(M182="",INDEX('Review Approach Lookup'!D:D,MATCH('Eligible Components'!G182,'Review Approach Lookup'!A:A,0)),INDEX('Tableau FR Download'!I:I,MATCH(M182,'Tableau FR Download'!G:G,0))),"")=0,"TBC",IFERROR(IF(M182="",INDEX('Review Approach Lookup'!D:D,MATCH('Eligible Components'!G182,'Review Approach Lookup'!A:A,0)),INDEX('Tableau FR Download'!I:I,MATCH(M182,'Tableau FR Download'!G:G,0))),""))</f>
        <v>Tailored for National Strategic Plans</v>
      </c>
      <c r="K182" s="1" t="s">
        <v>219</v>
      </c>
      <c r="L182" s="1">
        <f>_xlfn.MAXIFS('Tableau FR Download'!A:A,'Tableau FR Download'!B:B,'Eligible Components'!G182)</f>
        <v>0</v>
      </c>
      <c r="M182" s="1" t="str">
        <f>IF(L182=0,"",INDEX('Tableau FR Download'!G:G,MATCH('Eligible Components'!L182,'Tableau FR Download'!A:A,0)))</f>
        <v/>
      </c>
      <c r="N182" s="2" t="str">
        <f>IFERROR(IF(LEFT(INDEX('Tableau FR Download'!J:J,MATCH('Eligible Components'!M182,'Tableau FR Download'!G:G,0)),FIND(" - ",INDEX('Tableau FR Download'!J:J,MATCH('Eligible Components'!M182,'Tableau FR Download'!G:G,0)))-1) = 0,"",LEFT(INDEX('Tableau FR Download'!J:J,MATCH('Eligible Components'!M182,'Tableau FR Download'!G:G,0)),FIND(" - ",INDEX('Tableau FR Download'!J:J,MATCH('Eligible Components'!M182,'Tableau FR Download'!G:G,0)))-1)),"")</f>
        <v/>
      </c>
      <c r="O182" s="2" t="str">
        <f>IF(T182="No","",IFERROR(IF(INDEX('Tableau FR Download'!M:M,MATCH('Eligible Components'!M182,'Tableau FR Download'!G:G,0))=0,"",INDEX('Tableau FR Download'!M:M,MATCH('Eligible Components'!M182,'Tableau FR Download'!G:G,0))),""))</f>
        <v/>
      </c>
      <c r="P182" s="27" t="str">
        <f>IF(IFERROR(
INDEX('Funding Request Tracker'!$G$6:$G$13,MATCH('Eligible Components'!N182,'Funding Request Tracker'!$F$6:$F$13,0)),"")=0,"",
IFERROR(INDEX('Funding Request Tracker'!$G$6:$G$13,MATCH('Eligible Components'!N182,'Funding Request Tracker'!$F$6:$F$13,0)),
""))</f>
        <v/>
      </c>
      <c r="Q182" s="27" t="str">
        <f>IF(IFERROR(INDEX('Tableau FR Download'!N:N,MATCH('Eligible Components'!M182,'Tableau FR Download'!G:G,0)),"")=0,"",IFERROR(INDEX('Tableau FR Download'!N:N,MATCH('Eligible Components'!M182,'Tableau FR Download'!G:G,0)),""))</f>
        <v/>
      </c>
      <c r="R182" s="27" t="str">
        <f>IF(IFERROR(INDEX('Tableau FR Download'!O:O,MATCH('Eligible Components'!M182,'Tableau FR Download'!G:G,0)),"")=0,"",IFERROR(INDEX('Tableau FR Download'!O:O,MATCH('Eligible Components'!M182,'Tableau FR Download'!G:G,0)),""))</f>
        <v/>
      </c>
      <c r="S182" t="str">
        <f t="shared" si="8"/>
        <v/>
      </c>
      <c r="T182" s="1" t="str">
        <f>IFERROR(INDEX('User Instructions'!$E$3:$E$8,MATCH('Eligible Components'!N182,'User Instructions'!$D$3:$D$8,0)),"")</f>
        <v/>
      </c>
      <c r="U182" s="1" t="str">
        <f>IFERROR(IF(INDEX('Tableau FR Download'!M:M,MATCH('Eligible Components'!M182,'Tableau FR Download'!G:G,0))=0,"",INDEX('Tableau FR Download'!M:M,MATCH('Eligible Components'!M182,'Tableau FR Download'!G:G,0))),"")</f>
        <v/>
      </c>
    </row>
    <row r="183" spans="1:21" hidden="1" x14ac:dyDescent="0.35">
      <c r="A183" s="1">
        <f t="shared" si="6"/>
        <v>0</v>
      </c>
      <c r="B183" s="1">
        <v>0</v>
      </c>
      <c r="C183" s="1" t="s">
        <v>201</v>
      </c>
      <c r="D183" s="1" t="s">
        <v>78</v>
      </c>
      <c r="E183" s="1" t="s">
        <v>103</v>
      </c>
      <c r="F183" s="1" t="s">
        <v>203</v>
      </c>
      <c r="G183" s="1" t="str">
        <f t="shared" si="7"/>
        <v>Burkina Faso-HIV/AIDS,Malaria</v>
      </c>
      <c r="H183" s="1">
        <v>1</v>
      </c>
      <c r="I183" s="1" t="s">
        <v>79</v>
      </c>
      <c r="J183" s="1" t="str">
        <f>IF(IFERROR(IF(M183="",INDEX('Review Approach Lookup'!D:D,MATCH('Eligible Components'!G183,'Review Approach Lookup'!A:A,0)),INDEX('Tableau FR Download'!I:I,MATCH(M183,'Tableau FR Download'!G:G,0))),"")=0,"TBC",IFERROR(IF(M183="",INDEX('Review Approach Lookup'!D:D,MATCH('Eligible Components'!G183,'Review Approach Lookup'!A:A,0)),INDEX('Tableau FR Download'!I:I,MATCH(M183,'Tableau FR Download'!G:G,0))),""))</f>
        <v/>
      </c>
      <c r="K183" s="1" t="s">
        <v>219</v>
      </c>
      <c r="L183" s="1">
        <f>_xlfn.MAXIFS('Tableau FR Download'!A:A,'Tableau FR Download'!B:B,'Eligible Components'!G183)</f>
        <v>0</v>
      </c>
      <c r="M183" s="1" t="str">
        <f>IF(L183=0,"",INDEX('Tableau FR Download'!G:G,MATCH('Eligible Components'!L183,'Tableau FR Download'!A:A,0)))</f>
        <v/>
      </c>
      <c r="N183" s="2" t="str">
        <f>IFERROR(IF(LEFT(INDEX('Tableau FR Download'!J:J,MATCH('Eligible Components'!M183,'Tableau FR Download'!G:G,0)),FIND(" - ",INDEX('Tableau FR Download'!J:J,MATCH('Eligible Components'!M183,'Tableau FR Download'!G:G,0)))-1) = 0,"",LEFT(INDEX('Tableau FR Download'!J:J,MATCH('Eligible Components'!M183,'Tableau FR Download'!G:G,0)),FIND(" - ",INDEX('Tableau FR Download'!J:J,MATCH('Eligible Components'!M183,'Tableau FR Download'!G:G,0)))-1)),"")</f>
        <v/>
      </c>
      <c r="O183" s="2" t="str">
        <f>IF(T183="No","",IFERROR(IF(INDEX('Tableau FR Download'!M:M,MATCH('Eligible Components'!M183,'Tableau FR Download'!G:G,0))=0,"",INDEX('Tableau FR Download'!M:M,MATCH('Eligible Components'!M183,'Tableau FR Download'!G:G,0))),""))</f>
        <v/>
      </c>
      <c r="P183" s="27" t="str">
        <f>IF(IFERROR(
INDEX('Funding Request Tracker'!$G$6:$G$13,MATCH('Eligible Components'!N183,'Funding Request Tracker'!$F$6:$F$13,0)),"")=0,"",
IFERROR(INDEX('Funding Request Tracker'!$G$6:$G$13,MATCH('Eligible Components'!N183,'Funding Request Tracker'!$F$6:$F$13,0)),
""))</f>
        <v/>
      </c>
      <c r="Q183" s="27" t="str">
        <f>IF(IFERROR(INDEX('Tableau FR Download'!N:N,MATCH('Eligible Components'!M183,'Tableau FR Download'!G:G,0)),"")=0,"",IFERROR(INDEX('Tableau FR Download'!N:N,MATCH('Eligible Components'!M183,'Tableau FR Download'!G:G,0)),""))</f>
        <v/>
      </c>
      <c r="R183" s="27" t="str">
        <f>IF(IFERROR(INDEX('Tableau FR Download'!O:O,MATCH('Eligible Components'!M183,'Tableau FR Download'!G:G,0)),"")=0,"",IFERROR(INDEX('Tableau FR Download'!O:O,MATCH('Eligible Components'!M183,'Tableau FR Download'!G:G,0)),""))</f>
        <v/>
      </c>
      <c r="S183" t="str">
        <f t="shared" si="8"/>
        <v/>
      </c>
      <c r="T183" s="1" t="str">
        <f>IFERROR(INDEX('User Instructions'!$E$3:$E$8,MATCH('Eligible Components'!N183,'User Instructions'!$D$3:$D$8,0)),"")</f>
        <v/>
      </c>
      <c r="U183" s="1" t="str">
        <f>IFERROR(IF(INDEX('Tableau FR Download'!M:M,MATCH('Eligible Components'!M183,'Tableau FR Download'!G:G,0))=0,"",INDEX('Tableau FR Download'!M:M,MATCH('Eligible Components'!M183,'Tableau FR Download'!G:G,0))),"")</f>
        <v/>
      </c>
    </row>
    <row r="184" spans="1:21" hidden="1" x14ac:dyDescent="0.35">
      <c r="A184" s="1">
        <f t="shared" si="6"/>
        <v>0</v>
      </c>
      <c r="B184" s="1">
        <v>0</v>
      </c>
      <c r="C184" s="1" t="s">
        <v>201</v>
      </c>
      <c r="D184" s="1" t="s">
        <v>78</v>
      </c>
      <c r="E184" s="1" t="s">
        <v>204</v>
      </c>
      <c r="F184" s="1" t="s">
        <v>205</v>
      </c>
      <c r="G184" s="1" t="str">
        <f t="shared" si="7"/>
        <v>Burkina Faso-HIV/AIDS,Malaria,RSSH</v>
      </c>
      <c r="H184" s="1">
        <v>1</v>
      </c>
      <c r="I184" s="1" t="s">
        <v>79</v>
      </c>
      <c r="J184" s="1" t="str">
        <f>IF(IFERROR(IF(M184="",INDEX('Review Approach Lookup'!D:D,MATCH('Eligible Components'!G184,'Review Approach Lookup'!A:A,0)),INDEX('Tableau FR Download'!I:I,MATCH(M184,'Tableau FR Download'!G:G,0))),"")=0,"TBC",IFERROR(IF(M184="",INDEX('Review Approach Lookup'!D:D,MATCH('Eligible Components'!G184,'Review Approach Lookup'!A:A,0)),INDEX('Tableau FR Download'!I:I,MATCH(M184,'Tableau FR Download'!G:G,0))),""))</f>
        <v/>
      </c>
      <c r="K184" s="1" t="s">
        <v>219</v>
      </c>
      <c r="L184" s="1">
        <f>_xlfn.MAXIFS('Tableau FR Download'!A:A,'Tableau FR Download'!B:B,'Eligible Components'!G184)</f>
        <v>0</v>
      </c>
      <c r="M184" s="1" t="str">
        <f>IF(L184=0,"",INDEX('Tableau FR Download'!G:G,MATCH('Eligible Components'!L184,'Tableau FR Download'!A:A,0)))</f>
        <v/>
      </c>
      <c r="N184" s="2" t="str">
        <f>IFERROR(IF(LEFT(INDEX('Tableau FR Download'!J:J,MATCH('Eligible Components'!M184,'Tableau FR Download'!G:G,0)),FIND(" - ",INDEX('Tableau FR Download'!J:J,MATCH('Eligible Components'!M184,'Tableau FR Download'!G:G,0)))-1) = 0,"",LEFT(INDEX('Tableau FR Download'!J:J,MATCH('Eligible Components'!M184,'Tableau FR Download'!G:G,0)),FIND(" - ",INDEX('Tableau FR Download'!J:J,MATCH('Eligible Components'!M184,'Tableau FR Download'!G:G,0)))-1)),"")</f>
        <v/>
      </c>
      <c r="O184" s="2" t="str">
        <f>IF(T184="No","",IFERROR(IF(INDEX('Tableau FR Download'!M:M,MATCH('Eligible Components'!M184,'Tableau FR Download'!G:G,0))=0,"",INDEX('Tableau FR Download'!M:M,MATCH('Eligible Components'!M184,'Tableau FR Download'!G:G,0))),""))</f>
        <v/>
      </c>
      <c r="P184" s="27" t="str">
        <f>IF(IFERROR(
INDEX('Funding Request Tracker'!$G$6:$G$13,MATCH('Eligible Components'!N184,'Funding Request Tracker'!$F$6:$F$13,0)),"")=0,"",
IFERROR(INDEX('Funding Request Tracker'!$G$6:$G$13,MATCH('Eligible Components'!N184,'Funding Request Tracker'!$F$6:$F$13,0)),
""))</f>
        <v/>
      </c>
      <c r="Q184" s="27" t="str">
        <f>IF(IFERROR(INDEX('Tableau FR Download'!N:N,MATCH('Eligible Components'!M184,'Tableau FR Download'!G:G,0)),"")=0,"",IFERROR(INDEX('Tableau FR Download'!N:N,MATCH('Eligible Components'!M184,'Tableau FR Download'!G:G,0)),""))</f>
        <v/>
      </c>
      <c r="R184" s="27" t="str">
        <f>IF(IFERROR(INDEX('Tableau FR Download'!O:O,MATCH('Eligible Components'!M184,'Tableau FR Download'!G:G,0)),"")=0,"",IFERROR(INDEX('Tableau FR Download'!O:O,MATCH('Eligible Components'!M184,'Tableau FR Download'!G:G,0)),""))</f>
        <v/>
      </c>
      <c r="S184" t="str">
        <f t="shared" si="8"/>
        <v/>
      </c>
      <c r="T184" s="1" t="str">
        <f>IFERROR(INDEX('User Instructions'!$E$3:$E$8,MATCH('Eligible Components'!N184,'User Instructions'!$D$3:$D$8,0)),"")</f>
        <v/>
      </c>
      <c r="U184" s="1" t="str">
        <f>IFERROR(IF(INDEX('Tableau FR Download'!M:M,MATCH('Eligible Components'!M184,'Tableau FR Download'!G:G,0))=0,"",INDEX('Tableau FR Download'!M:M,MATCH('Eligible Components'!M184,'Tableau FR Download'!G:G,0))),"")</f>
        <v/>
      </c>
    </row>
    <row r="185" spans="1:21" hidden="1" x14ac:dyDescent="0.35">
      <c r="A185" s="1">
        <f t="shared" si="6"/>
        <v>0</v>
      </c>
      <c r="B185" s="1">
        <v>0</v>
      </c>
      <c r="C185" s="1" t="s">
        <v>201</v>
      </c>
      <c r="D185" s="1" t="s">
        <v>78</v>
      </c>
      <c r="E185" s="1" t="s">
        <v>206</v>
      </c>
      <c r="F185" s="1" t="s">
        <v>207</v>
      </c>
      <c r="G185" s="1" t="str">
        <f t="shared" si="7"/>
        <v>Burkina Faso-HIV/AIDS,RSSH</v>
      </c>
      <c r="H185" s="1">
        <v>1</v>
      </c>
      <c r="I185" s="1" t="s">
        <v>79</v>
      </c>
      <c r="J185" s="1" t="str">
        <f>IF(IFERROR(IF(M185="",INDEX('Review Approach Lookup'!D:D,MATCH('Eligible Components'!G185,'Review Approach Lookup'!A:A,0)),INDEX('Tableau FR Download'!I:I,MATCH(M185,'Tableau FR Download'!G:G,0))),"")=0,"TBC",IFERROR(IF(M185="",INDEX('Review Approach Lookup'!D:D,MATCH('Eligible Components'!G185,'Review Approach Lookup'!A:A,0)),INDEX('Tableau FR Download'!I:I,MATCH(M185,'Tableau FR Download'!G:G,0))),""))</f>
        <v/>
      </c>
      <c r="K185" s="1" t="s">
        <v>219</v>
      </c>
      <c r="L185" s="1">
        <f>_xlfn.MAXIFS('Tableau FR Download'!A:A,'Tableau FR Download'!B:B,'Eligible Components'!G185)</f>
        <v>0</v>
      </c>
      <c r="M185" s="1" t="str">
        <f>IF(L185=0,"",INDEX('Tableau FR Download'!G:G,MATCH('Eligible Components'!L185,'Tableau FR Download'!A:A,0)))</f>
        <v/>
      </c>
      <c r="N185" s="2" t="str">
        <f>IFERROR(IF(LEFT(INDEX('Tableau FR Download'!J:J,MATCH('Eligible Components'!M185,'Tableau FR Download'!G:G,0)),FIND(" - ",INDEX('Tableau FR Download'!J:J,MATCH('Eligible Components'!M185,'Tableau FR Download'!G:G,0)))-1) = 0,"",LEFT(INDEX('Tableau FR Download'!J:J,MATCH('Eligible Components'!M185,'Tableau FR Download'!G:G,0)),FIND(" - ",INDEX('Tableau FR Download'!J:J,MATCH('Eligible Components'!M185,'Tableau FR Download'!G:G,0)))-1)),"")</f>
        <v/>
      </c>
      <c r="O185" s="2" t="str">
        <f>IF(T185="No","",IFERROR(IF(INDEX('Tableau FR Download'!M:M,MATCH('Eligible Components'!M185,'Tableau FR Download'!G:G,0))=0,"",INDEX('Tableau FR Download'!M:M,MATCH('Eligible Components'!M185,'Tableau FR Download'!G:G,0))),""))</f>
        <v/>
      </c>
      <c r="P185" s="27" t="str">
        <f>IF(IFERROR(
INDEX('Funding Request Tracker'!$G$6:$G$13,MATCH('Eligible Components'!N185,'Funding Request Tracker'!$F$6:$F$13,0)),"")=0,"",
IFERROR(INDEX('Funding Request Tracker'!$G$6:$G$13,MATCH('Eligible Components'!N185,'Funding Request Tracker'!$F$6:$F$13,0)),
""))</f>
        <v/>
      </c>
      <c r="Q185" s="27" t="str">
        <f>IF(IFERROR(INDEX('Tableau FR Download'!N:N,MATCH('Eligible Components'!M185,'Tableau FR Download'!G:G,0)),"")=0,"",IFERROR(INDEX('Tableau FR Download'!N:N,MATCH('Eligible Components'!M185,'Tableau FR Download'!G:G,0)),""))</f>
        <v/>
      </c>
      <c r="R185" s="27" t="str">
        <f>IF(IFERROR(INDEX('Tableau FR Download'!O:O,MATCH('Eligible Components'!M185,'Tableau FR Download'!G:G,0)),"")=0,"",IFERROR(INDEX('Tableau FR Download'!O:O,MATCH('Eligible Components'!M185,'Tableau FR Download'!G:G,0)),""))</f>
        <v/>
      </c>
      <c r="S185" t="str">
        <f t="shared" si="8"/>
        <v/>
      </c>
      <c r="T185" s="1" t="str">
        <f>IFERROR(INDEX('User Instructions'!$E$3:$E$8,MATCH('Eligible Components'!N185,'User Instructions'!$D$3:$D$8,0)),"")</f>
        <v/>
      </c>
      <c r="U185" s="1" t="str">
        <f>IFERROR(IF(INDEX('Tableau FR Download'!M:M,MATCH('Eligible Components'!M185,'Tableau FR Download'!G:G,0))=0,"",INDEX('Tableau FR Download'!M:M,MATCH('Eligible Components'!M185,'Tableau FR Download'!G:G,0))),"")</f>
        <v/>
      </c>
    </row>
    <row r="186" spans="1:21" hidden="1" x14ac:dyDescent="0.35">
      <c r="A186" s="1">
        <f t="shared" si="6"/>
        <v>0</v>
      </c>
      <c r="B186" s="1">
        <v>0</v>
      </c>
      <c r="C186" s="1" t="s">
        <v>201</v>
      </c>
      <c r="D186" s="1" t="s">
        <v>78</v>
      </c>
      <c r="E186" s="1" t="s">
        <v>63</v>
      </c>
      <c r="F186" s="1" t="s">
        <v>208</v>
      </c>
      <c r="G186" s="1" t="str">
        <f t="shared" si="7"/>
        <v>Burkina Faso-HIV/AIDS, Tuberculosis</v>
      </c>
      <c r="H186" s="1">
        <v>1</v>
      </c>
      <c r="I186" s="1" t="s">
        <v>79</v>
      </c>
      <c r="J186" s="1" t="str">
        <f>IF(IFERROR(IF(M186="",INDEX('Review Approach Lookup'!D:D,MATCH('Eligible Components'!G186,'Review Approach Lookup'!A:A,0)),INDEX('Tableau FR Download'!I:I,MATCH(M186,'Tableau FR Download'!G:G,0))),"")=0,"TBC",IFERROR(IF(M186="",INDEX('Review Approach Lookup'!D:D,MATCH('Eligible Components'!G186,'Review Approach Lookup'!A:A,0)),INDEX('Tableau FR Download'!I:I,MATCH(M186,'Tableau FR Download'!G:G,0))),""))</f>
        <v/>
      </c>
      <c r="K186" s="1" t="s">
        <v>219</v>
      </c>
      <c r="L186" s="1">
        <f>_xlfn.MAXIFS('Tableau FR Download'!A:A,'Tableau FR Download'!B:B,'Eligible Components'!G186)</f>
        <v>0</v>
      </c>
      <c r="M186" s="1" t="str">
        <f>IF(L186=0,"",INDEX('Tableau FR Download'!G:G,MATCH('Eligible Components'!L186,'Tableau FR Download'!A:A,0)))</f>
        <v/>
      </c>
      <c r="N186" s="2" t="str">
        <f>IFERROR(IF(LEFT(INDEX('Tableau FR Download'!J:J,MATCH('Eligible Components'!M186,'Tableau FR Download'!G:G,0)),FIND(" - ",INDEX('Tableau FR Download'!J:J,MATCH('Eligible Components'!M186,'Tableau FR Download'!G:G,0)))-1) = 0,"",LEFT(INDEX('Tableau FR Download'!J:J,MATCH('Eligible Components'!M186,'Tableau FR Download'!G:G,0)),FIND(" - ",INDEX('Tableau FR Download'!J:J,MATCH('Eligible Components'!M186,'Tableau FR Download'!G:G,0)))-1)),"")</f>
        <v/>
      </c>
      <c r="O186" s="2" t="str">
        <f>IF(T186="No","",IFERROR(IF(INDEX('Tableau FR Download'!M:M,MATCH('Eligible Components'!M186,'Tableau FR Download'!G:G,0))=0,"",INDEX('Tableau FR Download'!M:M,MATCH('Eligible Components'!M186,'Tableau FR Download'!G:G,0))),""))</f>
        <v/>
      </c>
      <c r="P186" s="27" t="str">
        <f>IF(IFERROR(
INDEX('Funding Request Tracker'!$G$6:$G$13,MATCH('Eligible Components'!N186,'Funding Request Tracker'!$F$6:$F$13,0)),"")=0,"",
IFERROR(INDEX('Funding Request Tracker'!$G$6:$G$13,MATCH('Eligible Components'!N186,'Funding Request Tracker'!$F$6:$F$13,0)),
""))</f>
        <v/>
      </c>
      <c r="Q186" s="27" t="str">
        <f>IF(IFERROR(INDEX('Tableau FR Download'!N:N,MATCH('Eligible Components'!M186,'Tableau FR Download'!G:G,0)),"")=0,"",IFERROR(INDEX('Tableau FR Download'!N:N,MATCH('Eligible Components'!M186,'Tableau FR Download'!G:G,0)),""))</f>
        <v/>
      </c>
      <c r="R186" s="27" t="str">
        <f>IF(IFERROR(INDEX('Tableau FR Download'!O:O,MATCH('Eligible Components'!M186,'Tableau FR Download'!G:G,0)),"")=0,"",IFERROR(INDEX('Tableau FR Download'!O:O,MATCH('Eligible Components'!M186,'Tableau FR Download'!G:G,0)),""))</f>
        <v/>
      </c>
      <c r="S186" t="str">
        <f t="shared" si="8"/>
        <v/>
      </c>
      <c r="T186" s="1" t="str">
        <f>IFERROR(INDEX('User Instructions'!$E$3:$E$8,MATCH('Eligible Components'!N186,'User Instructions'!$D$3:$D$8,0)),"")</f>
        <v/>
      </c>
      <c r="U186" s="1" t="str">
        <f>IFERROR(IF(INDEX('Tableau FR Download'!M:M,MATCH('Eligible Components'!M186,'Tableau FR Download'!G:G,0))=0,"",INDEX('Tableau FR Download'!M:M,MATCH('Eligible Components'!M186,'Tableau FR Download'!G:G,0))),"")</f>
        <v/>
      </c>
    </row>
    <row r="187" spans="1:21" hidden="1" x14ac:dyDescent="0.35">
      <c r="A187" s="1">
        <f t="shared" si="6"/>
        <v>1</v>
      </c>
      <c r="B187" s="1">
        <v>0</v>
      </c>
      <c r="C187" s="1" t="s">
        <v>201</v>
      </c>
      <c r="D187" s="1" t="s">
        <v>78</v>
      </c>
      <c r="E187" s="1" t="s">
        <v>53</v>
      </c>
      <c r="F187" s="1" t="s">
        <v>209</v>
      </c>
      <c r="G187" s="1" t="str">
        <f t="shared" si="7"/>
        <v>Burkina Faso-HIV/AIDS,Tuberculosis,Malaria</v>
      </c>
      <c r="H187" s="1">
        <v>1</v>
      </c>
      <c r="I187" s="1" t="s">
        <v>79</v>
      </c>
      <c r="J187" s="1" t="str">
        <f>IF(IFERROR(IF(M187="",INDEX('Review Approach Lookup'!D:D,MATCH('Eligible Components'!G187,'Review Approach Lookup'!A:A,0)),INDEX('Tableau FR Download'!I:I,MATCH(M187,'Tableau FR Download'!G:G,0))),"")=0,"TBC",IFERROR(IF(M187="",INDEX('Review Approach Lookup'!D:D,MATCH('Eligible Components'!G187,'Review Approach Lookup'!A:A,0)),INDEX('Tableau FR Download'!I:I,MATCH(M187,'Tableau FR Download'!G:G,0))),""))</f>
        <v>Tailored for National Strategic Plans</v>
      </c>
      <c r="K187" s="1" t="s">
        <v>219</v>
      </c>
      <c r="L187" s="1">
        <f>_xlfn.MAXIFS('Tableau FR Download'!A:A,'Tableau FR Download'!B:B,'Eligible Components'!G187)</f>
        <v>1537</v>
      </c>
      <c r="M187" s="1" t="str">
        <f>IF(L187=0,"",INDEX('Tableau FR Download'!G:G,MATCH('Eligible Components'!L187,'Tableau FR Download'!A:A,0)))</f>
        <v>FR1537-BFA-Z</v>
      </c>
      <c r="N187" s="2" t="str">
        <f>IFERROR(IF(LEFT(INDEX('Tableau FR Download'!J:J,MATCH('Eligible Components'!M187,'Tableau FR Download'!G:G,0)),FIND(" - ",INDEX('Tableau FR Download'!J:J,MATCH('Eligible Components'!M187,'Tableau FR Download'!G:G,0)))-1) = 0,"",LEFT(INDEX('Tableau FR Download'!J:J,MATCH('Eligible Components'!M187,'Tableau FR Download'!G:G,0)),FIND(" - ",INDEX('Tableau FR Download'!J:J,MATCH('Eligible Components'!M187,'Tableau FR Download'!G:G,0)))-1)),"")</f>
        <v>Window 1</v>
      </c>
      <c r="O187" s="2" t="str">
        <f>IF(T187="No","",IFERROR(IF(INDEX('Tableau FR Download'!M:M,MATCH('Eligible Components'!M187,'Tableau FR Download'!G:G,0))=0,"",INDEX('Tableau FR Download'!M:M,MATCH('Eligible Components'!M187,'Tableau FR Download'!G:G,0))),""))</f>
        <v>Grant Making</v>
      </c>
      <c r="P187" s="27">
        <f>IF(IFERROR(
INDEX('Funding Request Tracker'!$G$6:$G$13,MATCH('Eligible Components'!N187,'Funding Request Tracker'!$F$6:$F$13,0)),"")=0,"",
IFERROR(INDEX('Funding Request Tracker'!$G$6:$G$13,MATCH('Eligible Components'!N187,'Funding Request Tracker'!$F$6:$F$13,0)),
""))</f>
        <v>45005</v>
      </c>
      <c r="Q187" s="27">
        <f>IF(IFERROR(INDEX('Tableau FR Download'!N:N,MATCH('Eligible Components'!M187,'Tableau FR Download'!G:G,0)),"")=0,"",IFERROR(INDEX('Tableau FR Download'!N:N,MATCH('Eligible Components'!M187,'Tableau FR Download'!G:G,0)),""))</f>
        <v>45260</v>
      </c>
      <c r="R187" s="27">
        <f>IF(IFERROR(INDEX('Tableau FR Download'!O:O,MATCH('Eligible Components'!M187,'Tableau FR Download'!G:G,0)),"")=0,"",IFERROR(INDEX('Tableau FR Download'!O:O,MATCH('Eligible Components'!M187,'Tableau FR Download'!G:G,0)),""))</f>
        <v>45279</v>
      </c>
      <c r="S187">
        <f t="shared" si="8"/>
        <v>8.9836065573770494</v>
      </c>
      <c r="T187" s="1" t="str">
        <f>IFERROR(INDEX('User Instructions'!$E$3:$E$8,MATCH('Eligible Components'!N187,'User Instructions'!$D$3:$D$8,0)),"")</f>
        <v>Yes</v>
      </c>
      <c r="U187" s="1" t="str">
        <f>IFERROR(IF(INDEX('Tableau FR Download'!M:M,MATCH('Eligible Components'!M187,'Tableau FR Download'!G:G,0))=0,"",INDEX('Tableau FR Download'!M:M,MATCH('Eligible Components'!M187,'Tableau FR Download'!G:G,0))),"")</f>
        <v>Grant Making</v>
      </c>
    </row>
    <row r="188" spans="1:21" hidden="1" x14ac:dyDescent="0.35">
      <c r="A188" s="1">
        <f t="shared" si="6"/>
        <v>0</v>
      </c>
      <c r="B188" s="1">
        <v>0</v>
      </c>
      <c r="C188" s="1" t="s">
        <v>201</v>
      </c>
      <c r="D188" s="1" t="s">
        <v>78</v>
      </c>
      <c r="E188" s="1" t="s">
        <v>81</v>
      </c>
      <c r="F188" s="1" t="s">
        <v>210</v>
      </c>
      <c r="G188" s="1" t="str">
        <f t="shared" si="7"/>
        <v>Burkina Faso-HIV/AIDS,Tuberculosis,Malaria,RSSH</v>
      </c>
      <c r="H188" s="1">
        <v>1</v>
      </c>
      <c r="I188" s="1" t="s">
        <v>79</v>
      </c>
      <c r="J188" s="1" t="str">
        <f>IF(IFERROR(IF(M188="",INDEX('Review Approach Lookup'!D:D,MATCH('Eligible Components'!G188,'Review Approach Lookup'!A:A,0)),INDEX('Tableau FR Download'!I:I,MATCH(M188,'Tableau FR Download'!G:G,0))),"")=0,"TBC",IFERROR(IF(M188="",INDEX('Review Approach Lookup'!D:D,MATCH('Eligible Components'!G188,'Review Approach Lookup'!A:A,0)),INDEX('Tableau FR Download'!I:I,MATCH(M188,'Tableau FR Download'!G:G,0))),""))</f>
        <v/>
      </c>
      <c r="K188" s="1" t="s">
        <v>219</v>
      </c>
      <c r="L188" s="1">
        <f>_xlfn.MAXIFS('Tableau FR Download'!A:A,'Tableau FR Download'!B:B,'Eligible Components'!G188)</f>
        <v>0</v>
      </c>
      <c r="M188" s="1" t="str">
        <f>IF(L188=0,"",INDEX('Tableau FR Download'!G:G,MATCH('Eligible Components'!L188,'Tableau FR Download'!A:A,0)))</f>
        <v/>
      </c>
      <c r="N188" s="2" t="str">
        <f>IFERROR(IF(LEFT(INDEX('Tableau FR Download'!J:J,MATCH('Eligible Components'!M188,'Tableau FR Download'!G:G,0)),FIND(" - ",INDEX('Tableau FR Download'!J:J,MATCH('Eligible Components'!M188,'Tableau FR Download'!G:G,0)))-1) = 0,"",LEFT(INDEX('Tableau FR Download'!J:J,MATCH('Eligible Components'!M188,'Tableau FR Download'!G:G,0)),FIND(" - ",INDEX('Tableau FR Download'!J:J,MATCH('Eligible Components'!M188,'Tableau FR Download'!G:G,0)))-1)),"")</f>
        <v/>
      </c>
      <c r="O188" s="2" t="str">
        <f>IF(T188="No","",IFERROR(IF(INDEX('Tableau FR Download'!M:M,MATCH('Eligible Components'!M188,'Tableau FR Download'!G:G,0))=0,"",INDEX('Tableau FR Download'!M:M,MATCH('Eligible Components'!M188,'Tableau FR Download'!G:G,0))),""))</f>
        <v/>
      </c>
      <c r="P188" s="27" t="str">
        <f>IF(IFERROR(
INDEX('Funding Request Tracker'!$G$6:$G$13,MATCH('Eligible Components'!N188,'Funding Request Tracker'!$F$6:$F$13,0)),"")=0,"",
IFERROR(INDEX('Funding Request Tracker'!$G$6:$G$13,MATCH('Eligible Components'!N188,'Funding Request Tracker'!$F$6:$F$13,0)),
""))</f>
        <v/>
      </c>
      <c r="Q188" s="27" t="str">
        <f>IF(IFERROR(INDEX('Tableau FR Download'!N:N,MATCH('Eligible Components'!M188,'Tableau FR Download'!G:G,0)),"")=0,"",IFERROR(INDEX('Tableau FR Download'!N:N,MATCH('Eligible Components'!M188,'Tableau FR Download'!G:G,0)),""))</f>
        <v/>
      </c>
      <c r="R188" s="27" t="str">
        <f>IF(IFERROR(INDEX('Tableau FR Download'!O:O,MATCH('Eligible Components'!M188,'Tableau FR Download'!G:G,0)),"")=0,"",IFERROR(INDEX('Tableau FR Download'!O:O,MATCH('Eligible Components'!M188,'Tableau FR Download'!G:G,0)),""))</f>
        <v/>
      </c>
      <c r="S188" t="str">
        <f t="shared" si="8"/>
        <v/>
      </c>
      <c r="T188" s="1" t="str">
        <f>IFERROR(INDEX('User Instructions'!$E$3:$E$8,MATCH('Eligible Components'!N188,'User Instructions'!$D$3:$D$8,0)),"")</f>
        <v/>
      </c>
      <c r="U188" s="1" t="str">
        <f>IFERROR(IF(INDEX('Tableau FR Download'!M:M,MATCH('Eligible Components'!M188,'Tableau FR Download'!G:G,0))=0,"",INDEX('Tableau FR Download'!M:M,MATCH('Eligible Components'!M188,'Tableau FR Download'!G:G,0))),"")</f>
        <v/>
      </c>
    </row>
    <row r="189" spans="1:21" hidden="1" x14ac:dyDescent="0.35">
      <c r="A189" s="1">
        <f t="shared" si="6"/>
        <v>0</v>
      </c>
      <c r="B189" s="1">
        <v>0</v>
      </c>
      <c r="C189" s="1" t="s">
        <v>201</v>
      </c>
      <c r="D189" s="1" t="s">
        <v>78</v>
      </c>
      <c r="E189" s="1" t="s">
        <v>137</v>
      </c>
      <c r="F189" s="1" t="s">
        <v>211</v>
      </c>
      <c r="G189" s="1" t="str">
        <f t="shared" si="7"/>
        <v>Burkina Faso-HIV/AIDS,Tuberculosis,RSSH</v>
      </c>
      <c r="H189" s="1">
        <v>1</v>
      </c>
      <c r="I189" s="1" t="s">
        <v>79</v>
      </c>
      <c r="J189" s="1" t="str">
        <f>IF(IFERROR(IF(M189="",INDEX('Review Approach Lookup'!D:D,MATCH('Eligible Components'!G189,'Review Approach Lookup'!A:A,0)),INDEX('Tableau FR Download'!I:I,MATCH(M189,'Tableau FR Download'!G:G,0))),"")=0,"TBC",IFERROR(IF(M189="",INDEX('Review Approach Lookup'!D:D,MATCH('Eligible Components'!G189,'Review Approach Lookup'!A:A,0)),INDEX('Tableau FR Download'!I:I,MATCH(M189,'Tableau FR Download'!G:G,0))),""))</f>
        <v/>
      </c>
      <c r="K189" s="1" t="s">
        <v>219</v>
      </c>
      <c r="L189" s="1">
        <f>_xlfn.MAXIFS('Tableau FR Download'!A:A,'Tableau FR Download'!B:B,'Eligible Components'!G189)</f>
        <v>0</v>
      </c>
      <c r="M189" s="1" t="str">
        <f>IF(L189=0,"",INDEX('Tableau FR Download'!G:G,MATCH('Eligible Components'!L189,'Tableau FR Download'!A:A,0)))</f>
        <v/>
      </c>
      <c r="N189" s="2" t="str">
        <f>IFERROR(IF(LEFT(INDEX('Tableau FR Download'!J:J,MATCH('Eligible Components'!M189,'Tableau FR Download'!G:G,0)),FIND(" - ",INDEX('Tableau FR Download'!J:J,MATCH('Eligible Components'!M189,'Tableau FR Download'!G:G,0)))-1) = 0,"",LEFT(INDEX('Tableau FR Download'!J:J,MATCH('Eligible Components'!M189,'Tableau FR Download'!G:G,0)),FIND(" - ",INDEX('Tableau FR Download'!J:J,MATCH('Eligible Components'!M189,'Tableau FR Download'!G:G,0)))-1)),"")</f>
        <v/>
      </c>
      <c r="O189" s="2" t="str">
        <f>IF(T189="No","",IFERROR(IF(INDEX('Tableau FR Download'!M:M,MATCH('Eligible Components'!M189,'Tableau FR Download'!G:G,0))=0,"",INDEX('Tableau FR Download'!M:M,MATCH('Eligible Components'!M189,'Tableau FR Download'!G:G,0))),""))</f>
        <v/>
      </c>
      <c r="P189" s="27" t="str">
        <f>IF(IFERROR(
INDEX('Funding Request Tracker'!$G$6:$G$13,MATCH('Eligible Components'!N189,'Funding Request Tracker'!$F$6:$F$13,0)),"")=0,"",
IFERROR(INDEX('Funding Request Tracker'!$G$6:$G$13,MATCH('Eligible Components'!N189,'Funding Request Tracker'!$F$6:$F$13,0)),
""))</f>
        <v/>
      </c>
      <c r="Q189" s="27" t="str">
        <f>IF(IFERROR(INDEX('Tableau FR Download'!N:N,MATCH('Eligible Components'!M189,'Tableau FR Download'!G:G,0)),"")=0,"",IFERROR(INDEX('Tableau FR Download'!N:N,MATCH('Eligible Components'!M189,'Tableau FR Download'!G:G,0)),""))</f>
        <v/>
      </c>
      <c r="R189" s="27" t="str">
        <f>IF(IFERROR(INDEX('Tableau FR Download'!O:O,MATCH('Eligible Components'!M189,'Tableau FR Download'!G:G,0)),"")=0,"",IFERROR(INDEX('Tableau FR Download'!O:O,MATCH('Eligible Components'!M189,'Tableau FR Download'!G:G,0)),""))</f>
        <v/>
      </c>
      <c r="S189" t="str">
        <f t="shared" si="8"/>
        <v/>
      </c>
      <c r="T189" s="1" t="str">
        <f>IFERROR(INDEX('User Instructions'!$E$3:$E$8,MATCH('Eligible Components'!N189,'User Instructions'!$D$3:$D$8,0)),"")</f>
        <v/>
      </c>
      <c r="U189" s="1" t="str">
        <f>IFERROR(IF(INDEX('Tableau FR Download'!M:M,MATCH('Eligible Components'!M189,'Tableau FR Download'!G:G,0))=0,"",INDEX('Tableau FR Download'!M:M,MATCH('Eligible Components'!M189,'Tableau FR Download'!G:G,0))),"")</f>
        <v/>
      </c>
    </row>
    <row r="190" spans="1:21" hidden="1" x14ac:dyDescent="0.35">
      <c r="A190" s="1">
        <f t="shared" si="6"/>
        <v>0</v>
      </c>
      <c r="B190" s="1">
        <v>1</v>
      </c>
      <c r="C190" s="1" t="s">
        <v>201</v>
      </c>
      <c r="D190" s="1" t="s">
        <v>78</v>
      </c>
      <c r="E190" s="1" t="s">
        <v>68</v>
      </c>
      <c r="F190" s="1" t="s">
        <v>68</v>
      </c>
      <c r="G190" s="1" t="str">
        <f t="shared" si="7"/>
        <v>Burkina Faso-Malaria</v>
      </c>
      <c r="H190" s="1">
        <v>1</v>
      </c>
      <c r="I190" s="1" t="s">
        <v>79</v>
      </c>
      <c r="J190" s="1" t="str">
        <f>IF(IFERROR(IF(M190="",INDEX('Review Approach Lookup'!D:D,MATCH('Eligible Components'!G190,'Review Approach Lookup'!A:A,0)),INDEX('Tableau FR Download'!I:I,MATCH(M190,'Tableau FR Download'!G:G,0))),"")=0,"TBC",IFERROR(IF(M190="",INDEX('Review Approach Lookup'!D:D,MATCH('Eligible Components'!G190,'Review Approach Lookup'!A:A,0)),INDEX('Tableau FR Download'!I:I,MATCH(M190,'Tableau FR Download'!G:G,0))),""))</f>
        <v>Tailored for National Strategic Plans</v>
      </c>
      <c r="K190" s="1" t="s">
        <v>219</v>
      </c>
      <c r="L190" s="1">
        <f>_xlfn.MAXIFS('Tableau FR Download'!A:A,'Tableau FR Download'!B:B,'Eligible Components'!G190)</f>
        <v>0</v>
      </c>
      <c r="M190" s="1" t="str">
        <f>IF(L190=0,"",INDEX('Tableau FR Download'!G:G,MATCH('Eligible Components'!L190,'Tableau FR Download'!A:A,0)))</f>
        <v/>
      </c>
      <c r="N190" s="2" t="str">
        <f>IFERROR(IF(LEFT(INDEX('Tableau FR Download'!J:J,MATCH('Eligible Components'!M190,'Tableau FR Download'!G:G,0)),FIND(" - ",INDEX('Tableau FR Download'!J:J,MATCH('Eligible Components'!M190,'Tableau FR Download'!G:G,0)))-1) = 0,"",LEFT(INDEX('Tableau FR Download'!J:J,MATCH('Eligible Components'!M190,'Tableau FR Download'!G:G,0)),FIND(" - ",INDEX('Tableau FR Download'!J:J,MATCH('Eligible Components'!M190,'Tableau FR Download'!G:G,0)))-1)),"")</f>
        <v/>
      </c>
      <c r="O190" s="2" t="str">
        <f>IF(T190="No","",IFERROR(IF(INDEX('Tableau FR Download'!M:M,MATCH('Eligible Components'!M190,'Tableau FR Download'!G:G,0))=0,"",INDEX('Tableau FR Download'!M:M,MATCH('Eligible Components'!M190,'Tableau FR Download'!G:G,0))),""))</f>
        <v/>
      </c>
      <c r="P190" s="27" t="str">
        <f>IF(IFERROR(
INDEX('Funding Request Tracker'!$G$6:$G$13,MATCH('Eligible Components'!N190,'Funding Request Tracker'!$F$6:$F$13,0)),"")=0,"",
IFERROR(INDEX('Funding Request Tracker'!$G$6:$G$13,MATCH('Eligible Components'!N190,'Funding Request Tracker'!$F$6:$F$13,0)),
""))</f>
        <v/>
      </c>
      <c r="Q190" s="27" t="str">
        <f>IF(IFERROR(INDEX('Tableau FR Download'!N:N,MATCH('Eligible Components'!M190,'Tableau FR Download'!G:G,0)),"")=0,"",IFERROR(INDEX('Tableau FR Download'!N:N,MATCH('Eligible Components'!M190,'Tableau FR Download'!G:G,0)),""))</f>
        <v/>
      </c>
      <c r="R190" s="27" t="str">
        <f>IF(IFERROR(INDEX('Tableau FR Download'!O:O,MATCH('Eligible Components'!M190,'Tableau FR Download'!G:G,0)),"")=0,"",IFERROR(INDEX('Tableau FR Download'!O:O,MATCH('Eligible Components'!M190,'Tableau FR Download'!G:G,0)),""))</f>
        <v/>
      </c>
      <c r="S190" t="str">
        <f t="shared" si="8"/>
        <v/>
      </c>
      <c r="T190" s="1" t="str">
        <f>IFERROR(INDEX('User Instructions'!$E$3:$E$8,MATCH('Eligible Components'!N190,'User Instructions'!$D$3:$D$8,0)),"")</f>
        <v/>
      </c>
      <c r="U190" s="1" t="str">
        <f>IFERROR(IF(INDEX('Tableau FR Download'!M:M,MATCH('Eligible Components'!M190,'Tableau FR Download'!G:G,0))=0,"",INDEX('Tableau FR Download'!M:M,MATCH('Eligible Components'!M190,'Tableau FR Download'!G:G,0))),"")</f>
        <v/>
      </c>
    </row>
    <row r="191" spans="1:21" hidden="1" x14ac:dyDescent="0.35">
      <c r="A191" s="1">
        <f t="shared" si="6"/>
        <v>0</v>
      </c>
      <c r="B191" s="1">
        <v>0</v>
      </c>
      <c r="C191" s="1" t="s">
        <v>201</v>
      </c>
      <c r="D191" s="1" t="s">
        <v>78</v>
      </c>
      <c r="E191" s="1" t="s">
        <v>94</v>
      </c>
      <c r="F191" s="1" t="s">
        <v>212</v>
      </c>
      <c r="G191" s="1" t="str">
        <f t="shared" si="7"/>
        <v>Burkina Faso-Malaria,RSSH</v>
      </c>
      <c r="H191" s="1">
        <v>1</v>
      </c>
      <c r="I191" s="1" t="s">
        <v>79</v>
      </c>
      <c r="J191" s="1" t="str">
        <f>IF(IFERROR(IF(M191="",INDEX('Review Approach Lookup'!D:D,MATCH('Eligible Components'!G191,'Review Approach Lookup'!A:A,0)),INDEX('Tableau FR Download'!I:I,MATCH(M191,'Tableau FR Download'!G:G,0))),"")=0,"TBC",IFERROR(IF(M191="",INDEX('Review Approach Lookup'!D:D,MATCH('Eligible Components'!G191,'Review Approach Lookup'!A:A,0)),INDEX('Tableau FR Download'!I:I,MATCH(M191,'Tableau FR Download'!G:G,0))),""))</f>
        <v/>
      </c>
      <c r="K191" s="1" t="s">
        <v>219</v>
      </c>
      <c r="L191" s="1">
        <f>_xlfn.MAXIFS('Tableau FR Download'!A:A,'Tableau FR Download'!B:B,'Eligible Components'!G191)</f>
        <v>0</v>
      </c>
      <c r="M191" s="1" t="str">
        <f>IF(L191=0,"",INDEX('Tableau FR Download'!G:G,MATCH('Eligible Components'!L191,'Tableau FR Download'!A:A,0)))</f>
        <v/>
      </c>
      <c r="N191" s="2" t="str">
        <f>IFERROR(IF(LEFT(INDEX('Tableau FR Download'!J:J,MATCH('Eligible Components'!M191,'Tableau FR Download'!G:G,0)),FIND(" - ",INDEX('Tableau FR Download'!J:J,MATCH('Eligible Components'!M191,'Tableau FR Download'!G:G,0)))-1) = 0,"",LEFT(INDEX('Tableau FR Download'!J:J,MATCH('Eligible Components'!M191,'Tableau FR Download'!G:G,0)),FIND(" - ",INDEX('Tableau FR Download'!J:J,MATCH('Eligible Components'!M191,'Tableau FR Download'!G:G,0)))-1)),"")</f>
        <v/>
      </c>
      <c r="O191" s="2" t="str">
        <f>IF(T191="No","",IFERROR(IF(INDEX('Tableau FR Download'!M:M,MATCH('Eligible Components'!M191,'Tableau FR Download'!G:G,0))=0,"",INDEX('Tableau FR Download'!M:M,MATCH('Eligible Components'!M191,'Tableau FR Download'!G:G,0))),""))</f>
        <v/>
      </c>
      <c r="P191" s="27" t="str">
        <f>IF(IFERROR(
INDEX('Funding Request Tracker'!$G$6:$G$13,MATCH('Eligible Components'!N191,'Funding Request Tracker'!$F$6:$F$13,0)),"")=0,"",
IFERROR(INDEX('Funding Request Tracker'!$G$6:$G$13,MATCH('Eligible Components'!N191,'Funding Request Tracker'!$F$6:$F$13,0)),
""))</f>
        <v/>
      </c>
      <c r="Q191" s="27" t="str">
        <f>IF(IFERROR(INDEX('Tableau FR Download'!N:N,MATCH('Eligible Components'!M191,'Tableau FR Download'!G:G,0)),"")=0,"",IFERROR(INDEX('Tableau FR Download'!N:N,MATCH('Eligible Components'!M191,'Tableau FR Download'!G:G,0)),""))</f>
        <v/>
      </c>
      <c r="R191" s="27" t="str">
        <f>IF(IFERROR(INDEX('Tableau FR Download'!O:O,MATCH('Eligible Components'!M191,'Tableau FR Download'!G:G,0)),"")=0,"",IFERROR(INDEX('Tableau FR Download'!O:O,MATCH('Eligible Components'!M191,'Tableau FR Download'!G:G,0)),""))</f>
        <v/>
      </c>
      <c r="S191" t="str">
        <f t="shared" si="8"/>
        <v/>
      </c>
      <c r="T191" s="1" t="str">
        <f>IFERROR(INDEX('User Instructions'!$E$3:$E$8,MATCH('Eligible Components'!N191,'User Instructions'!$D$3:$D$8,0)),"")</f>
        <v/>
      </c>
      <c r="U191" s="1" t="str">
        <f>IFERROR(IF(INDEX('Tableau FR Download'!M:M,MATCH('Eligible Components'!M191,'Tableau FR Download'!G:G,0))=0,"",INDEX('Tableau FR Download'!M:M,MATCH('Eligible Components'!M191,'Tableau FR Download'!G:G,0))),"")</f>
        <v/>
      </c>
    </row>
    <row r="192" spans="1:21" hidden="1" x14ac:dyDescent="0.35">
      <c r="A192" s="1">
        <f t="shared" si="6"/>
        <v>0</v>
      </c>
      <c r="B192" s="1">
        <v>1</v>
      </c>
      <c r="C192" s="1" t="s">
        <v>201</v>
      </c>
      <c r="D192" s="1" t="s">
        <v>78</v>
      </c>
      <c r="E192" s="1" t="s">
        <v>91</v>
      </c>
      <c r="F192" s="1" t="s">
        <v>91</v>
      </c>
      <c r="G192" s="1" t="str">
        <f t="shared" si="7"/>
        <v>Burkina Faso-RSSH</v>
      </c>
      <c r="H192" s="1">
        <v>1</v>
      </c>
      <c r="I192" s="1" t="s">
        <v>79</v>
      </c>
      <c r="J192" s="1" t="str">
        <f>IF(IFERROR(IF(M192="",INDEX('Review Approach Lookup'!D:D,MATCH('Eligible Components'!G192,'Review Approach Lookup'!A:A,0)),INDEX('Tableau FR Download'!I:I,MATCH(M192,'Tableau FR Download'!G:G,0))),"")=0,"TBC",IFERROR(IF(M192="",INDEX('Review Approach Lookup'!D:D,MATCH('Eligible Components'!G192,'Review Approach Lookup'!A:A,0)),INDEX('Tableau FR Download'!I:I,MATCH(M192,'Tableau FR Download'!G:G,0))),""))</f>
        <v>TBC</v>
      </c>
      <c r="K192" s="1" t="s">
        <v>219</v>
      </c>
      <c r="L192" s="1">
        <f>_xlfn.MAXIFS('Tableau FR Download'!A:A,'Tableau FR Download'!B:B,'Eligible Components'!G192)</f>
        <v>0</v>
      </c>
      <c r="M192" s="1" t="str">
        <f>IF(L192=0,"",INDEX('Tableau FR Download'!G:G,MATCH('Eligible Components'!L192,'Tableau FR Download'!A:A,0)))</f>
        <v/>
      </c>
      <c r="N192" s="2" t="str">
        <f>IFERROR(IF(LEFT(INDEX('Tableau FR Download'!J:J,MATCH('Eligible Components'!M192,'Tableau FR Download'!G:G,0)),FIND(" - ",INDEX('Tableau FR Download'!J:J,MATCH('Eligible Components'!M192,'Tableau FR Download'!G:G,0)))-1) = 0,"",LEFT(INDEX('Tableau FR Download'!J:J,MATCH('Eligible Components'!M192,'Tableau FR Download'!G:G,0)),FIND(" - ",INDEX('Tableau FR Download'!J:J,MATCH('Eligible Components'!M192,'Tableau FR Download'!G:G,0)))-1)),"")</f>
        <v/>
      </c>
      <c r="O192" s="2" t="str">
        <f>IF(T192="No","",IFERROR(IF(INDEX('Tableau FR Download'!M:M,MATCH('Eligible Components'!M192,'Tableau FR Download'!G:G,0))=0,"",INDEX('Tableau FR Download'!M:M,MATCH('Eligible Components'!M192,'Tableau FR Download'!G:G,0))),""))</f>
        <v/>
      </c>
      <c r="P192" s="27" t="str">
        <f>IF(IFERROR(
INDEX('Funding Request Tracker'!$G$6:$G$13,MATCH('Eligible Components'!N192,'Funding Request Tracker'!$F$6:$F$13,0)),"")=0,"",
IFERROR(INDEX('Funding Request Tracker'!$G$6:$G$13,MATCH('Eligible Components'!N192,'Funding Request Tracker'!$F$6:$F$13,0)),
""))</f>
        <v/>
      </c>
      <c r="Q192" s="27" t="str">
        <f>IF(IFERROR(INDEX('Tableau FR Download'!N:N,MATCH('Eligible Components'!M192,'Tableau FR Download'!G:G,0)),"")=0,"",IFERROR(INDEX('Tableau FR Download'!N:N,MATCH('Eligible Components'!M192,'Tableau FR Download'!G:G,0)),""))</f>
        <v/>
      </c>
      <c r="R192" s="27" t="str">
        <f>IF(IFERROR(INDEX('Tableau FR Download'!O:O,MATCH('Eligible Components'!M192,'Tableau FR Download'!G:G,0)),"")=0,"",IFERROR(INDEX('Tableau FR Download'!O:O,MATCH('Eligible Components'!M192,'Tableau FR Download'!G:G,0)),""))</f>
        <v/>
      </c>
      <c r="S192" t="str">
        <f t="shared" si="8"/>
        <v/>
      </c>
      <c r="T192" s="1" t="str">
        <f>IFERROR(INDEX('User Instructions'!$E$3:$E$8,MATCH('Eligible Components'!N192,'User Instructions'!$D$3:$D$8,0)),"")</f>
        <v/>
      </c>
      <c r="U192" s="1" t="str">
        <f>IFERROR(IF(INDEX('Tableau FR Download'!M:M,MATCH('Eligible Components'!M192,'Tableau FR Download'!G:G,0))=0,"",INDEX('Tableau FR Download'!M:M,MATCH('Eligible Components'!M192,'Tableau FR Download'!G:G,0))),"")</f>
        <v/>
      </c>
    </row>
    <row r="193" spans="1:21" hidden="1" x14ac:dyDescent="0.35">
      <c r="A193" s="1">
        <f t="shared" si="6"/>
        <v>0</v>
      </c>
      <c r="B193" s="1">
        <v>1</v>
      </c>
      <c r="C193" s="1" t="s">
        <v>201</v>
      </c>
      <c r="D193" s="1" t="s">
        <v>78</v>
      </c>
      <c r="E193" s="1" t="s">
        <v>61</v>
      </c>
      <c r="F193" s="1" t="s">
        <v>213</v>
      </c>
      <c r="G193" s="1" t="str">
        <f t="shared" si="7"/>
        <v>Burkina Faso-Tuberculosis</v>
      </c>
      <c r="H193" s="1">
        <v>1</v>
      </c>
      <c r="I193" s="1" t="s">
        <v>79</v>
      </c>
      <c r="J193" s="1" t="str">
        <f>IF(IFERROR(IF(M193="",INDEX('Review Approach Lookup'!D:D,MATCH('Eligible Components'!G193,'Review Approach Lookup'!A:A,0)),INDEX('Tableau FR Download'!I:I,MATCH(M193,'Tableau FR Download'!G:G,0))),"")=0,"TBC",IFERROR(IF(M193="",INDEX('Review Approach Lookup'!D:D,MATCH('Eligible Components'!G193,'Review Approach Lookup'!A:A,0)),INDEX('Tableau FR Download'!I:I,MATCH(M193,'Tableau FR Download'!G:G,0))),""))</f>
        <v>Tailored for National Strategic Plans</v>
      </c>
      <c r="K193" s="1" t="s">
        <v>219</v>
      </c>
      <c r="L193" s="1">
        <f>_xlfn.MAXIFS('Tableau FR Download'!A:A,'Tableau FR Download'!B:B,'Eligible Components'!G193)</f>
        <v>0</v>
      </c>
      <c r="M193" s="1" t="str">
        <f>IF(L193=0,"",INDEX('Tableau FR Download'!G:G,MATCH('Eligible Components'!L193,'Tableau FR Download'!A:A,0)))</f>
        <v/>
      </c>
      <c r="N193" s="2" t="str">
        <f>IFERROR(IF(LEFT(INDEX('Tableau FR Download'!J:J,MATCH('Eligible Components'!M193,'Tableau FR Download'!G:G,0)),FIND(" - ",INDEX('Tableau FR Download'!J:J,MATCH('Eligible Components'!M193,'Tableau FR Download'!G:G,0)))-1) = 0,"",LEFT(INDEX('Tableau FR Download'!J:J,MATCH('Eligible Components'!M193,'Tableau FR Download'!G:G,0)),FIND(" - ",INDEX('Tableau FR Download'!J:J,MATCH('Eligible Components'!M193,'Tableau FR Download'!G:G,0)))-1)),"")</f>
        <v/>
      </c>
      <c r="O193" s="2" t="str">
        <f>IF(T193="No","",IFERROR(IF(INDEX('Tableau FR Download'!M:M,MATCH('Eligible Components'!M193,'Tableau FR Download'!G:G,0))=0,"",INDEX('Tableau FR Download'!M:M,MATCH('Eligible Components'!M193,'Tableau FR Download'!G:G,0))),""))</f>
        <v/>
      </c>
      <c r="P193" s="27" t="str">
        <f>IF(IFERROR(
INDEX('Funding Request Tracker'!$G$6:$G$13,MATCH('Eligible Components'!N193,'Funding Request Tracker'!$F$6:$F$13,0)),"")=0,"",
IFERROR(INDEX('Funding Request Tracker'!$G$6:$G$13,MATCH('Eligible Components'!N193,'Funding Request Tracker'!$F$6:$F$13,0)),
""))</f>
        <v/>
      </c>
      <c r="Q193" s="27" t="str">
        <f>IF(IFERROR(INDEX('Tableau FR Download'!N:N,MATCH('Eligible Components'!M193,'Tableau FR Download'!G:G,0)),"")=0,"",IFERROR(INDEX('Tableau FR Download'!N:N,MATCH('Eligible Components'!M193,'Tableau FR Download'!G:G,0)),""))</f>
        <v/>
      </c>
      <c r="R193" s="27" t="str">
        <f>IF(IFERROR(INDEX('Tableau FR Download'!O:O,MATCH('Eligible Components'!M193,'Tableau FR Download'!G:G,0)),"")=0,"",IFERROR(INDEX('Tableau FR Download'!O:O,MATCH('Eligible Components'!M193,'Tableau FR Download'!G:G,0)),""))</f>
        <v/>
      </c>
      <c r="S193" t="str">
        <f t="shared" si="8"/>
        <v/>
      </c>
      <c r="T193" s="1" t="str">
        <f>IFERROR(INDEX('User Instructions'!$E$3:$E$8,MATCH('Eligible Components'!N193,'User Instructions'!$D$3:$D$8,0)),"")</f>
        <v/>
      </c>
      <c r="U193" s="1" t="str">
        <f>IFERROR(IF(INDEX('Tableau FR Download'!M:M,MATCH('Eligible Components'!M193,'Tableau FR Download'!G:G,0))=0,"",INDEX('Tableau FR Download'!M:M,MATCH('Eligible Components'!M193,'Tableau FR Download'!G:G,0))),"")</f>
        <v/>
      </c>
    </row>
    <row r="194" spans="1:21" hidden="1" x14ac:dyDescent="0.35">
      <c r="A194" s="1">
        <f t="shared" ref="A194:A257" si="9">IF(B194=1,0,IF(AND(H194=1,OR(F194="HIV/AIDS",F194="Tuberculosis",F194="Malaria",M194&lt;&gt;"")),1,0))</f>
        <v>0</v>
      </c>
      <c r="B194" s="1">
        <v>0</v>
      </c>
      <c r="C194" s="1" t="s">
        <v>201</v>
      </c>
      <c r="D194" s="1" t="s">
        <v>78</v>
      </c>
      <c r="E194" s="1" t="s">
        <v>168</v>
      </c>
      <c r="F194" s="1" t="s">
        <v>214</v>
      </c>
      <c r="G194" s="1" t="str">
        <f t="shared" ref="G194:G257" si="10">_xlfn.CONCAT(D194,"-",F194)</f>
        <v>Burkina Faso-Tuberculosis,Malaria</v>
      </c>
      <c r="H194" s="1">
        <v>1</v>
      </c>
      <c r="I194" s="1" t="s">
        <v>79</v>
      </c>
      <c r="J194" s="1" t="str">
        <f>IF(IFERROR(IF(M194="",INDEX('Review Approach Lookup'!D:D,MATCH('Eligible Components'!G194,'Review Approach Lookup'!A:A,0)),INDEX('Tableau FR Download'!I:I,MATCH(M194,'Tableau FR Download'!G:G,0))),"")=0,"TBC",IFERROR(IF(M194="",INDEX('Review Approach Lookup'!D:D,MATCH('Eligible Components'!G194,'Review Approach Lookup'!A:A,0)),INDEX('Tableau FR Download'!I:I,MATCH(M194,'Tableau FR Download'!G:G,0))),""))</f>
        <v/>
      </c>
      <c r="K194" s="1" t="s">
        <v>219</v>
      </c>
      <c r="L194" s="1">
        <f>_xlfn.MAXIFS('Tableau FR Download'!A:A,'Tableau FR Download'!B:B,'Eligible Components'!G194)</f>
        <v>0</v>
      </c>
      <c r="M194" s="1" t="str">
        <f>IF(L194=0,"",INDEX('Tableau FR Download'!G:G,MATCH('Eligible Components'!L194,'Tableau FR Download'!A:A,0)))</f>
        <v/>
      </c>
      <c r="N194" s="2" t="str">
        <f>IFERROR(IF(LEFT(INDEX('Tableau FR Download'!J:J,MATCH('Eligible Components'!M194,'Tableau FR Download'!G:G,0)),FIND(" - ",INDEX('Tableau FR Download'!J:J,MATCH('Eligible Components'!M194,'Tableau FR Download'!G:G,0)))-1) = 0,"",LEFT(INDEX('Tableau FR Download'!J:J,MATCH('Eligible Components'!M194,'Tableau FR Download'!G:G,0)),FIND(" - ",INDEX('Tableau FR Download'!J:J,MATCH('Eligible Components'!M194,'Tableau FR Download'!G:G,0)))-1)),"")</f>
        <v/>
      </c>
      <c r="O194" s="2" t="str">
        <f>IF(T194="No","",IFERROR(IF(INDEX('Tableau FR Download'!M:M,MATCH('Eligible Components'!M194,'Tableau FR Download'!G:G,0))=0,"",INDEX('Tableau FR Download'!M:M,MATCH('Eligible Components'!M194,'Tableau FR Download'!G:G,0))),""))</f>
        <v/>
      </c>
      <c r="P194" s="27" t="str">
        <f>IF(IFERROR(
INDEX('Funding Request Tracker'!$G$6:$G$13,MATCH('Eligible Components'!N194,'Funding Request Tracker'!$F$6:$F$13,0)),"")=0,"",
IFERROR(INDEX('Funding Request Tracker'!$G$6:$G$13,MATCH('Eligible Components'!N194,'Funding Request Tracker'!$F$6:$F$13,0)),
""))</f>
        <v/>
      </c>
      <c r="Q194" s="27" t="str">
        <f>IF(IFERROR(INDEX('Tableau FR Download'!N:N,MATCH('Eligible Components'!M194,'Tableau FR Download'!G:G,0)),"")=0,"",IFERROR(INDEX('Tableau FR Download'!N:N,MATCH('Eligible Components'!M194,'Tableau FR Download'!G:G,0)),""))</f>
        <v/>
      </c>
      <c r="R194" s="27" t="str">
        <f>IF(IFERROR(INDEX('Tableau FR Download'!O:O,MATCH('Eligible Components'!M194,'Tableau FR Download'!G:G,0)),"")=0,"",IFERROR(INDEX('Tableau FR Download'!O:O,MATCH('Eligible Components'!M194,'Tableau FR Download'!G:G,0)),""))</f>
        <v/>
      </c>
      <c r="S194" t="str">
        <f t="shared" si="8"/>
        <v/>
      </c>
      <c r="T194" s="1" t="str">
        <f>IFERROR(INDEX('User Instructions'!$E$3:$E$8,MATCH('Eligible Components'!N194,'User Instructions'!$D$3:$D$8,0)),"")</f>
        <v/>
      </c>
      <c r="U194" s="1" t="str">
        <f>IFERROR(IF(INDEX('Tableau FR Download'!M:M,MATCH('Eligible Components'!M194,'Tableau FR Download'!G:G,0))=0,"",INDEX('Tableau FR Download'!M:M,MATCH('Eligible Components'!M194,'Tableau FR Download'!G:G,0))),"")</f>
        <v/>
      </c>
    </row>
    <row r="195" spans="1:21" hidden="1" x14ac:dyDescent="0.35">
      <c r="A195" s="1">
        <f t="shared" si="9"/>
        <v>0</v>
      </c>
      <c r="B195" s="1">
        <v>0</v>
      </c>
      <c r="C195" s="1" t="s">
        <v>201</v>
      </c>
      <c r="D195" s="1" t="s">
        <v>78</v>
      </c>
      <c r="E195" s="1" t="s">
        <v>133</v>
      </c>
      <c r="F195" s="1" t="s">
        <v>215</v>
      </c>
      <c r="G195" s="1" t="str">
        <f t="shared" si="10"/>
        <v>Burkina Faso-Tuberculosis,Malaria,RSSH</v>
      </c>
      <c r="H195" s="1">
        <v>1</v>
      </c>
      <c r="I195" s="1" t="s">
        <v>79</v>
      </c>
      <c r="J195" s="1" t="str">
        <f>IF(IFERROR(IF(M195="",INDEX('Review Approach Lookup'!D:D,MATCH('Eligible Components'!G195,'Review Approach Lookup'!A:A,0)),INDEX('Tableau FR Download'!I:I,MATCH(M195,'Tableau FR Download'!G:G,0))),"")=0,"TBC",IFERROR(IF(M195="",INDEX('Review Approach Lookup'!D:D,MATCH('Eligible Components'!G195,'Review Approach Lookup'!A:A,0)),INDEX('Tableau FR Download'!I:I,MATCH(M195,'Tableau FR Download'!G:G,0))),""))</f>
        <v/>
      </c>
      <c r="K195" s="1" t="s">
        <v>219</v>
      </c>
      <c r="L195" s="1">
        <f>_xlfn.MAXIFS('Tableau FR Download'!A:A,'Tableau FR Download'!B:B,'Eligible Components'!G195)</f>
        <v>0</v>
      </c>
      <c r="M195" s="1" t="str">
        <f>IF(L195=0,"",INDEX('Tableau FR Download'!G:G,MATCH('Eligible Components'!L195,'Tableau FR Download'!A:A,0)))</f>
        <v/>
      </c>
      <c r="N195" s="2" t="str">
        <f>IFERROR(IF(LEFT(INDEX('Tableau FR Download'!J:J,MATCH('Eligible Components'!M195,'Tableau FR Download'!G:G,0)),FIND(" - ",INDEX('Tableau FR Download'!J:J,MATCH('Eligible Components'!M195,'Tableau FR Download'!G:G,0)))-1) = 0,"",LEFT(INDEX('Tableau FR Download'!J:J,MATCH('Eligible Components'!M195,'Tableau FR Download'!G:G,0)),FIND(" - ",INDEX('Tableau FR Download'!J:J,MATCH('Eligible Components'!M195,'Tableau FR Download'!G:G,0)))-1)),"")</f>
        <v/>
      </c>
      <c r="O195" s="2" t="str">
        <f>IF(T195="No","",IFERROR(IF(INDEX('Tableau FR Download'!M:M,MATCH('Eligible Components'!M195,'Tableau FR Download'!G:G,0))=0,"",INDEX('Tableau FR Download'!M:M,MATCH('Eligible Components'!M195,'Tableau FR Download'!G:G,0))),""))</f>
        <v/>
      </c>
      <c r="P195" s="27" t="str">
        <f>IF(IFERROR(
INDEX('Funding Request Tracker'!$G$6:$G$13,MATCH('Eligible Components'!N195,'Funding Request Tracker'!$F$6:$F$13,0)),"")=0,"",
IFERROR(INDEX('Funding Request Tracker'!$G$6:$G$13,MATCH('Eligible Components'!N195,'Funding Request Tracker'!$F$6:$F$13,0)),
""))</f>
        <v/>
      </c>
      <c r="Q195" s="27" t="str">
        <f>IF(IFERROR(INDEX('Tableau FR Download'!N:N,MATCH('Eligible Components'!M195,'Tableau FR Download'!G:G,0)),"")=0,"",IFERROR(INDEX('Tableau FR Download'!N:N,MATCH('Eligible Components'!M195,'Tableau FR Download'!G:G,0)),""))</f>
        <v/>
      </c>
      <c r="R195" s="27" t="str">
        <f>IF(IFERROR(INDEX('Tableau FR Download'!O:O,MATCH('Eligible Components'!M195,'Tableau FR Download'!G:G,0)),"")=0,"",IFERROR(INDEX('Tableau FR Download'!O:O,MATCH('Eligible Components'!M195,'Tableau FR Download'!G:G,0)),""))</f>
        <v/>
      </c>
      <c r="S195" t="str">
        <f t="shared" ref="S195:S258" si="11">IFERROR((R195-P195)/30.5,"")</f>
        <v/>
      </c>
      <c r="T195" s="1" t="str">
        <f>IFERROR(INDEX('User Instructions'!$E$3:$E$8,MATCH('Eligible Components'!N195,'User Instructions'!$D$3:$D$8,0)),"")</f>
        <v/>
      </c>
      <c r="U195" s="1" t="str">
        <f>IFERROR(IF(INDEX('Tableau FR Download'!M:M,MATCH('Eligible Components'!M195,'Tableau FR Download'!G:G,0))=0,"",INDEX('Tableau FR Download'!M:M,MATCH('Eligible Components'!M195,'Tableau FR Download'!G:G,0))),"")</f>
        <v/>
      </c>
    </row>
    <row r="196" spans="1:21" hidden="1" x14ac:dyDescent="0.35">
      <c r="A196" s="1">
        <f t="shared" si="9"/>
        <v>0</v>
      </c>
      <c r="B196" s="1">
        <v>0</v>
      </c>
      <c r="C196" s="1" t="s">
        <v>201</v>
      </c>
      <c r="D196" s="1" t="s">
        <v>78</v>
      </c>
      <c r="E196" s="1" t="s">
        <v>121</v>
      </c>
      <c r="F196" s="1" t="s">
        <v>216</v>
      </c>
      <c r="G196" s="1" t="str">
        <f t="shared" si="10"/>
        <v>Burkina Faso-Tuberculosis,RSSH</v>
      </c>
      <c r="H196" s="1">
        <v>1</v>
      </c>
      <c r="I196" s="1" t="s">
        <v>79</v>
      </c>
      <c r="J196" s="1" t="str">
        <f>IF(IFERROR(IF(M196="",INDEX('Review Approach Lookup'!D:D,MATCH('Eligible Components'!G196,'Review Approach Lookup'!A:A,0)),INDEX('Tableau FR Download'!I:I,MATCH(M196,'Tableau FR Download'!G:G,0))),"")=0,"TBC",IFERROR(IF(M196="",INDEX('Review Approach Lookup'!D:D,MATCH('Eligible Components'!G196,'Review Approach Lookup'!A:A,0)),INDEX('Tableau FR Download'!I:I,MATCH(M196,'Tableau FR Download'!G:G,0))),""))</f>
        <v/>
      </c>
      <c r="K196" s="1" t="s">
        <v>219</v>
      </c>
      <c r="L196" s="1">
        <f>_xlfn.MAXIFS('Tableau FR Download'!A:A,'Tableau FR Download'!B:B,'Eligible Components'!G196)</f>
        <v>0</v>
      </c>
      <c r="M196" s="1" t="str">
        <f>IF(L196=0,"",INDEX('Tableau FR Download'!G:G,MATCH('Eligible Components'!L196,'Tableau FR Download'!A:A,0)))</f>
        <v/>
      </c>
      <c r="N196" s="2" t="str">
        <f>IFERROR(IF(LEFT(INDEX('Tableau FR Download'!J:J,MATCH('Eligible Components'!M196,'Tableau FR Download'!G:G,0)),FIND(" - ",INDEX('Tableau FR Download'!J:J,MATCH('Eligible Components'!M196,'Tableau FR Download'!G:G,0)))-1) = 0,"",LEFT(INDEX('Tableau FR Download'!J:J,MATCH('Eligible Components'!M196,'Tableau FR Download'!G:G,0)),FIND(" - ",INDEX('Tableau FR Download'!J:J,MATCH('Eligible Components'!M196,'Tableau FR Download'!G:G,0)))-1)),"")</f>
        <v/>
      </c>
      <c r="O196" s="2" t="str">
        <f>IF(T196="No","",IFERROR(IF(INDEX('Tableau FR Download'!M:M,MATCH('Eligible Components'!M196,'Tableau FR Download'!G:G,0))=0,"",INDEX('Tableau FR Download'!M:M,MATCH('Eligible Components'!M196,'Tableau FR Download'!G:G,0))),""))</f>
        <v/>
      </c>
      <c r="P196" s="27" t="str">
        <f>IF(IFERROR(
INDEX('Funding Request Tracker'!$G$6:$G$13,MATCH('Eligible Components'!N196,'Funding Request Tracker'!$F$6:$F$13,0)),"")=0,"",
IFERROR(INDEX('Funding Request Tracker'!$G$6:$G$13,MATCH('Eligible Components'!N196,'Funding Request Tracker'!$F$6:$F$13,0)),
""))</f>
        <v/>
      </c>
      <c r="Q196" s="27" t="str">
        <f>IF(IFERROR(INDEX('Tableau FR Download'!N:N,MATCH('Eligible Components'!M196,'Tableau FR Download'!G:G,0)),"")=0,"",IFERROR(INDEX('Tableau FR Download'!N:N,MATCH('Eligible Components'!M196,'Tableau FR Download'!G:G,0)),""))</f>
        <v/>
      </c>
      <c r="R196" s="27" t="str">
        <f>IF(IFERROR(INDEX('Tableau FR Download'!O:O,MATCH('Eligible Components'!M196,'Tableau FR Download'!G:G,0)),"")=0,"",IFERROR(INDEX('Tableau FR Download'!O:O,MATCH('Eligible Components'!M196,'Tableau FR Download'!G:G,0)),""))</f>
        <v/>
      </c>
      <c r="S196" t="str">
        <f t="shared" si="11"/>
        <v/>
      </c>
      <c r="T196" s="1" t="str">
        <f>IFERROR(INDEX('User Instructions'!$E$3:$E$8,MATCH('Eligible Components'!N196,'User Instructions'!$D$3:$D$8,0)),"")</f>
        <v/>
      </c>
      <c r="U196" s="1" t="str">
        <f>IFERROR(IF(INDEX('Tableau FR Download'!M:M,MATCH('Eligible Components'!M196,'Tableau FR Download'!G:G,0))=0,"",INDEX('Tableau FR Download'!M:M,MATCH('Eligible Components'!M196,'Tableau FR Download'!G:G,0))),"")</f>
        <v/>
      </c>
    </row>
    <row r="197" spans="1:21" hidden="1" x14ac:dyDescent="0.35">
      <c r="A197" s="1">
        <f t="shared" si="9"/>
        <v>0</v>
      </c>
      <c r="B197" s="1">
        <v>1</v>
      </c>
      <c r="C197" s="1" t="s">
        <v>201</v>
      </c>
      <c r="D197" s="1" t="s">
        <v>80</v>
      </c>
      <c r="E197" s="1" t="s">
        <v>59</v>
      </c>
      <c r="F197" s="1" t="s">
        <v>59</v>
      </c>
      <c r="G197" s="1" t="str">
        <f t="shared" si="10"/>
        <v>Burundi-HIV/AIDS</v>
      </c>
      <c r="H197" s="1">
        <v>1</v>
      </c>
      <c r="I197" s="1" t="s">
        <v>56</v>
      </c>
      <c r="J197" s="1" t="str">
        <f>IF(IFERROR(IF(M197="",INDEX('Review Approach Lookup'!D:D,MATCH('Eligible Components'!G197,'Review Approach Lookup'!A:A,0)),INDEX('Tableau FR Download'!I:I,MATCH(M197,'Tableau FR Download'!G:G,0))),"")=0,"TBC",IFERROR(IF(M197="",INDEX('Review Approach Lookup'!D:D,MATCH('Eligible Components'!G197,'Review Approach Lookup'!A:A,0)),INDEX('Tableau FR Download'!I:I,MATCH(M197,'Tableau FR Download'!G:G,0))),""))</f>
        <v>Program Continuation</v>
      </c>
      <c r="K197" s="1" t="s">
        <v>202</v>
      </c>
      <c r="L197" s="1">
        <f>_xlfn.MAXIFS('Tableau FR Download'!A:A,'Tableau FR Download'!B:B,'Eligible Components'!G197)</f>
        <v>0</v>
      </c>
      <c r="M197" s="1" t="str">
        <f>IF(L197=0,"",INDEX('Tableau FR Download'!G:G,MATCH('Eligible Components'!L197,'Tableau FR Download'!A:A,0)))</f>
        <v/>
      </c>
      <c r="N197" s="2" t="str">
        <f>IFERROR(IF(LEFT(INDEX('Tableau FR Download'!J:J,MATCH('Eligible Components'!M197,'Tableau FR Download'!G:G,0)),FIND(" - ",INDEX('Tableau FR Download'!J:J,MATCH('Eligible Components'!M197,'Tableau FR Download'!G:G,0)))-1) = 0,"",LEFT(INDEX('Tableau FR Download'!J:J,MATCH('Eligible Components'!M197,'Tableau FR Download'!G:G,0)),FIND(" - ",INDEX('Tableau FR Download'!J:J,MATCH('Eligible Components'!M197,'Tableau FR Download'!G:G,0)))-1)),"")</f>
        <v/>
      </c>
      <c r="O197" s="2" t="str">
        <f>IF(T197="No","",IFERROR(IF(INDEX('Tableau FR Download'!M:M,MATCH('Eligible Components'!M197,'Tableau FR Download'!G:G,0))=0,"",INDEX('Tableau FR Download'!M:M,MATCH('Eligible Components'!M197,'Tableau FR Download'!G:G,0))),""))</f>
        <v/>
      </c>
      <c r="P197" s="27" t="str">
        <f>IF(IFERROR(
INDEX('Funding Request Tracker'!$G$6:$G$13,MATCH('Eligible Components'!N197,'Funding Request Tracker'!$F$6:$F$13,0)),"")=0,"",
IFERROR(INDEX('Funding Request Tracker'!$G$6:$G$13,MATCH('Eligible Components'!N197,'Funding Request Tracker'!$F$6:$F$13,0)),
""))</f>
        <v/>
      </c>
      <c r="Q197" s="27" t="str">
        <f>IF(IFERROR(INDEX('Tableau FR Download'!N:N,MATCH('Eligible Components'!M197,'Tableau FR Download'!G:G,0)),"")=0,"",IFERROR(INDEX('Tableau FR Download'!N:N,MATCH('Eligible Components'!M197,'Tableau FR Download'!G:G,0)),""))</f>
        <v/>
      </c>
      <c r="R197" s="27" t="str">
        <f>IF(IFERROR(INDEX('Tableau FR Download'!O:O,MATCH('Eligible Components'!M197,'Tableau FR Download'!G:G,0)),"")=0,"",IFERROR(INDEX('Tableau FR Download'!O:O,MATCH('Eligible Components'!M197,'Tableau FR Download'!G:G,0)),""))</f>
        <v/>
      </c>
      <c r="S197" t="str">
        <f t="shared" si="11"/>
        <v/>
      </c>
      <c r="T197" s="1" t="str">
        <f>IFERROR(INDEX('User Instructions'!$E$3:$E$8,MATCH('Eligible Components'!N197,'User Instructions'!$D$3:$D$8,0)),"")</f>
        <v/>
      </c>
      <c r="U197" s="1" t="str">
        <f>IFERROR(IF(INDEX('Tableau FR Download'!M:M,MATCH('Eligible Components'!M197,'Tableau FR Download'!G:G,0))=0,"",INDEX('Tableau FR Download'!M:M,MATCH('Eligible Components'!M197,'Tableau FR Download'!G:G,0))),"")</f>
        <v/>
      </c>
    </row>
    <row r="198" spans="1:21" hidden="1" x14ac:dyDescent="0.35">
      <c r="A198" s="1">
        <f t="shared" si="9"/>
        <v>0</v>
      </c>
      <c r="B198" s="1">
        <v>0</v>
      </c>
      <c r="C198" s="1" t="s">
        <v>201</v>
      </c>
      <c r="D198" s="1" t="s">
        <v>80</v>
      </c>
      <c r="E198" s="1" t="s">
        <v>103</v>
      </c>
      <c r="F198" s="1" t="s">
        <v>203</v>
      </c>
      <c r="G198" s="1" t="str">
        <f t="shared" si="10"/>
        <v>Burundi-HIV/AIDS,Malaria</v>
      </c>
      <c r="H198" s="1">
        <v>1</v>
      </c>
      <c r="I198" s="1" t="s">
        <v>56</v>
      </c>
      <c r="J198" s="1" t="str">
        <f>IF(IFERROR(IF(M198="",INDEX('Review Approach Lookup'!D:D,MATCH('Eligible Components'!G198,'Review Approach Lookup'!A:A,0)),INDEX('Tableau FR Download'!I:I,MATCH(M198,'Tableau FR Download'!G:G,0))),"")=0,"TBC",IFERROR(IF(M198="",INDEX('Review Approach Lookup'!D:D,MATCH('Eligible Components'!G198,'Review Approach Lookup'!A:A,0)),INDEX('Tableau FR Download'!I:I,MATCH(M198,'Tableau FR Download'!G:G,0))),""))</f>
        <v/>
      </c>
      <c r="K198" s="1" t="s">
        <v>202</v>
      </c>
      <c r="L198" s="1">
        <f>_xlfn.MAXIFS('Tableau FR Download'!A:A,'Tableau FR Download'!B:B,'Eligible Components'!G198)</f>
        <v>0</v>
      </c>
      <c r="M198" s="1" t="str">
        <f>IF(L198=0,"",INDEX('Tableau FR Download'!G:G,MATCH('Eligible Components'!L198,'Tableau FR Download'!A:A,0)))</f>
        <v/>
      </c>
      <c r="N198" s="2" t="str">
        <f>IFERROR(IF(LEFT(INDEX('Tableau FR Download'!J:J,MATCH('Eligible Components'!M198,'Tableau FR Download'!G:G,0)),FIND(" - ",INDEX('Tableau FR Download'!J:J,MATCH('Eligible Components'!M198,'Tableau FR Download'!G:G,0)))-1) = 0,"",LEFT(INDEX('Tableau FR Download'!J:J,MATCH('Eligible Components'!M198,'Tableau FR Download'!G:G,0)),FIND(" - ",INDEX('Tableau FR Download'!J:J,MATCH('Eligible Components'!M198,'Tableau FR Download'!G:G,0)))-1)),"")</f>
        <v/>
      </c>
      <c r="O198" s="2" t="str">
        <f>IF(T198="No","",IFERROR(IF(INDEX('Tableau FR Download'!M:M,MATCH('Eligible Components'!M198,'Tableau FR Download'!G:G,0))=0,"",INDEX('Tableau FR Download'!M:M,MATCH('Eligible Components'!M198,'Tableau FR Download'!G:G,0))),""))</f>
        <v/>
      </c>
      <c r="P198" s="27" t="str">
        <f>IF(IFERROR(
INDEX('Funding Request Tracker'!$G$6:$G$13,MATCH('Eligible Components'!N198,'Funding Request Tracker'!$F$6:$F$13,0)),"")=0,"",
IFERROR(INDEX('Funding Request Tracker'!$G$6:$G$13,MATCH('Eligible Components'!N198,'Funding Request Tracker'!$F$6:$F$13,0)),
""))</f>
        <v/>
      </c>
      <c r="Q198" s="27" t="str">
        <f>IF(IFERROR(INDEX('Tableau FR Download'!N:N,MATCH('Eligible Components'!M198,'Tableau FR Download'!G:G,0)),"")=0,"",IFERROR(INDEX('Tableau FR Download'!N:N,MATCH('Eligible Components'!M198,'Tableau FR Download'!G:G,0)),""))</f>
        <v/>
      </c>
      <c r="R198" s="27" t="str">
        <f>IF(IFERROR(INDEX('Tableau FR Download'!O:O,MATCH('Eligible Components'!M198,'Tableau FR Download'!G:G,0)),"")=0,"",IFERROR(INDEX('Tableau FR Download'!O:O,MATCH('Eligible Components'!M198,'Tableau FR Download'!G:G,0)),""))</f>
        <v/>
      </c>
      <c r="S198" t="str">
        <f t="shared" si="11"/>
        <v/>
      </c>
      <c r="T198" s="1" t="str">
        <f>IFERROR(INDEX('User Instructions'!$E$3:$E$8,MATCH('Eligible Components'!N198,'User Instructions'!$D$3:$D$8,0)),"")</f>
        <v/>
      </c>
      <c r="U198" s="1" t="str">
        <f>IFERROR(IF(INDEX('Tableau FR Download'!M:M,MATCH('Eligible Components'!M198,'Tableau FR Download'!G:G,0))=0,"",INDEX('Tableau FR Download'!M:M,MATCH('Eligible Components'!M198,'Tableau FR Download'!G:G,0))),"")</f>
        <v/>
      </c>
    </row>
    <row r="199" spans="1:21" hidden="1" x14ac:dyDescent="0.35">
      <c r="A199" s="1">
        <f t="shared" si="9"/>
        <v>0</v>
      </c>
      <c r="B199" s="1">
        <v>0</v>
      </c>
      <c r="C199" s="1" t="s">
        <v>201</v>
      </c>
      <c r="D199" s="1" t="s">
        <v>80</v>
      </c>
      <c r="E199" s="1" t="s">
        <v>204</v>
      </c>
      <c r="F199" s="1" t="s">
        <v>205</v>
      </c>
      <c r="G199" s="1" t="str">
        <f t="shared" si="10"/>
        <v>Burundi-HIV/AIDS,Malaria,RSSH</v>
      </c>
      <c r="H199" s="1">
        <v>1</v>
      </c>
      <c r="I199" s="1" t="s">
        <v>56</v>
      </c>
      <c r="J199" s="1" t="str">
        <f>IF(IFERROR(IF(M199="",INDEX('Review Approach Lookup'!D:D,MATCH('Eligible Components'!G199,'Review Approach Lookup'!A:A,0)),INDEX('Tableau FR Download'!I:I,MATCH(M199,'Tableau FR Download'!G:G,0))),"")=0,"TBC",IFERROR(IF(M199="",INDEX('Review Approach Lookup'!D:D,MATCH('Eligible Components'!G199,'Review Approach Lookup'!A:A,0)),INDEX('Tableau FR Download'!I:I,MATCH(M199,'Tableau FR Download'!G:G,0))),""))</f>
        <v/>
      </c>
      <c r="K199" s="1" t="s">
        <v>202</v>
      </c>
      <c r="L199" s="1">
        <f>_xlfn.MAXIFS('Tableau FR Download'!A:A,'Tableau FR Download'!B:B,'Eligible Components'!G199)</f>
        <v>0</v>
      </c>
      <c r="M199" s="1" t="str">
        <f>IF(L199=0,"",INDEX('Tableau FR Download'!G:G,MATCH('Eligible Components'!L199,'Tableau FR Download'!A:A,0)))</f>
        <v/>
      </c>
      <c r="N199" s="2" t="str">
        <f>IFERROR(IF(LEFT(INDEX('Tableau FR Download'!J:J,MATCH('Eligible Components'!M199,'Tableau FR Download'!G:G,0)),FIND(" - ",INDEX('Tableau FR Download'!J:J,MATCH('Eligible Components'!M199,'Tableau FR Download'!G:G,0)))-1) = 0,"",LEFT(INDEX('Tableau FR Download'!J:J,MATCH('Eligible Components'!M199,'Tableau FR Download'!G:G,0)),FIND(" - ",INDEX('Tableau FR Download'!J:J,MATCH('Eligible Components'!M199,'Tableau FR Download'!G:G,0)))-1)),"")</f>
        <v/>
      </c>
      <c r="O199" s="2" t="str">
        <f>IF(T199="No","",IFERROR(IF(INDEX('Tableau FR Download'!M:M,MATCH('Eligible Components'!M199,'Tableau FR Download'!G:G,0))=0,"",INDEX('Tableau FR Download'!M:M,MATCH('Eligible Components'!M199,'Tableau FR Download'!G:G,0))),""))</f>
        <v/>
      </c>
      <c r="P199" s="27" t="str">
        <f>IF(IFERROR(
INDEX('Funding Request Tracker'!$G$6:$G$13,MATCH('Eligible Components'!N199,'Funding Request Tracker'!$F$6:$F$13,0)),"")=0,"",
IFERROR(INDEX('Funding Request Tracker'!$G$6:$G$13,MATCH('Eligible Components'!N199,'Funding Request Tracker'!$F$6:$F$13,0)),
""))</f>
        <v/>
      </c>
      <c r="Q199" s="27" t="str">
        <f>IF(IFERROR(INDEX('Tableau FR Download'!N:N,MATCH('Eligible Components'!M199,'Tableau FR Download'!G:G,0)),"")=0,"",IFERROR(INDEX('Tableau FR Download'!N:N,MATCH('Eligible Components'!M199,'Tableau FR Download'!G:G,0)),""))</f>
        <v/>
      </c>
      <c r="R199" s="27" t="str">
        <f>IF(IFERROR(INDEX('Tableau FR Download'!O:O,MATCH('Eligible Components'!M199,'Tableau FR Download'!G:G,0)),"")=0,"",IFERROR(INDEX('Tableau FR Download'!O:O,MATCH('Eligible Components'!M199,'Tableau FR Download'!G:G,0)),""))</f>
        <v/>
      </c>
      <c r="S199" t="str">
        <f t="shared" si="11"/>
        <v/>
      </c>
      <c r="T199" s="1" t="str">
        <f>IFERROR(INDEX('User Instructions'!$E$3:$E$8,MATCH('Eligible Components'!N199,'User Instructions'!$D$3:$D$8,0)),"")</f>
        <v/>
      </c>
      <c r="U199" s="1" t="str">
        <f>IFERROR(IF(INDEX('Tableau FR Download'!M:M,MATCH('Eligible Components'!M199,'Tableau FR Download'!G:G,0))=0,"",INDEX('Tableau FR Download'!M:M,MATCH('Eligible Components'!M199,'Tableau FR Download'!G:G,0))),"")</f>
        <v/>
      </c>
    </row>
    <row r="200" spans="1:21" hidden="1" x14ac:dyDescent="0.35">
      <c r="A200" s="1">
        <f t="shared" si="9"/>
        <v>0</v>
      </c>
      <c r="B200" s="1">
        <v>0</v>
      </c>
      <c r="C200" s="1" t="s">
        <v>201</v>
      </c>
      <c r="D200" s="1" t="s">
        <v>80</v>
      </c>
      <c r="E200" s="1" t="s">
        <v>206</v>
      </c>
      <c r="F200" s="1" t="s">
        <v>207</v>
      </c>
      <c r="G200" s="1" t="str">
        <f t="shared" si="10"/>
        <v>Burundi-HIV/AIDS,RSSH</v>
      </c>
      <c r="H200" s="1">
        <v>1</v>
      </c>
      <c r="I200" s="1" t="s">
        <v>56</v>
      </c>
      <c r="J200" s="1" t="str">
        <f>IF(IFERROR(IF(M200="",INDEX('Review Approach Lookup'!D:D,MATCH('Eligible Components'!G200,'Review Approach Lookup'!A:A,0)),INDEX('Tableau FR Download'!I:I,MATCH(M200,'Tableau FR Download'!G:G,0))),"")=0,"TBC",IFERROR(IF(M200="",INDEX('Review Approach Lookup'!D:D,MATCH('Eligible Components'!G200,'Review Approach Lookup'!A:A,0)),INDEX('Tableau FR Download'!I:I,MATCH(M200,'Tableau FR Download'!G:G,0))),""))</f>
        <v/>
      </c>
      <c r="K200" s="1" t="s">
        <v>202</v>
      </c>
      <c r="L200" s="1">
        <f>_xlfn.MAXIFS('Tableau FR Download'!A:A,'Tableau FR Download'!B:B,'Eligible Components'!G200)</f>
        <v>0</v>
      </c>
      <c r="M200" s="1" t="str">
        <f>IF(L200=0,"",INDEX('Tableau FR Download'!G:G,MATCH('Eligible Components'!L200,'Tableau FR Download'!A:A,0)))</f>
        <v/>
      </c>
      <c r="N200" s="2" t="str">
        <f>IFERROR(IF(LEFT(INDEX('Tableau FR Download'!J:J,MATCH('Eligible Components'!M200,'Tableau FR Download'!G:G,0)),FIND(" - ",INDEX('Tableau FR Download'!J:J,MATCH('Eligible Components'!M200,'Tableau FR Download'!G:G,0)))-1) = 0,"",LEFT(INDEX('Tableau FR Download'!J:J,MATCH('Eligible Components'!M200,'Tableau FR Download'!G:G,0)),FIND(" - ",INDEX('Tableau FR Download'!J:J,MATCH('Eligible Components'!M200,'Tableau FR Download'!G:G,0)))-1)),"")</f>
        <v/>
      </c>
      <c r="O200" s="2" t="str">
        <f>IF(T200="No","",IFERROR(IF(INDEX('Tableau FR Download'!M:M,MATCH('Eligible Components'!M200,'Tableau FR Download'!G:G,0))=0,"",INDEX('Tableau FR Download'!M:M,MATCH('Eligible Components'!M200,'Tableau FR Download'!G:G,0))),""))</f>
        <v/>
      </c>
      <c r="P200" s="27" t="str">
        <f>IF(IFERROR(
INDEX('Funding Request Tracker'!$G$6:$G$13,MATCH('Eligible Components'!N200,'Funding Request Tracker'!$F$6:$F$13,0)),"")=0,"",
IFERROR(INDEX('Funding Request Tracker'!$G$6:$G$13,MATCH('Eligible Components'!N200,'Funding Request Tracker'!$F$6:$F$13,0)),
""))</f>
        <v/>
      </c>
      <c r="Q200" s="27" t="str">
        <f>IF(IFERROR(INDEX('Tableau FR Download'!N:N,MATCH('Eligible Components'!M200,'Tableau FR Download'!G:G,0)),"")=0,"",IFERROR(INDEX('Tableau FR Download'!N:N,MATCH('Eligible Components'!M200,'Tableau FR Download'!G:G,0)),""))</f>
        <v/>
      </c>
      <c r="R200" s="27" t="str">
        <f>IF(IFERROR(INDEX('Tableau FR Download'!O:O,MATCH('Eligible Components'!M200,'Tableau FR Download'!G:G,0)),"")=0,"",IFERROR(INDEX('Tableau FR Download'!O:O,MATCH('Eligible Components'!M200,'Tableau FR Download'!G:G,0)),""))</f>
        <v/>
      </c>
      <c r="S200" t="str">
        <f t="shared" si="11"/>
        <v/>
      </c>
      <c r="T200" s="1" t="str">
        <f>IFERROR(INDEX('User Instructions'!$E$3:$E$8,MATCH('Eligible Components'!N200,'User Instructions'!$D$3:$D$8,0)),"")</f>
        <v/>
      </c>
      <c r="U200" s="1" t="str">
        <f>IFERROR(IF(INDEX('Tableau FR Download'!M:M,MATCH('Eligible Components'!M200,'Tableau FR Download'!G:G,0))=0,"",INDEX('Tableau FR Download'!M:M,MATCH('Eligible Components'!M200,'Tableau FR Download'!G:G,0))),"")</f>
        <v/>
      </c>
    </row>
    <row r="201" spans="1:21" hidden="1" x14ac:dyDescent="0.35">
      <c r="A201" s="1">
        <f t="shared" si="9"/>
        <v>0</v>
      </c>
      <c r="B201" s="1">
        <v>0</v>
      </c>
      <c r="C201" s="1" t="s">
        <v>201</v>
      </c>
      <c r="D201" s="1" t="s">
        <v>80</v>
      </c>
      <c r="E201" s="1" t="s">
        <v>63</v>
      </c>
      <c r="F201" s="1" t="s">
        <v>208</v>
      </c>
      <c r="G201" s="1" t="str">
        <f t="shared" si="10"/>
        <v>Burundi-HIV/AIDS, Tuberculosis</v>
      </c>
      <c r="H201" s="1">
        <v>1</v>
      </c>
      <c r="I201" s="1" t="s">
        <v>56</v>
      </c>
      <c r="J201" s="1" t="str">
        <f>IF(IFERROR(IF(M201="",INDEX('Review Approach Lookup'!D:D,MATCH('Eligible Components'!G201,'Review Approach Lookup'!A:A,0)),INDEX('Tableau FR Download'!I:I,MATCH(M201,'Tableau FR Download'!G:G,0))),"")=0,"TBC",IFERROR(IF(M201="",INDEX('Review Approach Lookup'!D:D,MATCH('Eligible Components'!G201,'Review Approach Lookup'!A:A,0)),INDEX('Tableau FR Download'!I:I,MATCH(M201,'Tableau FR Download'!G:G,0))),""))</f>
        <v/>
      </c>
      <c r="K201" s="1" t="s">
        <v>202</v>
      </c>
      <c r="L201" s="1">
        <f>_xlfn.MAXIFS('Tableau FR Download'!A:A,'Tableau FR Download'!B:B,'Eligible Components'!G201)</f>
        <v>0</v>
      </c>
      <c r="M201" s="1" t="str">
        <f>IF(L201=0,"",INDEX('Tableau FR Download'!G:G,MATCH('Eligible Components'!L201,'Tableau FR Download'!A:A,0)))</f>
        <v/>
      </c>
      <c r="N201" s="2" t="str">
        <f>IFERROR(IF(LEFT(INDEX('Tableau FR Download'!J:J,MATCH('Eligible Components'!M201,'Tableau FR Download'!G:G,0)),FIND(" - ",INDEX('Tableau FR Download'!J:J,MATCH('Eligible Components'!M201,'Tableau FR Download'!G:G,0)))-1) = 0,"",LEFT(INDEX('Tableau FR Download'!J:J,MATCH('Eligible Components'!M201,'Tableau FR Download'!G:G,0)),FIND(" - ",INDEX('Tableau FR Download'!J:J,MATCH('Eligible Components'!M201,'Tableau FR Download'!G:G,0)))-1)),"")</f>
        <v/>
      </c>
      <c r="O201" s="2" t="str">
        <f>IF(T201="No","",IFERROR(IF(INDEX('Tableau FR Download'!M:M,MATCH('Eligible Components'!M201,'Tableau FR Download'!G:G,0))=0,"",INDEX('Tableau FR Download'!M:M,MATCH('Eligible Components'!M201,'Tableau FR Download'!G:G,0))),""))</f>
        <v/>
      </c>
      <c r="P201" s="27" t="str">
        <f>IF(IFERROR(
INDEX('Funding Request Tracker'!$G$6:$G$13,MATCH('Eligible Components'!N201,'Funding Request Tracker'!$F$6:$F$13,0)),"")=0,"",
IFERROR(INDEX('Funding Request Tracker'!$G$6:$G$13,MATCH('Eligible Components'!N201,'Funding Request Tracker'!$F$6:$F$13,0)),
""))</f>
        <v/>
      </c>
      <c r="Q201" s="27" t="str">
        <f>IF(IFERROR(INDEX('Tableau FR Download'!N:N,MATCH('Eligible Components'!M201,'Tableau FR Download'!G:G,0)),"")=0,"",IFERROR(INDEX('Tableau FR Download'!N:N,MATCH('Eligible Components'!M201,'Tableau FR Download'!G:G,0)),""))</f>
        <v/>
      </c>
      <c r="R201" s="27" t="str">
        <f>IF(IFERROR(INDEX('Tableau FR Download'!O:O,MATCH('Eligible Components'!M201,'Tableau FR Download'!G:G,0)),"")=0,"",IFERROR(INDEX('Tableau FR Download'!O:O,MATCH('Eligible Components'!M201,'Tableau FR Download'!G:G,0)),""))</f>
        <v/>
      </c>
      <c r="S201" t="str">
        <f t="shared" si="11"/>
        <v/>
      </c>
      <c r="T201" s="1" t="str">
        <f>IFERROR(INDEX('User Instructions'!$E$3:$E$8,MATCH('Eligible Components'!N201,'User Instructions'!$D$3:$D$8,0)),"")</f>
        <v/>
      </c>
      <c r="U201" s="1" t="str">
        <f>IFERROR(IF(INDEX('Tableau FR Download'!M:M,MATCH('Eligible Components'!M201,'Tableau FR Download'!G:G,0))=0,"",INDEX('Tableau FR Download'!M:M,MATCH('Eligible Components'!M201,'Tableau FR Download'!G:G,0))),"")</f>
        <v/>
      </c>
    </row>
    <row r="202" spans="1:21" hidden="1" x14ac:dyDescent="0.35">
      <c r="A202" s="1">
        <f t="shared" si="9"/>
        <v>0</v>
      </c>
      <c r="B202" s="1">
        <v>0</v>
      </c>
      <c r="C202" s="1" t="s">
        <v>201</v>
      </c>
      <c r="D202" s="1" t="s">
        <v>80</v>
      </c>
      <c r="E202" s="1" t="s">
        <v>53</v>
      </c>
      <c r="F202" s="1" t="s">
        <v>209</v>
      </c>
      <c r="G202" s="1" t="str">
        <f t="shared" si="10"/>
        <v>Burundi-HIV/AIDS,Tuberculosis,Malaria</v>
      </c>
      <c r="H202" s="1">
        <v>1</v>
      </c>
      <c r="I202" s="1" t="s">
        <v>56</v>
      </c>
      <c r="J202" s="1" t="str">
        <f>IF(IFERROR(IF(M202="",INDEX('Review Approach Lookup'!D:D,MATCH('Eligible Components'!G202,'Review Approach Lookup'!A:A,0)),INDEX('Tableau FR Download'!I:I,MATCH(M202,'Tableau FR Download'!G:G,0))),"")=0,"TBC",IFERROR(IF(M202="",INDEX('Review Approach Lookup'!D:D,MATCH('Eligible Components'!G202,'Review Approach Lookup'!A:A,0)),INDEX('Tableau FR Download'!I:I,MATCH(M202,'Tableau FR Download'!G:G,0))),""))</f>
        <v/>
      </c>
      <c r="K202" s="1" t="s">
        <v>202</v>
      </c>
      <c r="L202" s="1">
        <f>_xlfn.MAXIFS('Tableau FR Download'!A:A,'Tableau FR Download'!B:B,'Eligible Components'!G202)</f>
        <v>0</v>
      </c>
      <c r="M202" s="1" t="str">
        <f>IF(L202=0,"",INDEX('Tableau FR Download'!G:G,MATCH('Eligible Components'!L202,'Tableau FR Download'!A:A,0)))</f>
        <v/>
      </c>
      <c r="N202" s="2" t="str">
        <f>IFERROR(IF(LEFT(INDEX('Tableau FR Download'!J:J,MATCH('Eligible Components'!M202,'Tableau FR Download'!G:G,0)),FIND(" - ",INDEX('Tableau FR Download'!J:J,MATCH('Eligible Components'!M202,'Tableau FR Download'!G:G,0)))-1) = 0,"",LEFT(INDEX('Tableau FR Download'!J:J,MATCH('Eligible Components'!M202,'Tableau FR Download'!G:G,0)),FIND(" - ",INDEX('Tableau FR Download'!J:J,MATCH('Eligible Components'!M202,'Tableau FR Download'!G:G,0)))-1)),"")</f>
        <v/>
      </c>
      <c r="O202" s="2" t="str">
        <f>IF(T202="No","",IFERROR(IF(INDEX('Tableau FR Download'!M:M,MATCH('Eligible Components'!M202,'Tableau FR Download'!G:G,0))=0,"",INDEX('Tableau FR Download'!M:M,MATCH('Eligible Components'!M202,'Tableau FR Download'!G:G,0))),""))</f>
        <v/>
      </c>
      <c r="P202" s="27" t="str">
        <f>IF(IFERROR(
INDEX('Funding Request Tracker'!$G$6:$G$13,MATCH('Eligible Components'!N202,'Funding Request Tracker'!$F$6:$F$13,0)),"")=0,"",
IFERROR(INDEX('Funding Request Tracker'!$G$6:$G$13,MATCH('Eligible Components'!N202,'Funding Request Tracker'!$F$6:$F$13,0)),
""))</f>
        <v/>
      </c>
      <c r="Q202" s="27" t="str">
        <f>IF(IFERROR(INDEX('Tableau FR Download'!N:N,MATCH('Eligible Components'!M202,'Tableau FR Download'!G:G,0)),"")=0,"",IFERROR(INDEX('Tableau FR Download'!N:N,MATCH('Eligible Components'!M202,'Tableau FR Download'!G:G,0)),""))</f>
        <v/>
      </c>
      <c r="R202" s="27" t="str">
        <f>IF(IFERROR(INDEX('Tableau FR Download'!O:O,MATCH('Eligible Components'!M202,'Tableau FR Download'!G:G,0)),"")=0,"",IFERROR(INDEX('Tableau FR Download'!O:O,MATCH('Eligible Components'!M202,'Tableau FR Download'!G:G,0)),""))</f>
        <v/>
      </c>
      <c r="S202" t="str">
        <f t="shared" si="11"/>
        <v/>
      </c>
      <c r="T202" s="1" t="str">
        <f>IFERROR(INDEX('User Instructions'!$E$3:$E$8,MATCH('Eligible Components'!N202,'User Instructions'!$D$3:$D$8,0)),"")</f>
        <v/>
      </c>
      <c r="U202" s="1" t="str">
        <f>IFERROR(IF(INDEX('Tableau FR Download'!M:M,MATCH('Eligible Components'!M202,'Tableau FR Download'!G:G,0))=0,"",INDEX('Tableau FR Download'!M:M,MATCH('Eligible Components'!M202,'Tableau FR Download'!G:G,0))),"")</f>
        <v/>
      </c>
    </row>
    <row r="203" spans="1:21" hidden="1" x14ac:dyDescent="0.35">
      <c r="A203" s="1">
        <f t="shared" si="9"/>
        <v>1</v>
      </c>
      <c r="B203" s="1">
        <v>0</v>
      </c>
      <c r="C203" s="1" t="s">
        <v>201</v>
      </c>
      <c r="D203" s="1" t="s">
        <v>80</v>
      </c>
      <c r="E203" s="1" t="s">
        <v>81</v>
      </c>
      <c r="F203" s="1" t="s">
        <v>210</v>
      </c>
      <c r="G203" s="1" t="str">
        <f t="shared" si="10"/>
        <v>Burundi-HIV/AIDS,Tuberculosis,Malaria,RSSH</v>
      </c>
      <c r="H203" s="1">
        <v>1</v>
      </c>
      <c r="I203" s="1" t="s">
        <v>56</v>
      </c>
      <c r="J203" s="1" t="str">
        <f>IF(IFERROR(IF(M203="",INDEX('Review Approach Lookup'!D:D,MATCH('Eligible Components'!G203,'Review Approach Lookup'!A:A,0)),INDEX('Tableau FR Download'!I:I,MATCH(M203,'Tableau FR Download'!G:G,0))),"")=0,"TBC",IFERROR(IF(M203="",INDEX('Review Approach Lookup'!D:D,MATCH('Eligible Components'!G203,'Review Approach Lookup'!A:A,0)),INDEX('Tableau FR Download'!I:I,MATCH(M203,'Tableau FR Download'!G:G,0))),""))</f>
        <v>Program Continuation</v>
      </c>
      <c r="K203" s="1" t="s">
        <v>202</v>
      </c>
      <c r="L203" s="1">
        <f>_xlfn.MAXIFS('Tableau FR Download'!A:A,'Tableau FR Download'!B:B,'Eligible Components'!G203)</f>
        <v>1581</v>
      </c>
      <c r="M203" s="1" t="str">
        <f>IF(L203=0,"",INDEX('Tableau FR Download'!G:G,MATCH('Eligible Components'!L203,'Tableau FR Download'!A:A,0)))</f>
        <v>FR1581-BDI-Z</v>
      </c>
      <c r="N203" s="2" t="str">
        <f>IFERROR(IF(LEFT(INDEX('Tableau FR Download'!J:J,MATCH('Eligible Components'!M203,'Tableau FR Download'!G:G,0)),FIND(" - ",INDEX('Tableau FR Download'!J:J,MATCH('Eligible Components'!M203,'Tableau FR Download'!G:G,0)))-1) = 0,"",LEFT(INDEX('Tableau FR Download'!J:J,MATCH('Eligible Components'!M203,'Tableau FR Download'!G:G,0)),FIND(" - ",INDEX('Tableau FR Download'!J:J,MATCH('Eligible Components'!M203,'Tableau FR Download'!G:G,0)))-1)),"")</f>
        <v>Window 2</v>
      </c>
      <c r="O203" s="2" t="str">
        <f>IF(T203="No","",IFERROR(IF(INDEX('Tableau FR Download'!M:M,MATCH('Eligible Components'!M203,'Tableau FR Download'!G:G,0))=0,"",INDEX('Tableau FR Download'!M:M,MATCH('Eligible Components'!M203,'Tableau FR Download'!G:G,0))),""))</f>
        <v>Grant Making</v>
      </c>
      <c r="P203" s="27">
        <f>IF(IFERROR(
INDEX('Funding Request Tracker'!$G$6:$G$13,MATCH('Eligible Components'!N203,'Funding Request Tracker'!$F$6:$F$13,0)),"")=0,"",
IFERROR(INDEX('Funding Request Tracker'!$G$6:$G$13,MATCH('Eligible Components'!N203,'Funding Request Tracker'!$F$6:$F$13,0)),
""))</f>
        <v>45076</v>
      </c>
      <c r="Q203" s="27">
        <f>IF(IFERROR(INDEX('Tableau FR Download'!N:N,MATCH('Eligible Components'!M203,'Tableau FR Download'!G:G,0)),"")=0,"",IFERROR(INDEX('Tableau FR Download'!N:N,MATCH('Eligible Components'!M203,'Tableau FR Download'!G:G,0)),""))</f>
        <v>45253</v>
      </c>
      <c r="R203" s="27">
        <f>IF(IFERROR(INDEX('Tableau FR Download'!O:O,MATCH('Eligible Components'!M203,'Tableau FR Download'!G:G,0)),"")=0,"",IFERROR(INDEX('Tableau FR Download'!O:O,MATCH('Eligible Components'!M203,'Tableau FR Download'!G:G,0)),""))</f>
        <v>45275</v>
      </c>
      <c r="S203">
        <f t="shared" si="11"/>
        <v>6.5245901639344259</v>
      </c>
      <c r="T203" s="1" t="str">
        <f>IFERROR(INDEX('User Instructions'!$E$3:$E$8,MATCH('Eligible Components'!N203,'User Instructions'!$D$3:$D$8,0)),"")</f>
        <v>Yes</v>
      </c>
      <c r="U203" s="1" t="str">
        <f>IFERROR(IF(INDEX('Tableau FR Download'!M:M,MATCH('Eligible Components'!M203,'Tableau FR Download'!G:G,0))=0,"",INDEX('Tableau FR Download'!M:M,MATCH('Eligible Components'!M203,'Tableau FR Download'!G:G,0))),"")</f>
        <v>Grant Making</v>
      </c>
    </row>
    <row r="204" spans="1:21" hidden="1" x14ac:dyDescent="0.35">
      <c r="A204" s="1">
        <f t="shared" si="9"/>
        <v>0</v>
      </c>
      <c r="B204" s="1">
        <v>0</v>
      </c>
      <c r="C204" s="1" t="s">
        <v>201</v>
      </c>
      <c r="D204" s="1" t="s">
        <v>80</v>
      </c>
      <c r="E204" s="1" t="s">
        <v>137</v>
      </c>
      <c r="F204" s="1" t="s">
        <v>211</v>
      </c>
      <c r="G204" s="1" t="str">
        <f t="shared" si="10"/>
        <v>Burundi-HIV/AIDS,Tuberculosis,RSSH</v>
      </c>
      <c r="H204" s="1">
        <v>1</v>
      </c>
      <c r="I204" s="1" t="s">
        <v>56</v>
      </c>
      <c r="J204" s="1" t="str">
        <f>IF(IFERROR(IF(M204="",INDEX('Review Approach Lookup'!D:D,MATCH('Eligible Components'!G204,'Review Approach Lookup'!A:A,0)),INDEX('Tableau FR Download'!I:I,MATCH(M204,'Tableau FR Download'!G:G,0))),"")=0,"TBC",IFERROR(IF(M204="",INDEX('Review Approach Lookup'!D:D,MATCH('Eligible Components'!G204,'Review Approach Lookup'!A:A,0)),INDEX('Tableau FR Download'!I:I,MATCH(M204,'Tableau FR Download'!G:G,0))),""))</f>
        <v/>
      </c>
      <c r="K204" s="1" t="s">
        <v>202</v>
      </c>
      <c r="L204" s="1">
        <f>_xlfn.MAXIFS('Tableau FR Download'!A:A,'Tableau FR Download'!B:B,'Eligible Components'!G204)</f>
        <v>0</v>
      </c>
      <c r="M204" s="1" t="str">
        <f>IF(L204=0,"",INDEX('Tableau FR Download'!G:G,MATCH('Eligible Components'!L204,'Tableau FR Download'!A:A,0)))</f>
        <v/>
      </c>
      <c r="N204" s="2" t="str">
        <f>IFERROR(IF(LEFT(INDEX('Tableau FR Download'!J:J,MATCH('Eligible Components'!M204,'Tableau FR Download'!G:G,0)),FIND(" - ",INDEX('Tableau FR Download'!J:J,MATCH('Eligible Components'!M204,'Tableau FR Download'!G:G,0)))-1) = 0,"",LEFT(INDEX('Tableau FR Download'!J:J,MATCH('Eligible Components'!M204,'Tableau FR Download'!G:G,0)),FIND(" - ",INDEX('Tableau FR Download'!J:J,MATCH('Eligible Components'!M204,'Tableau FR Download'!G:G,0)))-1)),"")</f>
        <v/>
      </c>
      <c r="O204" s="2" t="str">
        <f>IF(T204="No","",IFERROR(IF(INDEX('Tableau FR Download'!M:M,MATCH('Eligible Components'!M204,'Tableau FR Download'!G:G,0))=0,"",INDEX('Tableau FR Download'!M:M,MATCH('Eligible Components'!M204,'Tableau FR Download'!G:G,0))),""))</f>
        <v/>
      </c>
      <c r="P204" s="27" t="str">
        <f>IF(IFERROR(
INDEX('Funding Request Tracker'!$G$6:$G$13,MATCH('Eligible Components'!N204,'Funding Request Tracker'!$F$6:$F$13,0)),"")=0,"",
IFERROR(INDEX('Funding Request Tracker'!$G$6:$G$13,MATCH('Eligible Components'!N204,'Funding Request Tracker'!$F$6:$F$13,0)),
""))</f>
        <v/>
      </c>
      <c r="Q204" s="27" t="str">
        <f>IF(IFERROR(INDEX('Tableau FR Download'!N:N,MATCH('Eligible Components'!M204,'Tableau FR Download'!G:G,0)),"")=0,"",IFERROR(INDEX('Tableau FR Download'!N:N,MATCH('Eligible Components'!M204,'Tableau FR Download'!G:G,0)),""))</f>
        <v/>
      </c>
      <c r="R204" s="27" t="str">
        <f>IF(IFERROR(INDEX('Tableau FR Download'!O:O,MATCH('Eligible Components'!M204,'Tableau FR Download'!G:G,0)),"")=0,"",IFERROR(INDEX('Tableau FR Download'!O:O,MATCH('Eligible Components'!M204,'Tableau FR Download'!G:G,0)),""))</f>
        <v/>
      </c>
      <c r="S204" t="str">
        <f t="shared" si="11"/>
        <v/>
      </c>
      <c r="T204" s="1" t="str">
        <f>IFERROR(INDEX('User Instructions'!$E$3:$E$8,MATCH('Eligible Components'!N204,'User Instructions'!$D$3:$D$8,0)),"")</f>
        <v/>
      </c>
      <c r="U204" s="1" t="str">
        <f>IFERROR(IF(INDEX('Tableau FR Download'!M:M,MATCH('Eligible Components'!M204,'Tableau FR Download'!G:G,0))=0,"",INDEX('Tableau FR Download'!M:M,MATCH('Eligible Components'!M204,'Tableau FR Download'!G:G,0))),"")</f>
        <v/>
      </c>
    </row>
    <row r="205" spans="1:21" hidden="1" x14ac:dyDescent="0.35">
      <c r="A205" s="1">
        <f t="shared" si="9"/>
        <v>0</v>
      </c>
      <c r="B205" s="1">
        <v>1</v>
      </c>
      <c r="C205" s="1" t="s">
        <v>201</v>
      </c>
      <c r="D205" s="1" t="s">
        <v>80</v>
      </c>
      <c r="E205" s="1" t="s">
        <v>68</v>
      </c>
      <c r="F205" s="1" t="s">
        <v>68</v>
      </c>
      <c r="G205" s="1" t="str">
        <f t="shared" si="10"/>
        <v>Burundi-Malaria</v>
      </c>
      <c r="H205" s="1">
        <v>1</v>
      </c>
      <c r="I205" s="1" t="s">
        <v>56</v>
      </c>
      <c r="J205" s="1" t="str">
        <f>IF(IFERROR(IF(M205="",INDEX('Review Approach Lookup'!D:D,MATCH('Eligible Components'!G205,'Review Approach Lookup'!A:A,0)),INDEX('Tableau FR Download'!I:I,MATCH(M205,'Tableau FR Download'!G:G,0))),"")=0,"TBC",IFERROR(IF(M205="",INDEX('Review Approach Lookup'!D:D,MATCH('Eligible Components'!G205,'Review Approach Lookup'!A:A,0)),INDEX('Tableau FR Download'!I:I,MATCH(M205,'Tableau FR Download'!G:G,0))),""))</f>
        <v>Program Continuation</v>
      </c>
      <c r="K205" s="1" t="s">
        <v>202</v>
      </c>
      <c r="L205" s="1">
        <f>_xlfn.MAXIFS('Tableau FR Download'!A:A,'Tableau FR Download'!B:B,'Eligible Components'!G205)</f>
        <v>0</v>
      </c>
      <c r="M205" s="1" t="str">
        <f>IF(L205=0,"",INDEX('Tableau FR Download'!G:G,MATCH('Eligible Components'!L205,'Tableau FR Download'!A:A,0)))</f>
        <v/>
      </c>
      <c r="N205" s="2" t="str">
        <f>IFERROR(IF(LEFT(INDEX('Tableau FR Download'!J:J,MATCH('Eligible Components'!M205,'Tableau FR Download'!G:G,0)),FIND(" - ",INDEX('Tableau FR Download'!J:J,MATCH('Eligible Components'!M205,'Tableau FR Download'!G:G,0)))-1) = 0,"",LEFT(INDEX('Tableau FR Download'!J:J,MATCH('Eligible Components'!M205,'Tableau FR Download'!G:G,0)),FIND(" - ",INDEX('Tableau FR Download'!J:J,MATCH('Eligible Components'!M205,'Tableau FR Download'!G:G,0)))-1)),"")</f>
        <v/>
      </c>
      <c r="O205" s="2" t="str">
        <f>IF(T205="No","",IFERROR(IF(INDEX('Tableau FR Download'!M:M,MATCH('Eligible Components'!M205,'Tableau FR Download'!G:G,0))=0,"",INDEX('Tableau FR Download'!M:M,MATCH('Eligible Components'!M205,'Tableau FR Download'!G:G,0))),""))</f>
        <v/>
      </c>
      <c r="P205" s="27" t="str">
        <f>IF(IFERROR(
INDEX('Funding Request Tracker'!$G$6:$G$13,MATCH('Eligible Components'!N205,'Funding Request Tracker'!$F$6:$F$13,0)),"")=0,"",
IFERROR(INDEX('Funding Request Tracker'!$G$6:$G$13,MATCH('Eligible Components'!N205,'Funding Request Tracker'!$F$6:$F$13,0)),
""))</f>
        <v/>
      </c>
      <c r="Q205" s="27" t="str">
        <f>IF(IFERROR(INDEX('Tableau FR Download'!N:N,MATCH('Eligible Components'!M205,'Tableau FR Download'!G:G,0)),"")=0,"",IFERROR(INDEX('Tableau FR Download'!N:N,MATCH('Eligible Components'!M205,'Tableau FR Download'!G:G,0)),""))</f>
        <v/>
      </c>
      <c r="R205" s="27" t="str">
        <f>IF(IFERROR(INDEX('Tableau FR Download'!O:O,MATCH('Eligible Components'!M205,'Tableau FR Download'!G:G,0)),"")=0,"",IFERROR(INDEX('Tableau FR Download'!O:O,MATCH('Eligible Components'!M205,'Tableau FR Download'!G:G,0)),""))</f>
        <v/>
      </c>
      <c r="S205" t="str">
        <f t="shared" si="11"/>
        <v/>
      </c>
      <c r="T205" s="1" t="str">
        <f>IFERROR(INDEX('User Instructions'!$E$3:$E$8,MATCH('Eligible Components'!N205,'User Instructions'!$D$3:$D$8,0)),"")</f>
        <v/>
      </c>
      <c r="U205" s="1" t="str">
        <f>IFERROR(IF(INDEX('Tableau FR Download'!M:M,MATCH('Eligible Components'!M205,'Tableau FR Download'!G:G,0))=0,"",INDEX('Tableau FR Download'!M:M,MATCH('Eligible Components'!M205,'Tableau FR Download'!G:G,0))),"")</f>
        <v/>
      </c>
    </row>
    <row r="206" spans="1:21" hidden="1" x14ac:dyDescent="0.35">
      <c r="A206" s="1">
        <f t="shared" si="9"/>
        <v>0</v>
      </c>
      <c r="B206" s="1">
        <v>0</v>
      </c>
      <c r="C206" s="1" t="s">
        <v>201</v>
      </c>
      <c r="D206" s="1" t="s">
        <v>80</v>
      </c>
      <c r="E206" s="1" t="s">
        <v>94</v>
      </c>
      <c r="F206" s="1" t="s">
        <v>212</v>
      </c>
      <c r="G206" s="1" t="str">
        <f t="shared" si="10"/>
        <v>Burundi-Malaria,RSSH</v>
      </c>
      <c r="H206" s="1">
        <v>1</v>
      </c>
      <c r="I206" s="1" t="s">
        <v>56</v>
      </c>
      <c r="J206" s="1" t="str">
        <f>IF(IFERROR(IF(M206="",INDEX('Review Approach Lookup'!D:D,MATCH('Eligible Components'!G206,'Review Approach Lookup'!A:A,0)),INDEX('Tableau FR Download'!I:I,MATCH(M206,'Tableau FR Download'!G:G,0))),"")=0,"TBC",IFERROR(IF(M206="",INDEX('Review Approach Lookup'!D:D,MATCH('Eligible Components'!G206,'Review Approach Lookup'!A:A,0)),INDEX('Tableau FR Download'!I:I,MATCH(M206,'Tableau FR Download'!G:G,0))),""))</f>
        <v/>
      </c>
      <c r="K206" s="1" t="s">
        <v>202</v>
      </c>
      <c r="L206" s="1">
        <f>_xlfn.MAXIFS('Tableau FR Download'!A:A,'Tableau FR Download'!B:B,'Eligible Components'!G206)</f>
        <v>0</v>
      </c>
      <c r="M206" s="1" t="str">
        <f>IF(L206=0,"",INDEX('Tableau FR Download'!G:G,MATCH('Eligible Components'!L206,'Tableau FR Download'!A:A,0)))</f>
        <v/>
      </c>
      <c r="N206" s="2" t="str">
        <f>IFERROR(IF(LEFT(INDEX('Tableau FR Download'!J:J,MATCH('Eligible Components'!M206,'Tableau FR Download'!G:G,0)),FIND(" - ",INDEX('Tableau FR Download'!J:J,MATCH('Eligible Components'!M206,'Tableau FR Download'!G:G,0)))-1) = 0,"",LEFT(INDEX('Tableau FR Download'!J:J,MATCH('Eligible Components'!M206,'Tableau FR Download'!G:G,0)),FIND(" - ",INDEX('Tableau FR Download'!J:J,MATCH('Eligible Components'!M206,'Tableau FR Download'!G:G,0)))-1)),"")</f>
        <v/>
      </c>
      <c r="O206" s="2" t="str">
        <f>IF(T206="No","",IFERROR(IF(INDEX('Tableau FR Download'!M:M,MATCH('Eligible Components'!M206,'Tableau FR Download'!G:G,0))=0,"",INDEX('Tableau FR Download'!M:M,MATCH('Eligible Components'!M206,'Tableau FR Download'!G:G,0))),""))</f>
        <v/>
      </c>
      <c r="P206" s="27" t="str">
        <f>IF(IFERROR(
INDEX('Funding Request Tracker'!$G$6:$G$13,MATCH('Eligible Components'!N206,'Funding Request Tracker'!$F$6:$F$13,0)),"")=0,"",
IFERROR(INDEX('Funding Request Tracker'!$G$6:$G$13,MATCH('Eligible Components'!N206,'Funding Request Tracker'!$F$6:$F$13,0)),
""))</f>
        <v/>
      </c>
      <c r="Q206" s="27" t="str">
        <f>IF(IFERROR(INDEX('Tableau FR Download'!N:N,MATCH('Eligible Components'!M206,'Tableau FR Download'!G:G,0)),"")=0,"",IFERROR(INDEX('Tableau FR Download'!N:N,MATCH('Eligible Components'!M206,'Tableau FR Download'!G:G,0)),""))</f>
        <v/>
      </c>
      <c r="R206" s="27" t="str">
        <f>IF(IFERROR(INDEX('Tableau FR Download'!O:O,MATCH('Eligible Components'!M206,'Tableau FR Download'!G:G,0)),"")=0,"",IFERROR(INDEX('Tableau FR Download'!O:O,MATCH('Eligible Components'!M206,'Tableau FR Download'!G:G,0)),""))</f>
        <v/>
      </c>
      <c r="S206" t="str">
        <f t="shared" si="11"/>
        <v/>
      </c>
      <c r="T206" s="1" t="str">
        <f>IFERROR(INDEX('User Instructions'!$E$3:$E$8,MATCH('Eligible Components'!N206,'User Instructions'!$D$3:$D$8,0)),"")</f>
        <v/>
      </c>
      <c r="U206" s="1" t="str">
        <f>IFERROR(IF(INDEX('Tableau FR Download'!M:M,MATCH('Eligible Components'!M206,'Tableau FR Download'!G:G,0))=0,"",INDEX('Tableau FR Download'!M:M,MATCH('Eligible Components'!M206,'Tableau FR Download'!G:G,0))),"")</f>
        <v/>
      </c>
    </row>
    <row r="207" spans="1:21" hidden="1" x14ac:dyDescent="0.35">
      <c r="A207" s="1">
        <f t="shared" si="9"/>
        <v>0</v>
      </c>
      <c r="B207" s="1">
        <v>0</v>
      </c>
      <c r="C207" s="1" t="s">
        <v>201</v>
      </c>
      <c r="D207" s="1" t="s">
        <v>80</v>
      </c>
      <c r="E207" s="1" t="s">
        <v>91</v>
      </c>
      <c r="F207" s="1" t="s">
        <v>91</v>
      </c>
      <c r="G207" s="1" t="str">
        <f t="shared" si="10"/>
        <v>Burundi-RSSH</v>
      </c>
      <c r="H207" s="1">
        <v>1</v>
      </c>
      <c r="I207" s="1" t="s">
        <v>56</v>
      </c>
      <c r="J207" s="1" t="str">
        <f>IF(IFERROR(IF(M207="",INDEX('Review Approach Lookup'!D:D,MATCH('Eligible Components'!G207,'Review Approach Lookup'!A:A,0)),INDEX('Tableau FR Download'!I:I,MATCH(M207,'Tableau FR Download'!G:G,0))),"")=0,"TBC",IFERROR(IF(M207="",INDEX('Review Approach Lookup'!D:D,MATCH('Eligible Components'!G207,'Review Approach Lookup'!A:A,0)),INDEX('Tableau FR Download'!I:I,MATCH(M207,'Tableau FR Download'!G:G,0))),""))</f>
        <v>TBC</v>
      </c>
      <c r="K207" s="1" t="s">
        <v>202</v>
      </c>
      <c r="L207" s="1">
        <f>_xlfn.MAXIFS('Tableau FR Download'!A:A,'Tableau FR Download'!B:B,'Eligible Components'!G207)</f>
        <v>0</v>
      </c>
      <c r="M207" s="1" t="str">
        <f>IF(L207=0,"",INDEX('Tableau FR Download'!G:G,MATCH('Eligible Components'!L207,'Tableau FR Download'!A:A,0)))</f>
        <v/>
      </c>
      <c r="N207" s="2" t="str">
        <f>IFERROR(IF(LEFT(INDEX('Tableau FR Download'!J:J,MATCH('Eligible Components'!M207,'Tableau FR Download'!G:G,0)),FIND(" - ",INDEX('Tableau FR Download'!J:J,MATCH('Eligible Components'!M207,'Tableau FR Download'!G:G,0)))-1) = 0,"",LEFT(INDEX('Tableau FR Download'!J:J,MATCH('Eligible Components'!M207,'Tableau FR Download'!G:G,0)),FIND(" - ",INDEX('Tableau FR Download'!J:J,MATCH('Eligible Components'!M207,'Tableau FR Download'!G:G,0)))-1)),"")</f>
        <v/>
      </c>
      <c r="O207" s="2" t="str">
        <f>IF(T207="No","",IFERROR(IF(INDEX('Tableau FR Download'!M:M,MATCH('Eligible Components'!M207,'Tableau FR Download'!G:G,0))=0,"",INDEX('Tableau FR Download'!M:M,MATCH('Eligible Components'!M207,'Tableau FR Download'!G:G,0))),""))</f>
        <v/>
      </c>
      <c r="P207" s="27" t="str">
        <f>IF(IFERROR(
INDEX('Funding Request Tracker'!$G$6:$G$13,MATCH('Eligible Components'!N207,'Funding Request Tracker'!$F$6:$F$13,0)),"")=0,"",
IFERROR(INDEX('Funding Request Tracker'!$G$6:$G$13,MATCH('Eligible Components'!N207,'Funding Request Tracker'!$F$6:$F$13,0)),
""))</f>
        <v/>
      </c>
      <c r="Q207" s="27" t="str">
        <f>IF(IFERROR(INDEX('Tableau FR Download'!N:N,MATCH('Eligible Components'!M207,'Tableau FR Download'!G:G,0)),"")=0,"",IFERROR(INDEX('Tableau FR Download'!N:N,MATCH('Eligible Components'!M207,'Tableau FR Download'!G:G,0)),""))</f>
        <v/>
      </c>
      <c r="R207" s="27" t="str">
        <f>IF(IFERROR(INDEX('Tableau FR Download'!O:O,MATCH('Eligible Components'!M207,'Tableau FR Download'!G:G,0)),"")=0,"",IFERROR(INDEX('Tableau FR Download'!O:O,MATCH('Eligible Components'!M207,'Tableau FR Download'!G:G,0)),""))</f>
        <v/>
      </c>
      <c r="S207" t="str">
        <f t="shared" si="11"/>
        <v/>
      </c>
      <c r="T207" s="1" t="str">
        <f>IFERROR(INDEX('User Instructions'!$E$3:$E$8,MATCH('Eligible Components'!N207,'User Instructions'!$D$3:$D$8,0)),"")</f>
        <v/>
      </c>
      <c r="U207" s="1" t="str">
        <f>IFERROR(IF(INDEX('Tableau FR Download'!M:M,MATCH('Eligible Components'!M207,'Tableau FR Download'!G:G,0))=0,"",INDEX('Tableau FR Download'!M:M,MATCH('Eligible Components'!M207,'Tableau FR Download'!G:G,0))),"")</f>
        <v/>
      </c>
    </row>
    <row r="208" spans="1:21" hidden="1" x14ac:dyDescent="0.35">
      <c r="A208" s="1">
        <f t="shared" si="9"/>
        <v>0</v>
      </c>
      <c r="B208" s="1">
        <v>1</v>
      </c>
      <c r="C208" s="1" t="s">
        <v>201</v>
      </c>
      <c r="D208" s="1" t="s">
        <v>80</v>
      </c>
      <c r="E208" s="1" t="s">
        <v>61</v>
      </c>
      <c r="F208" s="1" t="s">
        <v>213</v>
      </c>
      <c r="G208" s="1" t="str">
        <f t="shared" si="10"/>
        <v>Burundi-Tuberculosis</v>
      </c>
      <c r="H208" s="1">
        <v>1</v>
      </c>
      <c r="I208" s="1" t="s">
        <v>56</v>
      </c>
      <c r="J208" s="1" t="str">
        <f>IF(IFERROR(IF(M208="",INDEX('Review Approach Lookup'!D:D,MATCH('Eligible Components'!G208,'Review Approach Lookup'!A:A,0)),INDEX('Tableau FR Download'!I:I,MATCH(M208,'Tableau FR Download'!G:G,0))),"")=0,"TBC",IFERROR(IF(M208="",INDEX('Review Approach Lookup'!D:D,MATCH('Eligible Components'!G208,'Review Approach Lookup'!A:A,0)),INDEX('Tableau FR Download'!I:I,MATCH(M208,'Tableau FR Download'!G:G,0))),""))</f>
        <v>Program Continuation</v>
      </c>
      <c r="K208" s="1" t="s">
        <v>202</v>
      </c>
      <c r="L208" s="1">
        <f>_xlfn.MAXIFS('Tableau FR Download'!A:A,'Tableau FR Download'!B:B,'Eligible Components'!G208)</f>
        <v>0</v>
      </c>
      <c r="M208" s="1" t="str">
        <f>IF(L208=0,"",INDEX('Tableau FR Download'!G:G,MATCH('Eligible Components'!L208,'Tableau FR Download'!A:A,0)))</f>
        <v/>
      </c>
      <c r="N208" s="2" t="str">
        <f>IFERROR(IF(LEFT(INDEX('Tableau FR Download'!J:J,MATCH('Eligible Components'!M208,'Tableau FR Download'!G:G,0)),FIND(" - ",INDEX('Tableau FR Download'!J:J,MATCH('Eligible Components'!M208,'Tableau FR Download'!G:G,0)))-1) = 0,"",LEFT(INDEX('Tableau FR Download'!J:J,MATCH('Eligible Components'!M208,'Tableau FR Download'!G:G,0)),FIND(" - ",INDEX('Tableau FR Download'!J:J,MATCH('Eligible Components'!M208,'Tableau FR Download'!G:G,0)))-1)),"")</f>
        <v/>
      </c>
      <c r="O208" s="2" t="str">
        <f>IF(T208="No","",IFERROR(IF(INDEX('Tableau FR Download'!M:M,MATCH('Eligible Components'!M208,'Tableau FR Download'!G:G,0))=0,"",INDEX('Tableau FR Download'!M:M,MATCH('Eligible Components'!M208,'Tableau FR Download'!G:G,0))),""))</f>
        <v/>
      </c>
      <c r="P208" s="27" t="str">
        <f>IF(IFERROR(
INDEX('Funding Request Tracker'!$G$6:$G$13,MATCH('Eligible Components'!N208,'Funding Request Tracker'!$F$6:$F$13,0)),"")=0,"",
IFERROR(INDEX('Funding Request Tracker'!$G$6:$G$13,MATCH('Eligible Components'!N208,'Funding Request Tracker'!$F$6:$F$13,0)),
""))</f>
        <v/>
      </c>
      <c r="Q208" s="27" t="str">
        <f>IF(IFERROR(INDEX('Tableau FR Download'!N:N,MATCH('Eligible Components'!M208,'Tableau FR Download'!G:G,0)),"")=0,"",IFERROR(INDEX('Tableau FR Download'!N:N,MATCH('Eligible Components'!M208,'Tableau FR Download'!G:G,0)),""))</f>
        <v/>
      </c>
      <c r="R208" s="27" t="str">
        <f>IF(IFERROR(INDEX('Tableau FR Download'!O:O,MATCH('Eligible Components'!M208,'Tableau FR Download'!G:G,0)),"")=0,"",IFERROR(INDEX('Tableau FR Download'!O:O,MATCH('Eligible Components'!M208,'Tableau FR Download'!G:G,0)),""))</f>
        <v/>
      </c>
      <c r="S208" t="str">
        <f t="shared" si="11"/>
        <v/>
      </c>
      <c r="T208" s="1" t="str">
        <f>IFERROR(INDEX('User Instructions'!$E$3:$E$8,MATCH('Eligible Components'!N208,'User Instructions'!$D$3:$D$8,0)),"")</f>
        <v/>
      </c>
      <c r="U208" s="1" t="str">
        <f>IFERROR(IF(INDEX('Tableau FR Download'!M:M,MATCH('Eligible Components'!M208,'Tableau FR Download'!G:G,0))=0,"",INDEX('Tableau FR Download'!M:M,MATCH('Eligible Components'!M208,'Tableau FR Download'!G:G,0))),"")</f>
        <v/>
      </c>
    </row>
    <row r="209" spans="1:21" hidden="1" x14ac:dyDescent="0.35">
      <c r="A209" s="1">
        <f t="shared" si="9"/>
        <v>0</v>
      </c>
      <c r="B209" s="1">
        <v>0</v>
      </c>
      <c r="C209" s="1" t="s">
        <v>201</v>
      </c>
      <c r="D209" s="1" t="s">
        <v>80</v>
      </c>
      <c r="E209" s="1" t="s">
        <v>168</v>
      </c>
      <c r="F209" s="1" t="s">
        <v>214</v>
      </c>
      <c r="G209" s="1" t="str">
        <f t="shared" si="10"/>
        <v>Burundi-Tuberculosis,Malaria</v>
      </c>
      <c r="H209" s="1">
        <v>1</v>
      </c>
      <c r="I209" s="1" t="s">
        <v>56</v>
      </c>
      <c r="J209" s="1" t="str">
        <f>IF(IFERROR(IF(M209="",INDEX('Review Approach Lookup'!D:D,MATCH('Eligible Components'!G209,'Review Approach Lookup'!A:A,0)),INDEX('Tableau FR Download'!I:I,MATCH(M209,'Tableau FR Download'!G:G,0))),"")=0,"TBC",IFERROR(IF(M209="",INDEX('Review Approach Lookup'!D:D,MATCH('Eligible Components'!G209,'Review Approach Lookup'!A:A,0)),INDEX('Tableau FR Download'!I:I,MATCH(M209,'Tableau FR Download'!G:G,0))),""))</f>
        <v/>
      </c>
      <c r="K209" s="1" t="s">
        <v>202</v>
      </c>
      <c r="L209" s="1">
        <f>_xlfn.MAXIFS('Tableau FR Download'!A:A,'Tableau FR Download'!B:B,'Eligible Components'!G209)</f>
        <v>0</v>
      </c>
      <c r="M209" s="1" t="str">
        <f>IF(L209=0,"",INDEX('Tableau FR Download'!G:G,MATCH('Eligible Components'!L209,'Tableau FR Download'!A:A,0)))</f>
        <v/>
      </c>
      <c r="N209" s="2" t="str">
        <f>IFERROR(IF(LEFT(INDEX('Tableau FR Download'!J:J,MATCH('Eligible Components'!M209,'Tableau FR Download'!G:G,0)),FIND(" - ",INDEX('Tableau FR Download'!J:J,MATCH('Eligible Components'!M209,'Tableau FR Download'!G:G,0)))-1) = 0,"",LEFT(INDEX('Tableau FR Download'!J:J,MATCH('Eligible Components'!M209,'Tableau FR Download'!G:G,0)),FIND(" - ",INDEX('Tableau FR Download'!J:J,MATCH('Eligible Components'!M209,'Tableau FR Download'!G:G,0)))-1)),"")</f>
        <v/>
      </c>
      <c r="O209" s="2" t="str">
        <f>IF(T209="No","",IFERROR(IF(INDEX('Tableau FR Download'!M:M,MATCH('Eligible Components'!M209,'Tableau FR Download'!G:G,0))=0,"",INDEX('Tableau FR Download'!M:M,MATCH('Eligible Components'!M209,'Tableau FR Download'!G:G,0))),""))</f>
        <v/>
      </c>
      <c r="P209" s="27" t="str">
        <f>IF(IFERROR(
INDEX('Funding Request Tracker'!$G$6:$G$13,MATCH('Eligible Components'!N209,'Funding Request Tracker'!$F$6:$F$13,0)),"")=0,"",
IFERROR(INDEX('Funding Request Tracker'!$G$6:$G$13,MATCH('Eligible Components'!N209,'Funding Request Tracker'!$F$6:$F$13,0)),
""))</f>
        <v/>
      </c>
      <c r="Q209" s="27" t="str">
        <f>IF(IFERROR(INDEX('Tableau FR Download'!N:N,MATCH('Eligible Components'!M209,'Tableau FR Download'!G:G,0)),"")=0,"",IFERROR(INDEX('Tableau FR Download'!N:N,MATCH('Eligible Components'!M209,'Tableau FR Download'!G:G,0)),""))</f>
        <v/>
      </c>
      <c r="R209" s="27" t="str">
        <f>IF(IFERROR(INDEX('Tableau FR Download'!O:O,MATCH('Eligible Components'!M209,'Tableau FR Download'!G:G,0)),"")=0,"",IFERROR(INDEX('Tableau FR Download'!O:O,MATCH('Eligible Components'!M209,'Tableau FR Download'!G:G,0)),""))</f>
        <v/>
      </c>
      <c r="S209" t="str">
        <f t="shared" si="11"/>
        <v/>
      </c>
      <c r="T209" s="1" t="str">
        <f>IFERROR(INDEX('User Instructions'!$E$3:$E$8,MATCH('Eligible Components'!N209,'User Instructions'!$D$3:$D$8,0)),"")</f>
        <v/>
      </c>
      <c r="U209" s="1" t="str">
        <f>IFERROR(IF(INDEX('Tableau FR Download'!M:M,MATCH('Eligible Components'!M209,'Tableau FR Download'!G:G,0))=0,"",INDEX('Tableau FR Download'!M:M,MATCH('Eligible Components'!M209,'Tableau FR Download'!G:G,0))),"")</f>
        <v/>
      </c>
    </row>
    <row r="210" spans="1:21" hidden="1" x14ac:dyDescent="0.35">
      <c r="A210" s="1">
        <f t="shared" si="9"/>
        <v>0</v>
      </c>
      <c r="B210" s="1">
        <v>0</v>
      </c>
      <c r="C210" s="1" t="s">
        <v>201</v>
      </c>
      <c r="D210" s="1" t="s">
        <v>80</v>
      </c>
      <c r="E210" s="1" t="s">
        <v>133</v>
      </c>
      <c r="F210" s="1" t="s">
        <v>215</v>
      </c>
      <c r="G210" s="1" t="str">
        <f t="shared" si="10"/>
        <v>Burundi-Tuberculosis,Malaria,RSSH</v>
      </c>
      <c r="H210" s="1">
        <v>1</v>
      </c>
      <c r="I210" s="1" t="s">
        <v>56</v>
      </c>
      <c r="J210" s="1" t="str">
        <f>IF(IFERROR(IF(M210="",INDEX('Review Approach Lookup'!D:D,MATCH('Eligible Components'!G210,'Review Approach Lookup'!A:A,0)),INDEX('Tableau FR Download'!I:I,MATCH(M210,'Tableau FR Download'!G:G,0))),"")=0,"TBC",IFERROR(IF(M210="",INDEX('Review Approach Lookup'!D:D,MATCH('Eligible Components'!G210,'Review Approach Lookup'!A:A,0)),INDEX('Tableau FR Download'!I:I,MATCH(M210,'Tableau FR Download'!G:G,0))),""))</f>
        <v/>
      </c>
      <c r="K210" s="1" t="s">
        <v>202</v>
      </c>
      <c r="L210" s="1">
        <f>_xlfn.MAXIFS('Tableau FR Download'!A:A,'Tableau FR Download'!B:B,'Eligible Components'!G210)</f>
        <v>0</v>
      </c>
      <c r="M210" s="1" t="str">
        <f>IF(L210=0,"",INDEX('Tableau FR Download'!G:G,MATCH('Eligible Components'!L210,'Tableau FR Download'!A:A,0)))</f>
        <v/>
      </c>
      <c r="N210" s="2" t="str">
        <f>IFERROR(IF(LEFT(INDEX('Tableau FR Download'!J:J,MATCH('Eligible Components'!M210,'Tableau FR Download'!G:G,0)),FIND(" - ",INDEX('Tableau FR Download'!J:J,MATCH('Eligible Components'!M210,'Tableau FR Download'!G:G,0)))-1) = 0,"",LEFT(INDEX('Tableau FR Download'!J:J,MATCH('Eligible Components'!M210,'Tableau FR Download'!G:G,0)),FIND(" - ",INDEX('Tableau FR Download'!J:J,MATCH('Eligible Components'!M210,'Tableau FR Download'!G:G,0)))-1)),"")</f>
        <v/>
      </c>
      <c r="O210" s="2" t="str">
        <f>IF(T210="No","",IFERROR(IF(INDEX('Tableau FR Download'!M:M,MATCH('Eligible Components'!M210,'Tableau FR Download'!G:G,0))=0,"",INDEX('Tableau FR Download'!M:M,MATCH('Eligible Components'!M210,'Tableau FR Download'!G:G,0))),""))</f>
        <v/>
      </c>
      <c r="P210" s="27" t="str">
        <f>IF(IFERROR(
INDEX('Funding Request Tracker'!$G$6:$G$13,MATCH('Eligible Components'!N210,'Funding Request Tracker'!$F$6:$F$13,0)),"")=0,"",
IFERROR(INDEX('Funding Request Tracker'!$G$6:$G$13,MATCH('Eligible Components'!N210,'Funding Request Tracker'!$F$6:$F$13,0)),
""))</f>
        <v/>
      </c>
      <c r="Q210" s="27" t="str">
        <f>IF(IFERROR(INDEX('Tableau FR Download'!N:N,MATCH('Eligible Components'!M210,'Tableau FR Download'!G:G,0)),"")=0,"",IFERROR(INDEX('Tableau FR Download'!N:N,MATCH('Eligible Components'!M210,'Tableau FR Download'!G:G,0)),""))</f>
        <v/>
      </c>
      <c r="R210" s="27" t="str">
        <f>IF(IFERROR(INDEX('Tableau FR Download'!O:O,MATCH('Eligible Components'!M210,'Tableau FR Download'!G:G,0)),"")=0,"",IFERROR(INDEX('Tableau FR Download'!O:O,MATCH('Eligible Components'!M210,'Tableau FR Download'!G:G,0)),""))</f>
        <v/>
      </c>
      <c r="S210" t="str">
        <f t="shared" si="11"/>
        <v/>
      </c>
      <c r="T210" s="1" t="str">
        <f>IFERROR(INDEX('User Instructions'!$E$3:$E$8,MATCH('Eligible Components'!N210,'User Instructions'!$D$3:$D$8,0)),"")</f>
        <v/>
      </c>
      <c r="U210" s="1" t="str">
        <f>IFERROR(IF(INDEX('Tableau FR Download'!M:M,MATCH('Eligible Components'!M210,'Tableau FR Download'!G:G,0))=0,"",INDEX('Tableau FR Download'!M:M,MATCH('Eligible Components'!M210,'Tableau FR Download'!G:G,0))),"")</f>
        <v/>
      </c>
    </row>
    <row r="211" spans="1:21" hidden="1" x14ac:dyDescent="0.35">
      <c r="A211" s="1">
        <f t="shared" si="9"/>
        <v>0</v>
      </c>
      <c r="B211" s="1">
        <v>0</v>
      </c>
      <c r="C211" s="1" t="s">
        <v>201</v>
      </c>
      <c r="D211" s="1" t="s">
        <v>80</v>
      </c>
      <c r="E211" s="1" t="s">
        <v>121</v>
      </c>
      <c r="F211" s="1" t="s">
        <v>216</v>
      </c>
      <c r="G211" s="1" t="str">
        <f t="shared" si="10"/>
        <v>Burundi-Tuberculosis,RSSH</v>
      </c>
      <c r="H211" s="1">
        <v>1</v>
      </c>
      <c r="I211" s="1" t="s">
        <v>56</v>
      </c>
      <c r="J211" s="1" t="str">
        <f>IF(IFERROR(IF(M211="",INDEX('Review Approach Lookup'!D:D,MATCH('Eligible Components'!G211,'Review Approach Lookup'!A:A,0)),INDEX('Tableau FR Download'!I:I,MATCH(M211,'Tableau FR Download'!G:G,0))),"")=0,"TBC",IFERROR(IF(M211="",INDEX('Review Approach Lookup'!D:D,MATCH('Eligible Components'!G211,'Review Approach Lookup'!A:A,0)),INDEX('Tableau FR Download'!I:I,MATCH(M211,'Tableau FR Download'!G:G,0))),""))</f>
        <v/>
      </c>
      <c r="K211" s="1" t="s">
        <v>202</v>
      </c>
      <c r="L211" s="1">
        <f>_xlfn.MAXIFS('Tableau FR Download'!A:A,'Tableau FR Download'!B:B,'Eligible Components'!G211)</f>
        <v>0</v>
      </c>
      <c r="M211" s="1" t="str">
        <f>IF(L211=0,"",INDEX('Tableau FR Download'!G:G,MATCH('Eligible Components'!L211,'Tableau FR Download'!A:A,0)))</f>
        <v/>
      </c>
      <c r="N211" s="2" t="str">
        <f>IFERROR(IF(LEFT(INDEX('Tableau FR Download'!J:J,MATCH('Eligible Components'!M211,'Tableau FR Download'!G:G,0)),FIND(" - ",INDEX('Tableau FR Download'!J:J,MATCH('Eligible Components'!M211,'Tableau FR Download'!G:G,0)))-1) = 0,"",LEFT(INDEX('Tableau FR Download'!J:J,MATCH('Eligible Components'!M211,'Tableau FR Download'!G:G,0)),FIND(" - ",INDEX('Tableau FR Download'!J:J,MATCH('Eligible Components'!M211,'Tableau FR Download'!G:G,0)))-1)),"")</f>
        <v/>
      </c>
      <c r="O211" s="2" t="str">
        <f>IF(T211="No","",IFERROR(IF(INDEX('Tableau FR Download'!M:M,MATCH('Eligible Components'!M211,'Tableau FR Download'!G:G,0))=0,"",INDEX('Tableau FR Download'!M:M,MATCH('Eligible Components'!M211,'Tableau FR Download'!G:G,0))),""))</f>
        <v/>
      </c>
      <c r="P211" s="27" t="str">
        <f>IF(IFERROR(
INDEX('Funding Request Tracker'!$G$6:$G$13,MATCH('Eligible Components'!N211,'Funding Request Tracker'!$F$6:$F$13,0)),"")=0,"",
IFERROR(INDEX('Funding Request Tracker'!$G$6:$G$13,MATCH('Eligible Components'!N211,'Funding Request Tracker'!$F$6:$F$13,0)),
""))</f>
        <v/>
      </c>
      <c r="Q211" s="27" t="str">
        <f>IF(IFERROR(INDEX('Tableau FR Download'!N:N,MATCH('Eligible Components'!M211,'Tableau FR Download'!G:G,0)),"")=0,"",IFERROR(INDEX('Tableau FR Download'!N:N,MATCH('Eligible Components'!M211,'Tableau FR Download'!G:G,0)),""))</f>
        <v/>
      </c>
      <c r="R211" s="27" t="str">
        <f>IF(IFERROR(INDEX('Tableau FR Download'!O:O,MATCH('Eligible Components'!M211,'Tableau FR Download'!G:G,0)),"")=0,"",IFERROR(INDEX('Tableau FR Download'!O:O,MATCH('Eligible Components'!M211,'Tableau FR Download'!G:G,0)),""))</f>
        <v/>
      </c>
      <c r="S211" t="str">
        <f t="shared" si="11"/>
        <v/>
      </c>
      <c r="T211" s="1" t="str">
        <f>IFERROR(INDEX('User Instructions'!$E$3:$E$8,MATCH('Eligible Components'!N211,'User Instructions'!$D$3:$D$8,0)),"")</f>
        <v/>
      </c>
      <c r="U211" s="1" t="str">
        <f>IFERROR(IF(INDEX('Tableau FR Download'!M:M,MATCH('Eligible Components'!M211,'Tableau FR Download'!G:G,0))=0,"",INDEX('Tableau FR Download'!M:M,MATCH('Eligible Components'!M211,'Tableau FR Download'!G:G,0))),"")</f>
        <v/>
      </c>
    </row>
    <row r="212" spans="1:21" hidden="1" x14ac:dyDescent="0.35">
      <c r="A212" s="1">
        <f t="shared" si="9"/>
        <v>0</v>
      </c>
      <c r="B212" s="1">
        <v>1</v>
      </c>
      <c r="C212" s="1" t="s">
        <v>201</v>
      </c>
      <c r="D212" s="1" t="s">
        <v>82</v>
      </c>
      <c r="E212" s="1" t="s">
        <v>59</v>
      </c>
      <c r="F212" s="1" t="s">
        <v>59</v>
      </c>
      <c r="G212" s="1" t="str">
        <f t="shared" si="10"/>
        <v>Cabo Verde-HIV/AIDS</v>
      </c>
      <c r="H212" s="1">
        <v>1</v>
      </c>
      <c r="I212" s="1" t="s">
        <v>73</v>
      </c>
      <c r="J212" s="1" t="str">
        <f>IF(IFERROR(IF(M212="",INDEX('Review Approach Lookup'!D:D,MATCH('Eligible Components'!G212,'Review Approach Lookup'!A:A,0)),INDEX('Tableau FR Download'!I:I,MATCH(M212,'Tableau FR Download'!G:G,0))),"")=0,"TBC",IFERROR(IF(M212="",INDEX('Review Approach Lookup'!D:D,MATCH('Eligible Components'!G212,'Review Approach Lookup'!A:A,0)),INDEX('Tableau FR Download'!I:I,MATCH(M212,'Tableau FR Download'!G:G,0))),""))</f>
        <v>Tailored for Transition</v>
      </c>
      <c r="K212" s="1" t="s">
        <v>218</v>
      </c>
      <c r="L212" s="1">
        <f>_xlfn.MAXIFS('Tableau FR Download'!A:A,'Tableau FR Download'!B:B,'Eligible Components'!G212)</f>
        <v>0</v>
      </c>
      <c r="M212" s="1" t="str">
        <f>IF(L212=0,"",INDEX('Tableau FR Download'!G:G,MATCH('Eligible Components'!L212,'Tableau FR Download'!A:A,0)))</f>
        <v/>
      </c>
      <c r="N212" s="2" t="str">
        <f>IFERROR(IF(LEFT(INDEX('Tableau FR Download'!J:J,MATCH('Eligible Components'!M212,'Tableau FR Download'!G:G,0)),FIND(" - ",INDEX('Tableau FR Download'!J:J,MATCH('Eligible Components'!M212,'Tableau FR Download'!G:G,0)))-1) = 0,"",LEFT(INDEX('Tableau FR Download'!J:J,MATCH('Eligible Components'!M212,'Tableau FR Download'!G:G,0)),FIND(" - ",INDEX('Tableau FR Download'!J:J,MATCH('Eligible Components'!M212,'Tableau FR Download'!G:G,0)))-1)),"")</f>
        <v/>
      </c>
      <c r="O212" s="2" t="str">
        <f>IF(T212="No","",IFERROR(IF(INDEX('Tableau FR Download'!M:M,MATCH('Eligible Components'!M212,'Tableau FR Download'!G:G,0))=0,"",INDEX('Tableau FR Download'!M:M,MATCH('Eligible Components'!M212,'Tableau FR Download'!G:G,0))),""))</f>
        <v/>
      </c>
      <c r="P212" s="27" t="str">
        <f>IF(IFERROR(
INDEX('Funding Request Tracker'!$G$6:$G$13,MATCH('Eligible Components'!N212,'Funding Request Tracker'!$F$6:$F$13,0)),"")=0,"",
IFERROR(INDEX('Funding Request Tracker'!$G$6:$G$13,MATCH('Eligible Components'!N212,'Funding Request Tracker'!$F$6:$F$13,0)),
""))</f>
        <v/>
      </c>
      <c r="Q212" s="27" t="str">
        <f>IF(IFERROR(INDEX('Tableau FR Download'!N:N,MATCH('Eligible Components'!M212,'Tableau FR Download'!G:G,0)),"")=0,"",IFERROR(INDEX('Tableau FR Download'!N:N,MATCH('Eligible Components'!M212,'Tableau FR Download'!G:G,0)),""))</f>
        <v/>
      </c>
      <c r="R212" s="27" t="str">
        <f>IF(IFERROR(INDEX('Tableau FR Download'!O:O,MATCH('Eligible Components'!M212,'Tableau FR Download'!G:G,0)),"")=0,"",IFERROR(INDEX('Tableau FR Download'!O:O,MATCH('Eligible Components'!M212,'Tableau FR Download'!G:G,0)),""))</f>
        <v/>
      </c>
      <c r="S212" t="str">
        <f t="shared" si="11"/>
        <v/>
      </c>
      <c r="T212" s="1" t="str">
        <f>IFERROR(INDEX('User Instructions'!$E$3:$E$8,MATCH('Eligible Components'!N212,'User Instructions'!$D$3:$D$8,0)),"")</f>
        <v/>
      </c>
      <c r="U212" s="1" t="str">
        <f>IFERROR(IF(INDEX('Tableau FR Download'!M:M,MATCH('Eligible Components'!M212,'Tableau FR Download'!G:G,0))=0,"",INDEX('Tableau FR Download'!M:M,MATCH('Eligible Components'!M212,'Tableau FR Download'!G:G,0))),"")</f>
        <v/>
      </c>
    </row>
    <row r="213" spans="1:21" hidden="1" x14ac:dyDescent="0.35">
      <c r="A213" s="1">
        <f t="shared" si="9"/>
        <v>0</v>
      </c>
      <c r="B213" s="1">
        <v>0</v>
      </c>
      <c r="C213" s="1" t="s">
        <v>201</v>
      </c>
      <c r="D213" s="1" t="s">
        <v>82</v>
      </c>
      <c r="E213" s="1" t="s">
        <v>103</v>
      </c>
      <c r="F213" s="1" t="s">
        <v>203</v>
      </c>
      <c r="G213" s="1" t="str">
        <f t="shared" si="10"/>
        <v>Cabo Verde-HIV/AIDS,Malaria</v>
      </c>
      <c r="H213" s="1">
        <v>0</v>
      </c>
      <c r="I213" s="1" t="s">
        <v>73</v>
      </c>
      <c r="J213" s="1" t="str">
        <f>IF(IFERROR(IF(M213="",INDEX('Review Approach Lookup'!D:D,MATCH('Eligible Components'!G213,'Review Approach Lookup'!A:A,0)),INDEX('Tableau FR Download'!I:I,MATCH(M213,'Tableau FR Download'!G:G,0))),"")=0,"TBC",IFERROR(IF(M213="",INDEX('Review Approach Lookup'!D:D,MATCH('Eligible Components'!G213,'Review Approach Lookup'!A:A,0)),INDEX('Tableau FR Download'!I:I,MATCH(M213,'Tableau FR Download'!G:G,0))),""))</f>
        <v/>
      </c>
      <c r="K213" s="1" t="s">
        <v>218</v>
      </c>
      <c r="L213" s="1">
        <f>_xlfn.MAXIFS('Tableau FR Download'!A:A,'Tableau FR Download'!B:B,'Eligible Components'!G213)</f>
        <v>0</v>
      </c>
      <c r="M213" s="1" t="str">
        <f>IF(L213=0,"",INDEX('Tableau FR Download'!G:G,MATCH('Eligible Components'!L213,'Tableau FR Download'!A:A,0)))</f>
        <v/>
      </c>
      <c r="N213" s="2" t="str">
        <f>IFERROR(IF(LEFT(INDEX('Tableau FR Download'!J:J,MATCH('Eligible Components'!M213,'Tableau FR Download'!G:G,0)),FIND(" - ",INDEX('Tableau FR Download'!J:J,MATCH('Eligible Components'!M213,'Tableau FR Download'!G:G,0)))-1) = 0,"",LEFT(INDEX('Tableau FR Download'!J:J,MATCH('Eligible Components'!M213,'Tableau FR Download'!G:G,0)),FIND(" - ",INDEX('Tableau FR Download'!J:J,MATCH('Eligible Components'!M213,'Tableau FR Download'!G:G,0)))-1)),"")</f>
        <v/>
      </c>
      <c r="O213" s="2" t="str">
        <f>IF(T213="No","",IFERROR(IF(INDEX('Tableau FR Download'!M:M,MATCH('Eligible Components'!M213,'Tableau FR Download'!G:G,0))=0,"",INDEX('Tableau FR Download'!M:M,MATCH('Eligible Components'!M213,'Tableau FR Download'!G:G,0))),""))</f>
        <v/>
      </c>
      <c r="P213" s="27" t="str">
        <f>IF(IFERROR(
INDEX('Funding Request Tracker'!$G$6:$G$13,MATCH('Eligible Components'!N213,'Funding Request Tracker'!$F$6:$F$13,0)),"")=0,"",
IFERROR(INDEX('Funding Request Tracker'!$G$6:$G$13,MATCH('Eligible Components'!N213,'Funding Request Tracker'!$F$6:$F$13,0)),
""))</f>
        <v/>
      </c>
      <c r="Q213" s="27" t="str">
        <f>IF(IFERROR(INDEX('Tableau FR Download'!N:N,MATCH('Eligible Components'!M213,'Tableau FR Download'!G:G,0)),"")=0,"",IFERROR(INDEX('Tableau FR Download'!N:N,MATCH('Eligible Components'!M213,'Tableau FR Download'!G:G,0)),""))</f>
        <v/>
      </c>
      <c r="R213" s="27" t="str">
        <f>IF(IFERROR(INDEX('Tableau FR Download'!O:O,MATCH('Eligible Components'!M213,'Tableau FR Download'!G:G,0)),"")=0,"",IFERROR(INDEX('Tableau FR Download'!O:O,MATCH('Eligible Components'!M213,'Tableau FR Download'!G:G,0)),""))</f>
        <v/>
      </c>
      <c r="S213" t="str">
        <f t="shared" si="11"/>
        <v/>
      </c>
      <c r="T213" s="1" t="str">
        <f>IFERROR(INDEX('User Instructions'!$E$3:$E$8,MATCH('Eligible Components'!N213,'User Instructions'!$D$3:$D$8,0)),"")</f>
        <v/>
      </c>
      <c r="U213" s="1" t="str">
        <f>IFERROR(IF(INDEX('Tableau FR Download'!M:M,MATCH('Eligible Components'!M213,'Tableau FR Download'!G:G,0))=0,"",INDEX('Tableau FR Download'!M:M,MATCH('Eligible Components'!M213,'Tableau FR Download'!G:G,0))),"")</f>
        <v/>
      </c>
    </row>
    <row r="214" spans="1:21" hidden="1" x14ac:dyDescent="0.35">
      <c r="A214" s="1">
        <f t="shared" si="9"/>
        <v>0</v>
      </c>
      <c r="B214" s="1">
        <v>0</v>
      </c>
      <c r="C214" s="1" t="s">
        <v>201</v>
      </c>
      <c r="D214" s="1" t="s">
        <v>82</v>
      </c>
      <c r="E214" s="1" t="s">
        <v>204</v>
      </c>
      <c r="F214" s="1" t="s">
        <v>205</v>
      </c>
      <c r="G214" s="1" t="str">
        <f t="shared" si="10"/>
        <v>Cabo Verde-HIV/AIDS,Malaria,RSSH</v>
      </c>
      <c r="H214" s="1">
        <v>0</v>
      </c>
      <c r="I214" s="1" t="s">
        <v>73</v>
      </c>
      <c r="J214" s="1" t="str">
        <f>IF(IFERROR(IF(M214="",INDEX('Review Approach Lookup'!D:D,MATCH('Eligible Components'!G214,'Review Approach Lookup'!A:A,0)),INDEX('Tableau FR Download'!I:I,MATCH(M214,'Tableau FR Download'!G:G,0))),"")=0,"TBC",IFERROR(IF(M214="",INDEX('Review Approach Lookup'!D:D,MATCH('Eligible Components'!G214,'Review Approach Lookup'!A:A,0)),INDEX('Tableau FR Download'!I:I,MATCH(M214,'Tableau FR Download'!G:G,0))),""))</f>
        <v/>
      </c>
      <c r="K214" s="1" t="s">
        <v>218</v>
      </c>
      <c r="L214" s="1">
        <f>_xlfn.MAXIFS('Tableau FR Download'!A:A,'Tableau FR Download'!B:B,'Eligible Components'!G214)</f>
        <v>0</v>
      </c>
      <c r="M214" s="1" t="str">
        <f>IF(L214=0,"",INDEX('Tableau FR Download'!G:G,MATCH('Eligible Components'!L214,'Tableau FR Download'!A:A,0)))</f>
        <v/>
      </c>
      <c r="N214" s="2" t="str">
        <f>IFERROR(IF(LEFT(INDEX('Tableau FR Download'!J:J,MATCH('Eligible Components'!M214,'Tableau FR Download'!G:G,0)),FIND(" - ",INDEX('Tableau FR Download'!J:J,MATCH('Eligible Components'!M214,'Tableau FR Download'!G:G,0)))-1) = 0,"",LEFT(INDEX('Tableau FR Download'!J:J,MATCH('Eligible Components'!M214,'Tableau FR Download'!G:G,0)),FIND(" - ",INDEX('Tableau FR Download'!J:J,MATCH('Eligible Components'!M214,'Tableau FR Download'!G:G,0)))-1)),"")</f>
        <v/>
      </c>
      <c r="O214" s="2" t="str">
        <f>IF(T214="No","",IFERROR(IF(INDEX('Tableau FR Download'!M:M,MATCH('Eligible Components'!M214,'Tableau FR Download'!G:G,0))=0,"",INDEX('Tableau FR Download'!M:M,MATCH('Eligible Components'!M214,'Tableau FR Download'!G:G,0))),""))</f>
        <v/>
      </c>
      <c r="P214" s="27" t="str">
        <f>IF(IFERROR(
INDEX('Funding Request Tracker'!$G$6:$G$13,MATCH('Eligible Components'!N214,'Funding Request Tracker'!$F$6:$F$13,0)),"")=0,"",
IFERROR(INDEX('Funding Request Tracker'!$G$6:$G$13,MATCH('Eligible Components'!N214,'Funding Request Tracker'!$F$6:$F$13,0)),
""))</f>
        <v/>
      </c>
      <c r="Q214" s="27" t="str">
        <f>IF(IFERROR(INDEX('Tableau FR Download'!N:N,MATCH('Eligible Components'!M214,'Tableau FR Download'!G:G,0)),"")=0,"",IFERROR(INDEX('Tableau FR Download'!N:N,MATCH('Eligible Components'!M214,'Tableau FR Download'!G:G,0)),""))</f>
        <v/>
      </c>
      <c r="R214" s="27" t="str">
        <f>IF(IFERROR(INDEX('Tableau FR Download'!O:O,MATCH('Eligible Components'!M214,'Tableau FR Download'!G:G,0)),"")=0,"",IFERROR(INDEX('Tableau FR Download'!O:O,MATCH('Eligible Components'!M214,'Tableau FR Download'!G:G,0)),""))</f>
        <v/>
      </c>
      <c r="S214" t="str">
        <f t="shared" si="11"/>
        <v/>
      </c>
      <c r="T214" s="1" t="str">
        <f>IFERROR(INDEX('User Instructions'!$E$3:$E$8,MATCH('Eligible Components'!N214,'User Instructions'!$D$3:$D$8,0)),"")</f>
        <v/>
      </c>
      <c r="U214" s="1" t="str">
        <f>IFERROR(IF(INDEX('Tableau FR Download'!M:M,MATCH('Eligible Components'!M214,'Tableau FR Download'!G:G,0))=0,"",INDEX('Tableau FR Download'!M:M,MATCH('Eligible Components'!M214,'Tableau FR Download'!G:G,0))),"")</f>
        <v/>
      </c>
    </row>
    <row r="215" spans="1:21" hidden="1" x14ac:dyDescent="0.35">
      <c r="A215" s="1">
        <f t="shared" si="9"/>
        <v>0</v>
      </c>
      <c r="B215" s="1">
        <v>0</v>
      </c>
      <c r="C215" s="1" t="s">
        <v>201</v>
      </c>
      <c r="D215" s="1" t="s">
        <v>82</v>
      </c>
      <c r="E215" s="1" t="s">
        <v>206</v>
      </c>
      <c r="F215" s="1" t="s">
        <v>207</v>
      </c>
      <c r="G215" s="1" t="str">
        <f t="shared" si="10"/>
        <v>Cabo Verde-HIV/AIDS,RSSH</v>
      </c>
      <c r="H215" s="1">
        <v>1</v>
      </c>
      <c r="I215" s="1" t="s">
        <v>73</v>
      </c>
      <c r="J215" s="1" t="str">
        <f>IF(IFERROR(IF(M215="",INDEX('Review Approach Lookup'!D:D,MATCH('Eligible Components'!G215,'Review Approach Lookup'!A:A,0)),INDEX('Tableau FR Download'!I:I,MATCH(M215,'Tableau FR Download'!G:G,0))),"")=0,"TBC",IFERROR(IF(M215="",INDEX('Review Approach Lookup'!D:D,MATCH('Eligible Components'!G215,'Review Approach Lookup'!A:A,0)),INDEX('Tableau FR Download'!I:I,MATCH(M215,'Tableau FR Download'!G:G,0))),""))</f>
        <v/>
      </c>
      <c r="K215" s="1" t="s">
        <v>218</v>
      </c>
      <c r="L215" s="1">
        <f>_xlfn.MAXIFS('Tableau FR Download'!A:A,'Tableau FR Download'!B:B,'Eligible Components'!G215)</f>
        <v>0</v>
      </c>
      <c r="M215" s="1" t="str">
        <f>IF(L215=0,"",INDEX('Tableau FR Download'!G:G,MATCH('Eligible Components'!L215,'Tableau FR Download'!A:A,0)))</f>
        <v/>
      </c>
      <c r="N215" s="2" t="str">
        <f>IFERROR(IF(LEFT(INDEX('Tableau FR Download'!J:J,MATCH('Eligible Components'!M215,'Tableau FR Download'!G:G,0)),FIND(" - ",INDEX('Tableau FR Download'!J:J,MATCH('Eligible Components'!M215,'Tableau FR Download'!G:G,0)))-1) = 0,"",LEFT(INDEX('Tableau FR Download'!J:J,MATCH('Eligible Components'!M215,'Tableau FR Download'!G:G,0)),FIND(" - ",INDEX('Tableau FR Download'!J:J,MATCH('Eligible Components'!M215,'Tableau FR Download'!G:G,0)))-1)),"")</f>
        <v/>
      </c>
      <c r="O215" s="2" t="str">
        <f>IF(T215="No","",IFERROR(IF(INDEX('Tableau FR Download'!M:M,MATCH('Eligible Components'!M215,'Tableau FR Download'!G:G,0))=0,"",INDEX('Tableau FR Download'!M:M,MATCH('Eligible Components'!M215,'Tableau FR Download'!G:G,0))),""))</f>
        <v/>
      </c>
      <c r="P215" s="27" t="str">
        <f>IF(IFERROR(
INDEX('Funding Request Tracker'!$G$6:$G$13,MATCH('Eligible Components'!N215,'Funding Request Tracker'!$F$6:$F$13,0)),"")=0,"",
IFERROR(INDEX('Funding Request Tracker'!$G$6:$G$13,MATCH('Eligible Components'!N215,'Funding Request Tracker'!$F$6:$F$13,0)),
""))</f>
        <v/>
      </c>
      <c r="Q215" s="27" t="str">
        <f>IF(IFERROR(INDEX('Tableau FR Download'!N:N,MATCH('Eligible Components'!M215,'Tableau FR Download'!G:G,0)),"")=0,"",IFERROR(INDEX('Tableau FR Download'!N:N,MATCH('Eligible Components'!M215,'Tableau FR Download'!G:G,0)),""))</f>
        <v/>
      </c>
      <c r="R215" s="27" t="str">
        <f>IF(IFERROR(INDEX('Tableau FR Download'!O:O,MATCH('Eligible Components'!M215,'Tableau FR Download'!G:G,0)),"")=0,"",IFERROR(INDEX('Tableau FR Download'!O:O,MATCH('Eligible Components'!M215,'Tableau FR Download'!G:G,0)),""))</f>
        <v/>
      </c>
      <c r="S215" t="str">
        <f t="shared" si="11"/>
        <v/>
      </c>
      <c r="T215" s="1" t="str">
        <f>IFERROR(INDEX('User Instructions'!$E$3:$E$8,MATCH('Eligible Components'!N215,'User Instructions'!$D$3:$D$8,0)),"")</f>
        <v/>
      </c>
      <c r="U215" s="1" t="str">
        <f>IFERROR(IF(INDEX('Tableau FR Download'!M:M,MATCH('Eligible Components'!M215,'Tableau FR Download'!G:G,0))=0,"",INDEX('Tableau FR Download'!M:M,MATCH('Eligible Components'!M215,'Tableau FR Download'!G:G,0))),"")</f>
        <v/>
      </c>
    </row>
    <row r="216" spans="1:21" hidden="1" x14ac:dyDescent="0.35">
      <c r="A216" s="1">
        <f t="shared" si="9"/>
        <v>0</v>
      </c>
      <c r="B216" s="1">
        <v>0</v>
      </c>
      <c r="C216" s="1" t="s">
        <v>201</v>
      </c>
      <c r="D216" s="1" t="s">
        <v>82</v>
      </c>
      <c r="E216" s="1" t="s">
        <v>63</v>
      </c>
      <c r="F216" s="1" t="s">
        <v>208</v>
      </c>
      <c r="G216" s="1" t="str">
        <f t="shared" si="10"/>
        <v>Cabo Verde-HIV/AIDS, Tuberculosis</v>
      </c>
      <c r="H216" s="1">
        <v>1</v>
      </c>
      <c r="I216" s="1" t="s">
        <v>73</v>
      </c>
      <c r="J216" s="1" t="str">
        <f>IF(IFERROR(IF(M216="",INDEX('Review Approach Lookup'!D:D,MATCH('Eligible Components'!G216,'Review Approach Lookup'!A:A,0)),INDEX('Tableau FR Download'!I:I,MATCH(M216,'Tableau FR Download'!G:G,0))),"")=0,"TBC",IFERROR(IF(M216="",INDEX('Review Approach Lookup'!D:D,MATCH('Eligible Components'!G216,'Review Approach Lookup'!A:A,0)),INDEX('Tableau FR Download'!I:I,MATCH(M216,'Tableau FR Download'!G:G,0))),""))</f>
        <v/>
      </c>
      <c r="K216" s="1" t="s">
        <v>218</v>
      </c>
      <c r="L216" s="1">
        <f>_xlfn.MAXIFS('Tableau FR Download'!A:A,'Tableau FR Download'!B:B,'Eligible Components'!G216)</f>
        <v>0</v>
      </c>
      <c r="M216" s="1" t="str">
        <f>IF(L216=0,"",INDEX('Tableau FR Download'!G:G,MATCH('Eligible Components'!L216,'Tableau FR Download'!A:A,0)))</f>
        <v/>
      </c>
      <c r="N216" s="2" t="str">
        <f>IFERROR(IF(LEFT(INDEX('Tableau FR Download'!J:J,MATCH('Eligible Components'!M216,'Tableau FR Download'!G:G,0)),FIND(" - ",INDEX('Tableau FR Download'!J:J,MATCH('Eligible Components'!M216,'Tableau FR Download'!G:G,0)))-1) = 0,"",LEFT(INDEX('Tableau FR Download'!J:J,MATCH('Eligible Components'!M216,'Tableau FR Download'!G:G,0)),FIND(" - ",INDEX('Tableau FR Download'!J:J,MATCH('Eligible Components'!M216,'Tableau FR Download'!G:G,0)))-1)),"")</f>
        <v/>
      </c>
      <c r="O216" s="2" t="str">
        <f>IF(T216="No","",IFERROR(IF(INDEX('Tableau FR Download'!M:M,MATCH('Eligible Components'!M216,'Tableau FR Download'!G:G,0))=0,"",INDEX('Tableau FR Download'!M:M,MATCH('Eligible Components'!M216,'Tableau FR Download'!G:G,0))),""))</f>
        <v/>
      </c>
      <c r="P216" s="27" t="str">
        <f>IF(IFERROR(
INDEX('Funding Request Tracker'!$G$6:$G$13,MATCH('Eligible Components'!N216,'Funding Request Tracker'!$F$6:$F$13,0)),"")=0,"",
IFERROR(INDEX('Funding Request Tracker'!$G$6:$G$13,MATCH('Eligible Components'!N216,'Funding Request Tracker'!$F$6:$F$13,0)),
""))</f>
        <v/>
      </c>
      <c r="Q216" s="27" t="str">
        <f>IF(IFERROR(INDEX('Tableau FR Download'!N:N,MATCH('Eligible Components'!M216,'Tableau FR Download'!G:G,0)),"")=0,"",IFERROR(INDEX('Tableau FR Download'!N:N,MATCH('Eligible Components'!M216,'Tableau FR Download'!G:G,0)),""))</f>
        <v/>
      </c>
      <c r="R216" s="27" t="str">
        <f>IF(IFERROR(INDEX('Tableau FR Download'!O:O,MATCH('Eligible Components'!M216,'Tableau FR Download'!G:G,0)),"")=0,"",IFERROR(INDEX('Tableau FR Download'!O:O,MATCH('Eligible Components'!M216,'Tableau FR Download'!G:G,0)),""))</f>
        <v/>
      </c>
      <c r="S216" t="str">
        <f t="shared" si="11"/>
        <v/>
      </c>
      <c r="T216" s="1" t="str">
        <f>IFERROR(INDEX('User Instructions'!$E$3:$E$8,MATCH('Eligible Components'!N216,'User Instructions'!$D$3:$D$8,0)),"")</f>
        <v/>
      </c>
      <c r="U216" s="1" t="str">
        <f>IFERROR(IF(INDEX('Tableau FR Download'!M:M,MATCH('Eligible Components'!M216,'Tableau FR Download'!G:G,0))=0,"",INDEX('Tableau FR Download'!M:M,MATCH('Eligible Components'!M216,'Tableau FR Download'!G:G,0))),"")</f>
        <v/>
      </c>
    </row>
    <row r="217" spans="1:21" hidden="1" x14ac:dyDescent="0.35">
      <c r="A217" s="1">
        <v>1</v>
      </c>
      <c r="B217" s="1">
        <v>0</v>
      </c>
      <c r="C217" s="1" t="s">
        <v>201</v>
      </c>
      <c r="D217" s="1" t="s">
        <v>82</v>
      </c>
      <c r="E217" s="1" t="s">
        <v>53</v>
      </c>
      <c r="F217" s="1" t="s">
        <v>209</v>
      </c>
      <c r="G217" s="1" t="str">
        <f t="shared" si="10"/>
        <v>Cabo Verde-HIV/AIDS,Tuberculosis,Malaria</v>
      </c>
      <c r="H217" s="1">
        <v>0</v>
      </c>
      <c r="I217" s="1" t="s">
        <v>73</v>
      </c>
      <c r="J217" s="1" t="str">
        <f>IF(IFERROR(IF(M217="",INDEX('Review Approach Lookup'!D:D,MATCH('Eligible Components'!G217,'Review Approach Lookup'!A:A,0)),INDEX('Tableau FR Download'!I:I,MATCH(M217,'Tableau FR Download'!G:G,0))),"")=0,"TBC",IFERROR(IF(M217="",INDEX('Review Approach Lookup'!D:D,MATCH('Eligible Components'!G217,'Review Approach Lookup'!A:A,0)),INDEX('Tableau FR Download'!I:I,MATCH(M217,'Tableau FR Download'!G:G,0))),""))</f>
        <v>Tailored for Transition</v>
      </c>
      <c r="K217" s="1" t="s">
        <v>218</v>
      </c>
      <c r="L217" s="1">
        <f>_xlfn.MAXIFS('Tableau FR Download'!A:A,'Tableau FR Download'!B:B,'Eligible Components'!G217)</f>
        <v>1554</v>
      </c>
      <c r="M217" s="1" t="str">
        <f>IF(L217=0,"",INDEX('Tableau FR Download'!G:G,MATCH('Eligible Components'!L217,'Tableau FR Download'!A:A,0)))</f>
        <v>FR1554-CPV-Z</v>
      </c>
      <c r="N217" s="2" t="str">
        <f>IFERROR(IF(LEFT(INDEX('Tableau FR Download'!J:J,MATCH('Eligible Components'!M217,'Tableau FR Download'!G:G,0)),FIND(" - ",INDEX('Tableau FR Download'!J:J,MATCH('Eligible Components'!M217,'Tableau FR Download'!G:G,0)))-1) = 0,"",LEFT(INDEX('Tableau FR Download'!J:J,MATCH('Eligible Components'!M217,'Tableau FR Download'!G:G,0)),FIND(" - ",INDEX('Tableau FR Download'!J:J,MATCH('Eligible Components'!M217,'Tableau FR Download'!G:G,0)))-1)),"")</f>
        <v>Window 2</v>
      </c>
      <c r="O217" s="2" t="str">
        <f>IF(T217="No","",IFERROR(IF(INDEX('Tableau FR Download'!M:M,MATCH('Eligible Components'!M217,'Tableau FR Download'!G:G,0))=0,"",INDEX('Tableau FR Download'!M:M,MATCH('Eligible Components'!M217,'Tableau FR Download'!G:G,0))),""))</f>
        <v>Grant Making</v>
      </c>
      <c r="P217" s="27">
        <f>IF(IFERROR(
INDEX('Funding Request Tracker'!$G$6:$G$13,MATCH('Eligible Components'!N217,'Funding Request Tracker'!$F$6:$F$13,0)),"")=0,"",
IFERROR(INDEX('Funding Request Tracker'!$G$6:$G$13,MATCH('Eligible Components'!N217,'Funding Request Tracker'!$F$6:$F$13,0)),
""))</f>
        <v>45076</v>
      </c>
      <c r="Q217" s="27">
        <f>IF(IFERROR(INDEX('Tableau FR Download'!N:N,MATCH('Eligible Components'!M217,'Tableau FR Download'!G:G,0)),"")=0,"",IFERROR(INDEX('Tableau FR Download'!N:N,MATCH('Eligible Components'!M217,'Tableau FR Download'!G:G,0)),""))</f>
        <v>45260</v>
      </c>
      <c r="R217" s="27">
        <f>IF(IFERROR(INDEX('Tableau FR Download'!O:O,MATCH('Eligible Components'!M217,'Tableau FR Download'!G:G,0)),"")=0,"",IFERROR(INDEX('Tableau FR Download'!O:O,MATCH('Eligible Components'!M217,'Tableau FR Download'!G:G,0)),""))</f>
        <v>45279</v>
      </c>
      <c r="S217">
        <f t="shared" si="11"/>
        <v>6.6557377049180326</v>
      </c>
      <c r="T217" s="1" t="str">
        <f>IFERROR(INDEX('User Instructions'!$E$3:$E$8,MATCH('Eligible Components'!N217,'User Instructions'!$D$3:$D$8,0)),"")</f>
        <v>Yes</v>
      </c>
      <c r="U217" s="1" t="str">
        <f>IFERROR(IF(INDEX('Tableau FR Download'!M:M,MATCH('Eligible Components'!M217,'Tableau FR Download'!G:G,0))=0,"",INDEX('Tableau FR Download'!M:M,MATCH('Eligible Components'!M217,'Tableau FR Download'!G:G,0))),"")</f>
        <v>Grant Making</v>
      </c>
    </row>
    <row r="218" spans="1:21" hidden="1" x14ac:dyDescent="0.35">
      <c r="A218" s="1">
        <f t="shared" si="9"/>
        <v>0</v>
      </c>
      <c r="B218" s="1">
        <v>0</v>
      </c>
      <c r="C218" s="1" t="s">
        <v>201</v>
      </c>
      <c r="D218" s="1" t="s">
        <v>82</v>
      </c>
      <c r="E218" s="1" t="s">
        <v>81</v>
      </c>
      <c r="F218" s="1" t="s">
        <v>210</v>
      </c>
      <c r="G218" s="1" t="str">
        <f t="shared" si="10"/>
        <v>Cabo Verde-HIV/AIDS,Tuberculosis,Malaria,RSSH</v>
      </c>
      <c r="H218" s="1">
        <v>0</v>
      </c>
      <c r="I218" s="1" t="s">
        <v>73</v>
      </c>
      <c r="J218" s="1" t="str">
        <f>IF(IFERROR(IF(M218="",INDEX('Review Approach Lookup'!D:D,MATCH('Eligible Components'!G218,'Review Approach Lookup'!A:A,0)),INDEX('Tableau FR Download'!I:I,MATCH(M218,'Tableau FR Download'!G:G,0))),"")=0,"TBC",IFERROR(IF(M218="",INDEX('Review Approach Lookup'!D:D,MATCH('Eligible Components'!G218,'Review Approach Lookup'!A:A,0)),INDEX('Tableau FR Download'!I:I,MATCH(M218,'Tableau FR Download'!G:G,0))),""))</f>
        <v/>
      </c>
      <c r="K218" s="1" t="s">
        <v>218</v>
      </c>
      <c r="L218" s="1">
        <f>_xlfn.MAXIFS('Tableau FR Download'!A:A,'Tableau FR Download'!B:B,'Eligible Components'!G218)</f>
        <v>0</v>
      </c>
      <c r="M218" s="1" t="str">
        <f>IF(L218=0,"",INDEX('Tableau FR Download'!G:G,MATCH('Eligible Components'!L218,'Tableau FR Download'!A:A,0)))</f>
        <v/>
      </c>
      <c r="N218" s="2" t="str">
        <f>IFERROR(IF(LEFT(INDEX('Tableau FR Download'!J:J,MATCH('Eligible Components'!M218,'Tableau FR Download'!G:G,0)),FIND(" - ",INDEX('Tableau FR Download'!J:J,MATCH('Eligible Components'!M218,'Tableau FR Download'!G:G,0)))-1) = 0,"",LEFT(INDEX('Tableau FR Download'!J:J,MATCH('Eligible Components'!M218,'Tableau FR Download'!G:G,0)),FIND(" - ",INDEX('Tableau FR Download'!J:J,MATCH('Eligible Components'!M218,'Tableau FR Download'!G:G,0)))-1)),"")</f>
        <v/>
      </c>
      <c r="O218" s="2" t="str">
        <f>IF(T218="No","",IFERROR(IF(INDEX('Tableau FR Download'!M:M,MATCH('Eligible Components'!M218,'Tableau FR Download'!G:G,0))=0,"",INDEX('Tableau FR Download'!M:M,MATCH('Eligible Components'!M218,'Tableau FR Download'!G:G,0))),""))</f>
        <v/>
      </c>
      <c r="P218" s="27" t="str">
        <f>IF(IFERROR(
INDEX('Funding Request Tracker'!$G$6:$G$13,MATCH('Eligible Components'!N218,'Funding Request Tracker'!$F$6:$F$13,0)),"")=0,"",
IFERROR(INDEX('Funding Request Tracker'!$G$6:$G$13,MATCH('Eligible Components'!N218,'Funding Request Tracker'!$F$6:$F$13,0)),
""))</f>
        <v/>
      </c>
      <c r="Q218" s="27" t="str">
        <f>IF(IFERROR(INDEX('Tableau FR Download'!N:N,MATCH('Eligible Components'!M218,'Tableau FR Download'!G:G,0)),"")=0,"",IFERROR(INDEX('Tableau FR Download'!N:N,MATCH('Eligible Components'!M218,'Tableau FR Download'!G:G,0)),""))</f>
        <v/>
      </c>
      <c r="R218" s="27" t="str">
        <f>IF(IFERROR(INDEX('Tableau FR Download'!O:O,MATCH('Eligible Components'!M218,'Tableau FR Download'!G:G,0)),"")=0,"",IFERROR(INDEX('Tableau FR Download'!O:O,MATCH('Eligible Components'!M218,'Tableau FR Download'!G:G,0)),""))</f>
        <v/>
      </c>
      <c r="S218" t="str">
        <f t="shared" si="11"/>
        <v/>
      </c>
      <c r="T218" s="1" t="str">
        <f>IFERROR(INDEX('User Instructions'!$E$3:$E$8,MATCH('Eligible Components'!N218,'User Instructions'!$D$3:$D$8,0)),"")</f>
        <v/>
      </c>
      <c r="U218" s="1" t="str">
        <f>IFERROR(IF(INDEX('Tableau FR Download'!M:M,MATCH('Eligible Components'!M218,'Tableau FR Download'!G:G,0))=0,"",INDEX('Tableau FR Download'!M:M,MATCH('Eligible Components'!M218,'Tableau FR Download'!G:G,0))),"")</f>
        <v/>
      </c>
    </row>
    <row r="219" spans="1:21" hidden="1" x14ac:dyDescent="0.35">
      <c r="A219" s="1">
        <f t="shared" si="9"/>
        <v>0</v>
      </c>
      <c r="B219" s="1">
        <v>0</v>
      </c>
      <c r="C219" s="1" t="s">
        <v>201</v>
      </c>
      <c r="D219" s="1" t="s">
        <v>82</v>
      </c>
      <c r="E219" s="1" t="s">
        <v>137</v>
      </c>
      <c r="F219" s="1" t="s">
        <v>211</v>
      </c>
      <c r="G219" s="1" t="str">
        <f t="shared" si="10"/>
        <v>Cabo Verde-HIV/AIDS,Tuberculosis,RSSH</v>
      </c>
      <c r="H219" s="1">
        <v>1</v>
      </c>
      <c r="I219" s="1" t="s">
        <v>73</v>
      </c>
      <c r="J219" s="1" t="str">
        <f>IF(IFERROR(IF(M219="",INDEX('Review Approach Lookup'!D:D,MATCH('Eligible Components'!G219,'Review Approach Lookup'!A:A,0)),INDEX('Tableau FR Download'!I:I,MATCH(M219,'Tableau FR Download'!G:G,0))),"")=0,"TBC",IFERROR(IF(M219="",INDEX('Review Approach Lookup'!D:D,MATCH('Eligible Components'!G219,'Review Approach Lookup'!A:A,0)),INDEX('Tableau FR Download'!I:I,MATCH(M219,'Tableau FR Download'!G:G,0))),""))</f>
        <v/>
      </c>
      <c r="K219" s="1" t="s">
        <v>218</v>
      </c>
      <c r="L219" s="1">
        <f>_xlfn.MAXIFS('Tableau FR Download'!A:A,'Tableau FR Download'!B:B,'Eligible Components'!G219)</f>
        <v>0</v>
      </c>
      <c r="M219" s="1" t="str">
        <f>IF(L219=0,"",INDEX('Tableau FR Download'!G:G,MATCH('Eligible Components'!L219,'Tableau FR Download'!A:A,0)))</f>
        <v/>
      </c>
      <c r="N219" s="2" t="str">
        <f>IFERROR(IF(LEFT(INDEX('Tableau FR Download'!J:J,MATCH('Eligible Components'!M219,'Tableau FR Download'!G:G,0)),FIND(" - ",INDEX('Tableau FR Download'!J:J,MATCH('Eligible Components'!M219,'Tableau FR Download'!G:G,0)))-1) = 0,"",LEFT(INDEX('Tableau FR Download'!J:J,MATCH('Eligible Components'!M219,'Tableau FR Download'!G:G,0)),FIND(" - ",INDEX('Tableau FR Download'!J:J,MATCH('Eligible Components'!M219,'Tableau FR Download'!G:G,0)))-1)),"")</f>
        <v/>
      </c>
      <c r="O219" s="2" t="str">
        <f>IF(T219="No","",IFERROR(IF(INDEX('Tableau FR Download'!M:M,MATCH('Eligible Components'!M219,'Tableau FR Download'!G:G,0))=0,"",INDEX('Tableau FR Download'!M:M,MATCH('Eligible Components'!M219,'Tableau FR Download'!G:G,0))),""))</f>
        <v/>
      </c>
      <c r="P219" s="27" t="str">
        <f>IF(IFERROR(
INDEX('Funding Request Tracker'!$G$6:$G$13,MATCH('Eligible Components'!N219,'Funding Request Tracker'!$F$6:$F$13,0)),"")=0,"",
IFERROR(INDEX('Funding Request Tracker'!$G$6:$G$13,MATCH('Eligible Components'!N219,'Funding Request Tracker'!$F$6:$F$13,0)),
""))</f>
        <v/>
      </c>
      <c r="Q219" s="27" t="str">
        <f>IF(IFERROR(INDEX('Tableau FR Download'!N:N,MATCH('Eligible Components'!M219,'Tableau FR Download'!G:G,0)),"")=0,"",IFERROR(INDEX('Tableau FR Download'!N:N,MATCH('Eligible Components'!M219,'Tableau FR Download'!G:G,0)),""))</f>
        <v/>
      </c>
      <c r="R219" s="27" t="str">
        <f>IF(IFERROR(INDEX('Tableau FR Download'!O:O,MATCH('Eligible Components'!M219,'Tableau FR Download'!G:G,0)),"")=0,"",IFERROR(INDEX('Tableau FR Download'!O:O,MATCH('Eligible Components'!M219,'Tableau FR Download'!G:G,0)),""))</f>
        <v/>
      </c>
      <c r="S219" t="str">
        <f t="shared" si="11"/>
        <v/>
      </c>
      <c r="T219" s="1" t="str">
        <f>IFERROR(INDEX('User Instructions'!$E$3:$E$8,MATCH('Eligible Components'!N219,'User Instructions'!$D$3:$D$8,0)),"")</f>
        <v/>
      </c>
      <c r="U219" s="1" t="str">
        <f>IFERROR(IF(INDEX('Tableau FR Download'!M:M,MATCH('Eligible Components'!M219,'Tableau FR Download'!G:G,0))=0,"",INDEX('Tableau FR Download'!M:M,MATCH('Eligible Components'!M219,'Tableau FR Download'!G:G,0))),"")</f>
        <v/>
      </c>
    </row>
    <row r="220" spans="1:21" hidden="1" x14ac:dyDescent="0.35">
      <c r="A220" s="1">
        <f t="shared" si="9"/>
        <v>0</v>
      </c>
      <c r="B220" s="1">
        <v>1</v>
      </c>
      <c r="C220" s="1" t="s">
        <v>201</v>
      </c>
      <c r="D220" s="1" t="s">
        <v>82</v>
      </c>
      <c r="E220" s="1" t="s">
        <v>68</v>
      </c>
      <c r="F220" s="1" t="s">
        <v>68</v>
      </c>
      <c r="G220" s="1" t="str">
        <f t="shared" si="10"/>
        <v>Cabo Verde-Malaria</v>
      </c>
      <c r="H220" s="1">
        <v>1</v>
      </c>
      <c r="I220" s="1" t="s">
        <v>73</v>
      </c>
      <c r="J220" s="1" t="str">
        <f>IF(IFERROR(IF(M220="",INDEX('Review Approach Lookup'!D:D,MATCH('Eligible Components'!G220,'Review Approach Lookup'!A:A,0)),INDEX('Tableau FR Download'!I:I,MATCH(M220,'Tableau FR Download'!G:G,0))),"")=0,"TBC",IFERROR(IF(M220="",INDEX('Review Approach Lookup'!D:D,MATCH('Eligible Components'!G220,'Review Approach Lookup'!A:A,0)),INDEX('Tableau FR Download'!I:I,MATCH(M220,'Tableau FR Download'!G:G,0))),""))</f>
        <v>Tailored for Transition</v>
      </c>
      <c r="K220" s="1" t="s">
        <v>218</v>
      </c>
      <c r="L220" s="1">
        <f>_xlfn.MAXIFS('Tableau FR Download'!A:A,'Tableau FR Download'!B:B,'Eligible Components'!G220)</f>
        <v>0</v>
      </c>
      <c r="M220" s="1" t="str">
        <f>IF(L220=0,"",INDEX('Tableau FR Download'!G:G,MATCH('Eligible Components'!L220,'Tableau FR Download'!A:A,0)))</f>
        <v/>
      </c>
      <c r="N220" s="2" t="str">
        <f>IFERROR(IF(LEFT(INDEX('Tableau FR Download'!J:J,MATCH('Eligible Components'!M220,'Tableau FR Download'!G:G,0)),FIND(" - ",INDEX('Tableau FR Download'!J:J,MATCH('Eligible Components'!M220,'Tableau FR Download'!G:G,0)))-1) = 0,"",LEFT(INDEX('Tableau FR Download'!J:J,MATCH('Eligible Components'!M220,'Tableau FR Download'!G:G,0)),FIND(" - ",INDEX('Tableau FR Download'!J:J,MATCH('Eligible Components'!M220,'Tableau FR Download'!G:G,0)))-1)),"")</f>
        <v/>
      </c>
      <c r="O220" s="2" t="str">
        <f>IF(T220="No","",IFERROR(IF(INDEX('Tableau FR Download'!M:M,MATCH('Eligible Components'!M220,'Tableau FR Download'!G:G,0))=0,"",INDEX('Tableau FR Download'!M:M,MATCH('Eligible Components'!M220,'Tableau FR Download'!G:G,0))),""))</f>
        <v/>
      </c>
      <c r="P220" s="27" t="str">
        <f>IF(IFERROR(
INDEX('Funding Request Tracker'!$G$6:$G$13,MATCH('Eligible Components'!N220,'Funding Request Tracker'!$F$6:$F$13,0)),"")=0,"",
IFERROR(INDEX('Funding Request Tracker'!$G$6:$G$13,MATCH('Eligible Components'!N220,'Funding Request Tracker'!$F$6:$F$13,0)),
""))</f>
        <v/>
      </c>
      <c r="Q220" s="27" t="str">
        <f>IF(IFERROR(INDEX('Tableau FR Download'!N:N,MATCH('Eligible Components'!M220,'Tableau FR Download'!G:G,0)),"")=0,"",IFERROR(INDEX('Tableau FR Download'!N:N,MATCH('Eligible Components'!M220,'Tableau FR Download'!G:G,0)),""))</f>
        <v/>
      </c>
      <c r="R220" s="27" t="str">
        <f>IF(IFERROR(INDEX('Tableau FR Download'!O:O,MATCH('Eligible Components'!M220,'Tableau FR Download'!G:G,0)),"")=0,"",IFERROR(INDEX('Tableau FR Download'!O:O,MATCH('Eligible Components'!M220,'Tableau FR Download'!G:G,0)),""))</f>
        <v/>
      </c>
      <c r="S220" t="str">
        <f t="shared" si="11"/>
        <v/>
      </c>
      <c r="T220" s="1" t="str">
        <f>IFERROR(INDEX('User Instructions'!$E$3:$E$8,MATCH('Eligible Components'!N220,'User Instructions'!$D$3:$D$8,0)),"")</f>
        <v/>
      </c>
      <c r="U220" s="1" t="str">
        <f>IFERROR(IF(INDEX('Tableau FR Download'!M:M,MATCH('Eligible Components'!M220,'Tableau FR Download'!G:G,0))=0,"",INDEX('Tableau FR Download'!M:M,MATCH('Eligible Components'!M220,'Tableau FR Download'!G:G,0))),"")</f>
        <v/>
      </c>
    </row>
    <row r="221" spans="1:21" hidden="1" x14ac:dyDescent="0.35">
      <c r="A221" s="1">
        <f t="shared" si="9"/>
        <v>0</v>
      </c>
      <c r="B221" s="1">
        <v>0</v>
      </c>
      <c r="C221" s="1" t="s">
        <v>201</v>
      </c>
      <c r="D221" s="1" t="s">
        <v>82</v>
      </c>
      <c r="E221" s="1" t="s">
        <v>94</v>
      </c>
      <c r="F221" s="1" t="s">
        <v>212</v>
      </c>
      <c r="G221" s="1" t="str">
        <f t="shared" si="10"/>
        <v>Cabo Verde-Malaria,RSSH</v>
      </c>
      <c r="H221" s="1">
        <v>0</v>
      </c>
      <c r="I221" s="1" t="s">
        <v>73</v>
      </c>
      <c r="J221" s="1" t="str">
        <f>IF(IFERROR(IF(M221="",INDEX('Review Approach Lookup'!D:D,MATCH('Eligible Components'!G221,'Review Approach Lookup'!A:A,0)),INDEX('Tableau FR Download'!I:I,MATCH(M221,'Tableau FR Download'!G:G,0))),"")=0,"TBC",IFERROR(IF(M221="",INDEX('Review Approach Lookup'!D:D,MATCH('Eligible Components'!G221,'Review Approach Lookup'!A:A,0)),INDEX('Tableau FR Download'!I:I,MATCH(M221,'Tableau FR Download'!G:G,0))),""))</f>
        <v/>
      </c>
      <c r="K221" s="1" t="s">
        <v>218</v>
      </c>
      <c r="L221" s="1">
        <f>_xlfn.MAXIFS('Tableau FR Download'!A:A,'Tableau FR Download'!B:B,'Eligible Components'!G221)</f>
        <v>0</v>
      </c>
      <c r="M221" s="1" t="str">
        <f>IF(L221=0,"",INDEX('Tableau FR Download'!G:G,MATCH('Eligible Components'!L221,'Tableau FR Download'!A:A,0)))</f>
        <v/>
      </c>
      <c r="N221" s="2" t="str">
        <f>IFERROR(IF(LEFT(INDEX('Tableau FR Download'!J:J,MATCH('Eligible Components'!M221,'Tableau FR Download'!G:G,0)),FIND(" - ",INDEX('Tableau FR Download'!J:J,MATCH('Eligible Components'!M221,'Tableau FR Download'!G:G,0)))-1) = 0,"",LEFT(INDEX('Tableau FR Download'!J:J,MATCH('Eligible Components'!M221,'Tableau FR Download'!G:G,0)),FIND(" - ",INDEX('Tableau FR Download'!J:J,MATCH('Eligible Components'!M221,'Tableau FR Download'!G:G,0)))-1)),"")</f>
        <v/>
      </c>
      <c r="O221" s="2" t="str">
        <f>IF(T221="No","",IFERROR(IF(INDEX('Tableau FR Download'!M:M,MATCH('Eligible Components'!M221,'Tableau FR Download'!G:G,0))=0,"",INDEX('Tableau FR Download'!M:M,MATCH('Eligible Components'!M221,'Tableau FR Download'!G:G,0))),""))</f>
        <v/>
      </c>
      <c r="P221" s="27" t="str">
        <f>IF(IFERROR(
INDEX('Funding Request Tracker'!$G$6:$G$13,MATCH('Eligible Components'!N221,'Funding Request Tracker'!$F$6:$F$13,0)),"")=0,"",
IFERROR(INDEX('Funding Request Tracker'!$G$6:$G$13,MATCH('Eligible Components'!N221,'Funding Request Tracker'!$F$6:$F$13,0)),
""))</f>
        <v/>
      </c>
      <c r="Q221" s="27" t="str">
        <f>IF(IFERROR(INDEX('Tableau FR Download'!N:N,MATCH('Eligible Components'!M221,'Tableau FR Download'!G:G,0)),"")=0,"",IFERROR(INDEX('Tableau FR Download'!N:N,MATCH('Eligible Components'!M221,'Tableau FR Download'!G:G,0)),""))</f>
        <v/>
      </c>
      <c r="R221" s="27" t="str">
        <f>IF(IFERROR(INDEX('Tableau FR Download'!O:O,MATCH('Eligible Components'!M221,'Tableau FR Download'!G:G,0)),"")=0,"",IFERROR(INDEX('Tableau FR Download'!O:O,MATCH('Eligible Components'!M221,'Tableau FR Download'!G:G,0)),""))</f>
        <v/>
      </c>
      <c r="S221" t="str">
        <f t="shared" si="11"/>
        <v/>
      </c>
      <c r="T221" s="1" t="str">
        <f>IFERROR(INDEX('User Instructions'!$E$3:$E$8,MATCH('Eligible Components'!N221,'User Instructions'!$D$3:$D$8,0)),"")</f>
        <v/>
      </c>
      <c r="U221" s="1" t="str">
        <f>IFERROR(IF(INDEX('Tableau FR Download'!M:M,MATCH('Eligible Components'!M221,'Tableau FR Download'!G:G,0))=0,"",INDEX('Tableau FR Download'!M:M,MATCH('Eligible Components'!M221,'Tableau FR Download'!G:G,0))),"")</f>
        <v/>
      </c>
    </row>
    <row r="222" spans="1:21" hidden="1" x14ac:dyDescent="0.35">
      <c r="A222" s="1">
        <f t="shared" si="9"/>
        <v>0</v>
      </c>
      <c r="B222" s="1">
        <v>0</v>
      </c>
      <c r="C222" s="1" t="s">
        <v>201</v>
      </c>
      <c r="D222" s="1" t="s">
        <v>82</v>
      </c>
      <c r="E222" s="1" t="s">
        <v>91</v>
      </c>
      <c r="F222" s="1" t="s">
        <v>91</v>
      </c>
      <c r="G222" s="1" t="str">
        <f t="shared" si="10"/>
        <v>Cabo Verde-RSSH</v>
      </c>
      <c r="H222" s="1">
        <v>1</v>
      </c>
      <c r="I222" s="1" t="s">
        <v>73</v>
      </c>
      <c r="J222" s="1" t="str">
        <f>IF(IFERROR(IF(M222="",INDEX('Review Approach Lookup'!D:D,MATCH('Eligible Components'!G222,'Review Approach Lookup'!A:A,0)),INDEX('Tableau FR Download'!I:I,MATCH(M222,'Tableau FR Download'!G:G,0))),"")=0,"TBC",IFERROR(IF(M222="",INDEX('Review Approach Lookup'!D:D,MATCH('Eligible Components'!G222,'Review Approach Lookup'!A:A,0)),INDEX('Tableau FR Download'!I:I,MATCH(M222,'Tableau FR Download'!G:G,0))),""))</f>
        <v>TBC</v>
      </c>
      <c r="K222" s="1" t="s">
        <v>218</v>
      </c>
      <c r="L222" s="1">
        <f>_xlfn.MAXIFS('Tableau FR Download'!A:A,'Tableau FR Download'!B:B,'Eligible Components'!G222)</f>
        <v>0</v>
      </c>
      <c r="M222" s="1" t="str">
        <f>IF(L222=0,"",INDEX('Tableau FR Download'!G:G,MATCH('Eligible Components'!L222,'Tableau FR Download'!A:A,0)))</f>
        <v/>
      </c>
      <c r="N222" s="2" t="str">
        <f>IFERROR(IF(LEFT(INDEX('Tableau FR Download'!J:J,MATCH('Eligible Components'!M222,'Tableau FR Download'!G:G,0)),FIND(" - ",INDEX('Tableau FR Download'!J:J,MATCH('Eligible Components'!M222,'Tableau FR Download'!G:G,0)))-1) = 0,"",LEFT(INDEX('Tableau FR Download'!J:J,MATCH('Eligible Components'!M222,'Tableau FR Download'!G:G,0)),FIND(" - ",INDEX('Tableau FR Download'!J:J,MATCH('Eligible Components'!M222,'Tableau FR Download'!G:G,0)))-1)),"")</f>
        <v/>
      </c>
      <c r="O222" s="2" t="str">
        <f>IF(T222="No","",IFERROR(IF(INDEX('Tableau FR Download'!M:M,MATCH('Eligible Components'!M222,'Tableau FR Download'!G:G,0))=0,"",INDEX('Tableau FR Download'!M:M,MATCH('Eligible Components'!M222,'Tableau FR Download'!G:G,0))),""))</f>
        <v/>
      </c>
      <c r="P222" s="27" t="str">
        <f>IF(IFERROR(
INDEX('Funding Request Tracker'!$G$6:$G$13,MATCH('Eligible Components'!N222,'Funding Request Tracker'!$F$6:$F$13,0)),"")=0,"",
IFERROR(INDEX('Funding Request Tracker'!$G$6:$G$13,MATCH('Eligible Components'!N222,'Funding Request Tracker'!$F$6:$F$13,0)),
""))</f>
        <v/>
      </c>
      <c r="Q222" s="27" t="str">
        <f>IF(IFERROR(INDEX('Tableau FR Download'!N:N,MATCH('Eligible Components'!M222,'Tableau FR Download'!G:G,0)),"")=0,"",IFERROR(INDEX('Tableau FR Download'!N:N,MATCH('Eligible Components'!M222,'Tableau FR Download'!G:G,0)),""))</f>
        <v/>
      </c>
      <c r="R222" s="27" t="str">
        <f>IF(IFERROR(INDEX('Tableau FR Download'!O:O,MATCH('Eligible Components'!M222,'Tableau FR Download'!G:G,0)),"")=0,"",IFERROR(INDEX('Tableau FR Download'!O:O,MATCH('Eligible Components'!M222,'Tableau FR Download'!G:G,0)),""))</f>
        <v/>
      </c>
      <c r="S222" t="str">
        <f t="shared" si="11"/>
        <v/>
      </c>
      <c r="T222" s="1" t="str">
        <f>IFERROR(INDEX('User Instructions'!$E$3:$E$8,MATCH('Eligible Components'!N222,'User Instructions'!$D$3:$D$8,0)),"")</f>
        <v/>
      </c>
      <c r="U222" s="1" t="str">
        <f>IFERROR(IF(INDEX('Tableau FR Download'!M:M,MATCH('Eligible Components'!M222,'Tableau FR Download'!G:G,0))=0,"",INDEX('Tableau FR Download'!M:M,MATCH('Eligible Components'!M222,'Tableau FR Download'!G:G,0))),"")</f>
        <v/>
      </c>
    </row>
    <row r="223" spans="1:21" hidden="1" x14ac:dyDescent="0.35">
      <c r="A223" s="1">
        <f t="shared" si="9"/>
        <v>0</v>
      </c>
      <c r="B223" s="1">
        <v>1</v>
      </c>
      <c r="C223" s="1" t="s">
        <v>201</v>
      </c>
      <c r="D223" s="1" t="s">
        <v>82</v>
      </c>
      <c r="E223" s="1" t="s">
        <v>61</v>
      </c>
      <c r="F223" s="1" t="s">
        <v>213</v>
      </c>
      <c r="G223" s="1" t="str">
        <f t="shared" si="10"/>
        <v>Cabo Verde-Tuberculosis</v>
      </c>
      <c r="H223" s="1">
        <v>1</v>
      </c>
      <c r="I223" s="1" t="s">
        <v>73</v>
      </c>
      <c r="J223" s="1" t="str">
        <f>IF(IFERROR(IF(M223="",INDEX('Review Approach Lookup'!D:D,MATCH('Eligible Components'!G223,'Review Approach Lookup'!A:A,0)),INDEX('Tableau FR Download'!I:I,MATCH(M223,'Tableau FR Download'!G:G,0))),"")=0,"TBC",IFERROR(IF(M223="",INDEX('Review Approach Lookup'!D:D,MATCH('Eligible Components'!G223,'Review Approach Lookup'!A:A,0)),INDEX('Tableau FR Download'!I:I,MATCH(M223,'Tableau FR Download'!G:G,0))),""))</f>
        <v>Tailored for Transition</v>
      </c>
      <c r="K223" s="1" t="s">
        <v>218</v>
      </c>
      <c r="L223" s="1">
        <f>_xlfn.MAXIFS('Tableau FR Download'!A:A,'Tableau FR Download'!B:B,'Eligible Components'!G223)</f>
        <v>0</v>
      </c>
      <c r="M223" s="1" t="str">
        <f>IF(L223=0,"",INDEX('Tableau FR Download'!G:G,MATCH('Eligible Components'!L223,'Tableau FR Download'!A:A,0)))</f>
        <v/>
      </c>
      <c r="N223" s="2" t="str">
        <f>IFERROR(IF(LEFT(INDEX('Tableau FR Download'!J:J,MATCH('Eligible Components'!M223,'Tableau FR Download'!G:G,0)),FIND(" - ",INDEX('Tableau FR Download'!J:J,MATCH('Eligible Components'!M223,'Tableau FR Download'!G:G,0)))-1) = 0,"",LEFT(INDEX('Tableau FR Download'!J:J,MATCH('Eligible Components'!M223,'Tableau FR Download'!G:G,0)),FIND(" - ",INDEX('Tableau FR Download'!J:J,MATCH('Eligible Components'!M223,'Tableau FR Download'!G:G,0)))-1)),"")</f>
        <v/>
      </c>
      <c r="O223" s="2" t="str">
        <f>IF(T223="No","",IFERROR(IF(INDEX('Tableau FR Download'!M:M,MATCH('Eligible Components'!M223,'Tableau FR Download'!G:G,0))=0,"",INDEX('Tableau FR Download'!M:M,MATCH('Eligible Components'!M223,'Tableau FR Download'!G:G,0))),""))</f>
        <v/>
      </c>
      <c r="P223" s="27" t="str">
        <f>IF(IFERROR(
INDEX('Funding Request Tracker'!$G$6:$G$13,MATCH('Eligible Components'!N223,'Funding Request Tracker'!$F$6:$F$13,0)),"")=0,"",
IFERROR(INDEX('Funding Request Tracker'!$G$6:$G$13,MATCH('Eligible Components'!N223,'Funding Request Tracker'!$F$6:$F$13,0)),
""))</f>
        <v/>
      </c>
      <c r="Q223" s="27" t="str">
        <f>IF(IFERROR(INDEX('Tableau FR Download'!N:N,MATCH('Eligible Components'!M223,'Tableau FR Download'!G:G,0)),"")=0,"",IFERROR(INDEX('Tableau FR Download'!N:N,MATCH('Eligible Components'!M223,'Tableau FR Download'!G:G,0)),""))</f>
        <v/>
      </c>
      <c r="R223" s="27" t="str">
        <f>IF(IFERROR(INDEX('Tableau FR Download'!O:O,MATCH('Eligible Components'!M223,'Tableau FR Download'!G:G,0)),"")=0,"",IFERROR(INDEX('Tableau FR Download'!O:O,MATCH('Eligible Components'!M223,'Tableau FR Download'!G:G,0)),""))</f>
        <v/>
      </c>
      <c r="S223" t="str">
        <f t="shared" si="11"/>
        <v/>
      </c>
      <c r="T223" s="1" t="str">
        <f>IFERROR(INDEX('User Instructions'!$E$3:$E$8,MATCH('Eligible Components'!N223,'User Instructions'!$D$3:$D$8,0)),"")</f>
        <v/>
      </c>
      <c r="U223" s="1" t="str">
        <f>IFERROR(IF(INDEX('Tableau FR Download'!M:M,MATCH('Eligible Components'!M223,'Tableau FR Download'!G:G,0))=0,"",INDEX('Tableau FR Download'!M:M,MATCH('Eligible Components'!M223,'Tableau FR Download'!G:G,0))),"")</f>
        <v/>
      </c>
    </row>
    <row r="224" spans="1:21" hidden="1" x14ac:dyDescent="0.35">
      <c r="A224" s="1">
        <f t="shared" si="9"/>
        <v>0</v>
      </c>
      <c r="B224" s="1">
        <v>0</v>
      </c>
      <c r="C224" s="1" t="s">
        <v>201</v>
      </c>
      <c r="D224" s="1" t="s">
        <v>82</v>
      </c>
      <c r="E224" s="1" t="s">
        <v>168</v>
      </c>
      <c r="F224" s="1" t="s">
        <v>214</v>
      </c>
      <c r="G224" s="1" t="str">
        <f t="shared" si="10"/>
        <v>Cabo Verde-Tuberculosis,Malaria</v>
      </c>
      <c r="H224" s="1">
        <v>0</v>
      </c>
      <c r="I224" s="1" t="s">
        <v>73</v>
      </c>
      <c r="J224" s="1" t="str">
        <f>IF(IFERROR(IF(M224="",INDEX('Review Approach Lookup'!D:D,MATCH('Eligible Components'!G224,'Review Approach Lookup'!A:A,0)),INDEX('Tableau FR Download'!I:I,MATCH(M224,'Tableau FR Download'!G:G,0))),"")=0,"TBC",IFERROR(IF(M224="",INDEX('Review Approach Lookup'!D:D,MATCH('Eligible Components'!G224,'Review Approach Lookup'!A:A,0)),INDEX('Tableau FR Download'!I:I,MATCH(M224,'Tableau FR Download'!G:G,0))),""))</f>
        <v/>
      </c>
      <c r="K224" s="1" t="s">
        <v>218</v>
      </c>
      <c r="L224" s="1">
        <f>_xlfn.MAXIFS('Tableau FR Download'!A:A,'Tableau FR Download'!B:B,'Eligible Components'!G224)</f>
        <v>0</v>
      </c>
      <c r="M224" s="1" t="str">
        <f>IF(L224=0,"",INDEX('Tableau FR Download'!G:G,MATCH('Eligible Components'!L224,'Tableau FR Download'!A:A,0)))</f>
        <v/>
      </c>
      <c r="N224" s="2" t="str">
        <f>IFERROR(IF(LEFT(INDEX('Tableau FR Download'!J:J,MATCH('Eligible Components'!M224,'Tableau FR Download'!G:G,0)),FIND(" - ",INDEX('Tableau FR Download'!J:J,MATCH('Eligible Components'!M224,'Tableau FR Download'!G:G,0)))-1) = 0,"",LEFT(INDEX('Tableau FR Download'!J:J,MATCH('Eligible Components'!M224,'Tableau FR Download'!G:G,0)),FIND(" - ",INDEX('Tableau FR Download'!J:J,MATCH('Eligible Components'!M224,'Tableau FR Download'!G:G,0)))-1)),"")</f>
        <v/>
      </c>
      <c r="O224" s="2" t="str">
        <f>IF(T224="No","",IFERROR(IF(INDEX('Tableau FR Download'!M:M,MATCH('Eligible Components'!M224,'Tableau FR Download'!G:G,0))=0,"",INDEX('Tableau FR Download'!M:M,MATCH('Eligible Components'!M224,'Tableau FR Download'!G:G,0))),""))</f>
        <v/>
      </c>
      <c r="P224" s="27" t="str">
        <f>IF(IFERROR(
INDEX('Funding Request Tracker'!$G$6:$G$13,MATCH('Eligible Components'!N224,'Funding Request Tracker'!$F$6:$F$13,0)),"")=0,"",
IFERROR(INDEX('Funding Request Tracker'!$G$6:$G$13,MATCH('Eligible Components'!N224,'Funding Request Tracker'!$F$6:$F$13,0)),
""))</f>
        <v/>
      </c>
      <c r="Q224" s="27" t="str">
        <f>IF(IFERROR(INDEX('Tableau FR Download'!N:N,MATCH('Eligible Components'!M224,'Tableau FR Download'!G:G,0)),"")=0,"",IFERROR(INDEX('Tableau FR Download'!N:N,MATCH('Eligible Components'!M224,'Tableau FR Download'!G:G,0)),""))</f>
        <v/>
      </c>
      <c r="R224" s="27" t="str">
        <f>IF(IFERROR(INDEX('Tableau FR Download'!O:O,MATCH('Eligible Components'!M224,'Tableau FR Download'!G:G,0)),"")=0,"",IFERROR(INDEX('Tableau FR Download'!O:O,MATCH('Eligible Components'!M224,'Tableau FR Download'!G:G,0)),""))</f>
        <v/>
      </c>
      <c r="S224" t="str">
        <f t="shared" si="11"/>
        <v/>
      </c>
      <c r="T224" s="1" t="str">
        <f>IFERROR(INDEX('User Instructions'!$E$3:$E$8,MATCH('Eligible Components'!N224,'User Instructions'!$D$3:$D$8,0)),"")</f>
        <v/>
      </c>
      <c r="U224" s="1" t="str">
        <f>IFERROR(IF(INDEX('Tableau FR Download'!M:M,MATCH('Eligible Components'!M224,'Tableau FR Download'!G:G,0))=0,"",INDEX('Tableau FR Download'!M:M,MATCH('Eligible Components'!M224,'Tableau FR Download'!G:G,0))),"")</f>
        <v/>
      </c>
    </row>
    <row r="225" spans="1:21" hidden="1" x14ac:dyDescent="0.35">
      <c r="A225" s="1">
        <f t="shared" si="9"/>
        <v>0</v>
      </c>
      <c r="B225" s="1">
        <v>0</v>
      </c>
      <c r="C225" s="1" t="s">
        <v>201</v>
      </c>
      <c r="D225" s="1" t="s">
        <v>82</v>
      </c>
      <c r="E225" s="1" t="s">
        <v>133</v>
      </c>
      <c r="F225" s="1" t="s">
        <v>215</v>
      </c>
      <c r="G225" s="1" t="str">
        <f t="shared" si="10"/>
        <v>Cabo Verde-Tuberculosis,Malaria,RSSH</v>
      </c>
      <c r="H225" s="1">
        <v>0</v>
      </c>
      <c r="I225" s="1" t="s">
        <v>73</v>
      </c>
      <c r="J225" s="1" t="str">
        <f>IF(IFERROR(IF(M225="",INDEX('Review Approach Lookup'!D:D,MATCH('Eligible Components'!G225,'Review Approach Lookup'!A:A,0)),INDEX('Tableau FR Download'!I:I,MATCH(M225,'Tableau FR Download'!G:G,0))),"")=0,"TBC",IFERROR(IF(M225="",INDEX('Review Approach Lookup'!D:D,MATCH('Eligible Components'!G225,'Review Approach Lookup'!A:A,0)),INDEX('Tableau FR Download'!I:I,MATCH(M225,'Tableau FR Download'!G:G,0))),""))</f>
        <v/>
      </c>
      <c r="K225" s="1" t="s">
        <v>218</v>
      </c>
      <c r="L225" s="1">
        <f>_xlfn.MAXIFS('Tableau FR Download'!A:A,'Tableau FR Download'!B:B,'Eligible Components'!G225)</f>
        <v>0</v>
      </c>
      <c r="M225" s="1" t="str">
        <f>IF(L225=0,"",INDEX('Tableau FR Download'!G:G,MATCH('Eligible Components'!L225,'Tableau FR Download'!A:A,0)))</f>
        <v/>
      </c>
      <c r="N225" s="2" t="str">
        <f>IFERROR(IF(LEFT(INDEX('Tableau FR Download'!J:J,MATCH('Eligible Components'!M225,'Tableau FR Download'!G:G,0)),FIND(" - ",INDEX('Tableau FR Download'!J:J,MATCH('Eligible Components'!M225,'Tableau FR Download'!G:G,0)))-1) = 0,"",LEFT(INDEX('Tableau FR Download'!J:J,MATCH('Eligible Components'!M225,'Tableau FR Download'!G:G,0)),FIND(" - ",INDEX('Tableau FR Download'!J:J,MATCH('Eligible Components'!M225,'Tableau FR Download'!G:G,0)))-1)),"")</f>
        <v/>
      </c>
      <c r="O225" s="2" t="str">
        <f>IF(T225="No","",IFERROR(IF(INDEX('Tableau FR Download'!M:M,MATCH('Eligible Components'!M225,'Tableau FR Download'!G:G,0))=0,"",INDEX('Tableau FR Download'!M:M,MATCH('Eligible Components'!M225,'Tableau FR Download'!G:G,0))),""))</f>
        <v/>
      </c>
      <c r="P225" s="27" t="str">
        <f>IF(IFERROR(
INDEX('Funding Request Tracker'!$G$6:$G$13,MATCH('Eligible Components'!N225,'Funding Request Tracker'!$F$6:$F$13,0)),"")=0,"",
IFERROR(INDEX('Funding Request Tracker'!$G$6:$G$13,MATCH('Eligible Components'!N225,'Funding Request Tracker'!$F$6:$F$13,0)),
""))</f>
        <v/>
      </c>
      <c r="Q225" s="27" t="str">
        <f>IF(IFERROR(INDEX('Tableau FR Download'!N:N,MATCH('Eligible Components'!M225,'Tableau FR Download'!G:G,0)),"")=0,"",IFERROR(INDEX('Tableau FR Download'!N:N,MATCH('Eligible Components'!M225,'Tableau FR Download'!G:G,0)),""))</f>
        <v/>
      </c>
      <c r="R225" s="27" t="str">
        <f>IF(IFERROR(INDEX('Tableau FR Download'!O:O,MATCH('Eligible Components'!M225,'Tableau FR Download'!G:G,0)),"")=0,"",IFERROR(INDEX('Tableau FR Download'!O:O,MATCH('Eligible Components'!M225,'Tableau FR Download'!G:G,0)),""))</f>
        <v/>
      </c>
      <c r="S225" t="str">
        <f t="shared" si="11"/>
        <v/>
      </c>
      <c r="T225" s="1" t="str">
        <f>IFERROR(INDEX('User Instructions'!$E$3:$E$8,MATCH('Eligible Components'!N225,'User Instructions'!$D$3:$D$8,0)),"")</f>
        <v/>
      </c>
      <c r="U225" s="1" t="str">
        <f>IFERROR(IF(INDEX('Tableau FR Download'!M:M,MATCH('Eligible Components'!M225,'Tableau FR Download'!G:G,0))=0,"",INDEX('Tableau FR Download'!M:M,MATCH('Eligible Components'!M225,'Tableau FR Download'!G:G,0))),"")</f>
        <v/>
      </c>
    </row>
    <row r="226" spans="1:21" hidden="1" x14ac:dyDescent="0.35">
      <c r="A226" s="1">
        <f t="shared" si="9"/>
        <v>0</v>
      </c>
      <c r="B226" s="1">
        <v>0</v>
      </c>
      <c r="C226" s="1" t="s">
        <v>201</v>
      </c>
      <c r="D226" s="1" t="s">
        <v>82</v>
      </c>
      <c r="E226" s="1" t="s">
        <v>121</v>
      </c>
      <c r="F226" s="1" t="s">
        <v>216</v>
      </c>
      <c r="G226" s="1" t="str">
        <f t="shared" si="10"/>
        <v>Cabo Verde-Tuberculosis,RSSH</v>
      </c>
      <c r="H226" s="1">
        <v>1</v>
      </c>
      <c r="I226" s="1" t="s">
        <v>73</v>
      </c>
      <c r="J226" s="1" t="str">
        <f>IF(IFERROR(IF(M226="",INDEX('Review Approach Lookup'!D:D,MATCH('Eligible Components'!G226,'Review Approach Lookup'!A:A,0)),INDEX('Tableau FR Download'!I:I,MATCH(M226,'Tableau FR Download'!G:G,0))),"")=0,"TBC",IFERROR(IF(M226="",INDEX('Review Approach Lookup'!D:D,MATCH('Eligible Components'!G226,'Review Approach Lookup'!A:A,0)),INDEX('Tableau FR Download'!I:I,MATCH(M226,'Tableau FR Download'!G:G,0))),""))</f>
        <v/>
      </c>
      <c r="K226" s="1" t="s">
        <v>218</v>
      </c>
      <c r="L226" s="1">
        <f>_xlfn.MAXIFS('Tableau FR Download'!A:A,'Tableau FR Download'!B:B,'Eligible Components'!G226)</f>
        <v>0</v>
      </c>
      <c r="M226" s="1" t="str">
        <f>IF(L226=0,"",INDEX('Tableau FR Download'!G:G,MATCH('Eligible Components'!L226,'Tableau FR Download'!A:A,0)))</f>
        <v/>
      </c>
      <c r="N226" s="2" t="str">
        <f>IFERROR(IF(LEFT(INDEX('Tableau FR Download'!J:J,MATCH('Eligible Components'!M226,'Tableau FR Download'!G:G,0)),FIND(" - ",INDEX('Tableau FR Download'!J:J,MATCH('Eligible Components'!M226,'Tableau FR Download'!G:G,0)))-1) = 0,"",LEFT(INDEX('Tableau FR Download'!J:J,MATCH('Eligible Components'!M226,'Tableau FR Download'!G:G,0)),FIND(" - ",INDEX('Tableau FR Download'!J:J,MATCH('Eligible Components'!M226,'Tableau FR Download'!G:G,0)))-1)),"")</f>
        <v/>
      </c>
      <c r="O226" s="2" t="str">
        <f>IF(T226="No","",IFERROR(IF(INDEX('Tableau FR Download'!M:M,MATCH('Eligible Components'!M226,'Tableau FR Download'!G:G,0))=0,"",INDEX('Tableau FR Download'!M:M,MATCH('Eligible Components'!M226,'Tableau FR Download'!G:G,0))),""))</f>
        <v/>
      </c>
      <c r="P226" s="27" t="str">
        <f>IF(IFERROR(
INDEX('Funding Request Tracker'!$G$6:$G$13,MATCH('Eligible Components'!N226,'Funding Request Tracker'!$F$6:$F$13,0)),"")=0,"",
IFERROR(INDEX('Funding Request Tracker'!$G$6:$G$13,MATCH('Eligible Components'!N226,'Funding Request Tracker'!$F$6:$F$13,0)),
""))</f>
        <v/>
      </c>
      <c r="Q226" s="27" t="str">
        <f>IF(IFERROR(INDEX('Tableau FR Download'!N:N,MATCH('Eligible Components'!M226,'Tableau FR Download'!G:G,0)),"")=0,"",IFERROR(INDEX('Tableau FR Download'!N:N,MATCH('Eligible Components'!M226,'Tableau FR Download'!G:G,0)),""))</f>
        <v/>
      </c>
      <c r="R226" s="27" t="str">
        <f>IF(IFERROR(INDEX('Tableau FR Download'!O:O,MATCH('Eligible Components'!M226,'Tableau FR Download'!G:G,0)),"")=0,"",IFERROR(INDEX('Tableau FR Download'!O:O,MATCH('Eligible Components'!M226,'Tableau FR Download'!G:G,0)),""))</f>
        <v/>
      </c>
      <c r="S226" t="str">
        <f t="shared" si="11"/>
        <v/>
      </c>
      <c r="T226" s="1" t="str">
        <f>IFERROR(INDEX('User Instructions'!$E$3:$E$8,MATCH('Eligible Components'!N226,'User Instructions'!$D$3:$D$8,0)),"")</f>
        <v/>
      </c>
      <c r="U226" s="1" t="str">
        <f>IFERROR(IF(INDEX('Tableau FR Download'!M:M,MATCH('Eligible Components'!M226,'Tableau FR Download'!G:G,0))=0,"",INDEX('Tableau FR Download'!M:M,MATCH('Eligible Components'!M226,'Tableau FR Download'!G:G,0))),"")</f>
        <v/>
      </c>
    </row>
    <row r="227" spans="1:21" hidden="1" x14ac:dyDescent="0.35">
      <c r="A227" s="1">
        <f t="shared" si="9"/>
        <v>1</v>
      </c>
      <c r="B227" s="1">
        <v>0</v>
      </c>
      <c r="C227" s="1" t="s">
        <v>201</v>
      </c>
      <c r="D227" s="1" t="s">
        <v>83</v>
      </c>
      <c r="E227" s="1" t="s">
        <v>59</v>
      </c>
      <c r="F227" s="1" t="s">
        <v>59</v>
      </c>
      <c r="G227" s="1" t="str">
        <f t="shared" si="10"/>
        <v>Cambodia-HIV/AIDS</v>
      </c>
      <c r="H227" s="1">
        <v>1</v>
      </c>
      <c r="I227" s="1" t="s">
        <v>66</v>
      </c>
      <c r="J227" s="1" t="str">
        <f>IF(IFERROR(IF(M227="",INDEX('Review Approach Lookup'!D:D,MATCH('Eligible Components'!G227,'Review Approach Lookup'!A:A,0)),INDEX('Tableau FR Download'!I:I,MATCH(M227,'Tableau FR Download'!G:G,0))),"")=0,"TBC",IFERROR(IF(M227="",INDEX('Review Approach Lookup'!D:D,MATCH('Eligible Components'!G227,'Review Approach Lookup'!A:A,0)),INDEX('Tableau FR Download'!I:I,MATCH(M227,'Tableau FR Download'!G:G,0))),""))</f>
        <v>Full Review</v>
      </c>
      <c r="K227" s="1" t="s">
        <v>219</v>
      </c>
      <c r="L227" s="1">
        <f>_xlfn.MAXIFS('Tableau FR Download'!A:A,'Tableau FR Download'!B:B,'Eligible Components'!G227)</f>
        <v>1594</v>
      </c>
      <c r="M227" s="1" t="str">
        <f>IF(L227=0,"",INDEX('Tableau FR Download'!G:G,MATCH('Eligible Components'!L227,'Tableau FR Download'!A:A,0)))</f>
        <v>FR1594-KHM-H</v>
      </c>
      <c r="N227" s="2" t="str">
        <f>IFERROR(IF(LEFT(INDEX('Tableau FR Download'!J:J,MATCH('Eligible Components'!M227,'Tableau FR Download'!G:G,0)),FIND(" - ",INDEX('Tableau FR Download'!J:J,MATCH('Eligible Components'!M227,'Tableau FR Download'!G:G,0)))-1) = 0,"",LEFT(INDEX('Tableau FR Download'!J:J,MATCH('Eligible Components'!M227,'Tableau FR Download'!G:G,0)),FIND(" - ",INDEX('Tableau FR Download'!J:J,MATCH('Eligible Components'!M227,'Tableau FR Download'!G:G,0)))-1)),"")</f>
        <v>Window 2</v>
      </c>
      <c r="O227" s="2" t="str">
        <f>IF(T227="No","",IFERROR(IF(INDEX('Tableau FR Download'!M:M,MATCH('Eligible Components'!M227,'Tableau FR Download'!G:G,0))=0,"",INDEX('Tableau FR Download'!M:M,MATCH('Eligible Components'!M227,'Tableau FR Download'!G:G,0))),""))</f>
        <v>Grant Making</v>
      </c>
      <c r="P227" s="27">
        <f>IF(IFERROR(
INDEX('Funding Request Tracker'!$G$6:$G$13,MATCH('Eligible Components'!N227,'Funding Request Tracker'!$F$6:$F$13,0)),"")=0,"",
IFERROR(INDEX('Funding Request Tracker'!$G$6:$G$13,MATCH('Eligible Components'!N227,'Funding Request Tracker'!$F$6:$F$13,0)),
""))</f>
        <v>45076</v>
      </c>
      <c r="Q227" s="27">
        <f>IF(IFERROR(INDEX('Tableau FR Download'!N:N,MATCH('Eligible Components'!M227,'Tableau FR Download'!G:G,0)),"")=0,"",IFERROR(INDEX('Tableau FR Download'!N:N,MATCH('Eligible Components'!M227,'Tableau FR Download'!G:G,0)),""))</f>
        <v>45239</v>
      </c>
      <c r="R227" s="27">
        <f>IF(IFERROR(INDEX('Tableau FR Download'!O:O,MATCH('Eligible Components'!M227,'Tableau FR Download'!G:G,0)),"")=0,"",IFERROR(INDEX('Tableau FR Download'!O:O,MATCH('Eligible Components'!M227,'Tableau FR Download'!G:G,0)),""))</f>
        <v>45268</v>
      </c>
      <c r="S227">
        <f t="shared" si="11"/>
        <v>6.2950819672131146</v>
      </c>
      <c r="T227" s="1" t="str">
        <f>IFERROR(INDEX('User Instructions'!$E$3:$E$8,MATCH('Eligible Components'!N227,'User Instructions'!$D$3:$D$8,0)),"")</f>
        <v>Yes</v>
      </c>
      <c r="U227" s="1" t="str">
        <f>IFERROR(IF(INDEX('Tableau FR Download'!M:M,MATCH('Eligible Components'!M227,'Tableau FR Download'!G:G,0))=0,"",INDEX('Tableau FR Download'!M:M,MATCH('Eligible Components'!M227,'Tableau FR Download'!G:G,0))),"")</f>
        <v>Grant Making</v>
      </c>
    </row>
    <row r="228" spans="1:21" hidden="1" x14ac:dyDescent="0.35">
      <c r="A228" s="1">
        <f t="shared" si="9"/>
        <v>0</v>
      </c>
      <c r="B228" s="1">
        <v>0</v>
      </c>
      <c r="C228" s="1" t="s">
        <v>201</v>
      </c>
      <c r="D228" s="1" t="s">
        <v>83</v>
      </c>
      <c r="E228" s="1" t="s">
        <v>103</v>
      </c>
      <c r="F228" s="1" t="s">
        <v>203</v>
      </c>
      <c r="G228" s="1" t="str">
        <f t="shared" si="10"/>
        <v>Cambodia-HIV/AIDS,Malaria</v>
      </c>
      <c r="H228" s="1">
        <v>1</v>
      </c>
      <c r="I228" s="1" t="s">
        <v>66</v>
      </c>
      <c r="J228" s="1" t="str">
        <f>IF(IFERROR(IF(M228="",INDEX('Review Approach Lookup'!D:D,MATCH('Eligible Components'!G228,'Review Approach Lookup'!A:A,0)),INDEX('Tableau FR Download'!I:I,MATCH(M228,'Tableau FR Download'!G:G,0))),"")=0,"TBC",IFERROR(IF(M228="",INDEX('Review Approach Lookup'!D:D,MATCH('Eligible Components'!G228,'Review Approach Lookup'!A:A,0)),INDEX('Tableau FR Download'!I:I,MATCH(M228,'Tableau FR Download'!G:G,0))),""))</f>
        <v/>
      </c>
      <c r="K228" s="1" t="s">
        <v>219</v>
      </c>
      <c r="L228" s="1">
        <f>_xlfn.MAXIFS('Tableau FR Download'!A:A,'Tableau FR Download'!B:B,'Eligible Components'!G228)</f>
        <v>0</v>
      </c>
      <c r="M228" s="1" t="str">
        <f>IF(L228=0,"",INDEX('Tableau FR Download'!G:G,MATCH('Eligible Components'!L228,'Tableau FR Download'!A:A,0)))</f>
        <v/>
      </c>
      <c r="N228" s="2" t="str">
        <f>IFERROR(IF(LEFT(INDEX('Tableau FR Download'!J:J,MATCH('Eligible Components'!M228,'Tableau FR Download'!G:G,0)),FIND(" - ",INDEX('Tableau FR Download'!J:J,MATCH('Eligible Components'!M228,'Tableau FR Download'!G:G,0)))-1) = 0,"",LEFT(INDEX('Tableau FR Download'!J:J,MATCH('Eligible Components'!M228,'Tableau FR Download'!G:G,0)),FIND(" - ",INDEX('Tableau FR Download'!J:J,MATCH('Eligible Components'!M228,'Tableau FR Download'!G:G,0)))-1)),"")</f>
        <v/>
      </c>
      <c r="O228" s="2" t="str">
        <f>IF(T228="No","",IFERROR(IF(INDEX('Tableau FR Download'!M:M,MATCH('Eligible Components'!M228,'Tableau FR Download'!G:G,0))=0,"",INDEX('Tableau FR Download'!M:M,MATCH('Eligible Components'!M228,'Tableau FR Download'!G:G,0))),""))</f>
        <v/>
      </c>
      <c r="P228" s="27" t="str">
        <f>IF(IFERROR(
INDEX('Funding Request Tracker'!$G$6:$G$13,MATCH('Eligible Components'!N228,'Funding Request Tracker'!$F$6:$F$13,0)),"")=0,"",
IFERROR(INDEX('Funding Request Tracker'!$G$6:$G$13,MATCH('Eligible Components'!N228,'Funding Request Tracker'!$F$6:$F$13,0)),
""))</f>
        <v/>
      </c>
      <c r="Q228" s="27" t="str">
        <f>IF(IFERROR(INDEX('Tableau FR Download'!N:N,MATCH('Eligible Components'!M228,'Tableau FR Download'!G:G,0)),"")=0,"",IFERROR(INDEX('Tableau FR Download'!N:N,MATCH('Eligible Components'!M228,'Tableau FR Download'!G:G,0)),""))</f>
        <v/>
      </c>
      <c r="R228" s="27" t="str">
        <f>IF(IFERROR(INDEX('Tableau FR Download'!O:O,MATCH('Eligible Components'!M228,'Tableau FR Download'!G:G,0)),"")=0,"",IFERROR(INDEX('Tableau FR Download'!O:O,MATCH('Eligible Components'!M228,'Tableau FR Download'!G:G,0)),""))</f>
        <v/>
      </c>
      <c r="S228" t="str">
        <f t="shared" si="11"/>
        <v/>
      </c>
      <c r="T228" s="1" t="str">
        <f>IFERROR(INDEX('User Instructions'!$E$3:$E$8,MATCH('Eligible Components'!N228,'User Instructions'!$D$3:$D$8,0)),"")</f>
        <v/>
      </c>
      <c r="U228" s="1" t="str">
        <f>IFERROR(IF(INDEX('Tableau FR Download'!M:M,MATCH('Eligible Components'!M228,'Tableau FR Download'!G:G,0))=0,"",INDEX('Tableau FR Download'!M:M,MATCH('Eligible Components'!M228,'Tableau FR Download'!G:G,0))),"")</f>
        <v/>
      </c>
    </row>
    <row r="229" spans="1:21" hidden="1" x14ac:dyDescent="0.35">
      <c r="A229" s="1">
        <f t="shared" si="9"/>
        <v>0</v>
      </c>
      <c r="B229" s="1">
        <v>0</v>
      </c>
      <c r="C229" s="1" t="s">
        <v>201</v>
      </c>
      <c r="D229" s="1" t="s">
        <v>83</v>
      </c>
      <c r="E229" s="1" t="s">
        <v>204</v>
      </c>
      <c r="F229" s="1" t="s">
        <v>205</v>
      </c>
      <c r="G229" s="1" t="str">
        <f t="shared" si="10"/>
        <v>Cambodia-HIV/AIDS,Malaria,RSSH</v>
      </c>
      <c r="H229" s="1">
        <v>1</v>
      </c>
      <c r="I229" s="1" t="s">
        <v>66</v>
      </c>
      <c r="J229" s="1" t="str">
        <f>IF(IFERROR(IF(M229="",INDEX('Review Approach Lookup'!D:D,MATCH('Eligible Components'!G229,'Review Approach Lookup'!A:A,0)),INDEX('Tableau FR Download'!I:I,MATCH(M229,'Tableau FR Download'!G:G,0))),"")=0,"TBC",IFERROR(IF(M229="",INDEX('Review Approach Lookup'!D:D,MATCH('Eligible Components'!G229,'Review Approach Lookup'!A:A,0)),INDEX('Tableau FR Download'!I:I,MATCH(M229,'Tableau FR Download'!G:G,0))),""))</f>
        <v/>
      </c>
      <c r="K229" s="1" t="s">
        <v>219</v>
      </c>
      <c r="L229" s="1">
        <f>_xlfn.MAXIFS('Tableau FR Download'!A:A,'Tableau FR Download'!B:B,'Eligible Components'!G229)</f>
        <v>0</v>
      </c>
      <c r="M229" s="1" t="str">
        <f>IF(L229=0,"",INDEX('Tableau FR Download'!G:G,MATCH('Eligible Components'!L229,'Tableau FR Download'!A:A,0)))</f>
        <v/>
      </c>
      <c r="N229" s="2" t="str">
        <f>IFERROR(IF(LEFT(INDEX('Tableau FR Download'!J:J,MATCH('Eligible Components'!M229,'Tableau FR Download'!G:G,0)),FIND(" - ",INDEX('Tableau FR Download'!J:J,MATCH('Eligible Components'!M229,'Tableau FR Download'!G:G,0)))-1) = 0,"",LEFT(INDEX('Tableau FR Download'!J:J,MATCH('Eligible Components'!M229,'Tableau FR Download'!G:G,0)),FIND(" - ",INDEX('Tableau FR Download'!J:J,MATCH('Eligible Components'!M229,'Tableau FR Download'!G:G,0)))-1)),"")</f>
        <v/>
      </c>
      <c r="O229" s="2" t="str">
        <f>IF(T229="No","",IFERROR(IF(INDEX('Tableau FR Download'!M:M,MATCH('Eligible Components'!M229,'Tableau FR Download'!G:G,0))=0,"",INDEX('Tableau FR Download'!M:M,MATCH('Eligible Components'!M229,'Tableau FR Download'!G:G,0))),""))</f>
        <v/>
      </c>
      <c r="P229" s="27" t="str">
        <f>IF(IFERROR(
INDEX('Funding Request Tracker'!$G$6:$G$13,MATCH('Eligible Components'!N229,'Funding Request Tracker'!$F$6:$F$13,0)),"")=0,"",
IFERROR(INDEX('Funding Request Tracker'!$G$6:$G$13,MATCH('Eligible Components'!N229,'Funding Request Tracker'!$F$6:$F$13,0)),
""))</f>
        <v/>
      </c>
      <c r="Q229" s="27" t="str">
        <f>IF(IFERROR(INDEX('Tableau FR Download'!N:N,MATCH('Eligible Components'!M229,'Tableau FR Download'!G:G,0)),"")=0,"",IFERROR(INDEX('Tableau FR Download'!N:N,MATCH('Eligible Components'!M229,'Tableau FR Download'!G:G,0)),""))</f>
        <v/>
      </c>
      <c r="R229" s="27" t="str">
        <f>IF(IFERROR(INDEX('Tableau FR Download'!O:O,MATCH('Eligible Components'!M229,'Tableau FR Download'!G:G,0)),"")=0,"",IFERROR(INDEX('Tableau FR Download'!O:O,MATCH('Eligible Components'!M229,'Tableau FR Download'!G:G,0)),""))</f>
        <v/>
      </c>
      <c r="S229" t="str">
        <f t="shared" si="11"/>
        <v/>
      </c>
      <c r="T229" s="1" t="str">
        <f>IFERROR(INDEX('User Instructions'!$E$3:$E$8,MATCH('Eligible Components'!N229,'User Instructions'!$D$3:$D$8,0)),"")</f>
        <v/>
      </c>
      <c r="U229" s="1" t="str">
        <f>IFERROR(IF(INDEX('Tableau FR Download'!M:M,MATCH('Eligible Components'!M229,'Tableau FR Download'!G:G,0))=0,"",INDEX('Tableau FR Download'!M:M,MATCH('Eligible Components'!M229,'Tableau FR Download'!G:G,0))),"")</f>
        <v/>
      </c>
    </row>
    <row r="230" spans="1:21" hidden="1" x14ac:dyDescent="0.35">
      <c r="A230" s="1">
        <f t="shared" si="9"/>
        <v>0</v>
      </c>
      <c r="B230" s="1">
        <v>0</v>
      </c>
      <c r="C230" s="1" t="s">
        <v>201</v>
      </c>
      <c r="D230" s="1" t="s">
        <v>83</v>
      </c>
      <c r="E230" s="1" t="s">
        <v>206</v>
      </c>
      <c r="F230" s="1" t="s">
        <v>207</v>
      </c>
      <c r="G230" s="1" t="str">
        <f t="shared" si="10"/>
        <v>Cambodia-HIV/AIDS,RSSH</v>
      </c>
      <c r="H230" s="1">
        <v>1</v>
      </c>
      <c r="I230" s="1" t="s">
        <v>66</v>
      </c>
      <c r="J230" s="1" t="str">
        <f>IF(IFERROR(IF(M230="",INDEX('Review Approach Lookup'!D:D,MATCH('Eligible Components'!G230,'Review Approach Lookup'!A:A,0)),INDEX('Tableau FR Download'!I:I,MATCH(M230,'Tableau FR Download'!G:G,0))),"")=0,"TBC",IFERROR(IF(M230="",INDEX('Review Approach Lookup'!D:D,MATCH('Eligible Components'!G230,'Review Approach Lookup'!A:A,0)),INDEX('Tableau FR Download'!I:I,MATCH(M230,'Tableau FR Download'!G:G,0))),""))</f>
        <v/>
      </c>
      <c r="K230" s="1" t="s">
        <v>219</v>
      </c>
      <c r="L230" s="1">
        <f>_xlfn.MAXIFS('Tableau FR Download'!A:A,'Tableau FR Download'!B:B,'Eligible Components'!G230)</f>
        <v>0</v>
      </c>
      <c r="M230" s="1" t="str">
        <f>IF(L230=0,"",INDEX('Tableau FR Download'!G:G,MATCH('Eligible Components'!L230,'Tableau FR Download'!A:A,0)))</f>
        <v/>
      </c>
      <c r="N230" s="2" t="str">
        <f>IFERROR(IF(LEFT(INDEX('Tableau FR Download'!J:J,MATCH('Eligible Components'!M230,'Tableau FR Download'!G:G,0)),FIND(" - ",INDEX('Tableau FR Download'!J:J,MATCH('Eligible Components'!M230,'Tableau FR Download'!G:G,0)))-1) = 0,"",LEFT(INDEX('Tableau FR Download'!J:J,MATCH('Eligible Components'!M230,'Tableau FR Download'!G:G,0)),FIND(" - ",INDEX('Tableau FR Download'!J:J,MATCH('Eligible Components'!M230,'Tableau FR Download'!G:G,0)))-1)),"")</f>
        <v/>
      </c>
      <c r="O230" s="2" t="str">
        <f>IF(T230="No","",IFERROR(IF(INDEX('Tableau FR Download'!M:M,MATCH('Eligible Components'!M230,'Tableau FR Download'!G:G,0))=0,"",INDEX('Tableau FR Download'!M:M,MATCH('Eligible Components'!M230,'Tableau FR Download'!G:G,0))),""))</f>
        <v/>
      </c>
      <c r="P230" s="27" t="str">
        <f>IF(IFERROR(
INDEX('Funding Request Tracker'!$G$6:$G$13,MATCH('Eligible Components'!N230,'Funding Request Tracker'!$F$6:$F$13,0)),"")=0,"",
IFERROR(INDEX('Funding Request Tracker'!$G$6:$G$13,MATCH('Eligible Components'!N230,'Funding Request Tracker'!$F$6:$F$13,0)),
""))</f>
        <v/>
      </c>
      <c r="Q230" s="27" t="str">
        <f>IF(IFERROR(INDEX('Tableau FR Download'!N:N,MATCH('Eligible Components'!M230,'Tableau FR Download'!G:G,0)),"")=0,"",IFERROR(INDEX('Tableau FR Download'!N:N,MATCH('Eligible Components'!M230,'Tableau FR Download'!G:G,0)),""))</f>
        <v/>
      </c>
      <c r="R230" s="27" t="str">
        <f>IF(IFERROR(INDEX('Tableau FR Download'!O:O,MATCH('Eligible Components'!M230,'Tableau FR Download'!G:G,0)),"")=0,"",IFERROR(INDEX('Tableau FR Download'!O:O,MATCH('Eligible Components'!M230,'Tableau FR Download'!G:G,0)),""))</f>
        <v/>
      </c>
      <c r="S230" t="str">
        <f t="shared" si="11"/>
        <v/>
      </c>
      <c r="T230" s="1" t="str">
        <f>IFERROR(INDEX('User Instructions'!$E$3:$E$8,MATCH('Eligible Components'!N230,'User Instructions'!$D$3:$D$8,0)),"")</f>
        <v/>
      </c>
      <c r="U230" s="1" t="str">
        <f>IFERROR(IF(INDEX('Tableau FR Download'!M:M,MATCH('Eligible Components'!M230,'Tableau FR Download'!G:G,0))=0,"",INDEX('Tableau FR Download'!M:M,MATCH('Eligible Components'!M230,'Tableau FR Download'!G:G,0))),"")</f>
        <v/>
      </c>
    </row>
    <row r="231" spans="1:21" hidden="1" x14ac:dyDescent="0.35">
      <c r="A231" s="1">
        <f t="shared" si="9"/>
        <v>0</v>
      </c>
      <c r="B231" s="1">
        <v>0</v>
      </c>
      <c r="C231" s="1" t="s">
        <v>201</v>
      </c>
      <c r="D231" s="1" t="s">
        <v>83</v>
      </c>
      <c r="E231" s="1" t="s">
        <v>63</v>
      </c>
      <c r="F231" s="1" t="s">
        <v>208</v>
      </c>
      <c r="G231" s="1" t="str">
        <f t="shared" si="10"/>
        <v>Cambodia-HIV/AIDS, Tuberculosis</v>
      </c>
      <c r="H231" s="1">
        <v>1</v>
      </c>
      <c r="I231" s="1" t="s">
        <v>66</v>
      </c>
      <c r="J231" s="1" t="str">
        <f>IF(IFERROR(IF(M231="",INDEX('Review Approach Lookup'!D:D,MATCH('Eligible Components'!G231,'Review Approach Lookup'!A:A,0)),INDEX('Tableau FR Download'!I:I,MATCH(M231,'Tableau FR Download'!G:G,0))),"")=0,"TBC",IFERROR(IF(M231="",INDEX('Review Approach Lookup'!D:D,MATCH('Eligible Components'!G231,'Review Approach Lookup'!A:A,0)),INDEX('Tableau FR Download'!I:I,MATCH(M231,'Tableau FR Download'!G:G,0))),""))</f>
        <v/>
      </c>
      <c r="K231" s="1" t="s">
        <v>219</v>
      </c>
      <c r="L231" s="1">
        <f>_xlfn.MAXIFS('Tableau FR Download'!A:A,'Tableau FR Download'!B:B,'Eligible Components'!G231)</f>
        <v>0</v>
      </c>
      <c r="M231" s="1" t="str">
        <f>IF(L231=0,"",INDEX('Tableau FR Download'!G:G,MATCH('Eligible Components'!L231,'Tableau FR Download'!A:A,0)))</f>
        <v/>
      </c>
      <c r="N231" s="2" t="str">
        <f>IFERROR(IF(LEFT(INDEX('Tableau FR Download'!J:J,MATCH('Eligible Components'!M231,'Tableau FR Download'!G:G,0)),FIND(" - ",INDEX('Tableau FR Download'!J:J,MATCH('Eligible Components'!M231,'Tableau FR Download'!G:G,0)))-1) = 0,"",LEFT(INDEX('Tableau FR Download'!J:J,MATCH('Eligible Components'!M231,'Tableau FR Download'!G:G,0)),FIND(" - ",INDEX('Tableau FR Download'!J:J,MATCH('Eligible Components'!M231,'Tableau FR Download'!G:G,0)))-1)),"")</f>
        <v/>
      </c>
      <c r="O231" s="2" t="str">
        <f>IF(T231="No","",IFERROR(IF(INDEX('Tableau FR Download'!M:M,MATCH('Eligible Components'!M231,'Tableau FR Download'!G:G,0))=0,"",INDEX('Tableau FR Download'!M:M,MATCH('Eligible Components'!M231,'Tableau FR Download'!G:G,0))),""))</f>
        <v/>
      </c>
      <c r="P231" s="27" t="str">
        <f>IF(IFERROR(
INDEX('Funding Request Tracker'!$G$6:$G$13,MATCH('Eligible Components'!N231,'Funding Request Tracker'!$F$6:$F$13,0)),"")=0,"",
IFERROR(INDEX('Funding Request Tracker'!$G$6:$G$13,MATCH('Eligible Components'!N231,'Funding Request Tracker'!$F$6:$F$13,0)),
""))</f>
        <v/>
      </c>
      <c r="Q231" s="27" t="str">
        <f>IF(IFERROR(INDEX('Tableau FR Download'!N:N,MATCH('Eligible Components'!M231,'Tableau FR Download'!G:G,0)),"")=0,"",IFERROR(INDEX('Tableau FR Download'!N:N,MATCH('Eligible Components'!M231,'Tableau FR Download'!G:G,0)),""))</f>
        <v/>
      </c>
      <c r="R231" s="27" t="str">
        <f>IF(IFERROR(INDEX('Tableau FR Download'!O:O,MATCH('Eligible Components'!M231,'Tableau FR Download'!G:G,0)),"")=0,"",IFERROR(INDEX('Tableau FR Download'!O:O,MATCH('Eligible Components'!M231,'Tableau FR Download'!G:G,0)),""))</f>
        <v/>
      </c>
      <c r="S231" t="str">
        <f t="shared" si="11"/>
        <v/>
      </c>
      <c r="T231" s="1" t="str">
        <f>IFERROR(INDEX('User Instructions'!$E$3:$E$8,MATCH('Eligible Components'!N231,'User Instructions'!$D$3:$D$8,0)),"")</f>
        <v/>
      </c>
      <c r="U231" s="1" t="str">
        <f>IFERROR(IF(INDEX('Tableau FR Download'!M:M,MATCH('Eligible Components'!M231,'Tableau FR Download'!G:G,0))=0,"",INDEX('Tableau FR Download'!M:M,MATCH('Eligible Components'!M231,'Tableau FR Download'!G:G,0))),"")</f>
        <v/>
      </c>
    </row>
    <row r="232" spans="1:21" hidden="1" x14ac:dyDescent="0.35">
      <c r="A232" s="1">
        <f t="shared" si="9"/>
        <v>0</v>
      </c>
      <c r="B232" s="1">
        <v>0</v>
      </c>
      <c r="C232" s="1" t="s">
        <v>201</v>
      </c>
      <c r="D232" s="1" t="s">
        <v>83</v>
      </c>
      <c r="E232" s="1" t="s">
        <v>53</v>
      </c>
      <c r="F232" s="1" t="s">
        <v>209</v>
      </c>
      <c r="G232" s="1" t="str">
        <f t="shared" si="10"/>
        <v>Cambodia-HIV/AIDS,Tuberculosis,Malaria</v>
      </c>
      <c r="H232" s="1">
        <v>1</v>
      </c>
      <c r="I232" s="1" t="s">
        <v>66</v>
      </c>
      <c r="J232" s="1" t="str">
        <f>IF(IFERROR(IF(M232="",INDEX('Review Approach Lookup'!D:D,MATCH('Eligible Components'!G232,'Review Approach Lookup'!A:A,0)),INDEX('Tableau FR Download'!I:I,MATCH(M232,'Tableau FR Download'!G:G,0))),"")=0,"TBC",IFERROR(IF(M232="",INDEX('Review Approach Lookup'!D:D,MATCH('Eligible Components'!G232,'Review Approach Lookup'!A:A,0)),INDEX('Tableau FR Download'!I:I,MATCH(M232,'Tableau FR Download'!G:G,0))),""))</f>
        <v/>
      </c>
      <c r="K232" s="1" t="s">
        <v>219</v>
      </c>
      <c r="L232" s="1">
        <f>_xlfn.MAXIFS('Tableau FR Download'!A:A,'Tableau FR Download'!B:B,'Eligible Components'!G232)</f>
        <v>0</v>
      </c>
      <c r="M232" s="1" t="str">
        <f>IF(L232=0,"",INDEX('Tableau FR Download'!G:G,MATCH('Eligible Components'!L232,'Tableau FR Download'!A:A,0)))</f>
        <v/>
      </c>
      <c r="N232" s="2" t="str">
        <f>IFERROR(IF(LEFT(INDEX('Tableau FR Download'!J:J,MATCH('Eligible Components'!M232,'Tableau FR Download'!G:G,0)),FIND(" - ",INDEX('Tableau FR Download'!J:J,MATCH('Eligible Components'!M232,'Tableau FR Download'!G:G,0)))-1) = 0,"",LEFT(INDEX('Tableau FR Download'!J:J,MATCH('Eligible Components'!M232,'Tableau FR Download'!G:G,0)),FIND(" - ",INDEX('Tableau FR Download'!J:J,MATCH('Eligible Components'!M232,'Tableau FR Download'!G:G,0)))-1)),"")</f>
        <v/>
      </c>
      <c r="O232" s="2" t="str">
        <f>IF(T232="No","",IFERROR(IF(INDEX('Tableau FR Download'!M:M,MATCH('Eligible Components'!M232,'Tableau FR Download'!G:G,0))=0,"",INDEX('Tableau FR Download'!M:M,MATCH('Eligible Components'!M232,'Tableau FR Download'!G:G,0))),""))</f>
        <v/>
      </c>
      <c r="P232" s="27" t="str">
        <f>IF(IFERROR(
INDEX('Funding Request Tracker'!$G$6:$G$13,MATCH('Eligible Components'!N232,'Funding Request Tracker'!$F$6:$F$13,0)),"")=0,"",
IFERROR(INDEX('Funding Request Tracker'!$G$6:$G$13,MATCH('Eligible Components'!N232,'Funding Request Tracker'!$F$6:$F$13,0)),
""))</f>
        <v/>
      </c>
      <c r="Q232" s="27" t="str">
        <f>IF(IFERROR(INDEX('Tableau FR Download'!N:N,MATCH('Eligible Components'!M232,'Tableau FR Download'!G:G,0)),"")=0,"",IFERROR(INDEX('Tableau FR Download'!N:N,MATCH('Eligible Components'!M232,'Tableau FR Download'!G:G,0)),""))</f>
        <v/>
      </c>
      <c r="R232" s="27" t="str">
        <f>IF(IFERROR(INDEX('Tableau FR Download'!O:O,MATCH('Eligible Components'!M232,'Tableau FR Download'!G:G,0)),"")=0,"",IFERROR(INDEX('Tableau FR Download'!O:O,MATCH('Eligible Components'!M232,'Tableau FR Download'!G:G,0)),""))</f>
        <v/>
      </c>
      <c r="S232" t="str">
        <f t="shared" si="11"/>
        <v/>
      </c>
      <c r="T232" s="1" t="str">
        <f>IFERROR(INDEX('User Instructions'!$E$3:$E$8,MATCH('Eligible Components'!N232,'User Instructions'!$D$3:$D$8,0)),"")</f>
        <v/>
      </c>
      <c r="U232" s="1" t="str">
        <f>IFERROR(IF(INDEX('Tableau FR Download'!M:M,MATCH('Eligible Components'!M232,'Tableau FR Download'!G:G,0))=0,"",INDEX('Tableau FR Download'!M:M,MATCH('Eligible Components'!M232,'Tableau FR Download'!G:G,0))),"")</f>
        <v/>
      </c>
    </row>
    <row r="233" spans="1:21" hidden="1" x14ac:dyDescent="0.35">
      <c r="A233" s="1">
        <f t="shared" si="9"/>
        <v>0</v>
      </c>
      <c r="B233" s="1">
        <v>0</v>
      </c>
      <c r="C233" s="1" t="s">
        <v>201</v>
      </c>
      <c r="D233" s="1" t="s">
        <v>83</v>
      </c>
      <c r="E233" s="1" t="s">
        <v>81</v>
      </c>
      <c r="F233" s="1" t="s">
        <v>210</v>
      </c>
      <c r="G233" s="1" t="str">
        <f t="shared" si="10"/>
        <v>Cambodia-HIV/AIDS,Tuberculosis,Malaria,RSSH</v>
      </c>
      <c r="H233" s="1">
        <v>1</v>
      </c>
      <c r="I233" s="1" t="s">
        <v>66</v>
      </c>
      <c r="J233" s="1" t="str">
        <f>IF(IFERROR(IF(M233="",INDEX('Review Approach Lookup'!D:D,MATCH('Eligible Components'!G233,'Review Approach Lookup'!A:A,0)),INDEX('Tableau FR Download'!I:I,MATCH(M233,'Tableau FR Download'!G:G,0))),"")=0,"TBC",IFERROR(IF(M233="",INDEX('Review Approach Lookup'!D:D,MATCH('Eligible Components'!G233,'Review Approach Lookup'!A:A,0)),INDEX('Tableau FR Download'!I:I,MATCH(M233,'Tableau FR Download'!G:G,0))),""))</f>
        <v/>
      </c>
      <c r="K233" s="1" t="s">
        <v>219</v>
      </c>
      <c r="L233" s="1">
        <f>_xlfn.MAXIFS('Tableau FR Download'!A:A,'Tableau FR Download'!B:B,'Eligible Components'!G233)</f>
        <v>0</v>
      </c>
      <c r="M233" s="1" t="str">
        <f>IF(L233=0,"",INDEX('Tableau FR Download'!G:G,MATCH('Eligible Components'!L233,'Tableau FR Download'!A:A,0)))</f>
        <v/>
      </c>
      <c r="N233" s="2" t="str">
        <f>IFERROR(IF(LEFT(INDEX('Tableau FR Download'!J:J,MATCH('Eligible Components'!M233,'Tableau FR Download'!G:G,0)),FIND(" - ",INDEX('Tableau FR Download'!J:J,MATCH('Eligible Components'!M233,'Tableau FR Download'!G:G,0)))-1) = 0,"",LEFT(INDEX('Tableau FR Download'!J:J,MATCH('Eligible Components'!M233,'Tableau FR Download'!G:G,0)),FIND(" - ",INDEX('Tableau FR Download'!J:J,MATCH('Eligible Components'!M233,'Tableau FR Download'!G:G,0)))-1)),"")</f>
        <v/>
      </c>
      <c r="O233" s="2" t="str">
        <f>IF(T233="No","",IFERROR(IF(INDEX('Tableau FR Download'!M:M,MATCH('Eligible Components'!M233,'Tableau FR Download'!G:G,0))=0,"",INDEX('Tableau FR Download'!M:M,MATCH('Eligible Components'!M233,'Tableau FR Download'!G:G,0))),""))</f>
        <v/>
      </c>
      <c r="P233" s="27" t="str">
        <f>IF(IFERROR(
INDEX('Funding Request Tracker'!$G$6:$G$13,MATCH('Eligible Components'!N233,'Funding Request Tracker'!$F$6:$F$13,0)),"")=0,"",
IFERROR(INDEX('Funding Request Tracker'!$G$6:$G$13,MATCH('Eligible Components'!N233,'Funding Request Tracker'!$F$6:$F$13,0)),
""))</f>
        <v/>
      </c>
      <c r="Q233" s="27" t="str">
        <f>IF(IFERROR(INDEX('Tableau FR Download'!N:N,MATCH('Eligible Components'!M233,'Tableau FR Download'!G:G,0)),"")=0,"",IFERROR(INDEX('Tableau FR Download'!N:N,MATCH('Eligible Components'!M233,'Tableau FR Download'!G:G,0)),""))</f>
        <v/>
      </c>
      <c r="R233" s="27" t="str">
        <f>IF(IFERROR(INDEX('Tableau FR Download'!O:O,MATCH('Eligible Components'!M233,'Tableau FR Download'!G:G,0)),"")=0,"",IFERROR(INDEX('Tableau FR Download'!O:O,MATCH('Eligible Components'!M233,'Tableau FR Download'!G:G,0)),""))</f>
        <v/>
      </c>
      <c r="S233" t="str">
        <f t="shared" si="11"/>
        <v/>
      </c>
      <c r="T233" s="1" t="str">
        <f>IFERROR(INDEX('User Instructions'!$E$3:$E$8,MATCH('Eligible Components'!N233,'User Instructions'!$D$3:$D$8,0)),"")</f>
        <v/>
      </c>
      <c r="U233" s="1" t="str">
        <f>IFERROR(IF(INDEX('Tableau FR Download'!M:M,MATCH('Eligible Components'!M233,'Tableau FR Download'!G:G,0))=0,"",INDEX('Tableau FR Download'!M:M,MATCH('Eligible Components'!M233,'Tableau FR Download'!G:G,0))),"")</f>
        <v/>
      </c>
    </row>
    <row r="234" spans="1:21" hidden="1" x14ac:dyDescent="0.35">
      <c r="A234" s="1">
        <f t="shared" si="9"/>
        <v>0</v>
      </c>
      <c r="B234" s="1">
        <v>0</v>
      </c>
      <c r="C234" s="1" t="s">
        <v>201</v>
      </c>
      <c r="D234" s="1" t="s">
        <v>83</v>
      </c>
      <c r="E234" s="1" t="s">
        <v>137</v>
      </c>
      <c r="F234" s="1" t="s">
        <v>211</v>
      </c>
      <c r="G234" s="1" t="str">
        <f t="shared" si="10"/>
        <v>Cambodia-HIV/AIDS,Tuberculosis,RSSH</v>
      </c>
      <c r="H234" s="1">
        <v>1</v>
      </c>
      <c r="I234" s="1" t="s">
        <v>66</v>
      </c>
      <c r="J234" s="1" t="str">
        <f>IF(IFERROR(IF(M234="",INDEX('Review Approach Lookup'!D:D,MATCH('Eligible Components'!G234,'Review Approach Lookup'!A:A,0)),INDEX('Tableau FR Download'!I:I,MATCH(M234,'Tableau FR Download'!G:G,0))),"")=0,"TBC",IFERROR(IF(M234="",INDEX('Review Approach Lookup'!D:D,MATCH('Eligible Components'!G234,'Review Approach Lookup'!A:A,0)),INDEX('Tableau FR Download'!I:I,MATCH(M234,'Tableau FR Download'!G:G,0))),""))</f>
        <v/>
      </c>
      <c r="K234" s="1" t="s">
        <v>219</v>
      </c>
      <c r="L234" s="1">
        <f>_xlfn.MAXIFS('Tableau FR Download'!A:A,'Tableau FR Download'!B:B,'Eligible Components'!G234)</f>
        <v>0</v>
      </c>
      <c r="M234" s="1" t="str">
        <f>IF(L234=0,"",INDEX('Tableau FR Download'!G:G,MATCH('Eligible Components'!L234,'Tableau FR Download'!A:A,0)))</f>
        <v/>
      </c>
      <c r="N234" s="2" t="str">
        <f>IFERROR(IF(LEFT(INDEX('Tableau FR Download'!J:J,MATCH('Eligible Components'!M234,'Tableau FR Download'!G:G,0)),FIND(" - ",INDEX('Tableau FR Download'!J:J,MATCH('Eligible Components'!M234,'Tableau FR Download'!G:G,0)))-1) = 0,"",LEFT(INDEX('Tableau FR Download'!J:J,MATCH('Eligible Components'!M234,'Tableau FR Download'!G:G,0)),FIND(" - ",INDEX('Tableau FR Download'!J:J,MATCH('Eligible Components'!M234,'Tableau FR Download'!G:G,0)))-1)),"")</f>
        <v/>
      </c>
      <c r="O234" s="2" t="str">
        <f>IF(T234="No","",IFERROR(IF(INDEX('Tableau FR Download'!M:M,MATCH('Eligible Components'!M234,'Tableau FR Download'!G:G,0))=0,"",INDEX('Tableau FR Download'!M:M,MATCH('Eligible Components'!M234,'Tableau FR Download'!G:G,0))),""))</f>
        <v/>
      </c>
      <c r="P234" s="27" t="str">
        <f>IF(IFERROR(
INDEX('Funding Request Tracker'!$G$6:$G$13,MATCH('Eligible Components'!N234,'Funding Request Tracker'!$F$6:$F$13,0)),"")=0,"",
IFERROR(INDEX('Funding Request Tracker'!$G$6:$G$13,MATCH('Eligible Components'!N234,'Funding Request Tracker'!$F$6:$F$13,0)),
""))</f>
        <v/>
      </c>
      <c r="Q234" s="27" t="str">
        <f>IF(IFERROR(INDEX('Tableau FR Download'!N:N,MATCH('Eligible Components'!M234,'Tableau FR Download'!G:G,0)),"")=0,"",IFERROR(INDEX('Tableau FR Download'!N:N,MATCH('Eligible Components'!M234,'Tableau FR Download'!G:G,0)),""))</f>
        <v/>
      </c>
      <c r="R234" s="27" t="str">
        <f>IF(IFERROR(INDEX('Tableau FR Download'!O:O,MATCH('Eligible Components'!M234,'Tableau FR Download'!G:G,0)),"")=0,"",IFERROR(INDEX('Tableau FR Download'!O:O,MATCH('Eligible Components'!M234,'Tableau FR Download'!G:G,0)),""))</f>
        <v/>
      </c>
      <c r="S234" t="str">
        <f t="shared" si="11"/>
        <v/>
      </c>
      <c r="T234" s="1" t="str">
        <f>IFERROR(INDEX('User Instructions'!$E$3:$E$8,MATCH('Eligible Components'!N234,'User Instructions'!$D$3:$D$8,0)),"")</f>
        <v/>
      </c>
      <c r="U234" s="1" t="str">
        <f>IFERROR(IF(INDEX('Tableau FR Download'!M:M,MATCH('Eligible Components'!M234,'Tableau FR Download'!G:G,0))=0,"",INDEX('Tableau FR Download'!M:M,MATCH('Eligible Components'!M234,'Tableau FR Download'!G:G,0))),"")</f>
        <v/>
      </c>
    </row>
    <row r="235" spans="1:21" hidden="1" x14ac:dyDescent="0.35">
      <c r="A235" s="1">
        <f t="shared" si="9"/>
        <v>0</v>
      </c>
      <c r="B235" s="1">
        <v>1</v>
      </c>
      <c r="C235" s="1" t="s">
        <v>201</v>
      </c>
      <c r="D235" s="1" t="s">
        <v>83</v>
      </c>
      <c r="E235" s="1" t="s">
        <v>68</v>
      </c>
      <c r="F235" s="1" t="s">
        <v>68</v>
      </c>
      <c r="G235" s="1" t="str">
        <f t="shared" si="10"/>
        <v>Cambodia-Malaria</v>
      </c>
      <c r="H235" s="1">
        <v>1</v>
      </c>
      <c r="I235" s="1" t="s">
        <v>66</v>
      </c>
      <c r="J235" s="1" t="str">
        <f>IF(IFERROR(IF(M235="",INDEX('Review Approach Lookup'!D:D,MATCH('Eligible Components'!G235,'Review Approach Lookup'!A:A,0)),INDEX('Tableau FR Download'!I:I,MATCH(M235,'Tableau FR Download'!G:G,0))),"")=0,"TBC",IFERROR(IF(M235="",INDEX('Review Approach Lookup'!D:D,MATCH('Eligible Components'!G235,'Review Approach Lookup'!A:A,0)),INDEX('Tableau FR Download'!I:I,MATCH(M235,'Tableau FR Download'!G:G,0))),""))</f>
        <v/>
      </c>
      <c r="K235" s="1" t="s">
        <v>219</v>
      </c>
      <c r="L235" s="1">
        <f>_xlfn.MAXIFS('Tableau FR Download'!A:A,'Tableau FR Download'!B:B,'Eligible Components'!G235)</f>
        <v>0</v>
      </c>
      <c r="M235" s="1" t="str">
        <f>IF(L235=0,"",INDEX('Tableau FR Download'!G:G,MATCH('Eligible Components'!L235,'Tableau FR Download'!A:A,0)))</f>
        <v/>
      </c>
      <c r="N235" s="2" t="str">
        <f>IFERROR(IF(LEFT(INDEX('Tableau FR Download'!J:J,MATCH('Eligible Components'!M235,'Tableau FR Download'!G:G,0)),FIND(" - ",INDEX('Tableau FR Download'!J:J,MATCH('Eligible Components'!M235,'Tableau FR Download'!G:G,0)))-1) = 0,"",LEFT(INDEX('Tableau FR Download'!J:J,MATCH('Eligible Components'!M235,'Tableau FR Download'!G:G,0)),FIND(" - ",INDEX('Tableau FR Download'!J:J,MATCH('Eligible Components'!M235,'Tableau FR Download'!G:G,0)))-1)),"")</f>
        <v/>
      </c>
      <c r="O235" s="2" t="str">
        <f>IF(T235="No","",IFERROR(IF(INDEX('Tableau FR Download'!M:M,MATCH('Eligible Components'!M235,'Tableau FR Download'!G:G,0))=0,"",INDEX('Tableau FR Download'!M:M,MATCH('Eligible Components'!M235,'Tableau FR Download'!G:G,0))),""))</f>
        <v/>
      </c>
      <c r="P235" s="27" t="str">
        <f>IF(IFERROR(
INDEX('Funding Request Tracker'!$G$6:$G$13,MATCH('Eligible Components'!N235,'Funding Request Tracker'!$F$6:$F$13,0)),"")=0,"",
IFERROR(INDEX('Funding Request Tracker'!$G$6:$G$13,MATCH('Eligible Components'!N235,'Funding Request Tracker'!$F$6:$F$13,0)),
""))</f>
        <v/>
      </c>
      <c r="Q235" s="27" t="str">
        <f>IF(IFERROR(INDEX('Tableau FR Download'!N:N,MATCH('Eligible Components'!M235,'Tableau FR Download'!G:G,0)),"")=0,"",IFERROR(INDEX('Tableau FR Download'!N:N,MATCH('Eligible Components'!M235,'Tableau FR Download'!G:G,0)),""))</f>
        <v/>
      </c>
      <c r="R235" s="27" t="str">
        <f>IF(IFERROR(INDEX('Tableau FR Download'!O:O,MATCH('Eligible Components'!M235,'Tableau FR Download'!G:G,0)),"")=0,"",IFERROR(INDEX('Tableau FR Download'!O:O,MATCH('Eligible Components'!M235,'Tableau FR Download'!G:G,0)),""))</f>
        <v/>
      </c>
      <c r="S235" t="str">
        <f t="shared" si="11"/>
        <v/>
      </c>
      <c r="T235" s="1" t="str">
        <f>IFERROR(INDEX('User Instructions'!$E$3:$E$8,MATCH('Eligible Components'!N235,'User Instructions'!$D$3:$D$8,0)),"")</f>
        <v/>
      </c>
      <c r="U235" s="1" t="str">
        <f>IFERROR(IF(INDEX('Tableau FR Download'!M:M,MATCH('Eligible Components'!M235,'Tableau FR Download'!G:G,0))=0,"",INDEX('Tableau FR Download'!M:M,MATCH('Eligible Components'!M235,'Tableau FR Download'!G:G,0))),"")</f>
        <v/>
      </c>
    </row>
    <row r="236" spans="1:21" hidden="1" x14ac:dyDescent="0.35">
      <c r="A236" s="1">
        <f t="shared" si="9"/>
        <v>0</v>
      </c>
      <c r="B236" s="1">
        <v>0</v>
      </c>
      <c r="C236" s="1" t="s">
        <v>201</v>
      </c>
      <c r="D236" s="1" t="s">
        <v>83</v>
      </c>
      <c r="E236" s="1" t="s">
        <v>94</v>
      </c>
      <c r="F236" s="1" t="s">
        <v>212</v>
      </c>
      <c r="G236" s="1" t="str">
        <f t="shared" si="10"/>
        <v>Cambodia-Malaria,RSSH</v>
      </c>
      <c r="H236" s="1">
        <v>1</v>
      </c>
      <c r="I236" s="1" t="s">
        <v>66</v>
      </c>
      <c r="J236" s="1" t="str">
        <f>IF(IFERROR(IF(M236="",INDEX('Review Approach Lookup'!D:D,MATCH('Eligible Components'!G236,'Review Approach Lookup'!A:A,0)),INDEX('Tableau FR Download'!I:I,MATCH(M236,'Tableau FR Download'!G:G,0))),"")=0,"TBC",IFERROR(IF(M236="",INDEX('Review Approach Lookup'!D:D,MATCH('Eligible Components'!G236,'Review Approach Lookup'!A:A,0)),INDEX('Tableau FR Download'!I:I,MATCH(M236,'Tableau FR Download'!G:G,0))),""))</f>
        <v/>
      </c>
      <c r="K236" s="1" t="s">
        <v>219</v>
      </c>
      <c r="L236" s="1">
        <f>_xlfn.MAXIFS('Tableau FR Download'!A:A,'Tableau FR Download'!B:B,'Eligible Components'!G236)</f>
        <v>0</v>
      </c>
      <c r="M236" s="1" t="str">
        <f>IF(L236=0,"",INDEX('Tableau FR Download'!G:G,MATCH('Eligible Components'!L236,'Tableau FR Download'!A:A,0)))</f>
        <v/>
      </c>
      <c r="N236" s="2" t="str">
        <f>IFERROR(IF(LEFT(INDEX('Tableau FR Download'!J:J,MATCH('Eligible Components'!M236,'Tableau FR Download'!G:G,0)),FIND(" - ",INDEX('Tableau FR Download'!J:J,MATCH('Eligible Components'!M236,'Tableau FR Download'!G:G,0)))-1) = 0,"",LEFT(INDEX('Tableau FR Download'!J:J,MATCH('Eligible Components'!M236,'Tableau FR Download'!G:G,0)),FIND(" - ",INDEX('Tableau FR Download'!J:J,MATCH('Eligible Components'!M236,'Tableau FR Download'!G:G,0)))-1)),"")</f>
        <v/>
      </c>
      <c r="O236" s="2" t="str">
        <f>IF(T236="No","",IFERROR(IF(INDEX('Tableau FR Download'!M:M,MATCH('Eligible Components'!M236,'Tableau FR Download'!G:G,0))=0,"",INDEX('Tableau FR Download'!M:M,MATCH('Eligible Components'!M236,'Tableau FR Download'!G:G,0))),""))</f>
        <v/>
      </c>
      <c r="P236" s="27" t="str">
        <f>IF(IFERROR(
INDEX('Funding Request Tracker'!$G$6:$G$13,MATCH('Eligible Components'!N236,'Funding Request Tracker'!$F$6:$F$13,0)),"")=0,"",
IFERROR(INDEX('Funding Request Tracker'!$G$6:$G$13,MATCH('Eligible Components'!N236,'Funding Request Tracker'!$F$6:$F$13,0)),
""))</f>
        <v/>
      </c>
      <c r="Q236" s="27" t="str">
        <f>IF(IFERROR(INDEX('Tableau FR Download'!N:N,MATCH('Eligible Components'!M236,'Tableau FR Download'!G:G,0)),"")=0,"",IFERROR(INDEX('Tableau FR Download'!N:N,MATCH('Eligible Components'!M236,'Tableau FR Download'!G:G,0)),""))</f>
        <v/>
      </c>
      <c r="R236" s="27" t="str">
        <f>IF(IFERROR(INDEX('Tableau FR Download'!O:O,MATCH('Eligible Components'!M236,'Tableau FR Download'!G:G,0)),"")=0,"",IFERROR(INDEX('Tableau FR Download'!O:O,MATCH('Eligible Components'!M236,'Tableau FR Download'!G:G,0)),""))</f>
        <v/>
      </c>
      <c r="S236" t="str">
        <f t="shared" si="11"/>
        <v/>
      </c>
      <c r="T236" s="1" t="str">
        <f>IFERROR(INDEX('User Instructions'!$E$3:$E$8,MATCH('Eligible Components'!N236,'User Instructions'!$D$3:$D$8,0)),"")</f>
        <v/>
      </c>
      <c r="U236" s="1" t="str">
        <f>IFERROR(IF(INDEX('Tableau FR Download'!M:M,MATCH('Eligible Components'!M236,'Tableau FR Download'!G:G,0))=0,"",INDEX('Tableau FR Download'!M:M,MATCH('Eligible Components'!M236,'Tableau FR Download'!G:G,0))),"")</f>
        <v/>
      </c>
    </row>
    <row r="237" spans="1:21" hidden="1" x14ac:dyDescent="0.35">
      <c r="A237" s="1">
        <f t="shared" si="9"/>
        <v>0</v>
      </c>
      <c r="B237" s="1">
        <v>0</v>
      </c>
      <c r="C237" s="1" t="s">
        <v>201</v>
      </c>
      <c r="D237" s="1" t="s">
        <v>83</v>
      </c>
      <c r="E237" s="1" t="s">
        <v>91</v>
      </c>
      <c r="F237" s="1" t="s">
        <v>91</v>
      </c>
      <c r="G237" s="1" t="str">
        <f t="shared" si="10"/>
        <v>Cambodia-RSSH</v>
      </c>
      <c r="H237" s="1">
        <v>1</v>
      </c>
      <c r="I237" s="1" t="s">
        <v>66</v>
      </c>
      <c r="J237" s="1" t="str">
        <f>IF(IFERROR(IF(M237="",INDEX('Review Approach Lookup'!D:D,MATCH('Eligible Components'!G237,'Review Approach Lookup'!A:A,0)),INDEX('Tableau FR Download'!I:I,MATCH(M237,'Tableau FR Download'!G:G,0))),"")=0,"TBC",IFERROR(IF(M237="",INDEX('Review Approach Lookup'!D:D,MATCH('Eligible Components'!G237,'Review Approach Lookup'!A:A,0)),INDEX('Tableau FR Download'!I:I,MATCH(M237,'Tableau FR Download'!G:G,0))),""))</f>
        <v>TBC</v>
      </c>
      <c r="K237" s="1" t="s">
        <v>219</v>
      </c>
      <c r="L237" s="1">
        <f>_xlfn.MAXIFS('Tableau FR Download'!A:A,'Tableau FR Download'!B:B,'Eligible Components'!G237)</f>
        <v>0</v>
      </c>
      <c r="M237" s="1" t="str">
        <f>IF(L237=0,"",INDEX('Tableau FR Download'!G:G,MATCH('Eligible Components'!L237,'Tableau FR Download'!A:A,0)))</f>
        <v/>
      </c>
      <c r="N237" s="2" t="str">
        <f>IFERROR(IF(LEFT(INDEX('Tableau FR Download'!J:J,MATCH('Eligible Components'!M237,'Tableau FR Download'!G:G,0)),FIND(" - ",INDEX('Tableau FR Download'!J:J,MATCH('Eligible Components'!M237,'Tableau FR Download'!G:G,0)))-1) = 0,"",LEFT(INDEX('Tableau FR Download'!J:J,MATCH('Eligible Components'!M237,'Tableau FR Download'!G:G,0)),FIND(" - ",INDEX('Tableau FR Download'!J:J,MATCH('Eligible Components'!M237,'Tableau FR Download'!G:G,0)))-1)),"")</f>
        <v/>
      </c>
      <c r="O237" s="2" t="str">
        <f>IF(T237="No","",IFERROR(IF(INDEX('Tableau FR Download'!M:M,MATCH('Eligible Components'!M237,'Tableau FR Download'!G:G,0))=0,"",INDEX('Tableau FR Download'!M:M,MATCH('Eligible Components'!M237,'Tableau FR Download'!G:G,0))),""))</f>
        <v/>
      </c>
      <c r="P237" s="27" t="str">
        <f>IF(IFERROR(
INDEX('Funding Request Tracker'!$G$6:$G$13,MATCH('Eligible Components'!N237,'Funding Request Tracker'!$F$6:$F$13,0)),"")=0,"",
IFERROR(INDEX('Funding Request Tracker'!$G$6:$G$13,MATCH('Eligible Components'!N237,'Funding Request Tracker'!$F$6:$F$13,0)),
""))</f>
        <v/>
      </c>
      <c r="Q237" s="27" t="str">
        <f>IF(IFERROR(INDEX('Tableau FR Download'!N:N,MATCH('Eligible Components'!M237,'Tableau FR Download'!G:G,0)),"")=0,"",IFERROR(INDEX('Tableau FR Download'!N:N,MATCH('Eligible Components'!M237,'Tableau FR Download'!G:G,0)),""))</f>
        <v/>
      </c>
      <c r="R237" s="27" t="str">
        <f>IF(IFERROR(INDEX('Tableau FR Download'!O:O,MATCH('Eligible Components'!M237,'Tableau FR Download'!G:G,0)),"")=0,"",IFERROR(INDEX('Tableau FR Download'!O:O,MATCH('Eligible Components'!M237,'Tableau FR Download'!G:G,0)),""))</f>
        <v/>
      </c>
      <c r="S237" t="str">
        <f t="shared" si="11"/>
        <v/>
      </c>
      <c r="T237" s="1" t="str">
        <f>IFERROR(INDEX('User Instructions'!$E$3:$E$8,MATCH('Eligible Components'!N237,'User Instructions'!$D$3:$D$8,0)),"")</f>
        <v/>
      </c>
      <c r="U237" s="1" t="str">
        <f>IFERROR(IF(INDEX('Tableau FR Download'!M:M,MATCH('Eligible Components'!M237,'Tableau FR Download'!G:G,0))=0,"",INDEX('Tableau FR Download'!M:M,MATCH('Eligible Components'!M237,'Tableau FR Download'!G:G,0))),"")</f>
        <v/>
      </c>
    </row>
    <row r="238" spans="1:21" hidden="1" x14ac:dyDescent="0.35">
      <c r="A238" s="1">
        <f t="shared" si="9"/>
        <v>1</v>
      </c>
      <c r="B238" s="1">
        <v>0</v>
      </c>
      <c r="C238" s="1" t="s">
        <v>201</v>
      </c>
      <c r="D238" s="1" t="s">
        <v>83</v>
      </c>
      <c r="E238" s="1" t="s">
        <v>61</v>
      </c>
      <c r="F238" s="1" t="s">
        <v>213</v>
      </c>
      <c r="G238" s="1" t="str">
        <f t="shared" si="10"/>
        <v>Cambodia-Tuberculosis</v>
      </c>
      <c r="H238" s="1">
        <v>1</v>
      </c>
      <c r="I238" s="1" t="s">
        <v>66</v>
      </c>
      <c r="J238" s="1" t="str">
        <f>IF(IFERROR(IF(M238="",INDEX('Review Approach Lookup'!D:D,MATCH('Eligible Components'!G238,'Review Approach Lookup'!A:A,0)),INDEX('Tableau FR Download'!I:I,MATCH(M238,'Tableau FR Download'!G:G,0))),"")=0,"TBC",IFERROR(IF(M238="",INDEX('Review Approach Lookup'!D:D,MATCH('Eligible Components'!G238,'Review Approach Lookup'!A:A,0)),INDEX('Tableau FR Download'!I:I,MATCH(M238,'Tableau FR Download'!G:G,0))),""))</f>
        <v>Full Review</v>
      </c>
      <c r="K238" s="1" t="s">
        <v>219</v>
      </c>
      <c r="L238" s="1">
        <f>_xlfn.MAXIFS('Tableau FR Download'!A:A,'Tableau FR Download'!B:B,'Eligible Components'!G238)</f>
        <v>1595</v>
      </c>
      <c r="M238" s="1" t="str">
        <f>IF(L238=0,"",INDEX('Tableau FR Download'!G:G,MATCH('Eligible Components'!L238,'Tableau FR Download'!A:A,0)))</f>
        <v>FR1595-KHM-T</v>
      </c>
      <c r="N238" s="2" t="str">
        <f>IFERROR(IF(LEFT(INDEX('Tableau FR Download'!J:J,MATCH('Eligible Components'!M238,'Tableau FR Download'!G:G,0)),FIND(" - ",INDEX('Tableau FR Download'!J:J,MATCH('Eligible Components'!M238,'Tableau FR Download'!G:G,0)))-1) = 0,"",LEFT(INDEX('Tableau FR Download'!J:J,MATCH('Eligible Components'!M238,'Tableau FR Download'!G:G,0)),FIND(" - ",INDEX('Tableau FR Download'!J:J,MATCH('Eligible Components'!M238,'Tableau FR Download'!G:G,0)))-1)),"")</f>
        <v>Window 2</v>
      </c>
      <c r="O238" s="2" t="str">
        <f>IF(T238="No","",IFERROR(IF(INDEX('Tableau FR Download'!M:M,MATCH('Eligible Components'!M238,'Tableau FR Download'!G:G,0))=0,"",INDEX('Tableau FR Download'!M:M,MATCH('Eligible Components'!M238,'Tableau FR Download'!G:G,0))),""))</f>
        <v>Grant Making</v>
      </c>
      <c r="P238" s="27">
        <f>IF(IFERROR(
INDEX('Funding Request Tracker'!$G$6:$G$13,MATCH('Eligible Components'!N238,'Funding Request Tracker'!$F$6:$F$13,0)),"")=0,"",
IFERROR(INDEX('Funding Request Tracker'!$G$6:$G$13,MATCH('Eligible Components'!N238,'Funding Request Tracker'!$F$6:$F$13,0)),
""))</f>
        <v>45076</v>
      </c>
      <c r="Q238" s="27">
        <f>IF(IFERROR(INDEX('Tableau FR Download'!N:N,MATCH('Eligible Components'!M238,'Tableau FR Download'!G:G,0)),"")=0,"",IFERROR(INDEX('Tableau FR Download'!N:N,MATCH('Eligible Components'!M238,'Tableau FR Download'!G:G,0)),""))</f>
        <v>45239</v>
      </c>
      <c r="R238" s="27">
        <f>IF(IFERROR(INDEX('Tableau FR Download'!O:O,MATCH('Eligible Components'!M238,'Tableau FR Download'!G:G,0)),"")=0,"",IFERROR(INDEX('Tableau FR Download'!O:O,MATCH('Eligible Components'!M238,'Tableau FR Download'!G:G,0)),""))</f>
        <v>45268</v>
      </c>
      <c r="S238">
        <f t="shared" si="11"/>
        <v>6.2950819672131146</v>
      </c>
      <c r="T238" s="1" t="str">
        <f>IFERROR(INDEX('User Instructions'!$E$3:$E$8,MATCH('Eligible Components'!N238,'User Instructions'!$D$3:$D$8,0)),"")</f>
        <v>Yes</v>
      </c>
      <c r="U238" s="1" t="str">
        <f>IFERROR(IF(INDEX('Tableau FR Download'!M:M,MATCH('Eligible Components'!M238,'Tableau FR Download'!G:G,0))=0,"",INDEX('Tableau FR Download'!M:M,MATCH('Eligible Components'!M238,'Tableau FR Download'!G:G,0))),"")</f>
        <v>Grant Making</v>
      </c>
    </row>
    <row r="239" spans="1:21" hidden="1" x14ac:dyDescent="0.35">
      <c r="A239" s="1">
        <f t="shared" si="9"/>
        <v>0</v>
      </c>
      <c r="B239" s="1">
        <v>0</v>
      </c>
      <c r="C239" s="1" t="s">
        <v>201</v>
      </c>
      <c r="D239" s="1" t="s">
        <v>83</v>
      </c>
      <c r="E239" s="1" t="s">
        <v>168</v>
      </c>
      <c r="F239" s="1" t="s">
        <v>214</v>
      </c>
      <c r="G239" s="1" t="str">
        <f t="shared" si="10"/>
        <v>Cambodia-Tuberculosis,Malaria</v>
      </c>
      <c r="H239" s="1">
        <v>1</v>
      </c>
      <c r="I239" s="1" t="s">
        <v>66</v>
      </c>
      <c r="J239" s="1" t="str">
        <f>IF(IFERROR(IF(M239="",INDEX('Review Approach Lookup'!D:D,MATCH('Eligible Components'!G239,'Review Approach Lookup'!A:A,0)),INDEX('Tableau FR Download'!I:I,MATCH(M239,'Tableau FR Download'!G:G,0))),"")=0,"TBC",IFERROR(IF(M239="",INDEX('Review Approach Lookup'!D:D,MATCH('Eligible Components'!G239,'Review Approach Lookup'!A:A,0)),INDEX('Tableau FR Download'!I:I,MATCH(M239,'Tableau FR Download'!G:G,0))),""))</f>
        <v/>
      </c>
      <c r="K239" s="1" t="s">
        <v>219</v>
      </c>
      <c r="L239" s="1">
        <f>_xlfn.MAXIFS('Tableau FR Download'!A:A,'Tableau FR Download'!B:B,'Eligible Components'!G239)</f>
        <v>0</v>
      </c>
      <c r="M239" s="1" t="str">
        <f>IF(L239=0,"",INDEX('Tableau FR Download'!G:G,MATCH('Eligible Components'!L239,'Tableau FR Download'!A:A,0)))</f>
        <v/>
      </c>
      <c r="N239" s="2" t="str">
        <f>IFERROR(IF(LEFT(INDEX('Tableau FR Download'!J:J,MATCH('Eligible Components'!M239,'Tableau FR Download'!G:G,0)),FIND(" - ",INDEX('Tableau FR Download'!J:J,MATCH('Eligible Components'!M239,'Tableau FR Download'!G:G,0)))-1) = 0,"",LEFT(INDEX('Tableau FR Download'!J:J,MATCH('Eligible Components'!M239,'Tableau FR Download'!G:G,0)),FIND(" - ",INDEX('Tableau FR Download'!J:J,MATCH('Eligible Components'!M239,'Tableau FR Download'!G:G,0)))-1)),"")</f>
        <v/>
      </c>
      <c r="O239" s="2" t="str">
        <f>IF(T239="No","",IFERROR(IF(INDEX('Tableau FR Download'!M:M,MATCH('Eligible Components'!M239,'Tableau FR Download'!G:G,0))=0,"",INDEX('Tableau FR Download'!M:M,MATCH('Eligible Components'!M239,'Tableau FR Download'!G:G,0))),""))</f>
        <v/>
      </c>
      <c r="P239" s="27" t="str">
        <f>IF(IFERROR(
INDEX('Funding Request Tracker'!$G$6:$G$13,MATCH('Eligible Components'!N239,'Funding Request Tracker'!$F$6:$F$13,0)),"")=0,"",
IFERROR(INDEX('Funding Request Tracker'!$G$6:$G$13,MATCH('Eligible Components'!N239,'Funding Request Tracker'!$F$6:$F$13,0)),
""))</f>
        <v/>
      </c>
      <c r="Q239" s="27" t="str">
        <f>IF(IFERROR(INDEX('Tableau FR Download'!N:N,MATCH('Eligible Components'!M239,'Tableau FR Download'!G:G,0)),"")=0,"",IFERROR(INDEX('Tableau FR Download'!N:N,MATCH('Eligible Components'!M239,'Tableau FR Download'!G:G,0)),""))</f>
        <v/>
      </c>
      <c r="R239" s="27" t="str">
        <f>IF(IFERROR(INDEX('Tableau FR Download'!O:O,MATCH('Eligible Components'!M239,'Tableau FR Download'!G:G,0)),"")=0,"",IFERROR(INDEX('Tableau FR Download'!O:O,MATCH('Eligible Components'!M239,'Tableau FR Download'!G:G,0)),""))</f>
        <v/>
      </c>
      <c r="S239" t="str">
        <f t="shared" si="11"/>
        <v/>
      </c>
      <c r="T239" s="1" t="str">
        <f>IFERROR(INDEX('User Instructions'!$E$3:$E$8,MATCH('Eligible Components'!N239,'User Instructions'!$D$3:$D$8,0)),"")</f>
        <v/>
      </c>
      <c r="U239" s="1" t="str">
        <f>IFERROR(IF(INDEX('Tableau FR Download'!M:M,MATCH('Eligible Components'!M239,'Tableau FR Download'!G:G,0))=0,"",INDEX('Tableau FR Download'!M:M,MATCH('Eligible Components'!M239,'Tableau FR Download'!G:G,0))),"")</f>
        <v/>
      </c>
    </row>
    <row r="240" spans="1:21" hidden="1" x14ac:dyDescent="0.35">
      <c r="A240" s="1">
        <f t="shared" si="9"/>
        <v>0</v>
      </c>
      <c r="B240" s="1">
        <v>0</v>
      </c>
      <c r="C240" s="1" t="s">
        <v>201</v>
      </c>
      <c r="D240" s="1" t="s">
        <v>83</v>
      </c>
      <c r="E240" s="1" t="s">
        <v>133</v>
      </c>
      <c r="F240" s="1" t="s">
        <v>215</v>
      </c>
      <c r="G240" s="1" t="str">
        <f t="shared" si="10"/>
        <v>Cambodia-Tuberculosis,Malaria,RSSH</v>
      </c>
      <c r="H240" s="1">
        <v>1</v>
      </c>
      <c r="I240" s="1" t="s">
        <v>66</v>
      </c>
      <c r="J240" s="1" t="str">
        <f>IF(IFERROR(IF(M240="",INDEX('Review Approach Lookup'!D:D,MATCH('Eligible Components'!G240,'Review Approach Lookup'!A:A,0)),INDEX('Tableau FR Download'!I:I,MATCH(M240,'Tableau FR Download'!G:G,0))),"")=0,"TBC",IFERROR(IF(M240="",INDEX('Review Approach Lookup'!D:D,MATCH('Eligible Components'!G240,'Review Approach Lookup'!A:A,0)),INDEX('Tableau FR Download'!I:I,MATCH(M240,'Tableau FR Download'!G:G,0))),""))</f>
        <v/>
      </c>
      <c r="K240" s="1" t="s">
        <v>219</v>
      </c>
      <c r="L240" s="1">
        <f>_xlfn.MAXIFS('Tableau FR Download'!A:A,'Tableau FR Download'!B:B,'Eligible Components'!G240)</f>
        <v>0</v>
      </c>
      <c r="M240" s="1" t="str">
        <f>IF(L240=0,"",INDEX('Tableau FR Download'!G:G,MATCH('Eligible Components'!L240,'Tableau FR Download'!A:A,0)))</f>
        <v/>
      </c>
      <c r="N240" s="2" t="str">
        <f>IFERROR(IF(LEFT(INDEX('Tableau FR Download'!J:J,MATCH('Eligible Components'!M240,'Tableau FR Download'!G:G,0)),FIND(" - ",INDEX('Tableau FR Download'!J:J,MATCH('Eligible Components'!M240,'Tableau FR Download'!G:G,0)))-1) = 0,"",LEFT(INDEX('Tableau FR Download'!J:J,MATCH('Eligible Components'!M240,'Tableau FR Download'!G:G,0)),FIND(" - ",INDEX('Tableau FR Download'!J:J,MATCH('Eligible Components'!M240,'Tableau FR Download'!G:G,0)))-1)),"")</f>
        <v/>
      </c>
      <c r="O240" s="2" t="str">
        <f>IF(T240="No","",IFERROR(IF(INDEX('Tableau FR Download'!M:M,MATCH('Eligible Components'!M240,'Tableau FR Download'!G:G,0))=0,"",INDEX('Tableau FR Download'!M:M,MATCH('Eligible Components'!M240,'Tableau FR Download'!G:G,0))),""))</f>
        <v/>
      </c>
      <c r="P240" s="27" t="str">
        <f>IF(IFERROR(
INDEX('Funding Request Tracker'!$G$6:$G$13,MATCH('Eligible Components'!N240,'Funding Request Tracker'!$F$6:$F$13,0)),"")=0,"",
IFERROR(INDEX('Funding Request Tracker'!$G$6:$G$13,MATCH('Eligible Components'!N240,'Funding Request Tracker'!$F$6:$F$13,0)),
""))</f>
        <v/>
      </c>
      <c r="Q240" s="27" t="str">
        <f>IF(IFERROR(INDEX('Tableau FR Download'!N:N,MATCH('Eligible Components'!M240,'Tableau FR Download'!G:G,0)),"")=0,"",IFERROR(INDEX('Tableau FR Download'!N:N,MATCH('Eligible Components'!M240,'Tableau FR Download'!G:G,0)),""))</f>
        <v/>
      </c>
      <c r="R240" s="27" t="str">
        <f>IF(IFERROR(INDEX('Tableau FR Download'!O:O,MATCH('Eligible Components'!M240,'Tableau FR Download'!G:G,0)),"")=0,"",IFERROR(INDEX('Tableau FR Download'!O:O,MATCH('Eligible Components'!M240,'Tableau FR Download'!G:G,0)),""))</f>
        <v/>
      </c>
      <c r="S240" t="str">
        <f t="shared" si="11"/>
        <v/>
      </c>
      <c r="T240" s="1" t="str">
        <f>IFERROR(INDEX('User Instructions'!$E$3:$E$8,MATCH('Eligible Components'!N240,'User Instructions'!$D$3:$D$8,0)),"")</f>
        <v/>
      </c>
      <c r="U240" s="1" t="str">
        <f>IFERROR(IF(INDEX('Tableau FR Download'!M:M,MATCH('Eligible Components'!M240,'Tableau FR Download'!G:G,0))=0,"",INDEX('Tableau FR Download'!M:M,MATCH('Eligible Components'!M240,'Tableau FR Download'!G:G,0))),"")</f>
        <v/>
      </c>
    </row>
    <row r="241" spans="1:21" hidden="1" x14ac:dyDescent="0.35">
      <c r="A241" s="1">
        <f t="shared" si="9"/>
        <v>0</v>
      </c>
      <c r="B241" s="1">
        <v>0</v>
      </c>
      <c r="C241" s="1" t="s">
        <v>201</v>
      </c>
      <c r="D241" s="1" t="s">
        <v>83</v>
      </c>
      <c r="E241" s="1" t="s">
        <v>121</v>
      </c>
      <c r="F241" s="1" t="s">
        <v>216</v>
      </c>
      <c r="G241" s="1" t="str">
        <f t="shared" si="10"/>
        <v>Cambodia-Tuberculosis,RSSH</v>
      </c>
      <c r="H241" s="1">
        <v>1</v>
      </c>
      <c r="I241" s="1" t="s">
        <v>66</v>
      </c>
      <c r="J241" s="1" t="str">
        <f>IF(IFERROR(IF(M241="",INDEX('Review Approach Lookup'!D:D,MATCH('Eligible Components'!G241,'Review Approach Lookup'!A:A,0)),INDEX('Tableau FR Download'!I:I,MATCH(M241,'Tableau FR Download'!G:G,0))),"")=0,"TBC",IFERROR(IF(M241="",INDEX('Review Approach Lookup'!D:D,MATCH('Eligible Components'!G241,'Review Approach Lookup'!A:A,0)),INDEX('Tableau FR Download'!I:I,MATCH(M241,'Tableau FR Download'!G:G,0))),""))</f>
        <v/>
      </c>
      <c r="K241" s="1" t="s">
        <v>219</v>
      </c>
      <c r="L241" s="1">
        <f>_xlfn.MAXIFS('Tableau FR Download'!A:A,'Tableau FR Download'!B:B,'Eligible Components'!G241)</f>
        <v>0</v>
      </c>
      <c r="M241" s="1" t="str">
        <f>IF(L241=0,"",INDEX('Tableau FR Download'!G:G,MATCH('Eligible Components'!L241,'Tableau FR Download'!A:A,0)))</f>
        <v/>
      </c>
      <c r="N241" s="2" t="str">
        <f>IFERROR(IF(LEFT(INDEX('Tableau FR Download'!J:J,MATCH('Eligible Components'!M241,'Tableau FR Download'!G:G,0)),FIND(" - ",INDEX('Tableau FR Download'!J:J,MATCH('Eligible Components'!M241,'Tableau FR Download'!G:G,0)))-1) = 0,"",LEFT(INDEX('Tableau FR Download'!J:J,MATCH('Eligible Components'!M241,'Tableau FR Download'!G:G,0)),FIND(" - ",INDEX('Tableau FR Download'!J:J,MATCH('Eligible Components'!M241,'Tableau FR Download'!G:G,0)))-1)),"")</f>
        <v/>
      </c>
      <c r="O241" s="2" t="str">
        <f>IF(T241="No","",IFERROR(IF(INDEX('Tableau FR Download'!M:M,MATCH('Eligible Components'!M241,'Tableau FR Download'!G:G,0))=0,"",INDEX('Tableau FR Download'!M:M,MATCH('Eligible Components'!M241,'Tableau FR Download'!G:G,0))),""))</f>
        <v/>
      </c>
      <c r="P241" s="27" t="str">
        <f>IF(IFERROR(
INDEX('Funding Request Tracker'!$G$6:$G$13,MATCH('Eligible Components'!N241,'Funding Request Tracker'!$F$6:$F$13,0)),"")=0,"",
IFERROR(INDEX('Funding Request Tracker'!$G$6:$G$13,MATCH('Eligible Components'!N241,'Funding Request Tracker'!$F$6:$F$13,0)),
""))</f>
        <v/>
      </c>
      <c r="Q241" s="27" t="str">
        <f>IF(IFERROR(INDEX('Tableau FR Download'!N:N,MATCH('Eligible Components'!M241,'Tableau FR Download'!G:G,0)),"")=0,"",IFERROR(INDEX('Tableau FR Download'!N:N,MATCH('Eligible Components'!M241,'Tableau FR Download'!G:G,0)),""))</f>
        <v/>
      </c>
      <c r="R241" s="27" t="str">
        <f>IF(IFERROR(INDEX('Tableau FR Download'!O:O,MATCH('Eligible Components'!M241,'Tableau FR Download'!G:G,0)),"")=0,"",IFERROR(INDEX('Tableau FR Download'!O:O,MATCH('Eligible Components'!M241,'Tableau FR Download'!G:G,0)),""))</f>
        <v/>
      </c>
      <c r="S241" t="str">
        <f t="shared" si="11"/>
        <v/>
      </c>
      <c r="T241" s="1" t="str">
        <f>IFERROR(INDEX('User Instructions'!$E$3:$E$8,MATCH('Eligible Components'!N241,'User Instructions'!$D$3:$D$8,0)),"")</f>
        <v/>
      </c>
      <c r="U241" s="1" t="str">
        <f>IFERROR(IF(INDEX('Tableau FR Download'!M:M,MATCH('Eligible Components'!M241,'Tableau FR Download'!G:G,0))=0,"",INDEX('Tableau FR Download'!M:M,MATCH('Eligible Components'!M241,'Tableau FR Download'!G:G,0))),"")</f>
        <v/>
      </c>
    </row>
    <row r="242" spans="1:21" hidden="1" x14ac:dyDescent="0.35">
      <c r="A242" s="1">
        <f t="shared" si="9"/>
        <v>0</v>
      </c>
      <c r="B242" s="1">
        <v>1</v>
      </c>
      <c r="C242" s="1" t="s">
        <v>201</v>
      </c>
      <c r="D242" s="1" t="s">
        <v>84</v>
      </c>
      <c r="E242" s="1" t="s">
        <v>59</v>
      </c>
      <c r="F242" s="1" t="s">
        <v>59</v>
      </c>
      <c r="G242" s="1" t="str">
        <f t="shared" si="10"/>
        <v>Cameroon-HIV/AIDS</v>
      </c>
      <c r="H242" s="1">
        <v>1</v>
      </c>
      <c r="I242" s="1" t="s">
        <v>73</v>
      </c>
      <c r="J242" s="1" t="str">
        <f>IF(IFERROR(IF(M242="",INDEX('Review Approach Lookup'!D:D,MATCH('Eligible Components'!G242,'Review Approach Lookup'!A:A,0)),INDEX('Tableau FR Download'!I:I,MATCH(M242,'Tableau FR Download'!G:G,0))),"")=0,"TBC",IFERROR(IF(M242="",INDEX('Review Approach Lookup'!D:D,MATCH('Eligible Components'!G242,'Review Approach Lookup'!A:A,0)),INDEX('Tableau FR Download'!I:I,MATCH(M242,'Tableau FR Download'!G:G,0))),""))</f>
        <v>Program Continuation</v>
      </c>
      <c r="K242" s="1" t="s">
        <v>219</v>
      </c>
      <c r="L242" s="1">
        <f>_xlfn.MAXIFS('Tableau FR Download'!A:A,'Tableau FR Download'!B:B,'Eligible Components'!G242)</f>
        <v>0</v>
      </c>
      <c r="M242" s="1" t="str">
        <f>IF(L242=0,"",INDEX('Tableau FR Download'!G:G,MATCH('Eligible Components'!L242,'Tableau FR Download'!A:A,0)))</f>
        <v/>
      </c>
      <c r="N242" s="2" t="str">
        <f>IFERROR(IF(LEFT(INDEX('Tableau FR Download'!J:J,MATCH('Eligible Components'!M242,'Tableau FR Download'!G:G,0)),FIND(" - ",INDEX('Tableau FR Download'!J:J,MATCH('Eligible Components'!M242,'Tableau FR Download'!G:G,0)))-1) = 0,"",LEFT(INDEX('Tableau FR Download'!J:J,MATCH('Eligible Components'!M242,'Tableau FR Download'!G:G,0)),FIND(" - ",INDEX('Tableau FR Download'!J:J,MATCH('Eligible Components'!M242,'Tableau FR Download'!G:G,0)))-1)),"")</f>
        <v/>
      </c>
      <c r="O242" s="2" t="str">
        <f>IF(T242="No","",IFERROR(IF(INDEX('Tableau FR Download'!M:M,MATCH('Eligible Components'!M242,'Tableau FR Download'!G:G,0))=0,"",INDEX('Tableau FR Download'!M:M,MATCH('Eligible Components'!M242,'Tableau FR Download'!G:G,0))),""))</f>
        <v/>
      </c>
      <c r="P242" s="27" t="str">
        <f>IF(IFERROR(
INDEX('Funding Request Tracker'!$G$6:$G$13,MATCH('Eligible Components'!N242,'Funding Request Tracker'!$F$6:$F$13,0)),"")=0,"",
IFERROR(INDEX('Funding Request Tracker'!$G$6:$G$13,MATCH('Eligible Components'!N242,'Funding Request Tracker'!$F$6:$F$13,0)),
""))</f>
        <v/>
      </c>
      <c r="Q242" s="27" t="str">
        <f>IF(IFERROR(INDEX('Tableau FR Download'!N:N,MATCH('Eligible Components'!M242,'Tableau FR Download'!G:G,0)),"")=0,"",IFERROR(INDEX('Tableau FR Download'!N:N,MATCH('Eligible Components'!M242,'Tableau FR Download'!G:G,0)),""))</f>
        <v/>
      </c>
      <c r="R242" s="27" t="str">
        <f>IF(IFERROR(INDEX('Tableau FR Download'!O:O,MATCH('Eligible Components'!M242,'Tableau FR Download'!G:G,0)),"")=0,"",IFERROR(INDEX('Tableau FR Download'!O:O,MATCH('Eligible Components'!M242,'Tableau FR Download'!G:G,0)),""))</f>
        <v/>
      </c>
      <c r="S242" t="str">
        <f t="shared" si="11"/>
        <v/>
      </c>
      <c r="T242" s="1" t="str">
        <f>IFERROR(INDEX('User Instructions'!$E$3:$E$8,MATCH('Eligible Components'!N242,'User Instructions'!$D$3:$D$8,0)),"")</f>
        <v/>
      </c>
      <c r="U242" s="1" t="str">
        <f>IFERROR(IF(INDEX('Tableau FR Download'!M:M,MATCH('Eligible Components'!M242,'Tableau FR Download'!G:G,0))=0,"",INDEX('Tableau FR Download'!M:M,MATCH('Eligible Components'!M242,'Tableau FR Download'!G:G,0))),"")</f>
        <v/>
      </c>
    </row>
    <row r="243" spans="1:21" hidden="1" x14ac:dyDescent="0.35">
      <c r="A243" s="1">
        <f t="shared" si="9"/>
        <v>0</v>
      </c>
      <c r="B243" s="1">
        <v>0</v>
      </c>
      <c r="C243" s="1" t="s">
        <v>201</v>
      </c>
      <c r="D243" s="1" t="s">
        <v>84</v>
      </c>
      <c r="E243" s="1" t="s">
        <v>103</v>
      </c>
      <c r="F243" s="1" t="s">
        <v>203</v>
      </c>
      <c r="G243" s="1" t="str">
        <f t="shared" si="10"/>
        <v>Cameroon-HIV/AIDS,Malaria</v>
      </c>
      <c r="H243" s="1">
        <v>1</v>
      </c>
      <c r="I243" s="1" t="s">
        <v>73</v>
      </c>
      <c r="J243" s="1" t="str">
        <f>IF(IFERROR(IF(M243="",INDEX('Review Approach Lookup'!D:D,MATCH('Eligible Components'!G243,'Review Approach Lookup'!A:A,0)),INDEX('Tableau FR Download'!I:I,MATCH(M243,'Tableau FR Download'!G:G,0))),"")=0,"TBC",IFERROR(IF(M243="",INDEX('Review Approach Lookup'!D:D,MATCH('Eligible Components'!G243,'Review Approach Lookup'!A:A,0)),INDEX('Tableau FR Download'!I:I,MATCH(M243,'Tableau FR Download'!G:G,0))),""))</f>
        <v/>
      </c>
      <c r="K243" s="1" t="s">
        <v>219</v>
      </c>
      <c r="L243" s="1">
        <f>_xlfn.MAXIFS('Tableau FR Download'!A:A,'Tableau FR Download'!B:B,'Eligible Components'!G243)</f>
        <v>0</v>
      </c>
      <c r="M243" s="1" t="str">
        <f>IF(L243=0,"",INDEX('Tableau FR Download'!G:G,MATCH('Eligible Components'!L243,'Tableau FR Download'!A:A,0)))</f>
        <v/>
      </c>
      <c r="N243" s="2" t="str">
        <f>IFERROR(IF(LEFT(INDEX('Tableau FR Download'!J:J,MATCH('Eligible Components'!M243,'Tableau FR Download'!G:G,0)),FIND(" - ",INDEX('Tableau FR Download'!J:J,MATCH('Eligible Components'!M243,'Tableau FR Download'!G:G,0)))-1) = 0,"",LEFT(INDEX('Tableau FR Download'!J:J,MATCH('Eligible Components'!M243,'Tableau FR Download'!G:G,0)),FIND(" - ",INDEX('Tableau FR Download'!J:J,MATCH('Eligible Components'!M243,'Tableau FR Download'!G:G,0)))-1)),"")</f>
        <v/>
      </c>
      <c r="O243" s="2" t="str">
        <f>IF(T243="No","",IFERROR(IF(INDEX('Tableau FR Download'!M:M,MATCH('Eligible Components'!M243,'Tableau FR Download'!G:G,0))=0,"",INDEX('Tableau FR Download'!M:M,MATCH('Eligible Components'!M243,'Tableau FR Download'!G:G,0))),""))</f>
        <v/>
      </c>
      <c r="P243" s="27" t="str">
        <f>IF(IFERROR(
INDEX('Funding Request Tracker'!$G$6:$G$13,MATCH('Eligible Components'!N243,'Funding Request Tracker'!$F$6:$F$13,0)),"")=0,"",
IFERROR(INDEX('Funding Request Tracker'!$G$6:$G$13,MATCH('Eligible Components'!N243,'Funding Request Tracker'!$F$6:$F$13,0)),
""))</f>
        <v/>
      </c>
      <c r="Q243" s="27" t="str">
        <f>IF(IFERROR(INDEX('Tableau FR Download'!N:N,MATCH('Eligible Components'!M243,'Tableau FR Download'!G:G,0)),"")=0,"",IFERROR(INDEX('Tableau FR Download'!N:N,MATCH('Eligible Components'!M243,'Tableau FR Download'!G:G,0)),""))</f>
        <v/>
      </c>
      <c r="R243" s="27" t="str">
        <f>IF(IFERROR(INDEX('Tableau FR Download'!O:O,MATCH('Eligible Components'!M243,'Tableau FR Download'!G:G,0)),"")=0,"",IFERROR(INDEX('Tableau FR Download'!O:O,MATCH('Eligible Components'!M243,'Tableau FR Download'!G:G,0)),""))</f>
        <v/>
      </c>
      <c r="S243" t="str">
        <f t="shared" si="11"/>
        <v/>
      </c>
      <c r="T243" s="1" t="str">
        <f>IFERROR(INDEX('User Instructions'!$E$3:$E$8,MATCH('Eligible Components'!N243,'User Instructions'!$D$3:$D$8,0)),"")</f>
        <v/>
      </c>
      <c r="U243" s="1" t="str">
        <f>IFERROR(IF(INDEX('Tableau FR Download'!M:M,MATCH('Eligible Components'!M243,'Tableau FR Download'!G:G,0))=0,"",INDEX('Tableau FR Download'!M:M,MATCH('Eligible Components'!M243,'Tableau FR Download'!G:G,0))),"")</f>
        <v/>
      </c>
    </row>
    <row r="244" spans="1:21" hidden="1" x14ac:dyDescent="0.35">
      <c r="A244" s="1">
        <f t="shared" si="9"/>
        <v>0</v>
      </c>
      <c r="B244" s="1">
        <v>0</v>
      </c>
      <c r="C244" s="1" t="s">
        <v>201</v>
      </c>
      <c r="D244" s="1" t="s">
        <v>84</v>
      </c>
      <c r="E244" s="1" t="s">
        <v>204</v>
      </c>
      <c r="F244" s="1" t="s">
        <v>205</v>
      </c>
      <c r="G244" s="1" t="str">
        <f t="shared" si="10"/>
        <v>Cameroon-HIV/AIDS,Malaria,RSSH</v>
      </c>
      <c r="H244" s="1">
        <v>1</v>
      </c>
      <c r="I244" s="1" t="s">
        <v>73</v>
      </c>
      <c r="J244" s="1" t="str">
        <f>IF(IFERROR(IF(M244="",INDEX('Review Approach Lookup'!D:D,MATCH('Eligible Components'!G244,'Review Approach Lookup'!A:A,0)),INDEX('Tableau FR Download'!I:I,MATCH(M244,'Tableau FR Download'!G:G,0))),"")=0,"TBC",IFERROR(IF(M244="",INDEX('Review Approach Lookup'!D:D,MATCH('Eligible Components'!G244,'Review Approach Lookup'!A:A,0)),INDEX('Tableau FR Download'!I:I,MATCH(M244,'Tableau FR Download'!G:G,0))),""))</f>
        <v/>
      </c>
      <c r="K244" s="1" t="s">
        <v>219</v>
      </c>
      <c r="L244" s="1">
        <f>_xlfn.MAXIFS('Tableau FR Download'!A:A,'Tableau FR Download'!B:B,'Eligible Components'!G244)</f>
        <v>0</v>
      </c>
      <c r="M244" s="1" t="str">
        <f>IF(L244=0,"",INDEX('Tableau FR Download'!G:G,MATCH('Eligible Components'!L244,'Tableau FR Download'!A:A,0)))</f>
        <v/>
      </c>
      <c r="N244" s="2" t="str">
        <f>IFERROR(IF(LEFT(INDEX('Tableau FR Download'!J:J,MATCH('Eligible Components'!M244,'Tableau FR Download'!G:G,0)),FIND(" - ",INDEX('Tableau FR Download'!J:J,MATCH('Eligible Components'!M244,'Tableau FR Download'!G:G,0)))-1) = 0,"",LEFT(INDEX('Tableau FR Download'!J:J,MATCH('Eligible Components'!M244,'Tableau FR Download'!G:G,0)),FIND(" - ",INDEX('Tableau FR Download'!J:J,MATCH('Eligible Components'!M244,'Tableau FR Download'!G:G,0)))-1)),"")</f>
        <v/>
      </c>
      <c r="O244" s="2" t="str">
        <f>IF(T244="No","",IFERROR(IF(INDEX('Tableau FR Download'!M:M,MATCH('Eligible Components'!M244,'Tableau FR Download'!G:G,0))=0,"",INDEX('Tableau FR Download'!M:M,MATCH('Eligible Components'!M244,'Tableau FR Download'!G:G,0))),""))</f>
        <v/>
      </c>
      <c r="P244" s="27" t="str">
        <f>IF(IFERROR(
INDEX('Funding Request Tracker'!$G$6:$G$13,MATCH('Eligible Components'!N244,'Funding Request Tracker'!$F$6:$F$13,0)),"")=0,"",
IFERROR(INDEX('Funding Request Tracker'!$G$6:$G$13,MATCH('Eligible Components'!N244,'Funding Request Tracker'!$F$6:$F$13,0)),
""))</f>
        <v/>
      </c>
      <c r="Q244" s="27" t="str">
        <f>IF(IFERROR(INDEX('Tableau FR Download'!N:N,MATCH('Eligible Components'!M244,'Tableau FR Download'!G:G,0)),"")=0,"",IFERROR(INDEX('Tableau FR Download'!N:N,MATCH('Eligible Components'!M244,'Tableau FR Download'!G:G,0)),""))</f>
        <v/>
      </c>
      <c r="R244" s="27" t="str">
        <f>IF(IFERROR(INDEX('Tableau FR Download'!O:O,MATCH('Eligible Components'!M244,'Tableau FR Download'!G:G,0)),"")=0,"",IFERROR(INDEX('Tableau FR Download'!O:O,MATCH('Eligible Components'!M244,'Tableau FR Download'!G:G,0)),""))</f>
        <v/>
      </c>
      <c r="S244" t="str">
        <f t="shared" si="11"/>
        <v/>
      </c>
      <c r="T244" s="1" t="str">
        <f>IFERROR(INDEX('User Instructions'!$E$3:$E$8,MATCH('Eligible Components'!N244,'User Instructions'!$D$3:$D$8,0)),"")</f>
        <v/>
      </c>
      <c r="U244" s="1" t="str">
        <f>IFERROR(IF(INDEX('Tableau FR Download'!M:M,MATCH('Eligible Components'!M244,'Tableau FR Download'!G:G,0))=0,"",INDEX('Tableau FR Download'!M:M,MATCH('Eligible Components'!M244,'Tableau FR Download'!G:G,0))),"")</f>
        <v/>
      </c>
    </row>
    <row r="245" spans="1:21" hidden="1" x14ac:dyDescent="0.35">
      <c r="A245" s="1">
        <f t="shared" si="9"/>
        <v>0</v>
      </c>
      <c r="B245" s="1">
        <v>0</v>
      </c>
      <c r="C245" s="1" t="s">
        <v>201</v>
      </c>
      <c r="D245" s="1" t="s">
        <v>84</v>
      </c>
      <c r="E245" s="1" t="s">
        <v>206</v>
      </c>
      <c r="F245" s="1" t="s">
        <v>207</v>
      </c>
      <c r="G245" s="1" t="str">
        <f t="shared" si="10"/>
        <v>Cameroon-HIV/AIDS,RSSH</v>
      </c>
      <c r="H245" s="1">
        <v>1</v>
      </c>
      <c r="I245" s="1" t="s">
        <v>73</v>
      </c>
      <c r="J245" s="1" t="str">
        <f>IF(IFERROR(IF(M245="",INDEX('Review Approach Lookup'!D:D,MATCH('Eligible Components'!G245,'Review Approach Lookup'!A:A,0)),INDEX('Tableau FR Download'!I:I,MATCH(M245,'Tableau FR Download'!G:G,0))),"")=0,"TBC",IFERROR(IF(M245="",INDEX('Review Approach Lookup'!D:D,MATCH('Eligible Components'!G245,'Review Approach Lookup'!A:A,0)),INDEX('Tableau FR Download'!I:I,MATCH(M245,'Tableau FR Download'!G:G,0))),""))</f>
        <v/>
      </c>
      <c r="K245" s="1" t="s">
        <v>219</v>
      </c>
      <c r="L245" s="1">
        <f>_xlfn.MAXIFS('Tableau FR Download'!A:A,'Tableau FR Download'!B:B,'Eligible Components'!G245)</f>
        <v>0</v>
      </c>
      <c r="M245" s="1" t="str">
        <f>IF(L245=0,"",INDEX('Tableau FR Download'!G:G,MATCH('Eligible Components'!L245,'Tableau FR Download'!A:A,0)))</f>
        <v/>
      </c>
      <c r="N245" s="2" t="str">
        <f>IFERROR(IF(LEFT(INDEX('Tableau FR Download'!J:J,MATCH('Eligible Components'!M245,'Tableau FR Download'!G:G,0)),FIND(" - ",INDEX('Tableau FR Download'!J:J,MATCH('Eligible Components'!M245,'Tableau FR Download'!G:G,0)))-1) = 0,"",LEFT(INDEX('Tableau FR Download'!J:J,MATCH('Eligible Components'!M245,'Tableau FR Download'!G:G,0)),FIND(" - ",INDEX('Tableau FR Download'!J:J,MATCH('Eligible Components'!M245,'Tableau FR Download'!G:G,0)))-1)),"")</f>
        <v/>
      </c>
      <c r="O245" s="2" t="str">
        <f>IF(T245="No","",IFERROR(IF(INDEX('Tableau FR Download'!M:M,MATCH('Eligible Components'!M245,'Tableau FR Download'!G:G,0))=0,"",INDEX('Tableau FR Download'!M:M,MATCH('Eligible Components'!M245,'Tableau FR Download'!G:G,0))),""))</f>
        <v/>
      </c>
      <c r="P245" s="27" t="str">
        <f>IF(IFERROR(
INDEX('Funding Request Tracker'!$G$6:$G$13,MATCH('Eligible Components'!N245,'Funding Request Tracker'!$F$6:$F$13,0)),"")=0,"",
IFERROR(INDEX('Funding Request Tracker'!$G$6:$G$13,MATCH('Eligible Components'!N245,'Funding Request Tracker'!$F$6:$F$13,0)),
""))</f>
        <v/>
      </c>
      <c r="Q245" s="27" t="str">
        <f>IF(IFERROR(INDEX('Tableau FR Download'!N:N,MATCH('Eligible Components'!M245,'Tableau FR Download'!G:G,0)),"")=0,"",IFERROR(INDEX('Tableau FR Download'!N:N,MATCH('Eligible Components'!M245,'Tableau FR Download'!G:G,0)),""))</f>
        <v/>
      </c>
      <c r="R245" s="27" t="str">
        <f>IF(IFERROR(INDEX('Tableau FR Download'!O:O,MATCH('Eligible Components'!M245,'Tableau FR Download'!G:G,0)),"")=0,"",IFERROR(INDEX('Tableau FR Download'!O:O,MATCH('Eligible Components'!M245,'Tableau FR Download'!G:G,0)),""))</f>
        <v/>
      </c>
      <c r="S245" t="str">
        <f t="shared" si="11"/>
        <v/>
      </c>
      <c r="T245" s="1" t="str">
        <f>IFERROR(INDEX('User Instructions'!$E$3:$E$8,MATCH('Eligible Components'!N245,'User Instructions'!$D$3:$D$8,0)),"")</f>
        <v/>
      </c>
      <c r="U245" s="1" t="str">
        <f>IFERROR(IF(INDEX('Tableau FR Download'!M:M,MATCH('Eligible Components'!M245,'Tableau FR Download'!G:G,0))=0,"",INDEX('Tableau FR Download'!M:M,MATCH('Eligible Components'!M245,'Tableau FR Download'!G:G,0))),"")</f>
        <v/>
      </c>
    </row>
    <row r="246" spans="1:21" hidden="1" x14ac:dyDescent="0.35">
      <c r="A246" s="1">
        <f t="shared" si="9"/>
        <v>1</v>
      </c>
      <c r="B246" s="1">
        <v>0</v>
      </c>
      <c r="C246" s="1" t="s">
        <v>201</v>
      </c>
      <c r="D246" s="1" t="s">
        <v>84</v>
      </c>
      <c r="E246" s="1" t="s">
        <v>63</v>
      </c>
      <c r="F246" s="1" t="s">
        <v>208</v>
      </c>
      <c r="G246" s="1" t="str">
        <f t="shared" si="10"/>
        <v>Cameroon-HIV/AIDS, Tuberculosis</v>
      </c>
      <c r="H246" s="1">
        <v>1</v>
      </c>
      <c r="I246" s="1" t="s">
        <v>73</v>
      </c>
      <c r="J246" s="1" t="str">
        <f>IF(IFERROR(IF(M246="",INDEX('Review Approach Lookup'!D:D,MATCH('Eligible Components'!G246,'Review Approach Lookup'!A:A,0)),INDEX('Tableau FR Download'!I:I,MATCH(M246,'Tableau FR Download'!G:G,0))),"")=0,"TBC",IFERROR(IF(M246="",INDEX('Review Approach Lookup'!D:D,MATCH('Eligible Components'!G246,'Review Approach Lookup'!A:A,0)),INDEX('Tableau FR Download'!I:I,MATCH(M246,'Tableau FR Download'!G:G,0))),""))</f>
        <v>Program Continuation</v>
      </c>
      <c r="K246" s="1" t="s">
        <v>219</v>
      </c>
      <c r="L246" s="1">
        <f>_xlfn.MAXIFS('Tableau FR Download'!A:A,'Tableau FR Download'!B:B,'Eligible Components'!G246)</f>
        <v>1460</v>
      </c>
      <c r="M246" s="1" t="str">
        <f>IF(L246=0,"",INDEX('Tableau FR Download'!G:G,MATCH('Eligible Components'!L246,'Tableau FR Download'!A:A,0)))</f>
        <v>FR1460-CMR-C</v>
      </c>
      <c r="N246" s="2" t="str">
        <f>IFERROR(IF(LEFT(INDEX('Tableau FR Download'!J:J,MATCH('Eligible Components'!M246,'Tableau FR Download'!G:G,0)),FIND(" - ",INDEX('Tableau FR Download'!J:J,MATCH('Eligible Components'!M246,'Tableau FR Download'!G:G,0)))-1) = 0,"",LEFT(INDEX('Tableau FR Download'!J:J,MATCH('Eligible Components'!M246,'Tableau FR Download'!G:G,0)),FIND(" - ",INDEX('Tableau FR Download'!J:J,MATCH('Eligible Components'!M246,'Tableau FR Download'!G:G,0)))-1)),"")</f>
        <v>Window 2</v>
      </c>
      <c r="O246" s="2" t="str">
        <f>IF(T246="No","",IFERROR(IF(INDEX('Tableau FR Download'!M:M,MATCH('Eligible Components'!M246,'Tableau FR Download'!G:G,0))=0,"",INDEX('Tableau FR Download'!M:M,MATCH('Eligible Components'!M246,'Tableau FR Download'!G:G,0))),""))</f>
        <v>Grant Making</v>
      </c>
      <c r="P246" s="27">
        <f>IF(IFERROR(
INDEX('Funding Request Tracker'!$G$6:$G$13,MATCH('Eligible Components'!N246,'Funding Request Tracker'!$F$6:$F$13,0)),"")=0,"",
IFERROR(INDEX('Funding Request Tracker'!$G$6:$G$13,MATCH('Eligible Components'!N246,'Funding Request Tracker'!$F$6:$F$13,0)),
""))</f>
        <v>45076</v>
      </c>
      <c r="Q246" s="27">
        <f>IF(IFERROR(INDEX('Tableau FR Download'!N:N,MATCH('Eligible Components'!M246,'Tableau FR Download'!G:G,0)),"")=0,"",IFERROR(INDEX('Tableau FR Download'!N:N,MATCH('Eligible Components'!M246,'Tableau FR Download'!G:G,0)),""))</f>
        <v>45253</v>
      </c>
      <c r="R246" s="27">
        <f>IF(IFERROR(INDEX('Tableau FR Download'!O:O,MATCH('Eligible Components'!M246,'Tableau FR Download'!G:G,0)),"")=0,"",IFERROR(INDEX('Tableau FR Download'!O:O,MATCH('Eligible Components'!M246,'Tableau FR Download'!G:G,0)),""))</f>
        <v>45275</v>
      </c>
      <c r="S246">
        <f t="shared" si="11"/>
        <v>6.5245901639344259</v>
      </c>
      <c r="T246" s="1" t="str">
        <f>IFERROR(INDEX('User Instructions'!$E$3:$E$8,MATCH('Eligible Components'!N246,'User Instructions'!$D$3:$D$8,0)),"")</f>
        <v>Yes</v>
      </c>
      <c r="U246" s="1" t="str">
        <f>IFERROR(IF(INDEX('Tableau FR Download'!M:M,MATCH('Eligible Components'!M246,'Tableau FR Download'!G:G,0))=0,"",INDEX('Tableau FR Download'!M:M,MATCH('Eligible Components'!M246,'Tableau FR Download'!G:G,0))),"")</f>
        <v>Grant Making</v>
      </c>
    </row>
    <row r="247" spans="1:21" hidden="1" x14ac:dyDescent="0.35">
      <c r="A247" s="1">
        <f t="shared" si="9"/>
        <v>0</v>
      </c>
      <c r="B247" s="1">
        <v>0</v>
      </c>
      <c r="C247" s="1" t="s">
        <v>201</v>
      </c>
      <c r="D247" s="1" t="s">
        <v>84</v>
      </c>
      <c r="E247" s="1" t="s">
        <v>53</v>
      </c>
      <c r="F247" s="1" t="s">
        <v>209</v>
      </c>
      <c r="G247" s="1" t="str">
        <f t="shared" si="10"/>
        <v>Cameroon-HIV/AIDS,Tuberculosis,Malaria</v>
      </c>
      <c r="H247" s="1">
        <v>1</v>
      </c>
      <c r="I247" s="1" t="s">
        <v>73</v>
      </c>
      <c r="J247" s="1" t="str">
        <f>IF(IFERROR(IF(M247="",INDEX('Review Approach Lookup'!D:D,MATCH('Eligible Components'!G247,'Review Approach Lookup'!A:A,0)),INDEX('Tableau FR Download'!I:I,MATCH(M247,'Tableau FR Download'!G:G,0))),"")=0,"TBC",IFERROR(IF(M247="",INDEX('Review Approach Lookup'!D:D,MATCH('Eligible Components'!G247,'Review Approach Lookup'!A:A,0)),INDEX('Tableau FR Download'!I:I,MATCH(M247,'Tableau FR Download'!G:G,0))),""))</f>
        <v/>
      </c>
      <c r="K247" s="1" t="s">
        <v>219</v>
      </c>
      <c r="L247" s="1">
        <f>_xlfn.MAXIFS('Tableau FR Download'!A:A,'Tableau FR Download'!B:B,'Eligible Components'!G247)</f>
        <v>0</v>
      </c>
      <c r="M247" s="1" t="str">
        <f>IF(L247=0,"",INDEX('Tableau FR Download'!G:G,MATCH('Eligible Components'!L247,'Tableau FR Download'!A:A,0)))</f>
        <v/>
      </c>
      <c r="N247" s="2" t="str">
        <f>IFERROR(IF(LEFT(INDEX('Tableau FR Download'!J:J,MATCH('Eligible Components'!M247,'Tableau FR Download'!G:G,0)),FIND(" - ",INDEX('Tableau FR Download'!J:J,MATCH('Eligible Components'!M247,'Tableau FR Download'!G:G,0)))-1) = 0,"",LEFT(INDEX('Tableau FR Download'!J:J,MATCH('Eligible Components'!M247,'Tableau FR Download'!G:G,0)),FIND(" - ",INDEX('Tableau FR Download'!J:J,MATCH('Eligible Components'!M247,'Tableau FR Download'!G:G,0)))-1)),"")</f>
        <v/>
      </c>
      <c r="O247" s="2" t="str">
        <f>IF(T247="No","",IFERROR(IF(INDEX('Tableau FR Download'!M:M,MATCH('Eligible Components'!M247,'Tableau FR Download'!G:G,0))=0,"",INDEX('Tableau FR Download'!M:M,MATCH('Eligible Components'!M247,'Tableau FR Download'!G:G,0))),""))</f>
        <v/>
      </c>
      <c r="P247" s="27" t="str">
        <f>IF(IFERROR(
INDEX('Funding Request Tracker'!$G$6:$G$13,MATCH('Eligible Components'!N247,'Funding Request Tracker'!$F$6:$F$13,0)),"")=0,"",
IFERROR(INDEX('Funding Request Tracker'!$G$6:$G$13,MATCH('Eligible Components'!N247,'Funding Request Tracker'!$F$6:$F$13,0)),
""))</f>
        <v/>
      </c>
      <c r="Q247" s="27" t="str">
        <f>IF(IFERROR(INDEX('Tableau FR Download'!N:N,MATCH('Eligible Components'!M247,'Tableau FR Download'!G:G,0)),"")=0,"",IFERROR(INDEX('Tableau FR Download'!N:N,MATCH('Eligible Components'!M247,'Tableau FR Download'!G:G,0)),""))</f>
        <v/>
      </c>
      <c r="R247" s="27" t="str">
        <f>IF(IFERROR(INDEX('Tableau FR Download'!O:O,MATCH('Eligible Components'!M247,'Tableau FR Download'!G:G,0)),"")=0,"",IFERROR(INDEX('Tableau FR Download'!O:O,MATCH('Eligible Components'!M247,'Tableau FR Download'!G:G,0)),""))</f>
        <v/>
      </c>
      <c r="S247" t="str">
        <f t="shared" si="11"/>
        <v/>
      </c>
      <c r="T247" s="1" t="str">
        <f>IFERROR(INDEX('User Instructions'!$E$3:$E$8,MATCH('Eligible Components'!N247,'User Instructions'!$D$3:$D$8,0)),"")</f>
        <v/>
      </c>
      <c r="U247" s="1" t="str">
        <f>IFERROR(IF(INDEX('Tableau FR Download'!M:M,MATCH('Eligible Components'!M247,'Tableau FR Download'!G:G,0))=0,"",INDEX('Tableau FR Download'!M:M,MATCH('Eligible Components'!M247,'Tableau FR Download'!G:G,0))),"")</f>
        <v/>
      </c>
    </row>
    <row r="248" spans="1:21" hidden="1" x14ac:dyDescent="0.35">
      <c r="A248" s="1">
        <f t="shared" si="9"/>
        <v>0</v>
      </c>
      <c r="B248" s="1">
        <v>0</v>
      </c>
      <c r="C248" s="1" t="s">
        <v>201</v>
      </c>
      <c r="D248" s="1" t="s">
        <v>84</v>
      </c>
      <c r="E248" s="1" t="s">
        <v>81</v>
      </c>
      <c r="F248" s="1" t="s">
        <v>210</v>
      </c>
      <c r="G248" s="1" t="str">
        <f t="shared" si="10"/>
        <v>Cameroon-HIV/AIDS,Tuberculosis,Malaria,RSSH</v>
      </c>
      <c r="H248" s="1">
        <v>1</v>
      </c>
      <c r="I248" s="1" t="s">
        <v>73</v>
      </c>
      <c r="J248" s="1" t="str">
        <f>IF(IFERROR(IF(M248="",INDEX('Review Approach Lookup'!D:D,MATCH('Eligible Components'!G248,'Review Approach Lookup'!A:A,0)),INDEX('Tableau FR Download'!I:I,MATCH(M248,'Tableau FR Download'!G:G,0))),"")=0,"TBC",IFERROR(IF(M248="",INDEX('Review Approach Lookup'!D:D,MATCH('Eligible Components'!G248,'Review Approach Lookup'!A:A,0)),INDEX('Tableau FR Download'!I:I,MATCH(M248,'Tableau FR Download'!G:G,0))),""))</f>
        <v/>
      </c>
      <c r="K248" s="1" t="s">
        <v>219</v>
      </c>
      <c r="L248" s="1">
        <f>_xlfn.MAXIFS('Tableau FR Download'!A:A,'Tableau FR Download'!B:B,'Eligible Components'!G248)</f>
        <v>0</v>
      </c>
      <c r="M248" s="1" t="str">
        <f>IF(L248=0,"",INDEX('Tableau FR Download'!G:G,MATCH('Eligible Components'!L248,'Tableau FR Download'!A:A,0)))</f>
        <v/>
      </c>
      <c r="N248" s="2" t="str">
        <f>IFERROR(IF(LEFT(INDEX('Tableau FR Download'!J:J,MATCH('Eligible Components'!M248,'Tableau FR Download'!G:G,0)),FIND(" - ",INDEX('Tableau FR Download'!J:J,MATCH('Eligible Components'!M248,'Tableau FR Download'!G:G,0)))-1) = 0,"",LEFT(INDEX('Tableau FR Download'!J:J,MATCH('Eligible Components'!M248,'Tableau FR Download'!G:G,0)),FIND(" - ",INDEX('Tableau FR Download'!J:J,MATCH('Eligible Components'!M248,'Tableau FR Download'!G:G,0)))-1)),"")</f>
        <v/>
      </c>
      <c r="O248" s="2" t="str">
        <f>IF(T248="No","",IFERROR(IF(INDEX('Tableau FR Download'!M:M,MATCH('Eligible Components'!M248,'Tableau FR Download'!G:G,0))=0,"",INDEX('Tableau FR Download'!M:M,MATCH('Eligible Components'!M248,'Tableau FR Download'!G:G,0))),""))</f>
        <v/>
      </c>
      <c r="P248" s="27" t="str">
        <f>IF(IFERROR(
INDEX('Funding Request Tracker'!$G$6:$G$13,MATCH('Eligible Components'!N248,'Funding Request Tracker'!$F$6:$F$13,0)),"")=0,"",
IFERROR(INDEX('Funding Request Tracker'!$G$6:$G$13,MATCH('Eligible Components'!N248,'Funding Request Tracker'!$F$6:$F$13,0)),
""))</f>
        <v/>
      </c>
      <c r="Q248" s="27" t="str">
        <f>IF(IFERROR(INDEX('Tableau FR Download'!N:N,MATCH('Eligible Components'!M248,'Tableau FR Download'!G:G,0)),"")=0,"",IFERROR(INDEX('Tableau FR Download'!N:N,MATCH('Eligible Components'!M248,'Tableau FR Download'!G:G,0)),""))</f>
        <v/>
      </c>
      <c r="R248" s="27" t="str">
        <f>IF(IFERROR(INDEX('Tableau FR Download'!O:O,MATCH('Eligible Components'!M248,'Tableau FR Download'!G:G,0)),"")=0,"",IFERROR(INDEX('Tableau FR Download'!O:O,MATCH('Eligible Components'!M248,'Tableau FR Download'!G:G,0)),""))</f>
        <v/>
      </c>
      <c r="S248" t="str">
        <f t="shared" si="11"/>
        <v/>
      </c>
      <c r="T248" s="1" t="str">
        <f>IFERROR(INDEX('User Instructions'!$E$3:$E$8,MATCH('Eligible Components'!N248,'User Instructions'!$D$3:$D$8,0)),"")</f>
        <v/>
      </c>
      <c r="U248" s="1" t="str">
        <f>IFERROR(IF(INDEX('Tableau FR Download'!M:M,MATCH('Eligible Components'!M248,'Tableau FR Download'!G:G,0))=0,"",INDEX('Tableau FR Download'!M:M,MATCH('Eligible Components'!M248,'Tableau FR Download'!G:G,0))),"")</f>
        <v/>
      </c>
    </row>
    <row r="249" spans="1:21" hidden="1" x14ac:dyDescent="0.35">
      <c r="A249" s="1">
        <f t="shared" si="9"/>
        <v>0</v>
      </c>
      <c r="B249" s="1">
        <v>0</v>
      </c>
      <c r="C249" s="1" t="s">
        <v>201</v>
      </c>
      <c r="D249" s="1" t="s">
        <v>84</v>
      </c>
      <c r="E249" s="1" t="s">
        <v>137</v>
      </c>
      <c r="F249" s="1" t="s">
        <v>211</v>
      </c>
      <c r="G249" s="1" t="str">
        <f t="shared" si="10"/>
        <v>Cameroon-HIV/AIDS,Tuberculosis,RSSH</v>
      </c>
      <c r="H249" s="1">
        <v>1</v>
      </c>
      <c r="I249" s="1" t="s">
        <v>73</v>
      </c>
      <c r="J249" s="1" t="str">
        <f>IF(IFERROR(IF(M249="",INDEX('Review Approach Lookup'!D:D,MATCH('Eligible Components'!G249,'Review Approach Lookup'!A:A,0)),INDEX('Tableau FR Download'!I:I,MATCH(M249,'Tableau FR Download'!G:G,0))),"")=0,"TBC",IFERROR(IF(M249="",INDEX('Review Approach Lookup'!D:D,MATCH('Eligible Components'!G249,'Review Approach Lookup'!A:A,0)),INDEX('Tableau FR Download'!I:I,MATCH(M249,'Tableau FR Download'!G:G,0))),""))</f>
        <v/>
      </c>
      <c r="K249" s="1" t="s">
        <v>219</v>
      </c>
      <c r="L249" s="1">
        <f>_xlfn.MAXIFS('Tableau FR Download'!A:A,'Tableau FR Download'!B:B,'Eligible Components'!G249)</f>
        <v>0</v>
      </c>
      <c r="M249" s="1" t="str">
        <f>IF(L249=0,"",INDEX('Tableau FR Download'!G:G,MATCH('Eligible Components'!L249,'Tableau FR Download'!A:A,0)))</f>
        <v/>
      </c>
      <c r="N249" s="2" t="str">
        <f>IFERROR(IF(LEFT(INDEX('Tableau FR Download'!J:J,MATCH('Eligible Components'!M249,'Tableau FR Download'!G:G,0)),FIND(" - ",INDEX('Tableau FR Download'!J:J,MATCH('Eligible Components'!M249,'Tableau FR Download'!G:G,0)))-1) = 0,"",LEFT(INDEX('Tableau FR Download'!J:J,MATCH('Eligible Components'!M249,'Tableau FR Download'!G:G,0)),FIND(" - ",INDEX('Tableau FR Download'!J:J,MATCH('Eligible Components'!M249,'Tableau FR Download'!G:G,0)))-1)),"")</f>
        <v/>
      </c>
      <c r="O249" s="2" t="str">
        <f>IF(T249="No","",IFERROR(IF(INDEX('Tableau FR Download'!M:M,MATCH('Eligible Components'!M249,'Tableau FR Download'!G:G,0))=0,"",INDEX('Tableau FR Download'!M:M,MATCH('Eligible Components'!M249,'Tableau FR Download'!G:G,0))),""))</f>
        <v/>
      </c>
      <c r="P249" s="27" t="str">
        <f>IF(IFERROR(
INDEX('Funding Request Tracker'!$G$6:$G$13,MATCH('Eligible Components'!N249,'Funding Request Tracker'!$F$6:$F$13,0)),"")=0,"",
IFERROR(INDEX('Funding Request Tracker'!$G$6:$G$13,MATCH('Eligible Components'!N249,'Funding Request Tracker'!$F$6:$F$13,0)),
""))</f>
        <v/>
      </c>
      <c r="Q249" s="27" t="str">
        <f>IF(IFERROR(INDEX('Tableau FR Download'!N:N,MATCH('Eligible Components'!M249,'Tableau FR Download'!G:G,0)),"")=0,"",IFERROR(INDEX('Tableau FR Download'!N:N,MATCH('Eligible Components'!M249,'Tableau FR Download'!G:G,0)),""))</f>
        <v/>
      </c>
      <c r="R249" s="27" t="str">
        <f>IF(IFERROR(INDEX('Tableau FR Download'!O:O,MATCH('Eligible Components'!M249,'Tableau FR Download'!G:G,0)),"")=0,"",IFERROR(INDEX('Tableau FR Download'!O:O,MATCH('Eligible Components'!M249,'Tableau FR Download'!G:G,0)),""))</f>
        <v/>
      </c>
      <c r="S249" t="str">
        <f t="shared" si="11"/>
        <v/>
      </c>
      <c r="T249" s="1" t="str">
        <f>IFERROR(INDEX('User Instructions'!$E$3:$E$8,MATCH('Eligible Components'!N249,'User Instructions'!$D$3:$D$8,0)),"")</f>
        <v/>
      </c>
      <c r="U249" s="1" t="str">
        <f>IFERROR(IF(INDEX('Tableau FR Download'!M:M,MATCH('Eligible Components'!M249,'Tableau FR Download'!G:G,0))=0,"",INDEX('Tableau FR Download'!M:M,MATCH('Eligible Components'!M249,'Tableau FR Download'!G:G,0))),"")</f>
        <v/>
      </c>
    </row>
    <row r="250" spans="1:21" hidden="1" x14ac:dyDescent="0.35">
      <c r="A250" s="1">
        <f t="shared" si="9"/>
        <v>1</v>
      </c>
      <c r="B250" s="1">
        <v>0</v>
      </c>
      <c r="C250" s="1" t="s">
        <v>201</v>
      </c>
      <c r="D250" s="1" t="s">
        <v>84</v>
      </c>
      <c r="E250" s="1" t="s">
        <v>68</v>
      </c>
      <c r="F250" s="1" t="s">
        <v>68</v>
      </c>
      <c r="G250" s="1" t="str">
        <f t="shared" si="10"/>
        <v>Cameroon-Malaria</v>
      </c>
      <c r="H250" s="1">
        <v>1</v>
      </c>
      <c r="I250" s="1" t="s">
        <v>73</v>
      </c>
      <c r="J250" s="1" t="str">
        <f>IF(IFERROR(IF(M250="",INDEX('Review Approach Lookup'!D:D,MATCH('Eligible Components'!G250,'Review Approach Lookup'!A:A,0)),INDEX('Tableau FR Download'!I:I,MATCH(M250,'Tableau FR Download'!G:G,0))),"")=0,"TBC",IFERROR(IF(M250="",INDEX('Review Approach Lookup'!D:D,MATCH('Eligible Components'!G250,'Review Approach Lookup'!A:A,0)),INDEX('Tableau FR Download'!I:I,MATCH(M250,'Tableau FR Download'!G:G,0))),""))</f>
        <v>Program Continuation</v>
      </c>
      <c r="K250" s="1" t="s">
        <v>219</v>
      </c>
      <c r="L250" s="1">
        <f>_xlfn.MAXIFS('Tableau FR Download'!A:A,'Tableau FR Download'!B:B,'Eligible Components'!G250)</f>
        <v>1458</v>
      </c>
      <c r="M250" s="1" t="str">
        <f>IF(L250=0,"",INDEX('Tableau FR Download'!G:G,MATCH('Eligible Components'!L250,'Tableau FR Download'!A:A,0)))</f>
        <v>FR1458-CMR-M</v>
      </c>
      <c r="N250" s="2" t="str">
        <f>IFERROR(IF(LEFT(INDEX('Tableau FR Download'!J:J,MATCH('Eligible Components'!M250,'Tableau FR Download'!G:G,0)),FIND(" - ",INDEX('Tableau FR Download'!J:J,MATCH('Eligible Components'!M250,'Tableau FR Download'!G:G,0)))-1) = 0,"",LEFT(INDEX('Tableau FR Download'!J:J,MATCH('Eligible Components'!M250,'Tableau FR Download'!G:G,0)),FIND(" - ",INDEX('Tableau FR Download'!J:J,MATCH('Eligible Components'!M250,'Tableau FR Download'!G:G,0)))-1)),"")</f>
        <v>Window 2</v>
      </c>
      <c r="O250" s="2" t="str">
        <f>IF(T250="No","",IFERROR(IF(INDEX('Tableau FR Download'!M:M,MATCH('Eligible Components'!M250,'Tableau FR Download'!G:G,0))=0,"",INDEX('Tableau FR Download'!M:M,MATCH('Eligible Components'!M250,'Tableau FR Download'!G:G,0))),""))</f>
        <v>Grant Making</v>
      </c>
      <c r="P250" s="27">
        <f>IF(IFERROR(
INDEX('Funding Request Tracker'!$G$6:$G$13,MATCH('Eligible Components'!N250,'Funding Request Tracker'!$F$6:$F$13,0)),"")=0,"",
IFERROR(INDEX('Funding Request Tracker'!$G$6:$G$13,MATCH('Eligible Components'!N250,'Funding Request Tracker'!$F$6:$F$13,0)),
""))</f>
        <v>45076</v>
      </c>
      <c r="Q250" s="27">
        <f>IF(IFERROR(INDEX('Tableau FR Download'!N:N,MATCH('Eligible Components'!M250,'Tableau FR Download'!G:G,0)),"")=0,"",IFERROR(INDEX('Tableau FR Download'!N:N,MATCH('Eligible Components'!M250,'Tableau FR Download'!G:G,0)),""))</f>
        <v>45253</v>
      </c>
      <c r="R250" s="27">
        <f>IF(IFERROR(INDEX('Tableau FR Download'!O:O,MATCH('Eligible Components'!M250,'Tableau FR Download'!G:G,0)),"")=0,"",IFERROR(INDEX('Tableau FR Download'!O:O,MATCH('Eligible Components'!M250,'Tableau FR Download'!G:G,0)),""))</f>
        <v>45275</v>
      </c>
      <c r="S250">
        <f t="shared" si="11"/>
        <v>6.5245901639344259</v>
      </c>
      <c r="T250" s="1" t="str">
        <f>IFERROR(INDEX('User Instructions'!$E$3:$E$8,MATCH('Eligible Components'!N250,'User Instructions'!$D$3:$D$8,0)),"")</f>
        <v>Yes</v>
      </c>
      <c r="U250" s="1" t="str">
        <f>IFERROR(IF(INDEX('Tableau FR Download'!M:M,MATCH('Eligible Components'!M250,'Tableau FR Download'!G:G,0))=0,"",INDEX('Tableau FR Download'!M:M,MATCH('Eligible Components'!M250,'Tableau FR Download'!G:G,0))),"")</f>
        <v>Grant Making</v>
      </c>
    </row>
    <row r="251" spans="1:21" hidden="1" x14ac:dyDescent="0.35">
      <c r="A251" s="1">
        <f t="shared" si="9"/>
        <v>0</v>
      </c>
      <c r="B251" s="1">
        <v>0</v>
      </c>
      <c r="C251" s="1" t="s">
        <v>201</v>
      </c>
      <c r="D251" s="1" t="s">
        <v>84</v>
      </c>
      <c r="E251" s="1" t="s">
        <v>94</v>
      </c>
      <c r="F251" s="1" t="s">
        <v>212</v>
      </c>
      <c r="G251" s="1" t="str">
        <f t="shared" si="10"/>
        <v>Cameroon-Malaria,RSSH</v>
      </c>
      <c r="H251" s="1">
        <v>1</v>
      </c>
      <c r="I251" s="1" t="s">
        <v>73</v>
      </c>
      <c r="J251" s="1" t="str">
        <f>IF(IFERROR(IF(M251="",INDEX('Review Approach Lookup'!D:D,MATCH('Eligible Components'!G251,'Review Approach Lookup'!A:A,0)),INDEX('Tableau FR Download'!I:I,MATCH(M251,'Tableau FR Download'!G:G,0))),"")=0,"TBC",IFERROR(IF(M251="",INDEX('Review Approach Lookup'!D:D,MATCH('Eligible Components'!G251,'Review Approach Lookup'!A:A,0)),INDEX('Tableau FR Download'!I:I,MATCH(M251,'Tableau FR Download'!G:G,0))),""))</f>
        <v/>
      </c>
      <c r="K251" s="1" t="s">
        <v>219</v>
      </c>
      <c r="L251" s="1">
        <f>_xlfn.MAXIFS('Tableau FR Download'!A:A,'Tableau FR Download'!B:B,'Eligible Components'!G251)</f>
        <v>0</v>
      </c>
      <c r="M251" s="1" t="str">
        <f>IF(L251=0,"",INDEX('Tableau FR Download'!G:G,MATCH('Eligible Components'!L251,'Tableau FR Download'!A:A,0)))</f>
        <v/>
      </c>
      <c r="N251" s="2" t="str">
        <f>IFERROR(IF(LEFT(INDEX('Tableau FR Download'!J:J,MATCH('Eligible Components'!M251,'Tableau FR Download'!G:G,0)),FIND(" - ",INDEX('Tableau FR Download'!J:J,MATCH('Eligible Components'!M251,'Tableau FR Download'!G:G,0)))-1) = 0,"",LEFT(INDEX('Tableau FR Download'!J:J,MATCH('Eligible Components'!M251,'Tableau FR Download'!G:G,0)),FIND(" - ",INDEX('Tableau FR Download'!J:J,MATCH('Eligible Components'!M251,'Tableau FR Download'!G:G,0)))-1)),"")</f>
        <v/>
      </c>
      <c r="O251" s="2" t="str">
        <f>IF(T251="No","",IFERROR(IF(INDEX('Tableau FR Download'!M:M,MATCH('Eligible Components'!M251,'Tableau FR Download'!G:G,0))=0,"",INDEX('Tableau FR Download'!M:M,MATCH('Eligible Components'!M251,'Tableau FR Download'!G:G,0))),""))</f>
        <v/>
      </c>
      <c r="P251" s="27" t="str">
        <f>IF(IFERROR(
INDEX('Funding Request Tracker'!$G$6:$G$13,MATCH('Eligible Components'!N251,'Funding Request Tracker'!$F$6:$F$13,0)),"")=0,"",
IFERROR(INDEX('Funding Request Tracker'!$G$6:$G$13,MATCH('Eligible Components'!N251,'Funding Request Tracker'!$F$6:$F$13,0)),
""))</f>
        <v/>
      </c>
      <c r="Q251" s="27" t="str">
        <f>IF(IFERROR(INDEX('Tableau FR Download'!N:N,MATCH('Eligible Components'!M251,'Tableau FR Download'!G:G,0)),"")=0,"",IFERROR(INDEX('Tableau FR Download'!N:N,MATCH('Eligible Components'!M251,'Tableau FR Download'!G:G,0)),""))</f>
        <v/>
      </c>
      <c r="R251" s="27" t="str">
        <f>IF(IFERROR(INDEX('Tableau FR Download'!O:O,MATCH('Eligible Components'!M251,'Tableau FR Download'!G:G,0)),"")=0,"",IFERROR(INDEX('Tableau FR Download'!O:O,MATCH('Eligible Components'!M251,'Tableau FR Download'!G:G,0)),""))</f>
        <v/>
      </c>
      <c r="S251" t="str">
        <f t="shared" si="11"/>
        <v/>
      </c>
      <c r="T251" s="1" t="str">
        <f>IFERROR(INDEX('User Instructions'!$E$3:$E$8,MATCH('Eligible Components'!N251,'User Instructions'!$D$3:$D$8,0)),"")</f>
        <v/>
      </c>
      <c r="U251" s="1" t="str">
        <f>IFERROR(IF(INDEX('Tableau FR Download'!M:M,MATCH('Eligible Components'!M251,'Tableau FR Download'!G:G,0))=0,"",INDEX('Tableau FR Download'!M:M,MATCH('Eligible Components'!M251,'Tableau FR Download'!G:G,0))),"")</f>
        <v/>
      </c>
    </row>
    <row r="252" spans="1:21" hidden="1" x14ac:dyDescent="0.35">
      <c r="A252" s="1">
        <f t="shared" si="9"/>
        <v>0</v>
      </c>
      <c r="B252" s="1">
        <v>0</v>
      </c>
      <c r="C252" s="1" t="s">
        <v>201</v>
      </c>
      <c r="D252" s="1" t="s">
        <v>84</v>
      </c>
      <c r="E252" s="1" t="s">
        <v>91</v>
      </c>
      <c r="F252" s="1" t="s">
        <v>91</v>
      </c>
      <c r="G252" s="1" t="str">
        <f t="shared" si="10"/>
        <v>Cameroon-RSSH</v>
      </c>
      <c r="H252" s="1">
        <v>1</v>
      </c>
      <c r="I252" s="1" t="s">
        <v>73</v>
      </c>
      <c r="J252" s="1" t="str">
        <f>IF(IFERROR(IF(M252="",INDEX('Review Approach Lookup'!D:D,MATCH('Eligible Components'!G252,'Review Approach Lookup'!A:A,0)),INDEX('Tableau FR Download'!I:I,MATCH(M252,'Tableau FR Download'!G:G,0))),"")=0,"TBC",IFERROR(IF(M252="",INDEX('Review Approach Lookup'!D:D,MATCH('Eligible Components'!G252,'Review Approach Lookup'!A:A,0)),INDEX('Tableau FR Download'!I:I,MATCH(M252,'Tableau FR Download'!G:G,0))),""))</f>
        <v>TBC</v>
      </c>
      <c r="K252" s="1" t="s">
        <v>219</v>
      </c>
      <c r="L252" s="1">
        <f>_xlfn.MAXIFS('Tableau FR Download'!A:A,'Tableau FR Download'!B:B,'Eligible Components'!G252)</f>
        <v>0</v>
      </c>
      <c r="M252" s="1" t="str">
        <f>IF(L252=0,"",INDEX('Tableau FR Download'!G:G,MATCH('Eligible Components'!L252,'Tableau FR Download'!A:A,0)))</f>
        <v/>
      </c>
      <c r="N252" s="2" t="str">
        <f>IFERROR(IF(LEFT(INDEX('Tableau FR Download'!J:J,MATCH('Eligible Components'!M252,'Tableau FR Download'!G:G,0)),FIND(" - ",INDEX('Tableau FR Download'!J:J,MATCH('Eligible Components'!M252,'Tableau FR Download'!G:G,0)))-1) = 0,"",LEFT(INDEX('Tableau FR Download'!J:J,MATCH('Eligible Components'!M252,'Tableau FR Download'!G:G,0)),FIND(" - ",INDEX('Tableau FR Download'!J:J,MATCH('Eligible Components'!M252,'Tableau FR Download'!G:G,0)))-1)),"")</f>
        <v/>
      </c>
      <c r="O252" s="2" t="str">
        <f>IF(T252="No","",IFERROR(IF(INDEX('Tableau FR Download'!M:M,MATCH('Eligible Components'!M252,'Tableau FR Download'!G:G,0))=0,"",INDEX('Tableau FR Download'!M:M,MATCH('Eligible Components'!M252,'Tableau FR Download'!G:G,0))),""))</f>
        <v/>
      </c>
      <c r="P252" s="27" t="str">
        <f>IF(IFERROR(
INDEX('Funding Request Tracker'!$G$6:$G$13,MATCH('Eligible Components'!N252,'Funding Request Tracker'!$F$6:$F$13,0)),"")=0,"",
IFERROR(INDEX('Funding Request Tracker'!$G$6:$G$13,MATCH('Eligible Components'!N252,'Funding Request Tracker'!$F$6:$F$13,0)),
""))</f>
        <v/>
      </c>
      <c r="Q252" s="27" t="str">
        <f>IF(IFERROR(INDEX('Tableau FR Download'!N:N,MATCH('Eligible Components'!M252,'Tableau FR Download'!G:G,0)),"")=0,"",IFERROR(INDEX('Tableau FR Download'!N:N,MATCH('Eligible Components'!M252,'Tableau FR Download'!G:G,0)),""))</f>
        <v/>
      </c>
      <c r="R252" s="27" t="str">
        <f>IF(IFERROR(INDEX('Tableau FR Download'!O:O,MATCH('Eligible Components'!M252,'Tableau FR Download'!G:G,0)),"")=0,"",IFERROR(INDEX('Tableau FR Download'!O:O,MATCH('Eligible Components'!M252,'Tableau FR Download'!G:G,0)),""))</f>
        <v/>
      </c>
      <c r="S252" t="str">
        <f t="shared" si="11"/>
        <v/>
      </c>
      <c r="T252" s="1" t="str">
        <f>IFERROR(INDEX('User Instructions'!$E$3:$E$8,MATCH('Eligible Components'!N252,'User Instructions'!$D$3:$D$8,0)),"")</f>
        <v/>
      </c>
      <c r="U252" s="1" t="str">
        <f>IFERROR(IF(INDEX('Tableau FR Download'!M:M,MATCH('Eligible Components'!M252,'Tableau FR Download'!G:G,0))=0,"",INDEX('Tableau FR Download'!M:M,MATCH('Eligible Components'!M252,'Tableau FR Download'!G:G,0))),"")</f>
        <v/>
      </c>
    </row>
    <row r="253" spans="1:21" hidden="1" x14ac:dyDescent="0.35">
      <c r="A253" s="1">
        <f t="shared" si="9"/>
        <v>0</v>
      </c>
      <c r="B253" s="1">
        <v>1</v>
      </c>
      <c r="C253" s="1" t="s">
        <v>201</v>
      </c>
      <c r="D253" s="1" t="s">
        <v>84</v>
      </c>
      <c r="E253" s="1" t="s">
        <v>61</v>
      </c>
      <c r="F253" s="1" t="s">
        <v>213</v>
      </c>
      <c r="G253" s="1" t="str">
        <f t="shared" si="10"/>
        <v>Cameroon-Tuberculosis</v>
      </c>
      <c r="H253" s="1">
        <v>1</v>
      </c>
      <c r="I253" s="1" t="s">
        <v>73</v>
      </c>
      <c r="J253" s="1" t="str">
        <f>IF(IFERROR(IF(M253="",INDEX('Review Approach Lookup'!D:D,MATCH('Eligible Components'!G253,'Review Approach Lookup'!A:A,0)),INDEX('Tableau FR Download'!I:I,MATCH(M253,'Tableau FR Download'!G:G,0))),"")=0,"TBC",IFERROR(IF(M253="",INDEX('Review Approach Lookup'!D:D,MATCH('Eligible Components'!G253,'Review Approach Lookup'!A:A,0)),INDEX('Tableau FR Download'!I:I,MATCH(M253,'Tableau FR Download'!G:G,0))),""))</f>
        <v>Program Continuation</v>
      </c>
      <c r="K253" s="1" t="s">
        <v>219</v>
      </c>
      <c r="L253" s="1">
        <f>_xlfn.MAXIFS('Tableau FR Download'!A:A,'Tableau FR Download'!B:B,'Eligible Components'!G253)</f>
        <v>0</v>
      </c>
      <c r="M253" s="1" t="str">
        <f>IF(L253=0,"",INDEX('Tableau FR Download'!G:G,MATCH('Eligible Components'!L253,'Tableau FR Download'!A:A,0)))</f>
        <v/>
      </c>
      <c r="N253" s="2" t="str">
        <f>IFERROR(IF(LEFT(INDEX('Tableau FR Download'!J:J,MATCH('Eligible Components'!M253,'Tableau FR Download'!G:G,0)),FIND(" - ",INDEX('Tableau FR Download'!J:J,MATCH('Eligible Components'!M253,'Tableau FR Download'!G:G,0)))-1) = 0,"",LEFT(INDEX('Tableau FR Download'!J:J,MATCH('Eligible Components'!M253,'Tableau FR Download'!G:G,0)),FIND(" - ",INDEX('Tableau FR Download'!J:J,MATCH('Eligible Components'!M253,'Tableau FR Download'!G:G,0)))-1)),"")</f>
        <v/>
      </c>
      <c r="O253" s="2" t="str">
        <f>IF(T253="No","",IFERROR(IF(INDEX('Tableau FR Download'!M:M,MATCH('Eligible Components'!M253,'Tableau FR Download'!G:G,0))=0,"",INDEX('Tableau FR Download'!M:M,MATCH('Eligible Components'!M253,'Tableau FR Download'!G:G,0))),""))</f>
        <v/>
      </c>
      <c r="P253" s="27" t="str">
        <f>IF(IFERROR(
INDEX('Funding Request Tracker'!$G$6:$G$13,MATCH('Eligible Components'!N253,'Funding Request Tracker'!$F$6:$F$13,0)),"")=0,"",
IFERROR(INDEX('Funding Request Tracker'!$G$6:$G$13,MATCH('Eligible Components'!N253,'Funding Request Tracker'!$F$6:$F$13,0)),
""))</f>
        <v/>
      </c>
      <c r="Q253" s="27" t="str">
        <f>IF(IFERROR(INDEX('Tableau FR Download'!N:N,MATCH('Eligible Components'!M253,'Tableau FR Download'!G:G,0)),"")=0,"",IFERROR(INDEX('Tableau FR Download'!N:N,MATCH('Eligible Components'!M253,'Tableau FR Download'!G:G,0)),""))</f>
        <v/>
      </c>
      <c r="R253" s="27" t="str">
        <f>IF(IFERROR(INDEX('Tableau FR Download'!O:O,MATCH('Eligible Components'!M253,'Tableau FR Download'!G:G,0)),"")=0,"",IFERROR(INDEX('Tableau FR Download'!O:O,MATCH('Eligible Components'!M253,'Tableau FR Download'!G:G,0)),""))</f>
        <v/>
      </c>
      <c r="S253" t="str">
        <f t="shared" si="11"/>
        <v/>
      </c>
      <c r="T253" s="1" t="str">
        <f>IFERROR(INDEX('User Instructions'!$E$3:$E$8,MATCH('Eligible Components'!N253,'User Instructions'!$D$3:$D$8,0)),"")</f>
        <v/>
      </c>
      <c r="U253" s="1" t="str">
        <f>IFERROR(IF(INDEX('Tableau FR Download'!M:M,MATCH('Eligible Components'!M253,'Tableau FR Download'!G:G,0))=0,"",INDEX('Tableau FR Download'!M:M,MATCH('Eligible Components'!M253,'Tableau FR Download'!G:G,0))),"")</f>
        <v/>
      </c>
    </row>
    <row r="254" spans="1:21" hidden="1" x14ac:dyDescent="0.35">
      <c r="A254" s="1">
        <f t="shared" si="9"/>
        <v>0</v>
      </c>
      <c r="B254" s="1">
        <v>0</v>
      </c>
      <c r="C254" s="1" t="s">
        <v>201</v>
      </c>
      <c r="D254" s="1" t="s">
        <v>84</v>
      </c>
      <c r="E254" s="1" t="s">
        <v>168</v>
      </c>
      <c r="F254" s="1" t="s">
        <v>214</v>
      </c>
      <c r="G254" s="1" t="str">
        <f t="shared" si="10"/>
        <v>Cameroon-Tuberculosis,Malaria</v>
      </c>
      <c r="H254" s="1">
        <v>1</v>
      </c>
      <c r="I254" s="1" t="s">
        <v>73</v>
      </c>
      <c r="J254" s="1" t="str">
        <f>IF(IFERROR(IF(M254="",INDEX('Review Approach Lookup'!D:D,MATCH('Eligible Components'!G254,'Review Approach Lookup'!A:A,0)),INDEX('Tableau FR Download'!I:I,MATCH(M254,'Tableau FR Download'!G:G,0))),"")=0,"TBC",IFERROR(IF(M254="",INDEX('Review Approach Lookup'!D:D,MATCH('Eligible Components'!G254,'Review Approach Lookup'!A:A,0)),INDEX('Tableau FR Download'!I:I,MATCH(M254,'Tableau FR Download'!G:G,0))),""))</f>
        <v/>
      </c>
      <c r="K254" s="1" t="s">
        <v>219</v>
      </c>
      <c r="L254" s="1">
        <f>_xlfn.MAXIFS('Tableau FR Download'!A:A,'Tableau FR Download'!B:B,'Eligible Components'!G254)</f>
        <v>0</v>
      </c>
      <c r="M254" s="1" t="str">
        <f>IF(L254=0,"",INDEX('Tableau FR Download'!G:G,MATCH('Eligible Components'!L254,'Tableau FR Download'!A:A,0)))</f>
        <v/>
      </c>
      <c r="N254" s="2" t="str">
        <f>IFERROR(IF(LEFT(INDEX('Tableau FR Download'!J:J,MATCH('Eligible Components'!M254,'Tableau FR Download'!G:G,0)),FIND(" - ",INDEX('Tableau FR Download'!J:J,MATCH('Eligible Components'!M254,'Tableau FR Download'!G:G,0)))-1) = 0,"",LEFT(INDEX('Tableau FR Download'!J:J,MATCH('Eligible Components'!M254,'Tableau FR Download'!G:G,0)),FIND(" - ",INDEX('Tableau FR Download'!J:J,MATCH('Eligible Components'!M254,'Tableau FR Download'!G:G,0)))-1)),"")</f>
        <v/>
      </c>
      <c r="O254" s="2" t="str">
        <f>IF(T254="No","",IFERROR(IF(INDEX('Tableau FR Download'!M:M,MATCH('Eligible Components'!M254,'Tableau FR Download'!G:G,0))=0,"",INDEX('Tableau FR Download'!M:M,MATCH('Eligible Components'!M254,'Tableau FR Download'!G:G,0))),""))</f>
        <v/>
      </c>
      <c r="P254" s="27" t="str">
        <f>IF(IFERROR(
INDEX('Funding Request Tracker'!$G$6:$G$13,MATCH('Eligible Components'!N254,'Funding Request Tracker'!$F$6:$F$13,0)),"")=0,"",
IFERROR(INDEX('Funding Request Tracker'!$G$6:$G$13,MATCH('Eligible Components'!N254,'Funding Request Tracker'!$F$6:$F$13,0)),
""))</f>
        <v/>
      </c>
      <c r="Q254" s="27" t="str">
        <f>IF(IFERROR(INDEX('Tableau FR Download'!N:N,MATCH('Eligible Components'!M254,'Tableau FR Download'!G:G,0)),"")=0,"",IFERROR(INDEX('Tableau FR Download'!N:N,MATCH('Eligible Components'!M254,'Tableau FR Download'!G:G,0)),""))</f>
        <v/>
      </c>
      <c r="R254" s="27" t="str">
        <f>IF(IFERROR(INDEX('Tableau FR Download'!O:O,MATCH('Eligible Components'!M254,'Tableau FR Download'!G:G,0)),"")=0,"",IFERROR(INDEX('Tableau FR Download'!O:O,MATCH('Eligible Components'!M254,'Tableau FR Download'!G:G,0)),""))</f>
        <v/>
      </c>
      <c r="S254" t="str">
        <f t="shared" si="11"/>
        <v/>
      </c>
      <c r="T254" s="1" t="str">
        <f>IFERROR(INDEX('User Instructions'!$E$3:$E$8,MATCH('Eligible Components'!N254,'User Instructions'!$D$3:$D$8,0)),"")</f>
        <v/>
      </c>
      <c r="U254" s="1" t="str">
        <f>IFERROR(IF(INDEX('Tableau FR Download'!M:M,MATCH('Eligible Components'!M254,'Tableau FR Download'!G:G,0))=0,"",INDEX('Tableau FR Download'!M:M,MATCH('Eligible Components'!M254,'Tableau FR Download'!G:G,0))),"")</f>
        <v/>
      </c>
    </row>
    <row r="255" spans="1:21" hidden="1" x14ac:dyDescent="0.35">
      <c r="A255" s="1">
        <f t="shared" si="9"/>
        <v>0</v>
      </c>
      <c r="B255" s="1">
        <v>0</v>
      </c>
      <c r="C255" s="1" t="s">
        <v>201</v>
      </c>
      <c r="D255" s="1" t="s">
        <v>84</v>
      </c>
      <c r="E255" s="1" t="s">
        <v>133</v>
      </c>
      <c r="F255" s="1" t="s">
        <v>215</v>
      </c>
      <c r="G255" s="1" t="str">
        <f t="shared" si="10"/>
        <v>Cameroon-Tuberculosis,Malaria,RSSH</v>
      </c>
      <c r="H255" s="1">
        <v>1</v>
      </c>
      <c r="I255" s="1" t="s">
        <v>73</v>
      </c>
      <c r="J255" s="1" t="str">
        <f>IF(IFERROR(IF(M255="",INDEX('Review Approach Lookup'!D:D,MATCH('Eligible Components'!G255,'Review Approach Lookup'!A:A,0)),INDEX('Tableau FR Download'!I:I,MATCH(M255,'Tableau FR Download'!G:G,0))),"")=0,"TBC",IFERROR(IF(M255="",INDEX('Review Approach Lookup'!D:D,MATCH('Eligible Components'!G255,'Review Approach Lookup'!A:A,0)),INDEX('Tableau FR Download'!I:I,MATCH(M255,'Tableau FR Download'!G:G,0))),""))</f>
        <v/>
      </c>
      <c r="K255" s="1" t="s">
        <v>219</v>
      </c>
      <c r="L255" s="1">
        <f>_xlfn.MAXIFS('Tableau FR Download'!A:A,'Tableau FR Download'!B:B,'Eligible Components'!G255)</f>
        <v>0</v>
      </c>
      <c r="M255" s="1" t="str">
        <f>IF(L255=0,"",INDEX('Tableau FR Download'!G:G,MATCH('Eligible Components'!L255,'Tableau FR Download'!A:A,0)))</f>
        <v/>
      </c>
      <c r="N255" s="2" t="str">
        <f>IFERROR(IF(LEFT(INDEX('Tableau FR Download'!J:J,MATCH('Eligible Components'!M255,'Tableau FR Download'!G:G,0)),FIND(" - ",INDEX('Tableau FR Download'!J:J,MATCH('Eligible Components'!M255,'Tableau FR Download'!G:G,0)))-1) = 0,"",LEFT(INDEX('Tableau FR Download'!J:J,MATCH('Eligible Components'!M255,'Tableau FR Download'!G:G,0)),FIND(" - ",INDEX('Tableau FR Download'!J:J,MATCH('Eligible Components'!M255,'Tableau FR Download'!G:G,0)))-1)),"")</f>
        <v/>
      </c>
      <c r="O255" s="2" t="str">
        <f>IF(T255="No","",IFERROR(IF(INDEX('Tableau FR Download'!M:M,MATCH('Eligible Components'!M255,'Tableau FR Download'!G:G,0))=0,"",INDEX('Tableau FR Download'!M:M,MATCH('Eligible Components'!M255,'Tableau FR Download'!G:G,0))),""))</f>
        <v/>
      </c>
      <c r="P255" s="27" t="str">
        <f>IF(IFERROR(
INDEX('Funding Request Tracker'!$G$6:$G$13,MATCH('Eligible Components'!N255,'Funding Request Tracker'!$F$6:$F$13,0)),"")=0,"",
IFERROR(INDEX('Funding Request Tracker'!$G$6:$G$13,MATCH('Eligible Components'!N255,'Funding Request Tracker'!$F$6:$F$13,0)),
""))</f>
        <v/>
      </c>
      <c r="Q255" s="27" t="str">
        <f>IF(IFERROR(INDEX('Tableau FR Download'!N:N,MATCH('Eligible Components'!M255,'Tableau FR Download'!G:G,0)),"")=0,"",IFERROR(INDEX('Tableau FR Download'!N:N,MATCH('Eligible Components'!M255,'Tableau FR Download'!G:G,0)),""))</f>
        <v/>
      </c>
      <c r="R255" s="27" t="str">
        <f>IF(IFERROR(INDEX('Tableau FR Download'!O:O,MATCH('Eligible Components'!M255,'Tableau FR Download'!G:G,0)),"")=0,"",IFERROR(INDEX('Tableau FR Download'!O:O,MATCH('Eligible Components'!M255,'Tableau FR Download'!G:G,0)),""))</f>
        <v/>
      </c>
      <c r="S255" t="str">
        <f t="shared" si="11"/>
        <v/>
      </c>
      <c r="T255" s="1" t="str">
        <f>IFERROR(INDEX('User Instructions'!$E$3:$E$8,MATCH('Eligible Components'!N255,'User Instructions'!$D$3:$D$8,0)),"")</f>
        <v/>
      </c>
      <c r="U255" s="1" t="str">
        <f>IFERROR(IF(INDEX('Tableau FR Download'!M:M,MATCH('Eligible Components'!M255,'Tableau FR Download'!G:G,0))=0,"",INDEX('Tableau FR Download'!M:M,MATCH('Eligible Components'!M255,'Tableau FR Download'!G:G,0))),"")</f>
        <v/>
      </c>
    </row>
    <row r="256" spans="1:21" hidden="1" x14ac:dyDescent="0.35">
      <c r="A256" s="1">
        <f t="shared" si="9"/>
        <v>0</v>
      </c>
      <c r="B256" s="1">
        <v>0</v>
      </c>
      <c r="C256" s="1" t="s">
        <v>201</v>
      </c>
      <c r="D256" s="1" t="s">
        <v>84</v>
      </c>
      <c r="E256" s="1" t="s">
        <v>121</v>
      </c>
      <c r="F256" s="1" t="s">
        <v>216</v>
      </c>
      <c r="G256" s="1" t="str">
        <f t="shared" si="10"/>
        <v>Cameroon-Tuberculosis,RSSH</v>
      </c>
      <c r="H256" s="1">
        <v>1</v>
      </c>
      <c r="I256" s="1" t="s">
        <v>73</v>
      </c>
      <c r="J256" s="1" t="str">
        <f>IF(IFERROR(IF(M256="",INDEX('Review Approach Lookup'!D:D,MATCH('Eligible Components'!G256,'Review Approach Lookup'!A:A,0)),INDEX('Tableau FR Download'!I:I,MATCH(M256,'Tableau FR Download'!G:G,0))),"")=0,"TBC",IFERROR(IF(M256="",INDEX('Review Approach Lookup'!D:D,MATCH('Eligible Components'!G256,'Review Approach Lookup'!A:A,0)),INDEX('Tableau FR Download'!I:I,MATCH(M256,'Tableau FR Download'!G:G,0))),""))</f>
        <v/>
      </c>
      <c r="K256" s="1" t="s">
        <v>219</v>
      </c>
      <c r="L256" s="1">
        <f>_xlfn.MAXIFS('Tableau FR Download'!A:A,'Tableau FR Download'!B:B,'Eligible Components'!G256)</f>
        <v>0</v>
      </c>
      <c r="M256" s="1" t="str">
        <f>IF(L256=0,"",INDEX('Tableau FR Download'!G:G,MATCH('Eligible Components'!L256,'Tableau FR Download'!A:A,0)))</f>
        <v/>
      </c>
      <c r="N256" s="2" t="str">
        <f>IFERROR(IF(LEFT(INDEX('Tableau FR Download'!J:J,MATCH('Eligible Components'!M256,'Tableau FR Download'!G:G,0)),FIND(" - ",INDEX('Tableau FR Download'!J:J,MATCH('Eligible Components'!M256,'Tableau FR Download'!G:G,0)))-1) = 0,"",LEFT(INDEX('Tableau FR Download'!J:J,MATCH('Eligible Components'!M256,'Tableau FR Download'!G:G,0)),FIND(" - ",INDEX('Tableau FR Download'!J:J,MATCH('Eligible Components'!M256,'Tableau FR Download'!G:G,0)))-1)),"")</f>
        <v/>
      </c>
      <c r="O256" s="2" t="str">
        <f>IF(T256="No","",IFERROR(IF(INDEX('Tableau FR Download'!M:M,MATCH('Eligible Components'!M256,'Tableau FR Download'!G:G,0))=0,"",INDEX('Tableau FR Download'!M:M,MATCH('Eligible Components'!M256,'Tableau FR Download'!G:G,0))),""))</f>
        <v/>
      </c>
      <c r="P256" s="27" t="str">
        <f>IF(IFERROR(
INDEX('Funding Request Tracker'!$G$6:$G$13,MATCH('Eligible Components'!N256,'Funding Request Tracker'!$F$6:$F$13,0)),"")=0,"",
IFERROR(INDEX('Funding Request Tracker'!$G$6:$G$13,MATCH('Eligible Components'!N256,'Funding Request Tracker'!$F$6:$F$13,0)),
""))</f>
        <v/>
      </c>
      <c r="Q256" s="27" t="str">
        <f>IF(IFERROR(INDEX('Tableau FR Download'!N:N,MATCH('Eligible Components'!M256,'Tableau FR Download'!G:G,0)),"")=0,"",IFERROR(INDEX('Tableau FR Download'!N:N,MATCH('Eligible Components'!M256,'Tableau FR Download'!G:G,0)),""))</f>
        <v/>
      </c>
      <c r="R256" s="27" t="str">
        <f>IF(IFERROR(INDEX('Tableau FR Download'!O:O,MATCH('Eligible Components'!M256,'Tableau FR Download'!G:G,0)),"")=0,"",IFERROR(INDEX('Tableau FR Download'!O:O,MATCH('Eligible Components'!M256,'Tableau FR Download'!G:G,0)),""))</f>
        <v/>
      </c>
      <c r="S256" t="str">
        <f t="shared" si="11"/>
        <v/>
      </c>
      <c r="T256" s="1" t="str">
        <f>IFERROR(INDEX('User Instructions'!$E$3:$E$8,MATCH('Eligible Components'!N256,'User Instructions'!$D$3:$D$8,0)),"")</f>
        <v/>
      </c>
      <c r="U256" s="1" t="str">
        <f>IFERROR(IF(INDEX('Tableau FR Download'!M:M,MATCH('Eligible Components'!M256,'Tableau FR Download'!G:G,0))=0,"",INDEX('Tableau FR Download'!M:M,MATCH('Eligible Components'!M256,'Tableau FR Download'!G:G,0))),"")</f>
        <v/>
      </c>
    </row>
    <row r="257" spans="1:21" hidden="1" x14ac:dyDescent="0.35">
      <c r="A257" s="1">
        <f t="shared" si="9"/>
        <v>0</v>
      </c>
      <c r="B257" s="1">
        <v>1</v>
      </c>
      <c r="C257" s="1" t="s">
        <v>201</v>
      </c>
      <c r="D257" s="1" t="s">
        <v>85</v>
      </c>
      <c r="E257" s="1" t="s">
        <v>59</v>
      </c>
      <c r="F257" s="1" t="s">
        <v>59</v>
      </c>
      <c r="G257" s="1" t="str">
        <f t="shared" si="10"/>
        <v>Central African Republic-HIV/AIDS</v>
      </c>
      <c r="H257" s="1">
        <v>1</v>
      </c>
      <c r="I257" s="1" t="s">
        <v>73</v>
      </c>
      <c r="J257" s="1" t="str">
        <f>IF(IFERROR(IF(M257="",INDEX('Review Approach Lookup'!D:D,MATCH('Eligible Components'!G257,'Review Approach Lookup'!A:A,0)),INDEX('Tableau FR Download'!I:I,MATCH(M257,'Tableau FR Download'!G:G,0))),"")=0,"TBC",IFERROR(IF(M257="",INDEX('Review Approach Lookup'!D:D,MATCH('Eligible Components'!G257,'Review Approach Lookup'!A:A,0)),INDEX('Tableau FR Download'!I:I,MATCH(M257,'Tableau FR Download'!G:G,0))),""))</f>
        <v>Full Review</v>
      </c>
      <c r="K257" s="1" t="s">
        <v>202</v>
      </c>
      <c r="L257" s="1">
        <f>_xlfn.MAXIFS('Tableau FR Download'!A:A,'Tableau FR Download'!B:B,'Eligible Components'!G257)</f>
        <v>0</v>
      </c>
      <c r="M257" s="1" t="str">
        <f>IF(L257=0,"",INDEX('Tableau FR Download'!G:G,MATCH('Eligible Components'!L257,'Tableau FR Download'!A:A,0)))</f>
        <v/>
      </c>
      <c r="N257" s="2" t="str">
        <f>IFERROR(IF(LEFT(INDEX('Tableau FR Download'!J:J,MATCH('Eligible Components'!M257,'Tableau FR Download'!G:G,0)),FIND(" - ",INDEX('Tableau FR Download'!J:J,MATCH('Eligible Components'!M257,'Tableau FR Download'!G:G,0)))-1) = 0,"",LEFT(INDEX('Tableau FR Download'!J:J,MATCH('Eligible Components'!M257,'Tableau FR Download'!G:G,0)),FIND(" - ",INDEX('Tableau FR Download'!J:J,MATCH('Eligible Components'!M257,'Tableau FR Download'!G:G,0)))-1)),"")</f>
        <v/>
      </c>
      <c r="O257" s="2" t="str">
        <f>IF(T257="No","",IFERROR(IF(INDEX('Tableau FR Download'!M:M,MATCH('Eligible Components'!M257,'Tableau FR Download'!G:G,0))=0,"",INDEX('Tableau FR Download'!M:M,MATCH('Eligible Components'!M257,'Tableau FR Download'!G:G,0))),""))</f>
        <v/>
      </c>
      <c r="P257" s="27" t="str">
        <f>IF(IFERROR(
INDEX('Funding Request Tracker'!$G$6:$G$13,MATCH('Eligible Components'!N257,'Funding Request Tracker'!$F$6:$F$13,0)),"")=0,"",
IFERROR(INDEX('Funding Request Tracker'!$G$6:$G$13,MATCH('Eligible Components'!N257,'Funding Request Tracker'!$F$6:$F$13,0)),
""))</f>
        <v/>
      </c>
      <c r="Q257" s="27" t="str">
        <f>IF(IFERROR(INDEX('Tableau FR Download'!N:N,MATCH('Eligible Components'!M257,'Tableau FR Download'!G:G,0)),"")=0,"",IFERROR(INDEX('Tableau FR Download'!N:N,MATCH('Eligible Components'!M257,'Tableau FR Download'!G:G,0)),""))</f>
        <v/>
      </c>
      <c r="R257" s="27" t="str">
        <f>IF(IFERROR(INDEX('Tableau FR Download'!O:O,MATCH('Eligible Components'!M257,'Tableau FR Download'!G:G,0)),"")=0,"",IFERROR(INDEX('Tableau FR Download'!O:O,MATCH('Eligible Components'!M257,'Tableau FR Download'!G:G,0)),""))</f>
        <v/>
      </c>
      <c r="S257" t="str">
        <f t="shared" si="11"/>
        <v/>
      </c>
      <c r="T257" s="1" t="str">
        <f>IFERROR(INDEX('User Instructions'!$E$3:$E$8,MATCH('Eligible Components'!N257,'User Instructions'!$D$3:$D$8,0)),"")</f>
        <v/>
      </c>
      <c r="U257" s="1" t="str">
        <f>IFERROR(IF(INDEX('Tableau FR Download'!M:M,MATCH('Eligible Components'!M257,'Tableau FR Download'!G:G,0))=0,"",INDEX('Tableau FR Download'!M:M,MATCH('Eligible Components'!M257,'Tableau FR Download'!G:G,0))),"")</f>
        <v/>
      </c>
    </row>
    <row r="258" spans="1:21" hidden="1" x14ac:dyDescent="0.35">
      <c r="A258" s="1">
        <f t="shared" ref="A258:A321" si="12">IF(B258=1,0,IF(AND(H258=1,OR(F258="HIV/AIDS",F258="Tuberculosis",F258="Malaria",M258&lt;&gt;"")),1,0))</f>
        <v>0</v>
      </c>
      <c r="B258" s="1">
        <v>0</v>
      </c>
      <c r="C258" s="1" t="s">
        <v>201</v>
      </c>
      <c r="D258" s="1" t="s">
        <v>85</v>
      </c>
      <c r="E258" s="1" t="s">
        <v>103</v>
      </c>
      <c r="F258" s="1" t="s">
        <v>203</v>
      </c>
      <c r="G258" s="1" t="str">
        <f t="shared" ref="G258:G321" si="13">_xlfn.CONCAT(D258,"-",F258)</f>
        <v>Central African Republic-HIV/AIDS,Malaria</v>
      </c>
      <c r="H258" s="1">
        <v>1</v>
      </c>
      <c r="I258" s="1" t="s">
        <v>73</v>
      </c>
      <c r="J258" s="1" t="str">
        <f>IF(IFERROR(IF(M258="",INDEX('Review Approach Lookup'!D:D,MATCH('Eligible Components'!G258,'Review Approach Lookup'!A:A,0)),INDEX('Tableau FR Download'!I:I,MATCH(M258,'Tableau FR Download'!G:G,0))),"")=0,"TBC",IFERROR(IF(M258="",INDEX('Review Approach Lookup'!D:D,MATCH('Eligible Components'!G258,'Review Approach Lookup'!A:A,0)),INDEX('Tableau FR Download'!I:I,MATCH(M258,'Tableau FR Download'!G:G,0))),""))</f>
        <v/>
      </c>
      <c r="K258" s="1" t="s">
        <v>202</v>
      </c>
      <c r="L258" s="1">
        <f>_xlfn.MAXIFS('Tableau FR Download'!A:A,'Tableau FR Download'!B:B,'Eligible Components'!G258)</f>
        <v>0</v>
      </c>
      <c r="M258" s="1" t="str">
        <f>IF(L258=0,"",INDEX('Tableau FR Download'!G:G,MATCH('Eligible Components'!L258,'Tableau FR Download'!A:A,0)))</f>
        <v/>
      </c>
      <c r="N258" s="2" t="str">
        <f>IFERROR(IF(LEFT(INDEX('Tableau FR Download'!J:J,MATCH('Eligible Components'!M258,'Tableau FR Download'!G:G,0)),FIND(" - ",INDEX('Tableau FR Download'!J:J,MATCH('Eligible Components'!M258,'Tableau FR Download'!G:G,0)))-1) = 0,"",LEFT(INDEX('Tableau FR Download'!J:J,MATCH('Eligible Components'!M258,'Tableau FR Download'!G:G,0)),FIND(" - ",INDEX('Tableau FR Download'!J:J,MATCH('Eligible Components'!M258,'Tableau FR Download'!G:G,0)))-1)),"")</f>
        <v/>
      </c>
      <c r="O258" s="2" t="str">
        <f>IF(T258="No","",IFERROR(IF(INDEX('Tableau FR Download'!M:M,MATCH('Eligible Components'!M258,'Tableau FR Download'!G:G,0))=0,"",INDEX('Tableau FR Download'!M:M,MATCH('Eligible Components'!M258,'Tableau FR Download'!G:G,0))),""))</f>
        <v/>
      </c>
      <c r="P258" s="27" t="str">
        <f>IF(IFERROR(
INDEX('Funding Request Tracker'!$G$6:$G$13,MATCH('Eligible Components'!N258,'Funding Request Tracker'!$F$6:$F$13,0)),"")=0,"",
IFERROR(INDEX('Funding Request Tracker'!$G$6:$G$13,MATCH('Eligible Components'!N258,'Funding Request Tracker'!$F$6:$F$13,0)),
""))</f>
        <v/>
      </c>
      <c r="Q258" s="27" t="str">
        <f>IF(IFERROR(INDEX('Tableau FR Download'!N:N,MATCH('Eligible Components'!M258,'Tableau FR Download'!G:G,0)),"")=0,"",IFERROR(INDEX('Tableau FR Download'!N:N,MATCH('Eligible Components'!M258,'Tableau FR Download'!G:G,0)),""))</f>
        <v/>
      </c>
      <c r="R258" s="27" t="str">
        <f>IF(IFERROR(INDEX('Tableau FR Download'!O:O,MATCH('Eligible Components'!M258,'Tableau FR Download'!G:G,0)),"")=0,"",IFERROR(INDEX('Tableau FR Download'!O:O,MATCH('Eligible Components'!M258,'Tableau FR Download'!G:G,0)),""))</f>
        <v/>
      </c>
      <c r="S258" t="str">
        <f t="shared" si="11"/>
        <v/>
      </c>
      <c r="T258" s="1" t="str">
        <f>IFERROR(INDEX('User Instructions'!$E$3:$E$8,MATCH('Eligible Components'!N258,'User Instructions'!$D$3:$D$8,0)),"")</f>
        <v/>
      </c>
      <c r="U258" s="1" t="str">
        <f>IFERROR(IF(INDEX('Tableau FR Download'!M:M,MATCH('Eligible Components'!M258,'Tableau FR Download'!G:G,0))=0,"",INDEX('Tableau FR Download'!M:M,MATCH('Eligible Components'!M258,'Tableau FR Download'!G:G,0))),"")</f>
        <v/>
      </c>
    </row>
    <row r="259" spans="1:21" hidden="1" x14ac:dyDescent="0.35">
      <c r="A259" s="1">
        <f t="shared" si="12"/>
        <v>0</v>
      </c>
      <c r="B259" s="1">
        <v>0</v>
      </c>
      <c r="C259" s="1" t="s">
        <v>201</v>
      </c>
      <c r="D259" s="1" t="s">
        <v>85</v>
      </c>
      <c r="E259" s="1" t="s">
        <v>204</v>
      </c>
      <c r="F259" s="1" t="s">
        <v>205</v>
      </c>
      <c r="G259" s="1" t="str">
        <f t="shared" si="13"/>
        <v>Central African Republic-HIV/AIDS,Malaria,RSSH</v>
      </c>
      <c r="H259" s="1">
        <v>1</v>
      </c>
      <c r="I259" s="1" t="s">
        <v>73</v>
      </c>
      <c r="J259" s="1" t="str">
        <f>IF(IFERROR(IF(M259="",INDEX('Review Approach Lookup'!D:D,MATCH('Eligible Components'!G259,'Review Approach Lookup'!A:A,0)),INDEX('Tableau FR Download'!I:I,MATCH(M259,'Tableau FR Download'!G:G,0))),"")=0,"TBC",IFERROR(IF(M259="",INDEX('Review Approach Lookup'!D:D,MATCH('Eligible Components'!G259,'Review Approach Lookup'!A:A,0)),INDEX('Tableau FR Download'!I:I,MATCH(M259,'Tableau FR Download'!G:G,0))),""))</f>
        <v/>
      </c>
      <c r="K259" s="1" t="s">
        <v>202</v>
      </c>
      <c r="L259" s="1">
        <f>_xlfn.MAXIFS('Tableau FR Download'!A:A,'Tableau FR Download'!B:B,'Eligible Components'!G259)</f>
        <v>0</v>
      </c>
      <c r="M259" s="1" t="str">
        <f>IF(L259=0,"",INDEX('Tableau FR Download'!G:G,MATCH('Eligible Components'!L259,'Tableau FR Download'!A:A,0)))</f>
        <v/>
      </c>
      <c r="N259" s="2" t="str">
        <f>IFERROR(IF(LEFT(INDEX('Tableau FR Download'!J:J,MATCH('Eligible Components'!M259,'Tableau FR Download'!G:G,0)),FIND(" - ",INDEX('Tableau FR Download'!J:J,MATCH('Eligible Components'!M259,'Tableau FR Download'!G:G,0)))-1) = 0,"",LEFT(INDEX('Tableau FR Download'!J:J,MATCH('Eligible Components'!M259,'Tableau FR Download'!G:G,0)),FIND(" - ",INDEX('Tableau FR Download'!J:J,MATCH('Eligible Components'!M259,'Tableau FR Download'!G:G,0)))-1)),"")</f>
        <v/>
      </c>
      <c r="O259" s="2" t="str">
        <f>IF(T259="No","",IFERROR(IF(INDEX('Tableau FR Download'!M:M,MATCH('Eligible Components'!M259,'Tableau FR Download'!G:G,0))=0,"",INDEX('Tableau FR Download'!M:M,MATCH('Eligible Components'!M259,'Tableau FR Download'!G:G,0))),""))</f>
        <v/>
      </c>
      <c r="P259" s="27" t="str">
        <f>IF(IFERROR(
INDEX('Funding Request Tracker'!$G$6:$G$13,MATCH('Eligible Components'!N259,'Funding Request Tracker'!$F$6:$F$13,0)),"")=0,"",
IFERROR(INDEX('Funding Request Tracker'!$G$6:$G$13,MATCH('Eligible Components'!N259,'Funding Request Tracker'!$F$6:$F$13,0)),
""))</f>
        <v/>
      </c>
      <c r="Q259" s="27" t="str">
        <f>IF(IFERROR(INDEX('Tableau FR Download'!N:N,MATCH('Eligible Components'!M259,'Tableau FR Download'!G:G,0)),"")=0,"",IFERROR(INDEX('Tableau FR Download'!N:N,MATCH('Eligible Components'!M259,'Tableau FR Download'!G:G,0)),""))</f>
        <v/>
      </c>
      <c r="R259" s="27" t="str">
        <f>IF(IFERROR(INDEX('Tableau FR Download'!O:O,MATCH('Eligible Components'!M259,'Tableau FR Download'!G:G,0)),"")=0,"",IFERROR(INDEX('Tableau FR Download'!O:O,MATCH('Eligible Components'!M259,'Tableau FR Download'!G:G,0)),""))</f>
        <v/>
      </c>
      <c r="S259" t="str">
        <f t="shared" ref="S259:S322" si="14">IFERROR((R259-P259)/30.5,"")</f>
        <v/>
      </c>
      <c r="T259" s="1" t="str">
        <f>IFERROR(INDEX('User Instructions'!$E$3:$E$8,MATCH('Eligible Components'!N259,'User Instructions'!$D$3:$D$8,0)),"")</f>
        <v/>
      </c>
      <c r="U259" s="1" t="str">
        <f>IFERROR(IF(INDEX('Tableau FR Download'!M:M,MATCH('Eligible Components'!M259,'Tableau FR Download'!G:G,0))=0,"",INDEX('Tableau FR Download'!M:M,MATCH('Eligible Components'!M259,'Tableau FR Download'!G:G,0))),"")</f>
        <v/>
      </c>
    </row>
    <row r="260" spans="1:21" hidden="1" x14ac:dyDescent="0.35">
      <c r="A260" s="1">
        <f t="shared" si="12"/>
        <v>0</v>
      </c>
      <c r="B260" s="1">
        <v>0</v>
      </c>
      <c r="C260" s="1" t="s">
        <v>201</v>
      </c>
      <c r="D260" s="1" t="s">
        <v>85</v>
      </c>
      <c r="E260" s="1" t="s">
        <v>206</v>
      </c>
      <c r="F260" s="1" t="s">
        <v>207</v>
      </c>
      <c r="G260" s="1" t="str">
        <f t="shared" si="13"/>
        <v>Central African Republic-HIV/AIDS,RSSH</v>
      </c>
      <c r="H260" s="1">
        <v>1</v>
      </c>
      <c r="I260" s="1" t="s">
        <v>73</v>
      </c>
      <c r="J260" s="1" t="str">
        <f>IF(IFERROR(IF(M260="",INDEX('Review Approach Lookup'!D:D,MATCH('Eligible Components'!G260,'Review Approach Lookup'!A:A,0)),INDEX('Tableau FR Download'!I:I,MATCH(M260,'Tableau FR Download'!G:G,0))),"")=0,"TBC",IFERROR(IF(M260="",INDEX('Review Approach Lookup'!D:D,MATCH('Eligible Components'!G260,'Review Approach Lookup'!A:A,0)),INDEX('Tableau FR Download'!I:I,MATCH(M260,'Tableau FR Download'!G:G,0))),""))</f>
        <v/>
      </c>
      <c r="K260" s="1" t="s">
        <v>202</v>
      </c>
      <c r="L260" s="1">
        <f>_xlfn.MAXIFS('Tableau FR Download'!A:A,'Tableau FR Download'!B:B,'Eligible Components'!G260)</f>
        <v>0</v>
      </c>
      <c r="M260" s="1" t="str">
        <f>IF(L260=0,"",INDEX('Tableau FR Download'!G:G,MATCH('Eligible Components'!L260,'Tableau FR Download'!A:A,0)))</f>
        <v/>
      </c>
      <c r="N260" s="2" t="str">
        <f>IFERROR(IF(LEFT(INDEX('Tableau FR Download'!J:J,MATCH('Eligible Components'!M260,'Tableau FR Download'!G:G,0)),FIND(" - ",INDEX('Tableau FR Download'!J:J,MATCH('Eligible Components'!M260,'Tableau FR Download'!G:G,0)))-1) = 0,"",LEFT(INDEX('Tableau FR Download'!J:J,MATCH('Eligible Components'!M260,'Tableau FR Download'!G:G,0)),FIND(" - ",INDEX('Tableau FR Download'!J:J,MATCH('Eligible Components'!M260,'Tableau FR Download'!G:G,0)))-1)),"")</f>
        <v/>
      </c>
      <c r="O260" s="2" t="str">
        <f>IF(T260="No","",IFERROR(IF(INDEX('Tableau FR Download'!M:M,MATCH('Eligible Components'!M260,'Tableau FR Download'!G:G,0))=0,"",INDEX('Tableau FR Download'!M:M,MATCH('Eligible Components'!M260,'Tableau FR Download'!G:G,0))),""))</f>
        <v/>
      </c>
      <c r="P260" s="27" t="str">
        <f>IF(IFERROR(
INDEX('Funding Request Tracker'!$G$6:$G$13,MATCH('Eligible Components'!N260,'Funding Request Tracker'!$F$6:$F$13,0)),"")=0,"",
IFERROR(INDEX('Funding Request Tracker'!$G$6:$G$13,MATCH('Eligible Components'!N260,'Funding Request Tracker'!$F$6:$F$13,0)),
""))</f>
        <v/>
      </c>
      <c r="Q260" s="27" t="str">
        <f>IF(IFERROR(INDEX('Tableau FR Download'!N:N,MATCH('Eligible Components'!M260,'Tableau FR Download'!G:G,0)),"")=0,"",IFERROR(INDEX('Tableau FR Download'!N:N,MATCH('Eligible Components'!M260,'Tableau FR Download'!G:G,0)),""))</f>
        <v/>
      </c>
      <c r="R260" s="27" t="str">
        <f>IF(IFERROR(INDEX('Tableau FR Download'!O:O,MATCH('Eligible Components'!M260,'Tableau FR Download'!G:G,0)),"")=0,"",IFERROR(INDEX('Tableau FR Download'!O:O,MATCH('Eligible Components'!M260,'Tableau FR Download'!G:G,0)),""))</f>
        <v/>
      </c>
      <c r="S260" t="str">
        <f t="shared" si="14"/>
        <v/>
      </c>
      <c r="T260" s="1" t="str">
        <f>IFERROR(INDEX('User Instructions'!$E$3:$E$8,MATCH('Eligible Components'!N260,'User Instructions'!$D$3:$D$8,0)),"")</f>
        <v/>
      </c>
      <c r="U260" s="1" t="str">
        <f>IFERROR(IF(INDEX('Tableau FR Download'!M:M,MATCH('Eligible Components'!M260,'Tableau FR Download'!G:G,0))=0,"",INDEX('Tableau FR Download'!M:M,MATCH('Eligible Components'!M260,'Tableau FR Download'!G:G,0))),"")</f>
        <v/>
      </c>
    </row>
    <row r="261" spans="1:21" hidden="1" x14ac:dyDescent="0.35">
      <c r="A261" s="1">
        <f t="shared" si="12"/>
        <v>0</v>
      </c>
      <c r="B261" s="1">
        <v>0</v>
      </c>
      <c r="C261" s="1" t="s">
        <v>201</v>
      </c>
      <c r="D261" s="1" t="s">
        <v>85</v>
      </c>
      <c r="E261" s="1" t="s">
        <v>63</v>
      </c>
      <c r="F261" s="1" t="s">
        <v>208</v>
      </c>
      <c r="G261" s="1" t="str">
        <f t="shared" si="13"/>
        <v>Central African Republic-HIV/AIDS, Tuberculosis</v>
      </c>
      <c r="H261" s="1">
        <v>1</v>
      </c>
      <c r="I261" s="1" t="s">
        <v>73</v>
      </c>
      <c r="J261" s="1" t="str">
        <f>IF(IFERROR(IF(M261="",INDEX('Review Approach Lookup'!D:D,MATCH('Eligible Components'!G261,'Review Approach Lookup'!A:A,0)),INDEX('Tableau FR Download'!I:I,MATCH(M261,'Tableau FR Download'!G:G,0))),"")=0,"TBC",IFERROR(IF(M261="",INDEX('Review Approach Lookup'!D:D,MATCH('Eligible Components'!G261,'Review Approach Lookup'!A:A,0)),INDEX('Tableau FR Download'!I:I,MATCH(M261,'Tableau FR Download'!G:G,0))),""))</f>
        <v/>
      </c>
      <c r="K261" s="1" t="s">
        <v>202</v>
      </c>
      <c r="L261" s="1">
        <f>_xlfn.MAXIFS('Tableau FR Download'!A:A,'Tableau FR Download'!B:B,'Eligible Components'!G261)</f>
        <v>0</v>
      </c>
      <c r="M261" s="1" t="str">
        <f>IF(L261=0,"",INDEX('Tableau FR Download'!G:G,MATCH('Eligible Components'!L261,'Tableau FR Download'!A:A,0)))</f>
        <v/>
      </c>
      <c r="N261" s="2" t="str">
        <f>IFERROR(IF(LEFT(INDEX('Tableau FR Download'!J:J,MATCH('Eligible Components'!M261,'Tableau FR Download'!G:G,0)),FIND(" - ",INDEX('Tableau FR Download'!J:J,MATCH('Eligible Components'!M261,'Tableau FR Download'!G:G,0)))-1) = 0,"",LEFT(INDEX('Tableau FR Download'!J:J,MATCH('Eligible Components'!M261,'Tableau FR Download'!G:G,0)),FIND(" - ",INDEX('Tableau FR Download'!J:J,MATCH('Eligible Components'!M261,'Tableau FR Download'!G:G,0)))-1)),"")</f>
        <v/>
      </c>
      <c r="O261" s="2" t="str">
        <f>IF(T261="No","",IFERROR(IF(INDEX('Tableau FR Download'!M:M,MATCH('Eligible Components'!M261,'Tableau FR Download'!G:G,0))=0,"",INDEX('Tableau FR Download'!M:M,MATCH('Eligible Components'!M261,'Tableau FR Download'!G:G,0))),""))</f>
        <v/>
      </c>
      <c r="P261" s="27" t="str">
        <f>IF(IFERROR(
INDEX('Funding Request Tracker'!$G$6:$G$13,MATCH('Eligible Components'!N261,'Funding Request Tracker'!$F$6:$F$13,0)),"")=0,"",
IFERROR(INDEX('Funding Request Tracker'!$G$6:$G$13,MATCH('Eligible Components'!N261,'Funding Request Tracker'!$F$6:$F$13,0)),
""))</f>
        <v/>
      </c>
      <c r="Q261" s="27" t="str">
        <f>IF(IFERROR(INDEX('Tableau FR Download'!N:N,MATCH('Eligible Components'!M261,'Tableau FR Download'!G:G,0)),"")=0,"",IFERROR(INDEX('Tableau FR Download'!N:N,MATCH('Eligible Components'!M261,'Tableau FR Download'!G:G,0)),""))</f>
        <v/>
      </c>
      <c r="R261" s="27" t="str">
        <f>IF(IFERROR(INDEX('Tableau FR Download'!O:O,MATCH('Eligible Components'!M261,'Tableau FR Download'!G:G,0)),"")=0,"",IFERROR(INDEX('Tableau FR Download'!O:O,MATCH('Eligible Components'!M261,'Tableau FR Download'!G:G,0)),""))</f>
        <v/>
      </c>
      <c r="S261" t="str">
        <f t="shared" si="14"/>
        <v/>
      </c>
      <c r="T261" s="1" t="str">
        <f>IFERROR(INDEX('User Instructions'!$E$3:$E$8,MATCH('Eligible Components'!N261,'User Instructions'!$D$3:$D$8,0)),"")</f>
        <v/>
      </c>
      <c r="U261" s="1" t="str">
        <f>IFERROR(IF(INDEX('Tableau FR Download'!M:M,MATCH('Eligible Components'!M261,'Tableau FR Download'!G:G,0))=0,"",INDEX('Tableau FR Download'!M:M,MATCH('Eligible Components'!M261,'Tableau FR Download'!G:G,0))),"")</f>
        <v/>
      </c>
    </row>
    <row r="262" spans="1:21" hidden="1" x14ac:dyDescent="0.35">
      <c r="A262" s="1">
        <f t="shared" si="12"/>
        <v>1</v>
      </c>
      <c r="B262" s="1">
        <v>0</v>
      </c>
      <c r="C262" s="1" t="s">
        <v>201</v>
      </c>
      <c r="D262" s="1" t="s">
        <v>85</v>
      </c>
      <c r="E262" s="1" t="s">
        <v>53</v>
      </c>
      <c r="F262" s="1" t="s">
        <v>209</v>
      </c>
      <c r="G262" s="1" t="str">
        <f t="shared" si="13"/>
        <v>Central African Republic-HIV/AIDS,Tuberculosis,Malaria</v>
      </c>
      <c r="H262" s="1">
        <v>1</v>
      </c>
      <c r="I262" s="1" t="s">
        <v>73</v>
      </c>
      <c r="J262" s="1" t="str">
        <f>IF(IFERROR(IF(M262="",INDEX('Review Approach Lookup'!D:D,MATCH('Eligible Components'!G262,'Review Approach Lookup'!A:A,0)),INDEX('Tableau FR Download'!I:I,MATCH(M262,'Tableau FR Download'!G:G,0))),"")=0,"TBC",IFERROR(IF(M262="",INDEX('Review Approach Lookup'!D:D,MATCH('Eligible Components'!G262,'Review Approach Lookup'!A:A,0)),INDEX('Tableau FR Download'!I:I,MATCH(M262,'Tableau FR Download'!G:G,0))),""))</f>
        <v>Full Review</v>
      </c>
      <c r="K262" s="1" t="s">
        <v>202</v>
      </c>
      <c r="L262" s="1">
        <f>_xlfn.MAXIFS('Tableau FR Download'!A:A,'Tableau FR Download'!B:B,'Eligible Components'!G262)</f>
        <v>1574</v>
      </c>
      <c r="M262" s="1" t="str">
        <f>IF(L262=0,"",INDEX('Tableau FR Download'!G:G,MATCH('Eligible Components'!L262,'Tableau FR Download'!A:A,0)))</f>
        <v>FR1574-CAF-Z</v>
      </c>
      <c r="N262" s="2" t="str">
        <f>IFERROR(IF(LEFT(INDEX('Tableau FR Download'!J:J,MATCH('Eligible Components'!M262,'Tableau FR Download'!G:G,0)),FIND(" - ",INDEX('Tableau FR Download'!J:J,MATCH('Eligible Components'!M262,'Tableau FR Download'!G:G,0)))-1) = 0,"",LEFT(INDEX('Tableau FR Download'!J:J,MATCH('Eligible Components'!M262,'Tableau FR Download'!G:G,0)),FIND(" - ",INDEX('Tableau FR Download'!J:J,MATCH('Eligible Components'!M262,'Tableau FR Download'!G:G,0)))-1)),"")</f>
        <v>Window 2</v>
      </c>
      <c r="O262" s="2" t="str">
        <f>IF(T262="No","",IFERROR(IF(INDEX('Tableau FR Download'!M:M,MATCH('Eligible Components'!M262,'Tableau FR Download'!G:G,0))=0,"",INDEX('Tableau FR Download'!M:M,MATCH('Eligible Components'!M262,'Tableau FR Download'!G:G,0))),""))</f>
        <v>Grant Making</v>
      </c>
      <c r="P262" s="27">
        <f>IF(IFERROR(
INDEX('Funding Request Tracker'!$G$6:$G$13,MATCH('Eligible Components'!N262,'Funding Request Tracker'!$F$6:$F$13,0)),"")=0,"",
IFERROR(INDEX('Funding Request Tracker'!$G$6:$G$13,MATCH('Eligible Components'!N262,'Funding Request Tracker'!$F$6:$F$13,0)),
""))</f>
        <v>45076</v>
      </c>
      <c r="Q262" s="27">
        <f>IF(IFERROR(INDEX('Tableau FR Download'!N:N,MATCH('Eligible Components'!M262,'Tableau FR Download'!G:G,0)),"")=0,"",IFERROR(INDEX('Tableau FR Download'!N:N,MATCH('Eligible Components'!M262,'Tableau FR Download'!G:G,0)),""))</f>
        <v>45267</v>
      </c>
      <c r="R262" s="27">
        <f>IF(IFERROR(INDEX('Tableau FR Download'!O:O,MATCH('Eligible Components'!M262,'Tableau FR Download'!G:G,0)),"")=0,"",IFERROR(INDEX('Tableau FR Download'!O:O,MATCH('Eligible Components'!M262,'Tableau FR Download'!G:G,0)),""))</f>
        <v>45279</v>
      </c>
      <c r="S262">
        <f t="shared" si="14"/>
        <v>6.6557377049180326</v>
      </c>
      <c r="T262" s="1" t="str">
        <f>IFERROR(INDEX('User Instructions'!$E$3:$E$8,MATCH('Eligible Components'!N262,'User Instructions'!$D$3:$D$8,0)),"")</f>
        <v>Yes</v>
      </c>
      <c r="U262" s="1" t="str">
        <f>IFERROR(IF(INDEX('Tableau FR Download'!M:M,MATCH('Eligible Components'!M262,'Tableau FR Download'!G:G,0))=0,"",INDEX('Tableau FR Download'!M:M,MATCH('Eligible Components'!M262,'Tableau FR Download'!G:G,0))),"")</f>
        <v>Grant Making</v>
      </c>
    </row>
    <row r="263" spans="1:21" hidden="1" x14ac:dyDescent="0.35">
      <c r="A263" s="1">
        <f t="shared" si="12"/>
        <v>0</v>
      </c>
      <c r="B263" s="1">
        <v>0</v>
      </c>
      <c r="C263" s="1" t="s">
        <v>201</v>
      </c>
      <c r="D263" s="1" t="s">
        <v>85</v>
      </c>
      <c r="E263" s="1" t="s">
        <v>81</v>
      </c>
      <c r="F263" s="1" t="s">
        <v>210</v>
      </c>
      <c r="G263" s="1" t="str">
        <f t="shared" si="13"/>
        <v>Central African Republic-HIV/AIDS,Tuberculosis,Malaria,RSSH</v>
      </c>
      <c r="H263" s="1">
        <v>1</v>
      </c>
      <c r="I263" s="1" t="s">
        <v>73</v>
      </c>
      <c r="J263" s="1" t="str">
        <f>IF(IFERROR(IF(M263="",INDEX('Review Approach Lookup'!D:D,MATCH('Eligible Components'!G263,'Review Approach Lookup'!A:A,0)),INDEX('Tableau FR Download'!I:I,MATCH(M263,'Tableau FR Download'!G:G,0))),"")=0,"TBC",IFERROR(IF(M263="",INDEX('Review Approach Lookup'!D:D,MATCH('Eligible Components'!G263,'Review Approach Lookup'!A:A,0)),INDEX('Tableau FR Download'!I:I,MATCH(M263,'Tableau FR Download'!G:G,0))),""))</f>
        <v/>
      </c>
      <c r="K263" s="1" t="s">
        <v>202</v>
      </c>
      <c r="L263" s="1">
        <f>_xlfn.MAXIFS('Tableau FR Download'!A:A,'Tableau FR Download'!B:B,'Eligible Components'!G263)</f>
        <v>0</v>
      </c>
      <c r="M263" s="1" t="str">
        <f>IF(L263=0,"",INDEX('Tableau FR Download'!G:G,MATCH('Eligible Components'!L263,'Tableau FR Download'!A:A,0)))</f>
        <v/>
      </c>
      <c r="N263" s="2" t="str">
        <f>IFERROR(IF(LEFT(INDEX('Tableau FR Download'!J:J,MATCH('Eligible Components'!M263,'Tableau FR Download'!G:G,0)),FIND(" - ",INDEX('Tableau FR Download'!J:J,MATCH('Eligible Components'!M263,'Tableau FR Download'!G:G,0)))-1) = 0,"",LEFT(INDEX('Tableau FR Download'!J:J,MATCH('Eligible Components'!M263,'Tableau FR Download'!G:G,0)),FIND(" - ",INDEX('Tableau FR Download'!J:J,MATCH('Eligible Components'!M263,'Tableau FR Download'!G:G,0)))-1)),"")</f>
        <v/>
      </c>
      <c r="O263" s="2" t="str">
        <f>IF(T263="No","",IFERROR(IF(INDEX('Tableau FR Download'!M:M,MATCH('Eligible Components'!M263,'Tableau FR Download'!G:G,0))=0,"",INDEX('Tableau FR Download'!M:M,MATCH('Eligible Components'!M263,'Tableau FR Download'!G:G,0))),""))</f>
        <v/>
      </c>
      <c r="P263" s="27" t="str">
        <f>IF(IFERROR(
INDEX('Funding Request Tracker'!$G$6:$G$13,MATCH('Eligible Components'!N263,'Funding Request Tracker'!$F$6:$F$13,0)),"")=0,"",
IFERROR(INDEX('Funding Request Tracker'!$G$6:$G$13,MATCH('Eligible Components'!N263,'Funding Request Tracker'!$F$6:$F$13,0)),
""))</f>
        <v/>
      </c>
      <c r="Q263" s="27" t="str">
        <f>IF(IFERROR(INDEX('Tableau FR Download'!N:N,MATCH('Eligible Components'!M263,'Tableau FR Download'!G:G,0)),"")=0,"",IFERROR(INDEX('Tableau FR Download'!N:N,MATCH('Eligible Components'!M263,'Tableau FR Download'!G:G,0)),""))</f>
        <v/>
      </c>
      <c r="R263" s="27" t="str">
        <f>IF(IFERROR(INDEX('Tableau FR Download'!O:O,MATCH('Eligible Components'!M263,'Tableau FR Download'!G:G,0)),"")=0,"",IFERROR(INDEX('Tableau FR Download'!O:O,MATCH('Eligible Components'!M263,'Tableau FR Download'!G:G,0)),""))</f>
        <v/>
      </c>
      <c r="S263" t="str">
        <f t="shared" si="14"/>
        <v/>
      </c>
      <c r="T263" s="1" t="str">
        <f>IFERROR(INDEX('User Instructions'!$E$3:$E$8,MATCH('Eligible Components'!N263,'User Instructions'!$D$3:$D$8,0)),"")</f>
        <v/>
      </c>
      <c r="U263" s="1" t="str">
        <f>IFERROR(IF(INDEX('Tableau FR Download'!M:M,MATCH('Eligible Components'!M263,'Tableau FR Download'!G:G,0))=0,"",INDEX('Tableau FR Download'!M:M,MATCH('Eligible Components'!M263,'Tableau FR Download'!G:G,0))),"")</f>
        <v/>
      </c>
    </row>
    <row r="264" spans="1:21" hidden="1" x14ac:dyDescent="0.35">
      <c r="A264" s="1">
        <f t="shared" si="12"/>
        <v>0</v>
      </c>
      <c r="B264" s="1">
        <v>0</v>
      </c>
      <c r="C264" s="1" t="s">
        <v>201</v>
      </c>
      <c r="D264" s="1" t="s">
        <v>85</v>
      </c>
      <c r="E264" s="1" t="s">
        <v>137</v>
      </c>
      <c r="F264" s="1" t="s">
        <v>211</v>
      </c>
      <c r="G264" s="1" t="str">
        <f t="shared" si="13"/>
        <v>Central African Republic-HIV/AIDS,Tuberculosis,RSSH</v>
      </c>
      <c r="H264" s="1">
        <v>1</v>
      </c>
      <c r="I264" s="1" t="s">
        <v>73</v>
      </c>
      <c r="J264" s="1" t="str">
        <f>IF(IFERROR(IF(M264="",INDEX('Review Approach Lookup'!D:D,MATCH('Eligible Components'!G264,'Review Approach Lookup'!A:A,0)),INDEX('Tableau FR Download'!I:I,MATCH(M264,'Tableau FR Download'!G:G,0))),"")=0,"TBC",IFERROR(IF(M264="",INDEX('Review Approach Lookup'!D:D,MATCH('Eligible Components'!G264,'Review Approach Lookup'!A:A,0)),INDEX('Tableau FR Download'!I:I,MATCH(M264,'Tableau FR Download'!G:G,0))),""))</f>
        <v/>
      </c>
      <c r="K264" s="1" t="s">
        <v>202</v>
      </c>
      <c r="L264" s="1">
        <f>_xlfn.MAXIFS('Tableau FR Download'!A:A,'Tableau FR Download'!B:B,'Eligible Components'!G264)</f>
        <v>0</v>
      </c>
      <c r="M264" s="1" t="str">
        <f>IF(L264=0,"",INDEX('Tableau FR Download'!G:G,MATCH('Eligible Components'!L264,'Tableau FR Download'!A:A,0)))</f>
        <v/>
      </c>
      <c r="N264" s="2" t="str">
        <f>IFERROR(IF(LEFT(INDEX('Tableau FR Download'!J:J,MATCH('Eligible Components'!M264,'Tableau FR Download'!G:G,0)),FIND(" - ",INDEX('Tableau FR Download'!J:J,MATCH('Eligible Components'!M264,'Tableau FR Download'!G:G,0)))-1) = 0,"",LEFT(INDEX('Tableau FR Download'!J:J,MATCH('Eligible Components'!M264,'Tableau FR Download'!G:G,0)),FIND(" - ",INDEX('Tableau FR Download'!J:J,MATCH('Eligible Components'!M264,'Tableau FR Download'!G:G,0)))-1)),"")</f>
        <v/>
      </c>
      <c r="O264" s="2" t="str">
        <f>IF(T264="No","",IFERROR(IF(INDEX('Tableau FR Download'!M:M,MATCH('Eligible Components'!M264,'Tableau FR Download'!G:G,0))=0,"",INDEX('Tableau FR Download'!M:M,MATCH('Eligible Components'!M264,'Tableau FR Download'!G:G,0))),""))</f>
        <v/>
      </c>
      <c r="P264" s="27" t="str">
        <f>IF(IFERROR(
INDEX('Funding Request Tracker'!$G$6:$G$13,MATCH('Eligible Components'!N264,'Funding Request Tracker'!$F$6:$F$13,0)),"")=0,"",
IFERROR(INDEX('Funding Request Tracker'!$G$6:$G$13,MATCH('Eligible Components'!N264,'Funding Request Tracker'!$F$6:$F$13,0)),
""))</f>
        <v/>
      </c>
      <c r="Q264" s="27" t="str">
        <f>IF(IFERROR(INDEX('Tableau FR Download'!N:N,MATCH('Eligible Components'!M264,'Tableau FR Download'!G:G,0)),"")=0,"",IFERROR(INDEX('Tableau FR Download'!N:N,MATCH('Eligible Components'!M264,'Tableau FR Download'!G:G,0)),""))</f>
        <v/>
      </c>
      <c r="R264" s="27" t="str">
        <f>IF(IFERROR(INDEX('Tableau FR Download'!O:O,MATCH('Eligible Components'!M264,'Tableau FR Download'!G:G,0)),"")=0,"",IFERROR(INDEX('Tableau FR Download'!O:O,MATCH('Eligible Components'!M264,'Tableau FR Download'!G:G,0)),""))</f>
        <v/>
      </c>
      <c r="S264" t="str">
        <f t="shared" si="14"/>
        <v/>
      </c>
      <c r="T264" s="1" t="str">
        <f>IFERROR(INDEX('User Instructions'!$E$3:$E$8,MATCH('Eligible Components'!N264,'User Instructions'!$D$3:$D$8,0)),"")</f>
        <v/>
      </c>
      <c r="U264" s="1" t="str">
        <f>IFERROR(IF(INDEX('Tableau FR Download'!M:M,MATCH('Eligible Components'!M264,'Tableau FR Download'!G:G,0))=0,"",INDEX('Tableau FR Download'!M:M,MATCH('Eligible Components'!M264,'Tableau FR Download'!G:G,0))),"")</f>
        <v/>
      </c>
    </row>
    <row r="265" spans="1:21" hidden="1" x14ac:dyDescent="0.35">
      <c r="A265" s="1">
        <f t="shared" si="12"/>
        <v>0</v>
      </c>
      <c r="B265" s="1">
        <v>1</v>
      </c>
      <c r="C265" s="1" t="s">
        <v>201</v>
      </c>
      <c r="D265" s="1" t="s">
        <v>85</v>
      </c>
      <c r="E265" s="1" t="s">
        <v>68</v>
      </c>
      <c r="F265" s="1" t="s">
        <v>68</v>
      </c>
      <c r="G265" s="1" t="str">
        <f t="shared" si="13"/>
        <v>Central African Republic-Malaria</v>
      </c>
      <c r="H265" s="1">
        <v>1</v>
      </c>
      <c r="I265" s="1" t="s">
        <v>73</v>
      </c>
      <c r="J265" s="1" t="str">
        <f>IF(IFERROR(IF(M265="",INDEX('Review Approach Lookup'!D:D,MATCH('Eligible Components'!G265,'Review Approach Lookup'!A:A,0)),INDEX('Tableau FR Download'!I:I,MATCH(M265,'Tableau FR Download'!G:G,0))),"")=0,"TBC",IFERROR(IF(M265="",INDEX('Review Approach Lookup'!D:D,MATCH('Eligible Components'!G265,'Review Approach Lookup'!A:A,0)),INDEX('Tableau FR Download'!I:I,MATCH(M265,'Tableau FR Download'!G:G,0))),""))</f>
        <v>Program Continuation</v>
      </c>
      <c r="K265" s="1" t="s">
        <v>202</v>
      </c>
      <c r="L265" s="1">
        <f>_xlfn.MAXIFS('Tableau FR Download'!A:A,'Tableau FR Download'!B:B,'Eligible Components'!G265)</f>
        <v>0</v>
      </c>
      <c r="M265" s="1" t="str">
        <f>IF(L265=0,"",INDEX('Tableau FR Download'!G:G,MATCH('Eligible Components'!L265,'Tableau FR Download'!A:A,0)))</f>
        <v/>
      </c>
      <c r="N265" s="2" t="str">
        <f>IFERROR(IF(LEFT(INDEX('Tableau FR Download'!J:J,MATCH('Eligible Components'!M265,'Tableau FR Download'!G:G,0)),FIND(" - ",INDEX('Tableau FR Download'!J:J,MATCH('Eligible Components'!M265,'Tableau FR Download'!G:G,0)))-1) = 0,"",LEFT(INDEX('Tableau FR Download'!J:J,MATCH('Eligible Components'!M265,'Tableau FR Download'!G:G,0)),FIND(" - ",INDEX('Tableau FR Download'!J:J,MATCH('Eligible Components'!M265,'Tableau FR Download'!G:G,0)))-1)),"")</f>
        <v/>
      </c>
      <c r="O265" s="2" t="str">
        <f>IF(T265="No","",IFERROR(IF(INDEX('Tableau FR Download'!M:M,MATCH('Eligible Components'!M265,'Tableau FR Download'!G:G,0))=0,"",INDEX('Tableau FR Download'!M:M,MATCH('Eligible Components'!M265,'Tableau FR Download'!G:G,0))),""))</f>
        <v/>
      </c>
      <c r="P265" s="27" t="str">
        <f>IF(IFERROR(
INDEX('Funding Request Tracker'!$G$6:$G$13,MATCH('Eligible Components'!N265,'Funding Request Tracker'!$F$6:$F$13,0)),"")=0,"",
IFERROR(INDEX('Funding Request Tracker'!$G$6:$G$13,MATCH('Eligible Components'!N265,'Funding Request Tracker'!$F$6:$F$13,0)),
""))</f>
        <v/>
      </c>
      <c r="Q265" s="27" t="str">
        <f>IF(IFERROR(INDEX('Tableau FR Download'!N:N,MATCH('Eligible Components'!M265,'Tableau FR Download'!G:G,0)),"")=0,"",IFERROR(INDEX('Tableau FR Download'!N:N,MATCH('Eligible Components'!M265,'Tableau FR Download'!G:G,0)),""))</f>
        <v/>
      </c>
      <c r="R265" s="27" t="str">
        <f>IF(IFERROR(INDEX('Tableau FR Download'!O:O,MATCH('Eligible Components'!M265,'Tableau FR Download'!G:G,0)),"")=0,"",IFERROR(INDEX('Tableau FR Download'!O:O,MATCH('Eligible Components'!M265,'Tableau FR Download'!G:G,0)),""))</f>
        <v/>
      </c>
      <c r="S265" t="str">
        <f t="shared" si="14"/>
        <v/>
      </c>
      <c r="T265" s="1" t="str">
        <f>IFERROR(INDEX('User Instructions'!$E$3:$E$8,MATCH('Eligible Components'!N265,'User Instructions'!$D$3:$D$8,0)),"")</f>
        <v/>
      </c>
      <c r="U265" s="1" t="str">
        <f>IFERROR(IF(INDEX('Tableau FR Download'!M:M,MATCH('Eligible Components'!M265,'Tableau FR Download'!G:G,0))=0,"",INDEX('Tableau FR Download'!M:M,MATCH('Eligible Components'!M265,'Tableau FR Download'!G:G,0))),"")</f>
        <v/>
      </c>
    </row>
    <row r="266" spans="1:21" hidden="1" x14ac:dyDescent="0.35">
      <c r="A266" s="1">
        <f t="shared" si="12"/>
        <v>0</v>
      </c>
      <c r="B266" s="1">
        <v>0</v>
      </c>
      <c r="C266" s="1" t="s">
        <v>201</v>
      </c>
      <c r="D266" s="1" t="s">
        <v>85</v>
      </c>
      <c r="E266" s="1" t="s">
        <v>94</v>
      </c>
      <c r="F266" s="1" t="s">
        <v>212</v>
      </c>
      <c r="G266" s="1" t="str">
        <f t="shared" si="13"/>
        <v>Central African Republic-Malaria,RSSH</v>
      </c>
      <c r="H266" s="1">
        <v>1</v>
      </c>
      <c r="I266" s="1" t="s">
        <v>73</v>
      </c>
      <c r="J266" s="1" t="str">
        <f>IF(IFERROR(IF(M266="",INDEX('Review Approach Lookup'!D:D,MATCH('Eligible Components'!G266,'Review Approach Lookup'!A:A,0)),INDEX('Tableau FR Download'!I:I,MATCH(M266,'Tableau FR Download'!G:G,0))),"")=0,"TBC",IFERROR(IF(M266="",INDEX('Review Approach Lookup'!D:D,MATCH('Eligible Components'!G266,'Review Approach Lookup'!A:A,0)),INDEX('Tableau FR Download'!I:I,MATCH(M266,'Tableau FR Download'!G:G,0))),""))</f>
        <v/>
      </c>
      <c r="K266" s="1" t="s">
        <v>202</v>
      </c>
      <c r="L266" s="1">
        <f>_xlfn.MAXIFS('Tableau FR Download'!A:A,'Tableau FR Download'!B:B,'Eligible Components'!G266)</f>
        <v>0</v>
      </c>
      <c r="M266" s="1" t="str">
        <f>IF(L266=0,"",INDEX('Tableau FR Download'!G:G,MATCH('Eligible Components'!L266,'Tableau FR Download'!A:A,0)))</f>
        <v/>
      </c>
      <c r="N266" s="2" t="str">
        <f>IFERROR(IF(LEFT(INDEX('Tableau FR Download'!J:J,MATCH('Eligible Components'!M266,'Tableau FR Download'!G:G,0)),FIND(" - ",INDEX('Tableau FR Download'!J:J,MATCH('Eligible Components'!M266,'Tableau FR Download'!G:G,0)))-1) = 0,"",LEFT(INDEX('Tableau FR Download'!J:J,MATCH('Eligible Components'!M266,'Tableau FR Download'!G:G,0)),FIND(" - ",INDEX('Tableau FR Download'!J:J,MATCH('Eligible Components'!M266,'Tableau FR Download'!G:G,0)))-1)),"")</f>
        <v/>
      </c>
      <c r="O266" s="2" t="str">
        <f>IF(T266="No","",IFERROR(IF(INDEX('Tableau FR Download'!M:M,MATCH('Eligible Components'!M266,'Tableau FR Download'!G:G,0))=0,"",INDEX('Tableau FR Download'!M:M,MATCH('Eligible Components'!M266,'Tableau FR Download'!G:G,0))),""))</f>
        <v/>
      </c>
      <c r="P266" s="27" t="str">
        <f>IF(IFERROR(
INDEX('Funding Request Tracker'!$G$6:$G$13,MATCH('Eligible Components'!N266,'Funding Request Tracker'!$F$6:$F$13,0)),"")=0,"",
IFERROR(INDEX('Funding Request Tracker'!$G$6:$G$13,MATCH('Eligible Components'!N266,'Funding Request Tracker'!$F$6:$F$13,0)),
""))</f>
        <v/>
      </c>
      <c r="Q266" s="27" t="str">
        <f>IF(IFERROR(INDEX('Tableau FR Download'!N:N,MATCH('Eligible Components'!M266,'Tableau FR Download'!G:G,0)),"")=0,"",IFERROR(INDEX('Tableau FR Download'!N:N,MATCH('Eligible Components'!M266,'Tableau FR Download'!G:G,0)),""))</f>
        <v/>
      </c>
      <c r="R266" s="27" t="str">
        <f>IF(IFERROR(INDEX('Tableau FR Download'!O:O,MATCH('Eligible Components'!M266,'Tableau FR Download'!G:G,0)),"")=0,"",IFERROR(INDEX('Tableau FR Download'!O:O,MATCH('Eligible Components'!M266,'Tableau FR Download'!G:G,0)),""))</f>
        <v/>
      </c>
      <c r="S266" t="str">
        <f t="shared" si="14"/>
        <v/>
      </c>
      <c r="T266" s="1" t="str">
        <f>IFERROR(INDEX('User Instructions'!$E$3:$E$8,MATCH('Eligible Components'!N266,'User Instructions'!$D$3:$D$8,0)),"")</f>
        <v/>
      </c>
      <c r="U266" s="1" t="str">
        <f>IFERROR(IF(INDEX('Tableau FR Download'!M:M,MATCH('Eligible Components'!M266,'Tableau FR Download'!G:G,0))=0,"",INDEX('Tableau FR Download'!M:M,MATCH('Eligible Components'!M266,'Tableau FR Download'!G:G,0))),"")</f>
        <v/>
      </c>
    </row>
    <row r="267" spans="1:21" hidden="1" x14ac:dyDescent="0.35">
      <c r="A267" s="1">
        <f t="shared" si="12"/>
        <v>0</v>
      </c>
      <c r="B267" s="1">
        <v>0</v>
      </c>
      <c r="C267" s="1" t="s">
        <v>201</v>
      </c>
      <c r="D267" s="1" t="s">
        <v>85</v>
      </c>
      <c r="E267" s="1" t="s">
        <v>91</v>
      </c>
      <c r="F267" s="1" t="s">
        <v>91</v>
      </c>
      <c r="G267" s="1" t="str">
        <f t="shared" si="13"/>
        <v>Central African Republic-RSSH</v>
      </c>
      <c r="H267" s="1">
        <v>1</v>
      </c>
      <c r="I267" s="1" t="s">
        <v>73</v>
      </c>
      <c r="J267" s="1" t="str">
        <f>IF(IFERROR(IF(M267="",INDEX('Review Approach Lookup'!D:D,MATCH('Eligible Components'!G267,'Review Approach Lookup'!A:A,0)),INDEX('Tableau FR Download'!I:I,MATCH(M267,'Tableau FR Download'!G:G,0))),"")=0,"TBC",IFERROR(IF(M267="",INDEX('Review Approach Lookup'!D:D,MATCH('Eligible Components'!G267,'Review Approach Lookup'!A:A,0)),INDEX('Tableau FR Download'!I:I,MATCH(M267,'Tableau FR Download'!G:G,0))),""))</f>
        <v>TBC</v>
      </c>
      <c r="K267" s="1" t="s">
        <v>202</v>
      </c>
      <c r="L267" s="1">
        <f>_xlfn.MAXIFS('Tableau FR Download'!A:A,'Tableau FR Download'!B:B,'Eligible Components'!G267)</f>
        <v>0</v>
      </c>
      <c r="M267" s="1" t="str">
        <f>IF(L267=0,"",INDEX('Tableau FR Download'!G:G,MATCH('Eligible Components'!L267,'Tableau FR Download'!A:A,0)))</f>
        <v/>
      </c>
      <c r="N267" s="2" t="str">
        <f>IFERROR(IF(LEFT(INDEX('Tableau FR Download'!J:J,MATCH('Eligible Components'!M267,'Tableau FR Download'!G:G,0)),FIND(" - ",INDEX('Tableau FR Download'!J:J,MATCH('Eligible Components'!M267,'Tableau FR Download'!G:G,0)))-1) = 0,"",LEFT(INDEX('Tableau FR Download'!J:J,MATCH('Eligible Components'!M267,'Tableau FR Download'!G:G,0)),FIND(" - ",INDEX('Tableau FR Download'!J:J,MATCH('Eligible Components'!M267,'Tableau FR Download'!G:G,0)))-1)),"")</f>
        <v/>
      </c>
      <c r="O267" s="2" t="str">
        <f>IF(T267="No","",IFERROR(IF(INDEX('Tableau FR Download'!M:M,MATCH('Eligible Components'!M267,'Tableau FR Download'!G:G,0))=0,"",INDEX('Tableau FR Download'!M:M,MATCH('Eligible Components'!M267,'Tableau FR Download'!G:G,0))),""))</f>
        <v/>
      </c>
      <c r="P267" s="27" t="str">
        <f>IF(IFERROR(
INDEX('Funding Request Tracker'!$G$6:$G$13,MATCH('Eligible Components'!N267,'Funding Request Tracker'!$F$6:$F$13,0)),"")=0,"",
IFERROR(INDEX('Funding Request Tracker'!$G$6:$G$13,MATCH('Eligible Components'!N267,'Funding Request Tracker'!$F$6:$F$13,0)),
""))</f>
        <v/>
      </c>
      <c r="Q267" s="27" t="str">
        <f>IF(IFERROR(INDEX('Tableau FR Download'!N:N,MATCH('Eligible Components'!M267,'Tableau FR Download'!G:G,0)),"")=0,"",IFERROR(INDEX('Tableau FR Download'!N:N,MATCH('Eligible Components'!M267,'Tableau FR Download'!G:G,0)),""))</f>
        <v/>
      </c>
      <c r="R267" s="27" t="str">
        <f>IF(IFERROR(INDEX('Tableau FR Download'!O:O,MATCH('Eligible Components'!M267,'Tableau FR Download'!G:G,0)),"")=0,"",IFERROR(INDEX('Tableau FR Download'!O:O,MATCH('Eligible Components'!M267,'Tableau FR Download'!G:G,0)),""))</f>
        <v/>
      </c>
      <c r="S267" t="str">
        <f t="shared" si="14"/>
        <v/>
      </c>
      <c r="T267" s="1" t="str">
        <f>IFERROR(INDEX('User Instructions'!$E$3:$E$8,MATCH('Eligible Components'!N267,'User Instructions'!$D$3:$D$8,0)),"")</f>
        <v/>
      </c>
      <c r="U267" s="1" t="str">
        <f>IFERROR(IF(INDEX('Tableau FR Download'!M:M,MATCH('Eligible Components'!M267,'Tableau FR Download'!G:G,0))=0,"",INDEX('Tableau FR Download'!M:M,MATCH('Eligible Components'!M267,'Tableau FR Download'!G:G,0))),"")</f>
        <v/>
      </c>
    </row>
    <row r="268" spans="1:21" hidden="1" x14ac:dyDescent="0.35">
      <c r="A268" s="1">
        <f t="shared" si="12"/>
        <v>0</v>
      </c>
      <c r="B268" s="1">
        <v>1</v>
      </c>
      <c r="C268" s="1" t="s">
        <v>201</v>
      </c>
      <c r="D268" s="1" t="s">
        <v>85</v>
      </c>
      <c r="E268" s="1" t="s">
        <v>61</v>
      </c>
      <c r="F268" s="1" t="s">
        <v>213</v>
      </c>
      <c r="G268" s="1" t="str">
        <f t="shared" si="13"/>
        <v>Central African Republic-Tuberculosis</v>
      </c>
      <c r="H268" s="1">
        <v>1</v>
      </c>
      <c r="I268" s="1" t="s">
        <v>73</v>
      </c>
      <c r="J268" s="1" t="str">
        <f>IF(IFERROR(IF(M268="",INDEX('Review Approach Lookup'!D:D,MATCH('Eligible Components'!G268,'Review Approach Lookup'!A:A,0)),INDEX('Tableau FR Download'!I:I,MATCH(M268,'Tableau FR Download'!G:G,0))),"")=0,"TBC",IFERROR(IF(M268="",INDEX('Review Approach Lookup'!D:D,MATCH('Eligible Components'!G268,'Review Approach Lookup'!A:A,0)),INDEX('Tableau FR Download'!I:I,MATCH(M268,'Tableau FR Download'!G:G,0))),""))</f>
        <v>Full Review</v>
      </c>
      <c r="K268" s="1" t="s">
        <v>202</v>
      </c>
      <c r="L268" s="1">
        <f>_xlfn.MAXIFS('Tableau FR Download'!A:A,'Tableau FR Download'!B:B,'Eligible Components'!G268)</f>
        <v>0</v>
      </c>
      <c r="M268" s="1" t="str">
        <f>IF(L268=0,"",INDEX('Tableau FR Download'!G:G,MATCH('Eligible Components'!L268,'Tableau FR Download'!A:A,0)))</f>
        <v/>
      </c>
      <c r="N268" s="2" t="str">
        <f>IFERROR(IF(LEFT(INDEX('Tableau FR Download'!J:J,MATCH('Eligible Components'!M268,'Tableau FR Download'!G:G,0)),FIND(" - ",INDEX('Tableau FR Download'!J:J,MATCH('Eligible Components'!M268,'Tableau FR Download'!G:G,0)))-1) = 0,"",LEFT(INDEX('Tableau FR Download'!J:J,MATCH('Eligible Components'!M268,'Tableau FR Download'!G:G,0)),FIND(" - ",INDEX('Tableau FR Download'!J:J,MATCH('Eligible Components'!M268,'Tableau FR Download'!G:G,0)))-1)),"")</f>
        <v/>
      </c>
      <c r="O268" s="2" t="str">
        <f>IF(T268="No","",IFERROR(IF(INDEX('Tableau FR Download'!M:M,MATCH('Eligible Components'!M268,'Tableau FR Download'!G:G,0))=0,"",INDEX('Tableau FR Download'!M:M,MATCH('Eligible Components'!M268,'Tableau FR Download'!G:G,0))),""))</f>
        <v/>
      </c>
      <c r="P268" s="27" t="str">
        <f>IF(IFERROR(
INDEX('Funding Request Tracker'!$G$6:$G$13,MATCH('Eligible Components'!N268,'Funding Request Tracker'!$F$6:$F$13,0)),"")=0,"",
IFERROR(INDEX('Funding Request Tracker'!$G$6:$G$13,MATCH('Eligible Components'!N268,'Funding Request Tracker'!$F$6:$F$13,0)),
""))</f>
        <v/>
      </c>
      <c r="Q268" s="27" t="str">
        <f>IF(IFERROR(INDEX('Tableau FR Download'!N:N,MATCH('Eligible Components'!M268,'Tableau FR Download'!G:G,0)),"")=0,"",IFERROR(INDEX('Tableau FR Download'!N:N,MATCH('Eligible Components'!M268,'Tableau FR Download'!G:G,0)),""))</f>
        <v/>
      </c>
      <c r="R268" s="27" t="str">
        <f>IF(IFERROR(INDEX('Tableau FR Download'!O:O,MATCH('Eligible Components'!M268,'Tableau FR Download'!G:G,0)),"")=0,"",IFERROR(INDEX('Tableau FR Download'!O:O,MATCH('Eligible Components'!M268,'Tableau FR Download'!G:G,0)),""))</f>
        <v/>
      </c>
      <c r="S268" t="str">
        <f t="shared" si="14"/>
        <v/>
      </c>
      <c r="T268" s="1" t="str">
        <f>IFERROR(INDEX('User Instructions'!$E$3:$E$8,MATCH('Eligible Components'!N268,'User Instructions'!$D$3:$D$8,0)),"")</f>
        <v/>
      </c>
      <c r="U268" s="1" t="str">
        <f>IFERROR(IF(INDEX('Tableau FR Download'!M:M,MATCH('Eligible Components'!M268,'Tableau FR Download'!G:G,0))=0,"",INDEX('Tableau FR Download'!M:M,MATCH('Eligible Components'!M268,'Tableau FR Download'!G:G,0))),"")</f>
        <v/>
      </c>
    </row>
    <row r="269" spans="1:21" hidden="1" x14ac:dyDescent="0.35">
      <c r="A269" s="1">
        <f t="shared" si="12"/>
        <v>0</v>
      </c>
      <c r="B269" s="1">
        <v>0</v>
      </c>
      <c r="C269" s="1" t="s">
        <v>201</v>
      </c>
      <c r="D269" s="1" t="s">
        <v>85</v>
      </c>
      <c r="E269" s="1" t="s">
        <v>168</v>
      </c>
      <c r="F269" s="1" t="s">
        <v>214</v>
      </c>
      <c r="G269" s="1" t="str">
        <f t="shared" si="13"/>
        <v>Central African Republic-Tuberculosis,Malaria</v>
      </c>
      <c r="H269" s="1">
        <v>1</v>
      </c>
      <c r="I269" s="1" t="s">
        <v>73</v>
      </c>
      <c r="J269" s="1" t="str">
        <f>IF(IFERROR(IF(M269="",INDEX('Review Approach Lookup'!D:D,MATCH('Eligible Components'!G269,'Review Approach Lookup'!A:A,0)),INDEX('Tableau FR Download'!I:I,MATCH(M269,'Tableau FR Download'!G:G,0))),"")=0,"TBC",IFERROR(IF(M269="",INDEX('Review Approach Lookup'!D:D,MATCH('Eligible Components'!G269,'Review Approach Lookup'!A:A,0)),INDEX('Tableau FR Download'!I:I,MATCH(M269,'Tableau FR Download'!G:G,0))),""))</f>
        <v/>
      </c>
      <c r="K269" s="1" t="s">
        <v>202</v>
      </c>
      <c r="L269" s="1">
        <f>_xlfn.MAXIFS('Tableau FR Download'!A:A,'Tableau FR Download'!B:B,'Eligible Components'!G269)</f>
        <v>0</v>
      </c>
      <c r="M269" s="1" t="str">
        <f>IF(L269=0,"",INDEX('Tableau FR Download'!G:G,MATCH('Eligible Components'!L269,'Tableau FR Download'!A:A,0)))</f>
        <v/>
      </c>
      <c r="N269" s="2" t="str">
        <f>IFERROR(IF(LEFT(INDEX('Tableau FR Download'!J:J,MATCH('Eligible Components'!M269,'Tableau FR Download'!G:G,0)),FIND(" - ",INDEX('Tableau FR Download'!J:J,MATCH('Eligible Components'!M269,'Tableau FR Download'!G:G,0)))-1) = 0,"",LEFT(INDEX('Tableau FR Download'!J:J,MATCH('Eligible Components'!M269,'Tableau FR Download'!G:G,0)),FIND(" - ",INDEX('Tableau FR Download'!J:J,MATCH('Eligible Components'!M269,'Tableau FR Download'!G:G,0)))-1)),"")</f>
        <v/>
      </c>
      <c r="O269" s="2" t="str">
        <f>IF(T269="No","",IFERROR(IF(INDEX('Tableau FR Download'!M:M,MATCH('Eligible Components'!M269,'Tableau FR Download'!G:G,0))=0,"",INDEX('Tableau FR Download'!M:M,MATCH('Eligible Components'!M269,'Tableau FR Download'!G:G,0))),""))</f>
        <v/>
      </c>
      <c r="P269" s="27" t="str">
        <f>IF(IFERROR(
INDEX('Funding Request Tracker'!$G$6:$G$13,MATCH('Eligible Components'!N269,'Funding Request Tracker'!$F$6:$F$13,0)),"")=0,"",
IFERROR(INDEX('Funding Request Tracker'!$G$6:$G$13,MATCH('Eligible Components'!N269,'Funding Request Tracker'!$F$6:$F$13,0)),
""))</f>
        <v/>
      </c>
      <c r="Q269" s="27" t="str">
        <f>IF(IFERROR(INDEX('Tableau FR Download'!N:N,MATCH('Eligible Components'!M269,'Tableau FR Download'!G:G,0)),"")=0,"",IFERROR(INDEX('Tableau FR Download'!N:N,MATCH('Eligible Components'!M269,'Tableau FR Download'!G:G,0)),""))</f>
        <v/>
      </c>
      <c r="R269" s="27" t="str">
        <f>IF(IFERROR(INDEX('Tableau FR Download'!O:O,MATCH('Eligible Components'!M269,'Tableau FR Download'!G:G,0)),"")=0,"",IFERROR(INDEX('Tableau FR Download'!O:O,MATCH('Eligible Components'!M269,'Tableau FR Download'!G:G,0)),""))</f>
        <v/>
      </c>
      <c r="S269" t="str">
        <f t="shared" si="14"/>
        <v/>
      </c>
      <c r="T269" s="1" t="str">
        <f>IFERROR(INDEX('User Instructions'!$E$3:$E$8,MATCH('Eligible Components'!N269,'User Instructions'!$D$3:$D$8,0)),"")</f>
        <v/>
      </c>
      <c r="U269" s="1" t="str">
        <f>IFERROR(IF(INDEX('Tableau FR Download'!M:M,MATCH('Eligible Components'!M269,'Tableau FR Download'!G:G,0))=0,"",INDEX('Tableau FR Download'!M:M,MATCH('Eligible Components'!M269,'Tableau FR Download'!G:G,0))),"")</f>
        <v/>
      </c>
    </row>
    <row r="270" spans="1:21" hidden="1" x14ac:dyDescent="0.35">
      <c r="A270" s="1">
        <f t="shared" si="12"/>
        <v>0</v>
      </c>
      <c r="B270" s="1">
        <v>0</v>
      </c>
      <c r="C270" s="1" t="s">
        <v>201</v>
      </c>
      <c r="D270" s="1" t="s">
        <v>85</v>
      </c>
      <c r="E270" s="1" t="s">
        <v>133</v>
      </c>
      <c r="F270" s="1" t="s">
        <v>215</v>
      </c>
      <c r="G270" s="1" t="str">
        <f t="shared" si="13"/>
        <v>Central African Republic-Tuberculosis,Malaria,RSSH</v>
      </c>
      <c r="H270" s="1">
        <v>1</v>
      </c>
      <c r="I270" s="1" t="s">
        <v>73</v>
      </c>
      <c r="J270" s="1" t="str">
        <f>IF(IFERROR(IF(M270="",INDEX('Review Approach Lookup'!D:D,MATCH('Eligible Components'!G270,'Review Approach Lookup'!A:A,0)),INDEX('Tableau FR Download'!I:I,MATCH(M270,'Tableau FR Download'!G:G,0))),"")=0,"TBC",IFERROR(IF(M270="",INDEX('Review Approach Lookup'!D:D,MATCH('Eligible Components'!G270,'Review Approach Lookup'!A:A,0)),INDEX('Tableau FR Download'!I:I,MATCH(M270,'Tableau FR Download'!G:G,0))),""))</f>
        <v/>
      </c>
      <c r="K270" s="1" t="s">
        <v>202</v>
      </c>
      <c r="L270" s="1">
        <f>_xlfn.MAXIFS('Tableau FR Download'!A:A,'Tableau FR Download'!B:B,'Eligible Components'!G270)</f>
        <v>0</v>
      </c>
      <c r="M270" s="1" t="str">
        <f>IF(L270=0,"",INDEX('Tableau FR Download'!G:G,MATCH('Eligible Components'!L270,'Tableau FR Download'!A:A,0)))</f>
        <v/>
      </c>
      <c r="N270" s="2" t="str">
        <f>IFERROR(IF(LEFT(INDEX('Tableau FR Download'!J:J,MATCH('Eligible Components'!M270,'Tableau FR Download'!G:G,0)),FIND(" - ",INDEX('Tableau FR Download'!J:J,MATCH('Eligible Components'!M270,'Tableau FR Download'!G:G,0)))-1) = 0,"",LEFT(INDEX('Tableau FR Download'!J:J,MATCH('Eligible Components'!M270,'Tableau FR Download'!G:G,0)),FIND(" - ",INDEX('Tableau FR Download'!J:J,MATCH('Eligible Components'!M270,'Tableau FR Download'!G:G,0)))-1)),"")</f>
        <v/>
      </c>
      <c r="O270" s="2" t="str">
        <f>IF(T270="No","",IFERROR(IF(INDEX('Tableau FR Download'!M:M,MATCH('Eligible Components'!M270,'Tableau FR Download'!G:G,0))=0,"",INDEX('Tableau FR Download'!M:M,MATCH('Eligible Components'!M270,'Tableau FR Download'!G:G,0))),""))</f>
        <v/>
      </c>
      <c r="P270" s="27" t="str">
        <f>IF(IFERROR(
INDEX('Funding Request Tracker'!$G$6:$G$13,MATCH('Eligible Components'!N270,'Funding Request Tracker'!$F$6:$F$13,0)),"")=0,"",
IFERROR(INDEX('Funding Request Tracker'!$G$6:$G$13,MATCH('Eligible Components'!N270,'Funding Request Tracker'!$F$6:$F$13,0)),
""))</f>
        <v/>
      </c>
      <c r="Q270" s="27" t="str">
        <f>IF(IFERROR(INDEX('Tableau FR Download'!N:N,MATCH('Eligible Components'!M270,'Tableau FR Download'!G:G,0)),"")=0,"",IFERROR(INDEX('Tableau FR Download'!N:N,MATCH('Eligible Components'!M270,'Tableau FR Download'!G:G,0)),""))</f>
        <v/>
      </c>
      <c r="R270" s="27" t="str">
        <f>IF(IFERROR(INDEX('Tableau FR Download'!O:O,MATCH('Eligible Components'!M270,'Tableau FR Download'!G:G,0)),"")=0,"",IFERROR(INDEX('Tableau FR Download'!O:O,MATCH('Eligible Components'!M270,'Tableau FR Download'!G:G,0)),""))</f>
        <v/>
      </c>
      <c r="S270" t="str">
        <f t="shared" si="14"/>
        <v/>
      </c>
      <c r="T270" s="1" t="str">
        <f>IFERROR(INDEX('User Instructions'!$E$3:$E$8,MATCH('Eligible Components'!N270,'User Instructions'!$D$3:$D$8,0)),"")</f>
        <v/>
      </c>
      <c r="U270" s="1" t="str">
        <f>IFERROR(IF(INDEX('Tableau FR Download'!M:M,MATCH('Eligible Components'!M270,'Tableau FR Download'!G:G,0))=0,"",INDEX('Tableau FR Download'!M:M,MATCH('Eligible Components'!M270,'Tableau FR Download'!G:G,0))),"")</f>
        <v/>
      </c>
    </row>
    <row r="271" spans="1:21" hidden="1" x14ac:dyDescent="0.35">
      <c r="A271" s="1">
        <f t="shared" si="12"/>
        <v>0</v>
      </c>
      <c r="B271" s="1">
        <v>0</v>
      </c>
      <c r="C271" s="1" t="s">
        <v>201</v>
      </c>
      <c r="D271" s="1" t="s">
        <v>85</v>
      </c>
      <c r="E271" s="1" t="s">
        <v>121</v>
      </c>
      <c r="F271" s="1" t="s">
        <v>216</v>
      </c>
      <c r="G271" s="1" t="str">
        <f t="shared" si="13"/>
        <v>Central African Republic-Tuberculosis,RSSH</v>
      </c>
      <c r="H271" s="1">
        <v>1</v>
      </c>
      <c r="I271" s="1" t="s">
        <v>73</v>
      </c>
      <c r="J271" s="1" t="str">
        <f>IF(IFERROR(IF(M271="",INDEX('Review Approach Lookup'!D:D,MATCH('Eligible Components'!G271,'Review Approach Lookup'!A:A,0)),INDEX('Tableau FR Download'!I:I,MATCH(M271,'Tableau FR Download'!G:G,0))),"")=0,"TBC",IFERROR(IF(M271="",INDEX('Review Approach Lookup'!D:D,MATCH('Eligible Components'!G271,'Review Approach Lookup'!A:A,0)),INDEX('Tableau FR Download'!I:I,MATCH(M271,'Tableau FR Download'!G:G,0))),""))</f>
        <v/>
      </c>
      <c r="K271" s="1" t="s">
        <v>202</v>
      </c>
      <c r="L271" s="1">
        <f>_xlfn.MAXIFS('Tableau FR Download'!A:A,'Tableau FR Download'!B:B,'Eligible Components'!G271)</f>
        <v>0</v>
      </c>
      <c r="M271" s="1" t="str">
        <f>IF(L271=0,"",INDEX('Tableau FR Download'!G:G,MATCH('Eligible Components'!L271,'Tableau FR Download'!A:A,0)))</f>
        <v/>
      </c>
      <c r="N271" s="2" t="str">
        <f>IFERROR(IF(LEFT(INDEX('Tableau FR Download'!J:J,MATCH('Eligible Components'!M271,'Tableau FR Download'!G:G,0)),FIND(" - ",INDEX('Tableau FR Download'!J:J,MATCH('Eligible Components'!M271,'Tableau FR Download'!G:G,0)))-1) = 0,"",LEFT(INDEX('Tableau FR Download'!J:J,MATCH('Eligible Components'!M271,'Tableau FR Download'!G:G,0)),FIND(" - ",INDEX('Tableau FR Download'!J:J,MATCH('Eligible Components'!M271,'Tableau FR Download'!G:G,0)))-1)),"")</f>
        <v/>
      </c>
      <c r="O271" s="2" t="str">
        <f>IF(T271="No","",IFERROR(IF(INDEX('Tableau FR Download'!M:M,MATCH('Eligible Components'!M271,'Tableau FR Download'!G:G,0))=0,"",INDEX('Tableau FR Download'!M:M,MATCH('Eligible Components'!M271,'Tableau FR Download'!G:G,0))),""))</f>
        <v/>
      </c>
      <c r="P271" s="27" t="str">
        <f>IF(IFERROR(
INDEX('Funding Request Tracker'!$G$6:$G$13,MATCH('Eligible Components'!N271,'Funding Request Tracker'!$F$6:$F$13,0)),"")=0,"",
IFERROR(INDEX('Funding Request Tracker'!$G$6:$G$13,MATCH('Eligible Components'!N271,'Funding Request Tracker'!$F$6:$F$13,0)),
""))</f>
        <v/>
      </c>
      <c r="Q271" s="27" t="str">
        <f>IF(IFERROR(INDEX('Tableau FR Download'!N:N,MATCH('Eligible Components'!M271,'Tableau FR Download'!G:G,0)),"")=0,"",IFERROR(INDEX('Tableau FR Download'!N:N,MATCH('Eligible Components'!M271,'Tableau FR Download'!G:G,0)),""))</f>
        <v/>
      </c>
      <c r="R271" s="27" t="str">
        <f>IF(IFERROR(INDEX('Tableau FR Download'!O:O,MATCH('Eligible Components'!M271,'Tableau FR Download'!G:G,0)),"")=0,"",IFERROR(INDEX('Tableau FR Download'!O:O,MATCH('Eligible Components'!M271,'Tableau FR Download'!G:G,0)),""))</f>
        <v/>
      </c>
      <c r="S271" t="str">
        <f t="shared" si="14"/>
        <v/>
      </c>
      <c r="T271" s="1" t="str">
        <f>IFERROR(INDEX('User Instructions'!$E$3:$E$8,MATCH('Eligible Components'!N271,'User Instructions'!$D$3:$D$8,0)),"")</f>
        <v/>
      </c>
      <c r="U271" s="1" t="str">
        <f>IFERROR(IF(INDEX('Tableau FR Download'!M:M,MATCH('Eligible Components'!M271,'Tableau FR Download'!G:G,0))=0,"",INDEX('Tableau FR Download'!M:M,MATCH('Eligible Components'!M271,'Tableau FR Download'!G:G,0))),"")</f>
        <v/>
      </c>
    </row>
    <row r="272" spans="1:21" hidden="1" x14ac:dyDescent="0.35">
      <c r="A272" s="1">
        <f t="shared" si="12"/>
        <v>0</v>
      </c>
      <c r="B272" s="1">
        <v>1</v>
      </c>
      <c r="C272" s="1" t="s">
        <v>201</v>
      </c>
      <c r="D272" s="1" t="s">
        <v>86</v>
      </c>
      <c r="E272" s="1" t="s">
        <v>59</v>
      </c>
      <c r="F272" s="1" t="s">
        <v>59</v>
      </c>
      <c r="G272" s="1" t="str">
        <f t="shared" si="13"/>
        <v>Chad-HIV/AIDS</v>
      </c>
      <c r="H272" s="1">
        <v>1</v>
      </c>
      <c r="I272" s="1" t="s">
        <v>73</v>
      </c>
      <c r="J272" s="1" t="str">
        <f>IF(IFERROR(IF(M272="",INDEX('Review Approach Lookup'!D:D,MATCH('Eligible Components'!G272,'Review Approach Lookup'!A:A,0)),INDEX('Tableau FR Download'!I:I,MATCH(M272,'Tableau FR Download'!G:G,0))),"")=0,"TBC",IFERROR(IF(M272="",INDEX('Review Approach Lookup'!D:D,MATCH('Eligible Components'!G272,'Review Approach Lookup'!A:A,0)),INDEX('Tableau FR Download'!I:I,MATCH(M272,'Tableau FR Download'!G:G,0))),""))</f>
        <v>Program Continuation</v>
      </c>
      <c r="K272" s="1" t="s">
        <v>202</v>
      </c>
      <c r="L272" s="1">
        <f>_xlfn.MAXIFS('Tableau FR Download'!A:A,'Tableau FR Download'!B:B,'Eligible Components'!G272)</f>
        <v>0</v>
      </c>
      <c r="M272" s="1" t="str">
        <f>IF(L272=0,"",INDEX('Tableau FR Download'!G:G,MATCH('Eligible Components'!L272,'Tableau FR Download'!A:A,0)))</f>
        <v/>
      </c>
      <c r="N272" s="2" t="str">
        <f>IFERROR(IF(LEFT(INDEX('Tableau FR Download'!J:J,MATCH('Eligible Components'!M272,'Tableau FR Download'!G:G,0)),FIND(" - ",INDEX('Tableau FR Download'!J:J,MATCH('Eligible Components'!M272,'Tableau FR Download'!G:G,0)))-1) = 0,"",LEFT(INDEX('Tableau FR Download'!J:J,MATCH('Eligible Components'!M272,'Tableau FR Download'!G:G,0)),FIND(" - ",INDEX('Tableau FR Download'!J:J,MATCH('Eligible Components'!M272,'Tableau FR Download'!G:G,0)))-1)),"")</f>
        <v/>
      </c>
      <c r="O272" s="2" t="str">
        <f>IF(T272="No","",IFERROR(IF(INDEX('Tableau FR Download'!M:M,MATCH('Eligible Components'!M272,'Tableau FR Download'!G:G,0))=0,"",INDEX('Tableau FR Download'!M:M,MATCH('Eligible Components'!M272,'Tableau FR Download'!G:G,0))),""))</f>
        <v/>
      </c>
      <c r="P272" s="27" t="str">
        <f>IF(IFERROR(
INDEX('Funding Request Tracker'!$G$6:$G$13,MATCH('Eligible Components'!N272,'Funding Request Tracker'!$F$6:$F$13,0)),"")=0,"",
IFERROR(INDEX('Funding Request Tracker'!$G$6:$G$13,MATCH('Eligible Components'!N272,'Funding Request Tracker'!$F$6:$F$13,0)),
""))</f>
        <v/>
      </c>
      <c r="Q272" s="27" t="str">
        <f>IF(IFERROR(INDEX('Tableau FR Download'!N:N,MATCH('Eligible Components'!M272,'Tableau FR Download'!G:G,0)),"")=0,"",IFERROR(INDEX('Tableau FR Download'!N:N,MATCH('Eligible Components'!M272,'Tableau FR Download'!G:G,0)),""))</f>
        <v/>
      </c>
      <c r="R272" s="27" t="str">
        <f>IF(IFERROR(INDEX('Tableau FR Download'!O:O,MATCH('Eligible Components'!M272,'Tableau FR Download'!G:G,0)),"")=0,"",IFERROR(INDEX('Tableau FR Download'!O:O,MATCH('Eligible Components'!M272,'Tableau FR Download'!G:G,0)),""))</f>
        <v/>
      </c>
      <c r="S272" t="str">
        <f t="shared" si="14"/>
        <v/>
      </c>
      <c r="T272" s="1" t="str">
        <f>IFERROR(INDEX('User Instructions'!$E$3:$E$8,MATCH('Eligible Components'!N272,'User Instructions'!$D$3:$D$8,0)),"")</f>
        <v/>
      </c>
      <c r="U272" s="1" t="str">
        <f>IFERROR(IF(INDEX('Tableau FR Download'!M:M,MATCH('Eligible Components'!M272,'Tableau FR Download'!G:G,0))=0,"",INDEX('Tableau FR Download'!M:M,MATCH('Eligible Components'!M272,'Tableau FR Download'!G:G,0))),"")</f>
        <v/>
      </c>
    </row>
    <row r="273" spans="1:21" hidden="1" x14ac:dyDescent="0.35">
      <c r="A273" s="1">
        <f t="shared" si="12"/>
        <v>0</v>
      </c>
      <c r="B273" s="1">
        <v>0</v>
      </c>
      <c r="C273" s="1" t="s">
        <v>201</v>
      </c>
      <c r="D273" s="1" t="s">
        <v>86</v>
      </c>
      <c r="E273" s="1" t="s">
        <v>103</v>
      </c>
      <c r="F273" s="1" t="s">
        <v>203</v>
      </c>
      <c r="G273" s="1" t="str">
        <f t="shared" si="13"/>
        <v>Chad-HIV/AIDS,Malaria</v>
      </c>
      <c r="H273" s="1">
        <v>0</v>
      </c>
      <c r="I273" s="1" t="s">
        <v>73</v>
      </c>
      <c r="J273" s="1" t="str">
        <f>IF(IFERROR(IF(M273="",INDEX('Review Approach Lookup'!D:D,MATCH('Eligible Components'!G273,'Review Approach Lookup'!A:A,0)),INDEX('Tableau FR Download'!I:I,MATCH(M273,'Tableau FR Download'!G:G,0))),"")=0,"TBC",IFERROR(IF(M273="",INDEX('Review Approach Lookup'!D:D,MATCH('Eligible Components'!G273,'Review Approach Lookup'!A:A,0)),INDEX('Tableau FR Download'!I:I,MATCH(M273,'Tableau FR Download'!G:G,0))),""))</f>
        <v/>
      </c>
      <c r="K273" s="1" t="s">
        <v>202</v>
      </c>
      <c r="L273" s="1">
        <f>_xlfn.MAXIFS('Tableau FR Download'!A:A,'Tableau FR Download'!B:B,'Eligible Components'!G273)</f>
        <v>0</v>
      </c>
      <c r="M273" s="1" t="str">
        <f>IF(L273=0,"",INDEX('Tableau FR Download'!G:G,MATCH('Eligible Components'!L273,'Tableau FR Download'!A:A,0)))</f>
        <v/>
      </c>
      <c r="N273" s="2" t="str">
        <f>IFERROR(IF(LEFT(INDEX('Tableau FR Download'!J:J,MATCH('Eligible Components'!M273,'Tableau FR Download'!G:G,0)),FIND(" - ",INDEX('Tableau FR Download'!J:J,MATCH('Eligible Components'!M273,'Tableau FR Download'!G:G,0)))-1) = 0,"",LEFT(INDEX('Tableau FR Download'!J:J,MATCH('Eligible Components'!M273,'Tableau FR Download'!G:G,0)),FIND(" - ",INDEX('Tableau FR Download'!J:J,MATCH('Eligible Components'!M273,'Tableau FR Download'!G:G,0)))-1)),"")</f>
        <v/>
      </c>
      <c r="O273" s="2" t="str">
        <f>IF(T273="No","",IFERROR(IF(INDEX('Tableau FR Download'!M:M,MATCH('Eligible Components'!M273,'Tableau FR Download'!G:G,0))=0,"",INDEX('Tableau FR Download'!M:M,MATCH('Eligible Components'!M273,'Tableau FR Download'!G:G,0))),""))</f>
        <v/>
      </c>
      <c r="P273" s="27" t="str">
        <f>IF(IFERROR(
INDEX('Funding Request Tracker'!$G$6:$G$13,MATCH('Eligible Components'!N273,'Funding Request Tracker'!$F$6:$F$13,0)),"")=0,"",
IFERROR(INDEX('Funding Request Tracker'!$G$6:$G$13,MATCH('Eligible Components'!N273,'Funding Request Tracker'!$F$6:$F$13,0)),
""))</f>
        <v/>
      </c>
      <c r="Q273" s="27" t="str">
        <f>IF(IFERROR(INDEX('Tableau FR Download'!N:N,MATCH('Eligible Components'!M273,'Tableau FR Download'!G:G,0)),"")=0,"",IFERROR(INDEX('Tableau FR Download'!N:N,MATCH('Eligible Components'!M273,'Tableau FR Download'!G:G,0)),""))</f>
        <v/>
      </c>
      <c r="R273" s="27" t="str">
        <f>IF(IFERROR(INDEX('Tableau FR Download'!O:O,MATCH('Eligible Components'!M273,'Tableau FR Download'!G:G,0)),"")=0,"",IFERROR(INDEX('Tableau FR Download'!O:O,MATCH('Eligible Components'!M273,'Tableau FR Download'!G:G,0)),""))</f>
        <v/>
      </c>
      <c r="S273" t="str">
        <f t="shared" si="14"/>
        <v/>
      </c>
      <c r="T273" s="1" t="str">
        <f>IFERROR(INDEX('User Instructions'!$E$3:$E$8,MATCH('Eligible Components'!N273,'User Instructions'!$D$3:$D$8,0)),"")</f>
        <v/>
      </c>
      <c r="U273" s="1" t="str">
        <f>IFERROR(IF(INDEX('Tableau FR Download'!M:M,MATCH('Eligible Components'!M273,'Tableau FR Download'!G:G,0))=0,"",INDEX('Tableau FR Download'!M:M,MATCH('Eligible Components'!M273,'Tableau FR Download'!G:G,0))),"")</f>
        <v/>
      </c>
    </row>
    <row r="274" spans="1:21" hidden="1" x14ac:dyDescent="0.35">
      <c r="A274" s="1">
        <f t="shared" si="12"/>
        <v>0</v>
      </c>
      <c r="B274" s="1">
        <v>0</v>
      </c>
      <c r="C274" s="1" t="s">
        <v>201</v>
      </c>
      <c r="D274" s="1" t="s">
        <v>86</v>
      </c>
      <c r="E274" s="1" t="s">
        <v>204</v>
      </c>
      <c r="F274" s="1" t="s">
        <v>205</v>
      </c>
      <c r="G274" s="1" t="str">
        <f t="shared" si="13"/>
        <v>Chad-HIV/AIDS,Malaria,RSSH</v>
      </c>
      <c r="H274" s="1">
        <v>0</v>
      </c>
      <c r="I274" s="1" t="s">
        <v>73</v>
      </c>
      <c r="J274" s="1" t="str">
        <f>IF(IFERROR(IF(M274="",INDEX('Review Approach Lookup'!D:D,MATCH('Eligible Components'!G274,'Review Approach Lookup'!A:A,0)),INDEX('Tableau FR Download'!I:I,MATCH(M274,'Tableau FR Download'!G:G,0))),"")=0,"TBC",IFERROR(IF(M274="",INDEX('Review Approach Lookup'!D:D,MATCH('Eligible Components'!G274,'Review Approach Lookup'!A:A,0)),INDEX('Tableau FR Download'!I:I,MATCH(M274,'Tableau FR Download'!G:G,0))),""))</f>
        <v/>
      </c>
      <c r="K274" s="1" t="s">
        <v>202</v>
      </c>
      <c r="L274" s="1">
        <f>_xlfn.MAXIFS('Tableau FR Download'!A:A,'Tableau FR Download'!B:B,'Eligible Components'!G274)</f>
        <v>0</v>
      </c>
      <c r="M274" s="1" t="str">
        <f>IF(L274=0,"",INDEX('Tableau FR Download'!G:G,MATCH('Eligible Components'!L274,'Tableau FR Download'!A:A,0)))</f>
        <v/>
      </c>
      <c r="N274" s="2" t="str">
        <f>IFERROR(IF(LEFT(INDEX('Tableau FR Download'!J:J,MATCH('Eligible Components'!M274,'Tableau FR Download'!G:G,0)),FIND(" - ",INDEX('Tableau FR Download'!J:J,MATCH('Eligible Components'!M274,'Tableau FR Download'!G:G,0)))-1) = 0,"",LEFT(INDEX('Tableau FR Download'!J:J,MATCH('Eligible Components'!M274,'Tableau FR Download'!G:G,0)),FIND(" - ",INDEX('Tableau FR Download'!J:J,MATCH('Eligible Components'!M274,'Tableau FR Download'!G:G,0)))-1)),"")</f>
        <v/>
      </c>
      <c r="O274" s="2" t="str">
        <f>IF(T274="No","",IFERROR(IF(INDEX('Tableau FR Download'!M:M,MATCH('Eligible Components'!M274,'Tableau FR Download'!G:G,0))=0,"",INDEX('Tableau FR Download'!M:M,MATCH('Eligible Components'!M274,'Tableau FR Download'!G:G,0))),""))</f>
        <v/>
      </c>
      <c r="P274" s="27" t="str">
        <f>IF(IFERROR(
INDEX('Funding Request Tracker'!$G$6:$G$13,MATCH('Eligible Components'!N274,'Funding Request Tracker'!$F$6:$F$13,0)),"")=0,"",
IFERROR(INDEX('Funding Request Tracker'!$G$6:$G$13,MATCH('Eligible Components'!N274,'Funding Request Tracker'!$F$6:$F$13,0)),
""))</f>
        <v/>
      </c>
      <c r="Q274" s="27" t="str">
        <f>IF(IFERROR(INDEX('Tableau FR Download'!N:N,MATCH('Eligible Components'!M274,'Tableau FR Download'!G:G,0)),"")=0,"",IFERROR(INDEX('Tableau FR Download'!N:N,MATCH('Eligible Components'!M274,'Tableau FR Download'!G:G,0)),""))</f>
        <v/>
      </c>
      <c r="R274" s="27" t="str">
        <f>IF(IFERROR(INDEX('Tableau FR Download'!O:O,MATCH('Eligible Components'!M274,'Tableau FR Download'!G:G,0)),"")=0,"",IFERROR(INDEX('Tableau FR Download'!O:O,MATCH('Eligible Components'!M274,'Tableau FR Download'!G:G,0)),""))</f>
        <v/>
      </c>
      <c r="S274" t="str">
        <f t="shared" si="14"/>
        <v/>
      </c>
      <c r="T274" s="1" t="str">
        <f>IFERROR(INDEX('User Instructions'!$E$3:$E$8,MATCH('Eligible Components'!N274,'User Instructions'!$D$3:$D$8,0)),"")</f>
        <v/>
      </c>
      <c r="U274" s="1" t="str">
        <f>IFERROR(IF(INDEX('Tableau FR Download'!M:M,MATCH('Eligible Components'!M274,'Tableau FR Download'!G:G,0))=0,"",INDEX('Tableau FR Download'!M:M,MATCH('Eligible Components'!M274,'Tableau FR Download'!G:G,0))),"")</f>
        <v/>
      </c>
    </row>
    <row r="275" spans="1:21" hidden="1" x14ac:dyDescent="0.35">
      <c r="A275" s="1">
        <f t="shared" si="12"/>
        <v>0</v>
      </c>
      <c r="B275" s="1">
        <v>0</v>
      </c>
      <c r="C275" s="1" t="s">
        <v>201</v>
      </c>
      <c r="D275" s="1" t="s">
        <v>86</v>
      </c>
      <c r="E275" s="1" t="s">
        <v>206</v>
      </c>
      <c r="F275" s="1" t="s">
        <v>207</v>
      </c>
      <c r="G275" s="1" t="str">
        <f t="shared" si="13"/>
        <v>Chad-HIV/AIDS,RSSH</v>
      </c>
      <c r="H275" s="1">
        <v>1</v>
      </c>
      <c r="I275" s="1" t="s">
        <v>73</v>
      </c>
      <c r="J275" s="1" t="str">
        <f>IF(IFERROR(IF(M275="",INDEX('Review Approach Lookup'!D:D,MATCH('Eligible Components'!G275,'Review Approach Lookup'!A:A,0)),INDEX('Tableau FR Download'!I:I,MATCH(M275,'Tableau FR Download'!G:G,0))),"")=0,"TBC",IFERROR(IF(M275="",INDEX('Review Approach Lookup'!D:D,MATCH('Eligible Components'!G275,'Review Approach Lookup'!A:A,0)),INDEX('Tableau FR Download'!I:I,MATCH(M275,'Tableau FR Download'!G:G,0))),""))</f>
        <v/>
      </c>
      <c r="K275" s="1" t="s">
        <v>202</v>
      </c>
      <c r="L275" s="1">
        <f>_xlfn.MAXIFS('Tableau FR Download'!A:A,'Tableau FR Download'!B:B,'Eligible Components'!G275)</f>
        <v>0</v>
      </c>
      <c r="M275" s="1" t="str">
        <f>IF(L275=0,"",INDEX('Tableau FR Download'!G:G,MATCH('Eligible Components'!L275,'Tableau FR Download'!A:A,0)))</f>
        <v/>
      </c>
      <c r="N275" s="2" t="str">
        <f>IFERROR(IF(LEFT(INDEX('Tableau FR Download'!J:J,MATCH('Eligible Components'!M275,'Tableau FR Download'!G:G,0)),FIND(" - ",INDEX('Tableau FR Download'!J:J,MATCH('Eligible Components'!M275,'Tableau FR Download'!G:G,0)))-1) = 0,"",LEFT(INDEX('Tableau FR Download'!J:J,MATCH('Eligible Components'!M275,'Tableau FR Download'!G:G,0)),FIND(" - ",INDEX('Tableau FR Download'!J:J,MATCH('Eligible Components'!M275,'Tableau FR Download'!G:G,0)))-1)),"")</f>
        <v/>
      </c>
      <c r="O275" s="2" t="str">
        <f>IF(T275="No","",IFERROR(IF(INDEX('Tableau FR Download'!M:M,MATCH('Eligible Components'!M275,'Tableau FR Download'!G:G,0))=0,"",INDEX('Tableau FR Download'!M:M,MATCH('Eligible Components'!M275,'Tableau FR Download'!G:G,0))),""))</f>
        <v/>
      </c>
      <c r="P275" s="27" t="str">
        <f>IF(IFERROR(
INDEX('Funding Request Tracker'!$G$6:$G$13,MATCH('Eligible Components'!N275,'Funding Request Tracker'!$F$6:$F$13,0)),"")=0,"",
IFERROR(INDEX('Funding Request Tracker'!$G$6:$G$13,MATCH('Eligible Components'!N275,'Funding Request Tracker'!$F$6:$F$13,0)),
""))</f>
        <v/>
      </c>
      <c r="Q275" s="27" t="str">
        <f>IF(IFERROR(INDEX('Tableau FR Download'!N:N,MATCH('Eligible Components'!M275,'Tableau FR Download'!G:G,0)),"")=0,"",IFERROR(INDEX('Tableau FR Download'!N:N,MATCH('Eligible Components'!M275,'Tableau FR Download'!G:G,0)),""))</f>
        <v/>
      </c>
      <c r="R275" s="27" t="str">
        <f>IF(IFERROR(INDEX('Tableau FR Download'!O:O,MATCH('Eligible Components'!M275,'Tableau FR Download'!G:G,0)),"")=0,"",IFERROR(INDEX('Tableau FR Download'!O:O,MATCH('Eligible Components'!M275,'Tableau FR Download'!G:G,0)),""))</f>
        <v/>
      </c>
      <c r="S275" t="str">
        <f t="shared" si="14"/>
        <v/>
      </c>
      <c r="T275" s="1" t="str">
        <f>IFERROR(INDEX('User Instructions'!$E$3:$E$8,MATCH('Eligible Components'!N275,'User Instructions'!$D$3:$D$8,0)),"")</f>
        <v/>
      </c>
      <c r="U275" s="1" t="str">
        <f>IFERROR(IF(INDEX('Tableau FR Download'!M:M,MATCH('Eligible Components'!M275,'Tableau FR Download'!G:G,0))=0,"",INDEX('Tableau FR Download'!M:M,MATCH('Eligible Components'!M275,'Tableau FR Download'!G:G,0))),"")</f>
        <v/>
      </c>
    </row>
    <row r="276" spans="1:21" hidden="1" x14ac:dyDescent="0.35">
      <c r="A276" s="1">
        <f t="shared" si="12"/>
        <v>1</v>
      </c>
      <c r="B276" s="1">
        <v>0</v>
      </c>
      <c r="C276" s="1" t="s">
        <v>201</v>
      </c>
      <c r="D276" s="1" t="s">
        <v>86</v>
      </c>
      <c r="E276" s="1" t="s">
        <v>63</v>
      </c>
      <c r="F276" s="1" t="s">
        <v>208</v>
      </c>
      <c r="G276" s="1" t="str">
        <f t="shared" si="13"/>
        <v>Chad-HIV/AIDS, Tuberculosis</v>
      </c>
      <c r="H276" s="1">
        <v>1</v>
      </c>
      <c r="I276" s="1" t="s">
        <v>73</v>
      </c>
      <c r="J276" s="1" t="str">
        <f>IF(IFERROR(IF(M276="",INDEX('Review Approach Lookup'!D:D,MATCH('Eligible Components'!G276,'Review Approach Lookup'!A:A,0)),INDEX('Tableau FR Download'!I:I,MATCH(M276,'Tableau FR Download'!G:G,0))),"")=0,"TBC",IFERROR(IF(M276="",INDEX('Review Approach Lookup'!D:D,MATCH('Eligible Components'!G276,'Review Approach Lookup'!A:A,0)),INDEX('Tableau FR Download'!I:I,MATCH(M276,'Tableau FR Download'!G:G,0))),""))</f>
        <v>Program Continuation</v>
      </c>
      <c r="K276" s="1" t="s">
        <v>202</v>
      </c>
      <c r="L276" s="1">
        <f>_xlfn.MAXIFS('Tableau FR Download'!A:A,'Tableau FR Download'!B:B,'Eligible Components'!G276)</f>
        <v>1682</v>
      </c>
      <c r="M276" s="1" t="str">
        <f>IF(L276=0,"",INDEX('Tableau FR Download'!G:G,MATCH('Eligible Components'!L276,'Tableau FR Download'!A:A,0)))</f>
        <v>FR1682-TCD-C</v>
      </c>
      <c r="N276" s="2" t="str">
        <f>IFERROR(IF(LEFT(INDEX('Tableau FR Download'!J:J,MATCH('Eligible Components'!M276,'Tableau FR Download'!G:G,0)),FIND(" - ",INDEX('Tableau FR Download'!J:J,MATCH('Eligible Components'!M276,'Tableau FR Download'!G:G,0)))-1) = 0,"",LEFT(INDEX('Tableau FR Download'!J:J,MATCH('Eligible Components'!M276,'Tableau FR Download'!G:G,0)),FIND(" - ",INDEX('Tableau FR Download'!J:J,MATCH('Eligible Components'!M276,'Tableau FR Download'!G:G,0)))-1)),"")</f>
        <v>Window 5</v>
      </c>
      <c r="O276" s="2" t="str">
        <f>IF(T276="No","",IFERROR(IF(INDEX('Tableau FR Download'!M:M,MATCH('Eligible Components'!M276,'Tableau FR Download'!G:G,0))=0,"",INDEX('Tableau FR Download'!M:M,MATCH('Eligible Components'!M276,'Tableau FR Download'!G:G,0))),""))</f>
        <v/>
      </c>
      <c r="P276" s="27">
        <f>IF(IFERROR(
INDEX('Funding Request Tracker'!$G$6:$G$13,MATCH('Eligible Components'!N276,'Funding Request Tracker'!$F$6:$F$13,0)),"")=0,"",
IFERROR(INDEX('Funding Request Tracker'!$G$6:$G$13,MATCH('Eligible Components'!N276,'Funding Request Tracker'!$F$6:$F$13,0)),
""))</f>
        <v>45411</v>
      </c>
      <c r="Q276" s="27" t="str">
        <f>IF(IFERROR(INDEX('Tableau FR Download'!N:N,MATCH('Eligible Components'!M276,'Tableau FR Download'!G:G,0)),"")=0,"",IFERROR(INDEX('Tableau FR Download'!N:N,MATCH('Eligible Components'!M276,'Tableau FR Download'!G:G,0)),""))</f>
        <v/>
      </c>
      <c r="R276" s="27" t="str">
        <f>IF(IFERROR(INDEX('Tableau FR Download'!O:O,MATCH('Eligible Components'!M276,'Tableau FR Download'!G:G,0)),"")=0,"",IFERROR(INDEX('Tableau FR Download'!O:O,MATCH('Eligible Components'!M276,'Tableau FR Download'!G:G,0)),""))</f>
        <v/>
      </c>
      <c r="S276" t="str">
        <f t="shared" si="14"/>
        <v/>
      </c>
      <c r="T276" s="1" t="str">
        <f>IFERROR(INDEX('User Instructions'!$E$3:$E$8,MATCH('Eligible Components'!N276,'User Instructions'!$D$3:$D$8,0)),"")</f>
        <v>No</v>
      </c>
      <c r="U276" s="1" t="str">
        <f>IFERROR(IF(INDEX('Tableau FR Download'!M:M,MATCH('Eligible Components'!M276,'Tableau FR Download'!G:G,0))=0,"",INDEX('Tableau FR Download'!M:M,MATCH('Eligible Components'!M276,'Tableau FR Download'!G:G,0))),"")</f>
        <v/>
      </c>
    </row>
    <row r="277" spans="1:21" hidden="1" x14ac:dyDescent="0.35">
      <c r="A277" s="1">
        <f t="shared" si="12"/>
        <v>0</v>
      </c>
      <c r="B277" s="1">
        <v>0</v>
      </c>
      <c r="C277" s="1" t="s">
        <v>201</v>
      </c>
      <c r="D277" s="1" t="s">
        <v>86</v>
      </c>
      <c r="E277" s="1" t="s">
        <v>53</v>
      </c>
      <c r="F277" s="1" t="s">
        <v>209</v>
      </c>
      <c r="G277" s="1" t="str">
        <f t="shared" si="13"/>
        <v>Chad-HIV/AIDS,Tuberculosis,Malaria</v>
      </c>
      <c r="H277" s="1">
        <v>0</v>
      </c>
      <c r="I277" s="1" t="s">
        <v>73</v>
      </c>
      <c r="J277" s="1" t="str">
        <f>IF(IFERROR(IF(M277="",INDEX('Review Approach Lookup'!D:D,MATCH('Eligible Components'!G277,'Review Approach Lookup'!A:A,0)),INDEX('Tableau FR Download'!I:I,MATCH(M277,'Tableau FR Download'!G:G,0))),"")=0,"TBC",IFERROR(IF(M277="",INDEX('Review Approach Lookup'!D:D,MATCH('Eligible Components'!G277,'Review Approach Lookup'!A:A,0)),INDEX('Tableau FR Download'!I:I,MATCH(M277,'Tableau FR Download'!G:G,0))),""))</f>
        <v/>
      </c>
      <c r="K277" s="1" t="s">
        <v>202</v>
      </c>
      <c r="L277" s="1">
        <f>_xlfn.MAXIFS('Tableau FR Download'!A:A,'Tableau FR Download'!B:B,'Eligible Components'!G277)</f>
        <v>0</v>
      </c>
      <c r="M277" s="1" t="str">
        <f>IF(L277=0,"",INDEX('Tableau FR Download'!G:G,MATCH('Eligible Components'!L277,'Tableau FR Download'!A:A,0)))</f>
        <v/>
      </c>
      <c r="N277" s="2" t="str">
        <f>IFERROR(IF(LEFT(INDEX('Tableau FR Download'!J:J,MATCH('Eligible Components'!M277,'Tableau FR Download'!G:G,0)),FIND(" - ",INDEX('Tableau FR Download'!J:J,MATCH('Eligible Components'!M277,'Tableau FR Download'!G:G,0)))-1) = 0,"",LEFT(INDEX('Tableau FR Download'!J:J,MATCH('Eligible Components'!M277,'Tableau FR Download'!G:G,0)),FIND(" - ",INDEX('Tableau FR Download'!J:J,MATCH('Eligible Components'!M277,'Tableau FR Download'!G:G,0)))-1)),"")</f>
        <v/>
      </c>
      <c r="O277" s="2" t="str">
        <f>IF(T277="No","",IFERROR(IF(INDEX('Tableau FR Download'!M:M,MATCH('Eligible Components'!M277,'Tableau FR Download'!G:G,0))=0,"",INDEX('Tableau FR Download'!M:M,MATCH('Eligible Components'!M277,'Tableau FR Download'!G:G,0))),""))</f>
        <v/>
      </c>
      <c r="P277" s="27" t="str">
        <f>IF(IFERROR(
INDEX('Funding Request Tracker'!$G$6:$G$13,MATCH('Eligible Components'!N277,'Funding Request Tracker'!$F$6:$F$13,0)),"")=0,"",
IFERROR(INDEX('Funding Request Tracker'!$G$6:$G$13,MATCH('Eligible Components'!N277,'Funding Request Tracker'!$F$6:$F$13,0)),
""))</f>
        <v/>
      </c>
      <c r="Q277" s="27" t="str">
        <f>IF(IFERROR(INDEX('Tableau FR Download'!N:N,MATCH('Eligible Components'!M277,'Tableau FR Download'!G:G,0)),"")=0,"",IFERROR(INDEX('Tableau FR Download'!N:N,MATCH('Eligible Components'!M277,'Tableau FR Download'!G:G,0)),""))</f>
        <v/>
      </c>
      <c r="R277" s="27" t="str">
        <f>IF(IFERROR(INDEX('Tableau FR Download'!O:O,MATCH('Eligible Components'!M277,'Tableau FR Download'!G:G,0)),"")=0,"",IFERROR(INDEX('Tableau FR Download'!O:O,MATCH('Eligible Components'!M277,'Tableau FR Download'!G:G,0)),""))</f>
        <v/>
      </c>
      <c r="S277" t="str">
        <f t="shared" si="14"/>
        <v/>
      </c>
      <c r="T277" s="1" t="str">
        <f>IFERROR(INDEX('User Instructions'!$E$3:$E$8,MATCH('Eligible Components'!N277,'User Instructions'!$D$3:$D$8,0)),"")</f>
        <v/>
      </c>
      <c r="U277" s="1" t="str">
        <f>IFERROR(IF(INDEX('Tableau FR Download'!M:M,MATCH('Eligible Components'!M277,'Tableau FR Download'!G:G,0))=0,"",INDEX('Tableau FR Download'!M:M,MATCH('Eligible Components'!M277,'Tableau FR Download'!G:G,0))),"")</f>
        <v/>
      </c>
    </row>
    <row r="278" spans="1:21" hidden="1" x14ac:dyDescent="0.35">
      <c r="A278" s="1">
        <f t="shared" si="12"/>
        <v>0</v>
      </c>
      <c r="B278" s="1">
        <v>0</v>
      </c>
      <c r="C278" s="1" t="s">
        <v>201</v>
      </c>
      <c r="D278" s="1" t="s">
        <v>86</v>
      </c>
      <c r="E278" s="1" t="s">
        <v>81</v>
      </c>
      <c r="F278" s="1" t="s">
        <v>210</v>
      </c>
      <c r="G278" s="1" t="str">
        <f t="shared" si="13"/>
        <v>Chad-HIV/AIDS,Tuberculosis,Malaria,RSSH</v>
      </c>
      <c r="H278" s="1">
        <v>0</v>
      </c>
      <c r="I278" s="1" t="s">
        <v>73</v>
      </c>
      <c r="J278" s="1" t="str">
        <f>IF(IFERROR(IF(M278="",INDEX('Review Approach Lookup'!D:D,MATCH('Eligible Components'!G278,'Review Approach Lookup'!A:A,0)),INDEX('Tableau FR Download'!I:I,MATCH(M278,'Tableau FR Download'!G:G,0))),"")=0,"TBC",IFERROR(IF(M278="",INDEX('Review Approach Lookup'!D:D,MATCH('Eligible Components'!G278,'Review Approach Lookup'!A:A,0)),INDEX('Tableau FR Download'!I:I,MATCH(M278,'Tableau FR Download'!G:G,0))),""))</f>
        <v/>
      </c>
      <c r="K278" s="1" t="s">
        <v>202</v>
      </c>
      <c r="L278" s="1">
        <f>_xlfn.MAXIFS('Tableau FR Download'!A:A,'Tableau FR Download'!B:B,'Eligible Components'!G278)</f>
        <v>0</v>
      </c>
      <c r="M278" s="1" t="str">
        <f>IF(L278=0,"",INDEX('Tableau FR Download'!G:G,MATCH('Eligible Components'!L278,'Tableau FR Download'!A:A,0)))</f>
        <v/>
      </c>
      <c r="N278" s="2" t="str">
        <f>IFERROR(IF(LEFT(INDEX('Tableau FR Download'!J:J,MATCH('Eligible Components'!M278,'Tableau FR Download'!G:G,0)),FIND(" - ",INDEX('Tableau FR Download'!J:J,MATCH('Eligible Components'!M278,'Tableau FR Download'!G:G,0)))-1) = 0,"",LEFT(INDEX('Tableau FR Download'!J:J,MATCH('Eligible Components'!M278,'Tableau FR Download'!G:G,0)),FIND(" - ",INDEX('Tableau FR Download'!J:J,MATCH('Eligible Components'!M278,'Tableau FR Download'!G:G,0)))-1)),"")</f>
        <v/>
      </c>
      <c r="O278" s="2" t="str">
        <f>IF(T278="No","",IFERROR(IF(INDEX('Tableau FR Download'!M:M,MATCH('Eligible Components'!M278,'Tableau FR Download'!G:G,0))=0,"",INDEX('Tableau FR Download'!M:M,MATCH('Eligible Components'!M278,'Tableau FR Download'!G:G,0))),""))</f>
        <v/>
      </c>
      <c r="P278" s="27" t="str">
        <f>IF(IFERROR(
INDEX('Funding Request Tracker'!$G$6:$G$13,MATCH('Eligible Components'!N278,'Funding Request Tracker'!$F$6:$F$13,0)),"")=0,"",
IFERROR(INDEX('Funding Request Tracker'!$G$6:$G$13,MATCH('Eligible Components'!N278,'Funding Request Tracker'!$F$6:$F$13,0)),
""))</f>
        <v/>
      </c>
      <c r="Q278" s="27" t="str">
        <f>IF(IFERROR(INDEX('Tableau FR Download'!N:N,MATCH('Eligible Components'!M278,'Tableau FR Download'!G:G,0)),"")=0,"",IFERROR(INDEX('Tableau FR Download'!N:N,MATCH('Eligible Components'!M278,'Tableau FR Download'!G:G,0)),""))</f>
        <v/>
      </c>
      <c r="R278" s="27" t="str">
        <f>IF(IFERROR(INDEX('Tableau FR Download'!O:O,MATCH('Eligible Components'!M278,'Tableau FR Download'!G:G,0)),"")=0,"",IFERROR(INDEX('Tableau FR Download'!O:O,MATCH('Eligible Components'!M278,'Tableau FR Download'!G:G,0)),""))</f>
        <v/>
      </c>
      <c r="S278" t="str">
        <f t="shared" si="14"/>
        <v/>
      </c>
      <c r="T278" s="1" t="str">
        <f>IFERROR(INDEX('User Instructions'!$E$3:$E$8,MATCH('Eligible Components'!N278,'User Instructions'!$D$3:$D$8,0)),"")</f>
        <v/>
      </c>
      <c r="U278" s="1" t="str">
        <f>IFERROR(IF(INDEX('Tableau FR Download'!M:M,MATCH('Eligible Components'!M278,'Tableau FR Download'!G:G,0))=0,"",INDEX('Tableau FR Download'!M:M,MATCH('Eligible Components'!M278,'Tableau FR Download'!G:G,0))),"")</f>
        <v/>
      </c>
    </row>
    <row r="279" spans="1:21" hidden="1" x14ac:dyDescent="0.35">
      <c r="A279" s="1">
        <f t="shared" si="12"/>
        <v>0</v>
      </c>
      <c r="B279" s="1">
        <v>0</v>
      </c>
      <c r="C279" s="1" t="s">
        <v>201</v>
      </c>
      <c r="D279" s="1" t="s">
        <v>86</v>
      </c>
      <c r="E279" s="1" t="s">
        <v>137</v>
      </c>
      <c r="F279" s="1" t="s">
        <v>211</v>
      </c>
      <c r="G279" s="1" t="str">
        <f t="shared" si="13"/>
        <v>Chad-HIV/AIDS,Tuberculosis,RSSH</v>
      </c>
      <c r="H279" s="1">
        <v>0</v>
      </c>
      <c r="I279" s="1" t="s">
        <v>73</v>
      </c>
      <c r="J279" s="1" t="str">
        <f>IF(IFERROR(IF(M279="",INDEX('Review Approach Lookup'!D:D,MATCH('Eligible Components'!G279,'Review Approach Lookup'!A:A,0)),INDEX('Tableau FR Download'!I:I,MATCH(M279,'Tableau FR Download'!G:G,0))),"")=0,"TBC",IFERROR(IF(M279="",INDEX('Review Approach Lookup'!D:D,MATCH('Eligible Components'!G279,'Review Approach Lookup'!A:A,0)),INDEX('Tableau FR Download'!I:I,MATCH(M279,'Tableau FR Download'!G:G,0))),""))</f>
        <v/>
      </c>
      <c r="K279" s="1" t="s">
        <v>202</v>
      </c>
      <c r="L279" s="1">
        <f>_xlfn.MAXIFS('Tableau FR Download'!A:A,'Tableau FR Download'!B:B,'Eligible Components'!G279)</f>
        <v>0</v>
      </c>
      <c r="M279" s="1" t="str">
        <f>IF(L279=0,"",INDEX('Tableau FR Download'!G:G,MATCH('Eligible Components'!L279,'Tableau FR Download'!A:A,0)))</f>
        <v/>
      </c>
      <c r="N279" s="2" t="str">
        <f>IFERROR(IF(LEFT(INDEX('Tableau FR Download'!J:J,MATCH('Eligible Components'!M279,'Tableau FR Download'!G:G,0)),FIND(" - ",INDEX('Tableau FR Download'!J:J,MATCH('Eligible Components'!M279,'Tableau FR Download'!G:G,0)))-1) = 0,"",LEFT(INDEX('Tableau FR Download'!J:J,MATCH('Eligible Components'!M279,'Tableau FR Download'!G:G,0)),FIND(" - ",INDEX('Tableau FR Download'!J:J,MATCH('Eligible Components'!M279,'Tableau FR Download'!G:G,0)))-1)),"")</f>
        <v/>
      </c>
      <c r="O279" s="2" t="str">
        <f>IF(T279="No","",IFERROR(IF(INDEX('Tableau FR Download'!M:M,MATCH('Eligible Components'!M279,'Tableau FR Download'!G:G,0))=0,"",INDEX('Tableau FR Download'!M:M,MATCH('Eligible Components'!M279,'Tableau FR Download'!G:G,0))),""))</f>
        <v/>
      </c>
      <c r="P279" s="27" t="str">
        <f>IF(IFERROR(
INDEX('Funding Request Tracker'!$G$6:$G$13,MATCH('Eligible Components'!N279,'Funding Request Tracker'!$F$6:$F$13,0)),"")=0,"",
IFERROR(INDEX('Funding Request Tracker'!$G$6:$G$13,MATCH('Eligible Components'!N279,'Funding Request Tracker'!$F$6:$F$13,0)),
""))</f>
        <v/>
      </c>
      <c r="Q279" s="27" t="str">
        <f>IF(IFERROR(INDEX('Tableau FR Download'!N:N,MATCH('Eligible Components'!M279,'Tableau FR Download'!G:G,0)),"")=0,"",IFERROR(INDEX('Tableau FR Download'!N:N,MATCH('Eligible Components'!M279,'Tableau FR Download'!G:G,0)),""))</f>
        <v/>
      </c>
      <c r="R279" s="27" t="str">
        <f>IF(IFERROR(INDEX('Tableau FR Download'!O:O,MATCH('Eligible Components'!M279,'Tableau FR Download'!G:G,0)),"")=0,"",IFERROR(INDEX('Tableau FR Download'!O:O,MATCH('Eligible Components'!M279,'Tableau FR Download'!G:G,0)),""))</f>
        <v/>
      </c>
      <c r="S279" t="str">
        <f t="shared" si="14"/>
        <v/>
      </c>
      <c r="T279" s="1" t="str">
        <f>IFERROR(INDEX('User Instructions'!$E$3:$E$8,MATCH('Eligible Components'!N279,'User Instructions'!$D$3:$D$8,0)),"")</f>
        <v/>
      </c>
      <c r="U279" s="1" t="str">
        <f>IFERROR(IF(INDEX('Tableau FR Download'!M:M,MATCH('Eligible Components'!M279,'Tableau FR Download'!G:G,0))=0,"",INDEX('Tableau FR Download'!M:M,MATCH('Eligible Components'!M279,'Tableau FR Download'!G:G,0))),"")</f>
        <v/>
      </c>
    </row>
    <row r="280" spans="1:21" hidden="1" x14ac:dyDescent="0.35">
      <c r="A280" s="1">
        <f t="shared" si="12"/>
        <v>1</v>
      </c>
      <c r="B280" s="1">
        <v>0</v>
      </c>
      <c r="C280" s="1" t="s">
        <v>201</v>
      </c>
      <c r="D280" s="1" t="s">
        <v>86</v>
      </c>
      <c r="E280" s="1" t="s">
        <v>68</v>
      </c>
      <c r="F280" s="1" t="s">
        <v>68</v>
      </c>
      <c r="G280" s="1" t="str">
        <f t="shared" si="13"/>
        <v>Chad-Malaria</v>
      </c>
      <c r="H280" s="1">
        <v>1</v>
      </c>
      <c r="I280" s="1" t="s">
        <v>73</v>
      </c>
      <c r="J280" s="1" t="str">
        <f>IF(IFERROR(IF(M280="",INDEX('Review Approach Lookup'!D:D,MATCH('Eligible Components'!G280,'Review Approach Lookup'!A:A,0)),INDEX('Tableau FR Download'!I:I,MATCH(M280,'Tableau FR Download'!G:G,0))),"")=0,"TBC",IFERROR(IF(M280="",INDEX('Review Approach Lookup'!D:D,MATCH('Eligible Components'!G280,'Review Approach Lookup'!A:A,0)),INDEX('Tableau FR Download'!I:I,MATCH(M280,'Tableau FR Download'!G:G,0))),""))</f>
        <v>Program Continuation</v>
      </c>
      <c r="K280" s="1" t="s">
        <v>202</v>
      </c>
      <c r="L280" s="1">
        <f>_xlfn.MAXIFS('Tableau FR Download'!A:A,'Tableau FR Download'!B:B,'Eligible Components'!G280)</f>
        <v>1680</v>
      </c>
      <c r="M280" s="1" t="str">
        <f>IF(L280=0,"",INDEX('Tableau FR Download'!G:G,MATCH('Eligible Components'!L280,'Tableau FR Download'!A:A,0)))</f>
        <v>FR1680-TCD-M</v>
      </c>
      <c r="N280" s="2" t="str">
        <f>IFERROR(IF(LEFT(INDEX('Tableau FR Download'!J:J,MATCH('Eligible Components'!M280,'Tableau FR Download'!G:G,0)),FIND(" - ",INDEX('Tableau FR Download'!J:J,MATCH('Eligible Components'!M280,'Tableau FR Download'!G:G,0)))-1) = 0,"",LEFT(INDEX('Tableau FR Download'!J:J,MATCH('Eligible Components'!M280,'Tableau FR Download'!G:G,0)),FIND(" - ",INDEX('Tableau FR Download'!J:J,MATCH('Eligible Components'!M280,'Tableau FR Download'!G:G,0)))-1)),"")</f>
        <v>Window 5</v>
      </c>
      <c r="O280" s="2" t="str">
        <f>IF(T280="No","",IFERROR(IF(INDEX('Tableau FR Download'!M:M,MATCH('Eligible Components'!M280,'Tableau FR Download'!G:G,0))=0,"",INDEX('Tableau FR Download'!M:M,MATCH('Eligible Components'!M280,'Tableau FR Download'!G:G,0))),""))</f>
        <v/>
      </c>
      <c r="P280" s="27">
        <f>IF(IFERROR(
INDEX('Funding Request Tracker'!$G$6:$G$13,MATCH('Eligible Components'!N280,'Funding Request Tracker'!$F$6:$F$13,0)),"")=0,"",
IFERROR(INDEX('Funding Request Tracker'!$G$6:$G$13,MATCH('Eligible Components'!N280,'Funding Request Tracker'!$F$6:$F$13,0)),
""))</f>
        <v>45411</v>
      </c>
      <c r="Q280" s="27" t="str">
        <f>IF(IFERROR(INDEX('Tableau FR Download'!N:N,MATCH('Eligible Components'!M280,'Tableau FR Download'!G:G,0)),"")=0,"",IFERROR(INDEX('Tableau FR Download'!N:N,MATCH('Eligible Components'!M280,'Tableau FR Download'!G:G,0)),""))</f>
        <v/>
      </c>
      <c r="R280" s="27" t="str">
        <f>IF(IFERROR(INDEX('Tableau FR Download'!O:O,MATCH('Eligible Components'!M280,'Tableau FR Download'!G:G,0)),"")=0,"",IFERROR(INDEX('Tableau FR Download'!O:O,MATCH('Eligible Components'!M280,'Tableau FR Download'!G:G,0)),""))</f>
        <v/>
      </c>
      <c r="S280" t="str">
        <f t="shared" si="14"/>
        <v/>
      </c>
      <c r="T280" s="1" t="str">
        <f>IFERROR(INDEX('User Instructions'!$E$3:$E$8,MATCH('Eligible Components'!N280,'User Instructions'!$D$3:$D$8,0)),"")</f>
        <v>No</v>
      </c>
      <c r="U280" s="1" t="str">
        <f>IFERROR(IF(INDEX('Tableau FR Download'!M:M,MATCH('Eligible Components'!M280,'Tableau FR Download'!G:G,0))=0,"",INDEX('Tableau FR Download'!M:M,MATCH('Eligible Components'!M280,'Tableau FR Download'!G:G,0))),"")</f>
        <v/>
      </c>
    </row>
    <row r="281" spans="1:21" hidden="1" x14ac:dyDescent="0.35">
      <c r="A281" s="1">
        <f t="shared" si="12"/>
        <v>0</v>
      </c>
      <c r="B281" s="1">
        <v>0</v>
      </c>
      <c r="C281" s="1" t="s">
        <v>201</v>
      </c>
      <c r="D281" s="1" t="s">
        <v>86</v>
      </c>
      <c r="E281" s="1" t="s">
        <v>94</v>
      </c>
      <c r="F281" s="1" t="s">
        <v>212</v>
      </c>
      <c r="G281" s="1" t="str">
        <f t="shared" si="13"/>
        <v>Chad-Malaria,RSSH</v>
      </c>
      <c r="H281" s="1">
        <v>0</v>
      </c>
      <c r="I281" s="1" t="s">
        <v>73</v>
      </c>
      <c r="J281" s="1" t="str">
        <f>IF(IFERROR(IF(M281="",INDEX('Review Approach Lookup'!D:D,MATCH('Eligible Components'!G281,'Review Approach Lookup'!A:A,0)),INDEX('Tableau FR Download'!I:I,MATCH(M281,'Tableau FR Download'!G:G,0))),"")=0,"TBC",IFERROR(IF(M281="",INDEX('Review Approach Lookup'!D:D,MATCH('Eligible Components'!G281,'Review Approach Lookup'!A:A,0)),INDEX('Tableau FR Download'!I:I,MATCH(M281,'Tableau FR Download'!G:G,0))),""))</f>
        <v/>
      </c>
      <c r="K281" s="1" t="s">
        <v>202</v>
      </c>
      <c r="L281" s="1">
        <f>_xlfn.MAXIFS('Tableau FR Download'!A:A,'Tableau FR Download'!B:B,'Eligible Components'!G281)</f>
        <v>0</v>
      </c>
      <c r="M281" s="1" t="str">
        <f>IF(L281=0,"",INDEX('Tableau FR Download'!G:G,MATCH('Eligible Components'!L281,'Tableau FR Download'!A:A,0)))</f>
        <v/>
      </c>
      <c r="N281" s="2" t="str">
        <f>IFERROR(IF(LEFT(INDEX('Tableau FR Download'!J:J,MATCH('Eligible Components'!M281,'Tableau FR Download'!G:G,0)),FIND(" - ",INDEX('Tableau FR Download'!J:J,MATCH('Eligible Components'!M281,'Tableau FR Download'!G:G,0)))-1) = 0,"",LEFT(INDEX('Tableau FR Download'!J:J,MATCH('Eligible Components'!M281,'Tableau FR Download'!G:G,0)),FIND(" - ",INDEX('Tableau FR Download'!J:J,MATCH('Eligible Components'!M281,'Tableau FR Download'!G:G,0)))-1)),"")</f>
        <v/>
      </c>
      <c r="O281" s="2" t="str">
        <f>IF(T281="No","",IFERROR(IF(INDEX('Tableau FR Download'!M:M,MATCH('Eligible Components'!M281,'Tableau FR Download'!G:G,0))=0,"",INDEX('Tableau FR Download'!M:M,MATCH('Eligible Components'!M281,'Tableau FR Download'!G:G,0))),""))</f>
        <v/>
      </c>
      <c r="P281" s="27" t="str">
        <f>IF(IFERROR(
INDEX('Funding Request Tracker'!$G$6:$G$13,MATCH('Eligible Components'!N281,'Funding Request Tracker'!$F$6:$F$13,0)),"")=0,"",
IFERROR(INDEX('Funding Request Tracker'!$G$6:$G$13,MATCH('Eligible Components'!N281,'Funding Request Tracker'!$F$6:$F$13,0)),
""))</f>
        <v/>
      </c>
      <c r="Q281" s="27" t="str">
        <f>IF(IFERROR(INDEX('Tableau FR Download'!N:N,MATCH('Eligible Components'!M281,'Tableau FR Download'!G:G,0)),"")=0,"",IFERROR(INDEX('Tableau FR Download'!N:N,MATCH('Eligible Components'!M281,'Tableau FR Download'!G:G,0)),""))</f>
        <v/>
      </c>
      <c r="R281" s="27" t="str">
        <f>IF(IFERROR(INDEX('Tableau FR Download'!O:O,MATCH('Eligible Components'!M281,'Tableau FR Download'!G:G,0)),"")=0,"",IFERROR(INDEX('Tableau FR Download'!O:O,MATCH('Eligible Components'!M281,'Tableau FR Download'!G:G,0)),""))</f>
        <v/>
      </c>
      <c r="S281" t="str">
        <f t="shared" si="14"/>
        <v/>
      </c>
      <c r="T281" s="1" t="str">
        <f>IFERROR(INDEX('User Instructions'!$E$3:$E$8,MATCH('Eligible Components'!N281,'User Instructions'!$D$3:$D$8,0)),"")</f>
        <v/>
      </c>
      <c r="U281" s="1" t="str">
        <f>IFERROR(IF(INDEX('Tableau FR Download'!M:M,MATCH('Eligible Components'!M281,'Tableau FR Download'!G:G,0))=0,"",INDEX('Tableau FR Download'!M:M,MATCH('Eligible Components'!M281,'Tableau FR Download'!G:G,0))),"")</f>
        <v/>
      </c>
    </row>
    <row r="282" spans="1:21" hidden="1" x14ac:dyDescent="0.35">
      <c r="A282" s="1">
        <f t="shared" si="12"/>
        <v>0</v>
      </c>
      <c r="B282" s="1">
        <v>0</v>
      </c>
      <c r="C282" s="1" t="s">
        <v>201</v>
      </c>
      <c r="D282" s="1" t="s">
        <v>86</v>
      </c>
      <c r="E282" s="1" t="s">
        <v>91</v>
      </c>
      <c r="F282" s="1" t="s">
        <v>91</v>
      </c>
      <c r="G282" s="1" t="str">
        <f t="shared" si="13"/>
        <v>Chad-RSSH</v>
      </c>
      <c r="H282" s="1">
        <v>1</v>
      </c>
      <c r="I282" s="1" t="s">
        <v>73</v>
      </c>
      <c r="J282" s="1" t="str">
        <f>IF(IFERROR(IF(M282="",INDEX('Review Approach Lookup'!D:D,MATCH('Eligible Components'!G282,'Review Approach Lookup'!A:A,0)),INDEX('Tableau FR Download'!I:I,MATCH(M282,'Tableau FR Download'!G:G,0))),"")=0,"TBC",IFERROR(IF(M282="",INDEX('Review Approach Lookup'!D:D,MATCH('Eligible Components'!G282,'Review Approach Lookup'!A:A,0)),INDEX('Tableau FR Download'!I:I,MATCH(M282,'Tableau FR Download'!G:G,0))),""))</f>
        <v>TBC</v>
      </c>
      <c r="K282" s="1" t="s">
        <v>202</v>
      </c>
      <c r="L282" s="1">
        <f>_xlfn.MAXIFS('Tableau FR Download'!A:A,'Tableau FR Download'!B:B,'Eligible Components'!G282)</f>
        <v>0</v>
      </c>
      <c r="M282" s="1" t="str">
        <f>IF(L282=0,"",INDEX('Tableau FR Download'!G:G,MATCH('Eligible Components'!L282,'Tableau FR Download'!A:A,0)))</f>
        <v/>
      </c>
      <c r="N282" s="2" t="str">
        <f>IFERROR(IF(LEFT(INDEX('Tableau FR Download'!J:J,MATCH('Eligible Components'!M282,'Tableau FR Download'!G:G,0)),FIND(" - ",INDEX('Tableau FR Download'!J:J,MATCH('Eligible Components'!M282,'Tableau FR Download'!G:G,0)))-1) = 0,"",LEFT(INDEX('Tableau FR Download'!J:J,MATCH('Eligible Components'!M282,'Tableau FR Download'!G:G,0)),FIND(" - ",INDEX('Tableau FR Download'!J:J,MATCH('Eligible Components'!M282,'Tableau FR Download'!G:G,0)))-1)),"")</f>
        <v/>
      </c>
      <c r="O282" s="2" t="str">
        <f>IF(T282="No","",IFERROR(IF(INDEX('Tableau FR Download'!M:M,MATCH('Eligible Components'!M282,'Tableau FR Download'!G:G,0))=0,"",INDEX('Tableau FR Download'!M:M,MATCH('Eligible Components'!M282,'Tableau FR Download'!G:G,0))),""))</f>
        <v/>
      </c>
      <c r="P282" s="27" t="str">
        <f>IF(IFERROR(
INDEX('Funding Request Tracker'!$G$6:$G$13,MATCH('Eligible Components'!N282,'Funding Request Tracker'!$F$6:$F$13,0)),"")=0,"",
IFERROR(INDEX('Funding Request Tracker'!$G$6:$G$13,MATCH('Eligible Components'!N282,'Funding Request Tracker'!$F$6:$F$13,0)),
""))</f>
        <v/>
      </c>
      <c r="Q282" s="27" t="str">
        <f>IF(IFERROR(INDEX('Tableau FR Download'!N:N,MATCH('Eligible Components'!M282,'Tableau FR Download'!G:G,0)),"")=0,"",IFERROR(INDEX('Tableau FR Download'!N:N,MATCH('Eligible Components'!M282,'Tableau FR Download'!G:G,0)),""))</f>
        <v/>
      </c>
      <c r="R282" s="27" t="str">
        <f>IF(IFERROR(INDEX('Tableau FR Download'!O:O,MATCH('Eligible Components'!M282,'Tableau FR Download'!G:G,0)),"")=0,"",IFERROR(INDEX('Tableau FR Download'!O:O,MATCH('Eligible Components'!M282,'Tableau FR Download'!G:G,0)),""))</f>
        <v/>
      </c>
      <c r="S282" t="str">
        <f t="shared" si="14"/>
        <v/>
      </c>
      <c r="T282" s="1" t="str">
        <f>IFERROR(INDEX('User Instructions'!$E$3:$E$8,MATCH('Eligible Components'!N282,'User Instructions'!$D$3:$D$8,0)),"")</f>
        <v/>
      </c>
      <c r="U282" s="1" t="str">
        <f>IFERROR(IF(INDEX('Tableau FR Download'!M:M,MATCH('Eligible Components'!M282,'Tableau FR Download'!G:G,0))=0,"",INDEX('Tableau FR Download'!M:M,MATCH('Eligible Components'!M282,'Tableau FR Download'!G:G,0))),"")</f>
        <v/>
      </c>
    </row>
    <row r="283" spans="1:21" hidden="1" x14ac:dyDescent="0.35">
      <c r="A283" s="1">
        <f t="shared" si="12"/>
        <v>0</v>
      </c>
      <c r="B283" s="1">
        <v>1</v>
      </c>
      <c r="C283" s="1" t="s">
        <v>201</v>
      </c>
      <c r="D283" s="1" t="s">
        <v>86</v>
      </c>
      <c r="E283" s="1" t="s">
        <v>61</v>
      </c>
      <c r="F283" s="1" t="s">
        <v>213</v>
      </c>
      <c r="G283" s="1" t="str">
        <f t="shared" si="13"/>
        <v>Chad-Tuberculosis</v>
      </c>
      <c r="H283" s="1">
        <v>1</v>
      </c>
      <c r="I283" s="1" t="s">
        <v>73</v>
      </c>
      <c r="J283" s="1" t="str">
        <f>IF(IFERROR(IF(M283="",INDEX('Review Approach Lookup'!D:D,MATCH('Eligible Components'!G283,'Review Approach Lookup'!A:A,0)),INDEX('Tableau FR Download'!I:I,MATCH(M283,'Tableau FR Download'!G:G,0))),"")=0,"TBC",IFERROR(IF(M283="",INDEX('Review Approach Lookup'!D:D,MATCH('Eligible Components'!G283,'Review Approach Lookup'!A:A,0)),INDEX('Tableau FR Download'!I:I,MATCH(M283,'Tableau FR Download'!G:G,0))),""))</f>
        <v>Program Continuation</v>
      </c>
      <c r="K283" s="1" t="s">
        <v>202</v>
      </c>
      <c r="L283" s="1">
        <f>_xlfn.MAXIFS('Tableau FR Download'!A:A,'Tableau FR Download'!B:B,'Eligible Components'!G283)</f>
        <v>0</v>
      </c>
      <c r="M283" s="1" t="str">
        <f>IF(L283=0,"",INDEX('Tableau FR Download'!G:G,MATCH('Eligible Components'!L283,'Tableau FR Download'!A:A,0)))</f>
        <v/>
      </c>
      <c r="N283" s="2" t="str">
        <f>IFERROR(IF(LEFT(INDEX('Tableau FR Download'!J:J,MATCH('Eligible Components'!M283,'Tableau FR Download'!G:G,0)),FIND(" - ",INDEX('Tableau FR Download'!J:J,MATCH('Eligible Components'!M283,'Tableau FR Download'!G:G,0)))-1) = 0,"",LEFT(INDEX('Tableau FR Download'!J:J,MATCH('Eligible Components'!M283,'Tableau FR Download'!G:G,0)),FIND(" - ",INDEX('Tableau FR Download'!J:J,MATCH('Eligible Components'!M283,'Tableau FR Download'!G:G,0)))-1)),"")</f>
        <v/>
      </c>
      <c r="O283" s="2" t="str">
        <f>IF(T283="No","",IFERROR(IF(INDEX('Tableau FR Download'!M:M,MATCH('Eligible Components'!M283,'Tableau FR Download'!G:G,0))=0,"",INDEX('Tableau FR Download'!M:M,MATCH('Eligible Components'!M283,'Tableau FR Download'!G:G,0))),""))</f>
        <v/>
      </c>
      <c r="P283" s="27" t="str">
        <f>IF(IFERROR(
INDEX('Funding Request Tracker'!$G$6:$G$13,MATCH('Eligible Components'!N283,'Funding Request Tracker'!$F$6:$F$13,0)),"")=0,"",
IFERROR(INDEX('Funding Request Tracker'!$G$6:$G$13,MATCH('Eligible Components'!N283,'Funding Request Tracker'!$F$6:$F$13,0)),
""))</f>
        <v/>
      </c>
      <c r="Q283" s="27" t="str">
        <f>IF(IFERROR(INDEX('Tableau FR Download'!N:N,MATCH('Eligible Components'!M283,'Tableau FR Download'!G:G,0)),"")=0,"",IFERROR(INDEX('Tableau FR Download'!N:N,MATCH('Eligible Components'!M283,'Tableau FR Download'!G:G,0)),""))</f>
        <v/>
      </c>
      <c r="R283" s="27" t="str">
        <f>IF(IFERROR(INDEX('Tableau FR Download'!O:O,MATCH('Eligible Components'!M283,'Tableau FR Download'!G:G,0)),"")=0,"",IFERROR(INDEX('Tableau FR Download'!O:O,MATCH('Eligible Components'!M283,'Tableau FR Download'!G:G,0)),""))</f>
        <v/>
      </c>
      <c r="S283" t="str">
        <f t="shared" si="14"/>
        <v/>
      </c>
      <c r="T283" s="1" t="str">
        <f>IFERROR(INDEX('User Instructions'!$E$3:$E$8,MATCH('Eligible Components'!N283,'User Instructions'!$D$3:$D$8,0)),"")</f>
        <v/>
      </c>
      <c r="U283" s="1" t="str">
        <f>IFERROR(IF(INDEX('Tableau FR Download'!M:M,MATCH('Eligible Components'!M283,'Tableau FR Download'!G:G,0))=0,"",INDEX('Tableau FR Download'!M:M,MATCH('Eligible Components'!M283,'Tableau FR Download'!G:G,0))),"")</f>
        <v/>
      </c>
    </row>
    <row r="284" spans="1:21" hidden="1" x14ac:dyDescent="0.35">
      <c r="A284" s="1">
        <f t="shared" si="12"/>
        <v>0</v>
      </c>
      <c r="B284" s="1">
        <v>0</v>
      </c>
      <c r="C284" s="1" t="s">
        <v>201</v>
      </c>
      <c r="D284" s="1" t="s">
        <v>86</v>
      </c>
      <c r="E284" s="1" t="s">
        <v>168</v>
      </c>
      <c r="F284" s="1" t="s">
        <v>214</v>
      </c>
      <c r="G284" s="1" t="str">
        <f t="shared" si="13"/>
        <v>Chad-Tuberculosis,Malaria</v>
      </c>
      <c r="H284" s="1">
        <v>0</v>
      </c>
      <c r="I284" s="1" t="s">
        <v>73</v>
      </c>
      <c r="J284" s="1" t="str">
        <f>IF(IFERROR(IF(M284="",INDEX('Review Approach Lookup'!D:D,MATCH('Eligible Components'!G284,'Review Approach Lookup'!A:A,0)),INDEX('Tableau FR Download'!I:I,MATCH(M284,'Tableau FR Download'!G:G,0))),"")=0,"TBC",IFERROR(IF(M284="",INDEX('Review Approach Lookup'!D:D,MATCH('Eligible Components'!G284,'Review Approach Lookup'!A:A,0)),INDEX('Tableau FR Download'!I:I,MATCH(M284,'Tableau FR Download'!G:G,0))),""))</f>
        <v/>
      </c>
      <c r="K284" s="1" t="s">
        <v>202</v>
      </c>
      <c r="L284" s="1">
        <f>_xlfn.MAXIFS('Tableau FR Download'!A:A,'Tableau FR Download'!B:B,'Eligible Components'!G284)</f>
        <v>0</v>
      </c>
      <c r="M284" s="1" t="str">
        <f>IF(L284=0,"",INDEX('Tableau FR Download'!G:G,MATCH('Eligible Components'!L284,'Tableau FR Download'!A:A,0)))</f>
        <v/>
      </c>
      <c r="N284" s="2" t="str">
        <f>IFERROR(IF(LEFT(INDEX('Tableau FR Download'!J:J,MATCH('Eligible Components'!M284,'Tableau FR Download'!G:G,0)),FIND(" - ",INDEX('Tableau FR Download'!J:J,MATCH('Eligible Components'!M284,'Tableau FR Download'!G:G,0)))-1) = 0,"",LEFT(INDEX('Tableau FR Download'!J:J,MATCH('Eligible Components'!M284,'Tableau FR Download'!G:G,0)),FIND(" - ",INDEX('Tableau FR Download'!J:J,MATCH('Eligible Components'!M284,'Tableau FR Download'!G:G,0)))-1)),"")</f>
        <v/>
      </c>
      <c r="O284" s="2" t="str">
        <f>IF(T284="No","",IFERROR(IF(INDEX('Tableau FR Download'!M:M,MATCH('Eligible Components'!M284,'Tableau FR Download'!G:G,0))=0,"",INDEX('Tableau FR Download'!M:M,MATCH('Eligible Components'!M284,'Tableau FR Download'!G:G,0))),""))</f>
        <v/>
      </c>
      <c r="P284" s="27" t="str">
        <f>IF(IFERROR(
INDEX('Funding Request Tracker'!$G$6:$G$13,MATCH('Eligible Components'!N284,'Funding Request Tracker'!$F$6:$F$13,0)),"")=0,"",
IFERROR(INDEX('Funding Request Tracker'!$G$6:$G$13,MATCH('Eligible Components'!N284,'Funding Request Tracker'!$F$6:$F$13,0)),
""))</f>
        <v/>
      </c>
      <c r="Q284" s="27" t="str">
        <f>IF(IFERROR(INDEX('Tableau FR Download'!N:N,MATCH('Eligible Components'!M284,'Tableau FR Download'!G:G,0)),"")=0,"",IFERROR(INDEX('Tableau FR Download'!N:N,MATCH('Eligible Components'!M284,'Tableau FR Download'!G:G,0)),""))</f>
        <v/>
      </c>
      <c r="R284" s="27" t="str">
        <f>IF(IFERROR(INDEX('Tableau FR Download'!O:O,MATCH('Eligible Components'!M284,'Tableau FR Download'!G:G,0)),"")=0,"",IFERROR(INDEX('Tableau FR Download'!O:O,MATCH('Eligible Components'!M284,'Tableau FR Download'!G:G,0)),""))</f>
        <v/>
      </c>
      <c r="S284" t="str">
        <f t="shared" si="14"/>
        <v/>
      </c>
      <c r="T284" s="1" t="str">
        <f>IFERROR(INDEX('User Instructions'!$E$3:$E$8,MATCH('Eligible Components'!N284,'User Instructions'!$D$3:$D$8,0)),"")</f>
        <v/>
      </c>
      <c r="U284" s="1" t="str">
        <f>IFERROR(IF(INDEX('Tableau FR Download'!M:M,MATCH('Eligible Components'!M284,'Tableau FR Download'!G:G,0))=0,"",INDEX('Tableau FR Download'!M:M,MATCH('Eligible Components'!M284,'Tableau FR Download'!G:G,0))),"")</f>
        <v/>
      </c>
    </row>
    <row r="285" spans="1:21" hidden="1" x14ac:dyDescent="0.35">
      <c r="A285" s="1">
        <f t="shared" si="12"/>
        <v>0</v>
      </c>
      <c r="B285" s="1">
        <v>0</v>
      </c>
      <c r="C285" s="1" t="s">
        <v>201</v>
      </c>
      <c r="D285" s="1" t="s">
        <v>86</v>
      </c>
      <c r="E285" s="1" t="s">
        <v>133</v>
      </c>
      <c r="F285" s="1" t="s">
        <v>215</v>
      </c>
      <c r="G285" s="1" t="str">
        <f t="shared" si="13"/>
        <v>Chad-Tuberculosis,Malaria,RSSH</v>
      </c>
      <c r="H285" s="1">
        <v>0</v>
      </c>
      <c r="I285" s="1" t="s">
        <v>73</v>
      </c>
      <c r="J285" s="1" t="str">
        <f>IF(IFERROR(IF(M285="",INDEX('Review Approach Lookup'!D:D,MATCH('Eligible Components'!G285,'Review Approach Lookup'!A:A,0)),INDEX('Tableau FR Download'!I:I,MATCH(M285,'Tableau FR Download'!G:G,0))),"")=0,"TBC",IFERROR(IF(M285="",INDEX('Review Approach Lookup'!D:D,MATCH('Eligible Components'!G285,'Review Approach Lookup'!A:A,0)),INDEX('Tableau FR Download'!I:I,MATCH(M285,'Tableau FR Download'!G:G,0))),""))</f>
        <v/>
      </c>
      <c r="K285" s="1" t="s">
        <v>202</v>
      </c>
      <c r="L285" s="1">
        <f>_xlfn.MAXIFS('Tableau FR Download'!A:A,'Tableau FR Download'!B:B,'Eligible Components'!G285)</f>
        <v>0</v>
      </c>
      <c r="M285" s="1" t="str">
        <f>IF(L285=0,"",INDEX('Tableau FR Download'!G:G,MATCH('Eligible Components'!L285,'Tableau FR Download'!A:A,0)))</f>
        <v/>
      </c>
      <c r="N285" s="2" t="str">
        <f>IFERROR(IF(LEFT(INDEX('Tableau FR Download'!J:J,MATCH('Eligible Components'!M285,'Tableau FR Download'!G:G,0)),FIND(" - ",INDEX('Tableau FR Download'!J:J,MATCH('Eligible Components'!M285,'Tableau FR Download'!G:G,0)))-1) = 0,"",LEFT(INDEX('Tableau FR Download'!J:J,MATCH('Eligible Components'!M285,'Tableau FR Download'!G:G,0)),FIND(" - ",INDEX('Tableau FR Download'!J:J,MATCH('Eligible Components'!M285,'Tableau FR Download'!G:G,0)))-1)),"")</f>
        <v/>
      </c>
      <c r="O285" s="2" t="str">
        <f>IF(T285="No","",IFERROR(IF(INDEX('Tableau FR Download'!M:M,MATCH('Eligible Components'!M285,'Tableau FR Download'!G:G,0))=0,"",INDEX('Tableau FR Download'!M:M,MATCH('Eligible Components'!M285,'Tableau FR Download'!G:G,0))),""))</f>
        <v/>
      </c>
      <c r="P285" s="27" t="str">
        <f>IF(IFERROR(
INDEX('Funding Request Tracker'!$G$6:$G$13,MATCH('Eligible Components'!N285,'Funding Request Tracker'!$F$6:$F$13,0)),"")=0,"",
IFERROR(INDEX('Funding Request Tracker'!$G$6:$G$13,MATCH('Eligible Components'!N285,'Funding Request Tracker'!$F$6:$F$13,0)),
""))</f>
        <v/>
      </c>
      <c r="Q285" s="27" t="str">
        <f>IF(IFERROR(INDEX('Tableau FR Download'!N:N,MATCH('Eligible Components'!M285,'Tableau FR Download'!G:G,0)),"")=0,"",IFERROR(INDEX('Tableau FR Download'!N:N,MATCH('Eligible Components'!M285,'Tableau FR Download'!G:G,0)),""))</f>
        <v/>
      </c>
      <c r="R285" s="27" t="str">
        <f>IF(IFERROR(INDEX('Tableau FR Download'!O:O,MATCH('Eligible Components'!M285,'Tableau FR Download'!G:G,0)),"")=0,"",IFERROR(INDEX('Tableau FR Download'!O:O,MATCH('Eligible Components'!M285,'Tableau FR Download'!G:G,0)),""))</f>
        <v/>
      </c>
      <c r="S285" t="str">
        <f t="shared" si="14"/>
        <v/>
      </c>
      <c r="T285" s="1" t="str">
        <f>IFERROR(INDEX('User Instructions'!$E$3:$E$8,MATCH('Eligible Components'!N285,'User Instructions'!$D$3:$D$8,0)),"")</f>
        <v/>
      </c>
      <c r="U285" s="1" t="str">
        <f>IFERROR(IF(INDEX('Tableau FR Download'!M:M,MATCH('Eligible Components'!M285,'Tableau FR Download'!G:G,0))=0,"",INDEX('Tableau FR Download'!M:M,MATCH('Eligible Components'!M285,'Tableau FR Download'!G:G,0))),"")</f>
        <v/>
      </c>
    </row>
    <row r="286" spans="1:21" hidden="1" x14ac:dyDescent="0.35">
      <c r="A286" s="1">
        <f t="shared" si="12"/>
        <v>0</v>
      </c>
      <c r="B286" s="1">
        <v>0</v>
      </c>
      <c r="C286" s="1" t="s">
        <v>201</v>
      </c>
      <c r="D286" s="1" t="s">
        <v>86</v>
      </c>
      <c r="E286" s="1" t="s">
        <v>121</v>
      </c>
      <c r="F286" s="1" t="s">
        <v>216</v>
      </c>
      <c r="G286" s="1" t="str">
        <f t="shared" si="13"/>
        <v>Chad-Tuberculosis,RSSH</v>
      </c>
      <c r="H286" s="1">
        <v>0</v>
      </c>
      <c r="I286" s="1" t="s">
        <v>73</v>
      </c>
      <c r="J286" s="1" t="str">
        <f>IF(IFERROR(IF(M286="",INDEX('Review Approach Lookup'!D:D,MATCH('Eligible Components'!G286,'Review Approach Lookup'!A:A,0)),INDEX('Tableau FR Download'!I:I,MATCH(M286,'Tableau FR Download'!G:G,0))),"")=0,"TBC",IFERROR(IF(M286="",INDEX('Review Approach Lookup'!D:D,MATCH('Eligible Components'!G286,'Review Approach Lookup'!A:A,0)),INDEX('Tableau FR Download'!I:I,MATCH(M286,'Tableau FR Download'!G:G,0))),""))</f>
        <v/>
      </c>
      <c r="K286" s="1" t="s">
        <v>202</v>
      </c>
      <c r="L286" s="1">
        <f>_xlfn.MAXIFS('Tableau FR Download'!A:A,'Tableau FR Download'!B:B,'Eligible Components'!G286)</f>
        <v>0</v>
      </c>
      <c r="M286" s="1" t="str">
        <f>IF(L286=0,"",INDEX('Tableau FR Download'!G:G,MATCH('Eligible Components'!L286,'Tableau FR Download'!A:A,0)))</f>
        <v/>
      </c>
      <c r="N286" s="2" t="str">
        <f>IFERROR(IF(LEFT(INDEX('Tableau FR Download'!J:J,MATCH('Eligible Components'!M286,'Tableau FR Download'!G:G,0)),FIND(" - ",INDEX('Tableau FR Download'!J:J,MATCH('Eligible Components'!M286,'Tableau FR Download'!G:G,0)))-1) = 0,"",LEFT(INDEX('Tableau FR Download'!J:J,MATCH('Eligible Components'!M286,'Tableau FR Download'!G:G,0)),FIND(" - ",INDEX('Tableau FR Download'!J:J,MATCH('Eligible Components'!M286,'Tableau FR Download'!G:G,0)))-1)),"")</f>
        <v/>
      </c>
      <c r="O286" s="2" t="str">
        <f>IF(T286="No","",IFERROR(IF(INDEX('Tableau FR Download'!M:M,MATCH('Eligible Components'!M286,'Tableau FR Download'!G:G,0))=0,"",INDEX('Tableau FR Download'!M:M,MATCH('Eligible Components'!M286,'Tableau FR Download'!G:G,0))),""))</f>
        <v/>
      </c>
      <c r="P286" s="27" t="str">
        <f>IF(IFERROR(
INDEX('Funding Request Tracker'!$G$6:$G$13,MATCH('Eligible Components'!N286,'Funding Request Tracker'!$F$6:$F$13,0)),"")=0,"",
IFERROR(INDEX('Funding Request Tracker'!$G$6:$G$13,MATCH('Eligible Components'!N286,'Funding Request Tracker'!$F$6:$F$13,0)),
""))</f>
        <v/>
      </c>
      <c r="Q286" s="27" t="str">
        <f>IF(IFERROR(INDEX('Tableau FR Download'!N:N,MATCH('Eligible Components'!M286,'Tableau FR Download'!G:G,0)),"")=0,"",IFERROR(INDEX('Tableau FR Download'!N:N,MATCH('Eligible Components'!M286,'Tableau FR Download'!G:G,0)),""))</f>
        <v/>
      </c>
      <c r="R286" s="27" t="str">
        <f>IF(IFERROR(INDEX('Tableau FR Download'!O:O,MATCH('Eligible Components'!M286,'Tableau FR Download'!G:G,0)),"")=0,"",IFERROR(INDEX('Tableau FR Download'!O:O,MATCH('Eligible Components'!M286,'Tableau FR Download'!G:G,0)),""))</f>
        <v/>
      </c>
      <c r="S286" t="str">
        <f t="shared" si="14"/>
        <v/>
      </c>
      <c r="T286" s="1" t="str">
        <f>IFERROR(INDEX('User Instructions'!$E$3:$E$8,MATCH('Eligible Components'!N286,'User Instructions'!$D$3:$D$8,0)),"")</f>
        <v/>
      </c>
      <c r="U286" s="1" t="str">
        <f>IFERROR(IF(INDEX('Tableau FR Download'!M:M,MATCH('Eligible Components'!M286,'Tableau FR Download'!G:G,0))=0,"",INDEX('Tableau FR Download'!M:M,MATCH('Eligible Components'!M286,'Tableau FR Download'!G:G,0))),"")</f>
        <v/>
      </c>
    </row>
    <row r="287" spans="1:21" hidden="1" x14ac:dyDescent="0.35">
      <c r="A287" s="1">
        <f t="shared" si="12"/>
        <v>1</v>
      </c>
      <c r="B287" s="1">
        <v>0</v>
      </c>
      <c r="C287" s="1" t="s">
        <v>201</v>
      </c>
      <c r="D287" s="1" t="s">
        <v>87</v>
      </c>
      <c r="E287" s="1" t="s">
        <v>59</v>
      </c>
      <c r="F287" s="1" t="s">
        <v>59</v>
      </c>
      <c r="G287" s="1" t="str">
        <f t="shared" si="13"/>
        <v>Colombia-HIV/AIDS</v>
      </c>
      <c r="H287" s="1">
        <v>1</v>
      </c>
      <c r="I287" s="1" t="s">
        <v>71</v>
      </c>
      <c r="J287" s="1" t="str">
        <f>IF(IFERROR(IF(M287="",INDEX('Review Approach Lookup'!D:D,MATCH('Eligible Components'!G287,'Review Approach Lookup'!A:A,0)),INDEX('Tableau FR Download'!I:I,MATCH(M287,'Tableau FR Download'!G:G,0))),"")=0,"TBC",IFERROR(IF(M287="",INDEX('Review Approach Lookup'!D:D,MATCH('Eligible Components'!G287,'Review Approach Lookup'!A:A,0)),INDEX('Tableau FR Download'!I:I,MATCH(M287,'Tableau FR Download'!G:G,0))),""))</f>
        <v>Tailored for Focused Portfolios</v>
      </c>
      <c r="K287" s="1" t="s">
        <v>218</v>
      </c>
      <c r="L287" s="1">
        <f>_xlfn.MAXIFS('Tableau FR Download'!A:A,'Tableau FR Download'!B:B,'Eligible Components'!G287)</f>
        <v>1693</v>
      </c>
      <c r="M287" s="1" t="str">
        <f>IF(L287=0,"",INDEX('Tableau FR Download'!G:G,MATCH('Eligible Components'!L287,'Tableau FR Download'!A:A,0)))</f>
        <v>FR1693-COL-H</v>
      </c>
      <c r="N287" s="2" t="str">
        <f>IFERROR(IF(LEFT(INDEX('Tableau FR Download'!J:J,MATCH('Eligible Components'!M287,'Tableau FR Download'!G:G,0)),FIND(" - ",INDEX('Tableau FR Download'!J:J,MATCH('Eligible Components'!M287,'Tableau FR Download'!G:G,0)))-1) = 0,"",LEFT(INDEX('Tableau FR Download'!J:J,MATCH('Eligible Components'!M287,'Tableau FR Download'!G:G,0)),FIND(" - ",INDEX('Tableau FR Download'!J:J,MATCH('Eligible Components'!M287,'Tableau FR Download'!G:G,0)))-1)),"")</f>
        <v>Window 7</v>
      </c>
      <c r="O287" s="2" t="str">
        <f>IF(T287="No","",IFERROR(IF(INDEX('Tableau FR Download'!M:M,MATCH('Eligible Components'!M287,'Tableau FR Download'!G:G,0))=0,"",INDEX('Tableau FR Download'!M:M,MATCH('Eligible Components'!M287,'Tableau FR Download'!G:G,0))),""))</f>
        <v/>
      </c>
      <c r="P287" s="27" t="str">
        <f>IF(IFERROR(
INDEX('Funding Request Tracker'!$G$6:$G$13,MATCH('Eligible Components'!N287,'Funding Request Tracker'!$F$6:$F$13,0)),"")=0,"",
IFERROR(INDEX('Funding Request Tracker'!$G$6:$G$13,MATCH('Eligible Components'!N287,'Funding Request Tracker'!$F$6:$F$13,0)),
""))</f>
        <v>TBC</v>
      </c>
      <c r="Q287" s="27" t="str">
        <f>IF(IFERROR(INDEX('Tableau FR Download'!N:N,MATCH('Eligible Components'!M287,'Tableau FR Download'!G:G,0)),"")=0,"",IFERROR(INDEX('Tableau FR Download'!N:N,MATCH('Eligible Components'!M287,'Tableau FR Download'!G:G,0)),""))</f>
        <v/>
      </c>
      <c r="R287" s="27" t="str">
        <f>IF(IFERROR(INDEX('Tableau FR Download'!O:O,MATCH('Eligible Components'!M287,'Tableau FR Download'!G:G,0)),"")=0,"",IFERROR(INDEX('Tableau FR Download'!O:O,MATCH('Eligible Components'!M287,'Tableau FR Download'!G:G,0)),""))</f>
        <v/>
      </c>
      <c r="S287" t="str">
        <f t="shared" si="14"/>
        <v/>
      </c>
      <c r="T287" s="1" t="str">
        <f>IFERROR(INDEX('User Instructions'!$E$3:$E$8,MATCH('Eligible Components'!N287,'User Instructions'!$D$3:$D$8,0)),"")</f>
        <v/>
      </c>
      <c r="U287" s="1" t="str">
        <f>IFERROR(IF(INDEX('Tableau FR Download'!M:M,MATCH('Eligible Components'!M287,'Tableau FR Download'!G:G,0))=0,"",INDEX('Tableau FR Download'!M:M,MATCH('Eligible Components'!M287,'Tableau FR Download'!G:G,0))),"")</f>
        <v/>
      </c>
    </row>
    <row r="288" spans="1:21" hidden="1" x14ac:dyDescent="0.35">
      <c r="A288" s="1">
        <f t="shared" si="12"/>
        <v>0</v>
      </c>
      <c r="B288" s="1">
        <v>0</v>
      </c>
      <c r="C288" s="1" t="s">
        <v>201</v>
      </c>
      <c r="D288" s="1" t="s">
        <v>87</v>
      </c>
      <c r="E288" s="1" t="s">
        <v>103</v>
      </c>
      <c r="F288" s="1" t="s">
        <v>203</v>
      </c>
      <c r="G288" s="1" t="str">
        <f t="shared" si="13"/>
        <v>Colombia-HIV/AIDS,Malaria</v>
      </c>
      <c r="H288" s="1">
        <v>1</v>
      </c>
      <c r="I288" s="1" t="s">
        <v>71</v>
      </c>
      <c r="J288" s="1" t="str">
        <f>IF(IFERROR(IF(M288="",INDEX('Review Approach Lookup'!D:D,MATCH('Eligible Components'!G288,'Review Approach Lookup'!A:A,0)),INDEX('Tableau FR Download'!I:I,MATCH(M288,'Tableau FR Download'!G:G,0))),"")=0,"TBC",IFERROR(IF(M288="",INDEX('Review Approach Lookup'!D:D,MATCH('Eligible Components'!G288,'Review Approach Lookup'!A:A,0)),INDEX('Tableau FR Download'!I:I,MATCH(M288,'Tableau FR Download'!G:G,0))),""))</f>
        <v/>
      </c>
      <c r="K288" s="1" t="s">
        <v>218</v>
      </c>
      <c r="L288" s="1">
        <f>_xlfn.MAXIFS('Tableau FR Download'!A:A,'Tableau FR Download'!B:B,'Eligible Components'!G288)</f>
        <v>0</v>
      </c>
      <c r="M288" s="1" t="str">
        <f>IF(L288=0,"",INDEX('Tableau FR Download'!G:G,MATCH('Eligible Components'!L288,'Tableau FR Download'!A:A,0)))</f>
        <v/>
      </c>
      <c r="N288" s="2" t="str">
        <f>IFERROR(IF(LEFT(INDEX('Tableau FR Download'!J:J,MATCH('Eligible Components'!M288,'Tableau FR Download'!G:G,0)),FIND(" - ",INDEX('Tableau FR Download'!J:J,MATCH('Eligible Components'!M288,'Tableau FR Download'!G:G,0)))-1) = 0,"",LEFT(INDEX('Tableau FR Download'!J:J,MATCH('Eligible Components'!M288,'Tableau FR Download'!G:G,0)),FIND(" - ",INDEX('Tableau FR Download'!J:J,MATCH('Eligible Components'!M288,'Tableau FR Download'!G:G,0)))-1)),"")</f>
        <v/>
      </c>
      <c r="O288" s="2" t="str">
        <f>IF(T288="No","",IFERROR(IF(INDEX('Tableau FR Download'!M:M,MATCH('Eligible Components'!M288,'Tableau FR Download'!G:G,0))=0,"",INDEX('Tableau FR Download'!M:M,MATCH('Eligible Components'!M288,'Tableau FR Download'!G:G,0))),""))</f>
        <v/>
      </c>
      <c r="P288" s="27" t="str">
        <f>IF(IFERROR(
INDEX('Funding Request Tracker'!$G$6:$G$13,MATCH('Eligible Components'!N288,'Funding Request Tracker'!$F$6:$F$13,0)),"")=0,"",
IFERROR(INDEX('Funding Request Tracker'!$G$6:$G$13,MATCH('Eligible Components'!N288,'Funding Request Tracker'!$F$6:$F$13,0)),
""))</f>
        <v/>
      </c>
      <c r="Q288" s="27" t="str">
        <f>IF(IFERROR(INDEX('Tableau FR Download'!N:N,MATCH('Eligible Components'!M288,'Tableau FR Download'!G:G,0)),"")=0,"",IFERROR(INDEX('Tableau FR Download'!N:N,MATCH('Eligible Components'!M288,'Tableau FR Download'!G:G,0)),""))</f>
        <v/>
      </c>
      <c r="R288" s="27" t="str">
        <f>IF(IFERROR(INDEX('Tableau FR Download'!O:O,MATCH('Eligible Components'!M288,'Tableau FR Download'!G:G,0)),"")=0,"",IFERROR(INDEX('Tableau FR Download'!O:O,MATCH('Eligible Components'!M288,'Tableau FR Download'!G:G,0)),""))</f>
        <v/>
      </c>
      <c r="S288" t="str">
        <f t="shared" si="14"/>
        <v/>
      </c>
      <c r="T288" s="1" t="str">
        <f>IFERROR(INDEX('User Instructions'!$E$3:$E$8,MATCH('Eligible Components'!N288,'User Instructions'!$D$3:$D$8,0)),"")</f>
        <v/>
      </c>
      <c r="U288" s="1" t="str">
        <f>IFERROR(IF(INDEX('Tableau FR Download'!M:M,MATCH('Eligible Components'!M288,'Tableau FR Download'!G:G,0))=0,"",INDEX('Tableau FR Download'!M:M,MATCH('Eligible Components'!M288,'Tableau FR Download'!G:G,0))),"")</f>
        <v/>
      </c>
    </row>
    <row r="289" spans="1:21" hidden="1" x14ac:dyDescent="0.35">
      <c r="A289" s="1">
        <f t="shared" si="12"/>
        <v>0</v>
      </c>
      <c r="B289" s="1">
        <v>0</v>
      </c>
      <c r="C289" s="1" t="s">
        <v>201</v>
      </c>
      <c r="D289" s="1" t="s">
        <v>87</v>
      </c>
      <c r="E289" s="1" t="s">
        <v>204</v>
      </c>
      <c r="F289" s="1" t="s">
        <v>205</v>
      </c>
      <c r="G289" s="1" t="str">
        <f t="shared" si="13"/>
        <v>Colombia-HIV/AIDS,Malaria,RSSH</v>
      </c>
      <c r="H289" s="1">
        <v>1</v>
      </c>
      <c r="I289" s="1" t="s">
        <v>71</v>
      </c>
      <c r="J289" s="1" t="str">
        <f>IF(IFERROR(IF(M289="",INDEX('Review Approach Lookup'!D:D,MATCH('Eligible Components'!G289,'Review Approach Lookup'!A:A,0)),INDEX('Tableau FR Download'!I:I,MATCH(M289,'Tableau FR Download'!G:G,0))),"")=0,"TBC",IFERROR(IF(M289="",INDEX('Review Approach Lookup'!D:D,MATCH('Eligible Components'!G289,'Review Approach Lookup'!A:A,0)),INDEX('Tableau FR Download'!I:I,MATCH(M289,'Tableau FR Download'!G:G,0))),""))</f>
        <v/>
      </c>
      <c r="K289" s="1" t="s">
        <v>218</v>
      </c>
      <c r="L289" s="1">
        <f>_xlfn.MAXIFS('Tableau FR Download'!A:A,'Tableau FR Download'!B:B,'Eligible Components'!G289)</f>
        <v>0</v>
      </c>
      <c r="M289" s="1" t="str">
        <f>IF(L289=0,"",INDEX('Tableau FR Download'!G:G,MATCH('Eligible Components'!L289,'Tableau FR Download'!A:A,0)))</f>
        <v/>
      </c>
      <c r="N289" s="2" t="str">
        <f>IFERROR(IF(LEFT(INDEX('Tableau FR Download'!J:J,MATCH('Eligible Components'!M289,'Tableau FR Download'!G:G,0)),FIND(" - ",INDEX('Tableau FR Download'!J:J,MATCH('Eligible Components'!M289,'Tableau FR Download'!G:G,0)))-1) = 0,"",LEFT(INDEX('Tableau FR Download'!J:J,MATCH('Eligible Components'!M289,'Tableau FR Download'!G:G,0)),FIND(" - ",INDEX('Tableau FR Download'!J:J,MATCH('Eligible Components'!M289,'Tableau FR Download'!G:G,0)))-1)),"")</f>
        <v/>
      </c>
      <c r="O289" s="2" t="str">
        <f>IF(T289="No","",IFERROR(IF(INDEX('Tableau FR Download'!M:M,MATCH('Eligible Components'!M289,'Tableau FR Download'!G:G,0))=0,"",INDEX('Tableau FR Download'!M:M,MATCH('Eligible Components'!M289,'Tableau FR Download'!G:G,0))),""))</f>
        <v/>
      </c>
      <c r="P289" s="27" t="str">
        <f>IF(IFERROR(
INDEX('Funding Request Tracker'!$G$6:$G$13,MATCH('Eligible Components'!N289,'Funding Request Tracker'!$F$6:$F$13,0)),"")=0,"",
IFERROR(INDEX('Funding Request Tracker'!$G$6:$G$13,MATCH('Eligible Components'!N289,'Funding Request Tracker'!$F$6:$F$13,0)),
""))</f>
        <v/>
      </c>
      <c r="Q289" s="27" t="str">
        <f>IF(IFERROR(INDEX('Tableau FR Download'!N:N,MATCH('Eligible Components'!M289,'Tableau FR Download'!G:G,0)),"")=0,"",IFERROR(INDEX('Tableau FR Download'!N:N,MATCH('Eligible Components'!M289,'Tableau FR Download'!G:G,0)),""))</f>
        <v/>
      </c>
      <c r="R289" s="27" t="str">
        <f>IF(IFERROR(INDEX('Tableau FR Download'!O:O,MATCH('Eligible Components'!M289,'Tableau FR Download'!G:G,0)),"")=0,"",IFERROR(INDEX('Tableau FR Download'!O:O,MATCH('Eligible Components'!M289,'Tableau FR Download'!G:G,0)),""))</f>
        <v/>
      </c>
      <c r="S289" t="str">
        <f t="shared" si="14"/>
        <v/>
      </c>
      <c r="T289" s="1" t="str">
        <f>IFERROR(INDEX('User Instructions'!$E$3:$E$8,MATCH('Eligible Components'!N289,'User Instructions'!$D$3:$D$8,0)),"")</f>
        <v/>
      </c>
      <c r="U289" s="1" t="str">
        <f>IFERROR(IF(INDEX('Tableau FR Download'!M:M,MATCH('Eligible Components'!M289,'Tableau FR Download'!G:G,0))=0,"",INDEX('Tableau FR Download'!M:M,MATCH('Eligible Components'!M289,'Tableau FR Download'!G:G,0))),"")</f>
        <v/>
      </c>
    </row>
    <row r="290" spans="1:21" hidden="1" x14ac:dyDescent="0.35">
      <c r="A290" s="1">
        <f t="shared" si="12"/>
        <v>0</v>
      </c>
      <c r="B290" s="1">
        <v>0</v>
      </c>
      <c r="C290" s="1" t="s">
        <v>201</v>
      </c>
      <c r="D290" s="1" t="s">
        <v>87</v>
      </c>
      <c r="E290" s="1" t="s">
        <v>206</v>
      </c>
      <c r="F290" s="1" t="s">
        <v>207</v>
      </c>
      <c r="G290" s="1" t="str">
        <f t="shared" si="13"/>
        <v>Colombia-HIV/AIDS,RSSH</v>
      </c>
      <c r="H290" s="1">
        <v>1</v>
      </c>
      <c r="I290" s="1" t="s">
        <v>71</v>
      </c>
      <c r="J290" s="1" t="str">
        <f>IF(IFERROR(IF(M290="",INDEX('Review Approach Lookup'!D:D,MATCH('Eligible Components'!G290,'Review Approach Lookup'!A:A,0)),INDEX('Tableau FR Download'!I:I,MATCH(M290,'Tableau FR Download'!G:G,0))),"")=0,"TBC",IFERROR(IF(M290="",INDEX('Review Approach Lookup'!D:D,MATCH('Eligible Components'!G290,'Review Approach Lookup'!A:A,0)),INDEX('Tableau FR Download'!I:I,MATCH(M290,'Tableau FR Download'!G:G,0))),""))</f>
        <v/>
      </c>
      <c r="K290" s="1" t="s">
        <v>218</v>
      </c>
      <c r="L290" s="1">
        <f>_xlfn.MAXIFS('Tableau FR Download'!A:A,'Tableau FR Download'!B:B,'Eligible Components'!G290)</f>
        <v>0</v>
      </c>
      <c r="M290" s="1" t="str">
        <f>IF(L290=0,"",INDEX('Tableau FR Download'!G:G,MATCH('Eligible Components'!L290,'Tableau FR Download'!A:A,0)))</f>
        <v/>
      </c>
      <c r="N290" s="2" t="str">
        <f>IFERROR(IF(LEFT(INDEX('Tableau FR Download'!J:J,MATCH('Eligible Components'!M290,'Tableau FR Download'!G:G,0)),FIND(" - ",INDEX('Tableau FR Download'!J:J,MATCH('Eligible Components'!M290,'Tableau FR Download'!G:G,0)))-1) = 0,"",LEFT(INDEX('Tableau FR Download'!J:J,MATCH('Eligible Components'!M290,'Tableau FR Download'!G:G,0)),FIND(" - ",INDEX('Tableau FR Download'!J:J,MATCH('Eligible Components'!M290,'Tableau FR Download'!G:G,0)))-1)),"")</f>
        <v/>
      </c>
      <c r="O290" s="2" t="str">
        <f>IF(T290="No","",IFERROR(IF(INDEX('Tableau FR Download'!M:M,MATCH('Eligible Components'!M290,'Tableau FR Download'!G:G,0))=0,"",INDEX('Tableau FR Download'!M:M,MATCH('Eligible Components'!M290,'Tableau FR Download'!G:G,0))),""))</f>
        <v/>
      </c>
      <c r="P290" s="27" t="str">
        <f>IF(IFERROR(
INDEX('Funding Request Tracker'!$G$6:$G$13,MATCH('Eligible Components'!N290,'Funding Request Tracker'!$F$6:$F$13,0)),"")=0,"",
IFERROR(INDEX('Funding Request Tracker'!$G$6:$G$13,MATCH('Eligible Components'!N290,'Funding Request Tracker'!$F$6:$F$13,0)),
""))</f>
        <v/>
      </c>
      <c r="Q290" s="27" t="str">
        <f>IF(IFERROR(INDEX('Tableau FR Download'!N:N,MATCH('Eligible Components'!M290,'Tableau FR Download'!G:G,0)),"")=0,"",IFERROR(INDEX('Tableau FR Download'!N:N,MATCH('Eligible Components'!M290,'Tableau FR Download'!G:G,0)),""))</f>
        <v/>
      </c>
      <c r="R290" s="27" t="str">
        <f>IF(IFERROR(INDEX('Tableau FR Download'!O:O,MATCH('Eligible Components'!M290,'Tableau FR Download'!G:G,0)),"")=0,"",IFERROR(INDEX('Tableau FR Download'!O:O,MATCH('Eligible Components'!M290,'Tableau FR Download'!G:G,0)),""))</f>
        <v/>
      </c>
      <c r="S290" t="str">
        <f t="shared" si="14"/>
        <v/>
      </c>
      <c r="T290" s="1" t="str">
        <f>IFERROR(INDEX('User Instructions'!$E$3:$E$8,MATCH('Eligible Components'!N290,'User Instructions'!$D$3:$D$8,0)),"")</f>
        <v/>
      </c>
      <c r="U290" s="1" t="str">
        <f>IFERROR(IF(INDEX('Tableau FR Download'!M:M,MATCH('Eligible Components'!M290,'Tableau FR Download'!G:G,0))=0,"",INDEX('Tableau FR Download'!M:M,MATCH('Eligible Components'!M290,'Tableau FR Download'!G:G,0))),"")</f>
        <v/>
      </c>
    </row>
    <row r="291" spans="1:21" hidden="1" x14ac:dyDescent="0.35">
      <c r="A291" s="1">
        <f t="shared" si="12"/>
        <v>0</v>
      </c>
      <c r="B291" s="1">
        <v>0</v>
      </c>
      <c r="C291" s="1" t="s">
        <v>201</v>
      </c>
      <c r="D291" s="1" t="s">
        <v>87</v>
      </c>
      <c r="E291" s="1" t="s">
        <v>63</v>
      </c>
      <c r="F291" s="1" t="s">
        <v>208</v>
      </c>
      <c r="G291" s="1" t="str">
        <f t="shared" si="13"/>
        <v>Colombia-HIV/AIDS, Tuberculosis</v>
      </c>
      <c r="H291" s="1">
        <v>1</v>
      </c>
      <c r="I291" s="1" t="s">
        <v>71</v>
      </c>
      <c r="J291" s="1" t="str">
        <f>IF(IFERROR(IF(M291="",INDEX('Review Approach Lookup'!D:D,MATCH('Eligible Components'!G291,'Review Approach Lookup'!A:A,0)),INDEX('Tableau FR Download'!I:I,MATCH(M291,'Tableau FR Download'!G:G,0))),"")=0,"TBC",IFERROR(IF(M291="",INDEX('Review Approach Lookup'!D:D,MATCH('Eligible Components'!G291,'Review Approach Lookup'!A:A,0)),INDEX('Tableau FR Download'!I:I,MATCH(M291,'Tableau FR Download'!G:G,0))),""))</f>
        <v/>
      </c>
      <c r="K291" s="1" t="s">
        <v>218</v>
      </c>
      <c r="L291" s="1">
        <f>_xlfn.MAXIFS('Tableau FR Download'!A:A,'Tableau FR Download'!B:B,'Eligible Components'!G291)</f>
        <v>0</v>
      </c>
      <c r="M291" s="1" t="str">
        <f>IF(L291=0,"",INDEX('Tableau FR Download'!G:G,MATCH('Eligible Components'!L291,'Tableau FR Download'!A:A,0)))</f>
        <v/>
      </c>
      <c r="N291" s="2" t="str">
        <f>IFERROR(IF(LEFT(INDEX('Tableau FR Download'!J:J,MATCH('Eligible Components'!M291,'Tableau FR Download'!G:G,0)),FIND(" - ",INDEX('Tableau FR Download'!J:J,MATCH('Eligible Components'!M291,'Tableau FR Download'!G:G,0)))-1) = 0,"",LEFT(INDEX('Tableau FR Download'!J:J,MATCH('Eligible Components'!M291,'Tableau FR Download'!G:G,0)),FIND(" - ",INDEX('Tableau FR Download'!J:J,MATCH('Eligible Components'!M291,'Tableau FR Download'!G:G,0)))-1)),"")</f>
        <v/>
      </c>
      <c r="O291" s="2" t="str">
        <f>IF(T291="No","",IFERROR(IF(INDEX('Tableau FR Download'!M:M,MATCH('Eligible Components'!M291,'Tableau FR Download'!G:G,0))=0,"",INDEX('Tableau FR Download'!M:M,MATCH('Eligible Components'!M291,'Tableau FR Download'!G:G,0))),""))</f>
        <v/>
      </c>
      <c r="P291" s="27" t="str">
        <f>IF(IFERROR(
INDEX('Funding Request Tracker'!$G$6:$G$13,MATCH('Eligible Components'!N291,'Funding Request Tracker'!$F$6:$F$13,0)),"")=0,"",
IFERROR(INDEX('Funding Request Tracker'!$G$6:$G$13,MATCH('Eligible Components'!N291,'Funding Request Tracker'!$F$6:$F$13,0)),
""))</f>
        <v/>
      </c>
      <c r="Q291" s="27" t="str">
        <f>IF(IFERROR(INDEX('Tableau FR Download'!N:N,MATCH('Eligible Components'!M291,'Tableau FR Download'!G:G,0)),"")=0,"",IFERROR(INDEX('Tableau FR Download'!N:N,MATCH('Eligible Components'!M291,'Tableau FR Download'!G:G,0)),""))</f>
        <v/>
      </c>
      <c r="R291" s="27" t="str">
        <f>IF(IFERROR(INDEX('Tableau FR Download'!O:O,MATCH('Eligible Components'!M291,'Tableau FR Download'!G:G,0)),"")=0,"",IFERROR(INDEX('Tableau FR Download'!O:O,MATCH('Eligible Components'!M291,'Tableau FR Download'!G:G,0)),""))</f>
        <v/>
      </c>
      <c r="S291" t="str">
        <f t="shared" si="14"/>
        <v/>
      </c>
      <c r="T291" s="1" t="str">
        <f>IFERROR(INDEX('User Instructions'!$E$3:$E$8,MATCH('Eligible Components'!N291,'User Instructions'!$D$3:$D$8,0)),"")</f>
        <v/>
      </c>
      <c r="U291" s="1" t="str">
        <f>IFERROR(IF(INDEX('Tableau FR Download'!M:M,MATCH('Eligible Components'!M291,'Tableau FR Download'!G:G,0))=0,"",INDEX('Tableau FR Download'!M:M,MATCH('Eligible Components'!M291,'Tableau FR Download'!G:G,0))),"")</f>
        <v/>
      </c>
    </row>
    <row r="292" spans="1:21" hidden="1" x14ac:dyDescent="0.35">
      <c r="A292" s="1">
        <f t="shared" si="12"/>
        <v>0</v>
      </c>
      <c r="B292" s="1">
        <v>0</v>
      </c>
      <c r="C292" s="1" t="s">
        <v>201</v>
      </c>
      <c r="D292" s="1" t="s">
        <v>87</v>
      </c>
      <c r="E292" s="1" t="s">
        <v>53</v>
      </c>
      <c r="F292" s="1" t="s">
        <v>209</v>
      </c>
      <c r="G292" s="1" t="str">
        <f t="shared" si="13"/>
        <v>Colombia-HIV/AIDS,Tuberculosis,Malaria</v>
      </c>
      <c r="H292" s="1">
        <v>1</v>
      </c>
      <c r="I292" s="1" t="s">
        <v>71</v>
      </c>
      <c r="J292" s="1" t="str">
        <f>IF(IFERROR(IF(M292="",INDEX('Review Approach Lookup'!D:D,MATCH('Eligible Components'!G292,'Review Approach Lookup'!A:A,0)),INDEX('Tableau FR Download'!I:I,MATCH(M292,'Tableau FR Download'!G:G,0))),"")=0,"TBC",IFERROR(IF(M292="",INDEX('Review Approach Lookup'!D:D,MATCH('Eligible Components'!G292,'Review Approach Lookup'!A:A,0)),INDEX('Tableau FR Download'!I:I,MATCH(M292,'Tableau FR Download'!G:G,0))),""))</f>
        <v/>
      </c>
      <c r="K292" s="1" t="s">
        <v>218</v>
      </c>
      <c r="L292" s="1">
        <f>_xlfn.MAXIFS('Tableau FR Download'!A:A,'Tableau FR Download'!B:B,'Eligible Components'!G292)</f>
        <v>0</v>
      </c>
      <c r="M292" s="1" t="str">
        <f>IF(L292=0,"",INDEX('Tableau FR Download'!G:G,MATCH('Eligible Components'!L292,'Tableau FR Download'!A:A,0)))</f>
        <v/>
      </c>
      <c r="N292" s="2" t="str">
        <f>IFERROR(IF(LEFT(INDEX('Tableau FR Download'!J:J,MATCH('Eligible Components'!M292,'Tableau FR Download'!G:G,0)),FIND(" - ",INDEX('Tableau FR Download'!J:J,MATCH('Eligible Components'!M292,'Tableau FR Download'!G:G,0)))-1) = 0,"",LEFT(INDEX('Tableau FR Download'!J:J,MATCH('Eligible Components'!M292,'Tableau FR Download'!G:G,0)),FIND(" - ",INDEX('Tableau FR Download'!J:J,MATCH('Eligible Components'!M292,'Tableau FR Download'!G:G,0)))-1)),"")</f>
        <v/>
      </c>
      <c r="O292" s="2" t="str">
        <f>IF(T292="No","",IFERROR(IF(INDEX('Tableau FR Download'!M:M,MATCH('Eligible Components'!M292,'Tableau FR Download'!G:G,0))=0,"",INDEX('Tableau FR Download'!M:M,MATCH('Eligible Components'!M292,'Tableau FR Download'!G:G,0))),""))</f>
        <v/>
      </c>
      <c r="P292" s="27" t="str">
        <f>IF(IFERROR(
INDEX('Funding Request Tracker'!$G$6:$G$13,MATCH('Eligible Components'!N292,'Funding Request Tracker'!$F$6:$F$13,0)),"")=0,"",
IFERROR(INDEX('Funding Request Tracker'!$G$6:$G$13,MATCH('Eligible Components'!N292,'Funding Request Tracker'!$F$6:$F$13,0)),
""))</f>
        <v/>
      </c>
      <c r="Q292" s="27" t="str">
        <f>IF(IFERROR(INDEX('Tableau FR Download'!N:N,MATCH('Eligible Components'!M292,'Tableau FR Download'!G:G,0)),"")=0,"",IFERROR(INDEX('Tableau FR Download'!N:N,MATCH('Eligible Components'!M292,'Tableau FR Download'!G:G,0)),""))</f>
        <v/>
      </c>
      <c r="R292" s="27" t="str">
        <f>IF(IFERROR(INDEX('Tableau FR Download'!O:O,MATCH('Eligible Components'!M292,'Tableau FR Download'!G:G,0)),"")=0,"",IFERROR(INDEX('Tableau FR Download'!O:O,MATCH('Eligible Components'!M292,'Tableau FR Download'!G:G,0)),""))</f>
        <v/>
      </c>
      <c r="S292" t="str">
        <f t="shared" si="14"/>
        <v/>
      </c>
      <c r="T292" s="1" t="str">
        <f>IFERROR(INDEX('User Instructions'!$E$3:$E$8,MATCH('Eligible Components'!N292,'User Instructions'!$D$3:$D$8,0)),"")</f>
        <v/>
      </c>
      <c r="U292" s="1" t="str">
        <f>IFERROR(IF(INDEX('Tableau FR Download'!M:M,MATCH('Eligible Components'!M292,'Tableau FR Download'!G:G,0))=0,"",INDEX('Tableau FR Download'!M:M,MATCH('Eligible Components'!M292,'Tableau FR Download'!G:G,0))),"")</f>
        <v/>
      </c>
    </row>
    <row r="293" spans="1:21" hidden="1" x14ac:dyDescent="0.35">
      <c r="A293" s="1">
        <f t="shared" si="12"/>
        <v>0</v>
      </c>
      <c r="B293" s="1">
        <v>0</v>
      </c>
      <c r="C293" s="1" t="s">
        <v>201</v>
      </c>
      <c r="D293" s="1" t="s">
        <v>87</v>
      </c>
      <c r="E293" s="1" t="s">
        <v>81</v>
      </c>
      <c r="F293" s="1" t="s">
        <v>210</v>
      </c>
      <c r="G293" s="1" t="str">
        <f t="shared" si="13"/>
        <v>Colombia-HIV/AIDS,Tuberculosis,Malaria,RSSH</v>
      </c>
      <c r="H293" s="1">
        <v>1</v>
      </c>
      <c r="I293" s="1" t="s">
        <v>71</v>
      </c>
      <c r="J293" s="1" t="str">
        <f>IF(IFERROR(IF(M293="",INDEX('Review Approach Lookup'!D:D,MATCH('Eligible Components'!G293,'Review Approach Lookup'!A:A,0)),INDEX('Tableau FR Download'!I:I,MATCH(M293,'Tableau FR Download'!G:G,0))),"")=0,"TBC",IFERROR(IF(M293="",INDEX('Review Approach Lookup'!D:D,MATCH('Eligible Components'!G293,'Review Approach Lookup'!A:A,0)),INDEX('Tableau FR Download'!I:I,MATCH(M293,'Tableau FR Download'!G:G,0))),""))</f>
        <v/>
      </c>
      <c r="K293" s="1" t="s">
        <v>218</v>
      </c>
      <c r="L293" s="1">
        <f>_xlfn.MAXIFS('Tableau FR Download'!A:A,'Tableau FR Download'!B:B,'Eligible Components'!G293)</f>
        <v>0</v>
      </c>
      <c r="M293" s="1" t="str">
        <f>IF(L293=0,"",INDEX('Tableau FR Download'!G:G,MATCH('Eligible Components'!L293,'Tableau FR Download'!A:A,0)))</f>
        <v/>
      </c>
      <c r="N293" s="2" t="str">
        <f>IFERROR(IF(LEFT(INDEX('Tableau FR Download'!J:J,MATCH('Eligible Components'!M293,'Tableau FR Download'!G:G,0)),FIND(" - ",INDEX('Tableau FR Download'!J:J,MATCH('Eligible Components'!M293,'Tableau FR Download'!G:G,0)))-1) = 0,"",LEFT(INDEX('Tableau FR Download'!J:J,MATCH('Eligible Components'!M293,'Tableau FR Download'!G:G,0)),FIND(" - ",INDEX('Tableau FR Download'!J:J,MATCH('Eligible Components'!M293,'Tableau FR Download'!G:G,0)))-1)),"")</f>
        <v/>
      </c>
      <c r="O293" s="2" t="str">
        <f>IF(T293="No","",IFERROR(IF(INDEX('Tableau FR Download'!M:M,MATCH('Eligible Components'!M293,'Tableau FR Download'!G:G,0))=0,"",INDEX('Tableau FR Download'!M:M,MATCH('Eligible Components'!M293,'Tableau FR Download'!G:G,0))),""))</f>
        <v/>
      </c>
      <c r="P293" s="27" t="str">
        <f>IF(IFERROR(
INDEX('Funding Request Tracker'!$G$6:$G$13,MATCH('Eligible Components'!N293,'Funding Request Tracker'!$F$6:$F$13,0)),"")=0,"",
IFERROR(INDEX('Funding Request Tracker'!$G$6:$G$13,MATCH('Eligible Components'!N293,'Funding Request Tracker'!$F$6:$F$13,0)),
""))</f>
        <v/>
      </c>
      <c r="Q293" s="27" t="str">
        <f>IF(IFERROR(INDEX('Tableau FR Download'!N:N,MATCH('Eligible Components'!M293,'Tableau FR Download'!G:G,0)),"")=0,"",IFERROR(INDEX('Tableau FR Download'!N:N,MATCH('Eligible Components'!M293,'Tableau FR Download'!G:G,0)),""))</f>
        <v/>
      </c>
      <c r="R293" s="27" t="str">
        <f>IF(IFERROR(INDEX('Tableau FR Download'!O:O,MATCH('Eligible Components'!M293,'Tableau FR Download'!G:G,0)),"")=0,"",IFERROR(INDEX('Tableau FR Download'!O:O,MATCH('Eligible Components'!M293,'Tableau FR Download'!G:G,0)),""))</f>
        <v/>
      </c>
      <c r="S293" t="str">
        <f t="shared" si="14"/>
        <v/>
      </c>
      <c r="T293" s="1" t="str">
        <f>IFERROR(INDEX('User Instructions'!$E$3:$E$8,MATCH('Eligible Components'!N293,'User Instructions'!$D$3:$D$8,0)),"")</f>
        <v/>
      </c>
      <c r="U293" s="1" t="str">
        <f>IFERROR(IF(INDEX('Tableau FR Download'!M:M,MATCH('Eligible Components'!M293,'Tableau FR Download'!G:G,0))=0,"",INDEX('Tableau FR Download'!M:M,MATCH('Eligible Components'!M293,'Tableau FR Download'!G:G,0))),"")</f>
        <v/>
      </c>
    </row>
    <row r="294" spans="1:21" hidden="1" x14ac:dyDescent="0.35">
      <c r="A294" s="1">
        <f t="shared" si="12"/>
        <v>0</v>
      </c>
      <c r="B294" s="1">
        <v>0</v>
      </c>
      <c r="C294" s="1" t="s">
        <v>201</v>
      </c>
      <c r="D294" s="1" t="s">
        <v>87</v>
      </c>
      <c r="E294" s="1" t="s">
        <v>137</v>
      </c>
      <c r="F294" s="1" t="s">
        <v>211</v>
      </c>
      <c r="G294" s="1" t="str">
        <f t="shared" si="13"/>
        <v>Colombia-HIV/AIDS,Tuberculosis,RSSH</v>
      </c>
      <c r="H294" s="1">
        <v>1</v>
      </c>
      <c r="I294" s="1" t="s">
        <v>71</v>
      </c>
      <c r="J294" s="1" t="str">
        <f>IF(IFERROR(IF(M294="",INDEX('Review Approach Lookup'!D:D,MATCH('Eligible Components'!G294,'Review Approach Lookup'!A:A,0)),INDEX('Tableau FR Download'!I:I,MATCH(M294,'Tableau FR Download'!G:G,0))),"")=0,"TBC",IFERROR(IF(M294="",INDEX('Review Approach Lookup'!D:D,MATCH('Eligible Components'!G294,'Review Approach Lookup'!A:A,0)),INDEX('Tableau FR Download'!I:I,MATCH(M294,'Tableau FR Download'!G:G,0))),""))</f>
        <v/>
      </c>
      <c r="K294" s="1" t="s">
        <v>218</v>
      </c>
      <c r="L294" s="1">
        <f>_xlfn.MAXIFS('Tableau FR Download'!A:A,'Tableau FR Download'!B:B,'Eligible Components'!G294)</f>
        <v>0</v>
      </c>
      <c r="M294" s="1" t="str">
        <f>IF(L294=0,"",INDEX('Tableau FR Download'!G:G,MATCH('Eligible Components'!L294,'Tableau FR Download'!A:A,0)))</f>
        <v/>
      </c>
      <c r="N294" s="2" t="str">
        <f>IFERROR(IF(LEFT(INDEX('Tableau FR Download'!J:J,MATCH('Eligible Components'!M294,'Tableau FR Download'!G:G,0)),FIND(" - ",INDEX('Tableau FR Download'!J:J,MATCH('Eligible Components'!M294,'Tableau FR Download'!G:G,0)))-1) = 0,"",LEFT(INDEX('Tableau FR Download'!J:J,MATCH('Eligible Components'!M294,'Tableau FR Download'!G:G,0)),FIND(" - ",INDEX('Tableau FR Download'!J:J,MATCH('Eligible Components'!M294,'Tableau FR Download'!G:G,0)))-1)),"")</f>
        <v/>
      </c>
      <c r="O294" s="2" t="str">
        <f>IF(T294="No","",IFERROR(IF(INDEX('Tableau FR Download'!M:M,MATCH('Eligible Components'!M294,'Tableau FR Download'!G:G,0))=0,"",INDEX('Tableau FR Download'!M:M,MATCH('Eligible Components'!M294,'Tableau FR Download'!G:G,0))),""))</f>
        <v/>
      </c>
      <c r="P294" s="27" t="str">
        <f>IF(IFERROR(
INDEX('Funding Request Tracker'!$G$6:$G$13,MATCH('Eligible Components'!N294,'Funding Request Tracker'!$F$6:$F$13,0)),"")=0,"",
IFERROR(INDEX('Funding Request Tracker'!$G$6:$G$13,MATCH('Eligible Components'!N294,'Funding Request Tracker'!$F$6:$F$13,0)),
""))</f>
        <v/>
      </c>
      <c r="Q294" s="27" t="str">
        <f>IF(IFERROR(INDEX('Tableau FR Download'!N:N,MATCH('Eligible Components'!M294,'Tableau FR Download'!G:G,0)),"")=0,"",IFERROR(INDEX('Tableau FR Download'!N:N,MATCH('Eligible Components'!M294,'Tableau FR Download'!G:G,0)),""))</f>
        <v/>
      </c>
      <c r="R294" s="27" t="str">
        <f>IF(IFERROR(INDEX('Tableau FR Download'!O:O,MATCH('Eligible Components'!M294,'Tableau FR Download'!G:G,0)),"")=0,"",IFERROR(INDEX('Tableau FR Download'!O:O,MATCH('Eligible Components'!M294,'Tableau FR Download'!G:G,0)),""))</f>
        <v/>
      </c>
      <c r="S294" t="str">
        <f t="shared" si="14"/>
        <v/>
      </c>
      <c r="T294" s="1" t="str">
        <f>IFERROR(INDEX('User Instructions'!$E$3:$E$8,MATCH('Eligible Components'!N294,'User Instructions'!$D$3:$D$8,0)),"")</f>
        <v/>
      </c>
      <c r="U294" s="1" t="str">
        <f>IFERROR(IF(INDEX('Tableau FR Download'!M:M,MATCH('Eligible Components'!M294,'Tableau FR Download'!G:G,0))=0,"",INDEX('Tableau FR Download'!M:M,MATCH('Eligible Components'!M294,'Tableau FR Download'!G:G,0))),"")</f>
        <v/>
      </c>
    </row>
    <row r="295" spans="1:21" hidden="1" x14ac:dyDescent="0.35">
      <c r="A295" s="1">
        <f t="shared" si="12"/>
        <v>0</v>
      </c>
      <c r="B295" s="1">
        <v>0</v>
      </c>
      <c r="C295" s="1" t="s">
        <v>201</v>
      </c>
      <c r="D295" s="1" t="s">
        <v>87</v>
      </c>
      <c r="E295" s="1" t="s">
        <v>68</v>
      </c>
      <c r="F295" s="1" t="s">
        <v>68</v>
      </c>
      <c r="G295" s="1" t="str">
        <f t="shared" si="13"/>
        <v>Colombia-Malaria</v>
      </c>
      <c r="H295" s="1">
        <v>0</v>
      </c>
      <c r="I295" s="1" t="s">
        <v>71</v>
      </c>
      <c r="J295" s="1" t="str">
        <f>IF(IFERROR(IF(M295="",INDEX('Review Approach Lookup'!D:D,MATCH('Eligible Components'!G295,'Review Approach Lookup'!A:A,0)),INDEX('Tableau FR Download'!I:I,MATCH(M295,'Tableau FR Download'!G:G,0))),"")=0,"TBC",IFERROR(IF(M295="",INDEX('Review Approach Lookup'!D:D,MATCH('Eligible Components'!G295,'Review Approach Lookup'!A:A,0)),INDEX('Tableau FR Download'!I:I,MATCH(M295,'Tableau FR Download'!G:G,0))),""))</f>
        <v/>
      </c>
      <c r="K295" s="1" t="s">
        <v>218</v>
      </c>
      <c r="L295" s="1">
        <f>_xlfn.MAXIFS('Tableau FR Download'!A:A,'Tableau FR Download'!B:B,'Eligible Components'!G295)</f>
        <v>0</v>
      </c>
      <c r="M295" s="1" t="str">
        <f>IF(L295=0,"",INDEX('Tableau FR Download'!G:G,MATCH('Eligible Components'!L295,'Tableau FR Download'!A:A,0)))</f>
        <v/>
      </c>
      <c r="N295" s="2" t="str">
        <f>IFERROR(IF(LEFT(INDEX('Tableau FR Download'!J:J,MATCH('Eligible Components'!M295,'Tableau FR Download'!G:G,0)),FIND(" - ",INDEX('Tableau FR Download'!J:J,MATCH('Eligible Components'!M295,'Tableau FR Download'!G:G,0)))-1) = 0,"",LEFT(INDEX('Tableau FR Download'!J:J,MATCH('Eligible Components'!M295,'Tableau FR Download'!G:G,0)),FIND(" - ",INDEX('Tableau FR Download'!J:J,MATCH('Eligible Components'!M295,'Tableau FR Download'!G:G,0)))-1)),"")</f>
        <v/>
      </c>
      <c r="O295" s="2" t="str">
        <f>IF(T295="No","",IFERROR(IF(INDEX('Tableau FR Download'!M:M,MATCH('Eligible Components'!M295,'Tableau FR Download'!G:G,0))=0,"",INDEX('Tableau FR Download'!M:M,MATCH('Eligible Components'!M295,'Tableau FR Download'!G:G,0))),""))</f>
        <v/>
      </c>
      <c r="P295" s="27" t="str">
        <f>IF(IFERROR(
INDEX('Funding Request Tracker'!$G$6:$G$13,MATCH('Eligible Components'!N295,'Funding Request Tracker'!$F$6:$F$13,0)),"")=0,"",
IFERROR(INDEX('Funding Request Tracker'!$G$6:$G$13,MATCH('Eligible Components'!N295,'Funding Request Tracker'!$F$6:$F$13,0)),
""))</f>
        <v/>
      </c>
      <c r="Q295" s="27" t="str">
        <f>IF(IFERROR(INDEX('Tableau FR Download'!N:N,MATCH('Eligible Components'!M295,'Tableau FR Download'!G:G,0)),"")=0,"",IFERROR(INDEX('Tableau FR Download'!N:N,MATCH('Eligible Components'!M295,'Tableau FR Download'!G:G,0)),""))</f>
        <v/>
      </c>
      <c r="R295" s="27" t="str">
        <f>IF(IFERROR(INDEX('Tableau FR Download'!O:O,MATCH('Eligible Components'!M295,'Tableau FR Download'!G:G,0)),"")=0,"",IFERROR(INDEX('Tableau FR Download'!O:O,MATCH('Eligible Components'!M295,'Tableau FR Download'!G:G,0)),""))</f>
        <v/>
      </c>
      <c r="S295" t="str">
        <f t="shared" si="14"/>
        <v/>
      </c>
      <c r="T295" s="1" t="str">
        <f>IFERROR(INDEX('User Instructions'!$E$3:$E$8,MATCH('Eligible Components'!N295,'User Instructions'!$D$3:$D$8,0)),"")</f>
        <v/>
      </c>
      <c r="U295" s="1" t="str">
        <f>IFERROR(IF(INDEX('Tableau FR Download'!M:M,MATCH('Eligible Components'!M295,'Tableau FR Download'!G:G,0))=0,"",INDEX('Tableau FR Download'!M:M,MATCH('Eligible Components'!M295,'Tableau FR Download'!G:G,0))),"")</f>
        <v/>
      </c>
    </row>
    <row r="296" spans="1:21" hidden="1" x14ac:dyDescent="0.35">
      <c r="A296" s="1">
        <f t="shared" si="12"/>
        <v>0</v>
      </c>
      <c r="B296" s="1">
        <v>0</v>
      </c>
      <c r="C296" s="1" t="s">
        <v>201</v>
      </c>
      <c r="D296" s="1" t="s">
        <v>87</v>
      </c>
      <c r="E296" s="1" t="s">
        <v>94</v>
      </c>
      <c r="F296" s="1" t="s">
        <v>212</v>
      </c>
      <c r="G296" s="1" t="str">
        <f t="shared" si="13"/>
        <v>Colombia-Malaria,RSSH</v>
      </c>
      <c r="H296" s="1">
        <v>1</v>
      </c>
      <c r="I296" s="1" t="s">
        <v>71</v>
      </c>
      <c r="J296" s="1" t="str">
        <f>IF(IFERROR(IF(M296="",INDEX('Review Approach Lookup'!D:D,MATCH('Eligible Components'!G296,'Review Approach Lookup'!A:A,0)),INDEX('Tableau FR Download'!I:I,MATCH(M296,'Tableau FR Download'!G:G,0))),"")=0,"TBC",IFERROR(IF(M296="",INDEX('Review Approach Lookup'!D:D,MATCH('Eligible Components'!G296,'Review Approach Lookup'!A:A,0)),INDEX('Tableau FR Download'!I:I,MATCH(M296,'Tableau FR Download'!G:G,0))),""))</f>
        <v/>
      </c>
      <c r="K296" s="1" t="s">
        <v>218</v>
      </c>
      <c r="L296" s="1">
        <f>_xlfn.MAXIFS('Tableau FR Download'!A:A,'Tableau FR Download'!B:B,'Eligible Components'!G296)</f>
        <v>0</v>
      </c>
      <c r="M296" s="1" t="str">
        <f>IF(L296=0,"",INDEX('Tableau FR Download'!G:G,MATCH('Eligible Components'!L296,'Tableau FR Download'!A:A,0)))</f>
        <v/>
      </c>
      <c r="N296" s="2" t="str">
        <f>IFERROR(IF(LEFT(INDEX('Tableau FR Download'!J:J,MATCH('Eligible Components'!M296,'Tableau FR Download'!G:G,0)),FIND(" - ",INDEX('Tableau FR Download'!J:J,MATCH('Eligible Components'!M296,'Tableau FR Download'!G:G,0)))-1) = 0,"",LEFT(INDEX('Tableau FR Download'!J:J,MATCH('Eligible Components'!M296,'Tableau FR Download'!G:G,0)),FIND(" - ",INDEX('Tableau FR Download'!J:J,MATCH('Eligible Components'!M296,'Tableau FR Download'!G:G,0)))-1)),"")</f>
        <v/>
      </c>
      <c r="O296" s="2" t="str">
        <f>IF(T296="No","",IFERROR(IF(INDEX('Tableau FR Download'!M:M,MATCH('Eligible Components'!M296,'Tableau FR Download'!G:G,0))=0,"",INDEX('Tableau FR Download'!M:M,MATCH('Eligible Components'!M296,'Tableau FR Download'!G:G,0))),""))</f>
        <v/>
      </c>
      <c r="P296" s="27" t="str">
        <f>IF(IFERROR(
INDEX('Funding Request Tracker'!$G$6:$G$13,MATCH('Eligible Components'!N296,'Funding Request Tracker'!$F$6:$F$13,0)),"")=0,"",
IFERROR(INDEX('Funding Request Tracker'!$G$6:$G$13,MATCH('Eligible Components'!N296,'Funding Request Tracker'!$F$6:$F$13,0)),
""))</f>
        <v/>
      </c>
      <c r="Q296" s="27" t="str">
        <f>IF(IFERROR(INDEX('Tableau FR Download'!N:N,MATCH('Eligible Components'!M296,'Tableau FR Download'!G:G,0)),"")=0,"",IFERROR(INDEX('Tableau FR Download'!N:N,MATCH('Eligible Components'!M296,'Tableau FR Download'!G:G,0)),""))</f>
        <v/>
      </c>
      <c r="R296" s="27" t="str">
        <f>IF(IFERROR(INDEX('Tableau FR Download'!O:O,MATCH('Eligible Components'!M296,'Tableau FR Download'!G:G,0)),"")=0,"",IFERROR(INDEX('Tableau FR Download'!O:O,MATCH('Eligible Components'!M296,'Tableau FR Download'!G:G,0)),""))</f>
        <v/>
      </c>
      <c r="S296" t="str">
        <f t="shared" si="14"/>
        <v/>
      </c>
      <c r="T296" s="1" t="str">
        <f>IFERROR(INDEX('User Instructions'!$E$3:$E$8,MATCH('Eligible Components'!N296,'User Instructions'!$D$3:$D$8,0)),"")</f>
        <v/>
      </c>
      <c r="U296" s="1" t="str">
        <f>IFERROR(IF(INDEX('Tableau FR Download'!M:M,MATCH('Eligible Components'!M296,'Tableau FR Download'!G:G,0))=0,"",INDEX('Tableau FR Download'!M:M,MATCH('Eligible Components'!M296,'Tableau FR Download'!G:G,0))),"")</f>
        <v/>
      </c>
    </row>
    <row r="297" spans="1:21" hidden="1" x14ac:dyDescent="0.35">
      <c r="A297" s="1">
        <f t="shared" si="12"/>
        <v>0</v>
      </c>
      <c r="B297" s="1">
        <v>0</v>
      </c>
      <c r="C297" s="1" t="s">
        <v>201</v>
      </c>
      <c r="D297" s="1" t="s">
        <v>87</v>
      </c>
      <c r="E297" s="1" t="s">
        <v>91</v>
      </c>
      <c r="F297" s="1" t="s">
        <v>91</v>
      </c>
      <c r="G297" s="1" t="str">
        <f t="shared" si="13"/>
        <v>Colombia-RSSH</v>
      </c>
      <c r="H297" s="1">
        <v>1</v>
      </c>
      <c r="I297" s="1" t="s">
        <v>71</v>
      </c>
      <c r="J297" s="1" t="str">
        <f>IF(IFERROR(IF(M297="",INDEX('Review Approach Lookup'!D:D,MATCH('Eligible Components'!G297,'Review Approach Lookup'!A:A,0)),INDEX('Tableau FR Download'!I:I,MATCH(M297,'Tableau FR Download'!G:G,0))),"")=0,"TBC",IFERROR(IF(M297="",INDEX('Review Approach Lookup'!D:D,MATCH('Eligible Components'!G297,'Review Approach Lookup'!A:A,0)),INDEX('Tableau FR Download'!I:I,MATCH(M297,'Tableau FR Download'!G:G,0))),""))</f>
        <v>TBC</v>
      </c>
      <c r="K297" s="1" t="s">
        <v>218</v>
      </c>
      <c r="L297" s="1">
        <f>_xlfn.MAXIFS('Tableau FR Download'!A:A,'Tableau FR Download'!B:B,'Eligible Components'!G297)</f>
        <v>0</v>
      </c>
      <c r="M297" s="1" t="str">
        <f>IF(L297=0,"",INDEX('Tableau FR Download'!G:G,MATCH('Eligible Components'!L297,'Tableau FR Download'!A:A,0)))</f>
        <v/>
      </c>
      <c r="N297" s="2" t="str">
        <f>IFERROR(IF(LEFT(INDEX('Tableau FR Download'!J:J,MATCH('Eligible Components'!M297,'Tableau FR Download'!G:G,0)),FIND(" - ",INDEX('Tableau FR Download'!J:J,MATCH('Eligible Components'!M297,'Tableau FR Download'!G:G,0)))-1) = 0,"",LEFT(INDEX('Tableau FR Download'!J:J,MATCH('Eligible Components'!M297,'Tableau FR Download'!G:G,0)),FIND(" - ",INDEX('Tableau FR Download'!J:J,MATCH('Eligible Components'!M297,'Tableau FR Download'!G:G,0)))-1)),"")</f>
        <v/>
      </c>
      <c r="O297" s="2" t="str">
        <f>IF(T297="No","",IFERROR(IF(INDEX('Tableau FR Download'!M:M,MATCH('Eligible Components'!M297,'Tableau FR Download'!G:G,0))=0,"",INDEX('Tableau FR Download'!M:M,MATCH('Eligible Components'!M297,'Tableau FR Download'!G:G,0))),""))</f>
        <v/>
      </c>
      <c r="P297" s="27" t="str">
        <f>IF(IFERROR(
INDEX('Funding Request Tracker'!$G$6:$G$13,MATCH('Eligible Components'!N297,'Funding Request Tracker'!$F$6:$F$13,0)),"")=0,"",
IFERROR(INDEX('Funding Request Tracker'!$G$6:$G$13,MATCH('Eligible Components'!N297,'Funding Request Tracker'!$F$6:$F$13,0)),
""))</f>
        <v/>
      </c>
      <c r="Q297" s="27" t="str">
        <f>IF(IFERROR(INDEX('Tableau FR Download'!N:N,MATCH('Eligible Components'!M297,'Tableau FR Download'!G:G,0)),"")=0,"",IFERROR(INDEX('Tableau FR Download'!N:N,MATCH('Eligible Components'!M297,'Tableau FR Download'!G:G,0)),""))</f>
        <v/>
      </c>
      <c r="R297" s="27" t="str">
        <f>IF(IFERROR(INDEX('Tableau FR Download'!O:O,MATCH('Eligible Components'!M297,'Tableau FR Download'!G:G,0)),"")=0,"",IFERROR(INDEX('Tableau FR Download'!O:O,MATCH('Eligible Components'!M297,'Tableau FR Download'!G:G,0)),""))</f>
        <v/>
      </c>
      <c r="S297" t="str">
        <f t="shared" si="14"/>
        <v/>
      </c>
      <c r="T297" s="1" t="str">
        <f>IFERROR(INDEX('User Instructions'!$E$3:$E$8,MATCH('Eligible Components'!N297,'User Instructions'!$D$3:$D$8,0)),"")</f>
        <v/>
      </c>
      <c r="U297" s="1" t="str">
        <f>IFERROR(IF(INDEX('Tableau FR Download'!M:M,MATCH('Eligible Components'!M297,'Tableau FR Download'!G:G,0))=0,"",INDEX('Tableau FR Download'!M:M,MATCH('Eligible Components'!M297,'Tableau FR Download'!G:G,0))),"")</f>
        <v/>
      </c>
    </row>
    <row r="298" spans="1:21" hidden="1" x14ac:dyDescent="0.35">
      <c r="A298" s="1">
        <f t="shared" si="12"/>
        <v>0</v>
      </c>
      <c r="B298" s="1">
        <v>0</v>
      </c>
      <c r="C298" s="1" t="s">
        <v>201</v>
      </c>
      <c r="D298" s="1" t="s">
        <v>87</v>
      </c>
      <c r="E298" s="1" t="s">
        <v>61</v>
      </c>
      <c r="F298" s="1" t="s">
        <v>213</v>
      </c>
      <c r="G298" s="1" t="str">
        <f t="shared" si="13"/>
        <v>Colombia-Tuberculosis</v>
      </c>
      <c r="H298" s="1">
        <v>0</v>
      </c>
      <c r="I298" s="1" t="s">
        <v>71</v>
      </c>
      <c r="J298" s="1" t="str">
        <f>IF(IFERROR(IF(M298="",INDEX('Review Approach Lookup'!D:D,MATCH('Eligible Components'!G298,'Review Approach Lookup'!A:A,0)),INDEX('Tableau FR Download'!I:I,MATCH(M298,'Tableau FR Download'!G:G,0))),"")=0,"TBC",IFERROR(IF(M298="",INDEX('Review Approach Lookup'!D:D,MATCH('Eligible Components'!G298,'Review Approach Lookup'!A:A,0)),INDEX('Tableau FR Download'!I:I,MATCH(M298,'Tableau FR Download'!G:G,0))),""))</f>
        <v/>
      </c>
      <c r="K298" s="1" t="s">
        <v>218</v>
      </c>
      <c r="L298" s="1">
        <f>_xlfn.MAXIFS('Tableau FR Download'!A:A,'Tableau FR Download'!B:B,'Eligible Components'!G298)</f>
        <v>0</v>
      </c>
      <c r="M298" s="1" t="str">
        <f>IF(L298=0,"",INDEX('Tableau FR Download'!G:G,MATCH('Eligible Components'!L298,'Tableau FR Download'!A:A,0)))</f>
        <v/>
      </c>
      <c r="N298" s="2" t="str">
        <f>IFERROR(IF(LEFT(INDEX('Tableau FR Download'!J:J,MATCH('Eligible Components'!M298,'Tableau FR Download'!G:G,0)),FIND(" - ",INDEX('Tableau FR Download'!J:J,MATCH('Eligible Components'!M298,'Tableau FR Download'!G:G,0)))-1) = 0,"",LEFT(INDEX('Tableau FR Download'!J:J,MATCH('Eligible Components'!M298,'Tableau FR Download'!G:G,0)),FIND(" - ",INDEX('Tableau FR Download'!J:J,MATCH('Eligible Components'!M298,'Tableau FR Download'!G:G,0)))-1)),"")</f>
        <v/>
      </c>
      <c r="O298" s="2" t="str">
        <f>IF(T298="No","",IFERROR(IF(INDEX('Tableau FR Download'!M:M,MATCH('Eligible Components'!M298,'Tableau FR Download'!G:G,0))=0,"",INDEX('Tableau FR Download'!M:M,MATCH('Eligible Components'!M298,'Tableau FR Download'!G:G,0))),""))</f>
        <v/>
      </c>
      <c r="P298" s="27" t="str">
        <f>IF(IFERROR(
INDEX('Funding Request Tracker'!$G$6:$G$13,MATCH('Eligible Components'!N298,'Funding Request Tracker'!$F$6:$F$13,0)),"")=0,"",
IFERROR(INDEX('Funding Request Tracker'!$G$6:$G$13,MATCH('Eligible Components'!N298,'Funding Request Tracker'!$F$6:$F$13,0)),
""))</f>
        <v/>
      </c>
      <c r="Q298" s="27" t="str">
        <f>IF(IFERROR(INDEX('Tableau FR Download'!N:N,MATCH('Eligible Components'!M298,'Tableau FR Download'!G:G,0)),"")=0,"",IFERROR(INDEX('Tableau FR Download'!N:N,MATCH('Eligible Components'!M298,'Tableau FR Download'!G:G,0)),""))</f>
        <v/>
      </c>
      <c r="R298" s="27" t="str">
        <f>IF(IFERROR(INDEX('Tableau FR Download'!O:O,MATCH('Eligible Components'!M298,'Tableau FR Download'!G:G,0)),"")=0,"",IFERROR(INDEX('Tableau FR Download'!O:O,MATCH('Eligible Components'!M298,'Tableau FR Download'!G:G,0)),""))</f>
        <v/>
      </c>
      <c r="S298" t="str">
        <f t="shared" si="14"/>
        <v/>
      </c>
      <c r="T298" s="1" t="str">
        <f>IFERROR(INDEX('User Instructions'!$E$3:$E$8,MATCH('Eligible Components'!N298,'User Instructions'!$D$3:$D$8,0)),"")</f>
        <v/>
      </c>
      <c r="U298" s="1" t="str">
        <f>IFERROR(IF(INDEX('Tableau FR Download'!M:M,MATCH('Eligible Components'!M298,'Tableau FR Download'!G:G,0))=0,"",INDEX('Tableau FR Download'!M:M,MATCH('Eligible Components'!M298,'Tableau FR Download'!G:G,0))),"")</f>
        <v/>
      </c>
    </row>
    <row r="299" spans="1:21" hidden="1" x14ac:dyDescent="0.35">
      <c r="A299" s="1">
        <f t="shared" si="12"/>
        <v>0</v>
      </c>
      <c r="B299" s="1">
        <v>0</v>
      </c>
      <c r="C299" s="1" t="s">
        <v>201</v>
      </c>
      <c r="D299" s="1" t="s">
        <v>87</v>
      </c>
      <c r="E299" s="1" t="s">
        <v>168</v>
      </c>
      <c r="F299" s="1" t="s">
        <v>214</v>
      </c>
      <c r="G299" s="1" t="str">
        <f t="shared" si="13"/>
        <v>Colombia-Tuberculosis,Malaria</v>
      </c>
      <c r="H299" s="1">
        <v>1</v>
      </c>
      <c r="I299" s="1" t="s">
        <v>71</v>
      </c>
      <c r="J299" s="1" t="str">
        <f>IF(IFERROR(IF(M299="",INDEX('Review Approach Lookup'!D:D,MATCH('Eligible Components'!G299,'Review Approach Lookup'!A:A,0)),INDEX('Tableau FR Download'!I:I,MATCH(M299,'Tableau FR Download'!G:G,0))),"")=0,"TBC",IFERROR(IF(M299="",INDEX('Review Approach Lookup'!D:D,MATCH('Eligible Components'!G299,'Review Approach Lookup'!A:A,0)),INDEX('Tableau FR Download'!I:I,MATCH(M299,'Tableau FR Download'!G:G,0))),""))</f>
        <v/>
      </c>
      <c r="K299" s="1" t="s">
        <v>218</v>
      </c>
      <c r="L299" s="1">
        <f>_xlfn.MAXIFS('Tableau FR Download'!A:A,'Tableau FR Download'!B:B,'Eligible Components'!G299)</f>
        <v>0</v>
      </c>
      <c r="M299" s="1" t="str">
        <f>IF(L299=0,"",INDEX('Tableau FR Download'!G:G,MATCH('Eligible Components'!L299,'Tableau FR Download'!A:A,0)))</f>
        <v/>
      </c>
      <c r="N299" s="2" t="str">
        <f>IFERROR(IF(LEFT(INDEX('Tableau FR Download'!J:J,MATCH('Eligible Components'!M299,'Tableau FR Download'!G:G,0)),FIND(" - ",INDEX('Tableau FR Download'!J:J,MATCH('Eligible Components'!M299,'Tableau FR Download'!G:G,0)))-1) = 0,"",LEFT(INDEX('Tableau FR Download'!J:J,MATCH('Eligible Components'!M299,'Tableau FR Download'!G:G,0)),FIND(" - ",INDEX('Tableau FR Download'!J:J,MATCH('Eligible Components'!M299,'Tableau FR Download'!G:G,0)))-1)),"")</f>
        <v/>
      </c>
      <c r="O299" s="2" t="str">
        <f>IF(T299="No","",IFERROR(IF(INDEX('Tableau FR Download'!M:M,MATCH('Eligible Components'!M299,'Tableau FR Download'!G:G,0))=0,"",INDEX('Tableau FR Download'!M:M,MATCH('Eligible Components'!M299,'Tableau FR Download'!G:G,0))),""))</f>
        <v/>
      </c>
      <c r="P299" s="27" t="str">
        <f>IF(IFERROR(
INDEX('Funding Request Tracker'!$G$6:$G$13,MATCH('Eligible Components'!N299,'Funding Request Tracker'!$F$6:$F$13,0)),"")=0,"",
IFERROR(INDEX('Funding Request Tracker'!$G$6:$G$13,MATCH('Eligible Components'!N299,'Funding Request Tracker'!$F$6:$F$13,0)),
""))</f>
        <v/>
      </c>
      <c r="Q299" s="27" t="str">
        <f>IF(IFERROR(INDEX('Tableau FR Download'!N:N,MATCH('Eligible Components'!M299,'Tableau FR Download'!G:G,0)),"")=0,"",IFERROR(INDEX('Tableau FR Download'!N:N,MATCH('Eligible Components'!M299,'Tableau FR Download'!G:G,0)),""))</f>
        <v/>
      </c>
      <c r="R299" s="27" t="str">
        <f>IF(IFERROR(INDEX('Tableau FR Download'!O:O,MATCH('Eligible Components'!M299,'Tableau FR Download'!G:G,0)),"")=0,"",IFERROR(INDEX('Tableau FR Download'!O:O,MATCH('Eligible Components'!M299,'Tableau FR Download'!G:G,0)),""))</f>
        <v/>
      </c>
      <c r="S299" t="str">
        <f t="shared" si="14"/>
        <v/>
      </c>
      <c r="T299" s="1" t="str">
        <f>IFERROR(INDEX('User Instructions'!$E$3:$E$8,MATCH('Eligible Components'!N299,'User Instructions'!$D$3:$D$8,0)),"")</f>
        <v/>
      </c>
      <c r="U299" s="1" t="str">
        <f>IFERROR(IF(INDEX('Tableau FR Download'!M:M,MATCH('Eligible Components'!M299,'Tableau FR Download'!G:G,0))=0,"",INDEX('Tableau FR Download'!M:M,MATCH('Eligible Components'!M299,'Tableau FR Download'!G:G,0))),"")</f>
        <v/>
      </c>
    </row>
    <row r="300" spans="1:21" hidden="1" x14ac:dyDescent="0.35">
      <c r="A300" s="1">
        <f t="shared" si="12"/>
        <v>0</v>
      </c>
      <c r="B300" s="1">
        <v>0</v>
      </c>
      <c r="C300" s="1" t="s">
        <v>201</v>
      </c>
      <c r="D300" s="1" t="s">
        <v>87</v>
      </c>
      <c r="E300" s="1" t="s">
        <v>133</v>
      </c>
      <c r="F300" s="1" t="s">
        <v>215</v>
      </c>
      <c r="G300" s="1" t="str">
        <f t="shared" si="13"/>
        <v>Colombia-Tuberculosis,Malaria,RSSH</v>
      </c>
      <c r="H300" s="1">
        <v>1</v>
      </c>
      <c r="I300" s="1" t="s">
        <v>71</v>
      </c>
      <c r="J300" s="1" t="str">
        <f>IF(IFERROR(IF(M300="",INDEX('Review Approach Lookup'!D:D,MATCH('Eligible Components'!G300,'Review Approach Lookup'!A:A,0)),INDEX('Tableau FR Download'!I:I,MATCH(M300,'Tableau FR Download'!G:G,0))),"")=0,"TBC",IFERROR(IF(M300="",INDEX('Review Approach Lookup'!D:D,MATCH('Eligible Components'!G300,'Review Approach Lookup'!A:A,0)),INDEX('Tableau FR Download'!I:I,MATCH(M300,'Tableau FR Download'!G:G,0))),""))</f>
        <v/>
      </c>
      <c r="K300" s="1" t="s">
        <v>218</v>
      </c>
      <c r="L300" s="1">
        <f>_xlfn.MAXIFS('Tableau FR Download'!A:A,'Tableau FR Download'!B:B,'Eligible Components'!G300)</f>
        <v>0</v>
      </c>
      <c r="M300" s="1" t="str">
        <f>IF(L300=0,"",INDEX('Tableau FR Download'!G:G,MATCH('Eligible Components'!L300,'Tableau FR Download'!A:A,0)))</f>
        <v/>
      </c>
      <c r="N300" s="2" t="str">
        <f>IFERROR(IF(LEFT(INDEX('Tableau FR Download'!J:J,MATCH('Eligible Components'!M300,'Tableau FR Download'!G:G,0)),FIND(" - ",INDEX('Tableau FR Download'!J:J,MATCH('Eligible Components'!M300,'Tableau FR Download'!G:G,0)))-1) = 0,"",LEFT(INDEX('Tableau FR Download'!J:J,MATCH('Eligible Components'!M300,'Tableau FR Download'!G:G,0)),FIND(" - ",INDEX('Tableau FR Download'!J:J,MATCH('Eligible Components'!M300,'Tableau FR Download'!G:G,0)))-1)),"")</f>
        <v/>
      </c>
      <c r="O300" s="2" t="str">
        <f>IF(T300="No","",IFERROR(IF(INDEX('Tableau FR Download'!M:M,MATCH('Eligible Components'!M300,'Tableau FR Download'!G:G,0))=0,"",INDEX('Tableau FR Download'!M:M,MATCH('Eligible Components'!M300,'Tableau FR Download'!G:G,0))),""))</f>
        <v/>
      </c>
      <c r="P300" s="27" t="str">
        <f>IF(IFERROR(
INDEX('Funding Request Tracker'!$G$6:$G$13,MATCH('Eligible Components'!N300,'Funding Request Tracker'!$F$6:$F$13,0)),"")=0,"",
IFERROR(INDEX('Funding Request Tracker'!$G$6:$G$13,MATCH('Eligible Components'!N300,'Funding Request Tracker'!$F$6:$F$13,0)),
""))</f>
        <v/>
      </c>
      <c r="Q300" s="27" t="str">
        <f>IF(IFERROR(INDEX('Tableau FR Download'!N:N,MATCH('Eligible Components'!M300,'Tableau FR Download'!G:G,0)),"")=0,"",IFERROR(INDEX('Tableau FR Download'!N:N,MATCH('Eligible Components'!M300,'Tableau FR Download'!G:G,0)),""))</f>
        <v/>
      </c>
      <c r="R300" s="27" t="str">
        <f>IF(IFERROR(INDEX('Tableau FR Download'!O:O,MATCH('Eligible Components'!M300,'Tableau FR Download'!G:G,0)),"")=0,"",IFERROR(INDEX('Tableau FR Download'!O:O,MATCH('Eligible Components'!M300,'Tableau FR Download'!G:G,0)),""))</f>
        <v/>
      </c>
      <c r="S300" t="str">
        <f t="shared" si="14"/>
        <v/>
      </c>
      <c r="T300" s="1" t="str">
        <f>IFERROR(INDEX('User Instructions'!$E$3:$E$8,MATCH('Eligible Components'!N300,'User Instructions'!$D$3:$D$8,0)),"")</f>
        <v/>
      </c>
      <c r="U300" s="1" t="str">
        <f>IFERROR(IF(INDEX('Tableau FR Download'!M:M,MATCH('Eligible Components'!M300,'Tableau FR Download'!G:G,0))=0,"",INDEX('Tableau FR Download'!M:M,MATCH('Eligible Components'!M300,'Tableau FR Download'!G:G,0))),"")</f>
        <v/>
      </c>
    </row>
    <row r="301" spans="1:21" hidden="1" x14ac:dyDescent="0.35">
      <c r="A301" s="1">
        <f t="shared" si="12"/>
        <v>0</v>
      </c>
      <c r="B301" s="1">
        <v>0</v>
      </c>
      <c r="C301" s="1" t="s">
        <v>201</v>
      </c>
      <c r="D301" s="1" t="s">
        <v>87</v>
      </c>
      <c r="E301" s="1" t="s">
        <v>121</v>
      </c>
      <c r="F301" s="1" t="s">
        <v>216</v>
      </c>
      <c r="G301" s="1" t="str">
        <f t="shared" si="13"/>
        <v>Colombia-Tuberculosis,RSSH</v>
      </c>
      <c r="H301" s="1">
        <v>1</v>
      </c>
      <c r="I301" s="1" t="s">
        <v>71</v>
      </c>
      <c r="J301" s="1" t="str">
        <f>IF(IFERROR(IF(M301="",INDEX('Review Approach Lookup'!D:D,MATCH('Eligible Components'!G301,'Review Approach Lookup'!A:A,0)),INDEX('Tableau FR Download'!I:I,MATCH(M301,'Tableau FR Download'!G:G,0))),"")=0,"TBC",IFERROR(IF(M301="",INDEX('Review Approach Lookup'!D:D,MATCH('Eligible Components'!G301,'Review Approach Lookup'!A:A,0)),INDEX('Tableau FR Download'!I:I,MATCH(M301,'Tableau FR Download'!G:G,0))),""))</f>
        <v/>
      </c>
      <c r="K301" s="1" t="s">
        <v>218</v>
      </c>
      <c r="L301" s="1">
        <f>_xlfn.MAXIFS('Tableau FR Download'!A:A,'Tableau FR Download'!B:B,'Eligible Components'!G301)</f>
        <v>0</v>
      </c>
      <c r="M301" s="1" t="str">
        <f>IF(L301=0,"",INDEX('Tableau FR Download'!G:G,MATCH('Eligible Components'!L301,'Tableau FR Download'!A:A,0)))</f>
        <v/>
      </c>
      <c r="N301" s="2" t="str">
        <f>IFERROR(IF(LEFT(INDEX('Tableau FR Download'!J:J,MATCH('Eligible Components'!M301,'Tableau FR Download'!G:G,0)),FIND(" - ",INDEX('Tableau FR Download'!J:J,MATCH('Eligible Components'!M301,'Tableau FR Download'!G:G,0)))-1) = 0,"",LEFT(INDEX('Tableau FR Download'!J:J,MATCH('Eligible Components'!M301,'Tableau FR Download'!G:G,0)),FIND(" - ",INDEX('Tableau FR Download'!J:J,MATCH('Eligible Components'!M301,'Tableau FR Download'!G:G,0)))-1)),"")</f>
        <v/>
      </c>
      <c r="O301" s="2" t="str">
        <f>IF(T301="No","",IFERROR(IF(INDEX('Tableau FR Download'!M:M,MATCH('Eligible Components'!M301,'Tableau FR Download'!G:G,0))=0,"",INDEX('Tableau FR Download'!M:M,MATCH('Eligible Components'!M301,'Tableau FR Download'!G:G,0))),""))</f>
        <v/>
      </c>
      <c r="P301" s="27" t="str">
        <f>IF(IFERROR(
INDEX('Funding Request Tracker'!$G$6:$G$13,MATCH('Eligible Components'!N301,'Funding Request Tracker'!$F$6:$F$13,0)),"")=0,"",
IFERROR(INDEX('Funding Request Tracker'!$G$6:$G$13,MATCH('Eligible Components'!N301,'Funding Request Tracker'!$F$6:$F$13,0)),
""))</f>
        <v/>
      </c>
      <c r="Q301" s="27" t="str">
        <f>IF(IFERROR(INDEX('Tableau FR Download'!N:N,MATCH('Eligible Components'!M301,'Tableau FR Download'!G:G,0)),"")=0,"",IFERROR(INDEX('Tableau FR Download'!N:N,MATCH('Eligible Components'!M301,'Tableau FR Download'!G:G,0)),""))</f>
        <v/>
      </c>
      <c r="R301" s="27" t="str">
        <f>IF(IFERROR(INDEX('Tableau FR Download'!O:O,MATCH('Eligible Components'!M301,'Tableau FR Download'!G:G,0)),"")=0,"",IFERROR(INDEX('Tableau FR Download'!O:O,MATCH('Eligible Components'!M301,'Tableau FR Download'!G:G,0)),""))</f>
        <v/>
      </c>
      <c r="S301" t="str">
        <f t="shared" si="14"/>
        <v/>
      </c>
      <c r="T301" s="1" t="str">
        <f>IFERROR(INDEX('User Instructions'!$E$3:$E$8,MATCH('Eligible Components'!N301,'User Instructions'!$D$3:$D$8,0)),"")</f>
        <v/>
      </c>
      <c r="U301" s="1" t="str">
        <f>IFERROR(IF(INDEX('Tableau FR Download'!M:M,MATCH('Eligible Components'!M301,'Tableau FR Download'!G:G,0))=0,"",INDEX('Tableau FR Download'!M:M,MATCH('Eligible Components'!M301,'Tableau FR Download'!G:G,0))),"")</f>
        <v/>
      </c>
    </row>
    <row r="302" spans="1:21" hidden="1" x14ac:dyDescent="0.35">
      <c r="A302" s="1">
        <f t="shared" si="12"/>
        <v>0</v>
      </c>
      <c r="B302" s="1">
        <v>1</v>
      </c>
      <c r="C302" s="1" t="s">
        <v>201</v>
      </c>
      <c r="D302" s="1" t="s">
        <v>88</v>
      </c>
      <c r="E302" s="1" t="s">
        <v>59</v>
      </c>
      <c r="F302" s="1" t="s">
        <v>59</v>
      </c>
      <c r="G302" s="1" t="str">
        <f t="shared" si="13"/>
        <v>Comoros-HIV/AIDS</v>
      </c>
      <c r="H302" s="1">
        <v>1</v>
      </c>
      <c r="I302" s="1" t="s">
        <v>56</v>
      </c>
      <c r="J302" s="1" t="str">
        <f>IF(IFERROR(IF(M302="",INDEX('Review Approach Lookup'!D:D,MATCH('Eligible Components'!G302,'Review Approach Lookup'!A:A,0)),INDEX('Tableau FR Download'!I:I,MATCH(M302,'Tableau FR Download'!G:G,0))),"")=0,"TBC",IFERROR(IF(M302="",INDEX('Review Approach Lookup'!D:D,MATCH('Eligible Components'!G302,'Review Approach Lookup'!A:A,0)),INDEX('Tableau FR Download'!I:I,MATCH(M302,'Tableau FR Download'!G:G,0))),""))</f>
        <v>Tailored for Focused Portfolios</v>
      </c>
      <c r="K302" s="1" t="s">
        <v>218</v>
      </c>
      <c r="L302" s="1">
        <f>_xlfn.MAXIFS('Tableau FR Download'!A:A,'Tableau FR Download'!B:B,'Eligible Components'!G302)</f>
        <v>0</v>
      </c>
      <c r="M302" s="1" t="str">
        <f>IF(L302=0,"",INDEX('Tableau FR Download'!G:G,MATCH('Eligible Components'!L302,'Tableau FR Download'!A:A,0)))</f>
        <v/>
      </c>
      <c r="N302" s="2" t="str">
        <f>IFERROR(IF(LEFT(INDEX('Tableau FR Download'!J:J,MATCH('Eligible Components'!M302,'Tableau FR Download'!G:G,0)),FIND(" - ",INDEX('Tableau FR Download'!J:J,MATCH('Eligible Components'!M302,'Tableau FR Download'!G:G,0)))-1) = 0,"",LEFT(INDEX('Tableau FR Download'!J:J,MATCH('Eligible Components'!M302,'Tableau FR Download'!G:G,0)),FIND(" - ",INDEX('Tableau FR Download'!J:J,MATCH('Eligible Components'!M302,'Tableau FR Download'!G:G,0)))-1)),"")</f>
        <v/>
      </c>
      <c r="O302" s="2" t="str">
        <f>IF(T302="No","",IFERROR(IF(INDEX('Tableau FR Download'!M:M,MATCH('Eligible Components'!M302,'Tableau FR Download'!G:G,0))=0,"",INDEX('Tableau FR Download'!M:M,MATCH('Eligible Components'!M302,'Tableau FR Download'!G:G,0))),""))</f>
        <v/>
      </c>
      <c r="P302" s="27" t="str">
        <f>IF(IFERROR(
INDEX('Funding Request Tracker'!$G$6:$G$13,MATCH('Eligible Components'!N302,'Funding Request Tracker'!$F$6:$F$13,0)),"")=0,"",
IFERROR(INDEX('Funding Request Tracker'!$G$6:$G$13,MATCH('Eligible Components'!N302,'Funding Request Tracker'!$F$6:$F$13,0)),
""))</f>
        <v/>
      </c>
      <c r="Q302" s="27" t="str">
        <f>IF(IFERROR(INDEX('Tableau FR Download'!N:N,MATCH('Eligible Components'!M302,'Tableau FR Download'!G:G,0)),"")=0,"",IFERROR(INDEX('Tableau FR Download'!N:N,MATCH('Eligible Components'!M302,'Tableau FR Download'!G:G,0)),""))</f>
        <v/>
      </c>
      <c r="R302" s="27" t="str">
        <f>IF(IFERROR(INDEX('Tableau FR Download'!O:O,MATCH('Eligible Components'!M302,'Tableau FR Download'!G:G,0)),"")=0,"",IFERROR(INDEX('Tableau FR Download'!O:O,MATCH('Eligible Components'!M302,'Tableau FR Download'!G:G,0)),""))</f>
        <v/>
      </c>
      <c r="S302" t="str">
        <f t="shared" si="14"/>
        <v/>
      </c>
      <c r="T302" s="1" t="str">
        <f>IFERROR(INDEX('User Instructions'!$E$3:$E$8,MATCH('Eligible Components'!N302,'User Instructions'!$D$3:$D$8,0)),"")</f>
        <v/>
      </c>
      <c r="U302" s="1" t="str">
        <f>IFERROR(IF(INDEX('Tableau FR Download'!M:M,MATCH('Eligible Components'!M302,'Tableau FR Download'!G:G,0))=0,"",INDEX('Tableau FR Download'!M:M,MATCH('Eligible Components'!M302,'Tableau FR Download'!G:G,0))),"")</f>
        <v/>
      </c>
    </row>
    <row r="303" spans="1:21" hidden="1" x14ac:dyDescent="0.35">
      <c r="A303" s="1">
        <f t="shared" si="12"/>
        <v>0</v>
      </c>
      <c r="B303" s="1">
        <v>0</v>
      </c>
      <c r="C303" s="1" t="s">
        <v>201</v>
      </c>
      <c r="D303" s="1" t="s">
        <v>88</v>
      </c>
      <c r="E303" s="1" t="s">
        <v>103</v>
      </c>
      <c r="F303" s="1" t="s">
        <v>203</v>
      </c>
      <c r="G303" s="1" t="str">
        <f t="shared" si="13"/>
        <v>Comoros-HIV/AIDS,Malaria</v>
      </c>
      <c r="H303" s="1">
        <v>1</v>
      </c>
      <c r="I303" s="1" t="s">
        <v>56</v>
      </c>
      <c r="J303" s="1" t="str">
        <f>IF(IFERROR(IF(M303="",INDEX('Review Approach Lookup'!D:D,MATCH('Eligible Components'!G303,'Review Approach Lookup'!A:A,0)),INDEX('Tableau FR Download'!I:I,MATCH(M303,'Tableau FR Download'!G:G,0))),"")=0,"TBC",IFERROR(IF(M303="",INDEX('Review Approach Lookup'!D:D,MATCH('Eligible Components'!G303,'Review Approach Lookup'!A:A,0)),INDEX('Tableau FR Download'!I:I,MATCH(M303,'Tableau FR Download'!G:G,0))),""))</f>
        <v/>
      </c>
      <c r="K303" s="1" t="s">
        <v>218</v>
      </c>
      <c r="L303" s="1">
        <f>_xlfn.MAXIFS('Tableau FR Download'!A:A,'Tableau FR Download'!B:B,'Eligible Components'!G303)</f>
        <v>0</v>
      </c>
      <c r="M303" s="1" t="str">
        <f>IF(L303=0,"",INDEX('Tableau FR Download'!G:G,MATCH('Eligible Components'!L303,'Tableau FR Download'!A:A,0)))</f>
        <v/>
      </c>
      <c r="N303" s="2" t="str">
        <f>IFERROR(IF(LEFT(INDEX('Tableau FR Download'!J:J,MATCH('Eligible Components'!M303,'Tableau FR Download'!G:G,0)),FIND(" - ",INDEX('Tableau FR Download'!J:J,MATCH('Eligible Components'!M303,'Tableau FR Download'!G:G,0)))-1) = 0,"",LEFT(INDEX('Tableau FR Download'!J:J,MATCH('Eligible Components'!M303,'Tableau FR Download'!G:G,0)),FIND(" - ",INDEX('Tableau FR Download'!J:J,MATCH('Eligible Components'!M303,'Tableau FR Download'!G:G,0)))-1)),"")</f>
        <v/>
      </c>
      <c r="O303" s="2" t="str">
        <f>IF(T303="No","",IFERROR(IF(INDEX('Tableau FR Download'!M:M,MATCH('Eligible Components'!M303,'Tableau FR Download'!G:G,0))=0,"",INDEX('Tableau FR Download'!M:M,MATCH('Eligible Components'!M303,'Tableau FR Download'!G:G,0))),""))</f>
        <v/>
      </c>
      <c r="P303" s="27" t="str">
        <f>IF(IFERROR(
INDEX('Funding Request Tracker'!$G$6:$G$13,MATCH('Eligible Components'!N303,'Funding Request Tracker'!$F$6:$F$13,0)),"")=0,"",
IFERROR(INDEX('Funding Request Tracker'!$G$6:$G$13,MATCH('Eligible Components'!N303,'Funding Request Tracker'!$F$6:$F$13,0)),
""))</f>
        <v/>
      </c>
      <c r="Q303" s="27" t="str">
        <f>IF(IFERROR(INDEX('Tableau FR Download'!N:N,MATCH('Eligible Components'!M303,'Tableau FR Download'!G:G,0)),"")=0,"",IFERROR(INDEX('Tableau FR Download'!N:N,MATCH('Eligible Components'!M303,'Tableau FR Download'!G:G,0)),""))</f>
        <v/>
      </c>
      <c r="R303" s="27" t="str">
        <f>IF(IFERROR(INDEX('Tableau FR Download'!O:O,MATCH('Eligible Components'!M303,'Tableau FR Download'!G:G,0)),"")=0,"",IFERROR(INDEX('Tableau FR Download'!O:O,MATCH('Eligible Components'!M303,'Tableau FR Download'!G:G,0)),""))</f>
        <v/>
      </c>
      <c r="S303" t="str">
        <f t="shared" si="14"/>
        <v/>
      </c>
      <c r="T303" s="1" t="str">
        <f>IFERROR(INDEX('User Instructions'!$E$3:$E$8,MATCH('Eligible Components'!N303,'User Instructions'!$D$3:$D$8,0)),"")</f>
        <v/>
      </c>
      <c r="U303" s="1" t="str">
        <f>IFERROR(IF(INDEX('Tableau FR Download'!M:M,MATCH('Eligible Components'!M303,'Tableau FR Download'!G:G,0))=0,"",INDEX('Tableau FR Download'!M:M,MATCH('Eligible Components'!M303,'Tableau FR Download'!G:G,0))),"")</f>
        <v/>
      </c>
    </row>
    <row r="304" spans="1:21" hidden="1" x14ac:dyDescent="0.35">
      <c r="A304" s="1">
        <f t="shared" si="12"/>
        <v>0</v>
      </c>
      <c r="B304" s="1">
        <v>0</v>
      </c>
      <c r="C304" s="1" t="s">
        <v>201</v>
      </c>
      <c r="D304" s="1" t="s">
        <v>88</v>
      </c>
      <c r="E304" s="1" t="s">
        <v>204</v>
      </c>
      <c r="F304" s="1" t="s">
        <v>205</v>
      </c>
      <c r="G304" s="1" t="str">
        <f t="shared" si="13"/>
        <v>Comoros-HIV/AIDS,Malaria,RSSH</v>
      </c>
      <c r="H304" s="1">
        <v>1</v>
      </c>
      <c r="I304" s="1" t="s">
        <v>56</v>
      </c>
      <c r="J304" s="1" t="str">
        <f>IF(IFERROR(IF(M304="",INDEX('Review Approach Lookup'!D:D,MATCH('Eligible Components'!G304,'Review Approach Lookup'!A:A,0)),INDEX('Tableau FR Download'!I:I,MATCH(M304,'Tableau FR Download'!G:G,0))),"")=0,"TBC",IFERROR(IF(M304="",INDEX('Review Approach Lookup'!D:D,MATCH('Eligible Components'!G304,'Review Approach Lookup'!A:A,0)),INDEX('Tableau FR Download'!I:I,MATCH(M304,'Tableau FR Download'!G:G,0))),""))</f>
        <v/>
      </c>
      <c r="K304" s="1" t="s">
        <v>218</v>
      </c>
      <c r="L304" s="1">
        <f>_xlfn.MAXIFS('Tableau FR Download'!A:A,'Tableau FR Download'!B:B,'Eligible Components'!G304)</f>
        <v>0</v>
      </c>
      <c r="M304" s="1" t="str">
        <f>IF(L304=0,"",INDEX('Tableau FR Download'!G:G,MATCH('Eligible Components'!L304,'Tableau FR Download'!A:A,0)))</f>
        <v/>
      </c>
      <c r="N304" s="2" t="str">
        <f>IFERROR(IF(LEFT(INDEX('Tableau FR Download'!J:J,MATCH('Eligible Components'!M304,'Tableau FR Download'!G:G,0)),FIND(" - ",INDEX('Tableau FR Download'!J:J,MATCH('Eligible Components'!M304,'Tableau FR Download'!G:G,0)))-1) = 0,"",LEFT(INDEX('Tableau FR Download'!J:J,MATCH('Eligible Components'!M304,'Tableau FR Download'!G:G,0)),FIND(" - ",INDEX('Tableau FR Download'!J:J,MATCH('Eligible Components'!M304,'Tableau FR Download'!G:G,0)))-1)),"")</f>
        <v/>
      </c>
      <c r="O304" s="2" t="str">
        <f>IF(T304="No","",IFERROR(IF(INDEX('Tableau FR Download'!M:M,MATCH('Eligible Components'!M304,'Tableau FR Download'!G:G,0))=0,"",INDEX('Tableau FR Download'!M:M,MATCH('Eligible Components'!M304,'Tableau FR Download'!G:G,0))),""))</f>
        <v/>
      </c>
      <c r="P304" s="27" t="str">
        <f>IF(IFERROR(
INDEX('Funding Request Tracker'!$G$6:$G$13,MATCH('Eligible Components'!N304,'Funding Request Tracker'!$F$6:$F$13,0)),"")=0,"",
IFERROR(INDEX('Funding Request Tracker'!$G$6:$G$13,MATCH('Eligible Components'!N304,'Funding Request Tracker'!$F$6:$F$13,0)),
""))</f>
        <v/>
      </c>
      <c r="Q304" s="27" t="str">
        <f>IF(IFERROR(INDEX('Tableau FR Download'!N:N,MATCH('Eligible Components'!M304,'Tableau FR Download'!G:G,0)),"")=0,"",IFERROR(INDEX('Tableau FR Download'!N:N,MATCH('Eligible Components'!M304,'Tableau FR Download'!G:G,0)),""))</f>
        <v/>
      </c>
      <c r="R304" s="27" t="str">
        <f>IF(IFERROR(INDEX('Tableau FR Download'!O:O,MATCH('Eligible Components'!M304,'Tableau FR Download'!G:G,0)),"")=0,"",IFERROR(INDEX('Tableau FR Download'!O:O,MATCH('Eligible Components'!M304,'Tableau FR Download'!G:G,0)),""))</f>
        <v/>
      </c>
      <c r="S304" t="str">
        <f t="shared" si="14"/>
        <v/>
      </c>
      <c r="T304" s="1" t="str">
        <f>IFERROR(INDEX('User Instructions'!$E$3:$E$8,MATCH('Eligible Components'!N304,'User Instructions'!$D$3:$D$8,0)),"")</f>
        <v/>
      </c>
      <c r="U304" s="1" t="str">
        <f>IFERROR(IF(INDEX('Tableau FR Download'!M:M,MATCH('Eligible Components'!M304,'Tableau FR Download'!G:G,0))=0,"",INDEX('Tableau FR Download'!M:M,MATCH('Eligible Components'!M304,'Tableau FR Download'!G:G,0))),"")</f>
        <v/>
      </c>
    </row>
    <row r="305" spans="1:21" hidden="1" x14ac:dyDescent="0.35">
      <c r="A305" s="1">
        <f t="shared" si="12"/>
        <v>0</v>
      </c>
      <c r="B305" s="1">
        <v>0</v>
      </c>
      <c r="C305" s="1" t="s">
        <v>201</v>
      </c>
      <c r="D305" s="1" t="s">
        <v>88</v>
      </c>
      <c r="E305" s="1" t="s">
        <v>206</v>
      </c>
      <c r="F305" s="1" t="s">
        <v>207</v>
      </c>
      <c r="G305" s="1" t="str">
        <f t="shared" si="13"/>
        <v>Comoros-HIV/AIDS,RSSH</v>
      </c>
      <c r="H305" s="1">
        <v>1</v>
      </c>
      <c r="I305" s="1" t="s">
        <v>56</v>
      </c>
      <c r="J305" s="1" t="str">
        <f>IF(IFERROR(IF(M305="",INDEX('Review Approach Lookup'!D:D,MATCH('Eligible Components'!G305,'Review Approach Lookup'!A:A,0)),INDEX('Tableau FR Download'!I:I,MATCH(M305,'Tableau FR Download'!G:G,0))),"")=0,"TBC",IFERROR(IF(M305="",INDEX('Review Approach Lookup'!D:D,MATCH('Eligible Components'!G305,'Review Approach Lookup'!A:A,0)),INDEX('Tableau FR Download'!I:I,MATCH(M305,'Tableau FR Download'!G:G,0))),""))</f>
        <v/>
      </c>
      <c r="K305" s="1" t="s">
        <v>218</v>
      </c>
      <c r="L305" s="1">
        <f>_xlfn.MAXIFS('Tableau FR Download'!A:A,'Tableau FR Download'!B:B,'Eligible Components'!G305)</f>
        <v>0</v>
      </c>
      <c r="M305" s="1" t="str">
        <f>IF(L305=0,"",INDEX('Tableau FR Download'!G:G,MATCH('Eligible Components'!L305,'Tableau FR Download'!A:A,0)))</f>
        <v/>
      </c>
      <c r="N305" s="2" t="str">
        <f>IFERROR(IF(LEFT(INDEX('Tableau FR Download'!J:J,MATCH('Eligible Components'!M305,'Tableau FR Download'!G:G,0)),FIND(" - ",INDEX('Tableau FR Download'!J:J,MATCH('Eligible Components'!M305,'Tableau FR Download'!G:G,0)))-1) = 0,"",LEFT(INDEX('Tableau FR Download'!J:J,MATCH('Eligible Components'!M305,'Tableau FR Download'!G:G,0)),FIND(" - ",INDEX('Tableau FR Download'!J:J,MATCH('Eligible Components'!M305,'Tableau FR Download'!G:G,0)))-1)),"")</f>
        <v/>
      </c>
      <c r="O305" s="2" t="str">
        <f>IF(T305="No","",IFERROR(IF(INDEX('Tableau FR Download'!M:M,MATCH('Eligible Components'!M305,'Tableau FR Download'!G:G,0))=0,"",INDEX('Tableau FR Download'!M:M,MATCH('Eligible Components'!M305,'Tableau FR Download'!G:G,0))),""))</f>
        <v/>
      </c>
      <c r="P305" s="27" t="str">
        <f>IF(IFERROR(
INDEX('Funding Request Tracker'!$G$6:$G$13,MATCH('Eligible Components'!N305,'Funding Request Tracker'!$F$6:$F$13,0)),"")=0,"",
IFERROR(INDEX('Funding Request Tracker'!$G$6:$G$13,MATCH('Eligible Components'!N305,'Funding Request Tracker'!$F$6:$F$13,0)),
""))</f>
        <v/>
      </c>
      <c r="Q305" s="27" t="str">
        <f>IF(IFERROR(INDEX('Tableau FR Download'!N:N,MATCH('Eligible Components'!M305,'Tableau FR Download'!G:G,0)),"")=0,"",IFERROR(INDEX('Tableau FR Download'!N:N,MATCH('Eligible Components'!M305,'Tableau FR Download'!G:G,0)),""))</f>
        <v/>
      </c>
      <c r="R305" s="27" t="str">
        <f>IF(IFERROR(INDEX('Tableau FR Download'!O:O,MATCH('Eligible Components'!M305,'Tableau FR Download'!G:G,0)),"")=0,"",IFERROR(INDEX('Tableau FR Download'!O:O,MATCH('Eligible Components'!M305,'Tableau FR Download'!G:G,0)),""))</f>
        <v/>
      </c>
      <c r="S305" t="str">
        <f t="shared" si="14"/>
        <v/>
      </c>
      <c r="T305" s="1" t="str">
        <f>IFERROR(INDEX('User Instructions'!$E$3:$E$8,MATCH('Eligible Components'!N305,'User Instructions'!$D$3:$D$8,0)),"")</f>
        <v/>
      </c>
      <c r="U305" s="1" t="str">
        <f>IFERROR(IF(INDEX('Tableau FR Download'!M:M,MATCH('Eligible Components'!M305,'Tableau FR Download'!G:G,0))=0,"",INDEX('Tableau FR Download'!M:M,MATCH('Eligible Components'!M305,'Tableau FR Download'!G:G,0))),"")</f>
        <v/>
      </c>
    </row>
    <row r="306" spans="1:21" hidden="1" x14ac:dyDescent="0.35">
      <c r="A306" s="1">
        <f t="shared" si="12"/>
        <v>0</v>
      </c>
      <c r="B306" s="1">
        <v>0</v>
      </c>
      <c r="C306" s="1" t="s">
        <v>201</v>
      </c>
      <c r="D306" s="1" t="s">
        <v>88</v>
      </c>
      <c r="E306" s="1" t="s">
        <v>63</v>
      </c>
      <c r="F306" s="1" t="s">
        <v>208</v>
      </c>
      <c r="G306" s="1" t="str">
        <f t="shared" si="13"/>
        <v>Comoros-HIV/AIDS, Tuberculosis</v>
      </c>
      <c r="H306" s="1">
        <v>1</v>
      </c>
      <c r="I306" s="1" t="s">
        <v>56</v>
      </c>
      <c r="J306" s="1" t="str">
        <f>IF(IFERROR(IF(M306="",INDEX('Review Approach Lookup'!D:D,MATCH('Eligible Components'!G306,'Review Approach Lookup'!A:A,0)),INDEX('Tableau FR Download'!I:I,MATCH(M306,'Tableau FR Download'!G:G,0))),"")=0,"TBC",IFERROR(IF(M306="",INDEX('Review Approach Lookup'!D:D,MATCH('Eligible Components'!G306,'Review Approach Lookup'!A:A,0)),INDEX('Tableau FR Download'!I:I,MATCH(M306,'Tableau FR Download'!G:G,0))),""))</f>
        <v/>
      </c>
      <c r="K306" s="1" t="s">
        <v>218</v>
      </c>
      <c r="L306" s="1">
        <f>_xlfn.MAXIFS('Tableau FR Download'!A:A,'Tableau FR Download'!B:B,'Eligible Components'!G306)</f>
        <v>0</v>
      </c>
      <c r="M306" s="1" t="str">
        <f>IF(L306=0,"",INDEX('Tableau FR Download'!G:G,MATCH('Eligible Components'!L306,'Tableau FR Download'!A:A,0)))</f>
        <v/>
      </c>
      <c r="N306" s="2" t="str">
        <f>IFERROR(IF(LEFT(INDEX('Tableau FR Download'!J:J,MATCH('Eligible Components'!M306,'Tableau FR Download'!G:G,0)),FIND(" - ",INDEX('Tableau FR Download'!J:J,MATCH('Eligible Components'!M306,'Tableau FR Download'!G:G,0)))-1) = 0,"",LEFT(INDEX('Tableau FR Download'!J:J,MATCH('Eligible Components'!M306,'Tableau FR Download'!G:G,0)),FIND(" - ",INDEX('Tableau FR Download'!J:J,MATCH('Eligible Components'!M306,'Tableau FR Download'!G:G,0)))-1)),"")</f>
        <v/>
      </c>
      <c r="O306" s="2" t="str">
        <f>IF(T306="No","",IFERROR(IF(INDEX('Tableau FR Download'!M:M,MATCH('Eligible Components'!M306,'Tableau FR Download'!G:G,0))=0,"",INDEX('Tableau FR Download'!M:M,MATCH('Eligible Components'!M306,'Tableau FR Download'!G:G,0))),""))</f>
        <v/>
      </c>
      <c r="P306" s="27" t="str">
        <f>IF(IFERROR(
INDEX('Funding Request Tracker'!$G$6:$G$13,MATCH('Eligible Components'!N306,'Funding Request Tracker'!$F$6:$F$13,0)),"")=0,"",
IFERROR(INDEX('Funding Request Tracker'!$G$6:$G$13,MATCH('Eligible Components'!N306,'Funding Request Tracker'!$F$6:$F$13,0)),
""))</f>
        <v/>
      </c>
      <c r="Q306" s="27" t="str">
        <f>IF(IFERROR(INDEX('Tableau FR Download'!N:N,MATCH('Eligible Components'!M306,'Tableau FR Download'!G:G,0)),"")=0,"",IFERROR(INDEX('Tableau FR Download'!N:N,MATCH('Eligible Components'!M306,'Tableau FR Download'!G:G,0)),""))</f>
        <v/>
      </c>
      <c r="R306" s="27" t="str">
        <f>IF(IFERROR(INDEX('Tableau FR Download'!O:O,MATCH('Eligible Components'!M306,'Tableau FR Download'!G:G,0)),"")=0,"",IFERROR(INDEX('Tableau FR Download'!O:O,MATCH('Eligible Components'!M306,'Tableau FR Download'!G:G,0)),""))</f>
        <v/>
      </c>
      <c r="S306" t="str">
        <f t="shared" si="14"/>
        <v/>
      </c>
      <c r="T306" s="1" t="str">
        <f>IFERROR(INDEX('User Instructions'!$E$3:$E$8,MATCH('Eligible Components'!N306,'User Instructions'!$D$3:$D$8,0)),"")</f>
        <v/>
      </c>
      <c r="U306" s="1" t="str">
        <f>IFERROR(IF(INDEX('Tableau FR Download'!M:M,MATCH('Eligible Components'!M306,'Tableau FR Download'!G:G,0))=0,"",INDEX('Tableau FR Download'!M:M,MATCH('Eligible Components'!M306,'Tableau FR Download'!G:G,0))),"")</f>
        <v/>
      </c>
    </row>
    <row r="307" spans="1:21" hidden="1" x14ac:dyDescent="0.35">
      <c r="A307" s="1">
        <f t="shared" si="12"/>
        <v>1</v>
      </c>
      <c r="B307" s="1">
        <v>0</v>
      </c>
      <c r="C307" s="1" t="s">
        <v>201</v>
      </c>
      <c r="D307" s="1" t="s">
        <v>88</v>
      </c>
      <c r="E307" s="1" t="s">
        <v>53</v>
      </c>
      <c r="F307" s="1" t="s">
        <v>209</v>
      </c>
      <c r="G307" s="1" t="str">
        <f t="shared" si="13"/>
        <v>Comoros-HIV/AIDS,Tuberculosis,Malaria</v>
      </c>
      <c r="H307" s="1">
        <v>1</v>
      </c>
      <c r="I307" s="1" t="s">
        <v>56</v>
      </c>
      <c r="J307" s="1" t="str">
        <f>IF(IFERROR(IF(M307="",INDEX('Review Approach Lookup'!D:D,MATCH('Eligible Components'!G307,'Review Approach Lookup'!A:A,0)),INDEX('Tableau FR Download'!I:I,MATCH(M307,'Tableau FR Download'!G:G,0))),"")=0,"TBC",IFERROR(IF(M307="",INDEX('Review Approach Lookup'!D:D,MATCH('Eligible Components'!G307,'Review Approach Lookup'!A:A,0)),INDEX('Tableau FR Download'!I:I,MATCH(M307,'Tableau FR Download'!G:G,0))),""))</f>
        <v>Tailored for Focused Portfolios</v>
      </c>
      <c r="K307" s="1" t="s">
        <v>218</v>
      </c>
      <c r="L307" s="1">
        <f>_xlfn.MAXIFS('Tableau FR Download'!A:A,'Tableau FR Download'!B:B,'Eligible Components'!G307)</f>
        <v>1717</v>
      </c>
      <c r="M307" s="1" t="str">
        <f>IF(L307=0,"",INDEX('Tableau FR Download'!G:G,MATCH('Eligible Components'!L307,'Tableau FR Download'!A:A,0)))</f>
        <v>FR1717-COM-Z</v>
      </c>
      <c r="N307" s="2" t="str">
        <f>IFERROR(IF(LEFT(INDEX('Tableau FR Download'!J:J,MATCH('Eligible Components'!M307,'Tableau FR Download'!G:G,0)),FIND(" - ",INDEX('Tableau FR Download'!J:J,MATCH('Eligible Components'!M307,'Tableau FR Download'!G:G,0)))-1) = 0,"",LEFT(INDEX('Tableau FR Download'!J:J,MATCH('Eligible Components'!M307,'Tableau FR Download'!G:G,0)),FIND(" - ",INDEX('Tableau FR Download'!J:J,MATCH('Eligible Components'!M307,'Tableau FR Download'!G:G,0)))-1)),"")</f>
        <v>Window 5</v>
      </c>
      <c r="O307" s="2" t="str">
        <f>IF(T307="No","",IFERROR(IF(INDEX('Tableau FR Download'!M:M,MATCH('Eligible Components'!M307,'Tableau FR Download'!G:G,0))=0,"",INDEX('Tableau FR Download'!M:M,MATCH('Eligible Components'!M307,'Tableau FR Download'!G:G,0))),""))</f>
        <v/>
      </c>
      <c r="P307" s="27">
        <f>IF(IFERROR(
INDEX('Funding Request Tracker'!$G$6:$G$13,MATCH('Eligible Components'!N307,'Funding Request Tracker'!$F$6:$F$13,0)),"")=0,"",
IFERROR(INDEX('Funding Request Tracker'!$G$6:$G$13,MATCH('Eligible Components'!N307,'Funding Request Tracker'!$F$6:$F$13,0)),
""))</f>
        <v>45411</v>
      </c>
      <c r="Q307" s="27" t="str">
        <f>IF(IFERROR(INDEX('Tableau FR Download'!N:N,MATCH('Eligible Components'!M307,'Tableau FR Download'!G:G,0)),"")=0,"",IFERROR(INDEX('Tableau FR Download'!N:N,MATCH('Eligible Components'!M307,'Tableau FR Download'!G:G,0)),""))</f>
        <v/>
      </c>
      <c r="R307" s="27" t="str">
        <f>IF(IFERROR(INDEX('Tableau FR Download'!O:O,MATCH('Eligible Components'!M307,'Tableau FR Download'!G:G,0)),"")=0,"",IFERROR(INDEX('Tableau FR Download'!O:O,MATCH('Eligible Components'!M307,'Tableau FR Download'!G:G,0)),""))</f>
        <v/>
      </c>
      <c r="S307" t="str">
        <f t="shared" si="14"/>
        <v/>
      </c>
      <c r="T307" s="1" t="str">
        <f>IFERROR(INDEX('User Instructions'!$E$3:$E$8,MATCH('Eligible Components'!N307,'User Instructions'!$D$3:$D$8,0)),"")</f>
        <v>No</v>
      </c>
      <c r="U307" s="1" t="str">
        <f>IFERROR(IF(INDEX('Tableau FR Download'!M:M,MATCH('Eligible Components'!M307,'Tableau FR Download'!G:G,0))=0,"",INDEX('Tableau FR Download'!M:M,MATCH('Eligible Components'!M307,'Tableau FR Download'!G:G,0))),"")</f>
        <v/>
      </c>
    </row>
    <row r="308" spans="1:21" hidden="1" x14ac:dyDescent="0.35">
      <c r="A308" s="1">
        <f t="shared" si="12"/>
        <v>0</v>
      </c>
      <c r="B308" s="1">
        <v>0</v>
      </c>
      <c r="C308" s="1" t="s">
        <v>201</v>
      </c>
      <c r="D308" s="1" t="s">
        <v>88</v>
      </c>
      <c r="E308" s="1" t="s">
        <v>81</v>
      </c>
      <c r="F308" s="1" t="s">
        <v>210</v>
      </c>
      <c r="G308" s="1" t="str">
        <f t="shared" si="13"/>
        <v>Comoros-HIV/AIDS,Tuberculosis,Malaria,RSSH</v>
      </c>
      <c r="H308" s="1">
        <v>1</v>
      </c>
      <c r="I308" s="1" t="s">
        <v>56</v>
      </c>
      <c r="J308" s="1" t="str">
        <f>IF(IFERROR(IF(M308="",INDEX('Review Approach Lookup'!D:D,MATCH('Eligible Components'!G308,'Review Approach Lookup'!A:A,0)),INDEX('Tableau FR Download'!I:I,MATCH(M308,'Tableau FR Download'!G:G,0))),"")=0,"TBC",IFERROR(IF(M308="",INDEX('Review Approach Lookup'!D:D,MATCH('Eligible Components'!G308,'Review Approach Lookup'!A:A,0)),INDEX('Tableau FR Download'!I:I,MATCH(M308,'Tableau FR Download'!G:G,0))),""))</f>
        <v/>
      </c>
      <c r="K308" s="1" t="s">
        <v>218</v>
      </c>
      <c r="L308" s="1">
        <f>_xlfn.MAXIFS('Tableau FR Download'!A:A,'Tableau FR Download'!B:B,'Eligible Components'!G308)</f>
        <v>0</v>
      </c>
      <c r="M308" s="1" t="str">
        <f>IF(L308=0,"",INDEX('Tableau FR Download'!G:G,MATCH('Eligible Components'!L308,'Tableau FR Download'!A:A,0)))</f>
        <v/>
      </c>
      <c r="N308" s="2" t="str">
        <f>IFERROR(IF(LEFT(INDEX('Tableau FR Download'!J:J,MATCH('Eligible Components'!M308,'Tableau FR Download'!G:G,0)),FIND(" - ",INDEX('Tableau FR Download'!J:J,MATCH('Eligible Components'!M308,'Tableau FR Download'!G:G,0)))-1) = 0,"",LEFT(INDEX('Tableau FR Download'!J:J,MATCH('Eligible Components'!M308,'Tableau FR Download'!G:G,0)),FIND(" - ",INDEX('Tableau FR Download'!J:J,MATCH('Eligible Components'!M308,'Tableau FR Download'!G:G,0)))-1)),"")</f>
        <v/>
      </c>
      <c r="O308" s="2" t="str">
        <f>IF(T308="No","",IFERROR(IF(INDEX('Tableau FR Download'!M:M,MATCH('Eligible Components'!M308,'Tableau FR Download'!G:G,0))=0,"",INDEX('Tableau FR Download'!M:M,MATCH('Eligible Components'!M308,'Tableau FR Download'!G:G,0))),""))</f>
        <v/>
      </c>
      <c r="P308" s="27" t="str">
        <f>IF(IFERROR(
INDEX('Funding Request Tracker'!$G$6:$G$13,MATCH('Eligible Components'!N308,'Funding Request Tracker'!$F$6:$F$13,0)),"")=0,"",
IFERROR(INDEX('Funding Request Tracker'!$G$6:$G$13,MATCH('Eligible Components'!N308,'Funding Request Tracker'!$F$6:$F$13,0)),
""))</f>
        <v/>
      </c>
      <c r="Q308" s="27" t="str">
        <f>IF(IFERROR(INDEX('Tableau FR Download'!N:N,MATCH('Eligible Components'!M308,'Tableau FR Download'!G:G,0)),"")=0,"",IFERROR(INDEX('Tableau FR Download'!N:N,MATCH('Eligible Components'!M308,'Tableau FR Download'!G:G,0)),""))</f>
        <v/>
      </c>
      <c r="R308" s="27" t="str">
        <f>IF(IFERROR(INDEX('Tableau FR Download'!O:O,MATCH('Eligible Components'!M308,'Tableau FR Download'!G:G,0)),"")=0,"",IFERROR(INDEX('Tableau FR Download'!O:O,MATCH('Eligible Components'!M308,'Tableau FR Download'!G:G,0)),""))</f>
        <v/>
      </c>
      <c r="S308" t="str">
        <f t="shared" si="14"/>
        <v/>
      </c>
      <c r="T308" s="1" t="str">
        <f>IFERROR(INDEX('User Instructions'!$E$3:$E$8,MATCH('Eligible Components'!N308,'User Instructions'!$D$3:$D$8,0)),"")</f>
        <v/>
      </c>
      <c r="U308" s="1" t="str">
        <f>IFERROR(IF(INDEX('Tableau FR Download'!M:M,MATCH('Eligible Components'!M308,'Tableau FR Download'!G:G,0))=0,"",INDEX('Tableau FR Download'!M:M,MATCH('Eligible Components'!M308,'Tableau FR Download'!G:G,0))),"")</f>
        <v/>
      </c>
    </row>
    <row r="309" spans="1:21" hidden="1" x14ac:dyDescent="0.35">
      <c r="A309" s="1">
        <f t="shared" si="12"/>
        <v>0</v>
      </c>
      <c r="B309" s="1">
        <v>0</v>
      </c>
      <c r="C309" s="1" t="s">
        <v>201</v>
      </c>
      <c r="D309" s="1" t="s">
        <v>88</v>
      </c>
      <c r="E309" s="1" t="s">
        <v>137</v>
      </c>
      <c r="F309" s="1" t="s">
        <v>211</v>
      </c>
      <c r="G309" s="1" t="str">
        <f t="shared" si="13"/>
        <v>Comoros-HIV/AIDS,Tuberculosis,RSSH</v>
      </c>
      <c r="H309" s="1">
        <v>1</v>
      </c>
      <c r="I309" s="1" t="s">
        <v>56</v>
      </c>
      <c r="J309" s="1" t="str">
        <f>IF(IFERROR(IF(M309="",INDEX('Review Approach Lookup'!D:D,MATCH('Eligible Components'!G309,'Review Approach Lookup'!A:A,0)),INDEX('Tableau FR Download'!I:I,MATCH(M309,'Tableau FR Download'!G:G,0))),"")=0,"TBC",IFERROR(IF(M309="",INDEX('Review Approach Lookup'!D:D,MATCH('Eligible Components'!G309,'Review Approach Lookup'!A:A,0)),INDEX('Tableau FR Download'!I:I,MATCH(M309,'Tableau FR Download'!G:G,0))),""))</f>
        <v/>
      </c>
      <c r="K309" s="1" t="s">
        <v>218</v>
      </c>
      <c r="L309" s="1">
        <f>_xlfn.MAXIFS('Tableau FR Download'!A:A,'Tableau FR Download'!B:B,'Eligible Components'!G309)</f>
        <v>0</v>
      </c>
      <c r="M309" s="1" t="str">
        <f>IF(L309=0,"",INDEX('Tableau FR Download'!G:G,MATCH('Eligible Components'!L309,'Tableau FR Download'!A:A,0)))</f>
        <v/>
      </c>
      <c r="N309" s="2" t="str">
        <f>IFERROR(IF(LEFT(INDEX('Tableau FR Download'!J:J,MATCH('Eligible Components'!M309,'Tableau FR Download'!G:G,0)),FIND(" - ",INDEX('Tableau FR Download'!J:J,MATCH('Eligible Components'!M309,'Tableau FR Download'!G:G,0)))-1) = 0,"",LEFT(INDEX('Tableau FR Download'!J:J,MATCH('Eligible Components'!M309,'Tableau FR Download'!G:G,0)),FIND(" - ",INDEX('Tableau FR Download'!J:J,MATCH('Eligible Components'!M309,'Tableau FR Download'!G:G,0)))-1)),"")</f>
        <v/>
      </c>
      <c r="O309" s="2" t="str">
        <f>IF(T309="No","",IFERROR(IF(INDEX('Tableau FR Download'!M:M,MATCH('Eligible Components'!M309,'Tableau FR Download'!G:G,0))=0,"",INDEX('Tableau FR Download'!M:M,MATCH('Eligible Components'!M309,'Tableau FR Download'!G:G,0))),""))</f>
        <v/>
      </c>
      <c r="P309" s="27" t="str">
        <f>IF(IFERROR(
INDEX('Funding Request Tracker'!$G$6:$G$13,MATCH('Eligible Components'!N309,'Funding Request Tracker'!$F$6:$F$13,0)),"")=0,"",
IFERROR(INDEX('Funding Request Tracker'!$G$6:$G$13,MATCH('Eligible Components'!N309,'Funding Request Tracker'!$F$6:$F$13,0)),
""))</f>
        <v/>
      </c>
      <c r="Q309" s="27" t="str">
        <f>IF(IFERROR(INDEX('Tableau FR Download'!N:N,MATCH('Eligible Components'!M309,'Tableau FR Download'!G:G,0)),"")=0,"",IFERROR(INDEX('Tableau FR Download'!N:N,MATCH('Eligible Components'!M309,'Tableau FR Download'!G:G,0)),""))</f>
        <v/>
      </c>
      <c r="R309" s="27" t="str">
        <f>IF(IFERROR(INDEX('Tableau FR Download'!O:O,MATCH('Eligible Components'!M309,'Tableau FR Download'!G:G,0)),"")=0,"",IFERROR(INDEX('Tableau FR Download'!O:O,MATCH('Eligible Components'!M309,'Tableau FR Download'!G:G,0)),""))</f>
        <v/>
      </c>
      <c r="S309" t="str">
        <f t="shared" si="14"/>
        <v/>
      </c>
      <c r="T309" s="1" t="str">
        <f>IFERROR(INDEX('User Instructions'!$E$3:$E$8,MATCH('Eligible Components'!N309,'User Instructions'!$D$3:$D$8,0)),"")</f>
        <v/>
      </c>
      <c r="U309" s="1" t="str">
        <f>IFERROR(IF(INDEX('Tableau FR Download'!M:M,MATCH('Eligible Components'!M309,'Tableau FR Download'!G:G,0))=0,"",INDEX('Tableau FR Download'!M:M,MATCH('Eligible Components'!M309,'Tableau FR Download'!G:G,0))),"")</f>
        <v/>
      </c>
    </row>
    <row r="310" spans="1:21" hidden="1" x14ac:dyDescent="0.35">
      <c r="A310" s="1">
        <f t="shared" si="12"/>
        <v>0</v>
      </c>
      <c r="B310" s="1">
        <v>1</v>
      </c>
      <c r="C310" s="1" t="s">
        <v>201</v>
      </c>
      <c r="D310" s="1" t="s">
        <v>88</v>
      </c>
      <c r="E310" s="1" t="s">
        <v>68</v>
      </c>
      <c r="F310" s="1" t="s">
        <v>68</v>
      </c>
      <c r="G310" s="1" t="str">
        <f t="shared" si="13"/>
        <v>Comoros-Malaria</v>
      </c>
      <c r="H310" s="1">
        <v>1</v>
      </c>
      <c r="I310" s="1" t="s">
        <v>56</v>
      </c>
      <c r="J310" s="1" t="str">
        <f>IF(IFERROR(IF(M310="",INDEX('Review Approach Lookup'!D:D,MATCH('Eligible Components'!G310,'Review Approach Lookup'!A:A,0)),INDEX('Tableau FR Download'!I:I,MATCH(M310,'Tableau FR Download'!G:G,0))),"")=0,"TBC",IFERROR(IF(M310="",INDEX('Review Approach Lookup'!D:D,MATCH('Eligible Components'!G310,'Review Approach Lookup'!A:A,0)),INDEX('Tableau FR Download'!I:I,MATCH(M310,'Tableau FR Download'!G:G,0))),""))</f>
        <v>Tailored for Focused Portfolios</v>
      </c>
      <c r="K310" s="1" t="s">
        <v>218</v>
      </c>
      <c r="L310" s="1">
        <f>_xlfn.MAXIFS('Tableau FR Download'!A:A,'Tableau FR Download'!B:B,'Eligible Components'!G310)</f>
        <v>0</v>
      </c>
      <c r="M310" s="1" t="str">
        <f>IF(L310=0,"",INDEX('Tableau FR Download'!G:G,MATCH('Eligible Components'!L310,'Tableau FR Download'!A:A,0)))</f>
        <v/>
      </c>
      <c r="N310" s="2" t="str">
        <f>IFERROR(IF(LEFT(INDEX('Tableau FR Download'!J:J,MATCH('Eligible Components'!M310,'Tableau FR Download'!G:G,0)),FIND(" - ",INDEX('Tableau FR Download'!J:J,MATCH('Eligible Components'!M310,'Tableau FR Download'!G:G,0)))-1) = 0,"",LEFT(INDEX('Tableau FR Download'!J:J,MATCH('Eligible Components'!M310,'Tableau FR Download'!G:G,0)),FIND(" - ",INDEX('Tableau FR Download'!J:J,MATCH('Eligible Components'!M310,'Tableau FR Download'!G:G,0)))-1)),"")</f>
        <v/>
      </c>
      <c r="O310" s="2" t="str">
        <f>IF(T310="No","",IFERROR(IF(INDEX('Tableau FR Download'!M:M,MATCH('Eligible Components'!M310,'Tableau FR Download'!G:G,0))=0,"",INDEX('Tableau FR Download'!M:M,MATCH('Eligible Components'!M310,'Tableau FR Download'!G:G,0))),""))</f>
        <v/>
      </c>
      <c r="P310" s="27" t="str">
        <f>IF(IFERROR(
INDEX('Funding Request Tracker'!$G$6:$G$13,MATCH('Eligible Components'!N310,'Funding Request Tracker'!$F$6:$F$13,0)),"")=0,"",
IFERROR(INDEX('Funding Request Tracker'!$G$6:$G$13,MATCH('Eligible Components'!N310,'Funding Request Tracker'!$F$6:$F$13,0)),
""))</f>
        <v/>
      </c>
      <c r="Q310" s="27" t="str">
        <f>IF(IFERROR(INDEX('Tableau FR Download'!N:N,MATCH('Eligible Components'!M310,'Tableau FR Download'!G:G,0)),"")=0,"",IFERROR(INDEX('Tableau FR Download'!N:N,MATCH('Eligible Components'!M310,'Tableau FR Download'!G:G,0)),""))</f>
        <v/>
      </c>
      <c r="R310" s="27" t="str">
        <f>IF(IFERROR(INDEX('Tableau FR Download'!O:O,MATCH('Eligible Components'!M310,'Tableau FR Download'!G:G,0)),"")=0,"",IFERROR(INDEX('Tableau FR Download'!O:O,MATCH('Eligible Components'!M310,'Tableau FR Download'!G:G,0)),""))</f>
        <v/>
      </c>
      <c r="S310" t="str">
        <f t="shared" si="14"/>
        <v/>
      </c>
      <c r="T310" s="1" t="str">
        <f>IFERROR(INDEX('User Instructions'!$E$3:$E$8,MATCH('Eligible Components'!N310,'User Instructions'!$D$3:$D$8,0)),"")</f>
        <v/>
      </c>
      <c r="U310" s="1" t="str">
        <f>IFERROR(IF(INDEX('Tableau FR Download'!M:M,MATCH('Eligible Components'!M310,'Tableau FR Download'!G:G,0))=0,"",INDEX('Tableau FR Download'!M:M,MATCH('Eligible Components'!M310,'Tableau FR Download'!G:G,0))),"")</f>
        <v/>
      </c>
    </row>
    <row r="311" spans="1:21" hidden="1" x14ac:dyDescent="0.35">
      <c r="A311" s="1">
        <f t="shared" si="12"/>
        <v>0</v>
      </c>
      <c r="B311" s="1">
        <v>0</v>
      </c>
      <c r="C311" s="1" t="s">
        <v>201</v>
      </c>
      <c r="D311" s="1" t="s">
        <v>88</v>
      </c>
      <c r="E311" s="1" t="s">
        <v>94</v>
      </c>
      <c r="F311" s="1" t="s">
        <v>212</v>
      </c>
      <c r="G311" s="1" t="str">
        <f t="shared" si="13"/>
        <v>Comoros-Malaria,RSSH</v>
      </c>
      <c r="H311" s="1">
        <v>1</v>
      </c>
      <c r="I311" s="1" t="s">
        <v>56</v>
      </c>
      <c r="J311" s="1" t="str">
        <f>IF(IFERROR(IF(M311="",INDEX('Review Approach Lookup'!D:D,MATCH('Eligible Components'!G311,'Review Approach Lookup'!A:A,0)),INDEX('Tableau FR Download'!I:I,MATCH(M311,'Tableau FR Download'!G:G,0))),"")=0,"TBC",IFERROR(IF(M311="",INDEX('Review Approach Lookup'!D:D,MATCH('Eligible Components'!G311,'Review Approach Lookup'!A:A,0)),INDEX('Tableau FR Download'!I:I,MATCH(M311,'Tableau FR Download'!G:G,0))),""))</f>
        <v/>
      </c>
      <c r="K311" s="1" t="s">
        <v>218</v>
      </c>
      <c r="L311" s="1">
        <f>_xlfn.MAXIFS('Tableau FR Download'!A:A,'Tableau FR Download'!B:B,'Eligible Components'!G311)</f>
        <v>0</v>
      </c>
      <c r="M311" s="1" t="str">
        <f>IF(L311=0,"",INDEX('Tableau FR Download'!G:G,MATCH('Eligible Components'!L311,'Tableau FR Download'!A:A,0)))</f>
        <v/>
      </c>
      <c r="N311" s="2" t="str">
        <f>IFERROR(IF(LEFT(INDEX('Tableau FR Download'!J:J,MATCH('Eligible Components'!M311,'Tableau FR Download'!G:G,0)),FIND(" - ",INDEX('Tableau FR Download'!J:J,MATCH('Eligible Components'!M311,'Tableau FR Download'!G:G,0)))-1) = 0,"",LEFT(INDEX('Tableau FR Download'!J:J,MATCH('Eligible Components'!M311,'Tableau FR Download'!G:G,0)),FIND(" - ",INDEX('Tableau FR Download'!J:J,MATCH('Eligible Components'!M311,'Tableau FR Download'!G:G,0)))-1)),"")</f>
        <v/>
      </c>
      <c r="O311" s="2" t="str">
        <f>IF(T311="No","",IFERROR(IF(INDEX('Tableau FR Download'!M:M,MATCH('Eligible Components'!M311,'Tableau FR Download'!G:G,0))=0,"",INDEX('Tableau FR Download'!M:M,MATCH('Eligible Components'!M311,'Tableau FR Download'!G:G,0))),""))</f>
        <v/>
      </c>
      <c r="P311" s="27" t="str">
        <f>IF(IFERROR(
INDEX('Funding Request Tracker'!$G$6:$G$13,MATCH('Eligible Components'!N311,'Funding Request Tracker'!$F$6:$F$13,0)),"")=0,"",
IFERROR(INDEX('Funding Request Tracker'!$G$6:$G$13,MATCH('Eligible Components'!N311,'Funding Request Tracker'!$F$6:$F$13,0)),
""))</f>
        <v/>
      </c>
      <c r="Q311" s="27" t="str">
        <f>IF(IFERROR(INDEX('Tableau FR Download'!N:N,MATCH('Eligible Components'!M311,'Tableau FR Download'!G:G,0)),"")=0,"",IFERROR(INDEX('Tableau FR Download'!N:N,MATCH('Eligible Components'!M311,'Tableau FR Download'!G:G,0)),""))</f>
        <v/>
      </c>
      <c r="R311" s="27" t="str">
        <f>IF(IFERROR(INDEX('Tableau FR Download'!O:O,MATCH('Eligible Components'!M311,'Tableau FR Download'!G:G,0)),"")=0,"",IFERROR(INDEX('Tableau FR Download'!O:O,MATCH('Eligible Components'!M311,'Tableau FR Download'!G:G,0)),""))</f>
        <v/>
      </c>
      <c r="S311" t="str">
        <f t="shared" si="14"/>
        <v/>
      </c>
      <c r="T311" s="1" t="str">
        <f>IFERROR(INDEX('User Instructions'!$E$3:$E$8,MATCH('Eligible Components'!N311,'User Instructions'!$D$3:$D$8,0)),"")</f>
        <v/>
      </c>
      <c r="U311" s="1" t="str">
        <f>IFERROR(IF(INDEX('Tableau FR Download'!M:M,MATCH('Eligible Components'!M311,'Tableau FR Download'!G:G,0))=0,"",INDEX('Tableau FR Download'!M:M,MATCH('Eligible Components'!M311,'Tableau FR Download'!G:G,0))),"")</f>
        <v/>
      </c>
    </row>
    <row r="312" spans="1:21" hidden="1" x14ac:dyDescent="0.35">
      <c r="A312" s="1">
        <f t="shared" si="12"/>
        <v>0</v>
      </c>
      <c r="B312" s="1">
        <v>0</v>
      </c>
      <c r="C312" s="1" t="s">
        <v>201</v>
      </c>
      <c r="D312" s="1" t="s">
        <v>88</v>
      </c>
      <c r="E312" s="1" t="s">
        <v>91</v>
      </c>
      <c r="F312" s="1" t="s">
        <v>91</v>
      </c>
      <c r="G312" s="1" t="str">
        <f t="shared" si="13"/>
        <v>Comoros-RSSH</v>
      </c>
      <c r="H312" s="1">
        <v>1</v>
      </c>
      <c r="I312" s="1" t="s">
        <v>56</v>
      </c>
      <c r="J312" s="1" t="str">
        <f>IF(IFERROR(IF(M312="",INDEX('Review Approach Lookup'!D:D,MATCH('Eligible Components'!G312,'Review Approach Lookup'!A:A,0)),INDEX('Tableau FR Download'!I:I,MATCH(M312,'Tableau FR Download'!G:G,0))),"")=0,"TBC",IFERROR(IF(M312="",INDEX('Review Approach Lookup'!D:D,MATCH('Eligible Components'!G312,'Review Approach Lookup'!A:A,0)),INDEX('Tableau FR Download'!I:I,MATCH(M312,'Tableau FR Download'!G:G,0))),""))</f>
        <v>TBC</v>
      </c>
      <c r="K312" s="1" t="s">
        <v>218</v>
      </c>
      <c r="L312" s="1">
        <f>_xlfn.MAXIFS('Tableau FR Download'!A:A,'Tableau FR Download'!B:B,'Eligible Components'!G312)</f>
        <v>0</v>
      </c>
      <c r="M312" s="1" t="str">
        <f>IF(L312=0,"",INDEX('Tableau FR Download'!G:G,MATCH('Eligible Components'!L312,'Tableau FR Download'!A:A,0)))</f>
        <v/>
      </c>
      <c r="N312" s="2" t="str">
        <f>IFERROR(IF(LEFT(INDEX('Tableau FR Download'!J:J,MATCH('Eligible Components'!M312,'Tableau FR Download'!G:G,0)),FIND(" - ",INDEX('Tableau FR Download'!J:J,MATCH('Eligible Components'!M312,'Tableau FR Download'!G:G,0)))-1) = 0,"",LEFT(INDEX('Tableau FR Download'!J:J,MATCH('Eligible Components'!M312,'Tableau FR Download'!G:G,0)),FIND(" - ",INDEX('Tableau FR Download'!J:J,MATCH('Eligible Components'!M312,'Tableau FR Download'!G:G,0)))-1)),"")</f>
        <v/>
      </c>
      <c r="O312" s="2" t="str">
        <f>IF(T312="No","",IFERROR(IF(INDEX('Tableau FR Download'!M:M,MATCH('Eligible Components'!M312,'Tableau FR Download'!G:G,0))=0,"",INDEX('Tableau FR Download'!M:M,MATCH('Eligible Components'!M312,'Tableau FR Download'!G:G,0))),""))</f>
        <v/>
      </c>
      <c r="P312" s="27" t="str">
        <f>IF(IFERROR(
INDEX('Funding Request Tracker'!$G$6:$G$13,MATCH('Eligible Components'!N312,'Funding Request Tracker'!$F$6:$F$13,0)),"")=0,"",
IFERROR(INDEX('Funding Request Tracker'!$G$6:$G$13,MATCH('Eligible Components'!N312,'Funding Request Tracker'!$F$6:$F$13,0)),
""))</f>
        <v/>
      </c>
      <c r="Q312" s="27" t="str">
        <f>IF(IFERROR(INDEX('Tableau FR Download'!N:N,MATCH('Eligible Components'!M312,'Tableau FR Download'!G:G,0)),"")=0,"",IFERROR(INDEX('Tableau FR Download'!N:N,MATCH('Eligible Components'!M312,'Tableau FR Download'!G:G,0)),""))</f>
        <v/>
      </c>
      <c r="R312" s="27" t="str">
        <f>IF(IFERROR(INDEX('Tableau FR Download'!O:O,MATCH('Eligible Components'!M312,'Tableau FR Download'!G:G,0)),"")=0,"",IFERROR(INDEX('Tableau FR Download'!O:O,MATCH('Eligible Components'!M312,'Tableau FR Download'!G:G,0)),""))</f>
        <v/>
      </c>
      <c r="S312" t="str">
        <f t="shared" si="14"/>
        <v/>
      </c>
      <c r="T312" s="1" t="str">
        <f>IFERROR(INDEX('User Instructions'!$E$3:$E$8,MATCH('Eligible Components'!N312,'User Instructions'!$D$3:$D$8,0)),"")</f>
        <v/>
      </c>
      <c r="U312" s="1" t="str">
        <f>IFERROR(IF(INDEX('Tableau FR Download'!M:M,MATCH('Eligible Components'!M312,'Tableau FR Download'!G:G,0))=0,"",INDEX('Tableau FR Download'!M:M,MATCH('Eligible Components'!M312,'Tableau FR Download'!G:G,0))),"")</f>
        <v/>
      </c>
    </row>
    <row r="313" spans="1:21" hidden="1" x14ac:dyDescent="0.35">
      <c r="A313" s="1">
        <f t="shared" si="12"/>
        <v>0</v>
      </c>
      <c r="B313" s="1">
        <v>1</v>
      </c>
      <c r="C313" s="1" t="s">
        <v>201</v>
      </c>
      <c r="D313" s="1" t="s">
        <v>88</v>
      </c>
      <c r="E313" s="1" t="s">
        <v>61</v>
      </c>
      <c r="F313" s="1" t="s">
        <v>213</v>
      </c>
      <c r="G313" s="1" t="str">
        <f t="shared" si="13"/>
        <v>Comoros-Tuberculosis</v>
      </c>
      <c r="H313" s="1">
        <v>1</v>
      </c>
      <c r="I313" s="1" t="s">
        <v>56</v>
      </c>
      <c r="J313" s="1" t="str">
        <f>IF(IFERROR(IF(M313="",INDEX('Review Approach Lookup'!D:D,MATCH('Eligible Components'!G313,'Review Approach Lookup'!A:A,0)),INDEX('Tableau FR Download'!I:I,MATCH(M313,'Tableau FR Download'!G:G,0))),"")=0,"TBC",IFERROR(IF(M313="",INDEX('Review Approach Lookup'!D:D,MATCH('Eligible Components'!G313,'Review Approach Lookup'!A:A,0)),INDEX('Tableau FR Download'!I:I,MATCH(M313,'Tableau FR Download'!G:G,0))),""))</f>
        <v>Tailored for Focused Portfolios</v>
      </c>
      <c r="K313" s="1" t="s">
        <v>218</v>
      </c>
      <c r="L313" s="1">
        <f>_xlfn.MAXIFS('Tableau FR Download'!A:A,'Tableau FR Download'!B:B,'Eligible Components'!G313)</f>
        <v>0</v>
      </c>
      <c r="M313" s="1" t="str">
        <f>IF(L313=0,"",INDEX('Tableau FR Download'!G:G,MATCH('Eligible Components'!L313,'Tableau FR Download'!A:A,0)))</f>
        <v/>
      </c>
      <c r="N313" s="2" t="str">
        <f>IFERROR(IF(LEFT(INDEX('Tableau FR Download'!J:J,MATCH('Eligible Components'!M313,'Tableau FR Download'!G:G,0)),FIND(" - ",INDEX('Tableau FR Download'!J:J,MATCH('Eligible Components'!M313,'Tableau FR Download'!G:G,0)))-1) = 0,"",LEFT(INDEX('Tableau FR Download'!J:J,MATCH('Eligible Components'!M313,'Tableau FR Download'!G:G,0)),FIND(" - ",INDEX('Tableau FR Download'!J:J,MATCH('Eligible Components'!M313,'Tableau FR Download'!G:G,0)))-1)),"")</f>
        <v/>
      </c>
      <c r="O313" s="2" t="str">
        <f>IF(T313="No","",IFERROR(IF(INDEX('Tableau FR Download'!M:M,MATCH('Eligible Components'!M313,'Tableau FR Download'!G:G,0))=0,"",INDEX('Tableau FR Download'!M:M,MATCH('Eligible Components'!M313,'Tableau FR Download'!G:G,0))),""))</f>
        <v/>
      </c>
      <c r="P313" s="27" t="str">
        <f>IF(IFERROR(
INDEX('Funding Request Tracker'!$G$6:$G$13,MATCH('Eligible Components'!N313,'Funding Request Tracker'!$F$6:$F$13,0)),"")=0,"",
IFERROR(INDEX('Funding Request Tracker'!$G$6:$G$13,MATCH('Eligible Components'!N313,'Funding Request Tracker'!$F$6:$F$13,0)),
""))</f>
        <v/>
      </c>
      <c r="Q313" s="27" t="str">
        <f>IF(IFERROR(INDEX('Tableau FR Download'!N:N,MATCH('Eligible Components'!M313,'Tableau FR Download'!G:G,0)),"")=0,"",IFERROR(INDEX('Tableau FR Download'!N:N,MATCH('Eligible Components'!M313,'Tableau FR Download'!G:G,0)),""))</f>
        <v/>
      </c>
      <c r="R313" s="27" t="str">
        <f>IF(IFERROR(INDEX('Tableau FR Download'!O:O,MATCH('Eligible Components'!M313,'Tableau FR Download'!G:G,0)),"")=0,"",IFERROR(INDEX('Tableau FR Download'!O:O,MATCH('Eligible Components'!M313,'Tableau FR Download'!G:G,0)),""))</f>
        <v/>
      </c>
      <c r="S313" t="str">
        <f t="shared" si="14"/>
        <v/>
      </c>
      <c r="T313" s="1" t="str">
        <f>IFERROR(INDEX('User Instructions'!$E$3:$E$8,MATCH('Eligible Components'!N313,'User Instructions'!$D$3:$D$8,0)),"")</f>
        <v/>
      </c>
      <c r="U313" s="1" t="str">
        <f>IFERROR(IF(INDEX('Tableau FR Download'!M:M,MATCH('Eligible Components'!M313,'Tableau FR Download'!G:G,0))=0,"",INDEX('Tableau FR Download'!M:M,MATCH('Eligible Components'!M313,'Tableau FR Download'!G:G,0))),"")</f>
        <v/>
      </c>
    </row>
    <row r="314" spans="1:21" hidden="1" x14ac:dyDescent="0.35">
      <c r="A314" s="1">
        <f t="shared" si="12"/>
        <v>0</v>
      </c>
      <c r="B314" s="1">
        <v>0</v>
      </c>
      <c r="C314" s="1" t="s">
        <v>201</v>
      </c>
      <c r="D314" s="1" t="s">
        <v>88</v>
      </c>
      <c r="E314" s="1" t="s">
        <v>168</v>
      </c>
      <c r="F314" s="1" t="s">
        <v>214</v>
      </c>
      <c r="G314" s="1" t="str">
        <f t="shared" si="13"/>
        <v>Comoros-Tuberculosis,Malaria</v>
      </c>
      <c r="H314" s="1">
        <v>1</v>
      </c>
      <c r="I314" s="1" t="s">
        <v>56</v>
      </c>
      <c r="J314" s="1" t="str">
        <f>IF(IFERROR(IF(M314="",INDEX('Review Approach Lookup'!D:D,MATCH('Eligible Components'!G314,'Review Approach Lookup'!A:A,0)),INDEX('Tableau FR Download'!I:I,MATCH(M314,'Tableau FR Download'!G:G,0))),"")=0,"TBC",IFERROR(IF(M314="",INDEX('Review Approach Lookup'!D:D,MATCH('Eligible Components'!G314,'Review Approach Lookup'!A:A,0)),INDEX('Tableau FR Download'!I:I,MATCH(M314,'Tableau FR Download'!G:G,0))),""))</f>
        <v/>
      </c>
      <c r="K314" s="1" t="s">
        <v>218</v>
      </c>
      <c r="L314" s="1">
        <f>_xlfn.MAXIFS('Tableau FR Download'!A:A,'Tableau FR Download'!B:B,'Eligible Components'!G314)</f>
        <v>0</v>
      </c>
      <c r="M314" s="1" t="str">
        <f>IF(L314=0,"",INDEX('Tableau FR Download'!G:G,MATCH('Eligible Components'!L314,'Tableau FR Download'!A:A,0)))</f>
        <v/>
      </c>
      <c r="N314" s="2" t="str">
        <f>IFERROR(IF(LEFT(INDEX('Tableau FR Download'!J:J,MATCH('Eligible Components'!M314,'Tableau FR Download'!G:G,0)),FIND(" - ",INDEX('Tableau FR Download'!J:J,MATCH('Eligible Components'!M314,'Tableau FR Download'!G:G,0)))-1) = 0,"",LEFT(INDEX('Tableau FR Download'!J:J,MATCH('Eligible Components'!M314,'Tableau FR Download'!G:G,0)),FIND(" - ",INDEX('Tableau FR Download'!J:J,MATCH('Eligible Components'!M314,'Tableau FR Download'!G:G,0)))-1)),"")</f>
        <v/>
      </c>
      <c r="O314" s="2" t="str">
        <f>IF(T314="No","",IFERROR(IF(INDEX('Tableau FR Download'!M:M,MATCH('Eligible Components'!M314,'Tableau FR Download'!G:G,0))=0,"",INDEX('Tableau FR Download'!M:M,MATCH('Eligible Components'!M314,'Tableau FR Download'!G:G,0))),""))</f>
        <v/>
      </c>
      <c r="P314" s="27" t="str">
        <f>IF(IFERROR(
INDEX('Funding Request Tracker'!$G$6:$G$13,MATCH('Eligible Components'!N314,'Funding Request Tracker'!$F$6:$F$13,0)),"")=0,"",
IFERROR(INDEX('Funding Request Tracker'!$G$6:$G$13,MATCH('Eligible Components'!N314,'Funding Request Tracker'!$F$6:$F$13,0)),
""))</f>
        <v/>
      </c>
      <c r="Q314" s="27" t="str">
        <f>IF(IFERROR(INDEX('Tableau FR Download'!N:N,MATCH('Eligible Components'!M314,'Tableau FR Download'!G:G,0)),"")=0,"",IFERROR(INDEX('Tableau FR Download'!N:N,MATCH('Eligible Components'!M314,'Tableau FR Download'!G:G,0)),""))</f>
        <v/>
      </c>
      <c r="R314" s="27" t="str">
        <f>IF(IFERROR(INDEX('Tableau FR Download'!O:O,MATCH('Eligible Components'!M314,'Tableau FR Download'!G:G,0)),"")=0,"",IFERROR(INDEX('Tableau FR Download'!O:O,MATCH('Eligible Components'!M314,'Tableau FR Download'!G:G,0)),""))</f>
        <v/>
      </c>
      <c r="S314" t="str">
        <f t="shared" si="14"/>
        <v/>
      </c>
      <c r="T314" s="1" t="str">
        <f>IFERROR(INDEX('User Instructions'!$E$3:$E$8,MATCH('Eligible Components'!N314,'User Instructions'!$D$3:$D$8,0)),"")</f>
        <v/>
      </c>
      <c r="U314" s="1" t="str">
        <f>IFERROR(IF(INDEX('Tableau FR Download'!M:M,MATCH('Eligible Components'!M314,'Tableau FR Download'!G:G,0))=0,"",INDEX('Tableau FR Download'!M:M,MATCH('Eligible Components'!M314,'Tableau FR Download'!G:G,0))),"")</f>
        <v/>
      </c>
    </row>
    <row r="315" spans="1:21" hidden="1" x14ac:dyDescent="0.35">
      <c r="A315" s="1">
        <f t="shared" si="12"/>
        <v>0</v>
      </c>
      <c r="B315" s="1">
        <v>0</v>
      </c>
      <c r="C315" s="1" t="s">
        <v>201</v>
      </c>
      <c r="D315" s="1" t="s">
        <v>88</v>
      </c>
      <c r="E315" s="1" t="s">
        <v>133</v>
      </c>
      <c r="F315" s="1" t="s">
        <v>215</v>
      </c>
      <c r="G315" s="1" t="str">
        <f t="shared" si="13"/>
        <v>Comoros-Tuberculosis,Malaria,RSSH</v>
      </c>
      <c r="H315" s="1">
        <v>1</v>
      </c>
      <c r="I315" s="1" t="s">
        <v>56</v>
      </c>
      <c r="J315" s="1" t="str">
        <f>IF(IFERROR(IF(M315="",INDEX('Review Approach Lookup'!D:D,MATCH('Eligible Components'!G315,'Review Approach Lookup'!A:A,0)),INDEX('Tableau FR Download'!I:I,MATCH(M315,'Tableau FR Download'!G:G,0))),"")=0,"TBC",IFERROR(IF(M315="",INDEX('Review Approach Lookup'!D:D,MATCH('Eligible Components'!G315,'Review Approach Lookup'!A:A,0)),INDEX('Tableau FR Download'!I:I,MATCH(M315,'Tableau FR Download'!G:G,0))),""))</f>
        <v/>
      </c>
      <c r="K315" s="1" t="s">
        <v>218</v>
      </c>
      <c r="L315" s="1">
        <f>_xlfn.MAXIFS('Tableau FR Download'!A:A,'Tableau FR Download'!B:B,'Eligible Components'!G315)</f>
        <v>0</v>
      </c>
      <c r="M315" s="1" t="str">
        <f>IF(L315=0,"",INDEX('Tableau FR Download'!G:G,MATCH('Eligible Components'!L315,'Tableau FR Download'!A:A,0)))</f>
        <v/>
      </c>
      <c r="N315" s="2" t="str">
        <f>IFERROR(IF(LEFT(INDEX('Tableau FR Download'!J:J,MATCH('Eligible Components'!M315,'Tableau FR Download'!G:G,0)),FIND(" - ",INDEX('Tableau FR Download'!J:J,MATCH('Eligible Components'!M315,'Tableau FR Download'!G:G,0)))-1) = 0,"",LEFT(INDEX('Tableau FR Download'!J:J,MATCH('Eligible Components'!M315,'Tableau FR Download'!G:G,0)),FIND(" - ",INDEX('Tableau FR Download'!J:J,MATCH('Eligible Components'!M315,'Tableau FR Download'!G:G,0)))-1)),"")</f>
        <v/>
      </c>
      <c r="O315" s="2" t="str">
        <f>IF(T315="No","",IFERROR(IF(INDEX('Tableau FR Download'!M:M,MATCH('Eligible Components'!M315,'Tableau FR Download'!G:G,0))=0,"",INDEX('Tableau FR Download'!M:M,MATCH('Eligible Components'!M315,'Tableau FR Download'!G:G,0))),""))</f>
        <v/>
      </c>
      <c r="P315" s="27" t="str">
        <f>IF(IFERROR(
INDEX('Funding Request Tracker'!$G$6:$G$13,MATCH('Eligible Components'!N315,'Funding Request Tracker'!$F$6:$F$13,0)),"")=0,"",
IFERROR(INDEX('Funding Request Tracker'!$G$6:$G$13,MATCH('Eligible Components'!N315,'Funding Request Tracker'!$F$6:$F$13,0)),
""))</f>
        <v/>
      </c>
      <c r="Q315" s="27" t="str">
        <f>IF(IFERROR(INDEX('Tableau FR Download'!N:N,MATCH('Eligible Components'!M315,'Tableau FR Download'!G:G,0)),"")=0,"",IFERROR(INDEX('Tableau FR Download'!N:N,MATCH('Eligible Components'!M315,'Tableau FR Download'!G:G,0)),""))</f>
        <v/>
      </c>
      <c r="R315" s="27" t="str">
        <f>IF(IFERROR(INDEX('Tableau FR Download'!O:O,MATCH('Eligible Components'!M315,'Tableau FR Download'!G:G,0)),"")=0,"",IFERROR(INDEX('Tableau FR Download'!O:O,MATCH('Eligible Components'!M315,'Tableau FR Download'!G:G,0)),""))</f>
        <v/>
      </c>
      <c r="S315" t="str">
        <f t="shared" si="14"/>
        <v/>
      </c>
      <c r="T315" s="1" t="str">
        <f>IFERROR(INDEX('User Instructions'!$E$3:$E$8,MATCH('Eligible Components'!N315,'User Instructions'!$D$3:$D$8,0)),"")</f>
        <v/>
      </c>
      <c r="U315" s="1" t="str">
        <f>IFERROR(IF(INDEX('Tableau FR Download'!M:M,MATCH('Eligible Components'!M315,'Tableau FR Download'!G:G,0))=0,"",INDEX('Tableau FR Download'!M:M,MATCH('Eligible Components'!M315,'Tableau FR Download'!G:G,0))),"")</f>
        <v/>
      </c>
    </row>
    <row r="316" spans="1:21" hidden="1" x14ac:dyDescent="0.35">
      <c r="A316" s="1">
        <f t="shared" si="12"/>
        <v>0</v>
      </c>
      <c r="B316" s="1">
        <v>0</v>
      </c>
      <c r="C316" s="1" t="s">
        <v>201</v>
      </c>
      <c r="D316" s="1" t="s">
        <v>88</v>
      </c>
      <c r="E316" s="1" t="s">
        <v>121</v>
      </c>
      <c r="F316" s="1" t="s">
        <v>216</v>
      </c>
      <c r="G316" s="1" t="str">
        <f t="shared" si="13"/>
        <v>Comoros-Tuberculosis,RSSH</v>
      </c>
      <c r="H316" s="1">
        <v>1</v>
      </c>
      <c r="I316" s="1" t="s">
        <v>56</v>
      </c>
      <c r="J316" s="1" t="str">
        <f>IF(IFERROR(IF(M316="",INDEX('Review Approach Lookup'!D:D,MATCH('Eligible Components'!G316,'Review Approach Lookup'!A:A,0)),INDEX('Tableau FR Download'!I:I,MATCH(M316,'Tableau FR Download'!G:G,0))),"")=0,"TBC",IFERROR(IF(M316="",INDEX('Review Approach Lookup'!D:D,MATCH('Eligible Components'!G316,'Review Approach Lookup'!A:A,0)),INDEX('Tableau FR Download'!I:I,MATCH(M316,'Tableau FR Download'!G:G,0))),""))</f>
        <v/>
      </c>
      <c r="K316" s="1" t="s">
        <v>218</v>
      </c>
      <c r="L316" s="1">
        <f>_xlfn.MAXIFS('Tableau FR Download'!A:A,'Tableau FR Download'!B:B,'Eligible Components'!G316)</f>
        <v>0</v>
      </c>
      <c r="M316" s="1" t="str">
        <f>IF(L316=0,"",INDEX('Tableau FR Download'!G:G,MATCH('Eligible Components'!L316,'Tableau FR Download'!A:A,0)))</f>
        <v/>
      </c>
      <c r="N316" s="2" t="str">
        <f>IFERROR(IF(LEFT(INDEX('Tableau FR Download'!J:J,MATCH('Eligible Components'!M316,'Tableau FR Download'!G:G,0)),FIND(" - ",INDEX('Tableau FR Download'!J:J,MATCH('Eligible Components'!M316,'Tableau FR Download'!G:G,0)))-1) = 0,"",LEFT(INDEX('Tableau FR Download'!J:J,MATCH('Eligible Components'!M316,'Tableau FR Download'!G:G,0)),FIND(" - ",INDEX('Tableau FR Download'!J:J,MATCH('Eligible Components'!M316,'Tableau FR Download'!G:G,0)))-1)),"")</f>
        <v/>
      </c>
      <c r="O316" s="2" t="str">
        <f>IF(T316="No","",IFERROR(IF(INDEX('Tableau FR Download'!M:M,MATCH('Eligible Components'!M316,'Tableau FR Download'!G:G,0))=0,"",INDEX('Tableau FR Download'!M:M,MATCH('Eligible Components'!M316,'Tableau FR Download'!G:G,0))),""))</f>
        <v/>
      </c>
      <c r="P316" s="27" t="str">
        <f>IF(IFERROR(
INDEX('Funding Request Tracker'!$G$6:$G$13,MATCH('Eligible Components'!N316,'Funding Request Tracker'!$F$6:$F$13,0)),"")=0,"",
IFERROR(INDEX('Funding Request Tracker'!$G$6:$G$13,MATCH('Eligible Components'!N316,'Funding Request Tracker'!$F$6:$F$13,0)),
""))</f>
        <v/>
      </c>
      <c r="Q316" s="27" t="str">
        <f>IF(IFERROR(INDEX('Tableau FR Download'!N:N,MATCH('Eligible Components'!M316,'Tableau FR Download'!G:G,0)),"")=0,"",IFERROR(INDEX('Tableau FR Download'!N:N,MATCH('Eligible Components'!M316,'Tableau FR Download'!G:G,0)),""))</f>
        <v/>
      </c>
      <c r="R316" s="27" t="str">
        <f>IF(IFERROR(INDEX('Tableau FR Download'!O:O,MATCH('Eligible Components'!M316,'Tableau FR Download'!G:G,0)),"")=0,"",IFERROR(INDEX('Tableau FR Download'!O:O,MATCH('Eligible Components'!M316,'Tableau FR Download'!G:G,0)),""))</f>
        <v/>
      </c>
      <c r="S316" t="str">
        <f t="shared" si="14"/>
        <v/>
      </c>
      <c r="T316" s="1" t="str">
        <f>IFERROR(INDEX('User Instructions'!$E$3:$E$8,MATCH('Eligible Components'!N316,'User Instructions'!$D$3:$D$8,0)),"")</f>
        <v/>
      </c>
      <c r="U316" s="1" t="str">
        <f>IFERROR(IF(INDEX('Tableau FR Download'!M:M,MATCH('Eligible Components'!M316,'Tableau FR Download'!G:G,0))=0,"",INDEX('Tableau FR Download'!M:M,MATCH('Eligible Components'!M316,'Tableau FR Download'!G:G,0))),"")</f>
        <v/>
      </c>
    </row>
    <row r="317" spans="1:21" hidden="1" x14ac:dyDescent="0.35">
      <c r="A317" s="1">
        <f t="shared" si="12"/>
        <v>0</v>
      </c>
      <c r="B317" s="1">
        <v>1</v>
      </c>
      <c r="C317" s="1" t="s">
        <v>201</v>
      </c>
      <c r="D317" s="1" t="s">
        <v>89</v>
      </c>
      <c r="E317" s="1" t="s">
        <v>59</v>
      </c>
      <c r="F317" s="1" t="s">
        <v>59</v>
      </c>
      <c r="G317" s="1" t="str">
        <f t="shared" si="13"/>
        <v>Congo-HIV/AIDS</v>
      </c>
      <c r="H317" s="1">
        <v>1</v>
      </c>
      <c r="I317" s="1" t="s">
        <v>73</v>
      </c>
      <c r="J317" s="1" t="str">
        <f>IF(IFERROR(IF(M317="",INDEX('Review Approach Lookup'!D:D,MATCH('Eligible Components'!G317,'Review Approach Lookup'!A:A,0)),INDEX('Tableau FR Download'!I:I,MATCH(M317,'Tableau FR Download'!G:G,0))),"")=0,"TBC",IFERROR(IF(M317="",INDEX('Review Approach Lookup'!D:D,MATCH('Eligible Components'!G317,'Review Approach Lookup'!A:A,0)),INDEX('Tableau FR Download'!I:I,MATCH(M317,'Tableau FR Download'!G:G,0))),""))</f>
        <v>Program Continuation</v>
      </c>
      <c r="K317" s="1" t="s">
        <v>202</v>
      </c>
      <c r="L317" s="1">
        <f>_xlfn.MAXIFS('Tableau FR Download'!A:A,'Tableau FR Download'!B:B,'Eligible Components'!G317)</f>
        <v>0</v>
      </c>
      <c r="M317" s="1" t="str">
        <f>IF(L317=0,"",INDEX('Tableau FR Download'!G:G,MATCH('Eligible Components'!L317,'Tableau FR Download'!A:A,0)))</f>
        <v/>
      </c>
      <c r="N317" s="2" t="str">
        <f>IFERROR(IF(LEFT(INDEX('Tableau FR Download'!J:J,MATCH('Eligible Components'!M317,'Tableau FR Download'!G:G,0)),FIND(" - ",INDEX('Tableau FR Download'!J:J,MATCH('Eligible Components'!M317,'Tableau FR Download'!G:G,0)))-1) = 0,"",LEFT(INDEX('Tableau FR Download'!J:J,MATCH('Eligible Components'!M317,'Tableau FR Download'!G:G,0)),FIND(" - ",INDEX('Tableau FR Download'!J:J,MATCH('Eligible Components'!M317,'Tableau FR Download'!G:G,0)))-1)),"")</f>
        <v/>
      </c>
      <c r="O317" s="2" t="str">
        <f>IF(T317="No","",IFERROR(IF(INDEX('Tableau FR Download'!M:M,MATCH('Eligible Components'!M317,'Tableau FR Download'!G:G,0))=0,"",INDEX('Tableau FR Download'!M:M,MATCH('Eligible Components'!M317,'Tableau FR Download'!G:G,0))),""))</f>
        <v/>
      </c>
      <c r="P317" s="27" t="str">
        <f>IF(IFERROR(
INDEX('Funding Request Tracker'!$G$6:$G$13,MATCH('Eligible Components'!N317,'Funding Request Tracker'!$F$6:$F$13,0)),"")=0,"",
IFERROR(INDEX('Funding Request Tracker'!$G$6:$G$13,MATCH('Eligible Components'!N317,'Funding Request Tracker'!$F$6:$F$13,0)),
""))</f>
        <v/>
      </c>
      <c r="Q317" s="27" t="str">
        <f>IF(IFERROR(INDEX('Tableau FR Download'!N:N,MATCH('Eligible Components'!M317,'Tableau FR Download'!G:G,0)),"")=0,"",IFERROR(INDEX('Tableau FR Download'!N:N,MATCH('Eligible Components'!M317,'Tableau FR Download'!G:G,0)),""))</f>
        <v/>
      </c>
      <c r="R317" s="27" t="str">
        <f>IF(IFERROR(INDEX('Tableau FR Download'!O:O,MATCH('Eligible Components'!M317,'Tableau FR Download'!G:G,0)),"")=0,"",IFERROR(INDEX('Tableau FR Download'!O:O,MATCH('Eligible Components'!M317,'Tableau FR Download'!G:G,0)),""))</f>
        <v/>
      </c>
      <c r="S317" t="str">
        <f t="shared" si="14"/>
        <v/>
      </c>
      <c r="T317" s="1" t="str">
        <f>IFERROR(INDEX('User Instructions'!$E$3:$E$8,MATCH('Eligible Components'!N317,'User Instructions'!$D$3:$D$8,0)),"")</f>
        <v/>
      </c>
      <c r="U317" s="1" t="str">
        <f>IFERROR(IF(INDEX('Tableau FR Download'!M:M,MATCH('Eligible Components'!M317,'Tableau FR Download'!G:G,0))=0,"",INDEX('Tableau FR Download'!M:M,MATCH('Eligible Components'!M317,'Tableau FR Download'!G:G,0))),"")</f>
        <v/>
      </c>
    </row>
    <row r="318" spans="1:21" hidden="1" x14ac:dyDescent="0.35">
      <c r="A318" s="1">
        <f t="shared" si="12"/>
        <v>0</v>
      </c>
      <c r="B318" s="1">
        <v>0</v>
      </c>
      <c r="C318" s="1" t="s">
        <v>201</v>
      </c>
      <c r="D318" s="1" t="s">
        <v>89</v>
      </c>
      <c r="E318" s="1" t="s">
        <v>103</v>
      </c>
      <c r="F318" s="1" t="s">
        <v>203</v>
      </c>
      <c r="G318" s="1" t="str">
        <f t="shared" si="13"/>
        <v>Congo-HIV/AIDS,Malaria</v>
      </c>
      <c r="H318" s="1">
        <v>1</v>
      </c>
      <c r="I318" s="1" t="s">
        <v>73</v>
      </c>
      <c r="J318" s="1" t="str">
        <f>IF(IFERROR(IF(M318="",INDEX('Review Approach Lookup'!D:D,MATCH('Eligible Components'!G318,'Review Approach Lookup'!A:A,0)),INDEX('Tableau FR Download'!I:I,MATCH(M318,'Tableau FR Download'!G:G,0))),"")=0,"TBC",IFERROR(IF(M318="",INDEX('Review Approach Lookup'!D:D,MATCH('Eligible Components'!G318,'Review Approach Lookup'!A:A,0)),INDEX('Tableau FR Download'!I:I,MATCH(M318,'Tableau FR Download'!G:G,0))),""))</f>
        <v/>
      </c>
      <c r="K318" s="1" t="s">
        <v>202</v>
      </c>
      <c r="L318" s="1">
        <f>_xlfn.MAXIFS('Tableau FR Download'!A:A,'Tableau FR Download'!B:B,'Eligible Components'!G318)</f>
        <v>0</v>
      </c>
      <c r="M318" s="1" t="str">
        <f>IF(L318=0,"",INDEX('Tableau FR Download'!G:G,MATCH('Eligible Components'!L318,'Tableau FR Download'!A:A,0)))</f>
        <v/>
      </c>
      <c r="N318" s="2" t="str">
        <f>IFERROR(IF(LEFT(INDEX('Tableau FR Download'!J:J,MATCH('Eligible Components'!M318,'Tableau FR Download'!G:G,0)),FIND(" - ",INDEX('Tableau FR Download'!J:J,MATCH('Eligible Components'!M318,'Tableau FR Download'!G:G,0)))-1) = 0,"",LEFT(INDEX('Tableau FR Download'!J:J,MATCH('Eligible Components'!M318,'Tableau FR Download'!G:G,0)),FIND(" - ",INDEX('Tableau FR Download'!J:J,MATCH('Eligible Components'!M318,'Tableau FR Download'!G:G,0)))-1)),"")</f>
        <v/>
      </c>
      <c r="O318" s="2" t="str">
        <f>IF(T318="No","",IFERROR(IF(INDEX('Tableau FR Download'!M:M,MATCH('Eligible Components'!M318,'Tableau FR Download'!G:G,0))=0,"",INDEX('Tableau FR Download'!M:M,MATCH('Eligible Components'!M318,'Tableau FR Download'!G:G,0))),""))</f>
        <v/>
      </c>
      <c r="P318" s="27" t="str">
        <f>IF(IFERROR(
INDEX('Funding Request Tracker'!$G$6:$G$13,MATCH('Eligible Components'!N318,'Funding Request Tracker'!$F$6:$F$13,0)),"")=0,"",
IFERROR(INDEX('Funding Request Tracker'!$G$6:$G$13,MATCH('Eligible Components'!N318,'Funding Request Tracker'!$F$6:$F$13,0)),
""))</f>
        <v/>
      </c>
      <c r="Q318" s="27" t="str">
        <f>IF(IFERROR(INDEX('Tableau FR Download'!N:N,MATCH('Eligible Components'!M318,'Tableau FR Download'!G:G,0)),"")=0,"",IFERROR(INDEX('Tableau FR Download'!N:N,MATCH('Eligible Components'!M318,'Tableau FR Download'!G:G,0)),""))</f>
        <v/>
      </c>
      <c r="R318" s="27" t="str">
        <f>IF(IFERROR(INDEX('Tableau FR Download'!O:O,MATCH('Eligible Components'!M318,'Tableau FR Download'!G:G,0)),"")=0,"",IFERROR(INDEX('Tableau FR Download'!O:O,MATCH('Eligible Components'!M318,'Tableau FR Download'!G:G,0)),""))</f>
        <v/>
      </c>
      <c r="S318" t="str">
        <f t="shared" si="14"/>
        <v/>
      </c>
      <c r="T318" s="1" t="str">
        <f>IFERROR(INDEX('User Instructions'!$E$3:$E$8,MATCH('Eligible Components'!N318,'User Instructions'!$D$3:$D$8,0)),"")</f>
        <v/>
      </c>
      <c r="U318" s="1" t="str">
        <f>IFERROR(IF(INDEX('Tableau FR Download'!M:M,MATCH('Eligible Components'!M318,'Tableau FR Download'!G:G,0))=0,"",INDEX('Tableau FR Download'!M:M,MATCH('Eligible Components'!M318,'Tableau FR Download'!G:G,0))),"")</f>
        <v/>
      </c>
    </row>
    <row r="319" spans="1:21" hidden="1" x14ac:dyDescent="0.35">
      <c r="A319" s="1">
        <f t="shared" si="12"/>
        <v>0</v>
      </c>
      <c r="B319" s="1">
        <v>0</v>
      </c>
      <c r="C319" s="1" t="s">
        <v>201</v>
      </c>
      <c r="D319" s="1" t="s">
        <v>89</v>
      </c>
      <c r="E319" s="1" t="s">
        <v>204</v>
      </c>
      <c r="F319" s="1" t="s">
        <v>205</v>
      </c>
      <c r="G319" s="1" t="str">
        <f t="shared" si="13"/>
        <v>Congo-HIV/AIDS,Malaria,RSSH</v>
      </c>
      <c r="H319" s="1">
        <v>1</v>
      </c>
      <c r="I319" s="1" t="s">
        <v>73</v>
      </c>
      <c r="J319" s="1" t="str">
        <f>IF(IFERROR(IF(M319="",INDEX('Review Approach Lookup'!D:D,MATCH('Eligible Components'!G319,'Review Approach Lookup'!A:A,0)),INDEX('Tableau FR Download'!I:I,MATCH(M319,'Tableau FR Download'!G:G,0))),"")=0,"TBC",IFERROR(IF(M319="",INDEX('Review Approach Lookup'!D:D,MATCH('Eligible Components'!G319,'Review Approach Lookup'!A:A,0)),INDEX('Tableau FR Download'!I:I,MATCH(M319,'Tableau FR Download'!G:G,0))),""))</f>
        <v/>
      </c>
      <c r="K319" s="1" t="s">
        <v>202</v>
      </c>
      <c r="L319" s="1">
        <f>_xlfn.MAXIFS('Tableau FR Download'!A:A,'Tableau FR Download'!B:B,'Eligible Components'!G319)</f>
        <v>0</v>
      </c>
      <c r="M319" s="1" t="str">
        <f>IF(L319=0,"",INDEX('Tableau FR Download'!G:G,MATCH('Eligible Components'!L319,'Tableau FR Download'!A:A,0)))</f>
        <v/>
      </c>
      <c r="N319" s="2" t="str">
        <f>IFERROR(IF(LEFT(INDEX('Tableau FR Download'!J:J,MATCH('Eligible Components'!M319,'Tableau FR Download'!G:G,0)),FIND(" - ",INDEX('Tableau FR Download'!J:J,MATCH('Eligible Components'!M319,'Tableau FR Download'!G:G,0)))-1) = 0,"",LEFT(INDEX('Tableau FR Download'!J:J,MATCH('Eligible Components'!M319,'Tableau FR Download'!G:G,0)),FIND(" - ",INDEX('Tableau FR Download'!J:J,MATCH('Eligible Components'!M319,'Tableau FR Download'!G:G,0)))-1)),"")</f>
        <v/>
      </c>
      <c r="O319" s="2" t="str">
        <f>IF(T319="No","",IFERROR(IF(INDEX('Tableau FR Download'!M:M,MATCH('Eligible Components'!M319,'Tableau FR Download'!G:G,0))=0,"",INDEX('Tableau FR Download'!M:M,MATCH('Eligible Components'!M319,'Tableau FR Download'!G:G,0))),""))</f>
        <v/>
      </c>
      <c r="P319" s="27" t="str">
        <f>IF(IFERROR(
INDEX('Funding Request Tracker'!$G$6:$G$13,MATCH('Eligible Components'!N319,'Funding Request Tracker'!$F$6:$F$13,0)),"")=0,"",
IFERROR(INDEX('Funding Request Tracker'!$G$6:$G$13,MATCH('Eligible Components'!N319,'Funding Request Tracker'!$F$6:$F$13,0)),
""))</f>
        <v/>
      </c>
      <c r="Q319" s="27" t="str">
        <f>IF(IFERROR(INDEX('Tableau FR Download'!N:N,MATCH('Eligible Components'!M319,'Tableau FR Download'!G:G,0)),"")=0,"",IFERROR(INDEX('Tableau FR Download'!N:N,MATCH('Eligible Components'!M319,'Tableau FR Download'!G:G,0)),""))</f>
        <v/>
      </c>
      <c r="R319" s="27" t="str">
        <f>IF(IFERROR(INDEX('Tableau FR Download'!O:O,MATCH('Eligible Components'!M319,'Tableau FR Download'!G:G,0)),"")=0,"",IFERROR(INDEX('Tableau FR Download'!O:O,MATCH('Eligible Components'!M319,'Tableau FR Download'!G:G,0)),""))</f>
        <v/>
      </c>
      <c r="S319" t="str">
        <f t="shared" si="14"/>
        <v/>
      </c>
      <c r="T319" s="1" t="str">
        <f>IFERROR(INDEX('User Instructions'!$E$3:$E$8,MATCH('Eligible Components'!N319,'User Instructions'!$D$3:$D$8,0)),"")</f>
        <v/>
      </c>
      <c r="U319" s="1" t="str">
        <f>IFERROR(IF(INDEX('Tableau FR Download'!M:M,MATCH('Eligible Components'!M319,'Tableau FR Download'!G:G,0))=0,"",INDEX('Tableau FR Download'!M:M,MATCH('Eligible Components'!M319,'Tableau FR Download'!G:G,0))),"")</f>
        <v/>
      </c>
    </row>
    <row r="320" spans="1:21" hidden="1" x14ac:dyDescent="0.35">
      <c r="A320" s="1">
        <f t="shared" si="12"/>
        <v>0</v>
      </c>
      <c r="B320" s="1">
        <v>0</v>
      </c>
      <c r="C320" s="1" t="s">
        <v>201</v>
      </c>
      <c r="D320" s="1" t="s">
        <v>89</v>
      </c>
      <c r="E320" s="1" t="s">
        <v>206</v>
      </c>
      <c r="F320" s="1" t="s">
        <v>207</v>
      </c>
      <c r="G320" s="1" t="str">
        <f t="shared" si="13"/>
        <v>Congo-HIV/AIDS,RSSH</v>
      </c>
      <c r="H320" s="1">
        <v>1</v>
      </c>
      <c r="I320" s="1" t="s">
        <v>73</v>
      </c>
      <c r="J320" s="1" t="str">
        <f>IF(IFERROR(IF(M320="",INDEX('Review Approach Lookup'!D:D,MATCH('Eligible Components'!G320,'Review Approach Lookup'!A:A,0)),INDEX('Tableau FR Download'!I:I,MATCH(M320,'Tableau FR Download'!G:G,0))),"")=0,"TBC",IFERROR(IF(M320="",INDEX('Review Approach Lookup'!D:D,MATCH('Eligible Components'!G320,'Review Approach Lookup'!A:A,0)),INDEX('Tableau FR Download'!I:I,MATCH(M320,'Tableau FR Download'!G:G,0))),""))</f>
        <v/>
      </c>
      <c r="K320" s="1" t="s">
        <v>202</v>
      </c>
      <c r="L320" s="1">
        <f>_xlfn.MAXIFS('Tableau FR Download'!A:A,'Tableau FR Download'!B:B,'Eligible Components'!G320)</f>
        <v>0</v>
      </c>
      <c r="M320" s="1" t="str">
        <f>IF(L320=0,"",INDEX('Tableau FR Download'!G:G,MATCH('Eligible Components'!L320,'Tableau FR Download'!A:A,0)))</f>
        <v/>
      </c>
      <c r="N320" s="2" t="str">
        <f>IFERROR(IF(LEFT(INDEX('Tableau FR Download'!J:J,MATCH('Eligible Components'!M320,'Tableau FR Download'!G:G,0)),FIND(" - ",INDEX('Tableau FR Download'!J:J,MATCH('Eligible Components'!M320,'Tableau FR Download'!G:G,0)))-1) = 0,"",LEFT(INDEX('Tableau FR Download'!J:J,MATCH('Eligible Components'!M320,'Tableau FR Download'!G:G,0)),FIND(" - ",INDEX('Tableau FR Download'!J:J,MATCH('Eligible Components'!M320,'Tableau FR Download'!G:G,0)))-1)),"")</f>
        <v/>
      </c>
      <c r="O320" s="2" t="str">
        <f>IF(T320="No","",IFERROR(IF(INDEX('Tableau FR Download'!M:M,MATCH('Eligible Components'!M320,'Tableau FR Download'!G:G,0))=0,"",INDEX('Tableau FR Download'!M:M,MATCH('Eligible Components'!M320,'Tableau FR Download'!G:G,0))),""))</f>
        <v/>
      </c>
      <c r="P320" s="27" t="str">
        <f>IF(IFERROR(
INDEX('Funding Request Tracker'!$G$6:$G$13,MATCH('Eligible Components'!N320,'Funding Request Tracker'!$F$6:$F$13,0)),"")=0,"",
IFERROR(INDEX('Funding Request Tracker'!$G$6:$G$13,MATCH('Eligible Components'!N320,'Funding Request Tracker'!$F$6:$F$13,0)),
""))</f>
        <v/>
      </c>
      <c r="Q320" s="27" t="str">
        <f>IF(IFERROR(INDEX('Tableau FR Download'!N:N,MATCH('Eligible Components'!M320,'Tableau FR Download'!G:G,0)),"")=0,"",IFERROR(INDEX('Tableau FR Download'!N:N,MATCH('Eligible Components'!M320,'Tableau FR Download'!G:G,0)),""))</f>
        <v/>
      </c>
      <c r="R320" s="27" t="str">
        <f>IF(IFERROR(INDEX('Tableau FR Download'!O:O,MATCH('Eligible Components'!M320,'Tableau FR Download'!G:G,0)),"")=0,"",IFERROR(INDEX('Tableau FR Download'!O:O,MATCH('Eligible Components'!M320,'Tableau FR Download'!G:G,0)),""))</f>
        <v/>
      </c>
      <c r="S320" t="str">
        <f t="shared" si="14"/>
        <v/>
      </c>
      <c r="T320" s="1" t="str">
        <f>IFERROR(INDEX('User Instructions'!$E$3:$E$8,MATCH('Eligible Components'!N320,'User Instructions'!$D$3:$D$8,0)),"")</f>
        <v/>
      </c>
      <c r="U320" s="1" t="str">
        <f>IFERROR(IF(INDEX('Tableau FR Download'!M:M,MATCH('Eligible Components'!M320,'Tableau FR Download'!G:G,0))=0,"",INDEX('Tableau FR Download'!M:M,MATCH('Eligible Components'!M320,'Tableau FR Download'!G:G,0))),"")</f>
        <v/>
      </c>
    </row>
    <row r="321" spans="1:21" hidden="1" x14ac:dyDescent="0.35">
      <c r="A321" s="1">
        <f t="shared" si="12"/>
        <v>0</v>
      </c>
      <c r="B321" s="1">
        <v>0</v>
      </c>
      <c r="C321" s="1" t="s">
        <v>201</v>
      </c>
      <c r="D321" s="1" t="s">
        <v>89</v>
      </c>
      <c r="E321" s="1" t="s">
        <v>63</v>
      </c>
      <c r="F321" s="1" t="s">
        <v>208</v>
      </c>
      <c r="G321" s="1" t="str">
        <f t="shared" si="13"/>
        <v>Congo-HIV/AIDS, Tuberculosis</v>
      </c>
      <c r="H321" s="1">
        <v>1</v>
      </c>
      <c r="I321" s="1" t="s">
        <v>73</v>
      </c>
      <c r="J321" s="1" t="str">
        <f>IF(IFERROR(IF(M321="",INDEX('Review Approach Lookup'!D:D,MATCH('Eligible Components'!G321,'Review Approach Lookup'!A:A,0)),INDEX('Tableau FR Download'!I:I,MATCH(M321,'Tableau FR Download'!G:G,0))),"")=0,"TBC",IFERROR(IF(M321="",INDEX('Review Approach Lookup'!D:D,MATCH('Eligible Components'!G321,'Review Approach Lookup'!A:A,0)),INDEX('Tableau FR Download'!I:I,MATCH(M321,'Tableau FR Download'!G:G,0))),""))</f>
        <v/>
      </c>
      <c r="K321" s="1" t="s">
        <v>202</v>
      </c>
      <c r="L321" s="1">
        <f>_xlfn.MAXIFS('Tableau FR Download'!A:A,'Tableau FR Download'!B:B,'Eligible Components'!G321)</f>
        <v>0</v>
      </c>
      <c r="M321" s="1" t="str">
        <f>IF(L321=0,"",INDEX('Tableau FR Download'!G:G,MATCH('Eligible Components'!L321,'Tableau FR Download'!A:A,0)))</f>
        <v/>
      </c>
      <c r="N321" s="2" t="str">
        <f>IFERROR(IF(LEFT(INDEX('Tableau FR Download'!J:J,MATCH('Eligible Components'!M321,'Tableau FR Download'!G:G,0)),FIND(" - ",INDEX('Tableau FR Download'!J:J,MATCH('Eligible Components'!M321,'Tableau FR Download'!G:G,0)))-1) = 0,"",LEFT(INDEX('Tableau FR Download'!J:J,MATCH('Eligible Components'!M321,'Tableau FR Download'!G:G,0)),FIND(" - ",INDEX('Tableau FR Download'!J:J,MATCH('Eligible Components'!M321,'Tableau FR Download'!G:G,0)))-1)),"")</f>
        <v/>
      </c>
      <c r="O321" s="2" t="str">
        <f>IF(T321="No","",IFERROR(IF(INDEX('Tableau FR Download'!M:M,MATCH('Eligible Components'!M321,'Tableau FR Download'!G:G,0))=0,"",INDEX('Tableau FR Download'!M:M,MATCH('Eligible Components'!M321,'Tableau FR Download'!G:G,0))),""))</f>
        <v/>
      </c>
      <c r="P321" s="27" t="str">
        <f>IF(IFERROR(
INDEX('Funding Request Tracker'!$G$6:$G$13,MATCH('Eligible Components'!N321,'Funding Request Tracker'!$F$6:$F$13,0)),"")=0,"",
IFERROR(INDEX('Funding Request Tracker'!$G$6:$G$13,MATCH('Eligible Components'!N321,'Funding Request Tracker'!$F$6:$F$13,0)),
""))</f>
        <v/>
      </c>
      <c r="Q321" s="27" t="str">
        <f>IF(IFERROR(INDEX('Tableau FR Download'!N:N,MATCH('Eligible Components'!M321,'Tableau FR Download'!G:G,0)),"")=0,"",IFERROR(INDEX('Tableau FR Download'!N:N,MATCH('Eligible Components'!M321,'Tableau FR Download'!G:G,0)),""))</f>
        <v/>
      </c>
      <c r="R321" s="27" t="str">
        <f>IF(IFERROR(INDEX('Tableau FR Download'!O:O,MATCH('Eligible Components'!M321,'Tableau FR Download'!G:G,0)),"")=0,"",IFERROR(INDEX('Tableau FR Download'!O:O,MATCH('Eligible Components'!M321,'Tableau FR Download'!G:G,0)),""))</f>
        <v/>
      </c>
      <c r="S321" t="str">
        <f t="shared" si="14"/>
        <v/>
      </c>
      <c r="T321" s="1" t="str">
        <f>IFERROR(INDEX('User Instructions'!$E$3:$E$8,MATCH('Eligible Components'!N321,'User Instructions'!$D$3:$D$8,0)),"")</f>
        <v/>
      </c>
      <c r="U321" s="1" t="str">
        <f>IFERROR(IF(INDEX('Tableau FR Download'!M:M,MATCH('Eligible Components'!M321,'Tableau FR Download'!G:G,0))=0,"",INDEX('Tableau FR Download'!M:M,MATCH('Eligible Components'!M321,'Tableau FR Download'!G:G,0))),"")</f>
        <v/>
      </c>
    </row>
    <row r="322" spans="1:21" hidden="1" x14ac:dyDescent="0.35">
      <c r="A322" s="1">
        <f t="shared" ref="A322:A385" si="15">IF(B322=1,0,IF(AND(H322=1,OR(F322="HIV/AIDS",F322="Tuberculosis",F322="Malaria",M322&lt;&gt;"")),1,0))</f>
        <v>1</v>
      </c>
      <c r="B322" s="1">
        <v>0</v>
      </c>
      <c r="C322" s="1" t="s">
        <v>201</v>
      </c>
      <c r="D322" s="1" t="s">
        <v>89</v>
      </c>
      <c r="E322" s="1" t="s">
        <v>53</v>
      </c>
      <c r="F322" s="1" t="s">
        <v>209</v>
      </c>
      <c r="G322" s="1" t="str">
        <f t="shared" ref="G322:G385" si="16">_xlfn.CONCAT(D322,"-",F322)</f>
        <v>Congo-HIV/AIDS,Tuberculosis,Malaria</v>
      </c>
      <c r="H322" s="1">
        <v>1</v>
      </c>
      <c r="I322" s="1" t="s">
        <v>73</v>
      </c>
      <c r="J322" s="1" t="str">
        <f>IF(IFERROR(IF(M322="",INDEX('Review Approach Lookup'!D:D,MATCH('Eligible Components'!G322,'Review Approach Lookup'!A:A,0)),INDEX('Tableau FR Download'!I:I,MATCH(M322,'Tableau FR Download'!G:G,0))),"")=0,"TBC",IFERROR(IF(M322="",INDEX('Review Approach Lookup'!D:D,MATCH('Eligible Components'!G322,'Review Approach Lookup'!A:A,0)),INDEX('Tableau FR Download'!I:I,MATCH(M322,'Tableau FR Download'!G:G,0))),""))</f>
        <v>Program Continuation</v>
      </c>
      <c r="K322" s="1" t="s">
        <v>202</v>
      </c>
      <c r="L322" s="1">
        <f>_xlfn.MAXIFS('Tableau FR Download'!A:A,'Tableau FR Download'!B:B,'Eligible Components'!G322)</f>
        <v>1560</v>
      </c>
      <c r="M322" s="1" t="str">
        <f>IF(L322=0,"",INDEX('Tableau FR Download'!G:G,MATCH('Eligible Components'!L322,'Tableau FR Download'!A:A,0)))</f>
        <v>FR1560-COG-Z</v>
      </c>
      <c r="N322" s="2" t="str">
        <f>IFERROR(IF(LEFT(INDEX('Tableau FR Download'!J:J,MATCH('Eligible Components'!M322,'Tableau FR Download'!G:G,0)),FIND(" - ",INDEX('Tableau FR Download'!J:J,MATCH('Eligible Components'!M322,'Tableau FR Download'!G:G,0)))-1) = 0,"",LEFT(INDEX('Tableau FR Download'!J:J,MATCH('Eligible Components'!M322,'Tableau FR Download'!G:G,0)),FIND(" - ",INDEX('Tableau FR Download'!J:J,MATCH('Eligible Components'!M322,'Tableau FR Download'!G:G,0)))-1)),"")</f>
        <v>Window 1</v>
      </c>
      <c r="O322" s="2" t="str">
        <f>IF(T322="No","",IFERROR(IF(INDEX('Tableau FR Download'!M:M,MATCH('Eligible Components'!M322,'Tableau FR Download'!G:G,0))=0,"",INDEX('Tableau FR Download'!M:M,MATCH('Eligible Components'!M322,'Tableau FR Download'!G:G,0))),""))</f>
        <v>Grant Making</v>
      </c>
      <c r="P322" s="27">
        <f>IF(IFERROR(
INDEX('Funding Request Tracker'!$G$6:$G$13,MATCH('Eligible Components'!N322,'Funding Request Tracker'!$F$6:$F$13,0)),"")=0,"",
IFERROR(INDEX('Funding Request Tracker'!$G$6:$G$13,MATCH('Eligible Components'!N322,'Funding Request Tracker'!$F$6:$F$13,0)),
""))</f>
        <v>45005</v>
      </c>
      <c r="Q322" s="27">
        <f>IF(IFERROR(INDEX('Tableau FR Download'!N:N,MATCH('Eligible Components'!M322,'Tableau FR Download'!G:G,0)),"")=0,"",IFERROR(INDEX('Tableau FR Download'!N:N,MATCH('Eligible Components'!M322,'Tableau FR Download'!G:G,0)),""))</f>
        <v>45218</v>
      </c>
      <c r="R322" s="27">
        <f>IF(IFERROR(INDEX('Tableau FR Download'!O:O,MATCH('Eligible Components'!M322,'Tableau FR Download'!G:G,0)),"")=0,"",IFERROR(INDEX('Tableau FR Download'!O:O,MATCH('Eligible Components'!M322,'Tableau FR Download'!G:G,0)),""))</f>
        <v>45243</v>
      </c>
      <c r="S322">
        <f t="shared" si="14"/>
        <v>7.8032786885245899</v>
      </c>
      <c r="T322" s="1" t="str">
        <f>IFERROR(INDEX('User Instructions'!$E$3:$E$8,MATCH('Eligible Components'!N322,'User Instructions'!$D$3:$D$8,0)),"")</f>
        <v>Yes</v>
      </c>
      <c r="U322" s="1" t="str">
        <f>IFERROR(IF(INDEX('Tableau FR Download'!M:M,MATCH('Eligible Components'!M322,'Tableau FR Download'!G:G,0))=0,"",INDEX('Tableau FR Download'!M:M,MATCH('Eligible Components'!M322,'Tableau FR Download'!G:G,0))),"")</f>
        <v>Grant Making</v>
      </c>
    </row>
    <row r="323" spans="1:21" hidden="1" x14ac:dyDescent="0.35">
      <c r="A323" s="1">
        <f t="shared" si="15"/>
        <v>0</v>
      </c>
      <c r="B323" s="1">
        <v>0</v>
      </c>
      <c r="C323" s="1" t="s">
        <v>201</v>
      </c>
      <c r="D323" s="1" t="s">
        <v>89</v>
      </c>
      <c r="E323" s="1" t="s">
        <v>81</v>
      </c>
      <c r="F323" s="1" t="s">
        <v>210</v>
      </c>
      <c r="G323" s="1" t="str">
        <f t="shared" si="16"/>
        <v>Congo-HIV/AIDS,Tuberculosis,Malaria,RSSH</v>
      </c>
      <c r="H323" s="1">
        <v>1</v>
      </c>
      <c r="I323" s="1" t="s">
        <v>73</v>
      </c>
      <c r="J323" s="1" t="str">
        <f>IF(IFERROR(IF(M323="",INDEX('Review Approach Lookup'!D:D,MATCH('Eligible Components'!G323,'Review Approach Lookup'!A:A,0)),INDEX('Tableau FR Download'!I:I,MATCH(M323,'Tableau FR Download'!G:G,0))),"")=0,"TBC",IFERROR(IF(M323="",INDEX('Review Approach Lookup'!D:D,MATCH('Eligible Components'!G323,'Review Approach Lookup'!A:A,0)),INDEX('Tableau FR Download'!I:I,MATCH(M323,'Tableau FR Download'!G:G,0))),""))</f>
        <v/>
      </c>
      <c r="K323" s="1" t="s">
        <v>202</v>
      </c>
      <c r="L323" s="1">
        <f>_xlfn.MAXIFS('Tableau FR Download'!A:A,'Tableau FR Download'!B:B,'Eligible Components'!G323)</f>
        <v>0</v>
      </c>
      <c r="M323" s="1" t="str">
        <f>IF(L323=0,"",INDEX('Tableau FR Download'!G:G,MATCH('Eligible Components'!L323,'Tableau FR Download'!A:A,0)))</f>
        <v/>
      </c>
      <c r="N323" s="2" t="str">
        <f>IFERROR(IF(LEFT(INDEX('Tableau FR Download'!J:J,MATCH('Eligible Components'!M323,'Tableau FR Download'!G:G,0)),FIND(" - ",INDEX('Tableau FR Download'!J:J,MATCH('Eligible Components'!M323,'Tableau FR Download'!G:G,0)))-1) = 0,"",LEFT(INDEX('Tableau FR Download'!J:J,MATCH('Eligible Components'!M323,'Tableau FR Download'!G:G,0)),FIND(" - ",INDEX('Tableau FR Download'!J:J,MATCH('Eligible Components'!M323,'Tableau FR Download'!G:G,0)))-1)),"")</f>
        <v/>
      </c>
      <c r="O323" s="2" t="str">
        <f>IF(T323="No","",IFERROR(IF(INDEX('Tableau FR Download'!M:M,MATCH('Eligible Components'!M323,'Tableau FR Download'!G:G,0))=0,"",INDEX('Tableau FR Download'!M:M,MATCH('Eligible Components'!M323,'Tableau FR Download'!G:G,0))),""))</f>
        <v/>
      </c>
      <c r="P323" s="27" t="str">
        <f>IF(IFERROR(
INDEX('Funding Request Tracker'!$G$6:$G$13,MATCH('Eligible Components'!N323,'Funding Request Tracker'!$F$6:$F$13,0)),"")=0,"",
IFERROR(INDEX('Funding Request Tracker'!$G$6:$G$13,MATCH('Eligible Components'!N323,'Funding Request Tracker'!$F$6:$F$13,0)),
""))</f>
        <v/>
      </c>
      <c r="Q323" s="27" t="str">
        <f>IF(IFERROR(INDEX('Tableau FR Download'!N:N,MATCH('Eligible Components'!M323,'Tableau FR Download'!G:G,0)),"")=0,"",IFERROR(INDEX('Tableau FR Download'!N:N,MATCH('Eligible Components'!M323,'Tableau FR Download'!G:G,0)),""))</f>
        <v/>
      </c>
      <c r="R323" s="27" t="str">
        <f>IF(IFERROR(INDEX('Tableau FR Download'!O:O,MATCH('Eligible Components'!M323,'Tableau FR Download'!G:G,0)),"")=0,"",IFERROR(INDEX('Tableau FR Download'!O:O,MATCH('Eligible Components'!M323,'Tableau FR Download'!G:G,0)),""))</f>
        <v/>
      </c>
      <c r="S323" t="str">
        <f t="shared" ref="S323:S386" si="17">IFERROR((R323-P323)/30.5,"")</f>
        <v/>
      </c>
      <c r="T323" s="1" t="str">
        <f>IFERROR(INDEX('User Instructions'!$E$3:$E$8,MATCH('Eligible Components'!N323,'User Instructions'!$D$3:$D$8,0)),"")</f>
        <v/>
      </c>
      <c r="U323" s="1" t="str">
        <f>IFERROR(IF(INDEX('Tableau FR Download'!M:M,MATCH('Eligible Components'!M323,'Tableau FR Download'!G:G,0))=0,"",INDEX('Tableau FR Download'!M:M,MATCH('Eligible Components'!M323,'Tableau FR Download'!G:G,0))),"")</f>
        <v/>
      </c>
    </row>
    <row r="324" spans="1:21" hidden="1" x14ac:dyDescent="0.35">
      <c r="A324" s="1">
        <f t="shared" si="15"/>
        <v>0</v>
      </c>
      <c r="B324" s="1">
        <v>0</v>
      </c>
      <c r="C324" s="1" t="s">
        <v>201</v>
      </c>
      <c r="D324" s="1" t="s">
        <v>89</v>
      </c>
      <c r="E324" s="1" t="s">
        <v>137</v>
      </c>
      <c r="F324" s="1" t="s">
        <v>211</v>
      </c>
      <c r="G324" s="1" t="str">
        <f t="shared" si="16"/>
        <v>Congo-HIV/AIDS,Tuberculosis,RSSH</v>
      </c>
      <c r="H324" s="1">
        <v>1</v>
      </c>
      <c r="I324" s="1" t="s">
        <v>73</v>
      </c>
      <c r="J324" s="1" t="str">
        <f>IF(IFERROR(IF(M324="",INDEX('Review Approach Lookup'!D:D,MATCH('Eligible Components'!G324,'Review Approach Lookup'!A:A,0)),INDEX('Tableau FR Download'!I:I,MATCH(M324,'Tableau FR Download'!G:G,0))),"")=0,"TBC",IFERROR(IF(M324="",INDEX('Review Approach Lookup'!D:D,MATCH('Eligible Components'!G324,'Review Approach Lookup'!A:A,0)),INDEX('Tableau FR Download'!I:I,MATCH(M324,'Tableau FR Download'!G:G,0))),""))</f>
        <v/>
      </c>
      <c r="K324" s="1" t="s">
        <v>202</v>
      </c>
      <c r="L324" s="1">
        <f>_xlfn.MAXIFS('Tableau FR Download'!A:A,'Tableau FR Download'!B:B,'Eligible Components'!G324)</f>
        <v>0</v>
      </c>
      <c r="M324" s="1" t="str">
        <f>IF(L324=0,"",INDEX('Tableau FR Download'!G:G,MATCH('Eligible Components'!L324,'Tableau FR Download'!A:A,0)))</f>
        <v/>
      </c>
      <c r="N324" s="2" t="str">
        <f>IFERROR(IF(LEFT(INDEX('Tableau FR Download'!J:J,MATCH('Eligible Components'!M324,'Tableau FR Download'!G:G,0)),FIND(" - ",INDEX('Tableau FR Download'!J:J,MATCH('Eligible Components'!M324,'Tableau FR Download'!G:G,0)))-1) = 0,"",LEFT(INDEX('Tableau FR Download'!J:J,MATCH('Eligible Components'!M324,'Tableau FR Download'!G:G,0)),FIND(" - ",INDEX('Tableau FR Download'!J:J,MATCH('Eligible Components'!M324,'Tableau FR Download'!G:G,0)))-1)),"")</f>
        <v/>
      </c>
      <c r="O324" s="2" t="str">
        <f>IF(T324="No","",IFERROR(IF(INDEX('Tableau FR Download'!M:M,MATCH('Eligible Components'!M324,'Tableau FR Download'!G:G,0))=0,"",INDEX('Tableau FR Download'!M:M,MATCH('Eligible Components'!M324,'Tableau FR Download'!G:G,0))),""))</f>
        <v/>
      </c>
      <c r="P324" s="27" t="str">
        <f>IF(IFERROR(
INDEX('Funding Request Tracker'!$G$6:$G$13,MATCH('Eligible Components'!N324,'Funding Request Tracker'!$F$6:$F$13,0)),"")=0,"",
IFERROR(INDEX('Funding Request Tracker'!$G$6:$G$13,MATCH('Eligible Components'!N324,'Funding Request Tracker'!$F$6:$F$13,0)),
""))</f>
        <v/>
      </c>
      <c r="Q324" s="27" t="str">
        <f>IF(IFERROR(INDEX('Tableau FR Download'!N:N,MATCH('Eligible Components'!M324,'Tableau FR Download'!G:G,0)),"")=0,"",IFERROR(INDEX('Tableau FR Download'!N:N,MATCH('Eligible Components'!M324,'Tableau FR Download'!G:G,0)),""))</f>
        <v/>
      </c>
      <c r="R324" s="27" t="str">
        <f>IF(IFERROR(INDEX('Tableau FR Download'!O:O,MATCH('Eligible Components'!M324,'Tableau FR Download'!G:G,0)),"")=0,"",IFERROR(INDEX('Tableau FR Download'!O:O,MATCH('Eligible Components'!M324,'Tableau FR Download'!G:G,0)),""))</f>
        <v/>
      </c>
      <c r="S324" t="str">
        <f t="shared" si="17"/>
        <v/>
      </c>
      <c r="T324" s="1" t="str">
        <f>IFERROR(INDEX('User Instructions'!$E$3:$E$8,MATCH('Eligible Components'!N324,'User Instructions'!$D$3:$D$8,0)),"")</f>
        <v/>
      </c>
      <c r="U324" s="1" t="str">
        <f>IFERROR(IF(INDEX('Tableau FR Download'!M:M,MATCH('Eligible Components'!M324,'Tableau FR Download'!G:G,0))=0,"",INDEX('Tableau FR Download'!M:M,MATCH('Eligible Components'!M324,'Tableau FR Download'!G:G,0))),"")</f>
        <v/>
      </c>
    </row>
    <row r="325" spans="1:21" hidden="1" x14ac:dyDescent="0.35">
      <c r="A325" s="1">
        <f t="shared" si="15"/>
        <v>0</v>
      </c>
      <c r="B325" s="1">
        <v>1</v>
      </c>
      <c r="C325" s="1" t="s">
        <v>201</v>
      </c>
      <c r="D325" s="1" t="s">
        <v>89</v>
      </c>
      <c r="E325" s="1" t="s">
        <v>68</v>
      </c>
      <c r="F325" s="1" t="s">
        <v>68</v>
      </c>
      <c r="G325" s="1" t="str">
        <f t="shared" si="16"/>
        <v>Congo-Malaria</v>
      </c>
      <c r="H325" s="1">
        <v>1</v>
      </c>
      <c r="I325" s="1" t="s">
        <v>73</v>
      </c>
      <c r="J325" s="1" t="str">
        <f>IF(IFERROR(IF(M325="",INDEX('Review Approach Lookup'!D:D,MATCH('Eligible Components'!G325,'Review Approach Lookup'!A:A,0)),INDEX('Tableau FR Download'!I:I,MATCH(M325,'Tableau FR Download'!G:G,0))),"")=0,"TBC",IFERROR(IF(M325="",INDEX('Review Approach Lookup'!D:D,MATCH('Eligible Components'!G325,'Review Approach Lookup'!A:A,0)),INDEX('Tableau FR Download'!I:I,MATCH(M325,'Tableau FR Download'!G:G,0))),""))</f>
        <v>Program Continuation</v>
      </c>
      <c r="K325" s="1" t="s">
        <v>202</v>
      </c>
      <c r="L325" s="1">
        <f>_xlfn.MAXIFS('Tableau FR Download'!A:A,'Tableau FR Download'!B:B,'Eligible Components'!G325)</f>
        <v>0</v>
      </c>
      <c r="M325" s="1" t="str">
        <f>IF(L325=0,"",INDEX('Tableau FR Download'!G:G,MATCH('Eligible Components'!L325,'Tableau FR Download'!A:A,0)))</f>
        <v/>
      </c>
      <c r="N325" s="2" t="str">
        <f>IFERROR(IF(LEFT(INDEX('Tableau FR Download'!J:J,MATCH('Eligible Components'!M325,'Tableau FR Download'!G:G,0)),FIND(" - ",INDEX('Tableau FR Download'!J:J,MATCH('Eligible Components'!M325,'Tableau FR Download'!G:G,0)))-1) = 0,"",LEFT(INDEX('Tableau FR Download'!J:J,MATCH('Eligible Components'!M325,'Tableau FR Download'!G:G,0)),FIND(" - ",INDEX('Tableau FR Download'!J:J,MATCH('Eligible Components'!M325,'Tableau FR Download'!G:G,0)))-1)),"")</f>
        <v/>
      </c>
      <c r="O325" s="2" t="str">
        <f>IF(T325="No","",IFERROR(IF(INDEX('Tableau FR Download'!M:M,MATCH('Eligible Components'!M325,'Tableau FR Download'!G:G,0))=0,"",INDEX('Tableau FR Download'!M:M,MATCH('Eligible Components'!M325,'Tableau FR Download'!G:G,0))),""))</f>
        <v/>
      </c>
      <c r="P325" s="27" t="str">
        <f>IF(IFERROR(
INDEX('Funding Request Tracker'!$G$6:$G$13,MATCH('Eligible Components'!N325,'Funding Request Tracker'!$F$6:$F$13,0)),"")=0,"",
IFERROR(INDEX('Funding Request Tracker'!$G$6:$G$13,MATCH('Eligible Components'!N325,'Funding Request Tracker'!$F$6:$F$13,0)),
""))</f>
        <v/>
      </c>
      <c r="Q325" s="27" t="str">
        <f>IF(IFERROR(INDEX('Tableau FR Download'!N:N,MATCH('Eligible Components'!M325,'Tableau FR Download'!G:G,0)),"")=0,"",IFERROR(INDEX('Tableau FR Download'!N:N,MATCH('Eligible Components'!M325,'Tableau FR Download'!G:G,0)),""))</f>
        <v/>
      </c>
      <c r="R325" s="27" t="str">
        <f>IF(IFERROR(INDEX('Tableau FR Download'!O:O,MATCH('Eligible Components'!M325,'Tableau FR Download'!G:G,0)),"")=0,"",IFERROR(INDEX('Tableau FR Download'!O:O,MATCH('Eligible Components'!M325,'Tableau FR Download'!G:G,0)),""))</f>
        <v/>
      </c>
      <c r="S325" t="str">
        <f t="shared" si="17"/>
        <v/>
      </c>
      <c r="T325" s="1" t="str">
        <f>IFERROR(INDEX('User Instructions'!$E$3:$E$8,MATCH('Eligible Components'!N325,'User Instructions'!$D$3:$D$8,0)),"")</f>
        <v/>
      </c>
      <c r="U325" s="1" t="str">
        <f>IFERROR(IF(INDEX('Tableau FR Download'!M:M,MATCH('Eligible Components'!M325,'Tableau FR Download'!G:G,0))=0,"",INDEX('Tableau FR Download'!M:M,MATCH('Eligible Components'!M325,'Tableau FR Download'!G:G,0))),"")</f>
        <v/>
      </c>
    </row>
    <row r="326" spans="1:21" hidden="1" x14ac:dyDescent="0.35">
      <c r="A326" s="1">
        <f t="shared" si="15"/>
        <v>0</v>
      </c>
      <c r="B326" s="1">
        <v>0</v>
      </c>
      <c r="C326" s="1" t="s">
        <v>201</v>
      </c>
      <c r="D326" s="1" t="s">
        <v>89</v>
      </c>
      <c r="E326" s="1" t="s">
        <v>94</v>
      </c>
      <c r="F326" s="1" t="s">
        <v>212</v>
      </c>
      <c r="G326" s="1" t="str">
        <f t="shared" si="16"/>
        <v>Congo-Malaria,RSSH</v>
      </c>
      <c r="H326" s="1">
        <v>1</v>
      </c>
      <c r="I326" s="1" t="s">
        <v>73</v>
      </c>
      <c r="J326" s="1" t="str">
        <f>IF(IFERROR(IF(M326="",INDEX('Review Approach Lookup'!D:D,MATCH('Eligible Components'!G326,'Review Approach Lookup'!A:A,0)),INDEX('Tableau FR Download'!I:I,MATCH(M326,'Tableau FR Download'!G:G,0))),"")=0,"TBC",IFERROR(IF(M326="",INDEX('Review Approach Lookup'!D:D,MATCH('Eligible Components'!G326,'Review Approach Lookup'!A:A,0)),INDEX('Tableau FR Download'!I:I,MATCH(M326,'Tableau FR Download'!G:G,0))),""))</f>
        <v/>
      </c>
      <c r="K326" s="1" t="s">
        <v>202</v>
      </c>
      <c r="L326" s="1">
        <f>_xlfn.MAXIFS('Tableau FR Download'!A:A,'Tableau FR Download'!B:B,'Eligible Components'!G326)</f>
        <v>0</v>
      </c>
      <c r="M326" s="1" t="str">
        <f>IF(L326=0,"",INDEX('Tableau FR Download'!G:G,MATCH('Eligible Components'!L326,'Tableau FR Download'!A:A,0)))</f>
        <v/>
      </c>
      <c r="N326" s="2" t="str">
        <f>IFERROR(IF(LEFT(INDEX('Tableau FR Download'!J:J,MATCH('Eligible Components'!M326,'Tableau FR Download'!G:G,0)),FIND(" - ",INDEX('Tableau FR Download'!J:J,MATCH('Eligible Components'!M326,'Tableau FR Download'!G:G,0)))-1) = 0,"",LEFT(INDEX('Tableau FR Download'!J:J,MATCH('Eligible Components'!M326,'Tableau FR Download'!G:G,0)),FIND(" - ",INDEX('Tableau FR Download'!J:J,MATCH('Eligible Components'!M326,'Tableau FR Download'!G:G,0)))-1)),"")</f>
        <v/>
      </c>
      <c r="O326" s="2" t="str">
        <f>IF(T326="No","",IFERROR(IF(INDEX('Tableau FR Download'!M:M,MATCH('Eligible Components'!M326,'Tableau FR Download'!G:G,0))=0,"",INDEX('Tableau FR Download'!M:M,MATCH('Eligible Components'!M326,'Tableau FR Download'!G:G,0))),""))</f>
        <v/>
      </c>
      <c r="P326" s="27" t="str">
        <f>IF(IFERROR(
INDEX('Funding Request Tracker'!$G$6:$G$13,MATCH('Eligible Components'!N326,'Funding Request Tracker'!$F$6:$F$13,0)),"")=0,"",
IFERROR(INDEX('Funding Request Tracker'!$G$6:$G$13,MATCH('Eligible Components'!N326,'Funding Request Tracker'!$F$6:$F$13,0)),
""))</f>
        <v/>
      </c>
      <c r="Q326" s="27" t="str">
        <f>IF(IFERROR(INDEX('Tableau FR Download'!N:N,MATCH('Eligible Components'!M326,'Tableau FR Download'!G:G,0)),"")=0,"",IFERROR(INDEX('Tableau FR Download'!N:N,MATCH('Eligible Components'!M326,'Tableau FR Download'!G:G,0)),""))</f>
        <v/>
      </c>
      <c r="R326" s="27" t="str">
        <f>IF(IFERROR(INDEX('Tableau FR Download'!O:O,MATCH('Eligible Components'!M326,'Tableau FR Download'!G:G,0)),"")=0,"",IFERROR(INDEX('Tableau FR Download'!O:O,MATCH('Eligible Components'!M326,'Tableau FR Download'!G:G,0)),""))</f>
        <v/>
      </c>
      <c r="S326" t="str">
        <f t="shared" si="17"/>
        <v/>
      </c>
      <c r="T326" s="1" t="str">
        <f>IFERROR(INDEX('User Instructions'!$E$3:$E$8,MATCH('Eligible Components'!N326,'User Instructions'!$D$3:$D$8,0)),"")</f>
        <v/>
      </c>
      <c r="U326" s="1" t="str">
        <f>IFERROR(IF(INDEX('Tableau FR Download'!M:M,MATCH('Eligible Components'!M326,'Tableau FR Download'!G:G,0))=0,"",INDEX('Tableau FR Download'!M:M,MATCH('Eligible Components'!M326,'Tableau FR Download'!G:G,0))),"")</f>
        <v/>
      </c>
    </row>
    <row r="327" spans="1:21" hidden="1" x14ac:dyDescent="0.35">
      <c r="A327" s="1">
        <f t="shared" si="15"/>
        <v>0</v>
      </c>
      <c r="B327" s="1">
        <v>0</v>
      </c>
      <c r="C327" s="1" t="s">
        <v>201</v>
      </c>
      <c r="D327" s="1" t="s">
        <v>89</v>
      </c>
      <c r="E327" s="1" t="s">
        <v>91</v>
      </c>
      <c r="F327" s="1" t="s">
        <v>91</v>
      </c>
      <c r="G327" s="1" t="str">
        <f t="shared" si="16"/>
        <v>Congo-RSSH</v>
      </c>
      <c r="H327" s="1">
        <v>1</v>
      </c>
      <c r="I327" s="1" t="s">
        <v>73</v>
      </c>
      <c r="J327" s="1" t="str">
        <f>IF(IFERROR(IF(M327="",INDEX('Review Approach Lookup'!D:D,MATCH('Eligible Components'!G327,'Review Approach Lookup'!A:A,0)),INDEX('Tableau FR Download'!I:I,MATCH(M327,'Tableau FR Download'!G:G,0))),"")=0,"TBC",IFERROR(IF(M327="",INDEX('Review Approach Lookup'!D:D,MATCH('Eligible Components'!G327,'Review Approach Lookup'!A:A,0)),INDEX('Tableau FR Download'!I:I,MATCH(M327,'Tableau FR Download'!G:G,0))),""))</f>
        <v>TBC</v>
      </c>
      <c r="K327" s="1" t="s">
        <v>202</v>
      </c>
      <c r="L327" s="1">
        <f>_xlfn.MAXIFS('Tableau FR Download'!A:A,'Tableau FR Download'!B:B,'Eligible Components'!G327)</f>
        <v>0</v>
      </c>
      <c r="M327" s="1" t="str">
        <f>IF(L327=0,"",INDEX('Tableau FR Download'!G:G,MATCH('Eligible Components'!L327,'Tableau FR Download'!A:A,0)))</f>
        <v/>
      </c>
      <c r="N327" s="2" t="str">
        <f>IFERROR(IF(LEFT(INDEX('Tableau FR Download'!J:J,MATCH('Eligible Components'!M327,'Tableau FR Download'!G:G,0)),FIND(" - ",INDEX('Tableau FR Download'!J:J,MATCH('Eligible Components'!M327,'Tableau FR Download'!G:G,0)))-1) = 0,"",LEFT(INDEX('Tableau FR Download'!J:J,MATCH('Eligible Components'!M327,'Tableau FR Download'!G:G,0)),FIND(" - ",INDEX('Tableau FR Download'!J:J,MATCH('Eligible Components'!M327,'Tableau FR Download'!G:G,0)))-1)),"")</f>
        <v/>
      </c>
      <c r="O327" s="2" t="str">
        <f>IF(T327="No","",IFERROR(IF(INDEX('Tableau FR Download'!M:M,MATCH('Eligible Components'!M327,'Tableau FR Download'!G:G,0))=0,"",INDEX('Tableau FR Download'!M:M,MATCH('Eligible Components'!M327,'Tableau FR Download'!G:G,0))),""))</f>
        <v/>
      </c>
      <c r="P327" s="27" t="str">
        <f>IF(IFERROR(
INDEX('Funding Request Tracker'!$G$6:$G$13,MATCH('Eligible Components'!N327,'Funding Request Tracker'!$F$6:$F$13,0)),"")=0,"",
IFERROR(INDEX('Funding Request Tracker'!$G$6:$G$13,MATCH('Eligible Components'!N327,'Funding Request Tracker'!$F$6:$F$13,0)),
""))</f>
        <v/>
      </c>
      <c r="Q327" s="27" t="str">
        <f>IF(IFERROR(INDEX('Tableau FR Download'!N:N,MATCH('Eligible Components'!M327,'Tableau FR Download'!G:G,0)),"")=0,"",IFERROR(INDEX('Tableau FR Download'!N:N,MATCH('Eligible Components'!M327,'Tableau FR Download'!G:G,0)),""))</f>
        <v/>
      </c>
      <c r="R327" s="27" t="str">
        <f>IF(IFERROR(INDEX('Tableau FR Download'!O:O,MATCH('Eligible Components'!M327,'Tableau FR Download'!G:G,0)),"")=0,"",IFERROR(INDEX('Tableau FR Download'!O:O,MATCH('Eligible Components'!M327,'Tableau FR Download'!G:G,0)),""))</f>
        <v/>
      </c>
      <c r="S327" t="str">
        <f t="shared" si="17"/>
        <v/>
      </c>
      <c r="T327" s="1" t="str">
        <f>IFERROR(INDEX('User Instructions'!$E$3:$E$8,MATCH('Eligible Components'!N327,'User Instructions'!$D$3:$D$8,0)),"")</f>
        <v/>
      </c>
      <c r="U327" s="1" t="str">
        <f>IFERROR(IF(INDEX('Tableau FR Download'!M:M,MATCH('Eligible Components'!M327,'Tableau FR Download'!G:G,0))=0,"",INDEX('Tableau FR Download'!M:M,MATCH('Eligible Components'!M327,'Tableau FR Download'!G:G,0))),"")</f>
        <v/>
      </c>
    </row>
    <row r="328" spans="1:21" hidden="1" x14ac:dyDescent="0.35">
      <c r="A328" s="1">
        <f t="shared" si="15"/>
        <v>0</v>
      </c>
      <c r="B328" s="1">
        <v>1</v>
      </c>
      <c r="C328" s="1" t="s">
        <v>201</v>
      </c>
      <c r="D328" s="1" t="s">
        <v>89</v>
      </c>
      <c r="E328" s="1" t="s">
        <v>61</v>
      </c>
      <c r="F328" s="1" t="s">
        <v>213</v>
      </c>
      <c r="G328" s="1" t="str">
        <f t="shared" si="16"/>
        <v>Congo-Tuberculosis</v>
      </c>
      <c r="H328" s="1">
        <v>1</v>
      </c>
      <c r="I328" s="1" t="s">
        <v>73</v>
      </c>
      <c r="J328" s="1" t="str">
        <f>IF(IFERROR(IF(M328="",INDEX('Review Approach Lookup'!D:D,MATCH('Eligible Components'!G328,'Review Approach Lookup'!A:A,0)),INDEX('Tableau FR Download'!I:I,MATCH(M328,'Tableau FR Download'!G:G,0))),"")=0,"TBC",IFERROR(IF(M328="",INDEX('Review Approach Lookup'!D:D,MATCH('Eligible Components'!G328,'Review Approach Lookup'!A:A,0)),INDEX('Tableau FR Download'!I:I,MATCH(M328,'Tableau FR Download'!G:G,0))),""))</f>
        <v>Program Continuation</v>
      </c>
      <c r="K328" s="1" t="s">
        <v>202</v>
      </c>
      <c r="L328" s="1">
        <f>_xlfn.MAXIFS('Tableau FR Download'!A:A,'Tableau FR Download'!B:B,'Eligible Components'!G328)</f>
        <v>0</v>
      </c>
      <c r="M328" s="1" t="str">
        <f>IF(L328=0,"",INDEX('Tableau FR Download'!G:G,MATCH('Eligible Components'!L328,'Tableau FR Download'!A:A,0)))</f>
        <v/>
      </c>
      <c r="N328" s="2" t="str">
        <f>IFERROR(IF(LEFT(INDEX('Tableau FR Download'!J:J,MATCH('Eligible Components'!M328,'Tableau FR Download'!G:G,0)),FIND(" - ",INDEX('Tableau FR Download'!J:J,MATCH('Eligible Components'!M328,'Tableau FR Download'!G:G,0)))-1) = 0,"",LEFT(INDEX('Tableau FR Download'!J:J,MATCH('Eligible Components'!M328,'Tableau FR Download'!G:G,0)),FIND(" - ",INDEX('Tableau FR Download'!J:J,MATCH('Eligible Components'!M328,'Tableau FR Download'!G:G,0)))-1)),"")</f>
        <v/>
      </c>
      <c r="O328" s="2" t="str">
        <f>IF(T328="No","",IFERROR(IF(INDEX('Tableau FR Download'!M:M,MATCH('Eligible Components'!M328,'Tableau FR Download'!G:G,0))=0,"",INDEX('Tableau FR Download'!M:M,MATCH('Eligible Components'!M328,'Tableau FR Download'!G:G,0))),""))</f>
        <v/>
      </c>
      <c r="P328" s="27" t="str">
        <f>IF(IFERROR(
INDEX('Funding Request Tracker'!$G$6:$G$13,MATCH('Eligible Components'!N328,'Funding Request Tracker'!$F$6:$F$13,0)),"")=0,"",
IFERROR(INDEX('Funding Request Tracker'!$G$6:$G$13,MATCH('Eligible Components'!N328,'Funding Request Tracker'!$F$6:$F$13,0)),
""))</f>
        <v/>
      </c>
      <c r="Q328" s="27" t="str">
        <f>IF(IFERROR(INDEX('Tableau FR Download'!N:N,MATCH('Eligible Components'!M328,'Tableau FR Download'!G:G,0)),"")=0,"",IFERROR(INDEX('Tableau FR Download'!N:N,MATCH('Eligible Components'!M328,'Tableau FR Download'!G:G,0)),""))</f>
        <v/>
      </c>
      <c r="R328" s="27" t="str">
        <f>IF(IFERROR(INDEX('Tableau FR Download'!O:O,MATCH('Eligible Components'!M328,'Tableau FR Download'!G:G,0)),"")=0,"",IFERROR(INDEX('Tableau FR Download'!O:O,MATCH('Eligible Components'!M328,'Tableau FR Download'!G:G,0)),""))</f>
        <v/>
      </c>
      <c r="S328" t="str">
        <f t="shared" si="17"/>
        <v/>
      </c>
      <c r="T328" s="1" t="str">
        <f>IFERROR(INDEX('User Instructions'!$E$3:$E$8,MATCH('Eligible Components'!N328,'User Instructions'!$D$3:$D$8,0)),"")</f>
        <v/>
      </c>
      <c r="U328" s="1" t="str">
        <f>IFERROR(IF(INDEX('Tableau FR Download'!M:M,MATCH('Eligible Components'!M328,'Tableau FR Download'!G:G,0))=0,"",INDEX('Tableau FR Download'!M:M,MATCH('Eligible Components'!M328,'Tableau FR Download'!G:G,0))),"")</f>
        <v/>
      </c>
    </row>
    <row r="329" spans="1:21" hidden="1" x14ac:dyDescent="0.35">
      <c r="A329" s="1">
        <f t="shared" si="15"/>
        <v>0</v>
      </c>
      <c r="B329" s="1">
        <v>0</v>
      </c>
      <c r="C329" s="1" t="s">
        <v>201</v>
      </c>
      <c r="D329" s="1" t="s">
        <v>89</v>
      </c>
      <c r="E329" s="1" t="s">
        <v>168</v>
      </c>
      <c r="F329" s="1" t="s">
        <v>214</v>
      </c>
      <c r="G329" s="1" t="str">
        <f t="shared" si="16"/>
        <v>Congo-Tuberculosis,Malaria</v>
      </c>
      <c r="H329" s="1">
        <v>1</v>
      </c>
      <c r="I329" s="1" t="s">
        <v>73</v>
      </c>
      <c r="J329" s="1" t="str">
        <f>IF(IFERROR(IF(M329="",INDEX('Review Approach Lookup'!D:D,MATCH('Eligible Components'!G329,'Review Approach Lookup'!A:A,0)),INDEX('Tableau FR Download'!I:I,MATCH(M329,'Tableau FR Download'!G:G,0))),"")=0,"TBC",IFERROR(IF(M329="",INDEX('Review Approach Lookup'!D:D,MATCH('Eligible Components'!G329,'Review Approach Lookup'!A:A,0)),INDEX('Tableau FR Download'!I:I,MATCH(M329,'Tableau FR Download'!G:G,0))),""))</f>
        <v/>
      </c>
      <c r="K329" s="1" t="s">
        <v>202</v>
      </c>
      <c r="L329" s="1">
        <f>_xlfn.MAXIFS('Tableau FR Download'!A:A,'Tableau FR Download'!B:B,'Eligible Components'!G329)</f>
        <v>0</v>
      </c>
      <c r="M329" s="1" t="str">
        <f>IF(L329=0,"",INDEX('Tableau FR Download'!G:G,MATCH('Eligible Components'!L329,'Tableau FR Download'!A:A,0)))</f>
        <v/>
      </c>
      <c r="N329" s="2" t="str">
        <f>IFERROR(IF(LEFT(INDEX('Tableau FR Download'!J:J,MATCH('Eligible Components'!M329,'Tableau FR Download'!G:G,0)),FIND(" - ",INDEX('Tableau FR Download'!J:J,MATCH('Eligible Components'!M329,'Tableau FR Download'!G:G,0)))-1) = 0,"",LEFT(INDEX('Tableau FR Download'!J:J,MATCH('Eligible Components'!M329,'Tableau FR Download'!G:G,0)),FIND(" - ",INDEX('Tableau FR Download'!J:J,MATCH('Eligible Components'!M329,'Tableau FR Download'!G:G,0)))-1)),"")</f>
        <v/>
      </c>
      <c r="O329" s="2" t="str">
        <f>IF(T329="No","",IFERROR(IF(INDEX('Tableau FR Download'!M:M,MATCH('Eligible Components'!M329,'Tableau FR Download'!G:G,0))=0,"",INDEX('Tableau FR Download'!M:M,MATCH('Eligible Components'!M329,'Tableau FR Download'!G:G,0))),""))</f>
        <v/>
      </c>
      <c r="P329" s="27" t="str">
        <f>IF(IFERROR(
INDEX('Funding Request Tracker'!$G$6:$G$13,MATCH('Eligible Components'!N329,'Funding Request Tracker'!$F$6:$F$13,0)),"")=0,"",
IFERROR(INDEX('Funding Request Tracker'!$G$6:$G$13,MATCH('Eligible Components'!N329,'Funding Request Tracker'!$F$6:$F$13,0)),
""))</f>
        <v/>
      </c>
      <c r="Q329" s="27" t="str">
        <f>IF(IFERROR(INDEX('Tableau FR Download'!N:N,MATCH('Eligible Components'!M329,'Tableau FR Download'!G:G,0)),"")=0,"",IFERROR(INDEX('Tableau FR Download'!N:N,MATCH('Eligible Components'!M329,'Tableau FR Download'!G:G,0)),""))</f>
        <v/>
      </c>
      <c r="R329" s="27" t="str">
        <f>IF(IFERROR(INDEX('Tableau FR Download'!O:O,MATCH('Eligible Components'!M329,'Tableau FR Download'!G:G,0)),"")=0,"",IFERROR(INDEX('Tableau FR Download'!O:O,MATCH('Eligible Components'!M329,'Tableau FR Download'!G:G,0)),""))</f>
        <v/>
      </c>
      <c r="S329" t="str">
        <f t="shared" si="17"/>
        <v/>
      </c>
      <c r="T329" s="1" t="str">
        <f>IFERROR(INDEX('User Instructions'!$E$3:$E$8,MATCH('Eligible Components'!N329,'User Instructions'!$D$3:$D$8,0)),"")</f>
        <v/>
      </c>
      <c r="U329" s="1" t="str">
        <f>IFERROR(IF(INDEX('Tableau FR Download'!M:M,MATCH('Eligible Components'!M329,'Tableau FR Download'!G:G,0))=0,"",INDEX('Tableau FR Download'!M:M,MATCH('Eligible Components'!M329,'Tableau FR Download'!G:G,0))),"")</f>
        <v/>
      </c>
    </row>
    <row r="330" spans="1:21" hidden="1" x14ac:dyDescent="0.35">
      <c r="A330" s="1">
        <f t="shared" si="15"/>
        <v>0</v>
      </c>
      <c r="B330" s="1">
        <v>0</v>
      </c>
      <c r="C330" s="1" t="s">
        <v>201</v>
      </c>
      <c r="D330" s="1" t="s">
        <v>89</v>
      </c>
      <c r="E330" s="1" t="s">
        <v>133</v>
      </c>
      <c r="F330" s="1" t="s">
        <v>215</v>
      </c>
      <c r="G330" s="1" t="str">
        <f t="shared" si="16"/>
        <v>Congo-Tuberculosis,Malaria,RSSH</v>
      </c>
      <c r="H330" s="1">
        <v>1</v>
      </c>
      <c r="I330" s="1" t="s">
        <v>73</v>
      </c>
      <c r="J330" s="1" t="str">
        <f>IF(IFERROR(IF(M330="",INDEX('Review Approach Lookup'!D:D,MATCH('Eligible Components'!G330,'Review Approach Lookup'!A:A,0)),INDEX('Tableau FR Download'!I:I,MATCH(M330,'Tableau FR Download'!G:G,0))),"")=0,"TBC",IFERROR(IF(M330="",INDEX('Review Approach Lookup'!D:D,MATCH('Eligible Components'!G330,'Review Approach Lookup'!A:A,0)),INDEX('Tableau FR Download'!I:I,MATCH(M330,'Tableau FR Download'!G:G,0))),""))</f>
        <v/>
      </c>
      <c r="K330" s="1" t="s">
        <v>202</v>
      </c>
      <c r="L330" s="1">
        <f>_xlfn.MAXIFS('Tableau FR Download'!A:A,'Tableau FR Download'!B:B,'Eligible Components'!G330)</f>
        <v>0</v>
      </c>
      <c r="M330" s="1" t="str">
        <f>IF(L330=0,"",INDEX('Tableau FR Download'!G:G,MATCH('Eligible Components'!L330,'Tableau FR Download'!A:A,0)))</f>
        <v/>
      </c>
      <c r="N330" s="2" t="str">
        <f>IFERROR(IF(LEFT(INDEX('Tableau FR Download'!J:J,MATCH('Eligible Components'!M330,'Tableau FR Download'!G:G,0)),FIND(" - ",INDEX('Tableau FR Download'!J:J,MATCH('Eligible Components'!M330,'Tableau FR Download'!G:G,0)))-1) = 0,"",LEFT(INDEX('Tableau FR Download'!J:J,MATCH('Eligible Components'!M330,'Tableau FR Download'!G:G,0)),FIND(" - ",INDEX('Tableau FR Download'!J:J,MATCH('Eligible Components'!M330,'Tableau FR Download'!G:G,0)))-1)),"")</f>
        <v/>
      </c>
      <c r="O330" s="2" t="str">
        <f>IF(T330="No","",IFERROR(IF(INDEX('Tableau FR Download'!M:M,MATCH('Eligible Components'!M330,'Tableau FR Download'!G:G,0))=0,"",INDEX('Tableau FR Download'!M:M,MATCH('Eligible Components'!M330,'Tableau FR Download'!G:G,0))),""))</f>
        <v/>
      </c>
      <c r="P330" s="27" t="str">
        <f>IF(IFERROR(
INDEX('Funding Request Tracker'!$G$6:$G$13,MATCH('Eligible Components'!N330,'Funding Request Tracker'!$F$6:$F$13,0)),"")=0,"",
IFERROR(INDEX('Funding Request Tracker'!$G$6:$G$13,MATCH('Eligible Components'!N330,'Funding Request Tracker'!$F$6:$F$13,0)),
""))</f>
        <v/>
      </c>
      <c r="Q330" s="27" t="str">
        <f>IF(IFERROR(INDEX('Tableau FR Download'!N:N,MATCH('Eligible Components'!M330,'Tableau FR Download'!G:G,0)),"")=0,"",IFERROR(INDEX('Tableau FR Download'!N:N,MATCH('Eligible Components'!M330,'Tableau FR Download'!G:G,0)),""))</f>
        <v/>
      </c>
      <c r="R330" s="27" t="str">
        <f>IF(IFERROR(INDEX('Tableau FR Download'!O:O,MATCH('Eligible Components'!M330,'Tableau FR Download'!G:G,0)),"")=0,"",IFERROR(INDEX('Tableau FR Download'!O:O,MATCH('Eligible Components'!M330,'Tableau FR Download'!G:G,0)),""))</f>
        <v/>
      </c>
      <c r="S330" t="str">
        <f t="shared" si="17"/>
        <v/>
      </c>
      <c r="T330" s="1" t="str">
        <f>IFERROR(INDEX('User Instructions'!$E$3:$E$8,MATCH('Eligible Components'!N330,'User Instructions'!$D$3:$D$8,0)),"")</f>
        <v/>
      </c>
      <c r="U330" s="1" t="str">
        <f>IFERROR(IF(INDEX('Tableau FR Download'!M:M,MATCH('Eligible Components'!M330,'Tableau FR Download'!G:G,0))=0,"",INDEX('Tableau FR Download'!M:M,MATCH('Eligible Components'!M330,'Tableau FR Download'!G:G,0))),"")</f>
        <v/>
      </c>
    </row>
    <row r="331" spans="1:21" hidden="1" x14ac:dyDescent="0.35">
      <c r="A331" s="1">
        <f t="shared" si="15"/>
        <v>0</v>
      </c>
      <c r="B331" s="1">
        <v>0</v>
      </c>
      <c r="C331" s="1" t="s">
        <v>201</v>
      </c>
      <c r="D331" s="1" t="s">
        <v>89</v>
      </c>
      <c r="E331" s="1" t="s">
        <v>121</v>
      </c>
      <c r="F331" s="1" t="s">
        <v>216</v>
      </c>
      <c r="G331" s="1" t="str">
        <f t="shared" si="16"/>
        <v>Congo-Tuberculosis,RSSH</v>
      </c>
      <c r="H331" s="1">
        <v>1</v>
      </c>
      <c r="I331" s="1" t="s">
        <v>73</v>
      </c>
      <c r="J331" s="1" t="str">
        <f>IF(IFERROR(IF(M331="",INDEX('Review Approach Lookup'!D:D,MATCH('Eligible Components'!G331,'Review Approach Lookup'!A:A,0)),INDEX('Tableau FR Download'!I:I,MATCH(M331,'Tableau FR Download'!G:G,0))),"")=0,"TBC",IFERROR(IF(M331="",INDEX('Review Approach Lookup'!D:D,MATCH('Eligible Components'!G331,'Review Approach Lookup'!A:A,0)),INDEX('Tableau FR Download'!I:I,MATCH(M331,'Tableau FR Download'!G:G,0))),""))</f>
        <v/>
      </c>
      <c r="K331" s="1" t="s">
        <v>202</v>
      </c>
      <c r="L331" s="1">
        <f>_xlfn.MAXIFS('Tableau FR Download'!A:A,'Tableau FR Download'!B:B,'Eligible Components'!G331)</f>
        <v>0</v>
      </c>
      <c r="M331" s="1" t="str">
        <f>IF(L331=0,"",INDEX('Tableau FR Download'!G:G,MATCH('Eligible Components'!L331,'Tableau FR Download'!A:A,0)))</f>
        <v/>
      </c>
      <c r="N331" s="2" t="str">
        <f>IFERROR(IF(LEFT(INDEX('Tableau FR Download'!J:J,MATCH('Eligible Components'!M331,'Tableau FR Download'!G:G,0)),FIND(" - ",INDEX('Tableau FR Download'!J:J,MATCH('Eligible Components'!M331,'Tableau FR Download'!G:G,0)))-1) = 0,"",LEFT(INDEX('Tableau FR Download'!J:J,MATCH('Eligible Components'!M331,'Tableau FR Download'!G:G,0)),FIND(" - ",INDEX('Tableau FR Download'!J:J,MATCH('Eligible Components'!M331,'Tableau FR Download'!G:G,0)))-1)),"")</f>
        <v/>
      </c>
      <c r="O331" s="2" t="str">
        <f>IF(T331="No","",IFERROR(IF(INDEX('Tableau FR Download'!M:M,MATCH('Eligible Components'!M331,'Tableau FR Download'!G:G,0))=0,"",INDEX('Tableau FR Download'!M:M,MATCH('Eligible Components'!M331,'Tableau FR Download'!G:G,0))),""))</f>
        <v/>
      </c>
      <c r="P331" s="27" t="str">
        <f>IF(IFERROR(
INDEX('Funding Request Tracker'!$G$6:$G$13,MATCH('Eligible Components'!N331,'Funding Request Tracker'!$F$6:$F$13,0)),"")=0,"",
IFERROR(INDEX('Funding Request Tracker'!$G$6:$G$13,MATCH('Eligible Components'!N331,'Funding Request Tracker'!$F$6:$F$13,0)),
""))</f>
        <v/>
      </c>
      <c r="Q331" s="27" t="str">
        <f>IF(IFERROR(INDEX('Tableau FR Download'!N:N,MATCH('Eligible Components'!M331,'Tableau FR Download'!G:G,0)),"")=0,"",IFERROR(INDEX('Tableau FR Download'!N:N,MATCH('Eligible Components'!M331,'Tableau FR Download'!G:G,0)),""))</f>
        <v/>
      </c>
      <c r="R331" s="27" t="str">
        <f>IF(IFERROR(INDEX('Tableau FR Download'!O:O,MATCH('Eligible Components'!M331,'Tableau FR Download'!G:G,0)),"")=0,"",IFERROR(INDEX('Tableau FR Download'!O:O,MATCH('Eligible Components'!M331,'Tableau FR Download'!G:G,0)),""))</f>
        <v/>
      </c>
      <c r="S331" t="str">
        <f t="shared" si="17"/>
        <v/>
      </c>
      <c r="T331" s="1" t="str">
        <f>IFERROR(INDEX('User Instructions'!$E$3:$E$8,MATCH('Eligible Components'!N331,'User Instructions'!$D$3:$D$8,0)),"")</f>
        <v/>
      </c>
      <c r="U331" s="1" t="str">
        <f>IFERROR(IF(INDEX('Tableau FR Download'!M:M,MATCH('Eligible Components'!M331,'Tableau FR Download'!G:G,0))=0,"",INDEX('Tableau FR Download'!M:M,MATCH('Eligible Components'!M331,'Tableau FR Download'!G:G,0))),"")</f>
        <v/>
      </c>
    </row>
    <row r="332" spans="1:21" hidden="1" x14ac:dyDescent="0.35">
      <c r="A332" s="1">
        <f t="shared" si="15"/>
        <v>0</v>
      </c>
      <c r="B332" s="1">
        <v>1</v>
      </c>
      <c r="C332" s="1" t="s">
        <v>201</v>
      </c>
      <c r="D332" s="1" t="s">
        <v>90</v>
      </c>
      <c r="E332" s="1" t="s">
        <v>59</v>
      </c>
      <c r="F332" s="1" t="s">
        <v>59</v>
      </c>
      <c r="G332" s="1" t="str">
        <f t="shared" si="16"/>
        <v>Congo (Democratic Republic)-HIV/AIDS</v>
      </c>
      <c r="H332" s="1">
        <v>1</v>
      </c>
      <c r="I332" s="1" t="s">
        <v>79</v>
      </c>
      <c r="J332" s="1" t="str">
        <f>IF(IFERROR(IF(M332="",INDEX('Review Approach Lookup'!D:D,MATCH('Eligible Components'!G332,'Review Approach Lookup'!A:A,0)),INDEX('Tableau FR Download'!I:I,MATCH(M332,'Tableau FR Download'!G:G,0))),"")=0,"TBC",IFERROR(IF(M332="",INDEX('Review Approach Lookup'!D:D,MATCH('Eligible Components'!G332,'Review Approach Lookup'!A:A,0)),INDEX('Tableau FR Download'!I:I,MATCH(M332,'Tableau FR Download'!G:G,0))),""))</f>
        <v>Program Continuation</v>
      </c>
      <c r="K332" s="1" t="s">
        <v>219</v>
      </c>
      <c r="L332" s="1">
        <f>_xlfn.MAXIFS('Tableau FR Download'!A:A,'Tableau FR Download'!B:B,'Eligible Components'!G332)</f>
        <v>0</v>
      </c>
      <c r="M332" s="1" t="str">
        <f>IF(L332=0,"",INDEX('Tableau FR Download'!G:G,MATCH('Eligible Components'!L332,'Tableau FR Download'!A:A,0)))</f>
        <v/>
      </c>
      <c r="N332" s="2" t="str">
        <f>IFERROR(IF(LEFT(INDEX('Tableau FR Download'!J:J,MATCH('Eligible Components'!M332,'Tableau FR Download'!G:G,0)),FIND(" - ",INDEX('Tableau FR Download'!J:J,MATCH('Eligible Components'!M332,'Tableau FR Download'!G:G,0)))-1) = 0,"",LEFT(INDEX('Tableau FR Download'!J:J,MATCH('Eligible Components'!M332,'Tableau FR Download'!G:G,0)),FIND(" - ",INDEX('Tableau FR Download'!J:J,MATCH('Eligible Components'!M332,'Tableau FR Download'!G:G,0)))-1)),"")</f>
        <v/>
      </c>
      <c r="O332" s="2" t="str">
        <f>IF(T332="No","",IFERROR(IF(INDEX('Tableau FR Download'!M:M,MATCH('Eligible Components'!M332,'Tableau FR Download'!G:G,0))=0,"",INDEX('Tableau FR Download'!M:M,MATCH('Eligible Components'!M332,'Tableau FR Download'!G:G,0))),""))</f>
        <v/>
      </c>
      <c r="P332" s="27" t="str">
        <f>IF(IFERROR(
INDEX('Funding Request Tracker'!$G$6:$G$13,MATCH('Eligible Components'!N332,'Funding Request Tracker'!$F$6:$F$13,0)),"")=0,"",
IFERROR(INDEX('Funding Request Tracker'!$G$6:$G$13,MATCH('Eligible Components'!N332,'Funding Request Tracker'!$F$6:$F$13,0)),
""))</f>
        <v/>
      </c>
      <c r="Q332" s="27" t="str">
        <f>IF(IFERROR(INDEX('Tableau FR Download'!N:N,MATCH('Eligible Components'!M332,'Tableau FR Download'!G:G,0)),"")=0,"",IFERROR(INDEX('Tableau FR Download'!N:N,MATCH('Eligible Components'!M332,'Tableau FR Download'!G:G,0)),""))</f>
        <v/>
      </c>
      <c r="R332" s="27" t="str">
        <f>IF(IFERROR(INDEX('Tableau FR Download'!O:O,MATCH('Eligible Components'!M332,'Tableau FR Download'!G:G,0)),"")=0,"",IFERROR(INDEX('Tableau FR Download'!O:O,MATCH('Eligible Components'!M332,'Tableau FR Download'!G:G,0)),""))</f>
        <v/>
      </c>
      <c r="S332" t="str">
        <f t="shared" si="17"/>
        <v/>
      </c>
      <c r="T332" s="1" t="str">
        <f>IFERROR(INDEX('User Instructions'!$E$3:$E$8,MATCH('Eligible Components'!N332,'User Instructions'!$D$3:$D$8,0)),"")</f>
        <v/>
      </c>
      <c r="U332" s="1" t="str">
        <f>IFERROR(IF(INDEX('Tableau FR Download'!M:M,MATCH('Eligible Components'!M332,'Tableau FR Download'!G:G,0))=0,"",INDEX('Tableau FR Download'!M:M,MATCH('Eligible Components'!M332,'Tableau FR Download'!G:G,0))),"")</f>
        <v/>
      </c>
    </row>
    <row r="333" spans="1:21" hidden="1" x14ac:dyDescent="0.35">
      <c r="A333" s="1">
        <f t="shared" si="15"/>
        <v>0</v>
      </c>
      <c r="B333" s="1">
        <v>0</v>
      </c>
      <c r="C333" s="1" t="s">
        <v>201</v>
      </c>
      <c r="D333" s="1" t="s">
        <v>90</v>
      </c>
      <c r="E333" s="1" t="s">
        <v>103</v>
      </c>
      <c r="F333" s="1" t="s">
        <v>203</v>
      </c>
      <c r="G333" s="1" t="str">
        <f t="shared" si="16"/>
        <v>Congo (Democratic Republic)-HIV/AIDS,Malaria</v>
      </c>
      <c r="H333" s="1">
        <v>0</v>
      </c>
      <c r="I333" s="1" t="s">
        <v>79</v>
      </c>
      <c r="J333" s="1" t="str">
        <f>IF(IFERROR(IF(M333="",INDEX('Review Approach Lookup'!D:D,MATCH('Eligible Components'!G333,'Review Approach Lookup'!A:A,0)),INDEX('Tableau FR Download'!I:I,MATCH(M333,'Tableau FR Download'!G:G,0))),"")=0,"TBC",IFERROR(IF(M333="",INDEX('Review Approach Lookup'!D:D,MATCH('Eligible Components'!G333,'Review Approach Lookup'!A:A,0)),INDEX('Tableau FR Download'!I:I,MATCH(M333,'Tableau FR Download'!G:G,0))),""))</f>
        <v/>
      </c>
      <c r="K333" s="1" t="s">
        <v>219</v>
      </c>
      <c r="L333" s="1">
        <f>_xlfn.MAXIFS('Tableau FR Download'!A:A,'Tableau FR Download'!B:B,'Eligible Components'!G333)</f>
        <v>0</v>
      </c>
      <c r="M333" s="1" t="str">
        <f>IF(L333=0,"",INDEX('Tableau FR Download'!G:G,MATCH('Eligible Components'!L333,'Tableau FR Download'!A:A,0)))</f>
        <v/>
      </c>
      <c r="N333" s="2" t="str">
        <f>IFERROR(IF(LEFT(INDEX('Tableau FR Download'!J:J,MATCH('Eligible Components'!M333,'Tableau FR Download'!G:G,0)),FIND(" - ",INDEX('Tableau FR Download'!J:J,MATCH('Eligible Components'!M333,'Tableau FR Download'!G:G,0)))-1) = 0,"",LEFT(INDEX('Tableau FR Download'!J:J,MATCH('Eligible Components'!M333,'Tableau FR Download'!G:G,0)),FIND(" - ",INDEX('Tableau FR Download'!J:J,MATCH('Eligible Components'!M333,'Tableau FR Download'!G:G,0)))-1)),"")</f>
        <v/>
      </c>
      <c r="O333" s="2" t="str">
        <f>IF(T333="No","",IFERROR(IF(INDEX('Tableau FR Download'!M:M,MATCH('Eligible Components'!M333,'Tableau FR Download'!G:G,0))=0,"",INDEX('Tableau FR Download'!M:M,MATCH('Eligible Components'!M333,'Tableau FR Download'!G:G,0))),""))</f>
        <v/>
      </c>
      <c r="P333" s="27" t="str">
        <f>IF(IFERROR(
INDEX('Funding Request Tracker'!$G$6:$G$13,MATCH('Eligible Components'!N333,'Funding Request Tracker'!$F$6:$F$13,0)),"")=0,"",
IFERROR(INDEX('Funding Request Tracker'!$G$6:$G$13,MATCH('Eligible Components'!N333,'Funding Request Tracker'!$F$6:$F$13,0)),
""))</f>
        <v/>
      </c>
      <c r="Q333" s="27" t="str">
        <f>IF(IFERROR(INDEX('Tableau FR Download'!N:N,MATCH('Eligible Components'!M333,'Tableau FR Download'!G:G,0)),"")=0,"",IFERROR(INDEX('Tableau FR Download'!N:N,MATCH('Eligible Components'!M333,'Tableau FR Download'!G:G,0)),""))</f>
        <v/>
      </c>
      <c r="R333" s="27" t="str">
        <f>IF(IFERROR(INDEX('Tableau FR Download'!O:O,MATCH('Eligible Components'!M333,'Tableau FR Download'!G:G,0)),"")=0,"",IFERROR(INDEX('Tableau FR Download'!O:O,MATCH('Eligible Components'!M333,'Tableau FR Download'!G:G,0)),""))</f>
        <v/>
      </c>
      <c r="S333" t="str">
        <f t="shared" si="17"/>
        <v/>
      </c>
      <c r="T333" s="1" t="str">
        <f>IFERROR(INDEX('User Instructions'!$E$3:$E$8,MATCH('Eligible Components'!N333,'User Instructions'!$D$3:$D$8,0)),"")</f>
        <v/>
      </c>
      <c r="U333" s="1" t="str">
        <f>IFERROR(IF(INDEX('Tableau FR Download'!M:M,MATCH('Eligible Components'!M333,'Tableau FR Download'!G:G,0))=0,"",INDEX('Tableau FR Download'!M:M,MATCH('Eligible Components'!M333,'Tableau FR Download'!G:G,0))),"")</f>
        <v/>
      </c>
    </row>
    <row r="334" spans="1:21" hidden="1" x14ac:dyDescent="0.35">
      <c r="A334" s="1">
        <f t="shared" si="15"/>
        <v>0</v>
      </c>
      <c r="B334" s="1">
        <v>0</v>
      </c>
      <c r="C334" s="1" t="s">
        <v>201</v>
      </c>
      <c r="D334" s="1" t="s">
        <v>90</v>
      </c>
      <c r="E334" s="1" t="s">
        <v>204</v>
      </c>
      <c r="F334" s="1" t="s">
        <v>205</v>
      </c>
      <c r="G334" s="1" t="str">
        <f t="shared" si="16"/>
        <v>Congo (Democratic Republic)-HIV/AIDS,Malaria,RSSH</v>
      </c>
      <c r="H334" s="1">
        <v>0</v>
      </c>
      <c r="I334" s="1" t="s">
        <v>79</v>
      </c>
      <c r="J334" s="1" t="str">
        <f>IF(IFERROR(IF(M334="",INDEX('Review Approach Lookup'!D:D,MATCH('Eligible Components'!G334,'Review Approach Lookup'!A:A,0)),INDEX('Tableau FR Download'!I:I,MATCH(M334,'Tableau FR Download'!G:G,0))),"")=0,"TBC",IFERROR(IF(M334="",INDEX('Review Approach Lookup'!D:D,MATCH('Eligible Components'!G334,'Review Approach Lookup'!A:A,0)),INDEX('Tableau FR Download'!I:I,MATCH(M334,'Tableau FR Download'!G:G,0))),""))</f>
        <v/>
      </c>
      <c r="K334" s="1" t="s">
        <v>219</v>
      </c>
      <c r="L334" s="1">
        <f>_xlfn.MAXIFS('Tableau FR Download'!A:A,'Tableau FR Download'!B:B,'Eligible Components'!G334)</f>
        <v>0</v>
      </c>
      <c r="M334" s="1" t="str">
        <f>IF(L334=0,"",INDEX('Tableau FR Download'!G:G,MATCH('Eligible Components'!L334,'Tableau FR Download'!A:A,0)))</f>
        <v/>
      </c>
      <c r="N334" s="2" t="str">
        <f>IFERROR(IF(LEFT(INDEX('Tableau FR Download'!J:J,MATCH('Eligible Components'!M334,'Tableau FR Download'!G:G,0)),FIND(" - ",INDEX('Tableau FR Download'!J:J,MATCH('Eligible Components'!M334,'Tableau FR Download'!G:G,0)))-1) = 0,"",LEFT(INDEX('Tableau FR Download'!J:J,MATCH('Eligible Components'!M334,'Tableau FR Download'!G:G,0)),FIND(" - ",INDEX('Tableau FR Download'!J:J,MATCH('Eligible Components'!M334,'Tableau FR Download'!G:G,0)))-1)),"")</f>
        <v/>
      </c>
      <c r="O334" s="2" t="str">
        <f>IF(T334="No","",IFERROR(IF(INDEX('Tableau FR Download'!M:M,MATCH('Eligible Components'!M334,'Tableau FR Download'!G:G,0))=0,"",INDEX('Tableau FR Download'!M:M,MATCH('Eligible Components'!M334,'Tableau FR Download'!G:G,0))),""))</f>
        <v/>
      </c>
      <c r="P334" s="27" t="str">
        <f>IF(IFERROR(
INDEX('Funding Request Tracker'!$G$6:$G$13,MATCH('Eligible Components'!N334,'Funding Request Tracker'!$F$6:$F$13,0)),"")=0,"",
IFERROR(INDEX('Funding Request Tracker'!$G$6:$G$13,MATCH('Eligible Components'!N334,'Funding Request Tracker'!$F$6:$F$13,0)),
""))</f>
        <v/>
      </c>
      <c r="Q334" s="27" t="str">
        <f>IF(IFERROR(INDEX('Tableau FR Download'!N:N,MATCH('Eligible Components'!M334,'Tableau FR Download'!G:G,0)),"")=0,"",IFERROR(INDEX('Tableau FR Download'!N:N,MATCH('Eligible Components'!M334,'Tableau FR Download'!G:G,0)),""))</f>
        <v/>
      </c>
      <c r="R334" s="27" t="str">
        <f>IF(IFERROR(INDEX('Tableau FR Download'!O:O,MATCH('Eligible Components'!M334,'Tableau FR Download'!G:G,0)),"")=0,"",IFERROR(INDEX('Tableau FR Download'!O:O,MATCH('Eligible Components'!M334,'Tableau FR Download'!G:G,0)),""))</f>
        <v/>
      </c>
      <c r="S334" t="str">
        <f t="shared" si="17"/>
        <v/>
      </c>
      <c r="T334" s="1" t="str">
        <f>IFERROR(INDEX('User Instructions'!$E$3:$E$8,MATCH('Eligible Components'!N334,'User Instructions'!$D$3:$D$8,0)),"")</f>
        <v/>
      </c>
      <c r="U334" s="1" t="str">
        <f>IFERROR(IF(INDEX('Tableau FR Download'!M:M,MATCH('Eligible Components'!M334,'Tableau FR Download'!G:G,0))=0,"",INDEX('Tableau FR Download'!M:M,MATCH('Eligible Components'!M334,'Tableau FR Download'!G:G,0))),"")</f>
        <v/>
      </c>
    </row>
    <row r="335" spans="1:21" hidden="1" x14ac:dyDescent="0.35">
      <c r="A335" s="1">
        <f t="shared" si="15"/>
        <v>0</v>
      </c>
      <c r="B335" s="1">
        <v>0</v>
      </c>
      <c r="C335" s="1" t="s">
        <v>201</v>
      </c>
      <c r="D335" s="1" t="s">
        <v>90</v>
      </c>
      <c r="E335" s="1" t="s">
        <v>206</v>
      </c>
      <c r="F335" s="1" t="s">
        <v>207</v>
      </c>
      <c r="G335" s="1" t="str">
        <f t="shared" si="16"/>
        <v>Congo (Democratic Republic)-HIV/AIDS,RSSH</v>
      </c>
      <c r="H335" s="1">
        <v>1</v>
      </c>
      <c r="I335" s="1" t="s">
        <v>79</v>
      </c>
      <c r="J335" s="1" t="str">
        <f>IF(IFERROR(IF(M335="",INDEX('Review Approach Lookup'!D:D,MATCH('Eligible Components'!G335,'Review Approach Lookup'!A:A,0)),INDEX('Tableau FR Download'!I:I,MATCH(M335,'Tableau FR Download'!G:G,0))),"")=0,"TBC",IFERROR(IF(M335="",INDEX('Review Approach Lookup'!D:D,MATCH('Eligible Components'!G335,'Review Approach Lookup'!A:A,0)),INDEX('Tableau FR Download'!I:I,MATCH(M335,'Tableau FR Download'!G:G,0))),""))</f>
        <v/>
      </c>
      <c r="K335" s="1" t="s">
        <v>219</v>
      </c>
      <c r="L335" s="1">
        <f>_xlfn.MAXIFS('Tableau FR Download'!A:A,'Tableau FR Download'!B:B,'Eligible Components'!G335)</f>
        <v>0</v>
      </c>
      <c r="M335" s="1" t="str">
        <f>IF(L335=0,"",INDEX('Tableau FR Download'!G:G,MATCH('Eligible Components'!L335,'Tableau FR Download'!A:A,0)))</f>
        <v/>
      </c>
      <c r="N335" s="2" t="str">
        <f>IFERROR(IF(LEFT(INDEX('Tableau FR Download'!J:J,MATCH('Eligible Components'!M335,'Tableau FR Download'!G:G,0)),FIND(" - ",INDEX('Tableau FR Download'!J:J,MATCH('Eligible Components'!M335,'Tableau FR Download'!G:G,0)))-1) = 0,"",LEFT(INDEX('Tableau FR Download'!J:J,MATCH('Eligible Components'!M335,'Tableau FR Download'!G:G,0)),FIND(" - ",INDEX('Tableau FR Download'!J:J,MATCH('Eligible Components'!M335,'Tableau FR Download'!G:G,0)))-1)),"")</f>
        <v/>
      </c>
      <c r="O335" s="2" t="str">
        <f>IF(T335="No","",IFERROR(IF(INDEX('Tableau FR Download'!M:M,MATCH('Eligible Components'!M335,'Tableau FR Download'!G:G,0))=0,"",INDEX('Tableau FR Download'!M:M,MATCH('Eligible Components'!M335,'Tableau FR Download'!G:G,0))),""))</f>
        <v/>
      </c>
      <c r="P335" s="27" t="str">
        <f>IF(IFERROR(
INDEX('Funding Request Tracker'!$G$6:$G$13,MATCH('Eligible Components'!N335,'Funding Request Tracker'!$F$6:$F$13,0)),"")=0,"",
IFERROR(INDEX('Funding Request Tracker'!$G$6:$G$13,MATCH('Eligible Components'!N335,'Funding Request Tracker'!$F$6:$F$13,0)),
""))</f>
        <v/>
      </c>
      <c r="Q335" s="27" t="str">
        <f>IF(IFERROR(INDEX('Tableau FR Download'!N:N,MATCH('Eligible Components'!M335,'Tableau FR Download'!G:G,0)),"")=0,"",IFERROR(INDEX('Tableau FR Download'!N:N,MATCH('Eligible Components'!M335,'Tableau FR Download'!G:G,0)),""))</f>
        <v/>
      </c>
      <c r="R335" s="27" t="str">
        <f>IF(IFERROR(INDEX('Tableau FR Download'!O:O,MATCH('Eligible Components'!M335,'Tableau FR Download'!G:G,0)),"")=0,"",IFERROR(INDEX('Tableau FR Download'!O:O,MATCH('Eligible Components'!M335,'Tableau FR Download'!G:G,0)),""))</f>
        <v/>
      </c>
      <c r="S335" t="str">
        <f t="shared" si="17"/>
        <v/>
      </c>
      <c r="T335" s="1" t="str">
        <f>IFERROR(INDEX('User Instructions'!$E$3:$E$8,MATCH('Eligible Components'!N335,'User Instructions'!$D$3:$D$8,0)),"")</f>
        <v/>
      </c>
      <c r="U335" s="1" t="str">
        <f>IFERROR(IF(INDEX('Tableau FR Download'!M:M,MATCH('Eligible Components'!M335,'Tableau FR Download'!G:G,0))=0,"",INDEX('Tableau FR Download'!M:M,MATCH('Eligible Components'!M335,'Tableau FR Download'!G:G,0))),"")</f>
        <v/>
      </c>
    </row>
    <row r="336" spans="1:21" hidden="1" x14ac:dyDescent="0.35">
      <c r="A336" s="1">
        <f t="shared" si="15"/>
        <v>1</v>
      </c>
      <c r="B336" s="1">
        <v>0</v>
      </c>
      <c r="C336" s="1" t="s">
        <v>201</v>
      </c>
      <c r="D336" s="1" t="s">
        <v>90</v>
      </c>
      <c r="E336" s="1" t="s">
        <v>63</v>
      </c>
      <c r="F336" s="1" t="s">
        <v>208</v>
      </c>
      <c r="G336" s="1" t="str">
        <f t="shared" si="16"/>
        <v>Congo (Democratic Republic)-HIV/AIDS, Tuberculosis</v>
      </c>
      <c r="H336" s="1">
        <v>1</v>
      </c>
      <c r="I336" s="1" t="s">
        <v>79</v>
      </c>
      <c r="J336" s="1" t="str">
        <f>IF(IFERROR(IF(M336="",INDEX('Review Approach Lookup'!D:D,MATCH('Eligible Components'!G336,'Review Approach Lookup'!A:A,0)),INDEX('Tableau FR Download'!I:I,MATCH(M336,'Tableau FR Download'!G:G,0))),"")=0,"TBC",IFERROR(IF(M336="",INDEX('Review Approach Lookup'!D:D,MATCH('Eligible Components'!G336,'Review Approach Lookup'!A:A,0)),INDEX('Tableau FR Download'!I:I,MATCH(M336,'Tableau FR Download'!G:G,0))),""))</f>
        <v>Program Continuation</v>
      </c>
      <c r="K336" s="1" t="s">
        <v>219</v>
      </c>
      <c r="L336" s="1">
        <f>_xlfn.MAXIFS('Tableau FR Download'!A:A,'Tableau FR Download'!B:B,'Eligible Components'!G336)</f>
        <v>1493</v>
      </c>
      <c r="M336" s="1" t="str">
        <f>IF(L336=0,"",INDEX('Tableau FR Download'!G:G,MATCH('Eligible Components'!L336,'Tableau FR Download'!A:A,0)))</f>
        <v>FR1493-COD-C</v>
      </c>
      <c r="N336" s="2" t="str">
        <f>IFERROR(IF(LEFT(INDEX('Tableau FR Download'!J:J,MATCH('Eligible Components'!M336,'Tableau FR Download'!G:G,0)),FIND(" - ",INDEX('Tableau FR Download'!J:J,MATCH('Eligible Components'!M336,'Tableau FR Download'!G:G,0)))-1) = 0,"",LEFT(INDEX('Tableau FR Download'!J:J,MATCH('Eligible Components'!M336,'Tableau FR Download'!G:G,0)),FIND(" - ",INDEX('Tableau FR Download'!J:J,MATCH('Eligible Components'!M336,'Tableau FR Download'!G:G,0)))-1)),"")</f>
        <v>Window 1</v>
      </c>
      <c r="O336" s="2" t="str">
        <f>IF(T336="No","",IFERROR(IF(INDEX('Tableau FR Download'!M:M,MATCH('Eligible Components'!M336,'Tableau FR Download'!G:G,0))=0,"",INDEX('Tableau FR Download'!M:M,MATCH('Eligible Components'!M336,'Tableau FR Download'!G:G,0))),""))</f>
        <v>Grant Making</v>
      </c>
      <c r="P336" s="27">
        <f>IF(IFERROR(
INDEX('Funding Request Tracker'!$G$6:$G$13,MATCH('Eligible Components'!N336,'Funding Request Tracker'!$F$6:$F$13,0)),"")=0,"",
IFERROR(INDEX('Funding Request Tracker'!$G$6:$G$13,MATCH('Eligible Components'!N336,'Funding Request Tracker'!$F$6:$F$13,0)),
""))</f>
        <v>45005</v>
      </c>
      <c r="Q336" s="27">
        <f>IF(IFERROR(INDEX('Tableau FR Download'!N:N,MATCH('Eligible Components'!M336,'Tableau FR Download'!G:G,0)),"")=0,"",IFERROR(INDEX('Tableau FR Download'!N:N,MATCH('Eligible Components'!M336,'Tableau FR Download'!G:G,0)),""))</f>
        <v>45260</v>
      </c>
      <c r="R336" s="27">
        <f>IF(IFERROR(INDEX('Tableau FR Download'!O:O,MATCH('Eligible Components'!M336,'Tableau FR Download'!G:G,0)),"")=0,"",IFERROR(INDEX('Tableau FR Download'!O:O,MATCH('Eligible Components'!M336,'Tableau FR Download'!G:G,0)),""))</f>
        <v>45279</v>
      </c>
      <c r="S336">
        <f t="shared" si="17"/>
        <v>8.9836065573770494</v>
      </c>
      <c r="T336" s="1" t="str">
        <f>IFERROR(INDEX('User Instructions'!$E$3:$E$8,MATCH('Eligible Components'!N336,'User Instructions'!$D$3:$D$8,0)),"")</f>
        <v>Yes</v>
      </c>
      <c r="U336" s="1" t="str">
        <f>IFERROR(IF(INDEX('Tableau FR Download'!M:M,MATCH('Eligible Components'!M336,'Tableau FR Download'!G:G,0))=0,"",INDEX('Tableau FR Download'!M:M,MATCH('Eligible Components'!M336,'Tableau FR Download'!G:G,0))),"")</f>
        <v>Grant Making</v>
      </c>
    </row>
    <row r="337" spans="1:21" hidden="1" x14ac:dyDescent="0.35">
      <c r="A337" s="1">
        <f t="shared" si="15"/>
        <v>0</v>
      </c>
      <c r="B337" s="1">
        <v>0</v>
      </c>
      <c r="C337" s="1" t="s">
        <v>201</v>
      </c>
      <c r="D337" s="1" t="s">
        <v>90</v>
      </c>
      <c r="E337" s="1" t="s">
        <v>53</v>
      </c>
      <c r="F337" s="1" t="s">
        <v>209</v>
      </c>
      <c r="G337" s="1" t="str">
        <f t="shared" si="16"/>
        <v>Congo (Democratic Republic)-HIV/AIDS,Tuberculosis,Malaria</v>
      </c>
      <c r="H337" s="1">
        <v>0</v>
      </c>
      <c r="I337" s="1" t="s">
        <v>79</v>
      </c>
      <c r="J337" s="1" t="str">
        <f>IF(IFERROR(IF(M337="",INDEX('Review Approach Lookup'!D:D,MATCH('Eligible Components'!G337,'Review Approach Lookup'!A:A,0)),INDEX('Tableau FR Download'!I:I,MATCH(M337,'Tableau FR Download'!G:G,0))),"")=0,"TBC",IFERROR(IF(M337="",INDEX('Review Approach Lookup'!D:D,MATCH('Eligible Components'!G337,'Review Approach Lookup'!A:A,0)),INDEX('Tableau FR Download'!I:I,MATCH(M337,'Tableau FR Download'!G:G,0))),""))</f>
        <v/>
      </c>
      <c r="K337" s="1" t="s">
        <v>219</v>
      </c>
      <c r="L337" s="1">
        <f>_xlfn.MAXIFS('Tableau FR Download'!A:A,'Tableau FR Download'!B:B,'Eligible Components'!G337)</f>
        <v>0</v>
      </c>
      <c r="M337" s="1" t="str">
        <f>IF(L337=0,"",INDEX('Tableau FR Download'!G:G,MATCH('Eligible Components'!L337,'Tableau FR Download'!A:A,0)))</f>
        <v/>
      </c>
      <c r="N337" s="2" t="str">
        <f>IFERROR(IF(LEFT(INDEX('Tableau FR Download'!J:J,MATCH('Eligible Components'!M337,'Tableau FR Download'!G:G,0)),FIND(" - ",INDEX('Tableau FR Download'!J:J,MATCH('Eligible Components'!M337,'Tableau FR Download'!G:G,0)))-1) = 0,"",LEFT(INDEX('Tableau FR Download'!J:J,MATCH('Eligible Components'!M337,'Tableau FR Download'!G:G,0)),FIND(" - ",INDEX('Tableau FR Download'!J:J,MATCH('Eligible Components'!M337,'Tableau FR Download'!G:G,0)))-1)),"")</f>
        <v/>
      </c>
      <c r="O337" s="2" t="str">
        <f>IF(T337="No","",IFERROR(IF(INDEX('Tableau FR Download'!M:M,MATCH('Eligible Components'!M337,'Tableau FR Download'!G:G,0))=0,"",INDEX('Tableau FR Download'!M:M,MATCH('Eligible Components'!M337,'Tableau FR Download'!G:G,0))),""))</f>
        <v/>
      </c>
      <c r="P337" s="27" t="str">
        <f>IF(IFERROR(
INDEX('Funding Request Tracker'!$G$6:$G$13,MATCH('Eligible Components'!N337,'Funding Request Tracker'!$F$6:$F$13,0)),"")=0,"",
IFERROR(INDEX('Funding Request Tracker'!$G$6:$G$13,MATCH('Eligible Components'!N337,'Funding Request Tracker'!$F$6:$F$13,0)),
""))</f>
        <v/>
      </c>
      <c r="Q337" s="27" t="str">
        <f>IF(IFERROR(INDEX('Tableau FR Download'!N:N,MATCH('Eligible Components'!M337,'Tableau FR Download'!G:G,0)),"")=0,"",IFERROR(INDEX('Tableau FR Download'!N:N,MATCH('Eligible Components'!M337,'Tableau FR Download'!G:G,0)),""))</f>
        <v/>
      </c>
      <c r="R337" s="27" t="str">
        <f>IF(IFERROR(INDEX('Tableau FR Download'!O:O,MATCH('Eligible Components'!M337,'Tableau FR Download'!G:G,0)),"")=0,"",IFERROR(INDEX('Tableau FR Download'!O:O,MATCH('Eligible Components'!M337,'Tableau FR Download'!G:G,0)),""))</f>
        <v/>
      </c>
      <c r="S337" t="str">
        <f t="shared" si="17"/>
        <v/>
      </c>
      <c r="T337" s="1" t="str">
        <f>IFERROR(INDEX('User Instructions'!$E$3:$E$8,MATCH('Eligible Components'!N337,'User Instructions'!$D$3:$D$8,0)),"")</f>
        <v/>
      </c>
      <c r="U337" s="1" t="str">
        <f>IFERROR(IF(INDEX('Tableau FR Download'!M:M,MATCH('Eligible Components'!M337,'Tableau FR Download'!G:G,0))=0,"",INDEX('Tableau FR Download'!M:M,MATCH('Eligible Components'!M337,'Tableau FR Download'!G:G,0))),"")</f>
        <v/>
      </c>
    </row>
    <row r="338" spans="1:21" hidden="1" x14ac:dyDescent="0.35">
      <c r="A338" s="1">
        <f t="shared" si="15"/>
        <v>0</v>
      </c>
      <c r="B338" s="1">
        <v>0</v>
      </c>
      <c r="C338" s="1" t="s">
        <v>201</v>
      </c>
      <c r="D338" s="1" t="s">
        <v>90</v>
      </c>
      <c r="E338" s="1" t="s">
        <v>81</v>
      </c>
      <c r="F338" s="1" t="s">
        <v>210</v>
      </c>
      <c r="G338" s="1" t="str">
        <f t="shared" si="16"/>
        <v>Congo (Democratic Republic)-HIV/AIDS,Tuberculosis,Malaria,RSSH</v>
      </c>
      <c r="H338" s="1">
        <v>0</v>
      </c>
      <c r="I338" s="1" t="s">
        <v>79</v>
      </c>
      <c r="J338" s="1" t="str">
        <f>IF(IFERROR(IF(M338="",INDEX('Review Approach Lookup'!D:D,MATCH('Eligible Components'!G338,'Review Approach Lookup'!A:A,0)),INDEX('Tableau FR Download'!I:I,MATCH(M338,'Tableau FR Download'!G:G,0))),"")=0,"TBC",IFERROR(IF(M338="",INDEX('Review Approach Lookup'!D:D,MATCH('Eligible Components'!G338,'Review Approach Lookup'!A:A,0)),INDEX('Tableau FR Download'!I:I,MATCH(M338,'Tableau FR Download'!G:G,0))),""))</f>
        <v/>
      </c>
      <c r="K338" s="1" t="s">
        <v>219</v>
      </c>
      <c r="L338" s="1">
        <f>_xlfn.MAXIFS('Tableau FR Download'!A:A,'Tableau FR Download'!B:B,'Eligible Components'!G338)</f>
        <v>0</v>
      </c>
      <c r="M338" s="1" t="str">
        <f>IF(L338=0,"",INDEX('Tableau FR Download'!G:G,MATCH('Eligible Components'!L338,'Tableau FR Download'!A:A,0)))</f>
        <v/>
      </c>
      <c r="N338" s="2" t="str">
        <f>IFERROR(IF(LEFT(INDEX('Tableau FR Download'!J:J,MATCH('Eligible Components'!M338,'Tableau FR Download'!G:G,0)),FIND(" - ",INDEX('Tableau FR Download'!J:J,MATCH('Eligible Components'!M338,'Tableau FR Download'!G:G,0)))-1) = 0,"",LEFT(INDEX('Tableau FR Download'!J:J,MATCH('Eligible Components'!M338,'Tableau FR Download'!G:G,0)),FIND(" - ",INDEX('Tableau FR Download'!J:J,MATCH('Eligible Components'!M338,'Tableau FR Download'!G:G,0)))-1)),"")</f>
        <v/>
      </c>
      <c r="O338" s="2" t="str">
        <f>IF(T338="No","",IFERROR(IF(INDEX('Tableau FR Download'!M:M,MATCH('Eligible Components'!M338,'Tableau FR Download'!G:G,0))=0,"",INDEX('Tableau FR Download'!M:M,MATCH('Eligible Components'!M338,'Tableau FR Download'!G:G,0))),""))</f>
        <v/>
      </c>
      <c r="P338" s="27" t="str">
        <f>IF(IFERROR(
INDEX('Funding Request Tracker'!$G$6:$G$13,MATCH('Eligible Components'!N338,'Funding Request Tracker'!$F$6:$F$13,0)),"")=0,"",
IFERROR(INDEX('Funding Request Tracker'!$G$6:$G$13,MATCH('Eligible Components'!N338,'Funding Request Tracker'!$F$6:$F$13,0)),
""))</f>
        <v/>
      </c>
      <c r="Q338" s="27" t="str">
        <f>IF(IFERROR(INDEX('Tableau FR Download'!N:N,MATCH('Eligible Components'!M338,'Tableau FR Download'!G:G,0)),"")=0,"",IFERROR(INDEX('Tableau FR Download'!N:N,MATCH('Eligible Components'!M338,'Tableau FR Download'!G:G,0)),""))</f>
        <v/>
      </c>
      <c r="R338" s="27" t="str">
        <f>IF(IFERROR(INDEX('Tableau FR Download'!O:O,MATCH('Eligible Components'!M338,'Tableau FR Download'!G:G,0)),"")=0,"",IFERROR(INDEX('Tableau FR Download'!O:O,MATCH('Eligible Components'!M338,'Tableau FR Download'!G:G,0)),""))</f>
        <v/>
      </c>
      <c r="S338" t="str">
        <f t="shared" si="17"/>
        <v/>
      </c>
      <c r="T338" s="1" t="str">
        <f>IFERROR(INDEX('User Instructions'!$E$3:$E$8,MATCH('Eligible Components'!N338,'User Instructions'!$D$3:$D$8,0)),"")</f>
        <v/>
      </c>
      <c r="U338" s="1" t="str">
        <f>IFERROR(IF(INDEX('Tableau FR Download'!M:M,MATCH('Eligible Components'!M338,'Tableau FR Download'!G:G,0))=0,"",INDEX('Tableau FR Download'!M:M,MATCH('Eligible Components'!M338,'Tableau FR Download'!G:G,0))),"")</f>
        <v/>
      </c>
    </row>
    <row r="339" spans="1:21" hidden="1" x14ac:dyDescent="0.35">
      <c r="A339" s="1">
        <f t="shared" si="15"/>
        <v>0</v>
      </c>
      <c r="B339" s="1">
        <v>0</v>
      </c>
      <c r="C339" s="1" t="s">
        <v>201</v>
      </c>
      <c r="D339" s="1" t="s">
        <v>90</v>
      </c>
      <c r="E339" s="1" t="s">
        <v>137</v>
      </c>
      <c r="F339" s="1" t="s">
        <v>211</v>
      </c>
      <c r="G339" s="1" t="str">
        <f t="shared" si="16"/>
        <v>Congo (Democratic Republic)-HIV/AIDS,Tuberculosis,RSSH</v>
      </c>
      <c r="H339" s="1">
        <v>0</v>
      </c>
      <c r="I339" s="1" t="s">
        <v>79</v>
      </c>
      <c r="J339" s="1" t="str">
        <f>IF(IFERROR(IF(M339="",INDEX('Review Approach Lookup'!D:D,MATCH('Eligible Components'!G339,'Review Approach Lookup'!A:A,0)),INDEX('Tableau FR Download'!I:I,MATCH(M339,'Tableau FR Download'!G:G,0))),"")=0,"TBC",IFERROR(IF(M339="",INDEX('Review Approach Lookup'!D:D,MATCH('Eligible Components'!G339,'Review Approach Lookup'!A:A,0)),INDEX('Tableau FR Download'!I:I,MATCH(M339,'Tableau FR Download'!G:G,0))),""))</f>
        <v/>
      </c>
      <c r="K339" s="1" t="s">
        <v>219</v>
      </c>
      <c r="L339" s="1">
        <f>_xlfn.MAXIFS('Tableau FR Download'!A:A,'Tableau FR Download'!B:B,'Eligible Components'!G339)</f>
        <v>0</v>
      </c>
      <c r="M339" s="1" t="str">
        <f>IF(L339=0,"",INDEX('Tableau FR Download'!G:G,MATCH('Eligible Components'!L339,'Tableau FR Download'!A:A,0)))</f>
        <v/>
      </c>
      <c r="N339" s="2" t="str">
        <f>IFERROR(IF(LEFT(INDEX('Tableau FR Download'!J:J,MATCH('Eligible Components'!M339,'Tableau FR Download'!G:G,0)),FIND(" - ",INDEX('Tableau FR Download'!J:J,MATCH('Eligible Components'!M339,'Tableau FR Download'!G:G,0)))-1) = 0,"",LEFT(INDEX('Tableau FR Download'!J:J,MATCH('Eligible Components'!M339,'Tableau FR Download'!G:G,0)),FIND(" - ",INDEX('Tableau FR Download'!J:J,MATCH('Eligible Components'!M339,'Tableau FR Download'!G:G,0)))-1)),"")</f>
        <v/>
      </c>
      <c r="O339" s="2" t="str">
        <f>IF(T339="No","",IFERROR(IF(INDEX('Tableau FR Download'!M:M,MATCH('Eligible Components'!M339,'Tableau FR Download'!G:G,0))=0,"",INDEX('Tableau FR Download'!M:M,MATCH('Eligible Components'!M339,'Tableau FR Download'!G:G,0))),""))</f>
        <v/>
      </c>
      <c r="P339" s="27" t="str">
        <f>IF(IFERROR(
INDEX('Funding Request Tracker'!$G$6:$G$13,MATCH('Eligible Components'!N339,'Funding Request Tracker'!$F$6:$F$13,0)),"")=0,"",
IFERROR(INDEX('Funding Request Tracker'!$G$6:$G$13,MATCH('Eligible Components'!N339,'Funding Request Tracker'!$F$6:$F$13,0)),
""))</f>
        <v/>
      </c>
      <c r="Q339" s="27" t="str">
        <f>IF(IFERROR(INDEX('Tableau FR Download'!N:N,MATCH('Eligible Components'!M339,'Tableau FR Download'!G:G,0)),"")=0,"",IFERROR(INDEX('Tableau FR Download'!N:N,MATCH('Eligible Components'!M339,'Tableau FR Download'!G:G,0)),""))</f>
        <v/>
      </c>
      <c r="R339" s="27" t="str">
        <f>IF(IFERROR(INDEX('Tableau FR Download'!O:O,MATCH('Eligible Components'!M339,'Tableau FR Download'!G:G,0)),"")=0,"",IFERROR(INDEX('Tableau FR Download'!O:O,MATCH('Eligible Components'!M339,'Tableau FR Download'!G:G,0)),""))</f>
        <v/>
      </c>
      <c r="S339" t="str">
        <f t="shared" si="17"/>
        <v/>
      </c>
      <c r="T339" s="1" t="str">
        <f>IFERROR(INDEX('User Instructions'!$E$3:$E$8,MATCH('Eligible Components'!N339,'User Instructions'!$D$3:$D$8,0)),"")</f>
        <v/>
      </c>
      <c r="U339" s="1" t="str">
        <f>IFERROR(IF(INDEX('Tableau FR Download'!M:M,MATCH('Eligible Components'!M339,'Tableau FR Download'!G:G,0))=0,"",INDEX('Tableau FR Download'!M:M,MATCH('Eligible Components'!M339,'Tableau FR Download'!G:G,0))),"")</f>
        <v/>
      </c>
    </row>
    <row r="340" spans="1:21" hidden="1" x14ac:dyDescent="0.35">
      <c r="A340" s="1">
        <f t="shared" si="15"/>
        <v>1</v>
      </c>
      <c r="B340" s="1">
        <v>0</v>
      </c>
      <c r="C340" s="1" t="s">
        <v>201</v>
      </c>
      <c r="D340" s="1" t="s">
        <v>90</v>
      </c>
      <c r="E340" s="1" t="s">
        <v>68</v>
      </c>
      <c r="F340" s="1" t="s">
        <v>68</v>
      </c>
      <c r="G340" s="1" t="str">
        <f t="shared" si="16"/>
        <v>Congo (Democratic Republic)-Malaria</v>
      </c>
      <c r="H340" s="1">
        <v>1</v>
      </c>
      <c r="I340" s="1" t="s">
        <v>79</v>
      </c>
      <c r="J340" s="1" t="str">
        <f>IF(IFERROR(IF(M340="",INDEX('Review Approach Lookup'!D:D,MATCH('Eligible Components'!G340,'Review Approach Lookup'!A:A,0)),INDEX('Tableau FR Download'!I:I,MATCH(M340,'Tableau FR Download'!G:G,0))),"")=0,"TBC",IFERROR(IF(M340="",INDEX('Review Approach Lookup'!D:D,MATCH('Eligible Components'!G340,'Review Approach Lookup'!A:A,0)),INDEX('Tableau FR Download'!I:I,MATCH(M340,'Tableau FR Download'!G:G,0))),""))</f>
        <v>Program Continuation</v>
      </c>
      <c r="K340" s="1" t="s">
        <v>219</v>
      </c>
      <c r="L340" s="1">
        <f>_xlfn.MAXIFS('Tableau FR Download'!A:A,'Tableau FR Download'!B:B,'Eligible Components'!G340)</f>
        <v>1471</v>
      </c>
      <c r="M340" s="1" t="str">
        <f>IF(L340=0,"",INDEX('Tableau FR Download'!G:G,MATCH('Eligible Components'!L340,'Tableau FR Download'!A:A,0)))</f>
        <v>FR1471-COD-M</v>
      </c>
      <c r="N340" s="2" t="str">
        <f>IFERROR(IF(LEFT(INDEX('Tableau FR Download'!J:J,MATCH('Eligible Components'!M340,'Tableau FR Download'!G:G,0)),FIND(" - ",INDEX('Tableau FR Download'!J:J,MATCH('Eligible Components'!M340,'Tableau FR Download'!G:G,0)))-1) = 0,"",LEFT(INDEX('Tableau FR Download'!J:J,MATCH('Eligible Components'!M340,'Tableau FR Download'!G:G,0)),FIND(" - ",INDEX('Tableau FR Download'!J:J,MATCH('Eligible Components'!M340,'Tableau FR Download'!G:G,0)))-1)),"")</f>
        <v>Window 1</v>
      </c>
      <c r="O340" s="2" t="str">
        <f>IF(T340="No","",IFERROR(IF(INDEX('Tableau FR Download'!M:M,MATCH('Eligible Components'!M340,'Tableau FR Download'!G:G,0))=0,"",INDEX('Tableau FR Download'!M:M,MATCH('Eligible Components'!M340,'Tableau FR Download'!G:G,0))),""))</f>
        <v>Grant Making</v>
      </c>
      <c r="P340" s="27">
        <f>IF(IFERROR(
INDEX('Funding Request Tracker'!$G$6:$G$13,MATCH('Eligible Components'!N340,'Funding Request Tracker'!$F$6:$F$13,0)),"")=0,"",
IFERROR(INDEX('Funding Request Tracker'!$G$6:$G$13,MATCH('Eligible Components'!N340,'Funding Request Tracker'!$F$6:$F$13,0)),
""))</f>
        <v>45005</v>
      </c>
      <c r="Q340" s="27">
        <f>IF(IFERROR(INDEX('Tableau FR Download'!N:N,MATCH('Eligible Components'!M340,'Tableau FR Download'!G:G,0)),"")=0,"",IFERROR(INDEX('Tableau FR Download'!N:N,MATCH('Eligible Components'!M340,'Tableau FR Download'!G:G,0)),""))</f>
        <v>45260</v>
      </c>
      <c r="R340" s="27">
        <f>IF(IFERROR(INDEX('Tableau FR Download'!O:O,MATCH('Eligible Components'!M340,'Tableau FR Download'!G:G,0)),"")=0,"",IFERROR(INDEX('Tableau FR Download'!O:O,MATCH('Eligible Components'!M340,'Tableau FR Download'!G:G,0)),""))</f>
        <v>45279</v>
      </c>
      <c r="S340">
        <f t="shared" si="17"/>
        <v>8.9836065573770494</v>
      </c>
      <c r="T340" s="1" t="str">
        <f>IFERROR(INDEX('User Instructions'!$E$3:$E$8,MATCH('Eligible Components'!N340,'User Instructions'!$D$3:$D$8,0)),"")</f>
        <v>Yes</v>
      </c>
      <c r="U340" s="1" t="str">
        <f>IFERROR(IF(INDEX('Tableau FR Download'!M:M,MATCH('Eligible Components'!M340,'Tableau FR Download'!G:G,0))=0,"",INDEX('Tableau FR Download'!M:M,MATCH('Eligible Components'!M340,'Tableau FR Download'!G:G,0))),"")</f>
        <v>Grant Making</v>
      </c>
    </row>
    <row r="341" spans="1:21" hidden="1" x14ac:dyDescent="0.35">
      <c r="A341" s="1">
        <f t="shared" si="15"/>
        <v>0</v>
      </c>
      <c r="B341" s="1">
        <v>0</v>
      </c>
      <c r="C341" s="1" t="s">
        <v>201</v>
      </c>
      <c r="D341" s="1" t="s">
        <v>90</v>
      </c>
      <c r="E341" s="1" t="s">
        <v>94</v>
      </c>
      <c r="F341" s="1" t="s">
        <v>212</v>
      </c>
      <c r="G341" s="1" t="str">
        <f t="shared" si="16"/>
        <v>Congo (Democratic Republic)-Malaria,RSSH</v>
      </c>
      <c r="H341" s="1">
        <v>0</v>
      </c>
      <c r="I341" s="1" t="s">
        <v>79</v>
      </c>
      <c r="J341" s="1" t="str">
        <f>IF(IFERROR(IF(M341="",INDEX('Review Approach Lookup'!D:D,MATCH('Eligible Components'!G341,'Review Approach Lookup'!A:A,0)),INDEX('Tableau FR Download'!I:I,MATCH(M341,'Tableau FR Download'!G:G,0))),"")=0,"TBC",IFERROR(IF(M341="",INDEX('Review Approach Lookup'!D:D,MATCH('Eligible Components'!G341,'Review Approach Lookup'!A:A,0)),INDEX('Tableau FR Download'!I:I,MATCH(M341,'Tableau FR Download'!G:G,0))),""))</f>
        <v/>
      </c>
      <c r="K341" s="1" t="s">
        <v>219</v>
      </c>
      <c r="L341" s="1">
        <f>_xlfn.MAXIFS('Tableau FR Download'!A:A,'Tableau FR Download'!B:B,'Eligible Components'!G341)</f>
        <v>0</v>
      </c>
      <c r="M341" s="1" t="str">
        <f>IF(L341=0,"",INDEX('Tableau FR Download'!G:G,MATCH('Eligible Components'!L341,'Tableau FR Download'!A:A,0)))</f>
        <v/>
      </c>
      <c r="N341" s="2" t="str">
        <f>IFERROR(IF(LEFT(INDEX('Tableau FR Download'!J:J,MATCH('Eligible Components'!M341,'Tableau FR Download'!G:G,0)),FIND(" - ",INDEX('Tableau FR Download'!J:J,MATCH('Eligible Components'!M341,'Tableau FR Download'!G:G,0)))-1) = 0,"",LEFT(INDEX('Tableau FR Download'!J:J,MATCH('Eligible Components'!M341,'Tableau FR Download'!G:G,0)),FIND(" - ",INDEX('Tableau FR Download'!J:J,MATCH('Eligible Components'!M341,'Tableau FR Download'!G:G,0)))-1)),"")</f>
        <v/>
      </c>
      <c r="O341" s="2" t="str">
        <f>IF(T341="No","",IFERROR(IF(INDEX('Tableau FR Download'!M:M,MATCH('Eligible Components'!M341,'Tableau FR Download'!G:G,0))=0,"",INDEX('Tableau FR Download'!M:M,MATCH('Eligible Components'!M341,'Tableau FR Download'!G:G,0))),""))</f>
        <v/>
      </c>
      <c r="P341" s="27" t="str">
        <f>IF(IFERROR(
INDEX('Funding Request Tracker'!$G$6:$G$13,MATCH('Eligible Components'!N341,'Funding Request Tracker'!$F$6:$F$13,0)),"")=0,"",
IFERROR(INDEX('Funding Request Tracker'!$G$6:$G$13,MATCH('Eligible Components'!N341,'Funding Request Tracker'!$F$6:$F$13,0)),
""))</f>
        <v/>
      </c>
      <c r="Q341" s="27" t="str">
        <f>IF(IFERROR(INDEX('Tableau FR Download'!N:N,MATCH('Eligible Components'!M341,'Tableau FR Download'!G:G,0)),"")=0,"",IFERROR(INDEX('Tableau FR Download'!N:N,MATCH('Eligible Components'!M341,'Tableau FR Download'!G:G,0)),""))</f>
        <v/>
      </c>
      <c r="R341" s="27" t="str">
        <f>IF(IFERROR(INDEX('Tableau FR Download'!O:O,MATCH('Eligible Components'!M341,'Tableau FR Download'!G:G,0)),"")=0,"",IFERROR(INDEX('Tableau FR Download'!O:O,MATCH('Eligible Components'!M341,'Tableau FR Download'!G:G,0)),""))</f>
        <v/>
      </c>
      <c r="S341" t="str">
        <f t="shared" si="17"/>
        <v/>
      </c>
      <c r="T341" s="1" t="str">
        <f>IFERROR(INDEX('User Instructions'!$E$3:$E$8,MATCH('Eligible Components'!N341,'User Instructions'!$D$3:$D$8,0)),"")</f>
        <v/>
      </c>
      <c r="U341" s="1" t="str">
        <f>IFERROR(IF(INDEX('Tableau FR Download'!M:M,MATCH('Eligible Components'!M341,'Tableau FR Download'!G:G,0))=0,"",INDEX('Tableau FR Download'!M:M,MATCH('Eligible Components'!M341,'Tableau FR Download'!G:G,0))),"")</f>
        <v/>
      </c>
    </row>
    <row r="342" spans="1:21" hidden="1" x14ac:dyDescent="0.35">
      <c r="A342" s="1">
        <f t="shared" si="15"/>
        <v>1</v>
      </c>
      <c r="B342" s="1">
        <v>0</v>
      </c>
      <c r="C342" s="1" t="s">
        <v>201</v>
      </c>
      <c r="D342" s="1" t="s">
        <v>90</v>
      </c>
      <c r="E342" s="1" t="s">
        <v>91</v>
      </c>
      <c r="F342" s="1" t="s">
        <v>91</v>
      </c>
      <c r="G342" s="1" t="str">
        <f t="shared" si="16"/>
        <v>Congo (Democratic Republic)-RSSH</v>
      </c>
      <c r="H342" s="1">
        <v>1</v>
      </c>
      <c r="I342" s="1" t="s">
        <v>79</v>
      </c>
      <c r="J342" s="1" t="str">
        <f>IF(IFERROR(IF(M342="",INDEX('Review Approach Lookup'!D:D,MATCH('Eligible Components'!G342,'Review Approach Lookup'!A:A,0)),INDEX('Tableau FR Download'!I:I,MATCH(M342,'Tableau FR Download'!G:G,0))),"")=0,"TBC",IFERROR(IF(M342="",INDEX('Review Approach Lookup'!D:D,MATCH('Eligible Components'!G342,'Review Approach Lookup'!A:A,0)),INDEX('Tableau FR Download'!I:I,MATCH(M342,'Tableau FR Download'!G:G,0))),""))</f>
        <v>Program Continuation</v>
      </c>
      <c r="K342" s="1" t="s">
        <v>219</v>
      </c>
      <c r="L342" s="1">
        <f>_xlfn.MAXIFS('Tableau FR Download'!A:A,'Tableau FR Download'!B:B,'Eligible Components'!G342)</f>
        <v>1470</v>
      </c>
      <c r="M342" s="1" t="str">
        <f>IF(L342=0,"",INDEX('Tableau FR Download'!G:G,MATCH('Eligible Components'!L342,'Tableau FR Download'!A:A,0)))</f>
        <v>FR1470-COD-S</v>
      </c>
      <c r="N342" s="2" t="str">
        <f>IFERROR(IF(LEFT(INDEX('Tableau FR Download'!J:J,MATCH('Eligible Components'!M342,'Tableau FR Download'!G:G,0)),FIND(" - ",INDEX('Tableau FR Download'!J:J,MATCH('Eligible Components'!M342,'Tableau FR Download'!G:G,0)))-1) = 0,"",LEFT(INDEX('Tableau FR Download'!J:J,MATCH('Eligible Components'!M342,'Tableau FR Download'!G:G,0)),FIND(" - ",INDEX('Tableau FR Download'!J:J,MATCH('Eligible Components'!M342,'Tableau FR Download'!G:G,0)))-1)),"")</f>
        <v>Window 1</v>
      </c>
      <c r="O342" s="2" t="str">
        <f>IF(T342="No","",IFERROR(IF(INDEX('Tableau FR Download'!M:M,MATCH('Eligible Components'!M342,'Tableau FR Download'!G:G,0))=0,"",INDEX('Tableau FR Download'!M:M,MATCH('Eligible Components'!M342,'Tableau FR Download'!G:G,0))),""))</f>
        <v>Grant Making</v>
      </c>
      <c r="P342" s="27">
        <f>IF(IFERROR(
INDEX('Funding Request Tracker'!$G$6:$G$13,MATCH('Eligible Components'!N342,'Funding Request Tracker'!$F$6:$F$13,0)),"")=0,"",
IFERROR(INDEX('Funding Request Tracker'!$G$6:$G$13,MATCH('Eligible Components'!N342,'Funding Request Tracker'!$F$6:$F$13,0)),
""))</f>
        <v>45005</v>
      </c>
      <c r="Q342" s="27">
        <f>IF(IFERROR(INDEX('Tableau FR Download'!N:N,MATCH('Eligible Components'!M342,'Tableau FR Download'!G:G,0)),"")=0,"",IFERROR(INDEX('Tableau FR Download'!N:N,MATCH('Eligible Components'!M342,'Tableau FR Download'!G:G,0)),""))</f>
        <v>45260</v>
      </c>
      <c r="R342" s="27">
        <f>IF(IFERROR(INDEX('Tableau FR Download'!O:O,MATCH('Eligible Components'!M342,'Tableau FR Download'!G:G,0)),"")=0,"",IFERROR(INDEX('Tableau FR Download'!O:O,MATCH('Eligible Components'!M342,'Tableau FR Download'!G:G,0)),""))</f>
        <v>45279</v>
      </c>
      <c r="S342">
        <f t="shared" si="17"/>
        <v>8.9836065573770494</v>
      </c>
      <c r="T342" s="1" t="str">
        <f>IFERROR(INDEX('User Instructions'!$E$3:$E$8,MATCH('Eligible Components'!N342,'User Instructions'!$D$3:$D$8,0)),"")</f>
        <v>Yes</v>
      </c>
      <c r="U342" s="1" t="str">
        <f>IFERROR(IF(INDEX('Tableau FR Download'!M:M,MATCH('Eligible Components'!M342,'Tableau FR Download'!G:G,0))=0,"",INDEX('Tableau FR Download'!M:M,MATCH('Eligible Components'!M342,'Tableau FR Download'!G:G,0))),"")</f>
        <v>Grant Making</v>
      </c>
    </row>
    <row r="343" spans="1:21" hidden="1" x14ac:dyDescent="0.35">
      <c r="A343" s="1">
        <f t="shared" si="15"/>
        <v>0</v>
      </c>
      <c r="B343" s="1">
        <v>1</v>
      </c>
      <c r="C343" s="1" t="s">
        <v>201</v>
      </c>
      <c r="D343" s="1" t="s">
        <v>90</v>
      </c>
      <c r="E343" s="1" t="s">
        <v>61</v>
      </c>
      <c r="F343" s="1" t="s">
        <v>213</v>
      </c>
      <c r="G343" s="1" t="str">
        <f t="shared" si="16"/>
        <v>Congo (Democratic Republic)-Tuberculosis</v>
      </c>
      <c r="H343" s="1">
        <v>1</v>
      </c>
      <c r="I343" s="1" t="s">
        <v>79</v>
      </c>
      <c r="J343" s="1" t="str">
        <f>IF(IFERROR(IF(M343="",INDEX('Review Approach Lookup'!D:D,MATCH('Eligible Components'!G343,'Review Approach Lookup'!A:A,0)),INDEX('Tableau FR Download'!I:I,MATCH(M343,'Tableau FR Download'!G:G,0))),"")=0,"TBC",IFERROR(IF(M343="",INDEX('Review Approach Lookup'!D:D,MATCH('Eligible Components'!G343,'Review Approach Lookup'!A:A,0)),INDEX('Tableau FR Download'!I:I,MATCH(M343,'Tableau FR Download'!G:G,0))),""))</f>
        <v>Program Continuation</v>
      </c>
      <c r="K343" s="1" t="s">
        <v>219</v>
      </c>
      <c r="L343" s="1">
        <f>_xlfn.MAXIFS('Tableau FR Download'!A:A,'Tableau FR Download'!B:B,'Eligible Components'!G343)</f>
        <v>0</v>
      </c>
      <c r="M343" s="1" t="str">
        <f>IF(L343=0,"",INDEX('Tableau FR Download'!G:G,MATCH('Eligible Components'!L343,'Tableau FR Download'!A:A,0)))</f>
        <v/>
      </c>
      <c r="N343" s="2" t="str">
        <f>IFERROR(IF(LEFT(INDEX('Tableau FR Download'!J:J,MATCH('Eligible Components'!M343,'Tableau FR Download'!G:G,0)),FIND(" - ",INDEX('Tableau FR Download'!J:J,MATCH('Eligible Components'!M343,'Tableau FR Download'!G:G,0)))-1) = 0,"",LEFT(INDEX('Tableau FR Download'!J:J,MATCH('Eligible Components'!M343,'Tableau FR Download'!G:G,0)),FIND(" - ",INDEX('Tableau FR Download'!J:J,MATCH('Eligible Components'!M343,'Tableau FR Download'!G:G,0)))-1)),"")</f>
        <v/>
      </c>
      <c r="O343" s="2" t="str">
        <f>IF(T343="No","",IFERROR(IF(INDEX('Tableau FR Download'!M:M,MATCH('Eligible Components'!M343,'Tableau FR Download'!G:G,0))=0,"",INDEX('Tableau FR Download'!M:M,MATCH('Eligible Components'!M343,'Tableau FR Download'!G:G,0))),""))</f>
        <v/>
      </c>
      <c r="P343" s="27" t="str">
        <f>IF(IFERROR(
INDEX('Funding Request Tracker'!$G$6:$G$13,MATCH('Eligible Components'!N343,'Funding Request Tracker'!$F$6:$F$13,0)),"")=0,"",
IFERROR(INDEX('Funding Request Tracker'!$G$6:$G$13,MATCH('Eligible Components'!N343,'Funding Request Tracker'!$F$6:$F$13,0)),
""))</f>
        <v/>
      </c>
      <c r="Q343" s="27" t="str">
        <f>IF(IFERROR(INDEX('Tableau FR Download'!N:N,MATCH('Eligible Components'!M343,'Tableau FR Download'!G:G,0)),"")=0,"",IFERROR(INDEX('Tableau FR Download'!N:N,MATCH('Eligible Components'!M343,'Tableau FR Download'!G:G,0)),""))</f>
        <v/>
      </c>
      <c r="R343" s="27" t="str">
        <f>IF(IFERROR(INDEX('Tableau FR Download'!O:O,MATCH('Eligible Components'!M343,'Tableau FR Download'!G:G,0)),"")=0,"",IFERROR(INDEX('Tableau FR Download'!O:O,MATCH('Eligible Components'!M343,'Tableau FR Download'!G:G,0)),""))</f>
        <v/>
      </c>
      <c r="S343" t="str">
        <f t="shared" si="17"/>
        <v/>
      </c>
      <c r="T343" s="1" t="str">
        <f>IFERROR(INDEX('User Instructions'!$E$3:$E$8,MATCH('Eligible Components'!N343,'User Instructions'!$D$3:$D$8,0)),"")</f>
        <v/>
      </c>
      <c r="U343" s="1" t="str">
        <f>IFERROR(IF(INDEX('Tableau FR Download'!M:M,MATCH('Eligible Components'!M343,'Tableau FR Download'!G:G,0))=0,"",INDEX('Tableau FR Download'!M:M,MATCH('Eligible Components'!M343,'Tableau FR Download'!G:G,0))),"")</f>
        <v/>
      </c>
    </row>
    <row r="344" spans="1:21" hidden="1" x14ac:dyDescent="0.35">
      <c r="A344" s="1">
        <f t="shared" si="15"/>
        <v>0</v>
      </c>
      <c r="B344" s="1">
        <v>0</v>
      </c>
      <c r="C344" s="1" t="s">
        <v>201</v>
      </c>
      <c r="D344" s="1" t="s">
        <v>90</v>
      </c>
      <c r="E344" s="1" t="s">
        <v>168</v>
      </c>
      <c r="F344" s="1" t="s">
        <v>214</v>
      </c>
      <c r="G344" s="1" t="str">
        <f t="shared" si="16"/>
        <v>Congo (Democratic Republic)-Tuberculosis,Malaria</v>
      </c>
      <c r="H344" s="1">
        <v>0</v>
      </c>
      <c r="I344" s="1" t="s">
        <v>79</v>
      </c>
      <c r="J344" s="1" t="str">
        <f>IF(IFERROR(IF(M344="",INDEX('Review Approach Lookup'!D:D,MATCH('Eligible Components'!G344,'Review Approach Lookup'!A:A,0)),INDEX('Tableau FR Download'!I:I,MATCH(M344,'Tableau FR Download'!G:G,0))),"")=0,"TBC",IFERROR(IF(M344="",INDEX('Review Approach Lookup'!D:D,MATCH('Eligible Components'!G344,'Review Approach Lookup'!A:A,0)),INDEX('Tableau FR Download'!I:I,MATCH(M344,'Tableau FR Download'!G:G,0))),""))</f>
        <v/>
      </c>
      <c r="K344" s="1" t="s">
        <v>219</v>
      </c>
      <c r="L344" s="1">
        <f>_xlfn.MAXIFS('Tableau FR Download'!A:A,'Tableau FR Download'!B:B,'Eligible Components'!G344)</f>
        <v>0</v>
      </c>
      <c r="M344" s="1" t="str">
        <f>IF(L344=0,"",INDEX('Tableau FR Download'!G:G,MATCH('Eligible Components'!L344,'Tableau FR Download'!A:A,0)))</f>
        <v/>
      </c>
      <c r="N344" s="2" t="str">
        <f>IFERROR(IF(LEFT(INDEX('Tableau FR Download'!J:J,MATCH('Eligible Components'!M344,'Tableau FR Download'!G:G,0)),FIND(" - ",INDEX('Tableau FR Download'!J:J,MATCH('Eligible Components'!M344,'Tableau FR Download'!G:G,0)))-1) = 0,"",LEFT(INDEX('Tableau FR Download'!J:J,MATCH('Eligible Components'!M344,'Tableau FR Download'!G:G,0)),FIND(" - ",INDEX('Tableau FR Download'!J:J,MATCH('Eligible Components'!M344,'Tableau FR Download'!G:G,0)))-1)),"")</f>
        <v/>
      </c>
      <c r="O344" s="2" t="str">
        <f>IF(T344="No","",IFERROR(IF(INDEX('Tableau FR Download'!M:M,MATCH('Eligible Components'!M344,'Tableau FR Download'!G:G,0))=0,"",INDEX('Tableau FR Download'!M:M,MATCH('Eligible Components'!M344,'Tableau FR Download'!G:G,0))),""))</f>
        <v/>
      </c>
      <c r="P344" s="27" t="str">
        <f>IF(IFERROR(
INDEX('Funding Request Tracker'!$G$6:$G$13,MATCH('Eligible Components'!N344,'Funding Request Tracker'!$F$6:$F$13,0)),"")=0,"",
IFERROR(INDEX('Funding Request Tracker'!$G$6:$G$13,MATCH('Eligible Components'!N344,'Funding Request Tracker'!$F$6:$F$13,0)),
""))</f>
        <v/>
      </c>
      <c r="Q344" s="27" t="str">
        <f>IF(IFERROR(INDEX('Tableau FR Download'!N:N,MATCH('Eligible Components'!M344,'Tableau FR Download'!G:G,0)),"")=0,"",IFERROR(INDEX('Tableau FR Download'!N:N,MATCH('Eligible Components'!M344,'Tableau FR Download'!G:G,0)),""))</f>
        <v/>
      </c>
      <c r="R344" s="27" t="str">
        <f>IF(IFERROR(INDEX('Tableau FR Download'!O:O,MATCH('Eligible Components'!M344,'Tableau FR Download'!G:G,0)),"")=0,"",IFERROR(INDEX('Tableau FR Download'!O:O,MATCH('Eligible Components'!M344,'Tableau FR Download'!G:G,0)),""))</f>
        <v/>
      </c>
      <c r="S344" t="str">
        <f t="shared" si="17"/>
        <v/>
      </c>
      <c r="T344" s="1" t="str">
        <f>IFERROR(INDEX('User Instructions'!$E$3:$E$8,MATCH('Eligible Components'!N344,'User Instructions'!$D$3:$D$8,0)),"")</f>
        <v/>
      </c>
      <c r="U344" s="1" t="str">
        <f>IFERROR(IF(INDEX('Tableau FR Download'!M:M,MATCH('Eligible Components'!M344,'Tableau FR Download'!G:G,0))=0,"",INDEX('Tableau FR Download'!M:M,MATCH('Eligible Components'!M344,'Tableau FR Download'!G:G,0))),"")</f>
        <v/>
      </c>
    </row>
    <row r="345" spans="1:21" hidden="1" x14ac:dyDescent="0.35">
      <c r="A345" s="1">
        <f t="shared" si="15"/>
        <v>0</v>
      </c>
      <c r="B345" s="1">
        <v>0</v>
      </c>
      <c r="C345" s="1" t="s">
        <v>201</v>
      </c>
      <c r="D345" s="1" t="s">
        <v>90</v>
      </c>
      <c r="E345" s="1" t="s">
        <v>133</v>
      </c>
      <c r="F345" s="1" t="s">
        <v>215</v>
      </c>
      <c r="G345" s="1" t="str">
        <f t="shared" si="16"/>
        <v>Congo (Democratic Republic)-Tuberculosis,Malaria,RSSH</v>
      </c>
      <c r="H345" s="1">
        <v>0</v>
      </c>
      <c r="I345" s="1" t="s">
        <v>79</v>
      </c>
      <c r="J345" s="1" t="str">
        <f>IF(IFERROR(IF(M345="",INDEX('Review Approach Lookup'!D:D,MATCH('Eligible Components'!G345,'Review Approach Lookup'!A:A,0)),INDEX('Tableau FR Download'!I:I,MATCH(M345,'Tableau FR Download'!G:G,0))),"")=0,"TBC",IFERROR(IF(M345="",INDEX('Review Approach Lookup'!D:D,MATCH('Eligible Components'!G345,'Review Approach Lookup'!A:A,0)),INDEX('Tableau FR Download'!I:I,MATCH(M345,'Tableau FR Download'!G:G,0))),""))</f>
        <v/>
      </c>
      <c r="K345" s="1" t="s">
        <v>219</v>
      </c>
      <c r="L345" s="1">
        <f>_xlfn.MAXIFS('Tableau FR Download'!A:A,'Tableau FR Download'!B:B,'Eligible Components'!G345)</f>
        <v>0</v>
      </c>
      <c r="M345" s="1" t="str">
        <f>IF(L345=0,"",INDEX('Tableau FR Download'!G:G,MATCH('Eligible Components'!L345,'Tableau FR Download'!A:A,0)))</f>
        <v/>
      </c>
      <c r="N345" s="2" t="str">
        <f>IFERROR(IF(LEFT(INDEX('Tableau FR Download'!J:J,MATCH('Eligible Components'!M345,'Tableau FR Download'!G:G,0)),FIND(" - ",INDEX('Tableau FR Download'!J:J,MATCH('Eligible Components'!M345,'Tableau FR Download'!G:G,0)))-1) = 0,"",LEFT(INDEX('Tableau FR Download'!J:J,MATCH('Eligible Components'!M345,'Tableau FR Download'!G:G,0)),FIND(" - ",INDEX('Tableau FR Download'!J:J,MATCH('Eligible Components'!M345,'Tableau FR Download'!G:G,0)))-1)),"")</f>
        <v/>
      </c>
      <c r="O345" s="2" t="str">
        <f>IF(T345="No","",IFERROR(IF(INDEX('Tableau FR Download'!M:M,MATCH('Eligible Components'!M345,'Tableau FR Download'!G:G,0))=0,"",INDEX('Tableau FR Download'!M:M,MATCH('Eligible Components'!M345,'Tableau FR Download'!G:G,0))),""))</f>
        <v/>
      </c>
      <c r="P345" s="27" t="str">
        <f>IF(IFERROR(
INDEX('Funding Request Tracker'!$G$6:$G$13,MATCH('Eligible Components'!N345,'Funding Request Tracker'!$F$6:$F$13,0)),"")=0,"",
IFERROR(INDEX('Funding Request Tracker'!$G$6:$G$13,MATCH('Eligible Components'!N345,'Funding Request Tracker'!$F$6:$F$13,0)),
""))</f>
        <v/>
      </c>
      <c r="Q345" s="27" t="str">
        <f>IF(IFERROR(INDEX('Tableau FR Download'!N:N,MATCH('Eligible Components'!M345,'Tableau FR Download'!G:G,0)),"")=0,"",IFERROR(INDEX('Tableau FR Download'!N:N,MATCH('Eligible Components'!M345,'Tableau FR Download'!G:G,0)),""))</f>
        <v/>
      </c>
      <c r="R345" s="27" t="str">
        <f>IF(IFERROR(INDEX('Tableau FR Download'!O:O,MATCH('Eligible Components'!M345,'Tableau FR Download'!G:G,0)),"")=0,"",IFERROR(INDEX('Tableau FR Download'!O:O,MATCH('Eligible Components'!M345,'Tableau FR Download'!G:G,0)),""))</f>
        <v/>
      </c>
      <c r="S345" t="str">
        <f t="shared" si="17"/>
        <v/>
      </c>
      <c r="T345" s="1" t="str">
        <f>IFERROR(INDEX('User Instructions'!$E$3:$E$8,MATCH('Eligible Components'!N345,'User Instructions'!$D$3:$D$8,0)),"")</f>
        <v/>
      </c>
      <c r="U345" s="1" t="str">
        <f>IFERROR(IF(INDEX('Tableau FR Download'!M:M,MATCH('Eligible Components'!M345,'Tableau FR Download'!G:G,0))=0,"",INDEX('Tableau FR Download'!M:M,MATCH('Eligible Components'!M345,'Tableau FR Download'!G:G,0))),"")</f>
        <v/>
      </c>
    </row>
    <row r="346" spans="1:21" hidden="1" x14ac:dyDescent="0.35">
      <c r="A346" s="1">
        <f t="shared" si="15"/>
        <v>0</v>
      </c>
      <c r="B346" s="1">
        <v>0</v>
      </c>
      <c r="C346" s="1" t="s">
        <v>201</v>
      </c>
      <c r="D346" s="1" t="s">
        <v>90</v>
      </c>
      <c r="E346" s="1" t="s">
        <v>121</v>
      </c>
      <c r="F346" s="1" t="s">
        <v>216</v>
      </c>
      <c r="G346" s="1" t="str">
        <f t="shared" si="16"/>
        <v>Congo (Democratic Republic)-Tuberculosis,RSSH</v>
      </c>
      <c r="H346" s="1">
        <v>0</v>
      </c>
      <c r="I346" s="1" t="s">
        <v>79</v>
      </c>
      <c r="J346" s="1" t="str">
        <f>IF(IFERROR(IF(M346="",INDEX('Review Approach Lookup'!D:D,MATCH('Eligible Components'!G346,'Review Approach Lookup'!A:A,0)),INDEX('Tableau FR Download'!I:I,MATCH(M346,'Tableau FR Download'!G:G,0))),"")=0,"TBC",IFERROR(IF(M346="",INDEX('Review Approach Lookup'!D:D,MATCH('Eligible Components'!G346,'Review Approach Lookup'!A:A,0)),INDEX('Tableau FR Download'!I:I,MATCH(M346,'Tableau FR Download'!G:G,0))),""))</f>
        <v/>
      </c>
      <c r="K346" s="1" t="s">
        <v>219</v>
      </c>
      <c r="L346" s="1">
        <f>_xlfn.MAXIFS('Tableau FR Download'!A:A,'Tableau FR Download'!B:B,'Eligible Components'!G346)</f>
        <v>0</v>
      </c>
      <c r="M346" s="1" t="str">
        <f>IF(L346=0,"",INDEX('Tableau FR Download'!G:G,MATCH('Eligible Components'!L346,'Tableau FR Download'!A:A,0)))</f>
        <v/>
      </c>
      <c r="N346" s="2" t="str">
        <f>IFERROR(IF(LEFT(INDEX('Tableau FR Download'!J:J,MATCH('Eligible Components'!M346,'Tableau FR Download'!G:G,0)),FIND(" - ",INDEX('Tableau FR Download'!J:J,MATCH('Eligible Components'!M346,'Tableau FR Download'!G:G,0)))-1) = 0,"",LEFT(INDEX('Tableau FR Download'!J:J,MATCH('Eligible Components'!M346,'Tableau FR Download'!G:G,0)),FIND(" - ",INDEX('Tableau FR Download'!J:J,MATCH('Eligible Components'!M346,'Tableau FR Download'!G:G,0)))-1)),"")</f>
        <v/>
      </c>
      <c r="O346" s="2" t="str">
        <f>IF(T346="No","",IFERROR(IF(INDEX('Tableau FR Download'!M:M,MATCH('Eligible Components'!M346,'Tableau FR Download'!G:G,0))=0,"",INDEX('Tableau FR Download'!M:M,MATCH('Eligible Components'!M346,'Tableau FR Download'!G:G,0))),""))</f>
        <v/>
      </c>
      <c r="P346" s="27" t="str">
        <f>IF(IFERROR(
INDEX('Funding Request Tracker'!$G$6:$G$13,MATCH('Eligible Components'!N346,'Funding Request Tracker'!$F$6:$F$13,0)),"")=0,"",
IFERROR(INDEX('Funding Request Tracker'!$G$6:$G$13,MATCH('Eligible Components'!N346,'Funding Request Tracker'!$F$6:$F$13,0)),
""))</f>
        <v/>
      </c>
      <c r="Q346" s="27" t="str">
        <f>IF(IFERROR(INDEX('Tableau FR Download'!N:N,MATCH('Eligible Components'!M346,'Tableau FR Download'!G:G,0)),"")=0,"",IFERROR(INDEX('Tableau FR Download'!N:N,MATCH('Eligible Components'!M346,'Tableau FR Download'!G:G,0)),""))</f>
        <v/>
      </c>
      <c r="R346" s="27" t="str">
        <f>IF(IFERROR(INDEX('Tableau FR Download'!O:O,MATCH('Eligible Components'!M346,'Tableau FR Download'!G:G,0)),"")=0,"",IFERROR(INDEX('Tableau FR Download'!O:O,MATCH('Eligible Components'!M346,'Tableau FR Download'!G:G,0)),""))</f>
        <v/>
      </c>
      <c r="S346" t="str">
        <f t="shared" si="17"/>
        <v/>
      </c>
      <c r="T346" s="1" t="str">
        <f>IFERROR(INDEX('User Instructions'!$E$3:$E$8,MATCH('Eligible Components'!N346,'User Instructions'!$D$3:$D$8,0)),"")</f>
        <v/>
      </c>
      <c r="U346" s="1" t="str">
        <f>IFERROR(IF(INDEX('Tableau FR Download'!M:M,MATCH('Eligible Components'!M346,'Tableau FR Download'!G:G,0))=0,"",INDEX('Tableau FR Download'!M:M,MATCH('Eligible Components'!M346,'Tableau FR Download'!G:G,0))),"")</f>
        <v/>
      </c>
    </row>
    <row r="347" spans="1:21" hidden="1" x14ac:dyDescent="0.35">
      <c r="A347" s="1">
        <f t="shared" si="15"/>
        <v>1</v>
      </c>
      <c r="B347" s="1">
        <v>0</v>
      </c>
      <c r="C347" s="1" t="s">
        <v>201</v>
      </c>
      <c r="D347" s="1" t="s">
        <v>92</v>
      </c>
      <c r="E347" s="1" t="s">
        <v>59</v>
      </c>
      <c r="F347" s="1" t="s">
        <v>59</v>
      </c>
      <c r="G347" s="1" t="str">
        <f t="shared" si="16"/>
        <v>Costa Rica-HIV/AIDS</v>
      </c>
      <c r="H347" s="1">
        <v>1</v>
      </c>
      <c r="I347" s="1" t="s">
        <v>71</v>
      </c>
      <c r="J347" s="1" t="str">
        <f>IF(IFERROR(IF(M347="",INDEX('Review Approach Lookup'!D:D,MATCH('Eligible Components'!G347,'Review Approach Lookup'!A:A,0)),INDEX('Tableau FR Download'!I:I,MATCH(M347,'Tableau FR Download'!G:G,0))),"")=0,"TBC",IFERROR(IF(M347="",INDEX('Review Approach Lookup'!D:D,MATCH('Eligible Components'!G347,'Review Approach Lookup'!A:A,0)),INDEX('Tableau FR Download'!I:I,MATCH(M347,'Tableau FR Download'!G:G,0))),""))</f>
        <v>Tailored for Transition</v>
      </c>
      <c r="K347" s="1" t="s">
        <v>218</v>
      </c>
      <c r="L347" s="1">
        <f>_xlfn.MAXIFS('Tableau FR Download'!A:A,'Tableau FR Download'!B:B,'Eligible Components'!G347)</f>
        <v>1591</v>
      </c>
      <c r="M347" s="1" t="str">
        <f>IF(L347=0,"",INDEX('Tableau FR Download'!G:G,MATCH('Eligible Components'!L347,'Tableau FR Download'!A:A,0)))</f>
        <v>FR1591-CRI-H</v>
      </c>
      <c r="N347" s="2" t="str">
        <f>IFERROR(IF(LEFT(INDEX('Tableau FR Download'!J:J,MATCH('Eligible Components'!M347,'Tableau FR Download'!G:G,0)),FIND(" - ",INDEX('Tableau FR Download'!J:J,MATCH('Eligible Components'!M347,'Tableau FR Download'!G:G,0)))-1) = 0,"",LEFT(INDEX('Tableau FR Download'!J:J,MATCH('Eligible Components'!M347,'Tableau FR Download'!G:G,0)),FIND(" - ",INDEX('Tableau FR Download'!J:J,MATCH('Eligible Components'!M347,'Tableau FR Download'!G:G,0)))-1)),"")</f>
        <v>Window 4</v>
      </c>
      <c r="O347" s="2" t="str">
        <f>IF(T347="No","",IFERROR(IF(INDEX('Tableau FR Download'!M:M,MATCH('Eligible Components'!M347,'Tableau FR Download'!G:G,0))=0,"",INDEX('Tableau FR Download'!M:M,MATCH('Eligible Components'!M347,'Tableau FR Download'!G:G,0))),""))</f>
        <v>Grant Making</v>
      </c>
      <c r="P347" s="27">
        <f>IF(IFERROR(
INDEX('Funding Request Tracker'!$G$6:$G$13,MATCH('Eligible Components'!N347,'Funding Request Tracker'!$F$6:$F$13,0)),"")=0,"",
IFERROR(INDEX('Funding Request Tracker'!$G$6:$G$13,MATCH('Eligible Components'!N347,'Funding Request Tracker'!$F$6:$F$13,0)),
""))</f>
        <v>45327</v>
      </c>
      <c r="Q347" s="27" t="str">
        <f>IF(IFERROR(INDEX('Tableau FR Download'!N:N,MATCH('Eligible Components'!M347,'Tableau FR Download'!G:G,0)),"")=0,"",IFERROR(INDEX('Tableau FR Download'!N:N,MATCH('Eligible Components'!M347,'Tableau FR Download'!G:G,0)),""))</f>
        <v/>
      </c>
      <c r="R347" s="27" t="str">
        <f>IF(IFERROR(INDEX('Tableau FR Download'!O:O,MATCH('Eligible Components'!M347,'Tableau FR Download'!G:G,0)),"")=0,"",IFERROR(INDEX('Tableau FR Download'!O:O,MATCH('Eligible Components'!M347,'Tableau FR Download'!G:G,0)),""))</f>
        <v/>
      </c>
      <c r="S347" t="str">
        <f t="shared" si="17"/>
        <v/>
      </c>
      <c r="T347" s="1" t="str">
        <f>IFERROR(INDEX('User Instructions'!$E$3:$E$8,MATCH('Eligible Components'!N347,'User Instructions'!$D$3:$D$8,0)),"")</f>
        <v>Yes</v>
      </c>
      <c r="U347" s="1" t="str">
        <f>IFERROR(IF(INDEX('Tableau FR Download'!M:M,MATCH('Eligible Components'!M347,'Tableau FR Download'!G:G,0))=0,"",INDEX('Tableau FR Download'!M:M,MATCH('Eligible Components'!M347,'Tableau FR Download'!G:G,0))),"")</f>
        <v>Grant Making</v>
      </c>
    </row>
    <row r="348" spans="1:21" hidden="1" x14ac:dyDescent="0.35">
      <c r="A348" s="1">
        <f t="shared" si="15"/>
        <v>0</v>
      </c>
      <c r="B348" s="1">
        <v>0</v>
      </c>
      <c r="C348" s="1" t="s">
        <v>201</v>
      </c>
      <c r="D348" s="1" t="s">
        <v>92</v>
      </c>
      <c r="E348" s="1" t="s">
        <v>103</v>
      </c>
      <c r="F348" s="1" t="s">
        <v>203</v>
      </c>
      <c r="G348" s="1" t="str">
        <f t="shared" si="16"/>
        <v>Costa Rica-HIV/AIDS,Malaria</v>
      </c>
      <c r="H348" s="1">
        <v>1</v>
      </c>
      <c r="I348" s="1" t="s">
        <v>71</v>
      </c>
      <c r="J348" s="1" t="str">
        <f>IF(IFERROR(IF(M348="",INDEX('Review Approach Lookup'!D:D,MATCH('Eligible Components'!G348,'Review Approach Lookup'!A:A,0)),INDEX('Tableau FR Download'!I:I,MATCH(M348,'Tableau FR Download'!G:G,0))),"")=0,"TBC",IFERROR(IF(M348="",INDEX('Review Approach Lookup'!D:D,MATCH('Eligible Components'!G348,'Review Approach Lookup'!A:A,0)),INDEX('Tableau FR Download'!I:I,MATCH(M348,'Tableau FR Download'!G:G,0))),""))</f>
        <v/>
      </c>
      <c r="K348" s="1" t="s">
        <v>218</v>
      </c>
      <c r="L348" s="1">
        <f>_xlfn.MAXIFS('Tableau FR Download'!A:A,'Tableau FR Download'!B:B,'Eligible Components'!G348)</f>
        <v>0</v>
      </c>
      <c r="M348" s="1" t="str">
        <f>IF(L348=0,"",INDEX('Tableau FR Download'!G:G,MATCH('Eligible Components'!L348,'Tableau FR Download'!A:A,0)))</f>
        <v/>
      </c>
      <c r="N348" s="2" t="str">
        <f>IFERROR(IF(LEFT(INDEX('Tableau FR Download'!J:J,MATCH('Eligible Components'!M348,'Tableau FR Download'!G:G,0)),FIND(" - ",INDEX('Tableau FR Download'!J:J,MATCH('Eligible Components'!M348,'Tableau FR Download'!G:G,0)))-1) = 0,"",LEFT(INDEX('Tableau FR Download'!J:J,MATCH('Eligible Components'!M348,'Tableau FR Download'!G:G,0)),FIND(" - ",INDEX('Tableau FR Download'!J:J,MATCH('Eligible Components'!M348,'Tableau FR Download'!G:G,0)))-1)),"")</f>
        <v/>
      </c>
      <c r="O348" s="2" t="str">
        <f>IF(T348="No","",IFERROR(IF(INDEX('Tableau FR Download'!M:M,MATCH('Eligible Components'!M348,'Tableau FR Download'!G:G,0))=0,"",INDEX('Tableau FR Download'!M:M,MATCH('Eligible Components'!M348,'Tableau FR Download'!G:G,0))),""))</f>
        <v/>
      </c>
      <c r="P348" s="27" t="str">
        <f>IF(IFERROR(
INDEX('Funding Request Tracker'!$G$6:$G$13,MATCH('Eligible Components'!N348,'Funding Request Tracker'!$F$6:$F$13,0)),"")=0,"",
IFERROR(INDEX('Funding Request Tracker'!$G$6:$G$13,MATCH('Eligible Components'!N348,'Funding Request Tracker'!$F$6:$F$13,0)),
""))</f>
        <v/>
      </c>
      <c r="Q348" s="27" t="str">
        <f>IF(IFERROR(INDEX('Tableau FR Download'!N:N,MATCH('Eligible Components'!M348,'Tableau FR Download'!G:G,0)),"")=0,"",IFERROR(INDEX('Tableau FR Download'!N:N,MATCH('Eligible Components'!M348,'Tableau FR Download'!G:G,0)),""))</f>
        <v/>
      </c>
      <c r="R348" s="27" t="str">
        <f>IF(IFERROR(INDEX('Tableau FR Download'!O:O,MATCH('Eligible Components'!M348,'Tableau FR Download'!G:G,0)),"")=0,"",IFERROR(INDEX('Tableau FR Download'!O:O,MATCH('Eligible Components'!M348,'Tableau FR Download'!G:G,0)),""))</f>
        <v/>
      </c>
      <c r="S348" t="str">
        <f t="shared" si="17"/>
        <v/>
      </c>
      <c r="T348" s="1" t="str">
        <f>IFERROR(INDEX('User Instructions'!$E$3:$E$8,MATCH('Eligible Components'!N348,'User Instructions'!$D$3:$D$8,0)),"")</f>
        <v/>
      </c>
      <c r="U348" s="1" t="str">
        <f>IFERROR(IF(INDEX('Tableau FR Download'!M:M,MATCH('Eligible Components'!M348,'Tableau FR Download'!G:G,0))=0,"",INDEX('Tableau FR Download'!M:M,MATCH('Eligible Components'!M348,'Tableau FR Download'!G:G,0))),"")</f>
        <v/>
      </c>
    </row>
    <row r="349" spans="1:21" hidden="1" x14ac:dyDescent="0.35">
      <c r="A349" s="1">
        <f t="shared" si="15"/>
        <v>0</v>
      </c>
      <c r="B349" s="1">
        <v>0</v>
      </c>
      <c r="C349" s="1" t="s">
        <v>201</v>
      </c>
      <c r="D349" s="1" t="s">
        <v>92</v>
      </c>
      <c r="E349" s="1" t="s">
        <v>204</v>
      </c>
      <c r="F349" s="1" t="s">
        <v>205</v>
      </c>
      <c r="G349" s="1" t="str">
        <f t="shared" si="16"/>
        <v>Costa Rica-HIV/AIDS,Malaria,RSSH</v>
      </c>
      <c r="H349" s="1">
        <v>1</v>
      </c>
      <c r="I349" s="1" t="s">
        <v>71</v>
      </c>
      <c r="J349" s="1" t="str">
        <f>IF(IFERROR(IF(M349="",INDEX('Review Approach Lookup'!D:D,MATCH('Eligible Components'!G349,'Review Approach Lookup'!A:A,0)),INDEX('Tableau FR Download'!I:I,MATCH(M349,'Tableau FR Download'!G:G,0))),"")=0,"TBC",IFERROR(IF(M349="",INDEX('Review Approach Lookup'!D:D,MATCH('Eligible Components'!G349,'Review Approach Lookup'!A:A,0)),INDEX('Tableau FR Download'!I:I,MATCH(M349,'Tableau FR Download'!G:G,0))),""))</f>
        <v/>
      </c>
      <c r="K349" s="1" t="s">
        <v>218</v>
      </c>
      <c r="L349" s="1">
        <f>_xlfn.MAXIFS('Tableau FR Download'!A:A,'Tableau FR Download'!B:B,'Eligible Components'!G349)</f>
        <v>0</v>
      </c>
      <c r="M349" s="1" t="str">
        <f>IF(L349=0,"",INDEX('Tableau FR Download'!G:G,MATCH('Eligible Components'!L349,'Tableau FR Download'!A:A,0)))</f>
        <v/>
      </c>
      <c r="N349" s="2" t="str">
        <f>IFERROR(IF(LEFT(INDEX('Tableau FR Download'!J:J,MATCH('Eligible Components'!M349,'Tableau FR Download'!G:G,0)),FIND(" - ",INDEX('Tableau FR Download'!J:J,MATCH('Eligible Components'!M349,'Tableau FR Download'!G:G,0)))-1) = 0,"",LEFT(INDEX('Tableau FR Download'!J:J,MATCH('Eligible Components'!M349,'Tableau FR Download'!G:G,0)),FIND(" - ",INDEX('Tableau FR Download'!J:J,MATCH('Eligible Components'!M349,'Tableau FR Download'!G:G,0)))-1)),"")</f>
        <v/>
      </c>
      <c r="O349" s="2" t="str">
        <f>IF(T349="No","",IFERROR(IF(INDEX('Tableau FR Download'!M:M,MATCH('Eligible Components'!M349,'Tableau FR Download'!G:G,0))=0,"",INDEX('Tableau FR Download'!M:M,MATCH('Eligible Components'!M349,'Tableau FR Download'!G:G,0))),""))</f>
        <v/>
      </c>
      <c r="P349" s="27" t="str">
        <f>IF(IFERROR(
INDEX('Funding Request Tracker'!$G$6:$G$13,MATCH('Eligible Components'!N349,'Funding Request Tracker'!$F$6:$F$13,0)),"")=0,"",
IFERROR(INDEX('Funding Request Tracker'!$G$6:$G$13,MATCH('Eligible Components'!N349,'Funding Request Tracker'!$F$6:$F$13,0)),
""))</f>
        <v/>
      </c>
      <c r="Q349" s="27" t="str">
        <f>IF(IFERROR(INDEX('Tableau FR Download'!N:N,MATCH('Eligible Components'!M349,'Tableau FR Download'!G:G,0)),"")=0,"",IFERROR(INDEX('Tableau FR Download'!N:N,MATCH('Eligible Components'!M349,'Tableau FR Download'!G:G,0)),""))</f>
        <v/>
      </c>
      <c r="R349" s="27" t="str">
        <f>IF(IFERROR(INDEX('Tableau FR Download'!O:O,MATCH('Eligible Components'!M349,'Tableau FR Download'!G:G,0)),"")=0,"",IFERROR(INDEX('Tableau FR Download'!O:O,MATCH('Eligible Components'!M349,'Tableau FR Download'!G:G,0)),""))</f>
        <v/>
      </c>
      <c r="S349" t="str">
        <f t="shared" si="17"/>
        <v/>
      </c>
      <c r="T349" s="1" t="str">
        <f>IFERROR(INDEX('User Instructions'!$E$3:$E$8,MATCH('Eligible Components'!N349,'User Instructions'!$D$3:$D$8,0)),"")</f>
        <v/>
      </c>
      <c r="U349" s="1" t="str">
        <f>IFERROR(IF(INDEX('Tableau FR Download'!M:M,MATCH('Eligible Components'!M349,'Tableau FR Download'!G:G,0))=0,"",INDEX('Tableau FR Download'!M:M,MATCH('Eligible Components'!M349,'Tableau FR Download'!G:G,0))),"")</f>
        <v/>
      </c>
    </row>
    <row r="350" spans="1:21" hidden="1" x14ac:dyDescent="0.35">
      <c r="A350" s="1">
        <f t="shared" si="15"/>
        <v>0</v>
      </c>
      <c r="B350" s="1">
        <v>0</v>
      </c>
      <c r="C350" s="1" t="s">
        <v>201</v>
      </c>
      <c r="D350" s="1" t="s">
        <v>92</v>
      </c>
      <c r="E350" s="1" t="s">
        <v>206</v>
      </c>
      <c r="F350" s="1" t="s">
        <v>207</v>
      </c>
      <c r="G350" s="1" t="str">
        <f t="shared" si="16"/>
        <v>Costa Rica-HIV/AIDS,RSSH</v>
      </c>
      <c r="H350" s="1">
        <v>1</v>
      </c>
      <c r="I350" s="1" t="s">
        <v>71</v>
      </c>
      <c r="J350" s="1" t="str">
        <f>IF(IFERROR(IF(M350="",INDEX('Review Approach Lookup'!D:D,MATCH('Eligible Components'!G350,'Review Approach Lookup'!A:A,0)),INDEX('Tableau FR Download'!I:I,MATCH(M350,'Tableau FR Download'!G:G,0))),"")=0,"TBC",IFERROR(IF(M350="",INDEX('Review Approach Lookup'!D:D,MATCH('Eligible Components'!G350,'Review Approach Lookup'!A:A,0)),INDEX('Tableau FR Download'!I:I,MATCH(M350,'Tableau FR Download'!G:G,0))),""))</f>
        <v/>
      </c>
      <c r="K350" s="1" t="s">
        <v>218</v>
      </c>
      <c r="L350" s="1">
        <f>_xlfn.MAXIFS('Tableau FR Download'!A:A,'Tableau FR Download'!B:B,'Eligible Components'!G350)</f>
        <v>0</v>
      </c>
      <c r="M350" s="1" t="str">
        <f>IF(L350=0,"",INDEX('Tableau FR Download'!G:G,MATCH('Eligible Components'!L350,'Tableau FR Download'!A:A,0)))</f>
        <v/>
      </c>
      <c r="N350" s="2" t="str">
        <f>IFERROR(IF(LEFT(INDEX('Tableau FR Download'!J:J,MATCH('Eligible Components'!M350,'Tableau FR Download'!G:G,0)),FIND(" - ",INDEX('Tableau FR Download'!J:J,MATCH('Eligible Components'!M350,'Tableau FR Download'!G:G,0)))-1) = 0,"",LEFT(INDEX('Tableau FR Download'!J:J,MATCH('Eligible Components'!M350,'Tableau FR Download'!G:G,0)),FIND(" - ",INDEX('Tableau FR Download'!J:J,MATCH('Eligible Components'!M350,'Tableau FR Download'!G:G,0)))-1)),"")</f>
        <v/>
      </c>
      <c r="O350" s="2" t="str">
        <f>IF(T350="No","",IFERROR(IF(INDEX('Tableau FR Download'!M:M,MATCH('Eligible Components'!M350,'Tableau FR Download'!G:G,0))=0,"",INDEX('Tableau FR Download'!M:M,MATCH('Eligible Components'!M350,'Tableau FR Download'!G:G,0))),""))</f>
        <v/>
      </c>
      <c r="P350" s="27" t="str">
        <f>IF(IFERROR(
INDEX('Funding Request Tracker'!$G$6:$G$13,MATCH('Eligible Components'!N350,'Funding Request Tracker'!$F$6:$F$13,0)),"")=0,"",
IFERROR(INDEX('Funding Request Tracker'!$G$6:$G$13,MATCH('Eligible Components'!N350,'Funding Request Tracker'!$F$6:$F$13,0)),
""))</f>
        <v/>
      </c>
      <c r="Q350" s="27" t="str">
        <f>IF(IFERROR(INDEX('Tableau FR Download'!N:N,MATCH('Eligible Components'!M350,'Tableau FR Download'!G:G,0)),"")=0,"",IFERROR(INDEX('Tableau FR Download'!N:N,MATCH('Eligible Components'!M350,'Tableau FR Download'!G:G,0)),""))</f>
        <v/>
      </c>
      <c r="R350" s="27" t="str">
        <f>IF(IFERROR(INDEX('Tableau FR Download'!O:O,MATCH('Eligible Components'!M350,'Tableau FR Download'!G:G,0)),"")=0,"",IFERROR(INDEX('Tableau FR Download'!O:O,MATCH('Eligible Components'!M350,'Tableau FR Download'!G:G,0)),""))</f>
        <v/>
      </c>
      <c r="S350" t="str">
        <f t="shared" si="17"/>
        <v/>
      </c>
      <c r="T350" s="1" t="str">
        <f>IFERROR(INDEX('User Instructions'!$E$3:$E$8,MATCH('Eligible Components'!N350,'User Instructions'!$D$3:$D$8,0)),"")</f>
        <v/>
      </c>
      <c r="U350" s="1" t="str">
        <f>IFERROR(IF(INDEX('Tableau FR Download'!M:M,MATCH('Eligible Components'!M350,'Tableau FR Download'!G:G,0))=0,"",INDEX('Tableau FR Download'!M:M,MATCH('Eligible Components'!M350,'Tableau FR Download'!G:G,0))),"")</f>
        <v/>
      </c>
    </row>
    <row r="351" spans="1:21" hidden="1" x14ac:dyDescent="0.35">
      <c r="A351" s="1">
        <f t="shared" si="15"/>
        <v>0</v>
      </c>
      <c r="B351" s="1">
        <v>0</v>
      </c>
      <c r="C351" s="1" t="s">
        <v>201</v>
      </c>
      <c r="D351" s="1" t="s">
        <v>92</v>
      </c>
      <c r="E351" s="1" t="s">
        <v>63</v>
      </c>
      <c r="F351" s="1" t="s">
        <v>208</v>
      </c>
      <c r="G351" s="1" t="str">
        <f t="shared" si="16"/>
        <v>Costa Rica-HIV/AIDS, Tuberculosis</v>
      </c>
      <c r="H351" s="1">
        <v>1</v>
      </c>
      <c r="I351" s="1" t="s">
        <v>71</v>
      </c>
      <c r="J351" s="1" t="str">
        <f>IF(IFERROR(IF(M351="",INDEX('Review Approach Lookup'!D:D,MATCH('Eligible Components'!G351,'Review Approach Lookup'!A:A,0)),INDEX('Tableau FR Download'!I:I,MATCH(M351,'Tableau FR Download'!G:G,0))),"")=0,"TBC",IFERROR(IF(M351="",INDEX('Review Approach Lookup'!D:D,MATCH('Eligible Components'!G351,'Review Approach Lookup'!A:A,0)),INDEX('Tableau FR Download'!I:I,MATCH(M351,'Tableau FR Download'!G:G,0))),""))</f>
        <v/>
      </c>
      <c r="K351" s="1" t="s">
        <v>218</v>
      </c>
      <c r="L351" s="1">
        <f>_xlfn.MAXIFS('Tableau FR Download'!A:A,'Tableau FR Download'!B:B,'Eligible Components'!G351)</f>
        <v>0</v>
      </c>
      <c r="M351" s="1" t="str">
        <f>IF(L351=0,"",INDEX('Tableau FR Download'!G:G,MATCH('Eligible Components'!L351,'Tableau FR Download'!A:A,0)))</f>
        <v/>
      </c>
      <c r="N351" s="2" t="str">
        <f>IFERROR(IF(LEFT(INDEX('Tableau FR Download'!J:J,MATCH('Eligible Components'!M351,'Tableau FR Download'!G:G,0)),FIND(" - ",INDEX('Tableau FR Download'!J:J,MATCH('Eligible Components'!M351,'Tableau FR Download'!G:G,0)))-1) = 0,"",LEFT(INDEX('Tableau FR Download'!J:J,MATCH('Eligible Components'!M351,'Tableau FR Download'!G:G,0)),FIND(" - ",INDEX('Tableau FR Download'!J:J,MATCH('Eligible Components'!M351,'Tableau FR Download'!G:G,0)))-1)),"")</f>
        <v/>
      </c>
      <c r="O351" s="2" t="str">
        <f>IF(T351="No","",IFERROR(IF(INDEX('Tableau FR Download'!M:M,MATCH('Eligible Components'!M351,'Tableau FR Download'!G:G,0))=0,"",INDEX('Tableau FR Download'!M:M,MATCH('Eligible Components'!M351,'Tableau FR Download'!G:G,0))),""))</f>
        <v/>
      </c>
      <c r="P351" s="27" t="str">
        <f>IF(IFERROR(
INDEX('Funding Request Tracker'!$G$6:$G$13,MATCH('Eligible Components'!N351,'Funding Request Tracker'!$F$6:$F$13,0)),"")=0,"",
IFERROR(INDEX('Funding Request Tracker'!$G$6:$G$13,MATCH('Eligible Components'!N351,'Funding Request Tracker'!$F$6:$F$13,0)),
""))</f>
        <v/>
      </c>
      <c r="Q351" s="27" t="str">
        <f>IF(IFERROR(INDEX('Tableau FR Download'!N:N,MATCH('Eligible Components'!M351,'Tableau FR Download'!G:G,0)),"")=0,"",IFERROR(INDEX('Tableau FR Download'!N:N,MATCH('Eligible Components'!M351,'Tableau FR Download'!G:G,0)),""))</f>
        <v/>
      </c>
      <c r="R351" s="27" t="str">
        <f>IF(IFERROR(INDEX('Tableau FR Download'!O:O,MATCH('Eligible Components'!M351,'Tableau FR Download'!G:G,0)),"")=0,"",IFERROR(INDEX('Tableau FR Download'!O:O,MATCH('Eligible Components'!M351,'Tableau FR Download'!G:G,0)),""))</f>
        <v/>
      </c>
      <c r="S351" t="str">
        <f t="shared" si="17"/>
        <v/>
      </c>
      <c r="T351" s="1" t="str">
        <f>IFERROR(INDEX('User Instructions'!$E$3:$E$8,MATCH('Eligible Components'!N351,'User Instructions'!$D$3:$D$8,0)),"")</f>
        <v/>
      </c>
      <c r="U351" s="1" t="str">
        <f>IFERROR(IF(INDEX('Tableau FR Download'!M:M,MATCH('Eligible Components'!M351,'Tableau FR Download'!G:G,0))=0,"",INDEX('Tableau FR Download'!M:M,MATCH('Eligible Components'!M351,'Tableau FR Download'!G:G,0))),"")</f>
        <v/>
      </c>
    </row>
    <row r="352" spans="1:21" hidden="1" x14ac:dyDescent="0.35">
      <c r="A352" s="1">
        <f t="shared" si="15"/>
        <v>0</v>
      </c>
      <c r="B352" s="1">
        <v>0</v>
      </c>
      <c r="C352" s="1" t="s">
        <v>201</v>
      </c>
      <c r="D352" s="1" t="s">
        <v>92</v>
      </c>
      <c r="E352" s="1" t="s">
        <v>53</v>
      </c>
      <c r="F352" s="1" t="s">
        <v>209</v>
      </c>
      <c r="G352" s="1" t="str">
        <f t="shared" si="16"/>
        <v>Costa Rica-HIV/AIDS,Tuberculosis,Malaria</v>
      </c>
      <c r="H352" s="1">
        <v>1</v>
      </c>
      <c r="I352" s="1" t="s">
        <v>71</v>
      </c>
      <c r="J352" s="1" t="str">
        <f>IF(IFERROR(IF(M352="",INDEX('Review Approach Lookup'!D:D,MATCH('Eligible Components'!G352,'Review Approach Lookup'!A:A,0)),INDEX('Tableau FR Download'!I:I,MATCH(M352,'Tableau FR Download'!G:G,0))),"")=0,"TBC",IFERROR(IF(M352="",INDEX('Review Approach Lookup'!D:D,MATCH('Eligible Components'!G352,'Review Approach Lookup'!A:A,0)),INDEX('Tableau FR Download'!I:I,MATCH(M352,'Tableau FR Download'!G:G,0))),""))</f>
        <v/>
      </c>
      <c r="K352" s="1" t="s">
        <v>218</v>
      </c>
      <c r="L352" s="1">
        <f>_xlfn.MAXIFS('Tableau FR Download'!A:A,'Tableau FR Download'!B:B,'Eligible Components'!G352)</f>
        <v>0</v>
      </c>
      <c r="M352" s="1" t="str">
        <f>IF(L352=0,"",INDEX('Tableau FR Download'!G:G,MATCH('Eligible Components'!L352,'Tableau FR Download'!A:A,0)))</f>
        <v/>
      </c>
      <c r="N352" s="2" t="str">
        <f>IFERROR(IF(LEFT(INDEX('Tableau FR Download'!J:J,MATCH('Eligible Components'!M352,'Tableau FR Download'!G:G,0)),FIND(" - ",INDEX('Tableau FR Download'!J:J,MATCH('Eligible Components'!M352,'Tableau FR Download'!G:G,0)))-1) = 0,"",LEFT(INDEX('Tableau FR Download'!J:J,MATCH('Eligible Components'!M352,'Tableau FR Download'!G:G,0)),FIND(" - ",INDEX('Tableau FR Download'!J:J,MATCH('Eligible Components'!M352,'Tableau FR Download'!G:G,0)))-1)),"")</f>
        <v/>
      </c>
      <c r="O352" s="2" t="str">
        <f>IF(T352="No","",IFERROR(IF(INDEX('Tableau FR Download'!M:M,MATCH('Eligible Components'!M352,'Tableau FR Download'!G:G,0))=0,"",INDEX('Tableau FR Download'!M:M,MATCH('Eligible Components'!M352,'Tableau FR Download'!G:G,0))),""))</f>
        <v/>
      </c>
      <c r="P352" s="27" t="str">
        <f>IF(IFERROR(
INDEX('Funding Request Tracker'!$G$6:$G$13,MATCH('Eligible Components'!N352,'Funding Request Tracker'!$F$6:$F$13,0)),"")=0,"",
IFERROR(INDEX('Funding Request Tracker'!$G$6:$G$13,MATCH('Eligible Components'!N352,'Funding Request Tracker'!$F$6:$F$13,0)),
""))</f>
        <v/>
      </c>
      <c r="Q352" s="27" t="str">
        <f>IF(IFERROR(INDEX('Tableau FR Download'!N:N,MATCH('Eligible Components'!M352,'Tableau FR Download'!G:G,0)),"")=0,"",IFERROR(INDEX('Tableau FR Download'!N:N,MATCH('Eligible Components'!M352,'Tableau FR Download'!G:G,0)),""))</f>
        <v/>
      </c>
      <c r="R352" s="27" t="str">
        <f>IF(IFERROR(INDEX('Tableau FR Download'!O:O,MATCH('Eligible Components'!M352,'Tableau FR Download'!G:G,0)),"")=0,"",IFERROR(INDEX('Tableau FR Download'!O:O,MATCH('Eligible Components'!M352,'Tableau FR Download'!G:G,0)),""))</f>
        <v/>
      </c>
      <c r="S352" t="str">
        <f t="shared" si="17"/>
        <v/>
      </c>
      <c r="T352" s="1" t="str">
        <f>IFERROR(INDEX('User Instructions'!$E$3:$E$8,MATCH('Eligible Components'!N352,'User Instructions'!$D$3:$D$8,0)),"")</f>
        <v/>
      </c>
      <c r="U352" s="1" t="str">
        <f>IFERROR(IF(INDEX('Tableau FR Download'!M:M,MATCH('Eligible Components'!M352,'Tableau FR Download'!G:G,0))=0,"",INDEX('Tableau FR Download'!M:M,MATCH('Eligible Components'!M352,'Tableau FR Download'!G:G,0))),"")</f>
        <v/>
      </c>
    </row>
    <row r="353" spans="1:21" hidden="1" x14ac:dyDescent="0.35">
      <c r="A353" s="1">
        <f t="shared" si="15"/>
        <v>0</v>
      </c>
      <c r="B353" s="1">
        <v>0</v>
      </c>
      <c r="C353" s="1" t="s">
        <v>201</v>
      </c>
      <c r="D353" s="1" t="s">
        <v>92</v>
      </c>
      <c r="E353" s="1" t="s">
        <v>81</v>
      </c>
      <c r="F353" s="1" t="s">
        <v>210</v>
      </c>
      <c r="G353" s="1" t="str">
        <f t="shared" si="16"/>
        <v>Costa Rica-HIV/AIDS,Tuberculosis,Malaria,RSSH</v>
      </c>
      <c r="H353" s="1">
        <v>1</v>
      </c>
      <c r="I353" s="1" t="s">
        <v>71</v>
      </c>
      <c r="J353" s="1" t="str">
        <f>IF(IFERROR(IF(M353="",INDEX('Review Approach Lookup'!D:D,MATCH('Eligible Components'!G353,'Review Approach Lookup'!A:A,0)),INDEX('Tableau FR Download'!I:I,MATCH(M353,'Tableau FR Download'!G:G,0))),"")=0,"TBC",IFERROR(IF(M353="",INDEX('Review Approach Lookup'!D:D,MATCH('Eligible Components'!G353,'Review Approach Lookup'!A:A,0)),INDEX('Tableau FR Download'!I:I,MATCH(M353,'Tableau FR Download'!G:G,0))),""))</f>
        <v/>
      </c>
      <c r="K353" s="1" t="s">
        <v>218</v>
      </c>
      <c r="L353" s="1">
        <f>_xlfn.MAXIFS('Tableau FR Download'!A:A,'Tableau FR Download'!B:B,'Eligible Components'!G353)</f>
        <v>0</v>
      </c>
      <c r="M353" s="1" t="str">
        <f>IF(L353=0,"",INDEX('Tableau FR Download'!G:G,MATCH('Eligible Components'!L353,'Tableau FR Download'!A:A,0)))</f>
        <v/>
      </c>
      <c r="N353" s="2" t="str">
        <f>IFERROR(IF(LEFT(INDEX('Tableau FR Download'!J:J,MATCH('Eligible Components'!M353,'Tableau FR Download'!G:G,0)),FIND(" - ",INDEX('Tableau FR Download'!J:J,MATCH('Eligible Components'!M353,'Tableau FR Download'!G:G,0)))-1) = 0,"",LEFT(INDEX('Tableau FR Download'!J:J,MATCH('Eligible Components'!M353,'Tableau FR Download'!G:G,0)),FIND(" - ",INDEX('Tableau FR Download'!J:J,MATCH('Eligible Components'!M353,'Tableau FR Download'!G:G,0)))-1)),"")</f>
        <v/>
      </c>
      <c r="O353" s="2" t="str">
        <f>IF(T353="No","",IFERROR(IF(INDEX('Tableau FR Download'!M:M,MATCH('Eligible Components'!M353,'Tableau FR Download'!G:G,0))=0,"",INDEX('Tableau FR Download'!M:M,MATCH('Eligible Components'!M353,'Tableau FR Download'!G:G,0))),""))</f>
        <v/>
      </c>
      <c r="P353" s="27" t="str">
        <f>IF(IFERROR(
INDEX('Funding Request Tracker'!$G$6:$G$13,MATCH('Eligible Components'!N353,'Funding Request Tracker'!$F$6:$F$13,0)),"")=0,"",
IFERROR(INDEX('Funding Request Tracker'!$G$6:$G$13,MATCH('Eligible Components'!N353,'Funding Request Tracker'!$F$6:$F$13,0)),
""))</f>
        <v/>
      </c>
      <c r="Q353" s="27" t="str">
        <f>IF(IFERROR(INDEX('Tableau FR Download'!N:N,MATCH('Eligible Components'!M353,'Tableau FR Download'!G:G,0)),"")=0,"",IFERROR(INDEX('Tableau FR Download'!N:N,MATCH('Eligible Components'!M353,'Tableau FR Download'!G:G,0)),""))</f>
        <v/>
      </c>
      <c r="R353" s="27" t="str">
        <f>IF(IFERROR(INDEX('Tableau FR Download'!O:O,MATCH('Eligible Components'!M353,'Tableau FR Download'!G:G,0)),"")=0,"",IFERROR(INDEX('Tableau FR Download'!O:O,MATCH('Eligible Components'!M353,'Tableau FR Download'!G:G,0)),""))</f>
        <v/>
      </c>
      <c r="S353" t="str">
        <f t="shared" si="17"/>
        <v/>
      </c>
      <c r="T353" s="1" t="str">
        <f>IFERROR(INDEX('User Instructions'!$E$3:$E$8,MATCH('Eligible Components'!N353,'User Instructions'!$D$3:$D$8,0)),"")</f>
        <v/>
      </c>
      <c r="U353" s="1" t="str">
        <f>IFERROR(IF(INDEX('Tableau FR Download'!M:M,MATCH('Eligible Components'!M353,'Tableau FR Download'!G:G,0))=0,"",INDEX('Tableau FR Download'!M:M,MATCH('Eligible Components'!M353,'Tableau FR Download'!G:G,0))),"")</f>
        <v/>
      </c>
    </row>
    <row r="354" spans="1:21" hidden="1" x14ac:dyDescent="0.35">
      <c r="A354" s="1">
        <f t="shared" si="15"/>
        <v>0</v>
      </c>
      <c r="B354" s="1">
        <v>0</v>
      </c>
      <c r="C354" s="1" t="s">
        <v>201</v>
      </c>
      <c r="D354" s="1" t="s">
        <v>92</v>
      </c>
      <c r="E354" s="1" t="s">
        <v>137</v>
      </c>
      <c r="F354" s="1" t="s">
        <v>211</v>
      </c>
      <c r="G354" s="1" t="str">
        <f t="shared" si="16"/>
        <v>Costa Rica-HIV/AIDS,Tuberculosis,RSSH</v>
      </c>
      <c r="H354" s="1">
        <v>1</v>
      </c>
      <c r="I354" s="1" t="s">
        <v>71</v>
      </c>
      <c r="J354" s="1" t="str">
        <f>IF(IFERROR(IF(M354="",INDEX('Review Approach Lookup'!D:D,MATCH('Eligible Components'!G354,'Review Approach Lookup'!A:A,0)),INDEX('Tableau FR Download'!I:I,MATCH(M354,'Tableau FR Download'!G:G,0))),"")=0,"TBC",IFERROR(IF(M354="",INDEX('Review Approach Lookup'!D:D,MATCH('Eligible Components'!G354,'Review Approach Lookup'!A:A,0)),INDEX('Tableau FR Download'!I:I,MATCH(M354,'Tableau FR Download'!G:G,0))),""))</f>
        <v/>
      </c>
      <c r="K354" s="1" t="s">
        <v>218</v>
      </c>
      <c r="L354" s="1">
        <f>_xlfn.MAXIFS('Tableau FR Download'!A:A,'Tableau FR Download'!B:B,'Eligible Components'!G354)</f>
        <v>0</v>
      </c>
      <c r="M354" s="1" t="str">
        <f>IF(L354=0,"",INDEX('Tableau FR Download'!G:G,MATCH('Eligible Components'!L354,'Tableau FR Download'!A:A,0)))</f>
        <v/>
      </c>
      <c r="N354" s="2" t="str">
        <f>IFERROR(IF(LEFT(INDEX('Tableau FR Download'!J:J,MATCH('Eligible Components'!M354,'Tableau FR Download'!G:G,0)),FIND(" - ",INDEX('Tableau FR Download'!J:J,MATCH('Eligible Components'!M354,'Tableau FR Download'!G:G,0)))-1) = 0,"",LEFT(INDEX('Tableau FR Download'!J:J,MATCH('Eligible Components'!M354,'Tableau FR Download'!G:G,0)),FIND(" - ",INDEX('Tableau FR Download'!J:J,MATCH('Eligible Components'!M354,'Tableau FR Download'!G:G,0)))-1)),"")</f>
        <v/>
      </c>
      <c r="O354" s="2" t="str">
        <f>IF(T354="No","",IFERROR(IF(INDEX('Tableau FR Download'!M:M,MATCH('Eligible Components'!M354,'Tableau FR Download'!G:G,0))=0,"",INDEX('Tableau FR Download'!M:M,MATCH('Eligible Components'!M354,'Tableau FR Download'!G:G,0))),""))</f>
        <v/>
      </c>
      <c r="P354" s="27" t="str">
        <f>IF(IFERROR(
INDEX('Funding Request Tracker'!$G$6:$G$13,MATCH('Eligible Components'!N354,'Funding Request Tracker'!$F$6:$F$13,0)),"")=0,"",
IFERROR(INDEX('Funding Request Tracker'!$G$6:$G$13,MATCH('Eligible Components'!N354,'Funding Request Tracker'!$F$6:$F$13,0)),
""))</f>
        <v/>
      </c>
      <c r="Q354" s="27" t="str">
        <f>IF(IFERROR(INDEX('Tableau FR Download'!N:N,MATCH('Eligible Components'!M354,'Tableau FR Download'!G:G,0)),"")=0,"",IFERROR(INDEX('Tableau FR Download'!N:N,MATCH('Eligible Components'!M354,'Tableau FR Download'!G:G,0)),""))</f>
        <v/>
      </c>
      <c r="R354" s="27" t="str">
        <f>IF(IFERROR(INDEX('Tableau FR Download'!O:O,MATCH('Eligible Components'!M354,'Tableau FR Download'!G:G,0)),"")=0,"",IFERROR(INDEX('Tableau FR Download'!O:O,MATCH('Eligible Components'!M354,'Tableau FR Download'!G:G,0)),""))</f>
        <v/>
      </c>
      <c r="S354" t="str">
        <f t="shared" si="17"/>
        <v/>
      </c>
      <c r="T354" s="1" t="str">
        <f>IFERROR(INDEX('User Instructions'!$E$3:$E$8,MATCH('Eligible Components'!N354,'User Instructions'!$D$3:$D$8,0)),"")</f>
        <v/>
      </c>
      <c r="U354" s="1" t="str">
        <f>IFERROR(IF(INDEX('Tableau FR Download'!M:M,MATCH('Eligible Components'!M354,'Tableau FR Download'!G:G,0))=0,"",INDEX('Tableau FR Download'!M:M,MATCH('Eligible Components'!M354,'Tableau FR Download'!G:G,0))),"")</f>
        <v/>
      </c>
    </row>
    <row r="355" spans="1:21" hidden="1" x14ac:dyDescent="0.35">
      <c r="A355" s="1">
        <f t="shared" si="15"/>
        <v>0</v>
      </c>
      <c r="B355" s="1">
        <v>0</v>
      </c>
      <c r="C355" s="1" t="s">
        <v>201</v>
      </c>
      <c r="D355" s="1" t="s">
        <v>92</v>
      </c>
      <c r="E355" s="1" t="s">
        <v>68</v>
      </c>
      <c r="F355" s="1" t="s">
        <v>68</v>
      </c>
      <c r="G355" s="1" t="str">
        <f t="shared" si="16"/>
        <v>Costa Rica-Malaria</v>
      </c>
      <c r="H355" s="1">
        <v>0</v>
      </c>
      <c r="I355" s="1" t="s">
        <v>71</v>
      </c>
      <c r="J355" s="1" t="str">
        <f>IF(IFERROR(IF(M355="",INDEX('Review Approach Lookup'!D:D,MATCH('Eligible Components'!G355,'Review Approach Lookup'!A:A,0)),INDEX('Tableau FR Download'!I:I,MATCH(M355,'Tableau FR Download'!G:G,0))),"")=0,"TBC",IFERROR(IF(M355="",INDEX('Review Approach Lookup'!D:D,MATCH('Eligible Components'!G355,'Review Approach Lookup'!A:A,0)),INDEX('Tableau FR Download'!I:I,MATCH(M355,'Tableau FR Download'!G:G,0))),""))</f>
        <v/>
      </c>
      <c r="K355" s="1" t="s">
        <v>218</v>
      </c>
      <c r="L355" s="1">
        <f>_xlfn.MAXIFS('Tableau FR Download'!A:A,'Tableau FR Download'!B:B,'Eligible Components'!G355)</f>
        <v>0</v>
      </c>
      <c r="M355" s="1" t="str">
        <f>IF(L355=0,"",INDEX('Tableau FR Download'!G:G,MATCH('Eligible Components'!L355,'Tableau FR Download'!A:A,0)))</f>
        <v/>
      </c>
      <c r="N355" s="2" t="str">
        <f>IFERROR(IF(LEFT(INDEX('Tableau FR Download'!J:J,MATCH('Eligible Components'!M355,'Tableau FR Download'!G:G,0)),FIND(" - ",INDEX('Tableau FR Download'!J:J,MATCH('Eligible Components'!M355,'Tableau FR Download'!G:G,0)))-1) = 0,"",LEFT(INDEX('Tableau FR Download'!J:J,MATCH('Eligible Components'!M355,'Tableau FR Download'!G:G,0)),FIND(" - ",INDEX('Tableau FR Download'!J:J,MATCH('Eligible Components'!M355,'Tableau FR Download'!G:G,0)))-1)),"")</f>
        <v/>
      </c>
      <c r="O355" s="2" t="str">
        <f>IF(T355="No","",IFERROR(IF(INDEX('Tableau FR Download'!M:M,MATCH('Eligible Components'!M355,'Tableau FR Download'!G:G,0))=0,"",INDEX('Tableau FR Download'!M:M,MATCH('Eligible Components'!M355,'Tableau FR Download'!G:G,0))),""))</f>
        <v/>
      </c>
      <c r="P355" s="27" t="str">
        <f>IF(IFERROR(
INDEX('Funding Request Tracker'!$G$6:$G$13,MATCH('Eligible Components'!N355,'Funding Request Tracker'!$F$6:$F$13,0)),"")=0,"",
IFERROR(INDEX('Funding Request Tracker'!$G$6:$G$13,MATCH('Eligible Components'!N355,'Funding Request Tracker'!$F$6:$F$13,0)),
""))</f>
        <v/>
      </c>
      <c r="Q355" s="27" t="str">
        <f>IF(IFERROR(INDEX('Tableau FR Download'!N:N,MATCH('Eligible Components'!M355,'Tableau FR Download'!G:G,0)),"")=0,"",IFERROR(INDEX('Tableau FR Download'!N:N,MATCH('Eligible Components'!M355,'Tableau FR Download'!G:G,0)),""))</f>
        <v/>
      </c>
      <c r="R355" s="27" t="str">
        <f>IF(IFERROR(INDEX('Tableau FR Download'!O:O,MATCH('Eligible Components'!M355,'Tableau FR Download'!G:G,0)),"")=0,"",IFERROR(INDEX('Tableau FR Download'!O:O,MATCH('Eligible Components'!M355,'Tableau FR Download'!G:G,0)),""))</f>
        <v/>
      </c>
      <c r="S355" t="str">
        <f t="shared" si="17"/>
        <v/>
      </c>
      <c r="T355" s="1" t="str">
        <f>IFERROR(INDEX('User Instructions'!$E$3:$E$8,MATCH('Eligible Components'!N355,'User Instructions'!$D$3:$D$8,0)),"")</f>
        <v/>
      </c>
      <c r="U355" s="1" t="str">
        <f>IFERROR(IF(INDEX('Tableau FR Download'!M:M,MATCH('Eligible Components'!M355,'Tableau FR Download'!G:G,0))=0,"",INDEX('Tableau FR Download'!M:M,MATCH('Eligible Components'!M355,'Tableau FR Download'!G:G,0))),"")</f>
        <v/>
      </c>
    </row>
    <row r="356" spans="1:21" hidden="1" x14ac:dyDescent="0.35">
      <c r="A356" s="1">
        <f t="shared" si="15"/>
        <v>0</v>
      </c>
      <c r="B356" s="1">
        <v>0</v>
      </c>
      <c r="C356" s="1" t="s">
        <v>201</v>
      </c>
      <c r="D356" s="1" t="s">
        <v>92</v>
      </c>
      <c r="E356" s="1" t="s">
        <v>94</v>
      </c>
      <c r="F356" s="1" t="s">
        <v>212</v>
      </c>
      <c r="G356" s="1" t="str">
        <f t="shared" si="16"/>
        <v>Costa Rica-Malaria,RSSH</v>
      </c>
      <c r="H356" s="1">
        <v>1</v>
      </c>
      <c r="I356" s="1" t="s">
        <v>71</v>
      </c>
      <c r="J356" s="1" t="str">
        <f>IF(IFERROR(IF(M356="",INDEX('Review Approach Lookup'!D:D,MATCH('Eligible Components'!G356,'Review Approach Lookup'!A:A,0)),INDEX('Tableau FR Download'!I:I,MATCH(M356,'Tableau FR Download'!G:G,0))),"")=0,"TBC",IFERROR(IF(M356="",INDEX('Review Approach Lookup'!D:D,MATCH('Eligible Components'!G356,'Review Approach Lookup'!A:A,0)),INDEX('Tableau FR Download'!I:I,MATCH(M356,'Tableau FR Download'!G:G,0))),""))</f>
        <v/>
      </c>
      <c r="K356" s="1" t="s">
        <v>218</v>
      </c>
      <c r="L356" s="1">
        <f>_xlfn.MAXIFS('Tableau FR Download'!A:A,'Tableau FR Download'!B:B,'Eligible Components'!G356)</f>
        <v>0</v>
      </c>
      <c r="M356" s="1" t="str">
        <f>IF(L356=0,"",INDEX('Tableau FR Download'!G:G,MATCH('Eligible Components'!L356,'Tableau FR Download'!A:A,0)))</f>
        <v/>
      </c>
      <c r="N356" s="2" t="str">
        <f>IFERROR(IF(LEFT(INDEX('Tableau FR Download'!J:J,MATCH('Eligible Components'!M356,'Tableau FR Download'!G:G,0)),FIND(" - ",INDEX('Tableau FR Download'!J:J,MATCH('Eligible Components'!M356,'Tableau FR Download'!G:G,0)))-1) = 0,"",LEFT(INDEX('Tableau FR Download'!J:J,MATCH('Eligible Components'!M356,'Tableau FR Download'!G:G,0)),FIND(" - ",INDEX('Tableau FR Download'!J:J,MATCH('Eligible Components'!M356,'Tableau FR Download'!G:G,0)))-1)),"")</f>
        <v/>
      </c>
      <c r="O356" s="2" t="str">
        <f>IF(T356="No","",IFERROR(IF(INDEX('Tableau FR Download'!M:M,MATCH('Eligible Components'!M356,'Tableau FR Download'!G:G,0))=0,"",INDEX('Tableau FR Download'!M:M,MATCH('Eligible Components'!M356,'Tableau FR Download'!G:G,0))),""))</f>
        <v/>
      </c>
      <c r="P356" s="27" t="str">
        <f>IF(IFERROR(
INDEX('Funding Request Tracker'!$G$6:$G$13,MATCH('Eligible Components'!N356,'Funding Request Tracker'!$F$6:$F$13,0)),"")=0,"",
IFERROR(INDEX('Funding Request Tracker'!$G$6:$G$13,MATCH('Eligible Components'!N356,'Funding Request Tracker'!$F$6:$F$13,0)),
""))</f>
        <v/>
      </c>
      <c r="Q356" s="27" t="str">
        <f>IF(IFERROR(INDEX('Tableau FR Download'!N:N,MATCH('Eligible Components'!M356,'Tableau FR Download'!G:G,0)),"")=0,"",IFERROR(INDEX('Tableau FR Download'!N:N,MATCH('Eligible Components'!M356,'Tableau FR Download'!G:G,0)),""))</f>
        <v/>
      </c>
      <c r="R356" s="27" t="str">
        <f>IF(IFERROR(INDEX('Tableau FR Download'!O:O,MATCH('Eligible Components'!M356,'Tableau FR Download'!G:G,0)),"")=0,"",IFERROR(INDEX('Tableau FR Download'!O:O,MATCH('Eligible Components'!M356,'Tableau FR Download'!G:G,0)),""))</f>
        <v/>
      </c>
      <c r="S356" t="str">
        <f t="shared" si="17"/>
        <v/>
      </c>
      <c r="T356" s="1" t="str">
        <f>IFERROR(INDEX('User Instructions'!$E$3:$E$8,MATCH('Eligible Components'!N356,'User Instructions'!$D$3:$D$8,0)),"")</f>
        <v/>
      </c>
      <c r="U356" s="1" t="str">
        <f>IFERROR(IF(INDEX('Tableau FR Download'!M:M,MATCH('Eligible Components'!M356,'Tableau FR Download'!G:G,0))=0,"",INDEX('Tableau FR Download'!M:M,MATCH('Eligible Components'!M356,'Tableau FR Download'!G:G,0))),"")</f>
        <v/>
      </c>
    </row>
    <row r="357" spans="1:21" hidden="1" x14ac:dyDescent="0.35">
      <c r="A357" s="1">
        <f t="shared" si="15"/>
        <v>0</v>
      </c>
      <c r="B357" s="1">
        <v>0</v>
      </c>
      <c r="C357" s="1" t="s">
        <v>201</v>
      </c>
      <c r="D357" s="1" t="s">
        <v>92</v>
      </c>
      <c r="E357" s="1" t="s">
        <v>91</v>
      </c>
      <c r="F357" s="1" t="s">
        <v>91</v>
      </c>
      <c r="G357" s="1" t="str">
        <f t="shared" si="16"/>
        <v>Costa Rica-RSSH</v>
      </c>
      <c r="H357" s="1">
        <v>1</v>
      </c>
      <c r="I357" s="1" t="s">
        <v>71</v>
      </c>
      <c r="J357" s="1" t="str">
        <f>IF(IFERROR(IF(M357="",INDEX('Review Approach Lookup'!D:D,MATCH('Eligible Components'!G357,'Review Approach Lookup'!A:A,0)),INDEX('Tableau FR Download'!I:I,MATCH(M357,'Tableau FR Download'!G:G,0))),"")=0,"TBC",IFERROR(IF(M357="",INDEX('Review Approach Lookup'!D:D,MATCH('Eligible Components'!G357,'Review Approach Lookup'!A:A,0)),INDEX('Tableau FR Download'!I:I,MATCH(M357,'Tableau FR Download'!G:G,0))),""))</f>
        <v>TBC</v>
      </c>
      <c r="K357" s="1" t="s">
        <v>218</v>
      </c>
      <c r="L357" s="1">
        <f>_xlfn.MAXIFS('Tableau FR Download'!A:A,'Tableau FR Download'!B:B,'Eligible Components'!G357)</f>
        <v>0</v>
      </c>
      <c r="M357" s="1" t="str">
        <f>IF(L357=0,"",INDEX('Tableau FR Download'!G:G,MATCH('Eligible Components'!L357,'Tableau FR Download'!A:A,0)))</f>
        <v/>
      </c>
      <c r="N357" s="2" t="str">
        <f>IFERROR(IF(LEFT(INDEX('Tableau FR Download'!J:J,MATCH('Eligible Components'!M357,'Tableau FR Download'!G:G,0)),FIND(" - ",INDEX('Tableau FR Download'!J:J,MATCH('Eligible Components'!M357,'Tableau FR Download'!G:G,0)))-1) = 0,"",LEFT(INDEX('Tableau FR Download'!J:J,MATCH('Eligible Components'!M357,'Tableau FR Download'!G:G,0)),FIND(" - ",INDEX('Tableau FR Download'!J:J,MATCH('Eligible Components'!M357,'Tableau FR Download'!G:G,0)))-1)),"")</f>
        <v/>
      </c>
      <c r="O357" s="2" t="str">
        <f>IF(T357="No","",IFERROR(IF(INDEX('Tableau FR Download'!M:M,MATCH('Eligible Components'!M357,'Tableau FR Download'!G:G,0))=0,"",INDEX('Tableau FR Download'!M:M,MATCH('Eligible Components'!M357,'Tableau FR Download'!G:G,0))),""))</f>
        <v/>
      </c>
      <c r="P357" s="27" t="str">
        <f>IF(IFERROR(
INDEX('Funding Request Tracker'!$G$6:$G$13,MATCH('Eligible Components'!N357,'Funding Request Tracker'!$F$6:$F$13,0)),"")=0,"",
IFERROR(INDEX('Funding Request Tracker'!$G$6:$G$13,MATCH('Eligible Components'!N357,'Funding Request Tracker'!$F$6:$F$13,0)),
""))</f>
        <v/>
      </c>
      <c r="Q357" s="27" t="str">
        <f>IF(IFERROR(INDEX('Tableau FR Download'!N:N,MATCH('Eligible Components'!M357,'Tableau FR Download'!G:G,0)),"")=0,"",IFERROR(INDEX('Tableau FR Download'!N:N,MATCH('Eligible Components'!M357,'Tableau FR Download'!G:G,0)),""))</f>
        <v/>
      </c>
      <c r="R357" s="27" t="str">
        <f>IF(IFERROR(INDEX('Tableau FR Download'!O:O,MATCH('Eligible Components'!M357,'Tableau FR Download'!G:G,0)),"")=0,"",IFERROR(INDEX('Tableau FR Download'!O:O,MATCH('Eligible Components'!M357,'Tableau FR Download'!G:G,0)),""))</f>
        <v/>
      </c>
      <c r="S357" t="str">
        <f t="shared" si="17"/>
        <v/>
      </c>
      <c r="T357" s="1" t="str">
        <f>IFERROR(INDEX('User Instructions'!$E$3:$E$8,MATCH('Eligible Components'!N357,'User Instructions'!$D$3:$D$8,0)),"")</f>
        <v/>
      </c>
      <c r="U357" s="1" t="str">
        <f>IFERROR(IF(INDEX('Tableau FR Download'!M:M,MATCH('Eligible Components'!M357,'Tableau FR Download'!G:G,0))=0,"",INDEX('Tableau FR Download'!M:M,MATCH('Eligible Components'!M357,'Tableau FR Download'!G:G,0))),"")</f>
        <v/>
      </c>
    </row>
    <row r="358" spans="1:21" hidden="1" x14ac:dyDescent="0.35">
      <c r="A358" s="1">
        <f t="shared" si="15"/>
        <v>0</v>
      </c>
      <c r="B358" s="1">
        <v>0</v>
      </c>
      <c r="C358" s="1" t="s">
        <v>201</v>
      </c>
      <c r="D358" s="1" t="s">
        <v>92</v>
      </c>
      <c r="E358" s="1" t="s">
        <v>61</v>
      </c>
      <c r="F358" s="1" t="s">
        <v>213</v>
      </c>
      <c r="G358" s="1" t="str">
        <f t="shared" si="16"/>
        <v>Costa Rica-Tuberculosis</v>
      </c>
      <c r="H358" s="1">
        <v>0</v>
      </c>
      <c r="I358" s="1" t="s">
        <v>71</v>
      </c>
      <c r="J358" s="1" t="str">
        <f>IF(IFERROR(IF(M358="",INDEX('Review Approach Lookup'!D:D,MATCH('Eligible Components'!G358,'Review Approach Lookup'!A:A,0)),INDEX('Tableau FR Download'!I:I,MATCH(M358,'Tableau FR Download'!G:G,0))),"")=0,"TBC",IFERROR(IF(M358="",INDEX('Review Approach Lookup'!D:D,MATCH('Eligible Components'!G358,'Review Approach Lookup'!A:A,0)),INDEX('Tableau FR Download'!I:I,MATCH(M358,'Tableau FR Download'!G:G,0))),""))</f>
        <v/>
      </c>
      <c r="K358" s="1" t="s">
        <v>218</v>
      </c>
      <c r="L358" s="1">
        <f>_xlfn.MAXIFS('Tableau FR Download'!A:A,'Tableau FR Download'!B:B,'Eligible Components'!G358)</f>
        <v>0</v>
      </c>
      <c r="M358" s="1" t="str">
        <f>IF(L358=0,"",INDEX('Tableau FR Download'!G:G,MATCH('Eligible Components'!L358,'Tableau FR Download'!A:A,0)))</f>
        <v/>
      </c>
      <c r="N358" s="2" t="str">
        <f>IFERROR(IF(LEFT(INDEX('Tableau FR Download'!J:J,MATCH('Eligible Components'!M358,'Tableau FR Download'!G:G,0)),FIND(" - ",INDEX('Tableau FR Download'!J:J,MATCH('Eligible Components'!M358,'Tableau FR Download'!G:G,0)))-1) = 0,"",LEFT(INDEX('Tableau FR Download'!J:J,MATCH('Eligible Components'!M358,'Tableau FR Download'!G:G,0)),FIND(" - ",INDEX('Tableau FR Download'!J:J,MATCH('Eligible Components'!M358,'Tableau FR Download'!G:G,0)))-1)),"")</f>
        <v/>
      </c>
      <c r="O358" s="2" t="str">
        <f>IF(T358="No","",IFERROR(IF(INDEX('Tableau FR Download'!M:M,MATCH('Eligible Components'!M358,'Tableau FR Download'!G:G,0))=0,"",INDEX('Tableau FR Download'!M:M,MATCH('Eligible Components'!M358,'Tableau FR Download'!G:G,0))),""))</f>
        <v/>
      </c>
      <c r="P358" s="27" t="str">
        <f>IF(IFERROR(
INDEX('Funding Request Tracker'!$G$6:$G$13,MATCH('Eligible Components'!N358,'Funding Request Tracker'!$F$6:$F$13,0)),"")=0,"",
IFERROR(INDEX('Funding Request Tracker'!$G$6:$G$13,MATCH('Eligible Components'!N358,'Funding Request Tracker'!$F$6:$F$13,0)),
""))</f>
        <v/>
      </c>
      <c r="Q358" s="27" t="str">
        <f>IF(IFERROR(INDEX('Tableau FR Download'!N:N,MATCH('Eligible Components'!M358,'Tableau FR Download'!G:G,0)),"")=0,"",IFERROR(INDEX('Tableau FR Download'!N:N,MATCH('Eligible Components'!M358,'Tableau FR Download'!G:G,0)),""))</f>
        <v/>
      </c>
      <c r="R358" s="27" t="str">
        <f>IF(IFERROR(INDEX('Tableau FR Download'!O:O,MATCH('Eligible Components'!M358,'Tableau FR Download'!G:G,0)),"")=0,"",IFERROR(INDEX('Tableau FR Download'!O:O,MATCH('Eligible Components'!M358,'Tableau FR Download'!G:G,0)),""))</f>
        <v/>
      </c>
      <c r="S358" t="str">
        <f t="shared" si="17"/>
        <v/>
      </c>
      <c r="T358" s="1" t="str">
        <f>IFERROR(INDEX('User Instructions'!$E$3:$E$8,MATCH('Eligible Components'!N358,'User Instructions'!$D$3:$D$8,0)),"")</f>
        <v/>
      </c>
      <c r="U358" s="1" t="str">
        <f>IFERROR(IF(INDEX('Tableau FR Download'!M:M,MATCH('Eligible Components'!M358,'Tableau FR Download'!G:G,0))=0,"",INDEX('Tableau FR Download'!M:M,MATCH('Eligible Components'!M358,'Tableau FR Download'!G:G,0))),"")</f>
        <v/>
      </c>
    </row>
    <row r="359" spans="1:21" hidden="1" x14ac:dyDescent="0.35">
      <c r="A359" s="1">
        <f t="shared" si="15"/>
        <v>0</v>
      </c>
      <c r="B359" s="1">
        <v>0</v>
      </c>
      <c r="C359" s="1" t="s">
        <v>201</v>
      </c>
      <c r="D359" s="1" t="s">
        <v>92</v>
      </c>
      <c r="E359" s="1" t="s">
        <v>168</v>
      </c>
      <c r="F359" s="1" t="s">
        <v>214</v>
      </c>
      <c r="G359" s="1" t="str">
        <f t="shared" si="16"/>
        <v>Costa Rica-Tuberculosis,Malaria</v>
      </c>
      <c r="H359" s="1">
        <v>1</v>
      </c>
      <c r="I359" s="1" t="s">
        <v>71</v>
      </c>
      <c r="J359" s="1" t="str">
        <f>IF(IFERROR(IF(M359="",INDEX('Review Approach Lookup'!D:D,MATCH('Eligible Components'!G359,'Review Approach Lookup'!A:A,0)),INDEX('Tableau FR Download'!I:I,MATCH(M359,'Tableau FR Download'!G:G,0))),"")=0,"TBC",IFERROR(IF(M359="",INDEX('Review Approach Lookup'!D:D,MATCH('Eligible Components'!G359,'Review Approach Lookup'!A:A,0)),INDEX('Tableau FR Download'!I:I,MATCH(M359,'Tableau FR Download'!G:G,0))),""))</f>
        <v/>
      </c>
      <c r="K359" s="1" t="s">
        <v>218</v>
      </c>
      <c r="L359" s="1">
        <f>_xlfn.MAXIFS('Tableau FR Download'!A:A,'Tableau FR Download'!B:B,'Eligible Components'!G359)</f>
        <v>0</v>
      </c>
      <c r="M359" s="1" t="str">
        <f>IF(L359=0,"",INDEX('Tableau FR Download'!G:G,MATCH('Eligible Components'!L359,'Tableau FR Download'!A:A,0)))</f>
        <v/>
      </c>
      <c r="N359" s="2" t="str">
        <f>IFERROR(IF(LEFT(INDEX('Tableau FR Download'!J:J,MATCH('Eligible Components'!M359,'Tableau FR Download'!G:G,0)),FIND(" - ",INDEX('Tableau FR Download'!J:J,MATCH('Eligible Components'!M359,'Tableau FR Download'!G:G,0)))-1) = 0,"",LEFT(INDEX('Tableau FR Download'!J:J,MATCH('Eligible Components'!M359,'Tableau FR Download'!G:G,0)),FIND(" - ",INDEX('Tableau FR Download'!J:J,MATCH('Eligible Components'!M359,'Tableau FR Download'!G:G,0)))-1)),"")</f>
        <v/>
      </c>
      <c r="O359" s="2" t="str">
        <f>IF(T359="No","",IFERROR(IF(INDEX('Tableau FR Download'!M:M,MATCH('Eligible Components'!M359,'Tableau FR Download'!G:G,0))=0,"",INDEX('Tableau FR Download'!M:M,MATCH('Eligible Components'!M359,'Tableau FR Download'!G:G,0))),""))</f>
        <v/>
      </c>
      <c r="P359" s="27" t="str">
        <f>IF(IFERROR(
INDEX('Funding Request Tracker'!$G$6:$G$13,MATCH('Eligible Components'!N359,'Funding Request Tracker'!$F$6:$F$13,0)),"")=0,"",
IFERROR(INDEX('Funding Request Tracker'!$G$6:$G$13,MATCH('Eligible Components'!N359,'Funding Request Tracker'!$F$6:$F$13,0)),
""))</f>
        <v/>
      </c>
      <c r="Q359" s="27" t="str">
        <f>IF(IFERROR(INDEX('Tableau FR Download'!N:N,MATCH('Eligible Components'!M359,'Tableau FR Download'!G:G,0)),"")=0,"",IFERROR(INDEX('Tableau FR Download'!N:N,MATCH('Eligible Components'!M359,'Tableau FR Download'!G:G,0)),""))</f>
        <v/>
      </c>
      <c r="R359" s="27" t="str">
        <f>IF(IFERROR(INDEX('Tableau FR Download'!O:O,MATCH('Eligible Components'!M359,'Tableau FR Download'!G:G,0)),"")=0,"",IFERROR(INDEX('Tableau FR Download'!O:O,MATCH('Eligible Components'!M359,'Tableau FR Download'!G:G,0)),""))</f>
        <v/>
      </c>
      <c r="S359" t="str">
        <f t="shared" si="17"/>
        <v/>
      </c>
      <c r="T359" s="1" t="str">
        <f>IFERROR(INDEX('User Instructions'!$E$3:$E$8,MATCH('Eligible Components'!N359,'User Instructions'!$D$3:$D$8,0)),"")</f>
        <v/>
      </c>
      <c r="U359" s="1" t="str">
        <f>IFERROR(IF(INDEX('Tableau FR Download'!M:M,MATCH('Eligible Components'!M359,'Tableau FR Download'!G:G,0))=0,"",INDEX('Tableau FR Download'!M:M,MATCH('Eligible Components'!M359,'Tableau FR Download'!G:G,0))),"")</f>
        <v/>
      </c>
    </row>
    <row r="360" spans="1:21" hidden="1" x14ac:dyDescent="0.35">
      <c r="A360" s="1">
        <f t="shared" si="15"/>
        <v>0</v>
      </c>
      <c r="B360" s="1">
        <v>0</v>
      </c>
      <c r="C360" s="1" t="s">
        <v>201</v>
      </c>
      <c r="D360" s="1" t="s">
        <v>92</v>
      </c>
      <c r="E360" s="1" t="s">
        <v>133</v>
      </c>
      <c r="F360" s="1" t="s">
        <v>215</v>
      </c>
      <c r="G360" s="1" t="str">
        <f t="shared" si="16"/>
        <v>Costa Rica-Tuberculosis,Malaria,RSSH</v>
      </c>
      <c r="H360" s="1">
        <v>1</v>
      </c>
      <c r="I360" s="1" t="s">
        <v>71</v>
      </c>
      <c r="J360" s="1" t="str">
        <f>IF(IFERROR(IF(M360="",INDEX('Review Approach Lookup'!D:D,MATCH('Eligible Components'!G360,'Review Approach Lookup'!A:A,0)),INDEX('Tableau FR Download'!I:I,MATCH(M360,'Tableau FR Download'!G:G,0))),"")=0,"TBC",IFERROR(IF(M360="",INDEX('Review Approach Lookup'!D:D,MATCH('Eligible Components'!G360,'Review Approach Lookup'!A:A,0)),INDEX('Tableau FR Download'!I:I,MATCH(M360,'Tableau FR Download'!G:G,0))),""))</f>
        <v/>
      </c>
      <c r="K360" s="1" t="s">
        <v>218</v>
      </c>
      <c r="L360" s="1">
        <f>_xlfn.MAXIFS('Tableau FR Download'!A:A,'Tableau FR Download'!B:B,'Eligible Components'!G360)</f>
        <v>0</v>
      </c>
      <c r="M360" s="1" t="str">
        <f>IF(L360=0,"",INDEX('Tableau FR Download'!G:G,MATCH('Eligible Components'!L360,'Tableau FR Download'!A:A,0)))</f>
        <v/>
      </c>
      <c r="N360" s="2" t="str">
        <f>IFERROR(IF(LEFT(INDEX('Tableau FR Download'!J:J,MATCH('Eligible Components'!M360,'Tableau FR Download'!G:G,0)),FIND(" - ",INDEX('Tableau FR Download'!J:J,MATCH('Eligible Components'!M360,'Tableau FR Download'!G:G,0)))-1) = 0,"",LEFT(INDEX('Tableau FR Download'!J:J,MATCH('Eligible Components'!M360,'Tableau FR Download'!G:G,0)),FIND(" - ",INDEX('Tableau FR Download'!J:J,MATCH('Eligible Components'!M360,'Tableau FR Download'!G:G,0)))-1)),"")</f>
        <v/>
      </c>
      <c r="O360" s="2" t="str">
        <f>IF(T360="No","",IFERROR(IF(INDEX('Tableau FR Download'!M:M,MATCH('Eligible Components'!M360,'Tableau FR Download'!G:G,0))=0,"",INDEX('Tableau FR Download'!M:M,MATCH('Eligible Components'!M360,'Tableau FR Download'!G:G,0))),""))</f>
        <v/>
      </c>
      <c r="P360" s="27" t="str">
        <f>IF(IFERROR(
INDEX('Funding Request Tracker'!$G$6:$G$13,MATCH('Eligible Components'!N360,'Funding Request Tracker'!$F$6:$F$13,0)),"")=0,"",
IFERROR(INDEX('Funding Request Tracker'!$G$6:$G$13,MATCH('Eligible Components'!N360,'Funding Request Tracker'!$F$6:$F$13,0)),
""))</f>
        <v/>
      </c>
      <c r="Q360" s="27" t="str">
        <f>IF(IFERROR(INDEX('Tableau FR Download'!N:N,MATCH('Eligible Components'!M360,'Tableau FR Download'!G:G,0)),"")=0,"",IFERROR(INDEX('Tableau FR Download'!N:N,MATCH('Eligible Components'!M360,'Tableau FR Download'!G:G,0)),""))</f>
        <v/>
      </c>
      <c r="R360" s="27" t="str">
        <f>IF(IFERROR(INDEX('Tableau FR Download'!O:O,MATCH('Eligible Components'!M360,'Tableau FR Download'!G:G,0)),"")=0,"",IFERROR(INDEX('Tableau FR Download'!O:O,MATCH('Eligible Components'!M360,'Tableau FR Download'!G:G,0)),""))</f>
        <v/>
      </c>
      <c r="S360" t="str">
        <f t="shared" si="17"/>
        <v/>
      </c>
      <c r="T360" s="1" t="str">
        <f>IFERROR(INDEX('User Instructions'!$E$3:$E$8,MATCH('Eligible Components'!N360,'User Instructions'!$D$3:$D$8,0)),"")</f>
        <v/>
      </c>
      <c r="U360" s="1" t="str">
        <f>IFERROR(IF(INDEX('Tableau FR Download'!M:M,MATCH('Eligible Components'!M360,'Tableau FR Download'!G:G,0))=0,"",INDEX('Tableau FR Download'!M:M,MATCH('Eligible Components'!M360,'Tableau FR Download'!G:G,0))),"")</f>
        <v/>
      </c>
    </row>
    <row r="361" spans="1:21" hidden="1" x14ac:dyDescent="0.35">
      <c r="A361" s="1">
        <f t="shared" si="15"/>
        <v>0</v>
      </c>
      <c r="B361" s="1">
        <v>0</v>
      </c>
      <c r="C361" s="1" t="s">
        <v>201</v>
      </c>
      <c r="D361" s="1" t="s">
        <v>92</v>
      </c>
      <c r="E361" s="1" t="s">
        <v>121</v>
      </c>
      <c r="F361" s="1" t="s">
        <v>216</v>
      </c>
      <c r="G361" s="1" t="str">
        <f t="shared" si="16"/>
        <v>Costa Rica-Tuberculosis,RSSH</v>
      </c>
      <c r="H361" s="1">
        <v>1</v>
      </c>
      <c r="I361" s="1" t="s">
        <v>71</v>
      </c>
      <c r="J361" s="1" t="str">
        <f>IF(IFERROR(IF(M361="",INDEX('Review Approach Lookup'!D:D,MATCH('Eligible Components'!G361,'Review Approach Lookup'!A:A,0)),INDEX('Tableau FR Download'!I:I,MATCH(M361,'Tableau FR Download'!G:G,0))),"")=0,"TBC",IFERROR(IF(M361="",INDEX('Review Approach Lookup'!D:D,MATCH('Eligible Components'!G361,'Review Approach Lookup'!A:A,0)),INDEX('Tableau FR Download'!I:I,MATCH(M361,'Tableau FR Download'!G:G,0))),""))</f>
        <v/>
      </c>
      <c r="K361" s="1" t="s">
        <v>218</v>
      </c>
      <c r="L361" s="1">
        <f>_xlfn.MAXIFS('Tableau FR Download'!A:A,'Tableau FR Download'!B:B,'Eligible Components'!G361)</f>
        <v>0</v>
      </c>
      <c r="M361" s="1" t="str">
        <f>IF(L361=0,"",INDEX('Tableau FR Download'!G:G,MATCH('Eligible Components'!L361,'Tableau FR Download'!A:A,0)))</f>
        <v/>
      </c>
      <c r="N361" s="2" t="str">
        <f>IFERROR(IF(LEFT(INDEX('Tableau FR Download'!J:J,MATCH('Eligible Components'!M361,'Tableau FR Download'!G:G,0)),FIND(" - ",INDEX('Tableau FR Download'!J:J,MATCH('Eligible Components'!M361,'Tableau FR Download'!G:G,0)))-1) = 0,"",LEFT(INDEX('Tableau FR Download'!J:J,MATCH('Eligible Components'!M361,'Tableau FR Download'!G:G,0)),FIND(" - ",INDEX('Tableau FR Download'!J:J,MATCH('Eligible Components'!M361,'Tableau FR Download'!G:G,0)))-1)),"")</f>
        <v/>
      </c>
      <c r="O361" s="2" t="str">
        <f>IF(T361="No","",IFERROR(IF(INDEX('Tableau FR Download'!M:M,MATCH('Eligible Components'!M361,'Tableau FR Download'!G:G,0))=0,"",INDEX('Tableau FR Download'!M:M,MATCH('Eligible Components'!M361,'Tableau FR Download'!G:G,0))),""))</f>
        <v/>
      </c>
      <c r="P361" s="27" t="str">
        <f>IF(IFERROR(
INDEX('Funding Request Tracker'!$G$6:$G$13,MATCH('Eligible Components'!N361,'Funding Request Tracker'!$F$6:$F$13,0)),"")=0,"",
IFERROR(INDEX('Funding Request Tracker'!$G$6:$G$13,MATCH('Eligible Components'!N361,'Funding Request Tracker'!$F$6:$F$13,0)),
""))</f>
        <v/>
      </c>
      <c r="Q361" s="27" t="str">
        <f>IF(IFERROR(INDEX('Tableau FR Download'!N:N,MATCH('Eligible Components'!M361,'Tableau FR Download'!G:G,0)),"")=0,"",IFERROR(INDEX('Tableau FR Download'!N:N,MATCH('Eligible Components'!M361,'Tableau FR Download'!G:G,0)),""))</f>
        <v/>
      </c>
      <c r="R361" s="27" t="str">
        <f>IF(IFERROR(INDEX('Tableau FR Download'!O:O,MATCH('Eligible Components'!M361,'Tableau FR Download'!G:G,0)),"")=0,"",IFERROR(INDEX('Tableau FR Download'!O:O,MATCH('Eligible Components'!M361,'Tableau FR Download'!G:G,0)),""))</f>
        <v/>
      </c>
      <c r="S361" t="str">
        <f t="shared" si="17"/>
        <v/>
      </c>
      <c r="T361" s="1" t="str">
        <f>IFERROR(INDEX('User Instructions'!$E$3:$E$8,MATCH('Eligible Components'!N361,'User Instructions'!$D$3:$D$8,0)),"")</f>
        <v/>
      </c>
      <c r="U361" s="1" t="str">
        <f>IFERROR(IF(INDEX('Tableau FR Download'!M:M,MATCH('Eligible Components'!M361,'Tableau FR Download'!G:G,0))=0,"",INDEX('Tableau FR Download'!M:M,MATCH('Eligible Components'!M361,'Tableau FR Download'!G:G,0))),"")</f>
        <v/>
      </c>
    </row>
    <row r="362" spans="1:21" hidden="1" x14ac:dyDescent="0.35">
      <c r="A362" s="1">
        <f t="shared" si="15"/>
        <v>0</v>
      </c>
      <c r="B362" s="1">
        <v>1</v>
      </c>
      <c r="C362" s="1" t="s">
        <v>201</v>
      </c>
      <c r="D362" s="1" t="s">
        <v>93</v>
      </c>
      <c r="E362" s="1" t="s">
        <v>59</v>
      </c>
      <c r="F362" s="1" t="s">
        <v>59</v>
      </c>
      <c r="G362" s="1" t="str">
        <f t="shared" si="16"/>
        <v>Côte d'Ivoire-HIV/AIDS</v>
      </c>
      <c r="H362" s="1">
        <v>1</v>
      </c>
      <c r="I362" s="1" t="s">
        <v>79</v>
      </c>
      <c r="J362" s="1" t="str">
        <f>IF(IFERROR(IF(M362="",INDEX('Review Approach Lookup'!D:D,MATCH('Eligible Components'!G362,'Review Approach Lookup'!A:A,0)),INDEX('Tableau FR Download'!I:I,MATCH(M362,'Tableau FR Download'!G:G,0))),"")=0,"TBC",IFERROR(IF(M362="",INDEX('Review Approach Lookup'!D:D,MATCH('Eligible Components'!G362,'Review Approach Lookup'!A:A,0)),INDEX('Tableau FR Download'!I:I,MATCH(M362,'Tableau FR Download'!G:G,0))),""))</f>
        <v>Program Continuation</v>
      </c>
      <c r="K362" s="1" t="s">
        <v>219</v>
      </c>
      <c r="L362" s="1">
        <f>_xlfn.MAXIFS('Tableau FR Download'!A:A,'Tableau FR Download'!B:B,'Eligible Components'!G362)</f>
        <v>0</v>
      </c>
      <c r="M362" s="1" t="str">
        <f>IF(L362=0,"",INDEX('Tableau FR Download'!G:G,MATCH('Eligible Components'!L362,'Tableau FR Download'!A:A,0)))</f>
        <v/>
      </c>
      <c r="N362" s="2" t="str">
        <f>IFERROR(IF(LEFT(INDEX('Tableau FR Download'!J:J,MATCH('Eligible Components'!M362,'Tableau FR Download'!G:G,0)),FIND(" - ",INDEX('Tableau FR Download'!J:J,MATCH('Eligible Components'!M362,'Tableau FR Download'!G:G,0)))-1) = 0,"",LEFT(INDEX('Tableau FR Download'!J:J,MATCH('Eligible Components'!M362,'Tableau FR Download'!G:G,0)),FIND(" - ",INDEX('Tableau FR Download'!J:J,MATCH('Eligible Components'!M362,'Tableau FR Download'!G:G,0)))-1)),"")</f>
        <v/>
      </c>
      <c r="O362" s="2" t="str">
        <f>IF(T362="No","",IFERROR(IF(INDEX('Tableau FR Download'!M:M,MATCH('Eligible Components'!M362,'Tableau FR Download'!G:G,0))=0,"",INDEX('Tableau FR Download'!M:M,MATCH('Eligible Components'!M362,'Tableau FR Download'!G:G,0))),""))</f>
        <v/>
      </c>
      <c r="P362" s="27" t="str">
        <f>IF(IFERROR(
INDEX('Funding Request Tracker'!$G$6:$G$13,MATCH('Eligible Components'!N362,'Funding Request Tracker'!$F$6:$F$13,0)),"")=0,"",
IFERROR(INDEX('Funding Request Tracker'!$G$6:$G$13,MATCH('Eligible Components'!N362,'Funding Request Tracker'!$F$6:$F$13,0)),
""))</f>
        <v/>
      </c>
      <c r="Q362" s="27" t="str">
        <f>IF(IFERROR(INDEX('Tableau FR Download'!N:N,MATCH('Eligible Components'!M362,'Tableau FR Download'!G:G,0)),"")=0,"",IFERROR(INDEX('Tableau FR Download'!N:N,MATCH('Eligible Components'!M362,'Tableau FR Download'!G:G,0)),""))</f>
        <v/>
      </c>
      <c r="R362" s="27" t="str">
        <f>IF(IFERROR(INDEX('Tableau FR Download'!O:O,MATCH('Eligible Components'!M362,'Tableau FR Download'!G:G,0)),"")=0,"",IFERROR(INDEX('Tableau FR Download'!O:O,MATCH('Eligible Components'!M362,'Tableau FR Download'!G:G,0)),""))</f>
        <v/>
      </c>
      <c r="S362" t="str">
        <f t="shared" si="17"/>
        <v/>
      </c>
      <c r="T362" s="1" t="str">
        <f>IFERROR(INDEX('User Instructions'!$E$3:$E$8,MATCH('Eligible Components'!N362,'User Instructions'!$D$3:$D$8,0)),"")</f>
        <v/>
      </c>
      <c r="U362" s="1" t="str">
        <f>IFERROR(IF(INDEX('Tableau FR Download'!M:M,MATCH('Eligible Components'!M362,'Tableau FR Download'!G:G,0))=0,"",INDEX('Tableau FR Download'!M:M,MATCH('Eligible Components'!M362,'Tableau FR Download'!G:G,0))),"")</f>
        <v/>
      </c>
    </row>
    <row r="363" spans="1:21" hidden="1" x14ac:dyDescent="0.35">
      <c r="A363" s="1">
        <f t="shared" si="15"/>
        <v>0</v>
      </c>
      <c r="B363" s="1">
        <v>0</v>
      </c>
      <c r="C363" s="1" t="s">
        <v>201</v>
      </c>
      <c r="D363" s="1" t="s">
        <v>93</v>
      </c>
      <c r="E363" s="1" t="s">
        <v>103</v>
      </c>
      <c r="F363" s="1" t="s">
        <v>203</v>
      </c>
      <c r="G363" s="1" t="str">
        <f t="shared" si="16"/>
        <v>Côte d'Ivoire-HIV/AIDS,Malaria</v>
      </c>
      <c r="H363" s="1">
        <v>0</v>
      </c>
      <c r="I363" s="1" t="s">
        <v>79</v>
      </c>
      <c r="J363" s="1" t="str">
        <f>IF(IFERROR(IF(M363="",INDEX('Review Approach Lookup'!D:D,MATCH('Eligible Components'!G363,'Review Approach Lookup'!A:A,0)),INDEX('Tableau FR Download'!I:I,MATCH(M363,'Tableau FR Download'!G:G,0))),"")=0,"TBC",IFERROR(IF(M363="",INDEX('Review Approach Lookup'!D:D,MATCH('Eligible Components'!G363,'Review Approach Lookup'!A:A,0)),INDEX('Tableau FR Download'!I:I,MATCH(M363,'Tableau FR Download'!G:G,0))),""))</f>
        <v/>
      </c>
      <c r="K363" s="1" t="s">
        <v>219</v>
      </c>
      <c r="L363" s="1">
        <f>_xlfn.MAXIFS('Tableau FR Download'!A:A,'Tableau FR Download'!B:B,'Eligible Components'!G363)</f>
        <v>0</v>
      </c>
      <c r="M363" s="1" t="str">
        <f>IF(L363=0,"",INDEX('Tableau FR Download'!G:G,MATCH('Eligible Components'!L363,'Tableau FR Download'!A:A,0)))</f>
        <v/>
      </c>
      <c r="N363" s="2" t="str">
        <f>IFERROR(IF(LEFT(INDEX('Tableau FR Download'!J:J,MATCH('Eligible Components'!M363,'Tableau FR Download'!G:G,0)),FIND(" - ",INDEX('Tableau FR Download'!J:J,MATCH('Eligible Components'!M363,'Tableau FR Download'!G:G,0)))-1) = 0,"",LEFT(INDEX('Tableau FR Download'!J:J,MATCH('Eligible Components'!M363,'Tableau FR Download'!G:G,0)),FIND(" - ",INDEX('Tableau FR Download'!J:J,MATCH('Eligible Components'!M363,'Tableau FR Download'!G:G,0)))-1)),"")</f>
        <v/>
      </c>
      <c r="O363" s="2" t="str">
        <f>IF(T363="No","",IFERROR(IF(INDEX('Tableau FR Download'!M:M,MATCH('Eligible Components'!M363,'Tableau FR Download'!G:G,0))=0,"",INDEX('Tableau FR Download'!M:M,MATCH('Eligible Components'!M363,'Tableau FR Download'!G:G,0))),""))</f>
        <v/>
      </c>
      <c r="P363" s="27" t="str">
        <f>IF(IFERROR(
INDEX('Funding Request Tracker'!$G$6:$G$13,MATCH('Eligible Components'!N363,'Funding Request Tracker'!$F$6:$F$13,0)),"")=0,"",
IFERROR(INDEX('Funding Request Tracker'!$G$6:$G$13,MATCH('Eligible Components'!N363,'Funding Request Tracker'!$F$6:$F$13,0)),
""))</f>
        <v/>
      </c>
      <c r="Q363" s="27" t="str">
        <f>IF(IFERROR(INDEX('Tableau FR Download'!N:N,MATCH('Eligible Components'!M363,'Tableau FR Download'!G:G,0)),"")=0,"",IFERROR(INDEX('Tableau FR Download'!N:N,MATCH('Eligible Components'!M363,'Tableau FR Download'!G:G,0)),""))</f>
        <v/>
      </c>
      <c r="R363" s="27" t="str">
        <f>IF(IFERROR(INDEX('Tableau FR Download'!O:O,MATCH('Eligible Components'!M363,'Tableau FR Download'!G:G,0)),"")=0,"",IFERROR(INDEX('Tableau FR Download'!O:O,MATCH('Eligible Components'!M363,'Tableau FR Download'!G:G,0)),""))</f>
        <v/>
      </c>
      <c r="S363" t="str">
        <f t="shared" si="17"/>
        <v/>
      </c>
      <c r="T363" s="1" t="str">
        <f>IFERROR(INDEX('User Instructions'!$E$3:$E$8,MATCH('Eligible Components'!N363,'User Instructions'!$D$3:$D$8,0)),"")</f>
        <v/>
      </c>
      <c r="U363" s="1" t="str">
        <f>IFERROR(IF(INDEX('Tableau FR Download'!M:M,MATCH('Eligible Components'!M363,'Tableau FR Download'!G:G,0))=0,"",INDEX('Tableau FR Download'!M:M,MATCH('Eligible Components'!M363,'Tableau FR Download'!G:G,0))),"")</f>
        <v/>
      </c>
    </row>
    <row r="364" spans="1:21" hidden="1" x14ac:dyDescent="0.35">
      <c r="A364" s="1">
        <f t="shared" si="15"/>
        <v>0</v>
      </c>
      <c r="B364" s="1">
        <v>0</v>
      </c>
      <c r="C364" s="1" t="s">
        <v>201</v>
      </c>
      <c r="D364" s="1" t="s">
        <v>93</v>
      </c>
      <c r="E364" s="1" t="s">
        <v>204</v>
      </c>
      <c r="F364" s="1" t="s">
        <v>205</v>
      </c>
      <c r="G364" s="1" t="str">
        <f t="shared" si="16"/>
        <v>Côte d'Ivoire-HIV/AIDS,Malaria,RSSH</v>
      </c>
      <c r="H364" s="1">
        <v>0</v>
      </c>
      <c r="I364" s="1" t="s">
        <v>79</v>
      </c>
      <c r="J364" s="1" t="str">
        <f>IF(IFERROR(IF(M364="",INDEX('Review Approach Lookup'!D:D,MATCH('Eligible Components'!G364,'Review Approach Lookup'!A:A,0)),INDEX('Tableau FR Download'!I:I,MATCH(M364,'Tableau FR Download'!G:G,0))),"")=0,"TBC",IFERROR(IF(M364="",INDEX('Review Approach Lookup'!D:D,MATCH('Eligible Components'!G364,'Review Approach Lookup'!A:A,0)),INDEX('Tableau FR Download'!I:I,MATCH(M364,'Tableau FR Download'!G:G,0))),""))</f>
        <v/>
      </c>
      <c r="K364" s="1" t="s">
        <v>219</v>
      </c>
      <c r="L364" s="1">
        <f>_xlfn.MAXIFS('Tableau FR Download'!A:A,'Tableau FR Download'!B:B,'Eligible Components'!G364)</f>
        <v>0</v>
      </c>
      <c r="M364" s="1" t="str">
        <f>IF(L364=0,"",INDEX('Tableau FR Download'!G:G,MATCH('Eligible Components'!L364,'Tableau FR Download'!A:A,0)))</f>
        <v/>
      </c>
      <c r="N364" s="2" t="str">
        <f>IFERROR(IF(LEFT(INDEX('Tableau FR Download'!J:J,MATCH('Eligible Components'!M364,'Tableau FR Download'!G:G,0)),FIND(" - ",INDEX('Tableau FR Download'!J:J,MATCH('Eligible Components'!M364,'Tableau FR Download'!G:G,0)))-1) = 0,"",LEFT(INDEX('Tableau FR Download'!J:J,MATCH('Eligible Components'!M364,'Tableau FR Download'!G:G,0)),FIND(" - ",INDEX('Tableau FR Download'!J:J,MATCH('Eligible Components'!M364,'Tableau FR Download'!G:G,0)))-1)),"")</f>
        <v/>
      </c>
      <c r="O364" s="2" t="str">
        <f>IF(T364="No","",IFERROR(IF(INDEX('Tableau FR Download'!M:M,MATCH('Eligible Components'!M364,'Tableau FR Download'!G:G,0))=0,"",INDEX('Tableau FR Download'!M:M,MATCH('Eligible Components'!M364,'Tableau FR Download'!G:G,0))),""))</f>
        <v/>
      </c>
      <c r="P364" s="27" t="str">
        <f>IF(IFERROR(
INDEX('Funding Request Tracker'!$G$6:$G$13,MATCH('Eligible Components'!N364,'Funding Request Tracker'!$F$6:$F$13,0)),"")=0,"",
IFERROR(INDEX('Funding Request Tracker'!$G$6:$G$13,MATCH('Eligible Components'!N364,'Funding Request Tracker'!$F$6:$F$13,0)),
""))</f>
        <v/>
      </c>
      <c r="Q364" s="27" t="str">
        <f>IF(IFERROR(INDEX('Tableau FR Download'!N:N,MATCH('Eligible Components'!M364,'Tableau FR Download'!G:G,0)),"")=0,"",IFERROR(INDEX('Tableau FR Download'!N:N,MATCH('Eligible Components'!M364,'Tableau FR Download'!G:G,0)),""))</f>
        <v/>
      </c>
      <c r="R364" s="27" t="str">
        <f>IF(IFERROR(INDEX('Tableau FR Download'!O:O,MATCH('Eligible Components'!M364,'Tableau FR Download'!G:G,0)),"")=0,"",IFERROR(INDEX('Tableau FR Download'!O:O,MATCH('Eligible Components'!M364,'Tableau FR Download'!G:G,0)),""))</f>
        <v/>
      </c>
      <c r="S364" t="str">
        <f t="shared" si="17"/>
        <v/>
      </c>
      <c r="T364" s="1" t="str">
        <f>IFERROR(INDEX('User Instructions'!$E$3:$E$8,MATCH('Eligible Components'!N364,'User Instructions'!$D$3:$D$8,0)),"")</f>
        <v/>
      </c>
      <c r="U364" s="1" t="str">
        <f>IFERROR(IF(INDEX('Tableau FR Download'!M:M,MATCH('Eligible Components'!M364,'Tableau FR Download'!G:G,0))=0,"",INDEX('Tableau FR Download'!M:M,MATCH('Eligible Components'!M364,'Tableau FR Download'!G:G,0))),"")</f>
        <v/>
      </c>
    </row>
    <row r="365" spans="1:21" hidden="1" x14ac:dyDescent="0.35">
      <c r="A365" s="1">
        <f t="shared" si="15"/>
        <v>0</v>
      </c>
      <c r="B365" s="1">
        <v>0</v>
      </c>
      <c r="C365" s="1" t="s">
        <v>201</v>
      </c>
      <c r="D365" s="1" t="s">
        <v>93</v>
      </c>
      <c r="E365" s="1" t="s">
        <v>206</v>
      </c>
      <c r="F365" s="1" t="s">
        <v>207</v>
      </c>
      <c r="G365" s="1" t="str">
        <f t="shared" si="16"/>
        <v>Côte d'Ivoire-HIV/AIDS,RSSH</v>
      </c>
      <c r="H365" s="1">
        <v>1</v>
      </c>
      <c r="I365" s="1" t="s">
        <v>79</v>
      </c>
      <c r="J365" s="1" t="str">
        <f>IF(IFERROR(IF(M365="",INDEX('Review Approach Lookup'!D:D,MATCH('Eligible Components'!G365,'Review Approach Lookup'!A:A,0)),INDEX('Tableau FR Download'!I:I,MATCH(M365,'Tableau FR Download'!G:G,0))),"")=0,"TBC",IFERROR(IF(M365="",INDEX('Review Approach Lookup'!D:D,MATCH('Eligible Components'!G365,'Review Approach Lookup'!A:A,0)),INDEX('Tableau FR Download'!I:I,MATCH(M365,'Tableau FR Download'!G:G,0))),""))</f>
        <v/>
      </c>
      <c r="K365" s="1" t="s">
        <v>219</v>
      </c>
      <c r="L365" s="1">
        <f>_xlfn.MAXIFS('Tableau FR Download'!A:A,'Tableau FR Download'!B:B,'Eligible Components'!G365)</f>
        <v>0</v>
      </c>
      <c r="M365" s="1" t="str">
        <f>IF(L365=0,"",INDEX('Tableau FR Download'!G:G,MATCH('Eligible Components'!L365,'Tableau FR Download'!A:A,0)))</f>
        <v/>
      </c>
      <c r="N365" s="2" t="str">
        <f>IFERROR(IF(LEFT(INDEX('Tableau FR Download'!J:J,MATCH('Eligible Components'!M365,'Tableau FR Download'!G:G,0)),FIND(" - ",INDEX('Tableau FR Download'!J:J,MATCH('Eligible Components'!M365,'Tableau FR Download'!G:G,0)))-1) = 0,"",LEFT(INDEX('Tableau FR Download'!J:J,MATCH('Eligible Components'!M365,'Tableau FR Download'!G:G,0)),FIND(" - ",INDEX('Tableau FR Download'!J:J,MATCH('Eligible Components'!M365,'Tableau FR Download'!G:G,0)))-1)),"")</f>
        <v/>
      </c>
      <c r="O365" s="2" t="str">
        <f>IF(T365="No","",IFERROR(IF(INDEX('Tableau FR Download'!M:M,MATCH('Eligible Components'!M365,'Tableau FR Download'!G:G,0))=0,"",INDEX('Tableau FR Download'!M:M,MATCH('Eligible Components'!M365,'Tableau FR Download'!G:G,0))),""))</f>
        <v/>
      </c>
      <c r="P365" s="27" t="str">
        <f>IF(IFERROR(
INDEX('Funding Request Tracker'!$G$6:$G$13,MATCH('Eligible Components'!N365,'Funding Request Tracker'!$F$6:$F$13,0)),"")=0,"",
IFERROR(INDEX('Funding Request Tracker'!$G$6:$G$13,MATCH('Eligible Components'!N365,'Funding Request Tracker'!$F$6:$F$13,0)),
""))</f>
        <v/>
      </c>
      <c r="Q365" s="27" t="str">
        <f>IF(IFERROR(INDEX('Tableau FR Download'!N:N,MATCH('Eligible Components'!M365,'Tableau FR Download'!G:G,0)),"")=0,"",IFERROR(INDEX('Tableau FR Download'!N:N,MATCH('Eligible Components'!M365,'Tableau FR Download'!G:G,0)),""))</f>
        <v/>
      </c>
      <c r="R365" s="27" t="str">
        <f>IF(IFERROR(INDEX('Tableau FR Download'!O:O,MATCH('Eligible Components'!M365,'Tableau FR Download'!G:G,0)),"")=0,"",IFERROR(INDEX('Tableau FR Download'!O:O,MATCH('Eligible Components'!M365,'Tableau FR Download'!G:G,0)),""))</f>
        <v/>
      </c>
      <c r="S365" t="str">
        <f t="shared" si="17"/>
        <v/>
      </c>
      <c r="T365" s="1" t="str">
        <f>IFERROR(INDEX('User Instructions'!$E$3:$E$8,MATCH('Eligible Components'!N365,'User Instructions'!$D$3:$D$8,0)),"")</f>
        <v/>
      </c>
      <c r="U365" s="1" t="str">
        <f>IFERROR(IF(INDEX('Tableau FR Download'!M:M,MATCH('Eligible Components'!M365,'Tableau FR Download'!G:G,0))=0,"",INDEX('Tableau FR Download'!M:M,MATCH('Eligible Components'!M365,'Tableau FR Download'!G:G,0))),"")</f>
        <v/>
      </c>
    </row>
    <row r="366" spans="1:21" hidden="1" x14ac:dyDescent="0.35">
      <c r="A366" s="1">
        <f t="shared" si="15"/>
        <v>1</v>
      </c>
      <c r="B366" s="1">
        <v>0</v>
      </c>
      <c r="C366" s="1" t="s">
        <v>201</v>
      </c>
      <c r="D366" s="1" t="s">
        <v>93</v>
      </c>
      <c r="E366" s="1" t="s">
        <v>63</v>
      </c>
      <c r="F366" s="1" t="s">
        <v>208</v>
      </c>
      <c r="G366" s="1" t="str">
        <f t="shared" si="16"/>
        <v>Côte d'Ivoire-HIV/AIDS, Tuberculosis</v>
      </c>
      <c r="H366" s="1">
        <v>1</v>
      </c>
      <c r="I366" s="1" t="s">
        <v>79</v>
      </c>
      <c r="J366" s="1" t="str">
        <f>IF(IFERROR(IF(M366="",INDEX('Review Approach Lookup'!D:D,MATCH('Eligible Components'!G366,'Review Approach Lookup'!A:A,0)),INDEX('Tableau FR Download'!I:I,MATCH(M366,'Tableau FR Download'!G:G,0))),"")=0,"TBC",IFERROR(IF(M366="",INDEX('Review Approach Lookup'!D:D,MATCH('Eligible Components'!G366,'Review Approach Lookup'!A:A,0)),INDEX('Tableau FR Download'!I:I,MATCH(M366,'Tableau FR Download'!G:G,0))),""))</f>
        <v>Program Continuation</v>
      </c>
      <c r="K366" s="1" t="s">
        <v>219</v>
      </c>
      <c r="L366" s="1">
        <f>_xlfn.MAXIFS('Tableau FR Download'!A:A,'Tableau FR Download'!B:B,'Eligible Components'!G366)</f>
        <v>1541</v>
      </c>
      <c r="M366" s="1" t="str">
        <f>IF(L366=0,"",INDEX('Tableau FR Download'!G:G,MATCH('Eligible Components'!L366,'Tableau FR Download'!A:A,0)))</f>
        <v>FR1541-CIV-C</v>
      </c>
      <c r="N366" s="2" t="str">
        <f>IFERROR(IF(LEFT(INDEX('Tableau FR Download'!J:J,MATCH('Eligible Components'!M366,'Tableau FR Download'!G:G,0)),FIND(" - ",INDEX('Tableau FR Download'!J:J,MATCH('Eligible Components'!M366,'Tableau FR Download'!G:G,0)))-1) = 0,"",LEFT(INDEX('Tableau FR Download'!J:J,MATCH('Eligible Components'!M366,'Tableau FR Download'!G:G,0)),FIND(" - ",INDEX('Tableau FR Download'!J:J,MATCH('Eligible Components'!M366,'Tableau FR Download'!G:G,0)))-1)),"")</f>
        <v>Window 1</v>
      </c>
      <c r="O366" s="2" t="str">
        <f>IF(T366="No","",IFERROR(IF(INDEX('Tableau FR Download'!M:M,MATCH('Eligible Components'!M366,'Tableau FR Download'!G:G,0))=0,"",INDEX('Tableau FR Download'!M:M,MATCH('Eligible Components'!M366,'Tableau FR Download'!G:G,0))),""))</f>
        <v>Grant Making</v>
      </c>
      <c r="P366" s="27">
        <f>IF(IFERROR(
INDEX('Funding Request Tracker'!$G$6:$G$13,MATCH('Eligible Components'!N366,'Funding Request Tracker'!$F$6:$F$13,0)),"")=0,"",
IFERROR(INDEX('Funding Request Tracker'!$G$6:$G$13,MATCH('Eligible Components'!N366,'Funding Request Tracker'!$F$6:$F$13,0)),
""))</f>
        <v>45005</v>
      </c>
      <c r="Q366" s="27">
        <f>IF(IFERROR(INDEX('Tableau FR Download'!N:N,MATCH('Eligible Components'!M366,'Tableau FR Download'!G:G,0)),"")=0,"",IFERROR(INDEX('Tableau FR Download'!N:N,MATCH('Eligible Components'!M366,'Tableau FR Download'!G:G,0)),""))</f>
        <v>45127</v>
      </c>
      <c r="R366" s="27">
        <f>IF(IFERROR(INDEX('Tableau FR Download'!O:O,MATCH('Eligible Components'!M366,'Tableau FR Download'!G:G,0)),"")=0,"",IFERROR(INDEX('Tableau FR Download'!O:O,MATCH('Eligible Components'!M366,'Tableau FR Download'!G:G,0)),""))</f>
        <v>45159</v>
      </c>
      <c r="S366">
        <f t="shared" si="17"/>
        <v>5.0491803278688527</v>
      </c>
      <c r="T366" s="1" t="str">
        <f>IFERROR(INDEX('User Instructions'!$E$3:$E$8,MATCH('Eligible Components'!N366,'User Instructions'!$D$3:$D$8,0)),"")</f>
        <v>Yes</v>
      </c>
      <c r="U366" s="1" t="str">
        <f>IFERROR(IF(INDEX('Tableau FR Download'!M:M,MATCH('Eligible Components'!M366,'Tableau FR Download'!G:G,0))=0,"",INDEX('Tableau FR Download'!M:M,MATCH('Eligible Components'!M366,'Tableau FR Download'!G:G,0))),"")</f>
        <v>Grant Making</v>
      </c>
    </row>
    <row r="367" spans="1:21" hidden="1" x14ac:dyDescent="0.35">
      <c r="A367" s="1">
        <f t="shared" si="15"/>
        <v>0</v>
      </c>
      <c r="B367" s="1">
        <v>0</v>
      </c>
      <c r="C367" s="1" t="s">
        <v>201</v>
      </c>
      <c r="D367" s="1" t="s">
        <v>93</v>
      </c>
      <c r="E367" s="1" t="s">
        <v>53</v>
      </c>
      <c r="F367" s="1" t="s">
        <v>209</v>
      </c>
      <c r="G367" s="1" t="str">
        <f t="shared" si="16"/>
        <v>Côte d'Ivoire-HIV/AIDS,Tuberculosis,Malaria</v>
      </c>
      <c r="H367" s="1">
        <v>0</v>
      </c>
      <c r="I367" s="1" t="s">
        <v>79</v>
      </c>
      <c r="J367" s="1" t="str">
        <f>IF(IFERROR(IF(M367="",INDEX('Review Approach Lookup'!D:D,MATCH('Eligible Components'!G367,'Review Approach Lookup'!A:A,0)),INDEX('Tableau FR Download'!I:I,MATCH(M367,'Tableau FR Download'!G:G,0))),"")=0,"TBC",IFERROR(IF(M367="",INDEX('Review Approach Lookup'!D:D,MATCH('Eligible Components'!G367,'Review Approach Lookup'!A:A,0)),INDEX('Tableau FR Download'!I:I,MATCH(M367,'Tableau FR Download'!G:G,0))),""))</f>
        <v/>
      </c>
      <c r="K367" s="1" t="s">
        <v>219</v>
      </c>
      <c r="L367" s="1">
        <f>_xlfn.MAXIFS('Tableau FR Download'!A:A,'Tableau FR Download'!B:B,'Eligible Components'!G367)</f>
        <v>0</v>
      </c>
      <c r="M367" s="1" t="str">
        <f>IF(L367=0,"",INDEX('Tableau FR Download'!G:G,MATCH('Eligible Components'!L367,'Tableau FR Download'!A:A,0)))</f>
        <v/>
      </c>
      <c r="N367" s="2" t="str">
        <f>IFERROR(IF(LEFT(INDEX('Tableau FR Download'!J:J,MATCH('Eligible Components'!M367,'Tableau FR Download'!G:G,0)),FIND(" - ",INDEX('Tableau FR Download'!J:J,MATCH('Eligible Components'!M367,'Tableau FR Download'!G:G,0)))-1) = 0,"",LEFT(INDEX('Tableau FR Download'!J:J,MATCH('Eligible Components'!M367,'Tableau FR Download'!G:G,0)),FIND(" - ",INDEX('Tableau FR Download'!J:J,MATCH('Eligible Components'!M367,'Tableau FR Download'!G:G,0)))-1)),"")</f>
        <v/>
      </c>
      <c r="O367" s="2" t="str">
        <f>IF(T367="No","",IFERROR(IF(INDEX('Tableau FR Download'!M:M,MATCH('Eligible Components'!M367,'Tableau FR Download'!G:G,0))=0,"",INDEX('Tableau FR Download'!M:M,MATCH('Eligible Components'!M367,'Tableau FR Download'!G:G,0))),""))</f>
        <v/>
      </c>
      <c r="P367" s="27" t="str">
        <f>IF(IFERROR(
INDEX('Funding Request Tracker'!$G$6:$G$13,MATCH('Eligible Components'!N367,'Funding Request Tracker'!$F$6:$F$13,0)),"")=0,"",
IFERROR(INDEX('Funding Request Tracker'!$G$6:$G$13,MATCH('Eligible Components'!N367,'Funding Request Tracker'!$F$6:$F$13,0)),
""))</f>
        <v/>
      </c>
      <c r="Q367" s="27" t="str">
        <f>IF(IFERROR(INDEX('Tableau FR Download'!N:N,MATCH('Eligible Components'!M367,'Tableau FR Download'!G:G,0)),"")=0,"",IFERROR(INDEX('Tableau FR Download'!N:N,MATCH('Eligible Components'!M367,'Tableau FR Download'!G:G,0)),""))</f>
        <v/>
      </c>
      <c r="R367" s="27" t="str">
        <f>IF(IFERROR(INDEX('Tableau FR Download'!O:O,MATCH('Eligible Components'!M367,'Tableau FR Download'!G:G,0)),"")=0,"",IFERROR(INDEX('Tableau FR Download'!O:O,MATCH('Eligible Components'!M367,'Tableau FR Download'!G:G,0)),""))</f>
        <v/>
      </c>
      <c r="S367" t="str">
        <f t="shared" si="17"/>
        <v/>
      </c>
      <c r="T367" s="1" t="str">
        <f>IFERROR(INDEX('User Instructions'!$E$3:$E$8,MATCH('Eligible Components'!N367,'User Instructions'!$D$3:$D$8,0)),"")</f>
        <v/>
      </c>
      <c r="U367" s="1" t="str">
        <f>IFERROR(IF(INDEX('Tableau FR Download'!M:M,MATCH('Eligible Components'!M367,'Tableau FR Download'!G:G,0))=0,"",INDEX('Tableau FR Download'!M:M,MATCH('Eligible Components'!M367,'Tableau FR Download'!G:G,0))),"")</f>
        <v/>
      </c>
    </row>
    <row r="368" spans="1:21" hidden="1" x14ac:dyDescent="0.35">
      <c r="A368" s="1">
        <f t="shared" si="15"/>
        <v>0</v>
      </c>
      <c r="B368" s="1">
        <v>0</v>
      </c>
      <c r="C368" s="1" t="s">
        <v>201</v>
      </c>
      <c r="D368" s="1" t="s">
        <v>93</v>
      </c>
      <c r="E368" s="1" t="s">
        <v>81</v>
      </c>
      <c r="F368" s="1" t="s">
        <v>210</v>
      </c>
      <c r="G368" s="1" t="str">
        <f t="shared" si="16"/>
        <v>Côte d'Ivoire-HIV/AIDS,Tuberculosis,Malaria,RSSH</v>
      </c>
      <c r="H368" s="1">
        <v>0</v>
      </c>
      <c r="I368" s="1" t="s">
        <v>79</v>
      </c>
      <c r="J368" s="1" t="str">
        <f>IF(IFERROR(IF(M368="",INDEX('Review Approach Lookup'!D:D,MATCH('Eligible Components'!G368,'Review Approach Lookup'!A:A,0)),INDEX('Tableau FR Download'!I:I,MATCH(M368,'Tableau FR Download'!G:G,0))),"")=0,"TBC",IFERROR(IF(M368="",INDEX('Review Approach Lookup'!D:D,MATCH('Eligible Components'!G368,'Review Approach Lookup'!A:A,0)),INDEX('Tableau FR Download'!I:I,MATCH(M368,'Tableau FR Download'!G:G,0))),""))</f>
        <v/>
      </c>
      <c r="K368" s="1" t="s">
        <v>219</v>
      </c>
      <c r="L368" s="1">
        <f>_xlfn.MAXIFS('Tableau FR Download'!A:A,'Tableau FR Download'!B:B,'Eligible Components'!G368)</f>
        <v>0</v>
      </c>
      <c r="M368" s="1" t="str">
        <f>IF(L368=0,"",INDEX('Tableau FR Download'!G:G,MATCH('Eligible Components'!L368,'Tableau FR Download'!A:A,0)))</f>
        <v/>
      </c>
      <c r="N368" s="2" t="str">
        <f>IFERROR(IF(LEFT(INDEX('Tableau FR Download'!J:J,MATCH('Eligible Components'!M368,'Tableau FR Download'!G:G,0)),FIND(" - ",INDEX('Tableau FR Download'!J:J,MATCH('Eligible Components'!M368,'Tableau FR Download'!G:G,0)))-1) = 0,"",LEFT(INDEX('Tableau FR Download'!J:J,MATCH('Eligible Components'!M368,'Tableau FR Download'!G:G,0)),FIND(" - ",INDEX('Tableau FR Download'!J:J,MATCH('Eligible Components'!M368,'Tableau FR Download'!G:G,0)))-1)),"")</f>
        <v/>
      </c>
      <c r="O368" s="2" t="str">
        <f>IF(T368="No","",IFERROR(IF(INDEX('Tableau FR Download'!M:M,MATCH('Eligible Components'!M368,'Tableau FR Download'!G:G,0))=0,"",INDEX('Tableau FR Download'!M:M,MATCH('Eligible Components'!M368,'Tableau FR Download'!G:G,0))),""))</f>
        <v/>
      </c>
      <c r="P368" s="27" t="str">
        <f>IF(IFERROR(
INDEX('Funding Request Tracker'!$G$6:$G$13,MATCH('Eligible Components'!N368,'Funding Request Tracker'!$F$6:$F$13,0)),"")=0,"",
IFERROR(INDEX('Funding Request Tracker'!$G$6:$G$13,MATCH('Eligible Components'!N368,'Funding Request Tracker'!$F$6:$F$13,0)),
""))</f>
        <v/>
      </c>
      <c r="Q368" s="27" t="str">
        <f>IF(IFERROR(INDEX('Tableau FR Download'!N:N,MATCH('Eligible Components'!M368,'Tableau FR Download'!G:G,0)),"")=0,"",IFERROR(INDEX('Tableau FR Download'!N:N,MATCH('Eligible Components'!M368,'Tableau FR Download'!G:G,0)),""))</f>
        <v/>
      </c>
      <c r="R368" s="27" t="str">
        <f>IF(IFERROR(INDEX('Tableau FR Download'!O:O,MATCH('Eligible Components'!M368,'Tableau FR Download'!G:G,0)),"")=0,"",IFERROR(INDEX('Tableau FR Download'!O:O,MATCH('Eligible Components'!M368,'Tableau FR Download'!G:G,0)),""))</f>
        <v/>
      </c>
      <c r="S368" t="str">
        <f t="shared" si="17"/>
        <v/>
      </c>
      <c r="T368" s="1" t="str">
        <f>IFERROR(INDEX('User Instructions'!$E$3:$E$8,MATCH('Eligible Components'!N368,'User Instructions'!$D$3:$D$8,0)),"")</f>
        <v/>
      </c>
      <c r="U368" s="1" t="str">
        <f>IFERROR(IF(INDEX('Tableau FR Download'!M:M,MATCH('Eligible Components'!M368,'Tableau FR Download'!G:G,0))=0,"",INDEX('Tableau FR Download'!M:M,MATCH('Eligible Components'!M368,'Tableau FR Download'!G:G,0))),"")</f>
        <v/>
      </c>
    </row>
    <row r="369" spans="1:21" hidden="1" x14ac:dyDescent="0.35">
      <c r="A369" s="1">
        <f t="shared" si="15"/>
        <v>0</v>
      </c>
      <c r="B369" s="1">
        <v>0</v>
      </c>
      <c r="C369" s="1" t="s">
        <v>201</v>
      </c>
      <c r="D369" s="1" t="s">
        <v>93</v>
      </c>
      <c r="E369" s="1" t="s">
        <v>137</v>
      </c>
      <c r="F369" s="1" t="s">
        <v>211</v>
      </c>
      <c r="G369" s="1" t="str">
        <f t="shared" si="16"/>
        <v>Côte d'Ivoire-HIV/AIDS,Tuberculosis,RSSH</v>
      </c>
      <c r="H369" s="1">
        <v>0</v>
      </c>
      <c r="I369" s="1" t="s">
        <v>79</v>
      </c>
      <c r="J369" s="1" t="str">
        <f>IF(IFERROR(IF(M369="",INDEX('Review Approach Lookup'!D:D,MATCH('Eligible Components'!G369,'Review Approach Lookup'!A:A,0)),INDEX('Tableau FR Download'!I:I,MATCH(M369,'Tableau FR Download'!G:G,0))),"")=0,"TBC",IFERROR(IF(M369="",INDEX('Review Approach Lookup'!D:D,MATCH('Eligible Components'!G369,'Review Approach Lookup'!A:A,0)),INDEX('Tableau FR Download'!I:I,MATCH(M369,'Tableau FR Download'!G:G,0))),""))</f>
        <v/>
      </c>
      <c r="K369" s="1" t="s">
        <v>219</v>
      </c>
      <c r="L369" s="1">
        <f>_xlfn.MAXIFS('Tableau FR Download'!A:A,'Tableau FR Download'!B:B,'Eligible Components'!G369)</f>
        <v>0</v>
      </c>
      <c r="M369" s="1" t="str">
        <f>IF(L369=0,"",INDEX('Tableau FR Download'!G:G,MATCH('Eligible Components'!L369,'Tableau FR Download'!A:A,0)))</f>
        <v/>
      </c>
      <c r="N369" s="2" t="str">
        <f>IFERROR(IF(LEFT(INDEX('Tableau FR Download'!J:J,MATCH('Eligible Components'!M369,'Tableau FR Download'!G:G,0)),FIND(" - ",INDEX('Tableau FR Download'!J:J,MATCH('Eligible Components'!M369,'Tableau FR Download'!G:G,0)))-1) = 0,"",LEFT(INDEX('Tableau FR Download'!J:J,MATCH('Eligible Components'!M369,'Tableau FR Download'!G:G,0)),FIND(" - ",INDEX('Tableau FR Download'!J:J,MATCH('Eligible Components'!M369,'Tableau FR Download'!G:G,0)))-1)),"")</f>
        <v/>
      </c>
      <c r="O369" s="2" t="str">
        <f>IF(T369="No","",IFERROR(IF(INDEX('Tableau FR Download'!M:M,MATCH('Eligible Components'!M369,'Tableau FR Download'!G:G,0))=0,"",INDEX('Tableau FR Download'!M:M,MATCH('Eligible Components'!M369,'Tableau FR Download'!G:G,0))),""))</f>
        <v/>
      </c>
      <c r="P369" s="27" t="str">
        <f>IF(IFERROR(
INDEX('Funding Request Tracker'!$G$6:$G$13,MATCH('Eligible Components'!N369,'Funding Request Tracker'!$F$6:$F$13,0)),"")=0,"",
IFERROR(INDEX('Funding Request Tracker'!$G$6:$G$13,MATCH('Eligible Components'!N369,'Funding Request Tracker'!$F$6:$F$13,0)),
""))</f>
        <v/>
      </c>
      <c r="Q369" s="27" t="str">
        <f>IF(IFERROR(INDEX('Tableau FR Download'!N:N,MATCH('Eligible Components'!M369,'Tableau FR Download'!G:G,0)),"")=0,"",IFERROR(INDEX('Tableau FR Download'!N:N,MATCH('Eligible Components'!M369,'Tableau FR Download'!G:G,0)),""))</f>
        <v/>
      </c>
      <c r="R369" s="27" t="str">
        <f>IF(IFERROR(INDEX('Tableau FR Download'!O:O,MATCH('Eligible Components'!M369,'Tableau FR Download'!G:G,0)),"")=0,"",IFERROR(INDEX('Tableau FR Download'!O:O,MATCH('Eligible Components'!M369,'Tableau FR Download'!G:G,0)),""))</f>
        <v/>
      </c>
      <c r="S369" t="str">
        <f t="shared" si="17"/>
        <v/>
      </c>
      <c r="T369" s="1" t="str">
        <f>IFERROR(INDEX('User Instructions'!$E$3:$E$8,MATCH('Eligible Components'!N369,'User Instructions'!$D$3:$D$8,0)),"")</f>
        <v/>
      </c>
      <c r="U369" s="1" t="str">
        <f>IFERROR(IF(INDEX('Tableau FR Download'!M:M,MATCH('Eligible Components'!M369,'Tableau FR Download'!G:G,0))=0,"",INDEX('Tableau FR Download'!M:M,MATCH('Eligible Components'!M369,'Tableau FR Download'!G:G,0))),"")</f>
        <v/>
      </c>
    </row>
    <row r="370" spans="1:21" hidden="1" x14ac:dyDescent="0.35">
      <c r="A370" s="1">
        <f t="shared" si="15"/>
        <v>0</v>
      </c>
      <c r="B370" s="1">
        <v>1</v>
      </c>
      <c r="C370" s="1" t="s">
        <v>201</v>
      </c>
      <c r="D370" s="1" t="s">
        <v>93</v>
      </c>
      <c r="E370" s="1" t="s">
        <v>68</v>
      </c>
      <c r="F370" s="1" t="s">
        <v>68</v>
      </c>
      <c r="G370" s="1" t="str">
        <f t="shared" si="16"/>
        <v>Côte d'Ivoire-Malaria</v>
      </c>
      <c r="H370" s="1">
        <v>1</v>
      </c>
      <c r="I370" s="1" t="s">
        <v>79</v>
      </c>
      <c r="J370" s="1" t="str">
        <f>IF(IFERROR(IF(M370="",INDEX('Review Approach Lookup'!D:D,MATCH('Eligible Components'!G370,'Review Approach Lookup'!A:A,0)),INDEX('Tableau FR Download'!I:I,MATCH(M370,'Tableau FR Download'!G:G,0))),"")=0,"TBC",IFERROR(IF(M370="",INDEX('Review Approach Lookup'!D:D,MATCH('Eligible Components'!G370,'Review Approach Lookup'!A:A,0)),INDEX('Tableau FR Download'!I:I,MATCH(M370,'Tableau FR Download'!G:G,0))),""))</f>
        <v>Full Review</v>
      </c>
      <c r="K370" s="1" t="s">
        <v>219</v>
      </c>
      <c r="L370" s="1">
        <f>_xlfn.MAXIFS('Tableau FR Download'!A:A,'Tableau FR Download'!B:B,'Eligible Components'!G370)</f>
        <v>0</v>
      </c>
      <c r="M370" s="1" t="str">
        <f>IF(L370=0,"",INDEX('Tableau FR Download'!G:G,MATCH('Eligible Components'!L370,'Tableau FR Download'!A:A,0)))</f>
        <v/>
      </c>
      <c r="N370" s="2" t="str">
        <f>IFERROR(IF(LEFT(INDEX('Tableau FR Download'!J:J,MATCH('Eligible Components'!M370,'Tableau FR Download'!G:G,0)),FIND(" - ",INDEX('Tableau FR Download'!J:J,MATCH('Eligible Components'!M370,'Tableau FR Download'!G:G,0)))-1) = 0,"",LEFT(INDEX('Tableau FR Download'!J:J,MATCH('Eligible Components'!M370,'Tableau FR Download'!G:G,0)),FIND(" - ",INDEX('Tableau FR Download'!J:J,MATCH('Eligible Components'!M370,'Tableau FR Download'!G:G,0)))-1)),"")</f>
        <v/>
      </c>
      <c r="O370" s="2" t="str">
        <f>IF(T370="No","",IFERROR(IF(INDEX('Tableau FR Download'!M:M,MATCH('Eligible Components'!M370,'Tableau FR Download'!G:G,0))=0,"",INDEX('Tableau FR Download'!M:M,MATCH('Eligible Components'!M370,'Tableau FR Download'!G:G,0))),""))</f>
        <v/>
      </c>
      <c r="P370" s="27" t="str">
        <f>IF(IFERROR(
INDEX('Funding Request Tracker'!$G$6:$G$13,MATCH('Eligible Components'!N370,'Funding Request Tracker'!$F$6:$F$13,0)),"")=0,"",
IFERROR(INDEX('Funding Request Tracker'!$G$6:$G$13,MATCH('Eligible Components'!N370,'Funding Request Tracker'!$F$6:$F$13,0)),
""))</f>
        <v/>
      </c>
      <c r="Q370" s="27" t="str">
        <f>IF(IFERROR(INDEX('Tableau FR Download'!N:N,MATCH('Eligible Components'!M370,'Tableau FR Download'!G:G,0)),"")=0,"",IFERROR(INDEX('Tableau FR Download'!N:N,MATCH('Eligible Components'!M370,'Tableau FR Download'!G:G,0)),""))</f>
        <v/>
      </c>
      <c r="R370" s="27" t="str">
        <f>IF(IFERROR(INDEX('Tableau FR Download'!O:O,MATCH('Eligible Components'!M370,'Tableau FR Download'!G:G,0)),"")=0,"",IFERROR(INDEX('Tableau FR Download'!O:O,MATCH('Eligible Components'!M370,'Tableau FR Download'!G:G,0)),""))</f>
        <v/>
      </c>
      <c r="S370" t="str">
        <f t="shared" si="17"/>
        <v/>
      </c>
      <c r="T370" s="1" t="str">
        <f>IFERROR(INDEX('User Instructions'!$E$3:$E$8,MATCH('Eligible Components'!N370,'User Instructions'!$D$3:$D$8,0)),"")</f>
        <v/>
      </c>
      <c r="U370" s="1" t="str">
        <f>IFERROR(IF(INDEX('Tableau FR Download'!M:M,MATCH('Eligible Components'!M370,'Tableau FR Download'!G:G,0))=0,"",INDEX('Tableau FR Download'!M:M,MATCH('Eligible Components'!M370,'Tableau FR Download'!G:G,0))),"")</f>
        <v/>
      </c>
    </row>
    <row r="371" spans="1:21" hidden="1" x14ac:dyDescent="0.35">
      <c r="A371" s="1">
        <f t="shared" si="15"/>
        <v>1</v>
      </c>
      <c r="B371" s="1">
        <v>0</v>
      </c>
      <c r="C371" s="1" t="s">
        <v>201</v>
      </c>
      <c r="D371" s="1" t="s">
        <v>93</v>
      </c>
      <c r="E371" s="1" t="s">
        <v>94</v>
      </c>
      <c r="F371" s="1" t="s">
        <v>212</v>
      </c>
      <c r="G371" s="1" t="str">
        <f t="shared" si="16"/>
        <v>Côte d'Ivoire-Malaria,RSSH</v>
      </c>
      <c r="H371" s="1">
        <v>1</v>
      </c>
      <c r="I371" s="1" t="s">
        <v>79</v>
      </c>
      <c r="J371" s="1" t="str">
        <f>IF(IFERROR(IF(M371="",INDEX('Review Approach Lookup'!D:D,MATCH('Eligible Components'!G371,'Review Approach Lookup'!A:A,0)),INDEX('Tableau FR Download'!I:I,MATCH(M371,'Tableau FR Download'!G:G,0))),"")=0,"TBC",IFERROR(IF(M371="",INDEX('Review Approach Lookup'!D:D,MATCH('Eligible Components'!G371,'Review Approach Lookup'!A:A,0)),INDEX('Tableau FR Download'!I:I,MATCH(M371,'Tableau FR Download'!G:G,0))),""))</f>
        <v>Full Review</v>
      </c>
      <c r="K371" s="1" t="s">
        <v>219</v>
      </c>
      <c r="L371" s="1">
        <f>_xlfn.MAXIFS('Tableau FR Download'!A:A,'Tableau FR Download'!B:B,'Eligible Components'!G371)</f>
        <v>1441</v>
      </c>
      <c r="M371" s="1" t="str">
        <f>IF(L371=0,"",INDEX('Tableau FR Download'!G:G,MATCH('Eligible Components'!L371,'Tableau FR Download'!A:A,0)))</f>
        <v>FR1441-CIV-Z</v>
      </c>
      <c r="N371" s="2" t="str">
        <f>IFERROR(IF(LEFT(INDEX('Tableau FR Download'!J:J,MATCH('Eligible Components'!M371,'Tableau FR Download'!G:G,0)),FIND(" - ",INDEX('Tableau FR Download'!J:J,MATCH('Eligible Components'!M371,'Tableau FR Download'!G:G,0)))-1) = 0,"",LEFT(INDEX('Tableau FR Download'!J:J,MATCH('Eligible Components'!M371,'Tableau FR Download'!G:G,0)),FIND(" - ",INDEX('Tableau FR Download'!J:J,MATCH('Eligible Components'!M371,'Tableau FR Download'!G:G,0)))-1)),"")</f>
        <v>Window 1</v>
      </c>
      <c r="O371" s="2" t="str">
        <f>IF(T371="No","",IFERROR(IF(INDEX('Tableau FR Download'!M:M,MATCH('Eligible Components'!M371,'Tableau FR Download'!G:G,0))=0,"",INDEX('Tableau FR Download'!M:M,MATCH('Eligible Components'!M371,'Tableau FR Download'!G:G,0))),""))</f>
        <v>Grant Making</v>
      </c>
      <c r="P371" s="27">
        <f>IF(IFERROR(
INDEX('Funding Request Tracker'!$G$6:$G$13,MATCH('Eligible Components'!N371,'Funding Request Tracker'!$F$6:$F$13,0)),"")=0,"",
IFERROR(INDEX('Funding Request Tracker'!$G$6:$G$13,MATCH('Eligible Components'!N371,'Funding Request Tracker'!$F$6:$F$13,0)),
""))</f>
        <v>45005</v>
      </c>
      <c r="Q371" s="27">
        <f>IF(IFERROR(INDEX('Tableau FR Download'!N:N,MATCH('Eligible Components'!M371,'Tableau FR Download'!G:G,0)),"")=0,"",IFERROR(INDEX('Tableau FR Download'!N:N,MATCH('Eligible Components'!M371,'Tableau FR Download'!G:G,0)),""))</f>
        <v>45239</v>
      </c>
      <c r="R371" s="27">
        <f>IF(IFERROR(INDEX('Tableau FR Download'!O:O,MATCH('Eligible Components'!M371,'Tableau FR Download'!G:G,0)),"")=0,"",IFERROR(INDEX('Tableau FR Download'!O:O,MATCH('Eligible Components'!M371,'Tableau FR Download'!G:G,0)),""))</f>
        <v>45268</v>
      </c>
      <c r="S371">
        <f t="shared" si="17"/>
        <v>8.6229508196721305</v>
      </c>
      <c r="T371" s="1" t="str">
        <f>IFERROR(INDEX('User Instructions'!$E$3:$E$8,MATCH('Eligible Components'!N371,'User Instructions'!$D$3:$D$8,0)),"")</f>
        <v>Yes</v>
      </c>
      <c r="U371" s="1" t="str">
        <f>IFERROR(IF(INDEX('Tableau FR Download'!M:M,MATCH('Eligible Components'!M371,'Tableau FR Download'!G:G,0))=0,"",INDEX('Tableau FR Download'!M:M,MATCH('Eligible Components'!M371,'Tableau FR Download'!G:G,0))),"")</f>
        <v>Grant Making</v>
      </c>
    </row>
    <row r="372" spans="1:21" hidden="1" x14ac:dyDescent="0.35">
      <c r="A372" s="1">
        <f t="shared" si="15"/>
        <v>0</v>
      </c>
      <c r="B372" s="1">
        <v>1</v>
      </c>
      <c r="C372" s="1" t="s">
        <v>201</v>
      </c>
      <c r="D372" s="1" t="s">
        <v>93</v>
      </c>
      <c r="E372" s="1" t="s">
        <v>91</v>
      </c>
      <c r="F372" s="1" t="s">
        <v>91</v>
      </c>
      <c r="G372" s="1" t="str">
        <f t="shared" si="16"/>
        <v>Côte d'Ivoire-RSSH</v>
      </c>
      <c r="H372" s="1">
        <v>1</v>
      </c>
      <c r="I372" s="1" t="s">
        <v>79</v>
      </c>
      <c r="J372" s="1" t="str">
        <f>IF(IFERROR(IF(M372="",INDEX('Review Approach Lookup'!D:D,MATCH('Eligible Components'!G372,'Review Approach Lookup'!A:A,0)),INDEX('Tableau FR Download'!I:I,MATCH(M372,'Tableau FR Download'!G:G,0))),"")=0,"TBC",IFERROR(IF(M372="",INDEX('Review Approach Lookup'!D:D,MATCH('Eligible Components'!G372,'Review Approach Lookup'!A:A,0)),INDEX('Tableau FR Download'!I:I,MATCH(M372,'Tableau FR Download'!G:G,0))),""))</f>
        <v>TBC</v>
      </c>
      <c r="K372" s="1" t="s">
        <v>219</v>
      </c>
      <c r="L372" s="1">
        <f>_xlfn.MAXIFS('Tableau FR Download'!A:A,'Tableau FR Download'!B:B,'Eligible Components'!G372)</f>
        <v>0</v>
      </c>
      <c r="M372" s="1" t="str">
        <f>IF(L372=0,"",INDEX('Tableau FR Download'!G:G,MATCH('Eligible Components'!L372,'Tableau FR Download'!A:A,0)))</f>
        <v/>
      </c>
      <c r="N372" s="2" t="str">
        <f>IFERROR(IF(LEFT(INDEX('Tableau FR Download'!J:J,MATCH('Eligible Components'!M372,'Tableau FR Download'!G:G,0)),FIND(" - ",INDEX('Tableau FR Download'!J:J,MATCH('Eligible Components'!M372,'Tableau FR Download'!G:G,0)))-1) = 0,"",LEFT(INDEX('Tableau FR Download'!J:J,MATCH('Eligible Components'!M372,'Tableau FR Download'!G:G,0)),FIND(" - ",INDEX('Tableau FR Download'!J:J,MATCH('Eligible Components'!M372,'Tableau FR Download'!G:G,0)))-1)),"")</f>
        <v/>
      </c>
      <c r="O372" s="2" t="str">
        <f>IF(T372="No","",IFERROR(IF(INDEX('Tableau FR Download'!M:M,MATCH('Eligible Components'!M372,'Tableau FR Download'!G:G,0))=0,"",INDEX('Tableau FR Download'!M:M,MATCH('Eligible Components'!M372,'Tableau FR Download'!G:G,0))),""))</f>
        <v/>
      </c>
      <c r="P372" s="27" t="str">
        <f>IF(IFERROR(
INDEX('Funding Request Tracker'!$G$6:$G$13,MATCH('Eligible Components'!N372,'Funding Request Tracker'!$F$6:$F$13,0)),"")=0,"",
IFERROR(INDEX('Funding Request Tracker'!$G$6:$G$13,MATCH('Eligible Components'!N372,'Funding Request Tracker'!$F$6:$F$13,0)),
""))</f>
        <v/>
      </c>
      <c r="Q372" s="27" t="str">
        <f>IF(IFERROR(INDEX('Tableau FR Download'!N:N,MATCH('Eligible Components'!M372,'Tableau FR Download'!G:G,0)),"")=0,"",IFERROR(INDEX('Tableau FR Download'!N:N,MATCH('Eligible Components'!M372,'Tableau FR Download'!G:G,0)),""))</f>
        <v/>
      </c>
      <c r="R372" s="27" t="str">
        <f>IF(IFERROR(INDEX('Tableau FR Download'!O:O,MATCH('Eligible Components'!M372,'Tableau FR Download'!G:G,0)),"")=0,"",IFERROR(INDEX('Tableau FR Download'!O:O,MATCH('Eligible Components'!M372,'Tableau FR Download'!G:G,0)),""))</f>
        <v/>
      </c>
      <c r="S372" t="str">
        <f t="shared" si="17"/>
        <v/>
      </c>
      <c r="T372" s="1" t="str">
        <f>IFERROR(INDEX('User Instructions'!$E$3:$E$8,MATCH('Eligible Components'!N372,'User Instructions'!$D$3:$D$8,0)),"")</f>
        <v/>
      </c>
      <c r="U372" s="1" t="str">
        <f>IFERROR(IF(INDEX('Tableau FR Download'!M:M,MATCH('Eligible Components'!M372,'Tableau FR Download'!G:G,0))=0,"",INDEX('Tableau FR Download'!M:M,MATCH('Eligible Components'!M372,'Tableau FR Download'!G:G,0))),"")</f>
        <v/>
      </c>
    </row>
    <row r="373" spans="1:21" hidden="1" x14ac:dyDescent="0.35">
      <c r="A373" s="1">
        <f t="shared" si="15"/>
        <v>0</v>
      </c>
      <c r="B373" s="1">
        <v>1</v>
      </c>
      <c r="C373" s="1" t="s">
        <v>201</v>
      </c>
      <c r="D373" s="1" t="s">
        <v>93</v>
      </c>
      <c r="E373" s="1" t="s">
        <v>61</v>
      </c>
      <c r="F373" s="1" t="s">
        <v>213</v>
      </c>
      <c r="G373" s="1" t="str">
        <f t="shared" si="16"/>
        <v>Côte d'Ivoire-Tuberculosis</v>
      </c>
      <c r="H373" s="1">
        <v>1</v>
      </c>
      <c r="I373" s="1" t="s">
        <v>79</v>
      </c>
      <c r="J373" s="1" t="str">
        <f>IF(IFERROR(IF(M373="",INDEX('Review Approach Lookup'!D:D,MATCH('Eligible Components'!G373,'Review Approach Lookup'!A:A,0)),INDEX('Tableau FR Download'!I:I,MATCH(M373,'Tableau FR Download'!G:G,0))),"")=0,"TBC",IFERROR(IF(M373="",INDEX('Review Approach Lookup'!D:D,MATCH('Eligible Components'!G373,'Review Approach Lookup'!A:A,0)),INDEX('Tableau FR Download'!I:I,MATCH(M373,'Tableau FR Download'!G:G,0))),""))</f>
        <v>Program Continuation</v>
      </c>
      <c r="K373" s="1" t="s">
        <v>219</v>
      </c>
      <c r="L373" s="1">
        <f>_xlfn.MAXIFS('Tableau FR Download'!A:A,'Tableau FR Download'!B:B,'Eligible Components'!G373)</f>
        <v>0</v>
      </c>
      <c r="M373" s="1" t="str">
        <f>IF(L373=0,"",INDEX('Tableau FR Download'!G:G,MATCH('Eligible Components'!L373,'Tableau FR Download'!A:A,0)))</f>
        <v/>
      </c>
      <c r="N373" s="2" t="str">
        <f>IFERROR(IF(LEFT(INDEX('Tableau FR Download'!J:J,MATCH('Eligible Components'!M373,'Tableau FR Download'!G:G,0)),FIND(" - ",INDEX('Tableau FR Download'!J:J,MATCH('Eligible Components'!M373,'Tableau FR Download'!G:G,0)))-1) = 0,"",LEFT(INDEX('Tableau FR Download'!J:J,MATCH('Eligible Components'!M373,'Tableau FR Download'!G:G,0)),FIND(" - ",INDEX('Tableau FR Download'!J:J,MATCH('Eligible Components'!M373,'Tableau FR Download'!G:G,0)))-1)),"")</f>
        <v/>
      </c>
      <c r="O373" s="2" t="str">
        <f>IF(T373="No","",IFERROR(IF(INDEX('Tableau FR Download'!M:M,MATCH('Eligible Components'!M373,'Tableau FR Download'!G:G,0))=0,"",INDEX('Tableau FR Download'!M:M,MATCH('Eligible Components'!M373,'Tableau FR Download'!G:G,0))),""))</f>
        <v/>
      </c>
      <c r="P373" s="27" t="str">
        <f>IF(IFERROR(
INDEX('Funding Request Tracker'!$G$6:$G$13,MATCH('Eligible Components'!N373,'Funding Request Tracker'!$F$6:$F$13,0)),"")=0,"",
IFERROR(INDEX('Funding Request Tracker'!$G$6:$G$13,MATCH('Eligible Components'!N373,'Funding Request Tracker'!$F$6:$F$13,0)),
""))</f>
        <v/>
      </c>
      <c r="Q373" s="27" t="str">
        <f>IF(IFERROR(INDEX('Tableau FR Download'!N:N,MATCH('Eligible Components'!M373,'Tableau FR Download'!G:G,0)),"")=0,"",IFERROR(INDEX('Tableau FR Download'!N:N,MATCH('Eligible Components'!M373,'Tableau FR Download'!G:G,0)),""))</f>
        <v/>
      </c>
      <c r="R373" s="27" t="str">
        <f>IF(IFERROR(INDEX('Tableau FR Download'!O:O,MATCH('Eligible Components'!M373,'Tableau FR Download'!G:G,0)),"")=0,"",IFERROR(INDEX('Tableau FR Download'!O:O,MATCH('Eligible Components'!M373,'Tableau FR Download'!G:G,0)),""))</f>
        <v/>
      </c>
      <c r="S373" t="str">
        <f t="shared" si="17"/>
        <v/>
      </c>
      <c r="T373" s="1" t="str">
        <f>IFERROR(INDEX('User Instructions'!$E$3:$E$8,MATCH('Eligible Components'!N373,'User Instructions'!$D$3:$D$8,0)),"")</f>
        <v/>
      </c>
      <c r="U373" s="1" t="str">
        <f>IFERROR(IF(INDEX('Tableau FR Download'!M:M,MATCH('Eligible Components'!M373,'Tableau FR Download'!G:G,0))=0,"",INDEX('Tableau FR Download'!M:M,MATCH('Eligible Components'!M373,'Tableau FR Download'!G:G,0))),"")</f>
        <v/>
      </c>
    </row>
    <row r="374" spans="1:21" hidden="1" x14ac:dyDescent="0.35">
      <c r="A374" s="1">
        <f t="shared" si="15"/>
        <v>0</v>
      </c>
      <c r="B374" s="1">
        <v>0</v>
      </c>
      <c r="C374" s="1" t="s">
        <v>201</v>
      </c>
      <c r="D374" s="1" t="s">
        <v>93</v>
      </c>
      <c r="E374" s="1" t="s">
        <v>168</v>
      </c>
      <c r="F374" s="1" t="s">
        <v>214</v>
      </c>
      <c r="G374" s="1" t="str">
        <f t="shared" si="16"/>
        <v>Côte d'Ivoire-Tuberculosis,Malaria</v>
      </c>
      <c r="H374" s="1">
        <v>0</v>
      </c>
      <c r="I374" s="1" t="s">
        <v>79</v>
      </c>
      <c r="J374" s="1" t="str">
        <f>IF(IFERROR(IF(M374="",INDEX('Review Approach Lookup'!D:D,MATCH('Eligible Components'!G374,'Review Approach Lookup'!A:A,0)),INDEX('Tableau FR Download'!I:I,MATCH(M374,'Tableau FR Download'!G:G,0))),"")=0,"TBC",IFERROR(IF(M374="",INDEX('Review Approach Lookup'!D:D,MATCH('Eligible Components'!G374,'Review Approach Lookup'!A:A,0)),INDEX('Tableau FR Download'!I:I,MATCH(M374,'Tableau FR Download'!G:G,0))),""))</f>
        <v/>
      </c>
      <c r="K374" s="1" t="s">
        <v>219</v>
      </c>
      <c r="L374" s="1">
        <f>_xlfn.MAXIFS('Tableau FR Download'!A:A,'Tableau FR Download'!B:B,'Eligible Components'!G374)</f>
        <v>0</v>
      </c>
      <c r="M374" s="1" t="str">
        <f>IF(L374=0,"",INDEX('Tableau FR Download'!G:G,MATCH('Eligible Components'!L374,'Tableau FR Download'!A:A,0)))</f>
        <v/>
      </c>
      <c r="N374" s="2" t="str">
        <f>IFERROR(IF(LEFT(INDEX('Tableau FR Download'!J:J,MATCH('Eligible Components'!M374,'Tableau FR Download'!G:G,0)),FIND(" - ",INDEX('Tableau FR Download'!J:J,MATCH('Eligible Components'!M374,'Tableau FR Download'!G:G,0)))-1) = 0,"",LEFT(INDEX('Tableau FR Download'!J:J,MATCH('Eligible Components'!M374,'Tableau FR Download'!G:G,0)),FIND(" - ",INDEX('Tableau FR Download'!J:J,MATCH('Eligible Components'!M374,'Tableau FR Download'!G:G,0)))-1)),"")</f>
        <v/>
      </c>
      <c r="O374" s="2" t="str">
        <f>IF(T374="No","",IFERROR(IF(INDEX('Tableau FR Download'!M:M,MATCH('Eligible Components'!M374,'Tableau FR Download'!G:G,0))=0,"",INDEX('Tableau FR Download'!M:M,MATCH('Eligible Components'!M374,'Tableau FR Download'!G:G,0))),""))</f>
        <v/>
      </c>
      <c r="P374" s="27" t="str">
        <f>IF(IFERROR(
INDEX('Funding Request Tracker'!$G$6:$G$13,MATCH('Eligible Components'!N374,'Funding Request Tracker'!$F$6:$F$13,0)),"")=0,"",
IFERROR(INDEX('Funding Request Tracker'!$G$6:$G$13,MATCH('Eligible Components'!N374,'Funding Request Tracker'!$F$6:$F$13,0)),
""))</f>
        <v/>
      </c>
      <c r="Q374" s="27" t="str">
        <f>IF(IFERROR(INDEX('Tableau FR Download'!N:N,MATCH('Eligible Components'!M374,'Tableau FR Download'!G:G,0)),"")=0,"",IFERROR(INDEX('Tableau FR Download'!N:N,MATCH('Eligible Components'!M374,'Tableau FR Download'!G:G,0)),""))</f>
        <v/>
      </c>
      <c r="R374" s="27" t="str">
        <f>IF(IFERROR(INDEX('Tableau FR Download'!O:O,MATCH('Eligible Components'!M374,'Tableau FR Download'!G:G,0)),"")=0,"",IFERROR(INDEX('Tableau FR Download'!O:O,MATCH('Eligible Components'!M374,'Tableau FR Download'!G:G,0)),""))</f>
        <v/>
      </c>
      <c r="S374" t="str">
        <f t="shared" si="17"/>
        <v/>
      </c>
      <c r="T374" s="1" t="str">
        <f>IFERROR(INDEX('User Instructions'!$E$3:$E$8,MATCH('Eligible Components'!N374,'User Instructions'!$D$3:$D$8,0)),"")</f>
        <v/>
      </c>
      <c r="U374" s="1" t="str">
        <f>IFERROR(IF(INDEX('Tableau FR Download'!M:M,MATCH('Eligible Components'!M374,'Tableau FR Download'!G:G,0))=0,"",INDEX('Tableau FR Download'!M:M,MATCH('Eligible Components'!M374,'Tableau FR Download'!G:G,0))),"")</f>
        <v/>
      </c>
    </row>
    <row r="375" spans="1:21" hidden="1" x14ac:dyDescent="0.35">
      <c r="A375" s="1">
        <f t="shared" si="15"/>
        <v>0</v>
      </c>
      <c r="B375" s="1">
        <v>0</v>
      </c>
      <c r="C375" s="1" t="s">
        <v>201</v>
      </c>
      <c r="D375" s="1" t="s">
        <v>93</v>
      </c>
      <c r="E375" s="1" t="s">
        <v>133</v>
      </c>
      <c r="F375" s="1" t="s">
        <v>215</v>
      </c>
      <c r="G375" s="1" t="str">
        <f t="shared" si="16"/>
        <v>Côte d'Ivoire-Tuberculosis,Malaria,RSSH</v>
      </c>
      <c r="H375" s="1">
        <v>0</v>
      </c>
      <c r="I375" s="1" t="s">
        <v>79</v>
      </c>
      <c r="J375" s="1" t="str">
        <f>IF(IFERROR(IF(M375="",INDEX('Review Approach Lookup'!D:D,MATCH('Eligible Components'!G375,'Review Approach Lookup'!A:A,0)),INDEX('Tableau FR Download'!I:I,MATCH(M375,'Tableau FR Download'!G:G,0))),"")=0,"TBC",IFERROR(IF(M375="",INDEX('Review Approach Lookup'!D:D,MATCH('Eligible Components'!G375,'Review Approach Lookup'!A:A,0)),INDEX('Tableau FR Download'!I:I,MATCH(M375,'Tableau FR Download'!G:G,0))),""))</f>
        <v/>
      </c>
      <c r="K375" s="1" t="s">
        <v>219</v>
      </c>
      <c r="L375" s="1">
        <f>_xlfn.MAXIFS('Tableau FR Download'!A:A,'Tableau FR Download'!B:B,'Eligible Components'!G375)</f>
        <v>0</v>
      </c>
      <c r="M375" s="1" t="str">
        <f>IF(L375=0,"",INDEX('Tableau FR Download'!G:G,MATCH('Eligible Components'!L375,'Tableau FR Download'!A:A,0)))</f>
        <v/>
      </c>
      <c r="N375" s="2" t="str">
        <f>IFERROR(IF(LEFT(INDEX('Tableau FR Download'!J:J,MATCH('Eligible Components'!M375,'Tableau FR Download'!G:G,0)),FIND(" - ",INDEX('Tableau FR Download'!J:J,MATCH('Eligible Components'!M375,'Tableau FR Download'!G:G,0)))-1) = 0,"",LEFT(INDEX('Tableau FR Download'!J:J,MATCH('Eligible Components'!M375,'Tableau FR Download'!G:G,0)),FIND(" - ",INDEX('Tableau FR Download'!J:J,MATCH('Eligible Components'!M375,'Tableau FR Download'!G:G,0)))-1)),"")</f>
        <v/>
      </c>
      <c r="O375" s="2" t="str">
        <f>IF(T375="No","",IFERROR(IF(INDEX('Tableau FR Download'!M:M,MATCH('Eligible Components'!M375,'Tableau FR Download'!G:G,0))=0,"",INDEX('Tableau FR Download'!M:M,MATCH('Eligible Components'!M375,'Tableau FR Download'!G:G,0))),""))</f>
        <v/>
      </c>
      <c r="P375" s="27" t="str">
        <f>IF(IFERROR(
INDEX('Funding Request Tracker'!$G$6:$G$13,MATCH('Eligible Components'!N375,'Funding Request Tracker'!$F$6:$F$13,0)),"")=0,"",
IFERROR(INDEX('Funding Request Tracker'!$G$6:$G$13,MATCH('Eligible Components'!N375,'Funding Request Tracker'!$F$6:$F$13,0)),
""))</f>
        <v/>
      </c>
      <c r="Q375" s="27" t="str">
        <f>IF(IFERROR(INDEX('Tableau FR Download'!N:N,MATCH('Eligible Components'!M375,'Tableau FR Download'!G:G,0)),"")=0,"",IFERROR(INDEX('Tableau FR Download'!N:N,MATCH('Eligible Components'!M375,'Tableau FR Download'!G:G,0)),""))</f>
        <v/>
      </c>
      <c r="R375" s="27" t="str">
        <f>IF(IFERROR(INDEX('Tableau FR Download'!O:O,MATCH('Eligible Components'!M375,'Tableau FR Download'!G:G,0)),"")=0,"",IFERROR(INDEX('Tableau FR Download'!O:O,MATCH('Eligible Components'!M375,'Tableau FR Download'!G:G,0)),""))</f>
        <v/>
      </c>
      <c r="S375" t="str">
        <f t="shared" si="17"/>
        <v/>
      </c>
      <c r="T375" s="1" t="str">
        <f>IFERROR(INDEX('User Instructions'!$E$3:$E$8,MATCH('Eligible Components'!N375,'User Instructions'!$D$3:$D$8,0)),"")</f>
        <v/>
      </c>
      <c r="U375" s="1" t="str">
        <f>IFERROR(IF(INDEX('Tableau FR Download'!M:M,MATCH('Eligible Components'!M375,'Tableau FR Download'!G:G,0))=0,"",INDEX('Tableau FR Download'!M:M,MATCH('Eligible Components'!M375,'Tableau FR Download'!G:G,0))),"")</f>
        <v/>
      </c>
    </row>
    <row r="376" spans="1:21" hidden="1" x14ac:dyDescent="0.35">
      <c r="A376" s="1">
        <f t="shared" si="15"/>
        <v>0</v>
      </c>
      <c r="B376" s="1">
        <v>0</v>
      </c>
      <c r="C376" s="1" t="s">
        <v>201</v>
      </c>
      <c r="D376" s="1" t="s">
        <v>93</v>
      </c>
      <c r="E376" s="1" t="s">
        <v>121</v>
      </c>
      <c r="F376" s="1" t="s">
        <v>216</v>
      </c>
      <c r="G376" s="1" t="str">
        <f t="shared" si="16"/>
        <v>Côte d'Ivoire-Tuberculosis,RSSH</v>
      </c>
      <c r="H376" s="1">
        <v>0</v>
      </c>
      <c r="I376" s="1" t="s">
        <v>79</v>
      </c>
      <c r="J376" s="1" t="str">
        <f>IF(IFERROR(IF(M376="",INDEX('Review Approach Lookup'!D:D,MATCH('Eligible Components'!G376,'Review Approach Lookup'!A:A,0)),INDEX('Tableau FR Download'!I:I,MATCH(M376,'Tableau FR Download'!G:G,0))),"")=0,"TBC",IFERROR(IF(M376="",INDEX('Review Approach Lookup'!D:D,MATCH('Eligible Components'!G376,'Review Approach Lookup'!A:A,0)),INDEX('Tableau FR Download'!I:I,MATCH(M376,'Tableau FR Download'!G:G,0))),""))</f>
        <v/>
      </c>
      <c r="K376" s="1" t="s">
        <v>219</v>
      </c>
      <c r="L376" s="1">
        <f>_xlfn.MAXIFS('Tableau FR Download'!A:A,'Tableau FR Download'!B:B,'Eligible Components'!G376)</f>
        <v>0</v>
      </c>
      <c r="M376" s="1" t="str">
        <f>IF(L376=0,"",INDEX('Tableau FR Download'!G:G,MATCH('Eligible Components'!L376,'Tableau FR Download'!A:A,0)))</f>
        <v/>
      </c>
      <c r="N376" s="2" t="str">
        <f>IFERROR(IF(LEFT(INDEX('Tableau FR Download'!J:J,MATCH('Eligible Components'!M376,'Tableau FR Download'!G:G,0)),FIND(" - ",INDEX('Tableau FR Download'!J:J,MATCH('Eligible Components'!M376,'Tableau FR Download'!G:G,0)))-1) = 0,"",LEFT(INDEX('Tableau FR Download'!J:J,MATCH('Eligible Components'!M376,'Tableau FR Download'!G:G,0)),FIND(" - ",INDEX('Tableau FR Download'!J:J,MATCH('Eligible Components'!M376,'Tableau FR Download'!G:G,0)))-1)),"")</f>
        <v/>
      </c>
      <c r="O376" s="2" t="str">
        <f>IF(T376="No","",IFERROR(IF(INDEX('Tableau FR Download'!M:M,MATCH('Eligible Components'!M376,'Tableau FR Download'!G:G,0))=0,"",INDEX('Tableau FR Download'!M:M,MATCH('Eligible Components'!M376,'Tableau FR Download'!G:G,0))),""))</f>
        <v/>
      </c>
      <c r="P376" s="27" t="str">
        <f>IF(IFERROR(
INDEX('Funding Request Tracker'!$G$6:$G$13,MATCH('Eligible Components'!N376,'Funding Request Tracker'!$F$6:$F$13,0)),"")=0,"",
IFERROR(INDEX('Funding Request Tracker'!$G$6:$G$13,MATCH('Eligible Components'!N376,'Funding Request Tracker'!$F$6:$F$13,0)),
""))</f>
        <v/>
      </c>
      <c r="Q376" s="27" t="str">
        <f>IF(IFERROR(INDEX('Tableau FR Download'!N:N,MATCH('Eligible Components'!M376,'Tableau FR Download'!G:G,0)),"")=0,"",IFERROR(INDEX('Tableau FR Download'!N:N,MATCH('Eligible Components'!M376,'Tableau FR Download'!G:G,0)),""))</f>
        <v/>
      </c>
      <c r="R376" s="27" t="str">
        <f>IF(IFERROR(INDEX('Tableau FR Download'!O:O,MATCH('Eligible Components'!M376,'Tableau FR Download'!G:G,0)),"")=0,"",IFERROR(INDEX('Tableau FR Download'!O:O,MATCH('Eligible Components'!M376,'Tableau FR Download'!G:G,0)),""))</f>
        <v/>
      </c>
      <c r="S376" t="str">
        <f t="shared" si="17"/>
        <v/>
      </c>
      <c r="T376" s="1" t="str">
        <f>IFERROR(INDEX('User Instructions'!$E$3:$E$8,MATCH('Eligible Components'!N376,'User Instructions'!$D$3:$D$8,0)),"")</f>
        <v/>
      </c>
      <c r="U376" s="1" t="str">
        <f>IFERROR(IF(INDEX('Tableau FR Download'!M:M,MATCH('Eligible Components'!M376,'Tableau FR Download'!G:G,0))=0,"",INDEX('Tableau FR Download'!M:M,MATCH('Eligible Components'!M376,'Tableau FR Download'!G:G,0))),"")</f>
        <v/>
      </c>
    </row>
    <row r="377" spans="1:21" hidden="1" x14ac:dyDescent="0.35">
      <c r="A377" s="1">
        <f t="shared" si="15"/>
        <v>1</v>
      </c>
      <c r="B377" s="1">
        <v>0</v>
      </c>
      <c r="C377" s="1" t="s">
        <v>201</v>
      </c>
      <c r="D377" s="1" t="s">
        <v>95</v>
      </c>
      <c r="E377" s="1" t="s">
        <v>59</v>
      </c>
      <c r="F377" s="1" t="s">
        <v>59</v>
      </c>
      <c r="G377" s="1" t="str">
        <f t="shared" si="16"/>
        <v>Cuba-HIV/AIDS</v>
      </c>
      <c r="H377" s="1">
        <v>1</v>
      </c>
      <c r="I377" s="1" t="s">
        <v>71</v>
      </c>
      <c r="J377" s="1" t="str">
        <f>IF(IFERROR(IF(M377="",INDEX('Review Approach Lookup'!D:D,MATCH('Eligible Components'!G377,'Review Approach Lookup'!A:A,0)),INDEX('Tableau FR Download'!I:I,MATCH(M377,'Tableau FR Download'!G:G,0))),"")=0,"TBC",IFERROR(IF(M377="",INDEX('Review Approach Lookup'!D:D,MATCH('Eligible Components'!G377,'Review Approach Lookup'!A:A,0)),INDEX('Tableau FR Download'!I:I,MATCH(M377,'Tableau FR Download'!G:G,0))),""))</f>
        <v>Tailored for Focused Portfolios</v>
      </c>
      <c r="K377" s="1" t="s">
        <v>218</v>
      </c>
      <c r="L377" s="1">
        <f>_xlfn.MAXIFS('Tableau FR Download'!A:A,'Tableau FR Download'!B:B,'Eligible Components'!G377)</f>
        <v>1445</v>
      </c>
      <c r="M377" s="1" t="str">
        <f>IF(L377=0,"",INDEX('Tableau FR Download'!G:G,MATCH('Eligible Components'!L377,'Tableau FR Download'!A:A,0)))</f>
        <v>FR1445-CUB-H</v>
      </c>
      <c r="N377" s="2" t="str">
        <f>IFERROR(IF(LEFT(INDEX('Tableau FR Download'!J:J,MATCH('Eligible Components'!M377,'Tableau FR Download'!G:G,0)),FIND(" - ",INDEX('Tableau FR Download'!J:J,MATCH('Eligible Components'!M377,'Tableau FR Download'!G:G,0)))-1) = 0,"",LEFT(INDEX('Tableau FR Download'!J:J,MATCH('Eligible Components'!M377,'Tableau FR Download'!G:G,0)),FIND(" - ",INDEX('Tableau FR Download'!J:J,MATCH('Eligible Components'!M377,'Tableau FR Download'!G:G,0)))-1)),"")</f>
        <v>Window 2</v>
      </c>
      <c r="O377" s="2" t="str">
        <f>IF(T377="No","",IFERROR(IF(INDEX('Tableau FR Download'!M:M,MATCH('Eligible Components'!M377,'Tableau FR Download'!G:G,0))=0,"",INDEX('Tableau FR Download'!M:M,MATCH('Eligible Components'!M377,'Tableau FR Download'!G:G,0))),""))</f>
        <v>Grant Making</v>
      </c>
      <c r="P377" s="27">
        <f>IF(IFERROR(
INDEX('Funding Request Tracker'!$G$6:$G$13,MATCH('Eligible Components'!N377,'Funding Request Tracker'!$F$6:$F$13,0)),"")=0,"",
IFERROR(INDEX('Funding Request Tracker'!$G$6:$G$13,MATCH('Eligible Components'!N377,'Funding Request Tracker'!$F$6:$F$13,0)),
""))</f>
        <v>45076</v>
      </c>
      <c r="Q377" s="27">
        <f>IF(IFERROR(INDEX('Tableau FR Download'!N:N,MATCH('Eligible Components'!M377,'Tableau FR Download'!G:G,0)),"")=0,"",IFERROR(INDEX('Tableau FR Download'!N:N,MATCH('Eligible Components'!M377,'Tableau FR Download'!G:G,0)),""))</f>
        <v>45218</v>
      </c>
      <c r="R377" s="27">
        <f>IF(IFERROR(INDEX('Tableau FR Download'!O:O,MATCH('Eligible Components'!M377,'Tableau FR Download'!G:G,0)),"")=0,"",IFERROR(INDEX('Tableau FR Download'!O:O,MATCH('Eligible Components'!M377,'Tableau FR Download'!G:G,0)),""))</f>
        <v>45243</v>
      </c>
      <c r="S377">
        <f t="shared" si="17"/>
        <v>5.4754098360655741</v>
      </c>
      <c r="T377" s="1" t="str">
        <f>IFERROR(INDEX('User Instructions'!$E$3:$E$8,MATCH('Eligible Components'!N377,'User Instructions'!$D$3:$D$8,0)),"")</f>
        <v>Yes</v>
      </c>
      <c r="U377" s="1" t="str">
        <f>IFERROR(IF(INDEX('Tableau FR Download'!M:M,MATCH('Eligible Components'!M377,'Tableau FR Download'!G:G,0))=0,"",INDEX('Tableau FR Download'!M:M,MATCH('Eligible Components'!M377,'Tableau FR Download'!G:G,0))),"")</f>
        <v>Grant Making</v>
      </c>
    </row>
    <row r="378" spans="1:21" hidden="1" x14ac:dyDescent="0.35">
      <c r="A378" s="1">
        <f t="shared" si="15"/>
        <v>0</v>
      </c>
      <c r="B378" s="1">
        <v>0</v>
      </c>
      <c r="C378" s="1" t="s">
        <v>201</v>
      </c>
      <c r="D378" s="1" t="s">
        <v>95</v>
      </c>
      <c r="E378" s="1" t="s">
        <v>103</v>
      </c>
      <c r="F378" s="1" t="s">
        <v>203</v>
      </c>
      <c r="G378" s="1" t="str">
        <f t="shared" si="16"/>
        <v>Cuba-HIV/AIDS,Malaria</v>
      </c>
      <c r="H378" s="1">
        <v>1</v>
      </c>
      <c r="I378" s="1" t="s">
        <v>71</v>
      </c>
      <c r="J378" s="1" t="str">
        <f>IF(IFERROR(IF(M378="",INDEX('Review Approach Lookup'!D:D,MATCH('Eligible Components'!G378,'Review Approach Lookup'!A:A,0)),INDEX('Tableau FR Download'!I:I,MATCH(M378,'Tableau FR Download'!G:G,0))),"")=0,"TBC",IFERROR(IF(M378="",INDEX('Review Approach Lookup'!D:D,MATCH('Eligible Components'!G378,'Review Approach Lookup'!A:A,0)),INDEX('Tableau FR Download'!I:I,MATCH(M378,'Tableau FR Download'!G:G,0))),""))</f>
        <v/>
      </c>
      <c r="K378" s="1" t="s">
        <v>218</v>
      </c>
      <c r="L378" s="1">
        <f>_xlfn.MAXIFS('Tableau FR Download'!A:A,'Tableau FR Download'!B:B,'Eligible Components'!G378)</f>
        <v>0</v>
      </c>
      <c r="M378" s="1" t="str">
        <f>IF(L378=0,"",INDEX('Tableau FR Download'!G:G,MATCH('Eligible Components'!L378,'Tableau FR Download'!A:A,0)))</f>
        <v/>
      </c>
      <c r="N378" s="2" t="str">
        <f>IFERROR(IF(LEFT(INDEX('Tableau FR Download'!J:J,MATCH('Eligible Components'!M378,'Tableau FR Download'!G:G,0)),FIND(" - ",INDEX('Tableau FR Download'!J:J,MATCH('Eligible Components'!M378,'Tableau FR Download'!G:G,0)))-1) = 0,"",LEFT(INDEX('Tableau FR Download'!J:J,MATCH('Eligible Components'!M378,'Tableau FR Download'!G:G,0)),FIND(" - ",INDEX('Tableau FR Download'!J:J,MATCH('Eligible Components'!M378,'Tableau FR Download'!G:G,0)))-1)),"")</f>
        <v/>
      </c>
      <c r="O378" s="2" t="str">
        <f>IF(T378="No","",IFERROR(IF(INDEX('Tableau FR Download'!M:M,MATCH('Eligible Components'!M378,'Tableau FR Download'!G:G,0))=0,"",INDEX('Tableau FR Download'!M:M,MATCH('Eligible Components'!M378,'Tableau FR Download'!G:G,0))),""))</f>
        <v/>
      </c>
      <c r="P378" s="27" t="str">
        <f>IF(IFERROR(
INDEX('Funding Request Tracker'!$G$6:$G$13,MATCH('Eligible Components'!N378,'Funding Request Tracker'!$F$6:$F$13,0)),"")=0,"",
IFERROR(INDEX('Funding Request Tracker'!$G$6:$G$13,MATCH('Eligible Components'!N378,'Funding Request Tracker'!$F$6:$F$13,0)),
""))</f>
        <v/>
      </c>
      <c r="Q378" s="27" t="str">
        <f>IF(IFERROR(INDEX('Tableau FR Download'!N:N,MATCH('Eligible Components'!M378,'Tableau FR Download'!G:G,0)),"")=0,"",IFERROR(INDEX('Tableau FR Download'!N:N,MATCH('Eligible Components'!M378,'Tableau FR Download'!G:G,0)),""))</f>
        <v/>
      </c>
      <c r="R378" s="27" t="str">
        <f>IF(IFERROR(INDEX('Tableau FR Download'!O:O,MATCH('Eligible Components'!M378,'Tableau FR Download'!G:G,0)),"")=0,"",IFERROR(INDEX('Tableau FR Download'!O:O,MATCH('Eligible Components'!M378,'Tableau FR Download'!G:G,0)),""))</f>
        <v/>
      </c>
      <c r="S378" t="str">
        <f t="shared" si="17"/>
        <v/>
      </c>
      <c r="T378" s="1" t="str">
        <f>IFERROR(INDEX('User Instructions'!$E$3:$E$8,MATCH('Eligible Components'!N378,'User Instructions'!$D$3:$D$8,0)),"")</f>
        <v/>
      </c>
      <c r="U378" s="1" t="str">
        <f>IFERROR(IF(INDEX('Tableau FR Download'!M:M,MATCH('Eligible Components'!M378,'Tableau FR Download'!G:G,0))=0,"",INDEX('Tableau FR Download'!M:M,MATCH('Eligible Components'!M378,'Tableau FR Download'!G:G,0))),"")</f>
        <v/>
      </c>
    </row>
    <row r="379" spans="1:21" hidden="1" x14ac:dyDescent="0.35">
      <c r="A379" s="1">
        <f t="shared" si="15"/>
        <v>0</v>
      </c>
      <c r="B379" s="1">
        <v>0</v>
      </c>
      <c r="C379" s="1" t="s">
        <v>201</v>
      </c>
      <c r="D379" s="1" t="s">
        <v>95</v>
      </c>
      <c r="E379" s="1" t="s">
        <v>204</v>
      </c>
      <c r="F379" s="1" t="s">
        <v>205</v>
      </c>
      <c r="G379" s="1" t="str">
        <f t="shared" si="16"/>
        <v>Cuba-HIV/AIDS,Malaria,RSSH</v>
      </c>
      <c r="H379" s="1">
        <v>1</v>
      </c>
      <c r="I379" s="1" t="s">
        <v>71</v>
      </c>
      <c r="J379" s="1" t="str">
        <f>IF(IFERROR(IF(M379="",INDEX('Review Approach Lookup'!D:D,MATCH('Eligible Components'!G379,'Review Approach Lookup'!A:A,0)),INDEX('Tableau FR Download'!I:I,MATCH(M379,'Tableau FR Download'!G:G,0))),"")=0,"TBC",IFERROR(IF(M379="",INDEX('Review Approach Lookup'!D:D,MATCH('Eligible Components'!G379,'Review Approach Lookup'!A:A,0)),INDEX('Tableau FR Download'!I:I,MATCH(M379,'Tableau FR Download'!G:G,0))),""))</f>
        <v/>
      </c>
      <c r="K379" s="1" t="s">
        <v>218</v>
      </c>
      <c r="L379" s="1">
        <f>_xlfn.MAXIFS('Tableau FR Download'!A:A,'Tableau FR Download'!B:B,'Eligible Components'!G379)</f>
        <v>0</v>
      </c>
      <c r="M379" s="1" t="str">
        <f>IF(L379=0,"",INDEX('Tableau FR Download'!G:G,MATCH('Eligible Components'!L379,'Tableau FR Download'!A:A,0)))</f>
        <v/>
      </c>
      <c r="N379" s="2" t="str">
        <f>IFERROR(IF(LEFT(INDEX('Tableau FR Download'!J:J,MATCH('Eligible Components'!M379,'Tableau FR Download'!G:G,0)),FIND(" - ",INDEX('Tableau FR Download'!J:J,MATCH('Eligible Components'!M379,'Tableau FR Download'!G:G,0)))-1) = 0,"",LEFT(INDEX('Tableau FR Download'!J:J,MATCH('Eligible Components'!M379,'Tableau FR Download'!G:G,0)),FIND(" - ",INDEX('Tableau FR Download'!J:J,MATCH('Eligible Components'!M379,'Tableau FR Download'!G:G,0)))-1)),"")</f>
        <v/>
      </c>
      <c r="O379" s="2" t="str">
        <f>IF(T379="No","",IFERROR(IF(INDEX('Tableau FR Download'!M:M,MATCH('Eligible Components'!M379,'Tableau FR Download'!G:G,0))=0,"",INDEX('Tableau FR Download'!M:M,MATCH('Eligible Components'!M379,'Tableau FR Download'!G:G,0))),""))</f>
        <v/>
      </c>
      <c r="P379" s="27" t="str">
        <f>IF(IFERROR(
INDEX('Funding Request Tracker'!$G$6:$G$13,MATCH('Eligible Components'!N379,'Funding Request Tracker'!$F$6:$F$13,0)),"")=0,"",
IFERROR(INDEX('Funding Request Tracker'!$G$6:$G$13,MATCH('Eligible Components'!N379,'Funding Request Tracker'!$F$6:$F$13,0)),
""))</f>
        <v/>
      </c>
      <c r="Q379" s="27" t="str">
        <f>IF(IFERROR(INDEX('Tableau FR Download'!N:N,MATCH('Eligible Components'!M379,'Tableau FR Download'!G:G,0)),"")=0,"",IFERROR(INDEX('Tableau FR Download'!N:N,MATCH('Eligible Components'!M379,'Tableau FR Download'!G:G,0)),""))</f>
        <v/>
      </c>
      <c r="R379" s="27" t="str">
        <f>IF(IFERROR(INDEX('Tableau FR Download'!O:O,MATCH('Eligible Components'!M379,'Tableau FR Download'!G:G,0)),"")=0,"",IFERROR(INDEX('Tableau FR Download'!O:O,MATCH('Eligible Components'!M379,'Tableau FR Download'!G:G,0)),""))</f>
        <v/>
      </c>
      <c r="S379" t="str">
        <f t="shared" si="17"/>
        <v/>
      </c>
      <c r="T379" s="1" t="str">
        <f>IFERROR(INDEX('User Instructions'!$E$3:$E$8,MATCH('Eligible Components'!N379,'User Instructions'!$D$3:$D$8,0)),"")</f>
        <v/>
      </c>
      <c r="U379" s="1" t="str">
        <f>IFERROR(IF(INDEX('Tableau FR Download'!M:M,MATCH('Eligible Components'!M379,'Tableau FR Download'!G:G,0))=0,"",INDEX('Tableau FR Download'!M:M,MATCH('Eligible Components'!M379,'Tableau FR Download'!G:G,0))),"")</f>
        <v/>
      </c>
    </row>
    <row r="380" spans="1:21" hidden="1" x14ac:dyDescent="0.35">
      <c r="A380" s="1">
        <f t="shared" si="15"/>
        <v>0</v>
      </c>
      <c r="B380" s="1">
        <v>0</v>
      </c>
      <c r="C380" s="1" t="s">
        <v>201</v>
      </c>
      <c r="D380" s="1" t="s">
        <v>95</v>
      </c>
      <c r="E380" s="1" t="s">
        <v>206</v>
      </c>
      <c r="F380" s="1" t="s">
        <v>207</v>
      </c>
      <c r="G380" s="1" t="str">
        <f t="shared" si="16"/>
        <v>Cuba-HIV/AIDS,RSSH</v>
      </c>
      <c r="H380" s="1">
        <v>1</v>
      </c>
      <c r="I380" s="1" t="s">
        <v>71</v>
      </c>
      <c r="J380" s="1" t="str">
        <f>IF(IFERROR(IF(M380="",INDEX('Review Approach Lookup'!D:D,MATCH('Eligible Components'!G380,'Review Approach Lookup'!A:A,0)),INDEX('Tableau FR Download'!I:I,MATCH(M380,'Tableau FR Download'!G:G,0))),"")=0,"TBC",IFERROR(IF(M380="",INDEX('Review Approach Lookup'!D:D,MATCH('Eligible Components'!G380,'Review Approach Lookup'!A:A,0)),INDEX('Tableau FR Download'!I:I,MATCH(M380,'Tableau FR Download'!G:G,0))),""))</f>
        <v/>
      </c>
      <c r="K380" s="1" t="s">
        <v>218</v>
      </c>
      <c r="L380" s="1">
        <f>_xlfn.MAXIFS('Tableau FR Download'!A:A,'Tableau FR Download'!B:B,'Eligible Components'!G380)</f>
        <v>0</v>
      </c>
      <c r="M380" s="1" t="str">
        <f>IF(L380=0,"",INDEX('Tableau FR Download'!G:G,MATCH('Eligible Components'!L380,'Tableau FR Download'!A:A,0)))</f>
        <v/>
      </c>
      <c r="N380" s="2" t="str">
        <f>IFERROR(IF(LEFT(INDEX('Tableau FR Download'!J:J,MATCH('Eligible Components'!M380,'Tableau FR Download'!G:G,0)),FIND(" - ",INDEX('Tableau FR Download'!J:J,MATCH('Eligible Components'!M380,'Tableau FR Download'!G:G,0)))-1) = 0,"",LEFT(INDEX('Tableau FR Download'!J:J,MATCH('Eligible Components'!M380,'Tableau FR Download'!G:G,0)),FIND(" - ",INDEX('Tableau FR Download'!J:J,MATCH('Eligible Components'!M380,'Tableau FR Download'!G:G,0)))-1)),"")</f>
        <v/>
      </c>
      <c r="O380" s="2" t="str">
        <f>IF(T380="No","",IFERROR(IF(INDEX('Tableau FR Download'!M:M,MATCH('Eligible Components'!M380,'Tableau FR Download'!G:G,0))=0,"",INDEX('Tableau FR Download'!M:M,MATCH('Eligible Components'!M380,'Tableau FR Download'!G:G,0))),""))</f>
        <v/>
      </c>
      <c r="P380" s="27" t="str">
        <f>IF(IFERROR(
INDEX('Funding Request Tracker'!$G$6:$G$13,MATCH('Eligible Components'!N380,'Funding Request Tracker'!$F$6:$F$13,0)),"")=0,"",
IFERROR(INDEX('Funding Request Tracker'!$G$6:$G$13,MATCH('Eligible Components'!N380,'Funding Request Tracker'!$F$6:$F$13,0)),
""))</f>
        <v/>
      </c>
      <c r="Q380" s="27" t="str">
        <f>IF(IFERROR(INDEX('Tableau FR Download'!N:N,MATCH('Eligible Components'!M380,'Tableau FR Download'!G:G,0)),"")=0,"",IFERROR(INDEX('Tableau FR Download'!N:N,MATCH('Eligible Components'!M380,'Tableau FR Download'!G:G,0)),""))</f>
        <v/>
      </c>
      <c r="R380" s="27" t="str">
        <f>IF(IFERROR(INDEX('Tableau FR Download'!O:O,MATCH('Eligible Components'!M380,'Tableau FR Download'!G:G,0)),"")=0,"",IFERROR(INDEX('Tableau FR Download'!O:O,MATCH('Eligible Components'!M380,'Tableau FR Download'!G:G,0)),""))</f>
        <v/>
      </c>
      <c r="S380" t="str">
        <f t="shared" si="17"/>
        <v/>
      </c>
      <c r="T380" s="1" t="str">
        <f>IFERROR(INDEX('User Instructions'!$E$3:$E$8,MATCH('Eligible Components'!N380,'User Instructions'!$D$3:$D$8,0)),"")</f>
        <v/>
      </c>
      <c r="U380" s="1" t="str">
        <f>IFERROR(IF(INDEX('Tableau FR Download'!M:M,MATCH('Eligible Components'!M380,'Tableau FR Download'!G:G,0))=0,"",INDEX('Tableau FR Download'!M:M,MATCH('Eligible Components'!M380,'Tableau FR Download'!G:G,0))),"")</f>
        <v/>
      </c>
    </row>
    <row r="381" spans="1:21" hidden="1" x14ac:dyDescent="0.35">
      <c r="A381" s="1">
        <f t="shared" si="15"/>
        <v>0</v>
      </c>
      <c r="B381" s="1">
        <v>0</v>
      </c>
      <c r="C381" s="1" t="s">
        <v>201</v>
      </c>
      <c r="D381" s="1" t="s">
        <v>95</v>
      </c>
      <c r="E381" s="1" t="s">
        <v>63</v>
      </c>
      <c r="F381" s="1" t="s">
        <v>208</v>
      </c>
      <c r="G381" s="1" t="str">
        <f t="shared" si="16"/>
        <v>Cuba-HIV/AIDS, Tuberculosis</v>
      </c>
      <c r="H381" s="1">
        <v>1</v>
      </c>
      <c r="I381" s="1" t="s">
        <v>71</v>
      </c>
      <c r="J381" s="1" t="str">
        <f>IF(IFERROR(IF(M381="",INDEX('Review Approach Lookup'!D:D,MATCH('Eligible Components'!G381,'Review Approach Lookup'!A:A,0)),INDEX('Tableau FR Download'!I:I,MATCH(M381,'Tableau FR Download'!G:G,0))),"")=0,"TBC",IFERROR(IF(M381="",INDEX('Review Approach Lookup'!D:D,MATCH('Eligible Components'!G381,'Review Approach Lookup'!A:A,0)),INDEX('Tableau FR Download'!I:I,MATCH(M381,'Tableau FR Download'!G:G,0))),""))</f>
        <v/>
      </c>
      <c r="K381" s="1" t="s">
        <v>218</v>
      </c>
      <c r="L381" s="1">
        <f>_xlfn.MAXIFS('Tableau FR Download'!A:A,'Tableau FR Download'!B:B,'Eligible Components'!G381)</f>
        <v>0</v>
      </c>
      <c r="M381" s="1" t="str">
        <f>IF(L381=0,"",INDEX('Tableau FR Download'!G:G,MATCH('Eligible Components'!L381,'Tableau FR Download'!A:A,0)))</f>
        <v/>
      </c>
      <c r="N381" s="2" t="str">
        <f>IFERROR(IF(LEFT(INDEX('Tableau FR Download'!J:J,MATCH('Eligible Components'!M381,'Tableau FR Download'!G:G,0)),FIND(" - ",INDEX('Tableau FR Download'!J:J,MATCH('Eligible Components'!M381,'Tableau FR Download'!G:G,0)))-1) = 0,"",LEFT(INDEX('Tableau FR Download'!J:J,MATCH('Eligible Components'!M381,'Tableau FR Download'!G:G,0)),FIND(" - ",INDEX('Tableau FR Download'!J:J,MATCH('Eligible Components'!M381,'Tableau FR Download'!G:G,0)))-1)),"")</f>
        <v/>
      </c>
      <c r="O381" s="2" t="str">
        <f>IF(T381="No","",IFERROR(IF(INDEX('Tableau FR Download'!M:M,MATCH('Eligible Components'!M381,'Tableau FR Download'!G:G,0))=0,"",INDEX('Tableau FR Download'!M:M,MATCH('Eligible Components'!M381,'Tableau FR Download'!G:G,0))),""))</f>
        <v/>
      </c>
      <c r="P381" s="27" t="str">
        <f>IF(IFERROR(
INDEX('Funding Request Tracker'!$G$6:$G$13,MATCH('Eligible Components'!N381,'Funding Request Tracker'!$F$6:$F$13,0)),"")=0,"",
IFERROR(INDEX('Funding Request Tracker'!$G$6:$G$13,MATCH('Eligible Components'!N381,'Funding Request Tracker'!$F$6:$F$13,0)),
""))</f>
        <v/>
      </c>
      <c r="Q381" s="27" t="str">
        <f>IF(IFERROR(INDEX('Tableau FR Download'!N:N,MATCH('Eligible Components'!M381,'Tableau FR Download'!G:G,0)),"")=0,"",IFERROR(INDEX('Tableau FR Download'!N:N,MATCH('Eligible Components'!M381,'Tableau FR Download'!G:G,0)),""))</f>
        <v/>
      </c>
      <c r="R381" s="27" t="str">
        <f>IF(IFERROR(INDEX('Tableau FR Download'!O:O,MATCH('Eligible Components'!M381,'Tableau FR Download'!G:G,0)),"")=0,"",IFERROR(INDEX('Tableau FR Download'!O:O,MATCH('Eligible Components'!M381,'Tableau FR Download'!G:G,0)),""))</f>
        <v/>
      </c>
      <c r="S381" t="str">
        <f t="shared" si="17"/>
        <v/>
      </c>
      <c r="T381" s="1" t="str">
        <f>IFERROR(INDEX('User Instructions'!$E$3:$E$8,MATCH('Eligible Components'!N381,'User Instructions'!$D$3:$D$8,0)),"")</f>
        <v/>
      </c>
      <c r="U381" s="1" t="str">
        <f>IFERROR(IF(INDEX('Tableau FR Download'!M:M,MATCH('Eligible Components'!M381,'Tableau FR Download'!G:G,0))=0,"",INDEX('Tableau FR Download'!M:M,MATCH('Eligible Components'!M381,'Tableau FR Download'!G:G,0))),"")</f>
        <v/>
      </c>
    </row>
    <row r="382" spans="1:21" hidden="1" x14ac:dyDescent="0.35">
      <c r="A382" s="1">
        <f t="shared" si="15"/>
        <v>0</v>
      </c>
      <c r="B382" s="1">
        <v>0</v>
      </c>
      <c r="C382" s="1" t="s">
        <v>201</v>
      </c>
      <c r="D382" s="1" t="s">
        <v>95</v>
      </c>
      <c r="E382" s="1" t="s">
        <v>53</v>
      </c>
      <c r="F382" s="1" t="s">
        <v>209</v>
      </c>
      <c r="G382" s="1" t="str">
        <f t="shared" si="16"/>
        <v>Cuba-HIV/AIDS,Tuberculosis,Malaria</v>
      </c>
      <c r="H382" s="1">
        <v>1</v>
      </c>
      <c r="I382" s="1" t="s">
        <v>71</v>
      </c>
      <c r="J382" s="1" t="str">
        <f>IF(IFERROR(IF(M382="",INDEX('Review Approach Lookup'!D:D,MATCH('Eligible Components'!G382,'Review Approach Lookup'!A:A,0)),INDEX('Tableau FR Download'!I:I,MATCH(M382,'Tableau FR Download'!G:G,0))),"")=0,"TBC",IFERROR(IF(M382="",INDEX('Review Approach Lookup'!D:D,MATCH('Eligible Components'!G382,'Review Approach Lookup'!A:A,0)),INDEX('Tableau FR Download'!I:I,MATCH(M382,'Tableau FR Download'!G:G,0))),""))</f>
        <v/>
      </c>
      <c r="K382" s="1" t="s">
        <v>218</v>
      </c>
      <c r="L382" s="1">
        <f>_xlfn.MAXIFS('Tableau FR Download'!A:A,'Tableau FR Download'!B:B,'Eligible Components'!G382)</f>
        <v>0</v>
      </c>
      <c r="M382" s="1" t="str">
        <f>IF(L382=0,"",INDEX('Tableau FR Download'!G:G,MATCH('Eligible Components'!L382,'Tableau FR Download'!A:A,0)))</f>
        <v/>
      </c>
      <c r="N382" s="2" t="str">
        <f>IFERROR(IF(LEFT(INDEX('Tableau FR Download'!J:J,MATCH('Eligible Components'!M382,'Tableau FR Download'!G:G,0)),FIND(" - ",INDEX('Tableau FR Download'!J:J,MATCH('Eligible Components'!M382,'Tableau FR Download'!G:G,0)))-1) = 0,"",LEFT(INDEX('Tableau FR Download'!J:J,MATCH('Eligible Components'!M382,'Tableau FR Download'!G:G,0)),FIND(" - ",INDEX('Tableau FR Download'!J:J,MATCH('Eligible Components'!M382,'Tableau FR Download'!G:G,0)))-1)),"")</f>
        <v/>
      </c>
      <c r="O382" s="2" t="str">
        <f>IF(T382="No","",IFERROR(IF(INDEX('Tableau FR Download'!M:M,MATCH('Eligible Components'!M382,'Tableau FR Download'!G:G,0))=0,"",INDEX('Tableau FR Download'!M:M,MATCH('Eligible Components'!M382,'Tableau FR Download'!G:G,0))),""))</f>
        <v/>
      </c>
      <c r="P382" s="27" t="str">
        <f>IF(IFERROR(
INDEX('Funding Request Tracker'!$G$6:$G$13,MATCH('Eligible Components'!N382,'Funding Request Tracker'!$F$6:$F$13,0)),"")=0,"",
IFERROR(INDEX('Funding Request Tracker'!$G$6:$G$13,MATCH('Eligible Components'!N382,'Funding Request Tracker'!$F$6:$F$13,0)),
""))</f>
        <v/>
      </c>
      <c r="Q382" s="27" t="str">
        <f>IF(IFERROR(INDEX('Tableau FR Download'!N:N,MATCH('Eligible Components'!M382,'Tableau FR Download'!G:G,0)),"")=0,"",IFERROR(INDEX('Tableau FR Download'!N:N,MATCH('Eligible Components'!M382,'Tableau FR Download'!G:G,0)),""))</f>
        <v/>
      </c>
      <c r="R382" s="27" t="str">
        <f>IF(IFERROR(INDEX('Tableau FR Download'!O:O,MATCH('Eligible Components'!M382,'Tableau FR Download'!G:G,0)),"")=0,"",IFERROR(INDEX('Tableau FR Download'!O:O,MATCH('Eligible Components'!M382,'Tableau FR Download'!G:G,0)),""))</f>
        <v/>
      </c>
      <c r="S382" t="str">
        <f t="shared" si="17"/>
        <v/>
      </c>
      <c r="T382" s="1" t="str">
        <f>IFERROR(INDEX('User Instructions'!$E$3:$E$8,MATCH('Eligible Components'!N382,'User Instructions'!$D$3:$D$8,0)),"")</f>
        <v/>
      </c>
      <c r="U382" s="1" t="str">
        <f>IFERROR(IF(INDEX('Tableau FR Download'!M:M,MATCH('Eligible Components'!M382,'Tableau FR Download'!G:G,0))=0,"",INDEX('Tableau FR Download'!M:M,MATCH('Eligible Components'!M382,'Tableau FR Download'!G:G,0))),"")</f>
        <v/>
      </c>
    </row>
    <row r="383" spans="1:21" hidden="1" x14ac:dyDescent="0.35">
      <c r="A383" s="1">
        <f t="shared" si="15"/>
        <v>0</v>
      </c>
      <c r="B383" s="1">
        <v>0</v>
      </c>
      <c r="C383" s="1" t="s">
        <v>201</v>
      </c>
      <c r="D383" s="1" t="s">
        <v>95</v>
      </c>
      <c r="E383" s="1" t="s">
        <v>81</v>
      </c>
      <c r="F383" s="1" t="s">
        <v>210</v>
      </c>
      <c r="G383" s="1" t="str">
        <f t="shared" si="16"/>
        <v>Cuba-HIV/AIDS,Tuberculosis,Malaria,RSSH</v>
      </c>
      <c r="H383" s="1">
        <v>1</v>
      </c>
      <c r="I383" s="1" t="s">
        <v>71</v>
      </c>
      <c r="J383" s="1" t="str">
        <f>IF(IFERROR(IF(M383="",INDEX('Review Approach Lookup'!D:D,MATCH('Eligible Components'!G383,'Review Approach Lookup'!A:A,0)),INDEX('Tableau FR Download'!I:I,MATCH(M383,'Tableau FR Download'!G:G,0))),"")=0,"TBC",IFERROR(IF(M383="",INDEX('Review Approach Lookup'!D:D,MATCH('Eligible Components'!G383,'Review Approach Lookup'!A:A,0)),INDEX('Tableau FR Download'!I:I,MATCH(M383,'Tableau FR Download'!G:G,0))),""))</f>
        <v/>
      </c>
      <c r="K383" s="1" t="s">
        <v>218</v>
      </c>
      <c r="L383" s="1">
        <f>_xlfn.MAXIFS('Tableau FR Download'!A:A,'Tableau FR Download'!B:B,'Eligible Components'!G383)</f>
        <v>0</v>
      </c>
      <c r="M383" s="1" t="str">
        <f>IF(L383=0,"",INDEX('Tableau FR Download'!G:G,MATCH('Eligible Components'!L383,'Tableau FR Download'!A:A,0)))</f>
        <v/>
      </c>
      <c r="N383" s="2" t="str">
        <f>IFERROR(IF(LEFT(INDEX('Tableau FR Download'!J:J,MATCH('Eligible Components'!M383,'Tableau FR Download'!G:G,0)),FIND(" - ",INDEX('Tableau FR Download'!J:J,MATCH('Eligible Components'!M383,'Tableau FR Download'!G:G,0)))-1) = 0,"",LEFT(INDEX('Tableau FR Download'!J:J,MATCH('Eligible Components'!M383,'Tableau FR Download'!G:G,0)),FIND(" - ",INDEX('Tableau FR Download'!J:J,MATCH('Eligible Components'!M383,'Tableau FR Download'!G:G,0)))-1)),"")</f>
        <v/>
      </c>
      <c r="O383" s="2" t="str">
        <f>IF(T383="No","",IFERROR(IF(INDEX('Tableau FR Download'!M:M,MATCH('Eligible Components'!M383,'Tableau FR Download'!G:G,0))=0,"",INDEX('Tableau FR Download'!M:M,MATCH('Eligible Components'!M383,'Tableau FR Download'!G:G,0))),""))</f>
        <v/>
      </c>
      <c r="P383" s="27" t="str">
        <f>IF(IFERROR(
INDEX('Funding Request Tracker'!$G$6:$G$13,MATCH('Eligible Components'!N383,'Funding Request Tracker'!$F$6:$F$13,0)),"")=0,"",
IFERROR(INDEX('Funding Request Tracker'!$G$6:$G$13,MATCH('Eligible Components'!N383,'Funding Request Tracker'!$F$6:$F$13,0)),
""))</f>
        <v/>
      </c>
      <c r="Q383" s="27" t="str">
        <f>IF(IFERROR(INDEX('Tableau FR Download'!N:N,MATCH('Eligible Components'!M383,'Tableau FR Download'!G:G,0)),"")=0,"",IFERROR(INDEX('Tableau FR Download'!N:N,MATCH('Eligible Components'!M383,'Tableau FR Download'!G:G,0)),""))</f>
        <v/>
      </c>
      <c r="R383" s="27" t="str">
        <f>IF(IFERROR(INDEX('Tableau FR Download'!O:O,MATCH('Eligible Components'!M383,'Tableau FR Download'!G:G,0)),"")=0,"",IFERROR(INDEX('Tableau FR Download'!O:O,MATCH('Eligible Components'!M383,'Tableau FR Download'!G:G,0)),""))</f>
        <v/>
      </c>
      <c r="S383" t="str">
        <f t="shared" si="17"/>
        <v/>
      </c>
      <c r="T383" s="1" t="str">
        <f>IFERROR(INDEX('User Instructions'!$E$3:$E$8,MATCH('Eligible Components'!N383,'User Instructions'!$D$3:$D$8,0)),"")</f>
        <v/>
      </c>
      <c r="U383" s="1" t="str">
        <f>IFERROR(IF(INDEX('Tableau FR Download'!M:M,MATCH('Eligible Components'!M383,'Tableau FR Download'!G:G,0))=0,"",INDEX('Tableau FR Download'!M:M,MATCH('Eligible Components'!M383,'Tableau FR Download'!G:G,0))),"")</f>
        <v/>
      </c>
    </row>
    <row r="384" spans="1:21" hidden="1" x14ac:dyDescent="0.35">
      <c r="A384" s="1">
        <f t="shared" si="15"/>
        <v>0</v>
      </c>
      <c r="B384" s="1">
        <v>0</v>
      </c>
      <c r="C384" s="1" t="s">
        <v>201</v>
      </c>
      <c r="D384" s="1" t="s">
        <v>95</v>
      </c>
      <c r="E384" s="1" t="s">
        <v>137</v>
      </c>
      <c r="F384" s="1" t="s">
        <v>211</v>
      </c>
      <c r="G384" s="1" t="str">
        <f t="shared" si="16"/>
        <v>Cuba-HIV/AIDS,Tuberculosis,RSSH</v>
      </c>
      <c r="H384" s="1">
        <v>1</v>
      </c>
      <c r="I384" s="1" t="s">
        <v>71</v>
      </c>
      <c r="J384" s="1" t="str">
        <f>IF(IFERROR(IF(M384="",INDEX('Review Approach Lookup'!D:D,MATCH('Eligible Components'!G384,'Review Approach Lookup'!A:A,0)),INDEX('Tableau FR Download'!I:I,MATCH(M384,'Tableau FR Download'!G:G,0))),"")=0,"TBC",IFERROR(IF(M384="",INDEX('Review Approach Lookup'!D:D,MATCH('Eligible Components'!G384,'Review Approach Lookup'!A:A,0)),INDEX('Tableau FR Download'!I:I,MATCH(M384,'Tableau FR Download'!G:G,0))),""))</f>
        <v/>
      </c>
      <c r="K384" s="1" t="s">
        <v>218</v>
      </c>
      <c r="L384" s="1">
        <f>_xlfn.MAXIFS('Tableau FR Download'!A:A,'Tableau FR Download'!B:B,'Eligible Components'!G384)</f>
        <v>0</v>
      </c>
      <c r="M384" s="1" t="str">
        <f>IF(L384=0,"",INDEX('Tableau FR Download'!G:G,MATCH('Eligible Components'!L384,'Tableau FR Download'!A:A,0)))</f>
        <v/>
      </c>
      <c r="N384" s="2" t="str">
        <f>IFERROR(IF(LEFT(INDEX('Tableau FR Download'!J:J,MATCH('Eligible Components'!M384,'Tableau FR Download'!G:G,0)),FIND(" - ",INDEX('Tableau FR Download'!J:J,MATCH('Eligible Components'!M384,'Tableau FR Download'!G:G,0)))-1) = 0,"",LEFT(INDEX('Tableau FR Download'!J:J,MATCH('Eligible Components'!M384,'Tableau FR Download'!G:G,0)),FIND(" - ",INDEX('Tableau FR Download'!J:J,MATCH('Eligible Components'!M384,'Tableau FR Download'!G:G,0)))-1)),"")</f>
        <v/>
      </c>
      <c r="O384" s="2" t="str">
        <f>IF(T384="No","",IFERROR(IF(INDEX('Tableau FR Download'!M:M,MATCH('Eligible Components'!M384,'Tableau FR Download'!G:G,0))=0,"",INDEX('Tableau FR Download'!M:M,MATCH('Eligible Components'!M384,'Tableau FR Download'!G:G,0))),""))</f>
        <v/>
      </c>
      <c r="P384" s="27" t="str">
        <f>IF(IFERROR(
INDEX('Funding Request Tracker'!$G$6:$G$13,MATCH('Eligible Components'!N384,'Funding Request Tracker'!$F$6:$F$13,0)),"")=0,"",
IFERROR(INDEX('Funding Request Tracker'!$G$6:$G$13,MATCH('Eligible Components'!N384,'Funding Request Tracker'!$F$6:$F$13,0)),
""))</f>
        <v/>
      </c>
      <c r="Q384" s="27" t="str">
        <f>IF(IFERROR(INDEX('Tableau FR Download'!N:N,MATCH('Eligible Components'!M384,'Tableau FR Download'!G:G,0)),"")=0,"",IFERROR(INDEX('Tableau FR Download'!N:N,MATCH('Eligible Components'!M384,'Tableau FR Download'!G:G,0)),""))</f>
        <v/>
      </c>
      <c r="R384" s="27" t="str">
        <f>IF(IFERROR(INDEX('Tableau FR Download'!O:O,MATCH('Eligible Components'!M384,'Tableau FR Download'!G:G,0)),"")=0,"",IFERROR(INDEX('Tableau FR Download'!O:O,MATCH('Eligible Components'!M384,'Tableau FR Download'!G:G,0)),""))</f>
        <v/>
      </c>
      <c r="S384" t="str">
        <f t="shared" si="17"/>
        <v/>
      </c>
      <c r="T384" s="1" t="str">
        <f>IFERROR(INDEX('User Instructions'!$E$3:$E$8,MATCH('Eligible Components'!N384,'User Instructions'!$D$3:$D$8,0)),"")</f>
        <v/>
      </c>
      <c r="U384" s="1" t="str">
        <f>IFERROR(IF(INDEX('Tableau FR Download'!M:M,MATCH('Eligible Components'!M384,'Tableau FR Download'!G:G,0))=0,"",INDEX('Tableau FR Download'!M:M,MATCH('Eligible Components'!M384,'Tableau FR Download'!G:G,0))),"")</f>
        <v/>
      </c>
    </row>
    <row r="385" spans="1:21" hidden="1" x14ac:dyDescent="0.35">
      <c r="A385" s="1">
        <f t="shared" si="15"/>
        <v>0</v>
      </c>
      <c r="B385" s="1">
        <v>0</v>
      </c>
      <c r="C385" s="1" t="s">
        <v>201</v>
      </c>
      <c r="D385" s="1" t="s">
        <v>95</v>
      </c>
      <c r="E385" s="1" t="s">
        <v>68</v>
      </c>
      <c r="F385" s="1" t="s">
        <v>68</v>
      </c>
      <c r="G385" s="1" t="str">
        <f t="shared" si="16"/>
        <v>Cuba-Malaria</v>
      </c>
      <c r="H385" s="1">
        <v>0</v>
      </c>
      <c r="I385" s="1" t="s">
        <v>71</v>
      </c>
      <c r="J385" s="1" t="str">
        <f>IF(IFERROR(IF(M385="",INDEX('Review Approach Lookup'!D:D,MATCH('Eligible Components'!G385,'Review Approach Lookup'!A:A,0)),INDEX('Tableau FR Download'!I:I,MATCH(M385,'Tableau FR Download'!G:G,0))),"")=0,"TBC",IFERROR(IF(M385="",INDEX('Review Approach Lookup'!D:D,MATCH('Eligible Components'!G385,'Review Approach Lookup'!A:A,0)),INDEX('Tableau FR Download'!I:I,MATCH(M385,'Tableau FR Download'!G:G,0))),""))</f>
        <v/>
      </c>
      <c r="K385" s="1" t="s">
        <v>218</v>
      </c>
      <c r="L385" s="1">
        <f>_xlfn.MAXIFS('Tableau FR Download'!A:A,'Tableau FR Download'!B:B,'Eligible Components'!G385)</f>
        <v>0</v>
      </c>
      <c r="M385" s="1" t="str">
        <f>IF(L385=0,"",INDEX('Tableau FR Download'!G:G,MATCH('Eligible Components'!L385,'Tableau FR Download'!A:A,0)))</f>
        <v/>
      </c>
      <c r="N385" s="2" t="str">
        <f>IFERROR(IF(LEFT(INDEX('Tableau FR Download'!J:J,MATCH('Eligible Components'!M385,'Tableau FR Download'!G:G,0)),FIND(" - ",INDEX('Tableau FR Download'!J:J,MATCH('Eligible Components'!M385,'Tableau FR Download'!G:G,0)))-1) = 0,"",LEFT(INDEX('Tableau FR Download'!J:J,MATCH('Eligible Components'!M385,'Tableau FR Download'!G:G,0)),FIND(" - ",INDEX('Tableau FR Download'!J:J,MATCH('Eligible Components'!M385,'Tableau FR Download'!G:G,0)))-1)),"")</f>
        <v/>
      </c>
      <c r="O385" s="2" t="str">
        <f>IF(T385="No","",IFERROR(IF(INDEX('Tableau FR Download'!M:M,MATCH('Eligible Components'!M385,'Tableau FR Download'!G:G,0))=0,"",INDEX('Tableau FR Download'!M:M,MATCH('Eligible Components'!M385,'Tableau FR Download'!G:G,0))),""))</f>
        <v/>
      </c>
      <c r="P385" s="27" t="str">
        <f>IF(IFERROR(
INDEX('Funding Request Tracker'!$G$6:$G$13,MATCH('Eligible Components'!N385,'Funding Request Tracker'!$F$6:$F$13,0)),"")=0,"",
IFERROR(INDEX('Funding Request Tracker'!$G$6:$G$13,MATCH('Eligible Components'!N385,'Funding Request Tracker'!$F$6:$F$13,0)),
""))</f>
        <v/>
      </c>
      <c r="Q385" s="27" t="str">
        <f>IF(IFERROR(INDEX('Tableau FR Download'!N:N,MATCH('Eligible Components'!M385,'Tableau FR Download'!G:G,0)),"")=0,"",IFERROR(INDEX('Tableau FR Download'!N:N,MATCH('Eligible Components'!M385,'Tableau FR Download'!G:G,0)),""))</f>
        <v/>
      </c>
      <c r="R385" s="27" t="str">
        <f>IF(IFERROR(INDEX('Tableau FR Download'!O:O,MATCH('Eligible Components'!M385,'Tableau FR Download'!G:G,0)),"")=0,"",IFERROR(INDEX('Tableau FR Download'!O:O,MATCH('Eligible Components'!M385,'Tableau FR Download'!G:G,0)),""))</f>
        <v/>
      </c>
      <c r="S385" t="str">
        <f t="shared" si="17"/>
        <v/>
      </c>
      <c r="T385" s="1" t="str">
        <f>IFERROR(INDEX('User Instructions'!$E$3:$E$8,MATCH('Eligible Components'!N385,'User Instructions'!$D$3:$D$8,0)),"")</f>
        <v/>
      </c>
      <c r="U385" s="1" t="str">
        <f>IFERROR(IF(INDEX('Tableau FR Download'!M:M,MATCH('Eligible Components'!M385,'Tableau FR Download'!G:G,0))=0,"",INDEX('Tableau FR Download'!M:M,MATCH('Eligible Components'!M385,'Tableau FR Download'!G:G,0))),"")</f>
        <v/>
      </c>
    </row>
    <row r="386" spans="1:21" hidden="1" x14ac:dyDescent="0.35">
      <c r="A386" s="1">
        <f t="shared" ref="A386:A449" si="18">IF(B386=1,0,IF(AND(H386=1,OR(F386="HIV/AIDS",F386="Tuberculosis",F386="Malaria",M386&lt;&gt;"")),1,0))</f>
        <v>0</v>
      </c>
      <c r="B386" s="1">
        <v>0</v>
      </c>
      <c r="C386" s="1" t="s">
        <v>201</v>
      </c>
      <c r="D386" s="1" t="s">
        <v>95</v>
      </c>
      <c r="E386" s="1" t="s">
        <v>94</v>
      </c>
      <c r="F386" s="1" t="s">
        <v>212</v>
      </c>
      <c r="G386" s="1" t="str">
        <f t="shared" ref="G386:G449" si="19">_xlfn.CONCAT(D386,"-",F386)</f>
        <v>Cuba-Malaria,RSSH</v>
      </c>
      <c r="H386" s="1">
        <v>1</v>
      </c>
      <c r="I386" s="1" t="s">
        <v>71</v>
      </c>
      <c r="J386" s="1" t="str">
        <f>IF(IFERROR(IF(M386="",INDEX('Review Approach Lookup'!D:D,MATCH('Eligible Components'!G386,'Review Approach Lookup'!A:A,0)),INDEX('Tableau FR Download'!I:I,MATCH(M386,'Tableau FR Download'!G:G,0))),"")=0,"TBC",IFERROR(IF(M386="",INDEX('Review Approach Lookup'!D:D,MATCH('Eligible Components'!G386,'Review Approach Lookup'!A:A,0)),INDEX('Tableau FR Download'!I:I,MATCH(M386,'Tableau FR Download'!G:G,0))),""))</f>
        <v/>
      </c>
      <c r="K386" s="1" t="s">
        <v>218</v>
      </c>
      <c r="L386" s="1">
        <f>_xlfn.MAXIFS('Tableau FR Download'!A:A,'Tableau FR Download'!B:B,'Eligible Components'!G386)</f>
        <v>0</v>
      </c>
      <c r="M386" s="1" t="str">
        <f>IF(L386=0,"",INDEX('Tableau FR Download'!G:G,MATCH('Eligible Components'!L386,'Tableau FR Download'!A:A,0)))</f>
        <v/>
      </c>
      <c r="N386" s="2" t="str">
        <f>IFERROR(IF(LEFT(INDEX('Tableau FR Download'!J:J,MATCH('Eligible Components'!M386,'Tableau FR Download'!G:G,0)),FIND(" - ",INDEX('Tableau FR Download'!J:J,MATCH('Eligible Components'!M386,'Tableau FR Download'!G:G,0)))-1) = 0,"",LEFT(INDEX('Tableau FR Download'!J:J,MATCH('Eligible Components'!M386,'Tableau FR Download'!G:G,0)),FIND(" - ",INDEX('Tableau FR Download'!J:J,MATCH('Eligible Components'!M386,'Tableau FR Download'!G:G,0)))-1)),"")</f>
        <v/>
      </c>
      <c r="O386" s="2" t="str">
        <f>IF(T386="No","",IFERROR(IF(INDEX('Tableau FR Download'!M:M,MATCH('Eligible Components'!M386,'Tableau FR Download'!G:G,0))=0,"",INDEX('Tableau FR Download'!M:M,MATCH('Eligible Components'!M386,'Tableau FR Download'!G:G,0))),""))</f>
        <v/>
      </c>
      <c r="P386" s="27" t="str">
        <f>IF(IFERROR(
INDEX('Funding Request Tracker'!$G$6:$G$13,MATCH('Eligible Components'!N386,'Funding Request Tracker'!$F$6:$F$13,0)),"")=0,"",
IFERROR(INDEX('Funding Request Tracker'!$G$6:$G$13,MATCH('Eligible Components'!N386,'Funding Request Tracker'!$F$6:$F$13,0)),
""))</f>
        <v/>
      </c>
      <c r="Q386" s="27" t="str">
        <f>IF(IFERROR(INDEX('Tableau FR Download'!N:N,MATCH('Eligible Components'!M386,'Tableau FR Download'!G:G,0)),"")=0,"",IFERROR(INDEX('Tableau FR Download'!N:N,MATCH('Eligible Components'!M386,'Tableau FR Download'!G:G,0)),""))</f>
        <v/>
      </c>
      <c r="R386" s="27" t="str">
        <f>IF(IFERROR(INDEX('Tableau FR Download'!O:O,MATCH('Eligible Components'!M386,'Tableau FR Download'!G:G,0)),"")=0,"",IFERROR(INDEX('Tableau FR Download'!O:O,MATCH('Eligible Components'!M386,'Tableau FR Download'!G:G,0)),""))</f>
        <v/>
      </c>
      <c r="S386" t="str">
        <f t="shared" si="17"/>
        <v/>
      </c>
      <c r="T386" s="1" t="str">
        <f>IFERROR(INDEX('User Instructions'!$E$3:$E$8,MATCH('Eligible Components'!N386,'User Instructions'!$D$3:$D$8,0)),"")</f>
        <v/>
      </c>
      <c r="U386" s="1" t="str">
        <f>IFERROR(IF(INDEX('Tableau FR Download'!M:M,MATCH('Eligible Components'!M386,'Tableau FR Download'!G:G,0))=0,"",INDEX('Tableau FR Download'!M:M,MATCH('Eligible Components'!M386,'Tableau FR Download'!G:G,0))),"")</f>
        <v/>
      </c>
    </row>
    <row r="387" spans="1:21" hidden="1" x14ac:dyDescent="0.35">
      <c r="A387" s="1">
        <f t="shared" si="18"/>
        <v>0</v>
      </c>
      <c r="B387" s="1">
        <v>0</v>
      </c>
      <c r="C387" s="1" t="s">
        <v>201</v>
      </c>
      <c r="D387" s="1" t="s">
        <v>95</v>
      </c>
      <c r="E387" s="1" t="s">
        <v>91</v>
      </c>
      <c r="F387" s="1" t="s">
        <v>91</v>
      </c>
      <c r="G387" s="1" t="str">
        <f t="shared" si="19"/>
        <v>Cuba-RSSH</v>
      </c>
      <c r="H387" s="1">
        <v>1</v>
      </c>
      <c r="I387" s="1" t="s">
        <v>71</v>
      </c>
      <c r="J387" s="1" t="str">
        <f>IF(IFERROR(IF(M387="",INDEX('Review Approach Lookup'!D:D,MATCH('Eligible Components'!G387,'Review Approach Lookup'!A:A,0)),INDEX('Tableau FR Download'!I:I,MATCH(M387,'Tableau FR Download'!G:G,0))),"")=0,"TBC",IFERROR(IF(M387="",INDEX('Review Approach Lookup'!D:D,MATCH('Eligible Components'!G387,'Review Approach Lookup'!A:A,0)),INDEX('Tableau FR Download'!I:I,MATCH(M387,'Tableau FR Download'!G:G,0))),""))</f>
        <v>TBC</v>
      </c>
      <c r="K387" s="1" t="s">
        <v>218</v>
      </c>
      <c r="L387" s="1">
        <f>_xlfn.MAXIFS('Tableau FR Download'!A:A,'Tableau FR Download'!B:B,'Eligible Components'!G387)</f>
        <v>0</v>
      </c>
      <c r="M387" s="1" t="str">
        <f>IF(L387=0,"",INDEX('Tableau FR Download'!G:G,MATCH('Eligible Components'!L387,'Tableau FR Download'!A:A,0)))</f>
        <v/>
      </c>
      <c r="N387" s="2" t="str">
        <f>IFERROR(IF(LEFT(INDEX('Tableau FR Download'!J:J,MATCH('Eligible Components'!M387,'Tableau FR Download'!G:G,0)),FIND(" - ",INDEX('Tableau FR Download'!J:J,MATCH('Eligible Components'!M387,'Tableau FR Download'!G:G,0)))-1) = 0,"",LEFT(INDEX('Tableau FR Download'!J:J,MATCH('Eligible Components'!M387,'Tableau FR Download'!G:G,0)),FIND(" - ",INDEX('Tableau FR Download'!J:J,MATCH('Eligible Components'!M387,'Tableau FR Download'!G:G,0)))-1)),"")</f>
        <v/>
      </c>
      <c r="O387" s="2" t="str">
        <f>IF(T387="No","",IFERROR(IF(INDEX('Tableau FR Download'!M:M,MATCH('Eligible Components'!M387,'Tableau FR Download'!G:G,0))=0,"",INDEX('Tableau FR Download'!M:M,MATCH('Eligible Components'!M387,'Tableau FR Download'!G:G,0))),""))</f>
        <v/>
      </c>
      <c r="P387" s="27" t="str">
        <f>IF(IFERROR(
INDEX('Funding Request Tracker'!$G$6:$G$13,MATCH('Eligible Components'!N387,'Funding Request Tracker'!$F$6:$F$13,0)),"")=0,"",
IFERROR(INDEX('Funding Request Tracker'!$G$6:$G$13,MATCH('Eligible Components'!N387,'Funding Request Tracker'!$F$6:$F$13,0)),
""))</f>
        <v/>
      </c>
      <c r="Q387" s="27" t="str">
        <f>IF(IFERROR(INDEX('Tableau FR Download'!N:N,MATCH('Eligible Components'!M387,'Tableau FR Download'!G:G,0)),"")=0,"",IFERROR(INDEX('Tableau FR Download'!N:N,MATCH('Eligible Components'!M387,'Tableau FR Download'!G:G,0)),""))</f>
        <v/>
      </c>
      <c r="R387" s="27" t="str">
        <f>IF(IFERROR(INDEX('Tableau FR Download'!O:O,MATCH('Eligible Components'!M387,'Tableau FR Download'!G:G,0)),"")=0,"",IFERROR(INDEX('Tableau FR Download'!O:O,MATCH('Eligible Components'!M387,'Tableau FR Download'!G:G,0)),""))</f>
        <v/>
      </c>
      <c r="S387" t="str">
        <f t="shared" ref="S387:S450" si="20">IFERROR((R387-P387)/30.5,"")</f>
        <v/>
      </c>
      <c r="T387" s="1" t="str">
        <f>IFERROR(INDEX('User Instructions'!$E$3:$E$8,MATCH('Eligible Components'!N387,'User Instructions'!$D$3:$D$8,0)),"")</f>
        <v/>
      </c>
      <c r="U387" s="1" t="str">
        <f>IFERROR(IF(INDEX('Tableau FR Download'!M:M,MATCH('Eligible Components'!M387,'Tableau FR Download'!G:G,0))=0,"",INDEX('Tableau FR Download'!M:M,MATCH('Eligible Components'!M387,'Tableau FR Download'!G:G,0))),"")</f>
        <v/>
      </c>
    </row>
    <row r="388" spans="1:21" hidden="1" x14ac:dyDescent="0.35">
      <c r="A388" s="1">
        <f t="shared" si="18"/>
        <v>0</v>
      </c>
      <c r="B388" s="1">
        <v>0</v>
      </c>
      <c r="C388" s="1" t="s">
        <v>201</v>
      </c>
      <c r="D388" s="1" t="s">
        <v>95</v>
      </c>
      <c r="E388" s="1" t="s">
        <v>61</v>
      </c>
      <c r="F388" s="1" t="s">
        <v>213</v>
      </c>
      <c r="G388" s="1" t="str">
        <f t="shared" si="19"/>
        <v>Cuba-Tuberculosis</v>
      </c>
      <c r="H388" s="1">
        <v>0</v>
      </c>
      <c r="I388" s="1" t="s">
        <v>71</v>
      </c>
      <c r="J388" s="1" t="str">
        <f>IF(IFERROR(IF(M388="",INDEX('Review Approach Lookup'!D:D,MATCH('Eligible Components'!G388,'Review Approach Lookup'!A:A,0)),INDEX('Tableau FR Download'!I:I,MATCH(M388,'Tableau FR Download'!G:G,0))),"")=0,"TBC",IFERROR(IF(M388="",INDEX('Review Approach Lookup'!D:D,MATCH('Eligible Components'!G388,'Review Approach Lookup'!A:A,0)),INDEX('Tableau FR Download'!I:I,MATCH(M388,'Tableau FR Download'!G:G,0))),""))</f>
        <v/>
      </c>
      <c r="K388" s="1" t="s">
        <v>218</v>
      </c>
      <c r="L388" s="1">
        <f>_xlfn.MAXIFS('Tableau FR Download'!A:A,'Tableau FR Download'!B:B,'Eligible Components'!G388)</f>
        <v>0</v>
      </c>
      <c r="M388" s="1" t="str">
        <f>IF(L388=0,"",INDEX('Tableau FR Download'!G:G,MATCH('Eligible Components'!L388,'Tableau FR Download'!A:A,0)))</f>
        <v/>
      </c>
      <c r="N388" s="2" t="str">
        <f>IFERROR(IF(LEFT(INDEX('Tableau FR Download'!J:J,MATCH('Eligible Components'!M388,'Tableau FR Download'!G:G,0)),FIND(" - ",INDEX('Tableau FR Download'!J:J,MATCH('Eligible Components'!M388,'Tableau FR Download'!G:G,0)))-1) = 0,"",LEFT(INDEX('Tableau FR Download'!J:J,MATCH('Eligible Components'!M388,'Tableau FR Download'!G:G,0)),FIND(" - ",INDEX('Tableau FR Download'!J:J,MATCH('Eligible Components'!M388,'Tableau FR Download'!G:G,0)))-1)),"")</f>
        <v/>
      </c>
      <c r="O388" s="2" t="str">
        <f>IF(T388="No","",IFERROR(IF(INDEX('Tableau FR Download'!M:M,MATCH('Eligible Components'!M388,'Tableau FR Download'!G:G,0))=0,"",INDEX('Tableau FR Download'!M:M,MATCH('Eligible Components'!M388,'Tableau FR Download'!G:G,0))),""))</f>
        <v/>
      </c>
      <c r="P388" s="27" t="str">
        <f>IF(IFERROR(
INDEX('Funding Request Tracker'!$G$6:$G$13,MATCH('Eligible Components'!N388,'Funding Request Tracker'!$F$6:$F$13,0)),"")=0,"",
IFERROR(INDEX('Funding Request Tracker'!$G$6:$G$13,MATCH('Eligible Components'!N388,'Funding Request Tracker'!$F$6:$F$13,0)),
""))</f>
        <v/>
      </c>
      <c r="Q388" s="27" t="str">
        <f>IF(IFERROR(INDEX('Tableau FR Download'!N:N,MATCH('Eligible Components'!M388,'Tableau FR Download'!G:G,0)),"")=0,"",IFERROR(INDEX('Tableau FR Download'!N:N,MATCH('Eligible Components'!M388,'Tableau FR Download'!G:G,0)),""))</f>
        <v/>
      </c>
      <c r="R388" s="27" t="str">
        <f>IF(IFERROR(INDEX('Tableau FR Download'!O:O,MATCH('Eligible Components'!M388,'Tableau FR Download'!G:G,0)),"")=0,"",IFERROR(INDEX('Tableau FR Download'!O:O,MATCH('Eligible Components'!M388,'Tableau FR Download'!G:G,0)),""))</f>
        <v/>
      </c>
      <c r="S388" t="str">
        <f t="shared" si="20"/>
        <v/>
      </c>
      <c r="T388" s="1" t="str">
        <f>IFERROR(INDEX('User Instructions'!$E$3:$E$8,MATCH('Eligible Components'!N388,'User Instructions'!$D$3:$D$8,0)),"")</f>
        <v/>
      </c>
      <c r="U388" s="1" t="str">
        <f>IFERROR(IF(INDEX('Tableau FR Download'!M:M,MATCH('Eligible Components'!M388,'Tableau FR Download'!G:G,0))=0,"",INDEX('Tableau FR Download'!M:M,MATCH('Eligible Components'!M388,'Tableau FR Download'!G:G,0))),"")</f>
        <v/>
      </c>
    </row>
    <row r="389" spans="1:21" hidden="1" x14ac:dyDescent="0.35">
      <c r="A389" s="1">
        <f t="shared" si="18"/>
        <v>0</v>
      </c>
      <c r="B389" s="1">
        <v>0</v>
      </c>
      <c r="C389" s="1" t="s">
        <v>201</v>
      </c>
      <c r="D389" s="1" t="s">
        <v>95</v>
      </c>
      <c r="E389" s="1" t="s">
        <v>168</v>
      </c>
      <c r="F389" s="1" t="s">
        <v>214</v>
      </c>
      <c r="G389" s="1" t="str">
        <f t="shared" si="19"/>
        <v>Cuba-Tuberculosis,Malaria</v>
      </c>
      <c r="H389" s="1">
        <v>1</v>
      </c>
      <c r="I389" s="1" t="s">
        <v>71</v>
      </c>
      <c r="J389" s="1" t="str">
        <f>IF(IFERROR(IF(M389="",INDEX('Review Approach Lookup'!D:D,MATCH('Eligible Components'!G389,'Review Approach Lookup'!A:A,0)),INDEX('Tableau FR Download'!I:I,MATCH(M389,'Tableau FR Download'!G:G,0))),"")=0,"TBC",IFERROR(IF(M389="",INDEX('Review Approach Lookup'!D:D,MATCH('Eligible Components'!G389,'Review Approach Lookup'!A:A,0)),INDEX('Tableau FR Download'!I:I,MATCH(M389,'Tableau FR Download'!G:G,0))),""))</f>
        <v/>
      </c>
      <c r="K389" s="1" t="s">
        <v>218</v>
      </c>
      <c r="L389" s="1">
        <f>_xlfn.MAXIFS('Tableau FR Download'!A:A,'Tableau FR Download'!B:B,'Eligible Components'!G389)</f>
        <v>0</v>
      </c>
      <c r="M389" s="1" t="str">
        <f>IF(L389=0,"",INDEX('Tableau FR Download'!G:G,MATCH('Eligible Components'!L389,'Tableau FR Download'!A:A,0)))</f>
        <v/>
      </c>
      <c r="N389" s="2" t="str">
        <f>IFERROR(IF(LEFT(INDEX('Tableau FR Download'!J:J,MATCH('Eligible Components'!M389,'Tableau FR Download'!G:G,0)),FIND(" - ",INDEX('Tableau FR Download'!J:J,MATCH('Eligible Components'!M389,'Tableau FR Download'!G:G,0)))-1) = 0,"",LEFT(INDEX('Tableau FR Download'!J:J,MATCH('Eligible Components'!M389,'Tableau FR Download'!G:G,0)),FIND(" - ",INDEX('Tableau FR Download'!J:J,MATCH('Eligible Components'!M389,'Tableau FR Download'!G:G,0)))-1)),"")</f>
        <v/>
      </c>
      <c r="O389" s="2" t="str">
        <f>IF(T389="No","",IFERROR(IF(INDEX('Tableau FR Download'!M:M,MATCH('Eligible Components'!M389,'Tableau FR Download'!G:G,0))=0,"",INDEX('Tableau FR Download'!M:M,MATCH('Eligible Components'!M389,'Tableau FR Download'!G:G,0))),""))</f>
        <v/>
      </c>
      <c r="P389" s="27" t="str">
        <f>IF(IFERROR(
INDEX('Funding Request Tracker'!$G$6:$G$13,MATCH('Eligible Components'!N389,'Funding Request Tracker'!$F$6:$F$13,0)),"")=0,"",
IFERROR(INDEX('Funding Request Tracker'!$G$6:$G$13,MATCH('Eligible Components'!N389,'Funding Request Tracker'!$F$6:$F$13,0)),
""))</f>
        <v/>
      </c>
      <c r="Q389" s="27" t="str">
        <f>IF(IFERROR(INDEX('Tableau FR Download'!N:N,MATCH('Eligible Components'!M389,'Tableau FR Download'!G:G,0)),"")=0,"",IFERROR(INDEX('Tableau FR Download'!N:N,MATCH('Eligible Components'!M389,'Tableau FR Download'!G:G,0)),""))</f>
        <v/>
      </c>
      <c r="R389" s="27" t="str">
        <f>IF(IFERROR(INDEX('Tableau FR Download'!O:O,MATCH('Eligible Components'!M389,'Tableau FR Download'!G:G,0)),"")=0,"",IFERROR(INDEX('Tableau FR Download'!O:O,MATCH('Eligible Components'!M389,'Tableau FR Download'!G:G,0)),""))</f>
        <v/>
      </c>
      <c r="S389" t="str">
        <f t="shared" si="20"/>
        <v/>
      </c>
      <c r="T389" s="1" t="str">
        <f>IFERROR(INDEX('User Instructions'!$E$3:$E$8,MATCH('Eligible Components'!N389,'User Instructions'!$D$3:$D$8,0)),"")</f>
        <v/>
      </c>
      <c r="U389" s="1" t="str">
        <f>IFERROR(IF(INDEX('Tableau FR Download'!M:M,MATCH('Eligible Components'!M389,'Tableau FR Download'!G:G,0))=0,"",INDEX('Tableau FR Download'!M:M,MATCH('Eligible Components'!M389,'Tableau FR Download'!G:G,0))),"")</f>
        <v/>
      </c>
    </row>
    <row r="390" spans="1:21" hidden="1" x14ac:dyDescent="0.35">
      <c r="A390" s="1">
        <f t="shared" si="18"/>
        <v>0</v>
      </c>
      <c r="B390" s="1">
        <v>0</v>
      </c>
      <c r="C390" s="1" t="s">
        <v>201</v>
      </c>
      <c r="D390" s="1" t="s">
        <v>95</v>
      </c>
      <c r="E390" s="1" t="s">
        <v>133</v>
      </c>
      <c r="F390" s="1" t="s">
        <v>215</v>
      </c>
      <c r="G390" s="1" t="str">
        <f t="shared" si="19"/>
        <v>Cuba-Tuberculosis,Malaria,RSSH</v>
      </c>
      <c r="H390" s="1">
        <v>1</v>
      </c>
      <c r="I390" s="1" t="s">
        <v>71</v>
      </c>
      <c r="J390" s="1" t="str">
        <f>IF(IFERROR(IF(M390="",INDEX('Review Approach Lookup'!D:D,MATCH('Eligible Components'!G390,'Review Approach Lookup'!A:A,0)),INDEX('Tableau FR Download'!I:I,MATCH(M390,'Tableau FR Download'!G:G,0))),"")=0,"TBC",IFERROR(IF(M390="",INDEX('Review Approach Lookup'!D:D,MATCH('Eligible Components'!G390,'Review Approach Lookup'!A:A,0)),INDEX('Tableau FR Download'!I:I,MATCH(M390,'Tableau FR Download'!G:G,0))),""))</f>
        <v/>
      </c>
      <c r="K390" s="1" t="s">
        <v>218</v>
      </c>
      <c r="L390" s="1">
        <f>_xlfn.MAXIFS('Tableau FR Download'!A:A,'Tableau FR Download'!B:B,'Eligible Components'!G390)</f>
        <v>0</v>
      </c>
      <c r="M390" s="1" t="str">
        <f>IF(L390=0,"",INDEX('Tableau FR Download'!G:G,MATCH('Eligible Components'!L390,'Tableau FR Download'!A:A,0)))</f>
        <v/>
      </c>
      <c r="N390" s="2" t="str">
        <f>IFERROR(IF(LEFT(INDEX('Tableau FR Download'!J:J,MATCH('Eligible Components'!M390,'Tableau FR Download'!G:G,0)),FIND(" - ",INDEX('Tableau FR Download'!J:J,MATCH('Eligible Components'!M390,'Tableau FR Download'!G:G,0)))-1) = 0,"",LEFT(INDEX('Tableau FR Download'!J:J,MATCH('Eligible Components'!M390,'Tableau FR Download'!G:G,0)),FIND(" - ",INDEX('Tableau FR Download'!J:J,MATCH('Eligible Components'!M390,'Tableau FR Download'!G:G,0)))-1)),"")</f>
        <v/>
      </c>
      <c r="O390" s="2" t="str">
        <f>IF(T390="No","",IFERROR(IF(INDEX('Tableau FR Download'!M:M,MATCH('Eligible Components'!M390,'Tableau FR Download'!G:G,0))=0,"",INDEX('Tableau FR Download'!M:M,MATCH('Eligible Components'!M390,'Tableau FR Download'!G:G,0))),""))</f>
        <v/>
      </c>
      <c r="P390" s="27" t="str">
        <f>IF(IFERROR(
INDEX('Funding Request Tracker'!$G$6:$G$13,MATCH('Eligible Components'!N390,'Funding Request Tracker'!$F$6:$F$13,0)),"")=0,"",
IFERROR(INDEX('Funding Request Tracker'!$G$6:$G$13,MATCH('Eligible Components'!N390,'Funding Request Tracker'!$F$6:$F$13,0)),
""))</f>
        <v/>
      </c>
      <c r="Q390" s="27" t="str">
        <f>IF(IFERROR(INDEX('Tableau FR Download'!N:N,MATCH('Eligible Components'!M390,'Tableau FR Download'!G:G,0)),"")=0,"",IFERROR(INDEX('Tableau FR Download'!N:N,MATCH('Eligible Components'!M390,'Tableau FR Download'!G:G,0)),""))</f>
        <v/>
      </c>
      <c r="R390" s="27" t="str">
        <f>IF(IFERROR(INDEX('Tableau FR Download'!O:O,MATCH('Eligible Components'!M390,'Tableau FR Download'!G:G,0)),"")=0,"",IFERROR(INDEX('Tableau FR Download'!O:O,MATCH('Eligible Components'!M390,'Tableau FR Download'!G:G,0)),""))</f>
        <v/>
      </c>
      <c r="S390" t="str">
        <f t="shared" si="20"/>
        <v/>
      </c>
      <c r="T390" s="1" t="str">
        <f>IFERROR(INDEX('User Instructions'!$E$3:$E$8,MATCH('Eligible Components'!N390,'User Instructions'!$D$3:$D$8,0)),"")</f>
        <v/>
      </c>
      <c r="U390" s="1" t="str">
        <f>IFERROR(IF(INDEX('Tableau FR Download'!M:M,MATCH('Eligible Components'!M390,'Tableau FR Download'!G:G,0))=0,"",INDEX('Tableau FR Download'!M:M,MATCH('Eligible Components'!M390,'Tableau FR Download'!G:G,0))),"")</f>
        <v/>
      </c>
    </row>
    <row r="391" spans="1:21" hidden="1" x14ac:dyDescent="0.35">
      <c r="A391" s="1">
        <f t="shared" si="18"/>
        <v>0</v>
      </c>
      <c r="B391" s="1">
        <v>0</v>
      </c>
      <c r="C391" s="1" t="s">
        <v>201</v>
      </c>
      <c r="D391" s="1" t="s">
        <v>95</v>
      </c>
      <c r="E391" s="1" t="s">
        <v>121</v>
      </c>
      <c r="F391" s="1" t="s">
        <v>216</v>
      </c>
      <c r="G391" s="1" t="str">
        <f t="shared" si="19"/>
        <v>Cuba-Tuberculosis,RSSH</v>
      </c>
      <c r="H391" s="1">
        <v>1</v>
      </c>
      <c r="I391" s="1" t="s">
        <v>71</v>
      </c>
      <c r="J391" s="1" t="str">
        <f>IF(IFERROR(IF(M391="",INDEX('Review Approach Lookup'!D:D,MATCH('Eligible Components'!G391,'Review Approach Lookup'!A:A,0)),INDEX('Tableau FR Download'!I:I,MATCH(M391,'Tableau FR Download'!G:G,0))),"")=0,"TBC",IFERROR(IF(M391="",INDEX('Review Approach Lookup'!D:D,MATCH('Eligible Components'!G391,'Review Approach Lookup'!A:A,0)),INDEX('Tableau FR Download'!I:I,MATCH(M391,'Tableau FR Download'!G:G,0))),""))</f>
        <v/>
      </c>
      <c r="K391" s="1" t="s">
        <v>218</v>
      </c>
      <c r="L391" s="1">
        <f>_xlfn.MAXIFS('Tableau FR Download'!A:A,'Tableau FR Download'!B:B,'Eligible Components'!G391)</f>
        <v>0</v>
      </c>
      <c r="M391" s="1" t="str">
        <f>IF(L391=0,"",INDEX('Tableau FR Download'!G:G,MATCH('Eligible Components'!L391,'Tableau FR Download'!A:A,0)))</f>
        <v/>
      </c>
      <c r="N391" s="2" t="str">
        <f>IFERROR(IF(LEFT(INDEX('Tableau FR Download'!J:J,MATCH('Eligible Components'!M391,'Tableau FR Download'!G:G,0)),FIND(" - ",INDEX('Tableau FR Download'!J:J,MATCH('Eligible Components'!M391,'Tableau FR Download'!G:G,0)))-1) = 0,"",LEFT(INDEX('Tableau FR Download'!J:J,MATCH('Eligible Components'!M391,'Tableau FR Download'!G:G,0)),FIND(" - ",INDEX('Tableau FR Download'!J:J,MATCH('Eligible Components'!M391,'Tableau FR Download'!G:G,0)))-1)),"")</f>
        <v/>
      </c>
      <c r="O391" s="2" t="str">
        <f>IF(T391="No","",IFERROR(IF(INDEX('Tableau FR Download'!M:M,MATCH('Eligible Components'!M391,'Tableau FR Download'!G:G,0))=0,"",INDEX('Tableau FR Download'!M:M,MATCH('Eligible Components'!M391,'Tableau FR Download'!G:G,0))),""))</f>
        <v/>
      </c>
      <c r="P391" s="27" t="str">
        <f>IF(IFERROR(
INDEX('Funding Request Tracker'!$G$6:$G$13,MATCH('Eligible Components'!N391,'Funding Request Tracker'!$F$6:$F$13,0)),"")=0,"",
IFERROR(INDEX('Funding Request Tracker'!$G$6:$G$13,MATCH('Eligible Components'!N391,'Funding Request Tracker'!$F$6:$F$13,0)),
""))</f>
        <v/>
      </c>
      <c r="Q391" s="27" t="str">
        <f>IF(IFERROR(INDEX('Tableau FR Download'!N:N,MATCH('Eligible Components'!M391,'Tableau FR Download'!G:G,0)),"")=0,"",IFERROR(INDEX('Tableau FR Download'!N:N,MATCH('Eligible Components'!M391,'Tableau FR Download'!G:G,0)),""))</f>
        <v/>
      </c>
      <c r="R391" s="27" t="str">
        <f>IF(IFERROR(INDEX('Tableau FR Download'!O:O,MATCH('Eligible Components'!M391,'Tableau FR Download'!G:G,0)),"")=0,"",IFERROR(INDEX('Tableau FR Download'!O:O,MATCH('Eligible Components'!M391,'Tableau FR Download'!G:G,0)),""))</f>
        <v/>
      </c>
      <c r="S391" t="str">
        <f t="shared" si="20"/>
        <v/>
      </c>
      <c r="T391" s="1" t="str">
        <f>IFERROR(INDEX('User Instructions'!$E$3:$E$8,MATCH('Eligible Components'!N391,'User Instructions'!$D$3:$D$8,0)),"")</f>
        <v/>
      </c>
      <c r="U391" s="1" t="str">
        <f>IFERROR(IF(INDEX('Tableau FR Download'!M:M,MATCH('Eligible Components'!M391,'Tableau FR Download'!G:G,0))=0,"",INDEX('Tableau FR Download'!M:M,MATCH('Eligible Components'!M391,'Tableau FR Download'!G:G,0))),"")</f>
        <v/>
      </c>
    </row>
    <row r="392" spans="1:21" hidden="1" x14ac:dyDescent="0.35">
      <c r="A392" s="1">
        <f t="shared" si="18"/>
        <v>0</v>
      </c>
      <c r="B392" s="1">
        <v>1</v>
      </c>
      <c r="C392" s="1" t="s">
        <v>201</v>
      </c>
      <c r="D392" s="1" t="s">
        <v>96</v>
      </c>
      <c r="E392" s="1" t="s">
        <v>59</v>
      </c>
      <c r="F392" s="1" t="s">
        <v>59</v>
      </c>
      <c r="G392" s="1" t="str">
        <f t="shared" si="19"/>
        <v>Djibouti-HIV/AIDS</v>
      </c>
      <c r="H392" s="1">
        <v>1</v>
      </c>
      <c r="I392" s="1" t="s">
        <v>97</v>
      </c>
      <c r="J392" s="1" t="str">
        <f>IF(IFERROR(IF(M392="",INDEX('Review Approach Lookup'!D:D,MATCH('Eligible Components'!G392,'Review Approach Lookup'!A:A,0)),INDEX('Tableau FR Download'!I:I,MATCH(M392,'Tableau FR Download'!G:G,0))),"")=0,"TBC",IFERROR(IF(M392="",INDEX('Review Approach Lookup'!D:D,MATCH('Eligible Components'!G392,'Review Approach Lookup'!A:A,0)),INDEX('Tableau FR Download'!I:I,MATCH(M392,'Tableau FR Download'!G:G,0))),""))</f>
        <v>Tailored for Focused Portfolios</v>
      </c>
      <c r="K392" s="1" t="s">
        <v>218</v>
      </c>
      <c r="L392" s="1">
        <f>_xlfn.MAXIFS('Tableau FR Download'!A:A,'Tableau FR Download'!B:B,'Eligible Components'!G392)</f>
        <v>0</v>
      </c>
      <c r="M392" s="1" t="str">
        <f>IF(L392=0,"",INDEX('Tableau FR Download'!G:G,MATCH('Eligible Components'!L392,'Tableau FR Download'!A:A,0)))</f>
        <v/>
      </c>
      <c r="N392" s="2" t="str">
        <f>IFERROR(IF(LEFT(INDEX('Tableau FR Download'!J:J,MATCH('Eligible Components'!M392,'Tableau FR Download'!G:G,0)),FIND(" - ",INDEX('Tableau FR Download'!J:J,MATCH('Eligible Components'!M392,'Tableau FR Download'!G:G,0)))-1) = 0,"",LEFT(INDEX('Tableau FR Download'!J:J,MATCH('Eligible Components'!M392,'Tableau FR Download'!G:G,0)),FIND(" - ",INDEX('Tableau FR Download'!J:J,MATCH('Eligible Components'!M392,'Tableau FR Download'!G:G,0)))-1)),"")</f>
        <v/>
      </c>
      <c r="O392" s="2" t="str">
        <f>IF(T392="No","",IFERROR(IF(INDEX('Tableau FR Download'!M:M,MATCH('Eligible Components'!M392,'Tableau FR Download'!G:G,0))=0,"",INDEX('Tableau FR Download'!M:M,MATCH('Eligible Components'!M392,'Tableau FR Download'!G:G,0))),""))</f>
        <v/>
      </c>
      <c r="P392" s="27" t="str">
        <f>IF(IFERROR(
INDEX('Funding Request Tracker'!$G$6:$G$13,MATCH('Eligible Components'!N392,'Funding Request Tracker'!$F$6:$F$13,0)),"")=0,"",
IFERROR(INDEX('Funding Request Tracker'!$G$6:$G$13,MATCH('Eligible Components'!N392,'Funding Request Tracker'!$F$6:$F$13,0)),
""))</f>
        <v/>
      </c>
      <c r="Q392" s="27" t="str">
        <f>IF(IFERROR(INDEX('Tableau FR Download'!N:N,MATCH('Eligible Components'!M392,'Tableau FR Download'!G:G,0)),"")=0,"",IFERROR(INDEX('Tableau FR Download'!N:N,MATCH('Eligible Components'!M392,'Tableau FR Download'!G:G,0)),""))</f>
        <v/>
      </c>
      <c r="R392" s="27" t="str">
        <f>IF(IFERROR(INDEX('Tableau FR Download'!O:O,MATCH('Eligible Components'!M392,'Tableau FR Download'!G:G,0)),"")=0,"",IFERROR(INDEX('Tableau FR Download'!O:O,MATCH('Eligible Components'!M392,'Tableau FR Download'!G:G,0)),""))</f>
        <v/>
      </c>
      <c r="S392" t="str">
        <f t="shared" si="20"/>
        <v/>
      </c>
      <c r="T392" s="1" t="str">
        <f>IFERROR(INDEX('User Instructions'!$E$3:$E$8,MATCH('Eligible Components'!N392,'User Instructions'!$D$3:$D$8,0)),"")</f>
        <v/>
      </c>
      <c r="U392" s="1" t="str">
        <f>IFERROR(IF(INDEX('Tableau FR Download'!M:M,MATCH('Eligible Components'!M392,'Tableau FR Download'!G:G,0))=0,"",INDEX('Tableau FR Download'!M:M,MATCH('Eligible Components'!M392,'Tableau FR Download'!G:G,0))),"")</f>
        <v/>
      </c>
    </row>
    <row r="393" spans="1:21" hidden="1" x14ac:dyDescent="0.35">
      <c r="A393" s="1">
        <f t="shared" si="18"/>
        <v>0</v>
      </c>
      <c r="B393" s="1">
        <v>0</v>
      </c>
      <c r="C393" s="1" t="s">
        <v>201</v>
      </c>
      <c r="D393" s="1" t="s">
        <v>96</v>
      </c>
      <c r="E393" s="1" t="s">
        <v>103</v>
      </c>
      <c r="F393" s="1" t="s">
        <v>203</v>
      </c>
      <c r="G393" s="1" t="str">
        <f t="shared" si="19"/>
        <v>Djibouti-HIV/AIDS,Malaria</v>
      </c>
      <c r="H393" s="1">
        <v>0</v>
      </c>
      <c r="I393" s="1" t="s">
        <v>97</v>
      </c>
      <c r="J393" s="1" t="str">
        <f>IF(IFERROR(IF(M393="",INDEX('Review Approach Lookup'!D:D,MATCH('Eligible Components'!G393,'Review Approach Lookup'!A:A,0)),INDEX('Tableau FR Download'!I:I,MATCH(M393,'Tableau FR Download'!G:G,0))),"")=0,"TBC",IFERROR(IF(M393="",INDEX('Review Approach Lookup'!D:D,MATCH('Eligible Components'!G393,'Review Approach Lookup'!A:A,0)),INDEX('Tableau FR Download'!I:I,MATCH(M393,'Tableau FR Download'!G:G,0))),""))</f>
        <v/>
      </c>
      <c r="K393" s="1" t="s">
        <v>218</v>
      </c>
      <c r="L393" s="1">
        <f>_xlfn.MAXIFS('Tableau FR Download'!A:A,'Tableau FR Download'!B:B,'Eligible Components'!G393)</f>
        <v>0</v>
      </c>
      <c r="M393" s="1" t="str">
        <f>IF(L393=0,"",INDEX('Tableau FR Download'!G:G,MATCH('Eligible Components'!L393,'Tableau FR Download'!A:A,0)))</f>
        <v/>
      </c>
      <c r="N393" s="2" t="str">
        <f>IFERROR(IF(LEFT(INDEX('Tableau FR Download'!J:J,MATCH('Eligible Components'!M393,'Tableau FR Download'!G:G,0)),FIND(" - ",INDEX('Tableau FR Download'!J:J,MATCH('Eligible Components'!M393,'Tableau FR Download'!G:G,0)))-1) = 0,"",LEFT(INDEX('Tableau FR Download'!J:J,MATCH('Eligible Components'!M393,'Tableau FR Download'!G:G,0)),FIND(" - ",INDEX('Tableau FR Download'!J:J,MATCH('Eligible Components'!M393,'Tableau FR Download'!G:G,0)))-1)),"")</f>
        <v/>
      </c>
      <c r="O393" s="2" t="str">
        <f>IF(T393="No","",IFERROR(IF(INDEX('Tableau FR Download'!M:M,MATCH('Eligible Components'!M393,'Tableau FR Download'!G:G,0))=0,"",INDEX('Tableau FR Download'!M:M,MATCH('Eligible Components'!M393,'Tableau FR Download'!G:G,0))),""))</f>
        <v/>
      </c>
      <c r="P393" s="27" t="str">
        <f>IF(IFERROR(
INDEX('Funding Request Tracker'!$G$6:$G$13,MATCH('Eligible Components'!N393,'Funding Request Tracker'!$F$6:$F$13,0)),"")=0,"",
IFERROR(INDEX('Funding Request Tracker'!$G$6:$G$13,MATCH('Eligible Components'!N393,'Funding Request Tracker'!$F$6:$F$13,0)),
""))</f>
        <v/>
      </c>
      <c r="Q393" s="27" t="str">
        <f>IF(IFERROR(INDEX('Tableau FR Download'!N:N,MATCH('Eligible Components'!M393,'Tableau FR Download'!G:G,0)),"")=0,"",IFERROR(INDEX('Tableau FR Download'!N:N,MATCH('Eligible Components'!M393,'Tableau FR Download'!G:G,0)),""))</f>
        <v/>
      </c>
      <c r="R393" s="27" t="str">
        <f>IF(IFERROR(INDEX('Tableau FR Download'!O:O,MATCH('Eligible Components'!M393,'Tableau FR Download'!G:G,0)),"")=0,"",IFERROR(INDEX('Tableau FR Download'!O:O,MATCH('Eligible Components'!M393,'Tableau FR Download'!G:G,0)),""))</f>
        <v/>
      </c>
      <c r="S393" t="str">
        <f t="shared" si="20"/>
        <v/>
      </c>
      <c r="T393" s="1" t="str">
        <f>IFERROR(INDEX('User Instructions'!$E$3:$E$8,MATCH('Eligible Components'!N393,'User Instructions'!$D$3:$D$8,0)),"")</f>
        <v/>
      </c>
      <c r="U393" s="1" t="str">
        <f>IFERROR(IF(INDEX('Tableau FR Download'!M:M,MATCH('Eligible Components'!M393,'Tableau FR Download'!G:G,0))=0,"",INDEX('Tableau FR Download'!M:M,MATCH('Eligible Components'!M393,'Tableau FR Download'!G:G,0))),"")</f>
        <v/>
      </c>
    </row>
    <row r="394" spans="1:21" hidden="1" x14ac:dyDescent="0.35">
      <c r="A394" s="1">
        <f t="shared" si="18"/>
        <v>0</v>
      </c>
      <c r="B394" s="1">
        <v>0</v>
      </c>
      <c r="C394" s="1" t="s">
        <v>201</v>
      </c>
      <c r="D394" s="1" t="s">
        <v>96</v>
      </c>
      <c r="E394" s="1" t="s">
        <v>204</v>
      </c>
      <c r="F394" s="1" t="s">
        <v>205</v>
      </c>
      <c r="G394" s="1" t="str">
        <f t="shared" si="19"/>
        <v>Djibouti-HIV/AIDS,Malaria,RSSH</v>
      </c>
      <c r="H394" s="1">
        <v>0</v>
      </c>
      <c r="I394" s="1" t="s">
        <v>97</v>
      </c>
      <c r="J394" s="1" t="str">
        <f>IF(IFERROR(IF(M394="",INDEX('Review Approach Lookup'!D:D,MATCH('Eligible Components'!G394,'Review Approach Lookup'!A:A,0)),INDEX('Tableau FR Download'!I:I,MATCH(M394,'Tableau FR Download'!G:G,0))),"")=0,"TBC",IFERROR(IF(M394="",INDEX('Review Approach Lookup'!D:D,MATCH('Eligible Components'!G394,'Review Approach Lookup'!A:A,0)),INDEX('Tableau FR Download'!I:I,MATCH(M394,'Tableau FR Download'!G:G,0))),""))</f>
        <v/>
      </c>
      <c r="K394" s="1" t="s">
        <v>218</v>
      </c>
      <c r="L394" s="1">
        <f>_xlfn.MAXIFS('Tableau FR Download'!A:A,'Tableau FR Download'!B:B,'Eligible Components'!G394)</f>
        <v>0</v>
      </c>
      <c r="M394" s="1" t="str">
        <f>IF(L394=0,"",INDEX('Tableau FR Download'!G:G,MATCH('Eligible Components'!L394,'Tableau FR Download'!A:A,0)))</f>
        <v/>
      </c>
      <c r="N394" s="2" t="str">
        <f>IFERROR(IF(LEFT(INDEX('Tableau FR Download'!J:J,MATCH('Eligible Components'!M394,'Tableau FR Download'!G:G,0)),FIND(" - ",INDEX('Tableau FR Download'!J:J,MATCH('Eligible Components'!M394,'Tableau FR Download'!G:G,0)))-1) = 0,"",LEFT(INDEX('Tableau FR Download'!J:J,MATCH('Eligible Components'!M394,'Tableau FR Download'!G:G,0)),FIND(" - ",INDEX('Tableau FR Download'!J:J,MATCH('Eligible Components'!M394,'Tableau FR Download'!G:G,0)))-1)),"")</f>
        <v/>
      </c>
      <c r="O394" s="2" t="str">
        <f>IF(T394="No","",IFERROR(IF(INDEX('Tableau FR Download'!M:M,MATCH('Eligible Components'!M394,'Tableau FR Download'!G:G,0))=0,"",INDEX('Tableau FR Download'!M:M,MATCH('Eligible Components'!M394,'Tableau FR Download'!G:G,0))),""))</f>
        <v/>
      </c>
      <c r="P394" s="27" t="str">
        <f>IF(IFERROR(
INDEX('Funding Request Tracker'!$G$6:$G$13,MATCH('Eligible Components'!N394,'Funding Request Tracker'!$F$6:$F$13,0)),"")=0,"",
IFERROR(INDEX('Funding Request Tracker'!$G$6:$G$13,MATCH('Eligible Components'!N394,'Funding Request Tracker'!$F$6:$F$13,0)),
""))</f>
        <v/>
      </c>
      <c r="Q394" s="27" t="str">
        <f>IF(IFERROR(INDEX('Tableau FR Download'!N:N,MATCH('Eligible Components'!M394,'Tableau FR Download'!G:G,0)),"")=0,"",IFERROR(INDEX('Tableau FR Download'!N:N,MATCH('Eligible Components'!M394,'Tableau FR Download'!G:G,0)),""))</f>
        <v/>
      </c>
      <c r="R394" s="27" t="str">
        <f>IF(IFERROR(INDEX('Tableau FR Download'!O:O,MATCH('Eligible Components'!M394,'Tableau FR Download'!G:G,0)),"")=0,"",IFERROR(INDEX('Tableau FR Download'!O:O,MATCH('Eligible Components'!M394,'Tableau FR Download'!G:G,0)),""))</f>
        <v/>
      </c>
      <c r="S394" t="str">
        <f t="shared" si="20"/>
        <v/>
      </c>
      <c r="T394" s="1" t="str">
        <f>IFERROR(INDEX('User Instructions'!$E$3:$E$8,MATCH('Eligible Components'!N394,'User Instructions'!$D$3:$D$8,0)),"")</f>
        <v/>
      </c>
      <c r="U394" s="1" t="str">
        <f>IFERROR(IF(INDEX('Tableau FR Download'!M:M,MATCH('Eligible Components'!M394,'Tableau FR Download'!G:G,0))=0,"",INDEX('Tableau FR Download'!M:M,MATCH('Eligible Components'!M394,'Tableau FR Download'!G:G,0))),"")</f>
        <v/>
      </c>
    </row>
    <row r="395" spans="1:21" hidden="1" x14ac:dyDescent="0.35">
      <c r="A395" s="1">
        <f t="shared" si="18"/>
        <v>0</v>
      </c>
      <c r="B395" s="1">
        <v>0</v>
      </c>
      <c r="C395" s="1" t="s">
        <v>201</v>
      </c>
      <c r="D395" s="1" t="s">
        <v>96</v>
      </c>
      <c r="E395" s="1" t="s">
        <v>206</v>
      </c>
      <c r="F395" s="1" t="s">
        <v>207</v>
      </c>
      <c r="G395" s="1" t="str">
        <f t="shared" si="19"/>
        <v>Djibouti-HIV/AIDS,RSSH</v>
      </c>
      <c r="H395" s="1">
        <v>1</v>
      </c>
      <c r="I395" s="1" t="s">
        <v>97</v>
      </c>
      <c r="J395" s="1" t="str">
        <f>IF(IFERROR(IF(M395="",INDEX('Review Approach Lookup'!D:D,MATCH('Eligible Components'!G395,'Review Approach Lookup'!A:A,0)),INDEX('Tableau FR Download'!I:I,MATCH(M395,'Tableau FR Download'!G:G,0))),"")=0,"TBC",IFERROR(IF(M395="",INDEX('Review Approach Lookup'!D:D,MATCH('Eligible Components'!G395,'Review Approach Lookup'!A:A,0)),INDEX('Tableau FR Download'!I:I,MATCH(M395,'Tableau FR Download'!G:G,0))),""))</f>
        <v/>
      </c>
      <c r="K395" s="1" t="s">
        <v>218</v>
      </c>
      <c r="L395" s="1">
        <f>_xlfn.MAXIFS('Tableau FR Download'!A:A,'Tableau FR Download'!B:B,'Eligible Components'!G395)</f>
        <v>0</v>
      </c>
      <c r="M395" s="1" t="str">
        <f>IF(L395=0,"",INDEX('Tableau FR Download'!G:G,MATCH('Eligible Components'!L395,'Tableau FR Download'!A:A,0)))</f>
        <v/>
      </c>
      <c r="N395" s="2" t="str">
        <f>IFERROR(IF(LEFT(INDEX('Tableau FR Download'!J:J,MATCH('Eligible Components'!M395,'Tableau FR Download'!G:G,0)),FIND(" - ",INDEX('Tableau FR Download'!J:J,MATCH('Eligible Components'!M395,'Tableau FR Download'!G:G,0)))-1) = 0,"",LEFT(INDEX('Tableau FR Download'!J:J,MATCH('Eligible Components'!M395,'Tableau FR Download'!G:G,0)),FIND(" - ",INDEX('Tableau FR Download'!J:J,MATCH('Eligible Components'!M395,'Tableau FR Download'!G:G,0)))-1)),"")</f>
        <v/>
      </c>
      <c r="O395" s="2" t="str">
        <f>IF(T395="No","",IFERROR(IF(INDEX('Tableau FR Download'!M:M,MATCH('Eligible Components'!M395,'Tableau FR Download'!G:G,0))=0,"",INDEX('Tableau FR Download'!M:M,MATCH('Eligible Components'!M395,'Tableau FR Download'!G:G,0))),""))</f>
        <v/>
      </c>
      <c r="P395" s="27" t="str">
        <f>IF(IFERROR(
INDEX('Funding Request Tracker'!$G$6:$G$13,MATCH('Eligible Components'!N395,'Funding Request Tracker'!$F$6:$F$13,0)),"")=0,"",
IFERROR(INDEX('Funding Request Tracker'!$G$6:$G$13,MATCH('Eligible Components'!N395,'Funding Request Tracker'!$F$6:$F$13,0)),
""))</f>
        <v/>
      </c>
      <c r="Q395" s="27" t="str">
        <f>IF(IFERROR(INDEX('Tableau FR Download'!N:N,MATCH('Eligible Components'!M395,'Tableau FR Download'!G:G,0)),"")=0,"",IFERROR(INDEX('Tableau FR Download'!N:N,MATCH('Eligible Components'!M395,'Tableau FR Download'!G:G,0)),""))</f>
        <v/>
      </c>
      <c r="R395" s="27" t="str">
        <f>IF(IFERROR(INDEX('Tableau FR Download'!O:O,MATCH('Eligible Components'!M395,'Tableau FR Download'!G:G,0)),"")=0,"",IFERROR(INDEX('Tableau FR Download'!O:O,MATCH('Eligible Components'!M395,'Tableau FR Download'!G:G,0)),""))</f>
        <v/>
      </c>
      <c r="S395" t="str">
        <f t="shared" si="20"/>
        <v/>
      </c>
      <c r="T395" s="1" t="str">
        <f>IFERROR(INDEX('User Instructions'!$E$3:$E$8,MATCH('Eligible Components'!N395,'User Instructions'!$D$3:$D$8,0)),"")</f>
        <v/>
      </c>
      <c r="U395" s="1" t="str">
        <f>IFERROR(IF(INDEX('Tableau FR Download'!M:M,MATCH('Eligible Components'!M395,'Tableau FR Download'!G:G,0))=0,"",INDEX('Tableau FR Download'!M:M,MATCH('Eligible Components'!M395,'Tableau FR Download'!G:G,0))),"")</f>
        <v/>
      </c>
    </row>
    <row r="396" spans="1:21" hidden="1" x14ac:dyDescent="0.35">
      <c r="A396" s="1">
        <f t="shared" si="18"/>
        <v>0</v>
      </c>
      <c r="B396" s="1">
        <v>0</v>
      </c>
      <c r="C396" s="1" t="s">
        <v>201</v>
      </c>
      <c r="D396" s="1" t="s">
        <v>96</v>
      </c>
      <c r="E396" s="1" t="s">
        <v>63</v>
      </c>
      <c r="F396" s="1" t="s">
        <v>208</v>
      </c>
      <c r="G396" s="1" t="str">
        <f t="shared" si="19"/>
        <v>Djibouti-HIV/AIDS, Tuberculosis</v>
      </c>
      <c r="H396" s="1">
        <v>0</v>
      </c>
      <c r="I396" s="1" t="s">
        <v>97</v>
      </c>
      <c r="J396" s="1" t="str">
        <f>IF(IFERROR(IF(M396="",INDEX('Review Approach Lookup'!D:D,MATCH('Eligible Components'!G396,'Review Approach Lookup'!A:A,0)),INDEX('Tableau FR Download'!I:I,MATCH(M396,'Tableau FR Download'!G:G,0))),"")=0,"TBC",IFERROR(IF(M396="",INDEX('Review Approach Lookup'!D:D,MATCH('Eligible Components'!G396,'Review Approach Lookup'!A:A,0)),INDEX('Tableau FR Download'!I:I,MATCH(M396,'Tableau FR Download'!G:G,0))),""))</f>
        <v/>
      </c>
      <c r="K396" s="1" t="s">
        <v>218</v>
      </c>
      <c r="L396" s="1">
        <f>_xlfn.MAXIFS('Tableau FR Download'!A:A,'Tableau FR Download'!B:B,'Eligible Components'!G396)</f>
        <v>0</v>
      </c>
      <c r="M396" s="1" t="str">
        <f>IF(L396=0,"",INDEX('Tableau FR Download'!G:G,MATCH('Eligible Components'!L396,'Tableau FR Download'!A:A,0)))</f>
        <v/>
      </c>
      <c r="N396" s="2" t="str">
        <f>IFERROR(IF(LEFT(INDEX('Tableau FR Download'!J:J,MATCH('Eligible Components'!M396,'Tableau FR Download'!G:G,0)),FIND(" - ",INDEX('Tableau FR Download'!J:J,MATCH('Eligible Components'!M396,'Tableau FR Download'!G:G,0)))-1) = 0,"",LEFT(INDEX('Tableau FR Download'!J:J,MATCH('Eligible Components'!M396,'Tableau FR Download'!G:G,0)),FIND(" - ",INDEX('Tableau FR Download'!J:J,MATCH('Eligible Components'!M396,'Tableau FR Download'!G:G,0)))-1)),"")</f>
        <v/>
      </c>
      <c r="O396" s="2" t="str">
        <f>IF(T396="No","",IFERROR(IF(INDEX('Tableau FR Download'!M:M,MATCH('Eligible Components'!M396,'Tableau FR Download'!G:G,0))=0,"",INDEX('Tableau FR Download'!M:M,MATCH('Eligible Components'!M396,'Tableau FR Download'!G:G,0))),""))</f>
        <v/>
      </c>
      <c r="P396" s="27" t="str">
        <f>IF(IFERROR(
INDEX('Funding Request Tracker'!$G$6:$G$13,MATCH('Eligible Components'!N396,'Funding Request Tracker'!$F$6:$F$13,0)),"")=0,"",
IFERROR(INDEX('Funding Request Tracker'!$G$6:$G$13,MATCH('Eligible Components'!N396,'Funding Request Tracker'!$F$6:$F$13,0)),
""))</f>
        <v/>
      </c>
      <c r="Q396" s="27" t="str">
        <f>IF(IFERROR(INDEX('Tableau FR Download'!N:N,MATCH('Eligible Components'!M396,'Tableau FR Download'!G:G,0)),"")=0,"",IFERROR(INDEX('Tableau FR Download'!N:N,MATCH('Eligible Components'!M396,'Tableau FR Download'!G:G,0)),""))</f>
        <v/>
      </c>
      <c r="R396" s="27" t="str">
        <f>IF(IFERROR(INDEX('Tableau FR Download'!O:O,MATCH('Eligible Components'!M396,'Tableau FR Download'!G:G,0)),"")=0,"",IFERROR(INDEX('Tableau FR Download'!O:O,MATCH('Eligible Components'!M396,'Tableau FR Download'!G:G,0)),""))</f>
        <v/>
      </c>
      <c r="S396" t="str">
        <f t="shared" si="20"/>
        <v/>
      </c>
      <c r="T396" s="1" t="str">
        <f>IFERROR(INDEX('User Instructions'!$E$3:$E$8,MATCH('Eligible Components'!N396,'User Instructions'!$D$3:$D$8,0)),"")</f>
        <v/>
      </c>
      <c r="U396" s="1" t="str">
        <f>IFERROR(IF(INDEX('Tableau FR Download'!M:M,MATCH('Eligible Components'!M396,'Tableau FR Download'!G:G,0))=0,"",INDEX('Tableau FR Download'!M:M,MATCH('Eligible Components'!M396,'Tableau FR Download'!G:G,0))),"")</f>
        <v/>
      </c>
    </row>
    <row r="397" spans="1:21" hidden="1" x14ac:dyDescent="0.35">
      <c r="A397" s="1">
        <f t="shared" si="18"/>
        <v>1</v>
      </c>
      <c r="B397" s="1">
        <v>0</v>
      </c>
      <c r="C397" s="1" t="s">
        <v>201</v>
      </c>
      <c r="D397" s="1" t="s">
        <v>96</v>
      </c>
      <c r="E397" s="1" t="s">
        <v>53</v>
      </c>
      <c r="F397" s="1" t="s">
        <v>209</v>
      </c>
      <c r="G397" s="1" t="str">
        <f t="shared" si="19"/>
        <v>Djibouti-HIV/AIDS,Tuberculosis,Malaria</v>
      </c>
      <c r="H397" s="1">
        <v>1</v>
      </c>
      <c r="I397" s="1" t="s">
        <v>97</v>
      </c>
      <c r="J397" s="1" t="str">
        <f>IF(IFERROR(IF(M397="",INDEX('Review Approach Lookup'!D:D,MATCH('Eligible Components'!G397,'Review Approach Lookup'!A:A,0)),INDEX('Tableau FR Download'!I:I,MATCH(M397,'Tableau FR Download'!G:G,0))),"")=0,"TBC",IFERROR(IF(M397="",INDEX('Review Approach Lookup'!D:D,MATCH('Eligible Components'!G397,'Review Approach Lookup'!A:A,0)),INDEX('Tableau FR Download'!I:I,MATCH(M397,'Tableau FR Download'!G:G,0))),""))</f>
        <v>Tailored for Focused Portfolios</v>
      </c>
      <c r="K397" s="1" t="s">
        <v>218</v>
      </c>
      <c r="L397" s="1">
        <f>_xlfn.MAXIFS('Tableau FR Download'!A:A,'Tableau FR Download'!B:B,'Eligible Components'!G397)</f>
        <v>1516</v>
      </c>
      <c r="M397" s="1" t="str">
        <f>IF(L397=0,"",INDEX('Tableau FR Download'!G:G,MATCH('Eligible Components'!L397,'Tableau FR Download'!A:A,0)))</f>
        <v>FR1516-DJI-Z</v>
      </c>
      <c r="N397" s="2" t="str">
        <f>IFERROR(IF(LEFT(INDEX('Tableau FR Download'!J:J,MATCH('Eligible Components'!M397,'Tableau FR Download'!G:G,0)),FIND(" - ",INDEX('Tableau FR Download'!J:J,MATCH('Eligible Components'!M397,'Tableau FR Download'!G:G,0)))-1) = 0,"",LEFT(INDEX('Tableau FR Download'!J:J,MATCH('Eligible Components'!M397,'Tableau FR Download'!G:G,0)),FIND(" - ",INDEX('Tableau FR Download'!J:J,MATCH('Eligible Components'!M397,'Tableau FR Download'!G:G,0)))-1)),"")</f>
        <v>Window 2</v>
      </c>
      <c r="O397" s="2" t="str">
        <f>IF(T397="No","",IFERROR(IF(INDEX('Tableau FR Download'!M:M,MATCH('Eligible Components'!M397,'Tableau FR Download'!G:G,0))=0,"",INDEX('Tableau FR Download'!M:M,MATCH('Eligible Components'!M397,'Tableau FR Download'!G:G,0))),""))</f>
        <v>Grant Making</v>
      </c>
      <c r="P397" s="27">
        <f>IF(IFERROR(
INDEX('Funding Request Tracker'!$G$6:$G$13,MATCH('Eligible Components'!N397,'Funding Request Tracker'!$F$6:$F$13,0)),"")=0,"",
IFERROR(INDEX('Funding Request Tracker'!$G$6:$G$13,MATCH('Eligible Components'!N397,'Funding Request Tracker'!$F$6:$F$13,0)),
""))</f>
        <v>45076</v>
      </c>
      <c r="Q397" s="27">
        <f>IF(IFERROR(INDEX('Tableau FR Download'!N:N,MATCH('Eligible Components'!M397,'Tableau FR Download'!G:G,0)),"")=0,"",IFERROR(INDEX('Tableau FR Download'!N:N,MATCH('Eligible Components'!M397,'Tableau FR Download'!G:G,0)),""))</f>
        <v>45253</v>
      </c>
      <c r="R397" s="27">
        <f>IF(IFERROR(INDEX('Tableau FR Download'!O:O,MATCH('Eligible Components'!M397,'Tableau FR Download'!G:G,0)),"")=0,"",IFERROR(INDEX('Tableau FR Download'!O:O,MATCH('Eligible Components'!M397,'Tableau FR Download'!G:G,0)),""))</f>
        <v>45275</v>
      </c>
      <c r="S397">
        <f t="shared" si="20"/>
        <v>6.5245901639344259</v>
      </c>
      <c r="T397" s="1" t="str">
        <f>IFERROR(INDEX('User Instructions'!$E$3:$E$8,MATCH('Eligible Components'!N397,'User Instructions'!$D$3:$D$8,0)),"")</f>
        <v>Yes</v>
      </c>
      <c r="U397" s="1" t="str">
        <f>IFERROR(IF(INDEX('Tableau FR Download'!M:M,MATCH('Eligible Components'!M397,'Tableau FR Download'!G:G,0))=0,"",INDEX('Tableau FR Download'!M:M,MATCH('Eligible Components'!M397,'Tableau FR Download'!G:G,0))),"")</f>
        <v>Grant Making</v>
      </c>
    </row>
    <row r="398" spans="1:21" hidden="1" x14ac:dyDescent="0.35">
      <c r="A398" s="1">
        <f t="shared" si="18"/>
        <v>0</v>
      </c>
      <c r="B398" s="1">
        <v>0</v>
      </c>
      <c r="C398" s="1" t="s">
        <v>201</v>
      </c>
      <c r="D398" s="1" t="s">
        <v>96</v>
      </c>
      <c r="E398" s="1" t="s">
        <v>81</v>
      </c>
      <c r="F398" s="1" t="s">
        <v>210</v>
      </c>
      <c r="G398" s="1" t="str">
        <f t="shared" si="19"/>
        <v>Djibouti-HIV/AIDS,Tuberculosis,Malaria,RSSH</v>
      </c>
      <c r="H398" s="1">
        <v>0</v>
      </c>
      <c r="I398" s="1" t="s">
        <v>97</v>
      </c>
      <c r="J398" s="1" t="str">
        <f>IF(IFERROR(IF(M398="",INDEX('Review Approach Lookup'!D:D,MATCH('Eligible Components'!G398,'Review Approach Lookup'!A:A,0)),INDEX('Tableau FR Download'!I:I,MATCH(M398,'Tableau FR Download'!G:G,0))),"")=0,"TBC",IFERROR(IF(M398="",INDEX('Review Approach Lookup'!D:D,MATCH('Eligible Components'!G398,'Review Approach Lookup'!A:A,0)),INDEX('Tableau FR Download'!I:I,MATCH(M398,'Tableau FR Download'!G:G,0))),""))</f>
        <v/>
      </c>
      <c r="K398" s="1" t="s">
        <v>218</v>
      </c>
      <c r="L398" s="1">
        <f>_xlfn.MAXIFS('Tableau FR Download'!A:A,'Tableau FR Download'!B:B,'Eligible Components'!G398)</f>
        <v>0</v>
      </c>
      <c r="M398" s="1" t="str">
        <f>IF(L398=0,"",INDEX('Tableau FR Download'!G:G,MATCH('Eligible Components'!L398,'Tableau FR Download'!A:A,0)))</f>
        <v/>
      </c>
      <c r="N398" s="2" t="str">
        <f>IFERROR(IF(LEFT(INDEX('Tableau FR Download'!J:J,MATCH('Eligible Components'!M398,'Tableau FR Download'!G:G,0)),FIND(" - ",INDEX('Tableau FR Download'!J:J,MATCH('Eligible Components'!M398,'Tableau FR Download'!G:G,0)))-1) = 0,"",LEFT(INDEX('Tableau FR Download'!J:J,MATCH('Eligible Components'!M398,'Tableau FR Download'!G:G,0)),FIND(" - ",INDEX('Tableau FR Download'!J:J,MATCH('Eligible Components'!M398,'Tableau FR Download'!G:G,0)))-1)),"")</f>
        <v/>
      </c>
      <c r="O398" s="2" t="str">
        <f>IF(T398="No","",IFERROR(IF(INDEX('Tableau FR Download'!M:M,MATCH('Eligible Components'!M398,'Tableau FR Download'!G:G,0))=0,"",INDEX('Tableau FR Download'!M:M,MATCH('Eligible Components'!M398,'Tableau FR Download'!G:G,0))),""))</f>
        <v/>
      </c>
      <c r="P398" s="27" t="str">
        <f>IF(IFERROR(
INDEX('Funding Request Tracker'!$G$6:$G$13,MATCH('Eligible Components'!N398,'Funding Request Tracker'!$F$6:$F$13,0)),"")=0,"",
IFERROR(INDEX('Funding Request Tracker'!$G$6:$G$13,MATCH('Eligible Components'!N398,'Funding Request Tracker'!$F$6:$F$13,0)),
""))</f>
        <v/>
      </c>
      <c r="Q398" s="27" t="str">
        <f>IF(IFERROR(INDEX('Tableau FR Download'!N:N,MATCH('Eligible Components'!M398,'Tableau FR Download'!G:G,0)),"")=0,"",IFERROR(INDEX('Tableau FR Download'!N:N,MATCH('Eligible Components'!M398,'Tableau FR Download'!G:G,0)),""))</f>
        <v/>
      </c>
      <c r="R398" s="27" t="str">
        <f>IF(IFERROR(INDEX('Tableau FR Download'!O:O,MATCH('Eligible Components'!M398,'Tableau FR Download'!G:G,0)),"")=0,"",IFERROR(INDEX('Tableau FR Download'!O:O,MATCH('Eligible Components'!M398,'Tableau FR Download'!G:G,0)),""))</f>
        <v/>
      </c>
      <c r="S398" t="str">
        <f t="shared" si="20"/>
        <v/>
      </c>
      <c r="T398" s="1" t="str">
        <f>IFERROR(INDEX('User Instructions'!$E$3:$E$8,MATCH('Eligible Components'!N398,'User Instructions'!$D$3:$D$8,0)),"")</f>
        <v/>
      </c>
      <c r="U398" s="1" t="str">
        <f>IFERROR(IF(INDEX('Tableau FR Download'!M:M,MATCH('Eligible Components'!M398,'Tableau FR Download'!G:G,0))=0,"",INDEX('Tableau FR Download'!M:M,MATCH('Eligible Components'!M398,'Tableau FR Download'!G:G,0))),"")</f>
        <v/>
      </c>
    </row>
    <row r="399" spans="1:21" hidden="1" x14ac:dyDescent="0.35">
      <c r="A399" s="1">
        <f t="shared" si="18"/>
        <v>0</v>
      </c>
      <c r="B399" s="1">
        <v>0</v>
      </c>
      <c r="C399" s="1" t="s">
        <v>201</v>
      </c>
      <c r="D399" s="1" t="s">
        <v>96</v>
      </c>
      <c r="E399" s="1" t="s">
        <v>137</v>
      </c>
      <c r="F399" s="1" t="s">
        <v>211</v>
      </c>
      <c r="G399" s="1" t="str">
        <f t="shared" si="19"/>
        <v>Djibouti-HIV/AIDS,Tuberculosis,RSSH</v>
      </c>
      <c r="H399" s="1">
        <v>0</v>
      </c>
      <c r="I399" s="1" t="s">
        <v>97</v>
      </c>
      <c r="J399" s="1" t="str">
        <f>IF(IFERROR(IF(M399="",INDEX('Review Approach Lookup'!D:D,MATCH('Eligible Components'!G399,'Review Approach Lookup'!A:A,0)),INDEX('Tableau FR Download'!I:I,MATCH(M399,'Tableau FR Download'!G:G,0))),"")=0,"TBC",IFERROR(IF(M399="",INDEX('Review Approach Lookup'!D:D,MATCH('Eligible Components'!G399,'Review Approach Lookup'!A:A,0)),INDEX('Tableau FR Download'!I:I,MATCH(M399,'Tableau FR Download'!G:G,0))),""))</f>
        <v/>
      </c>
      <c r="K399" s="1" t="s">
        <v>218</v>
      </c>
      <c r="L399" s="1">
        <f>_xlfn.MAXIFS('Tableau FR Download'!A:A,'Tableau FR Download'!B:B,'Eligible Components'!G399)</f>
        <v>0</v>
      </c>
      <c r="M399" s="1" t="str">
        <f>IF(L399=0,"",INDEX('Tableau FR Download'!G:G,MATCH('Eligible Components'!L399,'Tableau FR Download'!A:A,0)))</f>
        <v/>
      </c>
      <c r="N399" s="2" t="str">
        <f>IFERROR(IF(LEFT(INDEX('Tableau FR Download'!J:J,MATCH('Eligible Components'!M399,'Tableau FR Download'!G:G,0)),FIND(" - ",INDEX('Tableau FR Download'!J:J,MATCH('Eligible Components'!M399,'Tableau FR Download'!G:G,0)))-1) = 0,"",LEFT(INDEX('Tableau FR Download'!J:J,MATCH('Eligible Components'!M399,'Tableau FR Download'!G:G,0)),FIND(" - ",INDEX('Tableau FR Download'!J:J,MATCH('Eligible Components'!M399,'Tableau FR Download'!G:G,0)))-1)),"")</f>
        <v/>
      </c>
      <c r="O399" s="2" t="str">
        <f>IF(T399="No","",IFERROR(IF(INDEX('Tableau FR Download'!M:M,MATCH('Eligible Components'!M399,'Tableau FR Download'!G:G,0))=0,"",INDEX('Tableau FR Download'!M:M,MATCH('Eligible Components'!M399,'Tableau FR Download'!G:G,0))),""))</f>
        <v/>
      </c>
      <c r="P399" s="27" t="str">
        <f>IF(IFERROR(
INDEX('Funding Request Tracker'!$G$6:$G$13,MATCH('Eligible Components'!N399,'Funding Request Tracker'!$F$6:$F$13,0)),"")=0,"",
IFERROR(INDEX('Funding Request Tracker'!$G$6:$G$13,MATCH('Eligible Components'!N399,'Funding Request Tracker'!$F$6:$F$13,0)),
""))</f>
        <v/>
      </c>
      <c r="Q399" s="27" t="str">
        <f>IF(IFERROR(INDEX('Tableau FR Download'!N:N,MATCH('Eligible Components'!M399,'Tableau FR Download'!G:G,0)),"")=0,"",IFERROR(INDEX('Tableau FR Download'!N:N,MATCH('Eligible Components'!M399,'Tableau FR Download'!G:G,0)),""))</f>
        <v/>
      </c>
      <c r="R399" s="27" t="str">
        <f>IF(IFERROR(INDEX('Tableau FR Download'!O:O,MATCH('Eligible Components'!M399,'Tableau FR Download'!G:G,0)),"")=0,"",IFERROR(INDEX('Tableau FR Download'!O:O,MATCH('Eligible Components'!M399,'Tableau FR Download'!G:G,0)),""))</f>
        <v/>
      </c>
      <c r="S399" t="str">
        <f t="shared" si="20"/>
        <v/>
      </c>
      <c r="T399" s="1" t="str">
        <f>IFERROR(INDEX('User Instructions'!$E$3:$E$8,MATCH('Eligible Components'!N399,'User Instructions'!$D$3:$D$8,0)),"")</f>
        <v/>
      </c>
      <c r="U399" s="1" t="str">
        <f>IFERROR(IF(INDEX('Tableau FR Download'!M:M,MATCH('Eligible Components'!M399,'Tableau FR Download'!G:G,0))=0,"",INDEX('Tableau FR Download'!M:M,MATCH('Eligible Components'!M399,'Tableau FR Download'!G:G,0))),"")</f>
        <v/>
      </c>
    </row>
    <row r="400" spans="1:21" hidden="1" x14ac:dyDescent="0.35">
      <c r="A400" s="1">
        <f t="shared" si="18"/>
        <v>0</v>
      </c>
      <c r="B400" s="1">
        <v>1</v>
      </c>
      <c r="C400" s="1" t="s">
        <v>201</v>
      </c>
      <c r="D400" s="1" t="s">
        <v>96</v>
      </c>
      <c r="E400" s="1" t="s">
        <v>68</v>
      </c>
      <c r="F400" s="1" t="s">
        <v>68</v>
      </c>
      <c r="G400" s="1" t="str">
        <f t="shared" si="19"/>
        <v>Djibouti-Malaria</v>
      </c>
      <c r="H400" s="1">
        <v>1</v>
      </c>
      <c r="I400" s="1" t="s">
        <v>97</v>
      </c>
      <c r="J400" s="1" t="str">
        <f>IF(IFERROR(IF(M400="",INDEX('Review Approach Lookup'!D:D,MATCH('Eligible Components'!G400,'Review Approach Lookup'!A:A,0)),INDEX('Tableau FR Download'!I:I,MATCH(M400,'Tableau FR Download'!G:G,0))),"")=0,"TBC",IFERROR(IF(M400="",INDEX('Review Approach Lookup'!D:D,MATCH('Eligible Components'!G400,'Review Approach Lookup'!A:A,0)),INDEX('Tableau FR Download'!I:I,MATCH(M400,'Tableau FR Download'!G:G,0))),""))</f>
        <v>Tailored for Focused Portfolios</v>
      </c>
      <c r="K400" s="1" t="s">
        <v>218</v>
      </c>
      <c r="L400" s="1">
        <f>_xlfn.MAXIFS('Tableau FR Download'!A:A,'Tableau FR Download'!B:B,'Eligible Components'!G400)</f>
        <v>0</v>
      </c>
      <c r="M400" s="1" t="str">
        <f>IF(L400=0,"",INDEX('Tableau FR Download'!G:G,MATCH('Eligible Components'!L400,'Tableau FR Download'!A:A,0)))</f>
        <v/>
      </c>
      <c r="N400" s="2" t="str">
        <f>IFERROR(IF(LEFT(INDEX('Tableau FR Download'!J:J,MATCH('Eligible Components'!M400,'Tableau FR Download'!G:G,0)),FIND(" - ",INDEX('Tableau FR Download'!J:J,MATCH('Eligible Components'!M400,'Tableau FR Download'!G:G,0)))-1) = 0,"",LEFT(INDEX('Tableau FR Download'!J:J,MATCH('Eligible Components'!M400,'Tableau FR Download'!G:G,0)),FIND(" - ",INDEX('Tableau FR Download'!J:J,MATCH('Eligible Components'!M400,'Tableau FR Download'!G:G,0)))-1)),"")</f>
        <v/>
      </c>
      <c r="O400" s="2" t="str">
        <f>IF(T400="No","",IFERROR(IF(INDEX('Tableau FR Download'!M:M,MATCH('Eligible Components'!M400,'Tableau FR Download'!G:G,0))=0,"",INDEX('Tableau FR Download'!M:M,MATCH('Eligible Components'!M400,'Tableau FR Download'!G:G,0))),""))</f>
        <v/>
      </c>
      <c r="P400" s="27" t="str">
        <f>IF(IFERROR(
INDEX('Funding Request Tracker'!$G$6:$G$13,MATCH('Eligible Components'!N400,'Funding Request Tracker'!$F$6:$F$13,0)),"")=0,"",
IFERROR(INDEX('Funding Request Tracker'!$G$6:$G$13,MATCH('Eligible Components'!N400,'Funding Request Tracker'!$F$6:$F$13,0)),
""))</f>
        <v/>
      </c>
      <c r="Q400" s="27" t="str">
        <f>IF(IFERROR(INDEX('Tableau FR Download'!N:N,MATCH('Eligible Components'!M400,'Tableau FR Download'!G:G,0)),"")=0,"",IFERROR(INDEX('Tableau FR Download'!N:N,MATCH('Eligible Components'!M400,'Tableau FR Download'!G:G,0)),""))</f>
        <v/>
      </c>
      <c r="R400" s="27" t="str">
        <f>IF(IFERROR(INDEX('Tableau FR Download'!O:O,MATCH('Eligible Components'!M400,'Tableau FR Download'!G:G,0)),"")=0,"",IFERROR(INDEX('Tableau FR Download'!O:O,MATCH('Eligible Components'!M400,'Tableau FR Download'!G:G,0)),""))</f>
        <v/>
      </c>
      <c r="S400" t="str">
        <f t="shared" si="20"/>
        <v/>
      </c>
      <c r="T400" s="1" t="str">
        <f>IFERROR(INDEX('User Instructions'!$E$3:$E$8,MATCH('Eligible Components'!N400,'User Instructions'!$D$3:$D$8,0)),"")</f>
        <v/>
      </c>
      <c r="U400" s="1" t="str">
        <f>IFERROR(IF(INDEX('Tableau FR Download'!M:M,MATCH('Eligible Components'!M400,'Tableau FR Download'!G:G,0))=0,"",INDEX('Tableau FR Download'!M:M,MATCH('Eligible Components'!M400,'Tableau FR Download'!G:G,0))),"")</f>
        <v/>
      </c>
    </row>
    <row r="401" spans="1:21" hidden="1" x14ac:dyDescent="0.35">
      <c r="A401" s="1">
        <f t="shared" si="18"/>
        <v>0</v>
      </c>
      <c r="B401" s="1">
        <v>0</v>
      </c>
      <c r="C401" s="1" t="s">
        <v>201</v>
      </c>
      <c r="D401" s="1" t="s">
        <v>96</v>
      </c>
      <c r="E401" s="1" t="s">
        <v>94</v>
      </c>
      <c r="F401" s="1" t="s">
        <v>212</v>
      </c>
      <c r="G401" s="1" t="str">
        <f t="shared" si="19"/>
        <v>Djibouti-Malaria,RSSH</v>
      </c>
      <c r="H401" s="1">
        <v>0</v>
      </c>
      <c r="I401" s="1" t="s">
        <v>97</v>
      </c>
      <c r="J401" s="1" t="str">
        <f>IF(IFERROR(IF(M401="",INDEX('Review Approach Lookup'!D:D,MATCH('Eligible Components'!G401,'Review Approach Lookup'!A:A,0)),INDEX('Tableau FR Download'!I:I,MATCH(M401,'Tableau FR Download'!G:G,0))),"")=0,"TBC",IFERROR(IF(M401="",INDEX('Review Approach Lookup'!D:D,MATCH('Eligible Components'!G401,'Review Approach Lookup'!A:A,0)),INDEX('Tableau FR Download'!I:I,MATCH(M401,'Tableau FR Download'!G:G,0))),""))</f>
        <v/>
      </c>
      <c r="K401" s="1" t="s">
        <v>218</v>
      </c>
      <c r="L401" s="1">
        <f>_xlfn.MAXIFS('Tableau FR Download'!A:A,'Tableau FR Download'!B:B,'Eligible Components'!G401)</f>
        <v>0</v>
      </c>
      <c r="M401" s="1" t="str">
        <f>IF(L401=0,"",INDEX('Tableau FR Download'!G:G,MATCH('Eligible Components'!L401,'Tableau FR Download'!A:A,0)))</f>
        <v/>
      </c>
      <c r="N401" s="2" t="str">
        <f>IFERROR(IF(LEFT(INDEX('Tableau FR Download'!J:J,MATCH('Eligible Components'!M401,'Tableau FR Download'!G:G,0)),FIND(" - ",INDEX('Tableau FR Download'!J:J,MATCH('Eligible Components'!M401,'Tableau FR Download'!G:G,0)))-1) = 0,"",LEFT(INDEX('Tableau FR Download'!J:J,MATCH('Eligible Components'!M401,'Tableau FR Download'!G:G,0)),FIND(" - ",INDEX('Tableau FR Download'!J:J,MATCH('Eligible Components'!M401,'Tableau FR Download'!G:G,0)))-1)),"")</f>
        <v/>
      </c>
      <c r="O401" s="2" t="str">
        <f>IF(T401="No","",IFERROR(IF(INDEX('Tableau FR Download'!M:M,MATCH('Eligible Components'!M401,'Tableau FR Download'!G:G,0))=0,"",INDEX('Tableau FR Download'!M:M,MATCH('Eligible Components'!M401,'Tableau FR Download'!G:G,0))),""))</f>
        <v/>
      </c>
      <c r="P401" s="27" t="str">
        <f>IF(IFERROR(
INDEX('Funding Request Tracker'!$G$6:$G$13,MATCH('Eligible Components'!N401,'Funding Request Tracker'!$F$6:$F$13,0)),"")=0,"",
IFERROR(INDEX('Funding Request Tracker'!$G$6:$G$13,MATCH('Eligible Components'!N401,'Funding Request Tracker'!$F$6:$F$13,0)),
""))</f>
        <v/>
      </c>
      <c r="Q401" s="27" t="str">
        <f>IF(IFERROR(INDEX('Tableau FR Download'!N:N,MATCH('Eligible Components'!M401,'Tableau FR Download'!G:G,0)),"")=0,"",IFERROR(INDEX('Tableau FR Download'!N:N,MATCH('Eligible Components'!M401,'Tableau FR Download'!G:G,0)),""))</f>
        <v/>
      </c>
      <c r="R401" s="27" t="str">
        <f>IF(IFERROR(INDEX('Tableau FR Download'!O:O,MATCH('Eligible Components'!M401,'Tableau FR Download'!G:G,0)),"")=0,"",IFERROR(INDEX('Tableau FR Download'!O:O,MATCH('Eligible Components'!M401,'Tableau FR Download'!G:G,0)),""))</f>
        <v/>
      </c>
      <c r="S401" t="str">
        <f t="shared" si="20"/>
        <v/>
      </c>
      <c r="T401" s="1" t="str">
        <f>IFERROR(INDEX('User Instructions'!$E$3:$E$8,MATCH('Eligible Components'!N401,'User Instructions'!$D$3:$D$8,0)),"")</f>
        <v/>
      </c>
      <c r="U401" s="1" t="str">
        <f>IFERROR(IF(INDEX('Tableau FR Download'!M:M,MATCH('Eligible Components'!M401,'Tableau FR Download'!G:G,0))=0,"",INDEX('Tableau FR Download'!M:M,MATCH('Eligible Components'!M401,'Tableau FR Download'!G:G,0))),"")</f>
        <v/>
      </c>
    </row>
    <row r="402" spans="1:21" hidden="1" x14ac:dyDescent="0.35">
      <c r="A402" s="1">
        <f t="shared" si="18"/>
        <v>0</v>
      </c>
      <c r="B402" s="1">
        <v>0</v>
      </c>
      <c r="C402" s="1" t="s">
        <v>201</v>
      </c>
      <c r="D402" s="1" t="s">
        <v>96</v>
      </c>
      <c r="E402" s="1" t="s">
        <v>91</v>
      </c>
      <c r="F402" s="1" t="s">
        <v>91</v>
      </c>
      <c r="G402" s="1" t="str">
        <f t="shared" si="19"/>
        <v>Djibouti-RSSH</v>
      </c>
      <c r="H402" s="1">
        <v>1</v>
      </c>
      <c r="I402" s="1" t="s">
        <v>97</v>
      </c>
      <c r="J402" s="1" t="str">
        <f>IF(IFERROR(IF(M402="",INDEX('Review Approach Lookup'!D:D,MATCH('Eligible Components'!G402,'Review Approach Lookup'!A:A,0)),INDEX('Tableau FR Download'!I:I,MATCH(M402,'Tableau FR Download'!G:G,0))),"")=0,"TBC",IFERROR(IF(M402="",INDEX('Review Approach Lookup'!D:D,MATCH('Eligible Components'!G402,'Review Approach Lookup'!A:A,0)),INDEX('Tableau FR Download'!I:I,MATCH(M402,'Tableau FR Download'!G:G,0))),""))</f>
        <v>TBC</v>
      </c>
      <c r="K402" s="1" t="s">
        <v>218</v>
      </c>
      <c r="L402" s="1">
        <f>_xlfn.MAXIFS('Tableau FR Download'!A:A,'Tableau FR Download'!B:B,'Eligible Components'!G402)</f>
        <v>0</v>
      </c>
      <c r="M402" s="1" t="str">
        <f>IF(L402=0,"",INDEX('Tableau FR Download'!G:G,MATCH('Eligible Components'!L402,'Tableau FR Download'!A:A,0)))</f>
        <v/>
      </c>
      <c r="N402" s="2" t="str">
        <f>IFERROR(IF(LEFT(INDEX('Tableau FR Download'!J:J,MATCH('Eligible Components'!M402,'Tableau FR Download'!G:G,0)),FIND(" - ",INDEX('Tableau FR Download'!J:J,MATCH('Eligible Components'!M402,'Tableau FR Download'!G:G,0)))-1) = 0,"",LEFT(INDEX('Tableau FR Download'!J:J,MATCH('Eligible Components'!M402,'Tableau FR Download'!G:G,0)),FIND(" - ",INDEX('Tableau FR Download'!J:J,MATCH('Eligible Components'!M402,'Tableau FR Download'!G:G,0)))-1)),"")</f>
        <v/>
      </c>
      <c r="O402" s="2" t="str">
        <f>IF(T402="No","",IFERROR(IF(INDEX('Tableau FR Download'!M:M,MATCH('Eligible Components'!M402,'Tableau FR Download'!G:G,0))=0,"",INDEX('Tableau FR Download'!M:M,MATCH('Eligible Components'!M402,'Tableau FR Download'!G:G,0))),""))</f>
        <v/>
      </c>
      <c r="P402" s="27" t="str">
        <f>IF(IFERROR(
INDEX('Funding Request Tracker'!$G$6:$G$13,MATCH('Eligible Components'!N402,'Funding Request Tracker'!$F$6:$F$13,0)),"")=0,"",
IFERROR(INDEX('Funding Request Tracker'!$G$6:$G$13,MATCH('Eligible Components'!N402,'Funding Request Tracker'!$F$6:$F$13,0)),
""))</f>
        <v/>
      </c>
      <c r="Q402" s="27" t="str">
        <f>IF(IFERROR(INDEX('Tableau FR Download'!N:N,MATCH('Eligible Components'!M402,'Tableau FR Download'!G:G,0)),"")=0,"",IFERROR(INDEX('Tableau FR Download'!N:N,MATCH('Eligible Components'!M402,'Tableau FR Download'!G:G,0)),""))</f>
        <v/>
      </c>
      <c r="R402" s="27" t="str">
        <f>IF(IFERROR(INDEX('Tableau FR Download'!O:O,MATCH('Eligible Components'!M402,'Tableau FR Download'!G:G,0)),"")=0,"",IFERROR(INDEX('Tableau FR Download'!O:O,MATCH('Eligible Components'!M402,'Tableau FR Download'!G:G,0)),""))</f>
        <v/>
      </c>
      <c r="S402" t="str">
        <f t="shared" si="20"/>
        <v/>
      </c>
      <c r="T402" s="1" t="str">
        <f>IFERROR(INDEX('User Instructions'!$E$3:$E$8,MATCH('Eligible Components'!N402,'User Instructions'!$D$3:$D$8,0)),"")</f>
        <v/>
      </c>
      <c r="U402" s="1" t="str">
        <f>IFERROR(IF(INDEX('Tableau FR Download'!M:M,MATCH('Eligible Components'!M402,'Tableau FR Download'!G:G,0))=0,"",INDEX('Tableau FR Download'!M:M,MATCH('Eligible Components'!M402,'Tableau FR Download'!G:G,0))),"")</f>
        <v/>
      </c>
    </row>
    <row r="403" spans="1:21" hidden="1" x14ac:dyDescent="0.35">
      <c r="A403" s="1">
        <f t="shared" si="18"/>
        <v>0</v>
      </c>
      <c r="B403" s="1">
        <v>1</v>
      </c>
      <c r="C403" s="1" t="s">
        <v>201</v>
      </c>
      <c r="D403" s="1" t="s">
        <v>96</v>
      </c>
      <c r="E403" s="1" t="s">
        <v>61</v>
      </c>
      <c r="F403" s="1" t="s">
        <v>213</v>
      </c>
      <c r="G403" s="1" t="str">
        <f t="shared" si="19"/>
        <v>Djibouti-Tuberculosis</v>
      </c>
      <c r="H403" s="1">
        <v>1</v>
      </c>
      <c r="I403" s="1" t="s">
        <v>97</v>
      </c>
      <c r="J403" s="1" t="str">
        <f>IF(IFERROR(IF(M403="",INDEX('Review Approach Lookup'!D:D,MATCH('Eligible Components'!G403,'Review Approach Lookup'!A:A,0)),INDEX('Tableau FR Download'!I:I,MATCH(M403,'Tableau FR Download'!G:G,0))),"")=0,"TBC",IFERROR(IF(M403="",INDEX('Review Approach Lookup'!D:D,MATCH('Eligible Components'!G403,'Review Approach Lookup'!A:A,0)),INDEX('Tableau FR Download'!I:I,MATCH(M403,'Tableau FR Download'!G:G,0))),""))</f>
        <v>Tailored for Focused Portfolios</v>
      </c>
      <c r="K403" s="1" t="s">
        <v>218</v>
      </c>
      <c r="L403" s="1">
        <f>_xlfn.MAXIFS('Tableau FR Download'!A:A,'Tableau FR Download'!B:B,'Eligible Components'!G403)</f>
        <v>0</v>
      </c>
      <c r="M403" s="1" t="str">
        <f>IF(L403=0,"",INDEX('Tableau FR Download'!G:G,MATCH('Eligible Components'!L403,'Tableau FR Download'!A:A,0)))</f>
        <v/>
      </c>
      <c r="N403" s="2" t="str">
        <f>IFERROR(IF(LEFT(INDEX('Tableau FR Download'!J:J,MATCH('Eligible Components'!M403,'Tableau FR Download'!G:G,0)),FIND(" - ",INDEX('Tableau FR Download'!J:J,MATCH('Eligible Components'!M403,'Tableau FR Download'!G:G,0)))-1) = 0,"",LEFT(INDEX('Tableau FR Download'!J:J,MATCH('Eligible Components'!M403,'Tableau FR Download'!G:G,0)),FIND(" - ",INDEX('Tableau FR Download'!J:J,MATCH('Eligible Components'!M403,'Tableau FR Download'!G:G,0)))-1)),"")</f>
        <v/>
      </c>
      <c r="O403" s="2" t="str">
        <f>IF(T403="No","",IFERROR(IF(INDEX('Tableau FR Download'!M:M,MATCH('Eligible Components'!M403,'Tableau FR Download'!G:G,0))=0,"",INDEX('Tableau FR Download'!M:M,MATCH('Eligible Components'!M403,'Tableau FR Download'!G:G,0))),""))</f>
        <v/>
      </c>
      <c r="P403" s="27" t="str">
        <f>IF(IFERROR(
INDEX('Funding Request Tracker'!$G$6:$G$13,MATCH('Eligible Components'!N403,'Funding Request Tracker'!$F$6:$F$13,0)),"")=0,"",
IFERROR(INDEX('Funding Request Tracker'!$G$6:$G$13,MATCH('Eligible Components'!N403,'Funding Request Tracker'!$F$6:$F$13,0)),
""))</f>
        <v/>
      </c>
      <c r="Q403" s="27" t="str">
        <f>IF(IFERROR(INDEX('Tableau FR Download'!N:N,MATCH('Eligible Components'!M403,'Tableau FR Download'!G:G,0)),"")=0,"",IFERROR(INDEX('Tableau FR Download'!N:N,MATCH('Eligible Components'!M403,'Tableau FR Download'!G:G,0)),""))</f>
        <v/>
      </c>
      <c r="R403" s="27" t="str">
        <f>IF(IFERROR(INDEX('Tableau FR Download'!O:O,MATCH('Eligible Components'!M403,'Tableau FR Download'!G:G,0)),"")=0,"",IFERROR(INDEX('Tableau FR Download'!O:O,MATCH('Eligible Components'!M403,'Tableau FR Download'!G:G,0)),""))</f>
        <v/>
      </c>
      <c r="S403" t="str">
        <f t="shared" si="20"/>
        <v/>
      </c>
      <c r="T403" s="1" t="str">
        <f>IFERROR(INDEX('User Instructions'!$E$3:$E$8,MATCH('Eligible Components'!N403,'User Instructions'!$D$3:$D$8,0)),"")</f>
        <v/>
      </c>
      <c r="U403" s="1" t="str">
        <f>IFERROR(IF(INDEX('Tableau FR Download'!M:M,MATCH('Eligible Components'!M403,'Tableau FR Download'!G:G,0))=0,"",INDEX('Tableau FR Download'!M:M,MATCH('Eligible Components'!M403,'Tableau FR Download'!G:G,0))),"")</f>
        <v/>
      </c>
    </row>
    <row r="404" spans="1:21" hidden="1" x14ac:dyDescent="0.35">
      <c r="A404" s="1">
        <f t="shared" si="18"/>
        <v>0</v>
      </c>
      <c r="B404" s="1">
        <v>0</v>
      </c>
      <c r="C404" s="1" t="s">
        <v>201</v>
      </c>
      <c r="D404" s="1" t="s">
        <v>96</v>
      </c>
      <c r="E404" s="1" t="s">
        <v>168</v>
      </c>
      <c r="F404" s="1" t="s">
        <v>214</v>
      </c>
      <c r="G404" s="1" t="str">
        <f t="shared" si="19"/>
        <v>Djibouti-Tuberculosis,Malaria</v>
      </c>
      <c r="H404" s="1">
        <v>0</v>
      </c>
      <c r="I404" s="1" t="s">
        <v>97</v>
      </c>
      <c r="J404" s="1" t="str">
        <f>IF(IFERROR(IF(M404="",INDEX('Review Approach Lookup'!D:D,MATCH('Eligible Components'!G404,'Review Approach Lookup'!A:A,0)),INDEX('Tableau FR Download'!I:I,MATCH(M404,'Tableau FR Download'!G:G,0))),"")=0,"TBC",IFERROR(IF(M404="",INDEX('Review Approach Lookup'!D:D,MATCH('Eligible Components'!G404,'Review Approach Lookup'!A:A,0)),INDEX('Tableau FR Download'!I:I,MATCH(M404,'Tableau FR Download'!G:G,0))),""))</f>
        <v/>
      </c>
      <c r="K404" s="1" t="s">
        <v>218</v>
      </c>
      <c r="L404" s="1">
        <f>_xlfn.MAXIFS('Tableau FR Download'!A:A,'Tableau FR Download'!B:B,'Eligible Components'!G404)</f>
        <v>0</v>
      </c>
      <c r="M404" s="1" t="str">
        <f>IF(L404=0,"",INDEX('Tableau FR Download'!G:G,MATCH('Eligible Components'!L404,'Tableau FR Download'!A:A,0)))</f>
        <v/>
      </c>
      <c r="N404" s="2" t="str">
        <f>IFERROR(IF(LEFT(INDEX('Tableau FR Download'!J:J,MATCH('Eligible Components'!M404,'Tableau FR Download'!G:G,0)),FIND(" - ",INDEX('Tableau FR Download'!J:J,MATCH('Eligible Components'!M404,'Tableau FR Download'!G:G,0)))-1) = 0,"",LEFT(INDEX('Tableau FR Download'!J:J,MATCH('Eligible Components'!M404,'Tableau FR Download'!G:G,0)),FIND(" - ",INDEX('Tableau FR Download'!J:J,MATCH('Eligible Components'!M404,'Tableau FR Download'!G:G,0)))-1)),"")</f>
        <v/>
      </c>
      <c r="O404" s="2" t="str">
        <f>IF(T404="No","",IFERROR(IF(INDEX('Tableau FR Download'!M:M,MATCH('Eligible Components'!M404,'Tableau FR Download'!G:G,0))=0,"",INDEX('Tableau FR Download'!M:M,MATCH('Eligible Components'!M404,'Tableau FR Download'!G:G,0))),""))</f>
        <v/>
      </c>
      <c r="P404" s="27" t="str">
        <f>IF(IFERROR(
INDEX('Funding Request Tracker'!$G$6:$G$13,MATCH('Eligible Components'!N404,'Funding Request Tracker'!$F$6:$F$13,0)),"")=0,"",
IFERROR(INDEX('Funding Request Tracker'!$G$6:$G$13,MATCH('Eligible Components'!N404,'Funding Request Tracker'!$F$6:$F$13,0)),
""))</f>
        <v/>
      </c>
      <c r="Q404" s="27" t="str">
        <f>IF(IFERROR(INDEX('Tableau FR Download'!N:N,MATCH('Eligible Components'!M404,'Tableau FR Download'!G:G,0)),"")=0,"",IFERROR(INDEX('Tableau FR Download'!N:N,MATCH('Eligible Components'!M404,'Tableau FR Download'!G:G,0)),""))</f>
        <v/>
      </c>
      <c r="R404" s="27" t="str">
        <f>IF(IFERROR(INDEX('Tableau FR Download'!O:O,MATCH('Eligible Components'!M404,'Tableau FR Download'!G:G,0)),"")=0,"",IFERROR(INDEX('Tableau FR Download'!O:O,MATCH('Eligible Components'!M404,'Tableau FR Download'!G:G,0)),""))</f>
        <v/>
      </c>
      <c r="S404" t="str">
        <f t="shared" si="20"/>
        <v/>
      </c>
      <c r="T404" s="1" t="str">
        <f>IFERROR(INDEX('User Instructions'!$E$3:$E$8,MATCH('Eligible Components'!N404,'User Instructions'!$D$3:$D$8,0)),"")</f>
        <v/>
      </c>
      <c r="U404" s="1" t="str">
        <f>IFERROR(IF(INDEX('Tableau FR Download'!M:M,MATCH('Eligible Components'!M404,'Tableau FR Download'!G:G,0))=0,"",INDEX('Tableau FR Download'!M:M,MATCH('Eligible Components'!M404,'Tableau FR Download'!G:G,0))),"")</f>
        <v/>
      </c>
    </row>
    <row r="405" spans="1:21" hidden="1" x14ac:dyDescent="0.35">
      <c r="A405" s="1">
        <f t="shared" si="18"/>
        <v>0</v>
      </c>
      <c r="B405" s="1">
        <v>0</v>
      </c>
      <c r="C405" s="1" t="s">
        <v>201</v>
      </c>
      <c r="D405" s="1" t="s">
        <v>96</v>
      </c>
      <c r="E405" s="1" t="s">
        <v>133</v>
      </c>
      <c r="F405" s="1" t="s">
        <v>215</v>
      </c>
      <c r="G405" s="1" t="str">
        <f t="shared" si="19"/>
        <v>Djibouti-Tuberculosis,Malaria,RSSH</v>
      </c>
      <c r="H405" s="1">
        <v>0</v>
      </c>
      <c r="I405" s="1" t="s">
        <v>97</v>
      </c>
      <c r="J405" s="1" t="str">
        <f>IF(IFERROR(IF(M405="",INDEX('Review Approach Lookup'!D:D,MATCH('Eligible Components'!G405,'Review Approach Lookup'!A:A,0)),INDEX('Tableau FR Download'!I:I,MATCH(M405,'Tableau FR Download'!G:G,0))),"")=0,"TBC",IFERROR(IF(M405="",INDEX('Review Approach Lookup'!D:D,MATCH('Eligible Components'!G405,'Review Approach Lookup'!A:A,0)),INDEX('Tableau FR Download'!I:I,MATCH(M405,'Tableau FR Download'!G:G,0))),""))</f>
        <v/>
      </c>
      <c r="K405" s="1" t="s">
        <v>218</v>
      </c>
      <c r="L405" s="1">
        <f>_xlfn.MAXIFS('Tableau FR Download'!A:A,'Tableau FR Download'!B:B,'Eligible Components'!G405)</f>
        <v>0</v>
      </c>
      <c r="M405" s="1" t="str">
        <f>IF(L405=0,"",INDEX('Tableau FR Download'!G:G,MATCH('Eligible Components'!L405,'Tableau FR Download'!A:A,0)))</f>
        <v/>
      </c>
      <c r="N405" s="2" t="str">
        <f>IFERROR(IF(LEFT(INDEX('Tableau FR Download'!J:J,MATCH('Eligible Components'!M405,'Tableau FR Download'!G:G,0)),FIND(" - ",INDEX('Tableau FR Download'!J:J,MATCH('Eligible Components'!M405,'Tableau FR Download'!G:G,0)))-1) = 0,"",LEFT(INDEX('Tableau FR Download'!J:J,MATCH('Eligible Components'!M405,'Tableau FR Download'!G:G,0)),FIND(" - ",INDEX('Tableau FR Download'!J:J,MATCH('Eligible Components'!M405,'Tableau FR Download'!G:G,0)))-1)),"")</f>
        <v/>
      </c>
      <c r="O405" s="2" t="str">
        <f>IF(T405="No","",IFERROR(IF(INDEX('Tableau FR Download'!M:M,MATCH('Eligible Components'!M405,'Tableau FR Download'!G:G,0))=0,"",INDEX('Tableau FR Download'!M:M,MATCH('Eligible Components'!M405,'Tableau FR Download'!G:G,0))),""))</f>
        <v/>
      </c>
      <c r="P405" s="27" t="str">
        <f>IF(IFERROR(
INDEX('Funding Request Tracker'!$G$6:$G$13,MATCH('Eligible Components'!N405,'Funding Request Tracker'!$F$6:$F$13,0)),"")=0,"",
IFERROR(INDEX('Funding Request Tracker'!$G$6:$G$13,MATCH('Eligible Components'!N405,'Funding Request Tracker'!$F$6:$F$13,0)),
""))</f>
        <v/>
      </c>
      <c r="Q405" s="27" t="str">
        <f>IF(IFERROR(INDEX('Tableau FR Download'!N:N,MATCH('Eligible Components'!M405,'Tableau FR Download'!G:G,0)),"")=0,"",IFERROR(INDEX('Tableau FR Download'!N:N,MATCH('Eligible Components'!M405,'Tableau FR Download'!G:G,0)),""))</f>
        <v/>
      </c>
      <c r="R405" s="27" t="str">
        <f>IF(IFERROR(INDEX('Tableau FR Download'!O:O,MATCH('Eligible Components'!M405,'Tableau FR Download'!G:G,0)),"")=0,"",IFERROR(INDEX('Tableau FR Download'!O:O,MATCH('Eligible Components'!M405,'Tableau FR Download'!G:G,0)),""))</f>
        <v/>
      </c>
      <c r="S405" t="str">
        <f t="shared" si="20"/>
        <v/>
      </c>
      <c r="T405" s="1" t="str">
        <f>IFERROR(INDEX('User Instructions'!$E$3:$E$8,MATCH('Eligible Components'!N405,'User Instructions'!$D$3:$D$8,0)),"")</f>
        <v/>
      </c>
      <c r="U405" s="1" t="str">
        <f>IFERROR(IF(INDEX('Tableau FR Download'!M:M,MATCH('Eligible Components'!M405,'Tableau FR Download'!G:G,0))=0,"",INDEX('Tableau FR Download'!M:M,MATCH('Eligible Components'!M405,'Tableau FR Download'!G:G,0))),"")</f>
        <v/>
      </c>
    </row>
    <row r="406" spans="1:21" hidden="1" x14ac:dyDescent="0.35">
      <c r="A406" s="1">
        <f t="shared" si="18"/>
        <v>0</v>
      </c>
      <c r="B406" s="1">
        <v>0</v>
      </c>
      <c r="C406" s="1" t="s">
        <v>201</v>
      </c>
      <c r="D406" s="1" t="s">
        <v>96</v>
      </c>
      <c r="E406" s="1" t="s">
        <v>121</v>
      </c>
      <c r="F406" s="1" t="s">
        <v>216</v>
      </c>
      <c r="G406" s="1" t="str">
        <f t="shared" si="19"/>
        <v>Djibouti-Tuberculosis,RSSH</v>
      </c>
      <c r="H406" s="1">
        <v>0</v>
      </c>
      <c r="I406" s="1" t="s">
        <v>97</v>
      </c>
      <c r="J406" s="1" t="str">
        <f>IF(IFERROR(IF(M406="",INDEX('Review Approach Lookup'!D:D,MATCH('Eligible Components'!G406,'Review Approach Lookup'!A:A,0)),INDEX('Tableau FR Download'!I:I,MATCH(M406,'Tableau FR Download'!G:G,0))),"")=0,"TBC",IFERROR(IF(M406="",INDEX('Review Approach Lookup'!D:D,MATCH('Eligible Components'!G406,'Review Approach Lookup'!A:A,0)),INDEX('Tableau FR Download'!I:I,MATCH(M406,'Tableau FR Download'!G:G,0))),""))</f>
        <v/>
      </c>
      <c r="K406" s="1" t="s">
        <v>218</v>
      </c>
      <c r="L406" s="1">
        <f>_xlfn.MAXIFS('Tableau FR Download'!A:A,'Tableau FR Download'!B:B,'Eligible Components'!G406)</f>
        <v>0</v>
      </c>
      <c r="M406" s="1" t="str">
        <f>IF(L406=0,"",INDEX('Tableau FR Download'!G:G,MATCH('Eligible Components'!L406,'Tableau FR Download'!A:A,0)))</f>
        <v/>
      </c>
      <c r="N406" s="2" t="str">
        <f>IFERROR(IF(LEFT(INDEX('Tableau FR Download'!J:J,MATCH('Eligible Components'!M406,'Tableau FR Download'!G:G,0)),FIND(" - ",INDEX('Tableau FR Download'!J:J,MATCH('Eligible Components'!M406,'Tableau FR Download'!G:G,0)))-1) = 0,"",LEFT(INDEX('Tableau FR Download'!J:J,MATCH('Eligible Components'!M406,'Tableau FR Download'!G:G,0)),FIND(" - ",INDEX('Tableau FR Download'!J:J,MATCH('Eligible Components'!M406,'Tableau FR Download'!G:G,0)))-1)),"")</f>
        <v/>
      </c>
      <c r="O406" s="2" t="str">
        <f>IF(T406="No","",IFERROR(IF(INDEX('Tableau FR Download'!M:M,MATCH('Eligible Components'!M406,'Tableau FR Download'!G:G,0))=0,"",INDEX('Tableau FR Download'!M:M,MATCH('Eligible Components'!M406,'Tableau FR Download'!G:G,0))),""))</f>
        <v/>
      </c>
      <c r="P406" s="27" t="str">
        <f>IF(IFERROR(
INDEX('Funding Request Tracker'!$G$6:$G$13,MATCH('Eligible Components'!N406,'Funding Request Tracker'!$F$6:$F$13,0)),"")=0,"",
IFERROR(INDEX('Funding Request Tracker'!$G$6:$G$13,MATCH('Eligible Components'!N406,'Funding Request Tracker'!$F$6:$F$13,0)),
""))</f>
        <v/>
      </c>
      <c r="Q406" s="27" t="str">
        <f>IF(IFERROR(INDEX('Tableau FR Download'!N:N,MATCH('Eligible Components'!M406,'Tableau FR Download'!G:G,0)),"")=0,"",IFERROR(INDEX('Tableau FR Download'!N:N,MATCH('Eligible Components'!M406,'Tableau FR Download'!G:G,0)),""))</f>
        <v/>
      </c>
      <c r="R406" s="27" t="str">
        <f>IF(IFERROR(INDEX('Tableau FR Download'!O:O,MATCH('Eligible Components'!M406,'Tableau FR Download'!G:G,0)),"")=0,"",IFERROR(INDEX('Tableau FR Download'!O:O,MATCH('Eligible Components'!M406,'Tableau FR Download'!G:G,0)),""))</f>
        <v/>
      </c>
      <c r="S406" t="str">
        <f t="shared" si="20"/>
        <v/>
      </c>
      <c r="T406" s="1" t="str">
        <f>IFERROR(INDEX('User Instructions'!$E$3:$E$8,MATCH('Eligible Components'!N406,'User Instructions'!$D$3:$D$8,0)),"")</f>
        <v/>
      </c>
      <c r="U406" s="1" t="str">
        <f>IFERROR(IF(INDEX('Tableau FR Download'!M:M,MATCH('Eligible Components'!M406,'Tableau FR Download'!G:G,0))=0,"",INDEX('Tableau FR Download'!M:M,MATCH('Eligible Components'!M406,'Tableau FR Download'!G:G,0))),"")</f>
        <v/>
      </c>
    </row>
    <row r="407" spans="1:21" hidden="1" x14ac:dyDescent="0.35">
      <c r="A407" s="1">
        <f t="shared" si="18"/>
        <v>1</v>
      </c>
      <c r="B407" s="1">
        <v>0</v>
      </c>
      <c r="C407" s="1" t="s">
        <v>201</v>
      </c>
      <c r="D407" s="1" t="s">
        <v>98</v>
      </c>
      <c r="E407" s="1" t="s">
        <v>59</v>
      </c>
      <c r="F407" s="1" t="s">
        <v>59</v>
      </c>
      <c r="G407" s="1" t="str">
        <f t="shared" si="19"/>
        <v>Dominican Republic-HIV/AIDS</v>
      </c>
      <c r="H407" s="1">
        <v>1</v>
      </c>
      <c r="I407" s="1" t="s">
        <v>71</v>
      </c>
      <c r="J407" s="1" t="str">
        <f>IF(IFERROR(IF(M407="",INDEX('Review Approach Lookup'!D:D,MATCH('Eligible Components'!G407,'Review Approach Lookup'!A:A,0)),INDEX('Tableau FR Download'!I:I,MATCH(M407,'Tableau FR Download'!G:G,0))),"")=0,"TBC",IFERROR(IF(M407="",INDEX('Review Approach Lookup'!D:D,MATCH('Eligible Components'!G407,'Review Approach Lookup'!A:A,0)),INDEX('Tableau FR Download'!I:I,MATCH(M407,'Tableau FR Download'!G:G,0))),""))</f>
        <v>Tailored for Focused Portfolios</v>
      </c>
      <c r="K407" s="1" t="s">
        <v>218</v>
      </c>
      <c r="L407" s="1">
        <f>_xlfn.MAXIFS('Tableau FR Download'!A:A,'Tableau FR Download'!B:B,'Eligible Components'!G407)</f>
        <v>1659</v>
      </c>
      <c r="M407" s="1" t="str">
        <f>IF(L407=0,"",INDEX('Tableau FR Download'!G:G,MATCH('Eligible Components'!L407,'Tableau FR Download'!A:A,0)))</f>
        <v>FR1659-DOM-H</v>
      </c>
      <c r="N407" s="2" t="str">
        <f>IFERROR(IF(LEFT(INDEX('Tableau FR Download'!J:J,MATCH('Eligible Components'!M407,'Tableau FR Download'!G:G,0)),FIND(" - ",INDEX('Tableau FR Download'!J:J,MATCH('Eligible Components'!M407,'Tableau FR Download'!G:G,0)))-1) = 0,"",LEFT(INDEX('Tableau FR Download'!J:J,MATCH('Eligible Components'!M407,'Tableau FR Download'!G:G,0)),FIND(" - ",INDEX('Tableau FR Download'!J:J,MATCH('Eligible Components'!M407,'Tableau FR Download'!G:G,0)))-1)),"")</f>
        <v>Window 5</v>
      </c>
      <c r="O407" s="2" t="str">
        <f>IF(T407="No","",IFERROR(IF(INDEX('Tableau FR Download'!M:M,MATCH('Eligible Components'!M407,'Tableau FR Download'!G:G,0))=0,"",INDEX('Tableau FR Download'!M:M,MATCH('Eligible Components'!M407,'Tableau FR Download'!G:G,0))),""))</f>
        <v/>
      </c>
      <c r="P407" s="27">
        <f>IF(IFERROR(
INDEX('Funding Request Tracker'!$G$6:$G$13,MATCH('Eligible Components'!N407,'Funding Request Tracker'!$F$6:$F$13,0)),"")=0,"",
IFERROR(INDEX('Funding Request Tracker'!$G$6:$G$13,MATCH('Eligible Components'!N407,'Funding Request Tracker'!$F$6:$F$13,0)),
""))</f>
        <v>45411</v>
      </c>
      <c r="Q407" s="27" t="str">
        <f>IF(IFERROR(INDEX('Tableau FR Download'!N:N,MATCH('Eligible Components'!M407,'Tableau FR Download'!G:G,0)),"")=0,"",IFERROR(INDEX('Tableau FR Download'!N:N,MATCH('Eligible Components'!M407,'Tableau FR Download'!G:G,0)),""))</f>
        <v/>
      </c>
      <c r="R407" s="27" t="str">
        <f>IF(IFERROR(INDEX('Tableau FR Download'!O:O,MATCH('Eligible Components'!M407,'Tableau FR Download'!G:G,0)),"")=0,"",IFERROR(INDEX('Tableau FR Download'!O:O,MATCH('Eligible Components'!M407,'Tableau FR Download'!G:G,0)),""))</f>
        <v/>
      </c>
      <c r="S407" t="str">
        <f t="shared" si="20"/>
        <v/>
      </c>
      <c r="T407" s="1" t="str">
        <f>IFERROR(INDEX('User Instructions'!$E$3:$E$8,MATCH('Eligible Components'!N407,'User Instructions'!$D$3:$D$8,0)),"")</f>
        <v>No</v>
      </c>
      <c r="U407" s="1" t="str">
        <f>IFERROR(IF(INDEX('Tableau FR Download'!M:M,MATCH('Eligible Components'!M407,'Tableau FR Download'!G:G,0))=0,"",INDEX('Tableau FR Download'!M:M,MATCH('Eligible Components'!M407,'Tableau FR Download'!G:G,0))),"")</f>
        <v/>
      </c>
    </row>
    <row r="408" spans="1:21" hidden="1" x14ac:dyDescent="0.35">
      <c r="A408" s="1">
        <f t="shared" si="18"/>
        <v>0</v>
      </c>
      <c r="B408" s="1">
        <v>0</v>
      </c>
      <c r="C408" s="1" t="s">
        <v>201</v>
      </c>
      <c r="D408" s="1" t="s">
        <v>98</v>
      </c>
      <c r="E408" s="1" t="s">
        <v>103</v>
      </c>
      <c r="F408" s="1" t="s">
        <v>203</v>
      </c>
      <c r="G408" s="1" t="str">
        <f t="shared" si="19"/>
        <v>Dominican Republic-HIV/AIDS,Malaria</v>
      </c>
      <c r="H408" s="1">
        <v>0</v>
      </c>
      <c r="I408" s="1" t="s">
        <v>71</v>
      </c>
      <c r="J408" s="1" t="str">
        <f>IF(IFERROR(IF(M408="",INDEX('Review Approach Lookup'!D:D,MATCH('Eligible Components'!G408,'Review Approach Lookup'!A:A,0)),INDEX('Tableau FR Download'!I:I,MATCH(M408,'Tableau FR Download'!G:G,0))),"")=0,"TBC",IFERROR(IF(M408="",INDEX('Review Approach Lookup'!D:D,MATCH('Eligible Components'!G408,'Review Approach Lookup'!A:A,0)),INDEX('Tableau FR Download'!I:I,MATCH(M408,'Tableau FR Download'!G:G,0))),""))</f>
        <v/>
      </c>
      <c r="K408" s="1" t="s">
        <v>218</v>
      </c>
      <c r="L408" s="1">
        <f>_xlfn.MAXIFS('Tableau FR Download'!A:A,'Tableau FR Download'!B:B,'Eligible Components'!G408)</f>
        <v>0</v>
      </c>
      <c r="M408" s="1" t="str">
        <f>IF(L408=0,"",INDEX('Tableau FR Download'!G:G,MATCH('Eligible Components'!L408,'Tableau FR Download'!A:A,0)))</f>
        <v/>
      </c>
      <c r="N408" s="2" t="str">
        <f>IFERROR(IF(LEFT(INDEX('Tableau FR Download'!J:J,MATCH('Eligible Components'!M408,'Tableau FR Download'!G:G,0)),FIND(" - ",INDEX('Tableau FR Download'!J:J,MATCH('Eligible Components'!M408,'Tableau FR Download'!G:G,0)))-1) = 0,"",LEFT(INDEX('Tableau FR Download'!J:J,MATCH('Eligible Components'!M408,'Tableau FR Download'!G:G,0)),FIND(" - ",INDEX('Tableau FR Download'!J:J,MATCH('Eligible Components'!M408,'Tableau FR Download'!G:G,0)))-1)),"")</f>
        <v/>
      </c>
      <c r="O408" s="2" t="str">
        <f>IF(T408="No","",IFERROR(IF(INDEX('Tableau FR Download'!M:M,MATCH('Eligible Components'!M408,'Tableau FR Download'!G:G,0))=0,"",INDEX('Tableau FR Download'!M:M,MATCH('Eligible Components'!M408,'Tableau FR Download'!G:G,0))),""))</f>
        <v/>
      </c>
      <c r="P408" s="27" t="str">
        <f>IF(IFERROR(
INDEX('Funding Request Tracker'!$G$6:$G$13,MATCH('Eligible Components'!N408,'Funding Request Tracker'!$F$6:$F$13,0)),"")=0,"",
IFERROR(INDEX('Funding Request Tracker'!$G$6:$G$13,MATCH('Eligible Components'!N408,'Funding Request Tracker'!$F$6:$F$13,0)),
""))</f>
        <v/>
      </c>
      <c r="Q408" s="27" t="str">
        <f>IF(IFERROR(INDEX('Tableau FR Download'!N:N,MATCH('Eligible Components'!M408,'Tableau FR Download'!G:G,0)),"")=0,"",IFERROR(INDEX('Tableau FR Download'!N:N,MATCH('Eligible Components'!M408,'Tableau FR Download'!G:G,0)),""))</f>
        <v/>
      </c>
      <c r="R408" s="27" t="str">
        <f>IF(IFERROR(INDEX('Tableau FR Download'!O:O,MATCH('Eligible Components'!M408,'Tableau FR Download'!G:G,0)),"")=0,"",IFERROR(INDEX('Tableau FR Download'!O:O,MATCH('Eligible Components'!M408,'Tableau FR Download'!G:G,0)),""))</f>
        <v/>
      </c>
      <c r="S408" t="str">
        <f t="shared" si="20"/>
        <v/>
      </c>
      <c r="T408" s="1" t="str">
        <f>IFERROR(INDEX('User Instructions'!$E$3:$E$8,MATCH('Eligible Components'!N408,'User Instructions'!$D$3:$D$8,0)),"")</f>
        <v/>
      </c>
      <c r="U408" s="1" t="str">
        <f>IFERROR(IF(INDEX('Tableau FR Download'!M:M,MATCH('Eligible Components'!M408,'Tableau FR Download'!G:G,0))=0,"",INDEX('Tableau FR Download'!M:M,MATCH('Eligible Components'!M408,'Tableau FR Download'!G:G,0))),"")</f>
        <v/>
      </c>
    </row>
    <row r="409" spans="1:21" hidden="1" x14ac:dyDescent="0.35">
      <c r="A409" s="1">
        <f t="shared" si="18"/>
        <v>0</v>
      </c>
      <c r="B409" s="1">
        <v>0</v>
      </c>
      <c r="C409" s="1" t="s">
        <v>201</v>
      </c>
      <c r="D409" s="1" t="s">
        <v>98</v>
      </c>
      <c r="E409" s="1" t="s">
        <v>204</v>
      </c>
      <c r="F409" s="1" t="s">
        <v>205</v>
      </c>
      <c r="G409" s="1" t="str">
        <f t="shared" si="19"/>
        <v>Dominican Republic-HIV/AIDS,Malaria,RSSH</v>
      </c>
      <c r="H409" s="1">
        <v>0</v>
      </c>
      <c r="I409" s="1" t="s">
        <v>71</v>
      </c>
      <c r="J409" s="1" t="str">
        <f>IF(IFERROR(IF(M409="",INDEX('Review Approach Lookup'!D:D,MATCH('Eligible Components'!G409,'Review Approach Lookup'!A:A,0)),INDEX('Tableau FR Download'!I:I,MATCH(M409,'Tableau FR Download'!G:G,0))),"")=0,"TBC",IFERROR(IF(M409="",INDEX('Review Approach Lookup'!D:D,MATCH('Eligible Components'!G409,'Review Approach Lookup'!A:A,0)),INDEX('Tableau FR Download'!I:I,MATCH(M409,'Tableau FR Download'!G:G,0))),""))</f>
        <v/>
      </c>
      <c r="K409" s="1" t="s">
        <v>218</v>
      </c>
      <c r="L409" s="1">
        <f>_xlfn.MAXIFS('Tableau FR Download'!A:A,'Tableau FR Download'!B:B,'Eligible Components'!G409)</f>
        <v>0</v>
      </c>
      <c r="M409" s="1" t="str">
        <f>IF(L409=0,"",INDEX('Tableau FR Download'!G:G,MATCH('Eligible Components'!L409,'Tableau FR Download'!A:A,0)))</f>
        <v/>
      </c>
      <c r="N409" s="2" t="str">
        <f>IFERROR(IF(LEFT(INDEX('Tableau FR Download'!J:J,MATCH('Eligible Components'!M409,'Tableau FR Download'!G:G,0)),FIND(" - ",INDEX('Tableau FR Download'!J:J,MATCH('Eligible Components'!M409,'Tableau FR Download'!G:G,0)))-1) = 0,"",LEFT(INDEX('Tableau FR Download'!J:J,MATCH('Eligible Components'!M409,'Tableau FR Download'!G:G,0)),FIND(" - ",INDEX('Tableau FR Download'!J:J,MATCH('Eligible Components'!M409,'Tableau FR Download'!G:G,0)))-1)),"")</f>
        <v/>
      </c>
      <c r="O409" s="2" t="str">
        <f>IF(T409="No","",IFERROR(IF(INDEX('Tableau FR Download'!M:M,MATCH('Eligible Components'!M409,'Tableau FR Download'!G:G,0))=0,"",INDEX('Tableau FR Download'!M:M,MATCH('Eligible Components'!M409,'Tableau FR Download'!G:G,0))),""))</f>
        <v/>
      </c>
      <c r="P409" s="27" t="str">
        <f>IF(IFERROR(
INDEX('Funding Request Tracker'!$G$6:$G$13,MATCH('Eligible Components'!N409,'Funding Request Tracker'!$F$6:$F$13,0)),"")=0,"",
IFERROR(INDEX('Funding Request Tracker'!$G$6:$G$13,MATCH('Eligible Components'!N409,'Funding Request Tracker'!$F$6:$F$13,0)),
""))</f>
        <v/>
      </c>
      <c r="Q409" s="27" t="str">
        <f>IF(IFERROR(INDEX('Tableau FR Download'!N:N,MATCH('Eligible Components'!M409,'Tableau FR Download'!G:G,0)),"")=0,"",IFERROR(INDEX('Tableau FR Download'!N:N,MATCH('Eligible Components'!M409,'Tableau FR Download'!G:G,0)),""))</f>
        <v/>
      </c>
      <c r="R409" s="27" t="str">
        <f>IF(IFERROR(INDEX('Tableau FR Download'!O:O,MATCH('Eligible Components'!M409,'Tableau FR Download'!G:G,0)),"")=0,"",IFERROR(INDEX('Tableau FR Download'!O:O,MATCH('Eligible Components'!M409,'Tableau FR Download'!G:G,0)),""))</f>
        <v/>
      </c>
      <c r="S409" t="str">
        <f t="shared" si="20"/>
        <v/>
      </c>
      <c r="T409" s="1" t="str">
        <f>IFERROR(INDEX('User Instructions'!$E$3:$E$8,MATCH('Eligible Components'!N409,'User Instructions'!$D$3:$D$8,0)),"")</f>
        <v/>
      </c>
      <c r="U409" s="1" t="str">
        <f>IFERROR(IF(INDEX('Tableau FR Download'!M:M,MATCH('Eligible Components'!M409,'Tableau FR Download'!G:G,0))=0,"",INDEX('Tableau FR Download'!M:M,MATCH('Eligible Components'!M409,'Tableau FR Download'!G:G,0))),"")</f>
        <v/>
      </c>
    </row>
    <row r="410" spans="1:21" hidden="1" x14ac:dyDescent="0.35">
      <c r="A410" s="1">
        <f t="shared" si="18"/>
        <v>0</v>
      </c>
      <c r="B410" s="1">
        <v>0</v>
      </c>
      <c r="C410" s="1" t="s">
        <v>201</v>
      </c>
      <c r="D410" s="1" t="s">
        <v>98</v>
      </c>
      <c r="E410" s="1" t="s">
        <v>206</v>
      </c>
      <c r="F410" s="1" t="s">
        <v>207</v>
      </c>
      <c r="G410" s="1" t="str">
        <f t="shared" si="19"/>
        <v>Dominican Republic-HIV/AIDS,RSSH</v>
      </c>
      <c r="H410" s="1">
        <v>1</v>
      </c>
      <c r="I410" s="1" t="s">
        <v>71</v>
      </c>
      <c r="J410" s="1" t="str">
        <f>IF(IFERROR(IF(M410="",INDEX('Review Approach Lookup'!D:D,MATCH('Eligible Components'!G410,'Review Approach Lookup'!A:A,0)),INDEX('Tableau FR Download'!I:I,MATCH(M410,'Tableau FR Download'!G:G,0))),"")=0,"TBC",IFERROR(IF(M410="",INDEX('Review Approach Lookup'!D:D,MATCH('Eligible Components'!G410,'Review Approach Lookup'!A:A,0)),INDEX('Tableau FR Download'!I:I,MATCH(M410,'Tableau FR Download'!G:G,0))),""))</f>
        <v/>
      </c>
      <c r="K410" s="1" t="s">
        <v>218</v>
      </c>
      <c r="L410" s="1">
        <f>_xlfn.MAXIFS('Tableau FR Download'!A:A,'Tableau FR Download'!B:B,'Eligible Components'!G410)</f>
        <v>0</v>
      </c>
      <c r="M410" s="1" t="str">
        <f>IF(L410=0,"",INDEX('Tableau FR Download'!G:G,MATCH('Eligible Components'!L410,'Tableau FR Download'!A:A,0)))</f>
        <v/>
      </c>
      <c r="N410" s="2" t="str">
        <f>IFERROR(IF(LEFT(INDEX('Tableau FR Download'!J:J,MATCH('Eligible Components'!M410,'Tableau FR Download'!G:G,0)),FIND(" - ",INDEX('Tableau FR Download'!J:J,MATCH('Eligible Components'!M410,'Tableau FR Download'!G:G,0)))-1) = 0,"",LEFT(INDEX('Tableau FR Download'!J:J,MATCH('Eligible Components'!M410,'Tableau FR Download'!G:G,0)),FIND(" - ",INDEX('Tableau FR Download'!J:J,MATCH('Eligible Components'!M410,'Tableau FR Download'!G:G,0)))-1)),"")</f>
        <v/>
      </c>
      <c r="O410" s="2" t="str">
        <f>IF(T410="No","",IFERROR(IF(INDEX('Tableau FR Download'!M:M,MATCH('Eligible Components'!M410,'Tableau FR Download'!G:G,0))=0,"",INDEX('Tableau FR Download'!M:M,MATCH('Eligible Components'!M410,'Tableau FR Download'!G:G,0))),""))</f>
        <v/>
      </c>
      <c r="P410" s="27" t="str">
        <f>IF(IFERROR(
INDEX('Funding Request Tracker'!$G$6:$G$13,MATCH('Eligible Components'!N410,'Funding Request Tracker'!$F$6:$F$13,0)),"")=0,"",
IFERROR(INDEX('Funding Request Tracker'!$G$6:$G$13,MATCH('Eligible Components'!N410,'Funding Request Tracker'!$F$6:$F$13,0)),
""))</f>
        <v/>
      </c>
      <c r="Q410" s="27" t="str">
        <f>IF(IFERROR(INDEX('Tableau FR Download'!N:N,MATCH('Eligible Components'!M410,'Tableau FR Download'!G:G,0)),"")=0,"",IFERROR(INDEX('Tableau FR Download'!N:N,MATCH('Eligible Components'!M410,'Tableau FR Download'!G:G,0)),""))</f>
        <v/>
      </c>
      <c r="R410" s="27" t="str">
        <f>IF(IFERROR(INDEX('Tableau FR Download'!O:O,MATCH('Eligible Components'!M410,'Tableau FR Download'!G:G,0)),"")=0,"",IFERROR(INDEX('Tableau FR Download'!O:O,MATCH('Eligible Components'!M410,'Tableau FR Download'!G:G,0)),""))</f>
        <v/>
      </c>
      <c r="S410" t="str">
        <f t="shared" si="20"/>
        <v/>
      </c>
      <c r="T410" s="1" t="str">
        <f>IFERROR(INDEX('User Instructions'!$E$3:$E$8,MATCH('Eligible Components'!N410,'User Instructions'!$D$3:$D$8,0)),"")</f>
        <v/>
      </c>
      <c r="U410" s="1" t="str">
        <f>IFERROR(IF(INDEX('Tableau FR Download'!M:M,MATCH('Eligible Components'!M410,'Tableau FR Download'!G:G,0))=0,"",INDEX('Tableau FR Download'!M:M,MATCH('Eligible Components'!M410,'Tableau FR Download'!G:G,0))),"")</f>
        <v/>
      </c>
    </row>
    <row r="411" spans="1:21" hidden="1" x14ac:dyDescent="0.35">
      <c r="A411" s="1">
        <f t="shared" si="18"/>
        <v>0</v>
      </c>
      <c r="B411" s="1">
        <v>0</v>
      </c>
      <c r="C411" s="1" t="s">
        <v>201</v>
      </c>
      <c r="D411" s="1" t="s">
        <v>98</v>
      </c>
      <c r="E411" s="1" t="s">
        <v>63</v>
      </c>
      <c r="F411" s="1" t="s">
        <v>208</v>
      </c>
      <c r="G411" s="1" t="str">
        <f t="shared" si="19"/>
        <v>Dominican Republic-HIV/AIDS, Tuberculosis</v>
      </c>
      <c r="H411" s="1">
        <v>0</v>
      </c>
      <c r="I411" s="1" t="s">
        <v>71</v>
      </c>
      <c r="J411" s="1" t="str">
        <f>IF(IFERROR(IF(M411="",INDEX('Review Approach Lookup'!D:D,MATCH('Eligible Components'!G411,'Review Approach Lookup'!A:A,0)),INDEX('Tableau FR Download'!I:I,MATCH(M411,'Tableau FR Download'!G:G,0))),"")=0,"TBC",IFERROR(IF(M411="",INDEX('Review Approach Lookup'!D:D,MATCH('Eligible Components'!G411,'Review Approach Lookup'!A:A,0)),INDEX('Tableau FR Download'!I:I,MATCH(M411,'Tableau FR Download'!G:G,0))),""))</f>
        <v/>
      </c>
      <c r="K411" s="1" t="s">
        <v>218</v>
      </c>
      <c r="L411" s="1">
        <f>_xlfn.MAXIFS('Tableau FR Download'!A:A,'Tableau FR Download'!B:B,'Eligible Components'!G411)</f>
        <v>0</v>
      </c>
      <c r="M411" s="1" t="str">
        <f>IF(L411=0,"",INDEX('Tableau FR Download'!G:G,MATCH('Eligible Components'!L411,'Tableau FR Download'!A:A,0)))</f>
        <v/>
      </c>
      <c r="N411" s="2" t="str">
        <f>IFERROR(IF(LEFT(INDEX('Tableau FR Download'!J:J,MATCH('Eligible Components'!M411,'Tableau FR Download'!G:G,0)),FIND(" - ",INDEX('Tableau FR Download'!J:J,MATCH('Eligible Components'!M411,'Tableau FR Download'!G:G,0)))-1) = 0,"",LEFT(INDEX('Tableau FR Download'!J:J,MATCH('Eligible Components'!M411,'Tableau FR Download'!G:G,0)),FIND(" - ",INDEX('Tableau FR Download'!J:J,MATCH('Eligible Components'!M411,'Tableau FR Download'!G:G,0)))-1)),"")</f>
        <v/>
      </c>
      <c r="O411" s="2" t="str">
        <f>IF(T411="No","",IFERROR(IF(INDEX('Tableau FR Download'!M:M,MATCH('Eligible Components'!M411,'Tableau FR Download'!G:G,0))=0,"",INDEX('Tableau FR Download'!M:M,MATCH('Eligible Components'!M411,'Tableau FR Download'!G:G,0))),""))</f>
        <v/>
      </c>
      <c r="P411" s="27" t="str">
        <f>IF(IFERROR(
INDEX('Funding Request Tracker'!$G$6:$G$13,MATCH('Eligible Components'!N411,'Funding Request Tracker'!$F$6:$F$13,0)),"")=0,"",
IFERROR(INDEX('Funding Request Tracker'!$G$6:$G$13,MATCH('Eligible Components'!N411,'Funding Request Tracker'!$F$6:$F$13,0)),
""))</f>
        <v/>
      </c>
      <c r="Q411" s="27" t="str">
        <f>IF(IFERROR(INDEX('Tableau FR Download'!N:N,MATCH('Eligible Components'!M411,'Tableau FR Download'!G:G,0)),"")=0,"",IFERROR(INDEX('Tableau FR Download'!N:N,MATCH('Eligible Components'!M411,'Tableau FR Download'!G:G,0)),""))</f>
        <v/>
      </c>
      <c r="R411" s="27" t="str">
        <f>IF(IFERROR(INDEX('Tableau FR Download'!O:O,MATCH('Eligible Components'!M411,'Tableau FR Download'!G:G,0)),"")=0,"",IFERROR(INDEX('Tableau FR Download'!O:O,MATCH('Eligible Components'!M411,'Tableau FR Download'!G:G,0)),""))</f>
        <v/>
      </c>
      <c r="S411" t="str">
        <f t="shared" si="20"/>
        <v/>
      </c>
      <c r="T411" s="1" t="str">
        <f>IFERROR(INDEX('User Instructions'!$E$3:$E$8,MATCH('Eligible Components'!N411,'User Instructions'!$D$3:$D$8,0)),"")</f>
        <v/>
      </c>
      <c r="U411" s="1" t="str">
        <f>IFERROR(IF(INDEX('Tableau FR Download'!M:M,MATCH('Eligible Components'!M411,'Tableau FR Download'!G:G,0))=0,"",INDEX('Tableau FR Download'!M:M,MATCH('Eligible Components'!M411,'Tableau FR Download'!G:G,0))),"")</f>
        <v/>
      </c>
    </row>
    <row r="412" spans="1:21" hidden="1" x14ac:dyDescent="0.35">
      <c r="A412" s="1">
        <f t="shared" si="18"/>
        <v>0</v>
      </c>
      <c r="B412" s="1">
        <v>0</v>
      </c>
      <c r="C412" s="1" t="s">
        <v>201</v>
      </c>
      <c r="D412" s="1" t="s">
        <v>98</v>
      </c>
      <c r="E412" s="1" t="s">
        <v>53</v>
      </c>
      <c r="F412" s="1" t="s">
        <v>209</v>
      </c>
      <c r="G412" s="1" t="str">
        <f t="shared" si="19"/>
        <v>Dominican Republic-HIV/AIDS,Tuberculosis,Malaria</v>
      </c>
      <c r="H412" s="1">
        <v>0</v>
      </c>
      <c r="I412" s="1" t="s">
        <v>71</v>
      </c>
      <c r="J412" s="1" t="str">
        <f>IF(IFERROR(IF(M412="",INDEX('Review Approach Lookup'!D:D,MATCH('Eligible Components'!G412,'Review Approach Lookup'!A:A,0)),INDEX('Tableau FR Download'!I:I,MATCH(M412,'Tableau FR Download'!G:G,0))),"")=0,"TBC",IFERROR(IF(M412="",INDEX('Review Approach Lookup'!D:D,MATCH('Eligible Components'!G412,'Review Approach Lookup'!A:A,0)),INDEX('Tableau FR Download'!I:I,MATCH(M412,'Tableau FR Download'!G:G,0))),""))</f>
        <v/>
      </c>
      <c r="K412" s="1" t="s">
        <v>218</v>
      </c>
      <c r="L412" s="1">
        <f>_xlfn.MAXIFS('Tableau FR Download'!A:A,'Tableau FR Download'!B:B,'Eligible Components'!G412)</f>
        <v>0</v>
      </c>
      <c r="M412" s="1" t="str">
        <f>IF(L412=0,"",INDEX('Tableau FR Download'!G:G,MATCH('Eligible Components'!L412,'Tableau FR Download'!A:A,0)))</f>
        <v/>
      </c>
      <c r="N412" s="2" t="str">
        <f>IFERROR(IF(LEFT(INDEX('Tableau FR Download'!J:J,MATCH('Eligible Components'!M412,'Tableau FR Download'!G:G,0)),FIND(" - ",INDEX('Tableau FR Download'!J:J,MATCH('Eligible Components'!M412,'Tableau FR Download'!G:G,0)))-1) = 0,"",LEFT(INDEX('Tableau FR Download'!J:J,MATCH('Eligible Components'!M412,'Tableau FR Download'!G:G,0)),FIND(" - ",INDEX('Tableau FR Download'!J:J,MATCH('Eligible Components'!M412,'Tableau FR Download'!G:G,0)))-1)),"")</f>
        <v/>
      </c>
      <c r="O412" s="2" t="str">
        <f>IF(T412="No","",IFERROR(IF(INDEX('Tableau FR Download'!M:M,MATCH('Eligible Components'!M412,'Tableau FR Download'!G:G,0))=0,"",INDEX('Tableau FR Download'!M:M,MATCH('Eligible Components'!M412,'Tableau FR Download'!G:G,0))),""))</f>
        <v/>
      </c>
      <c r="P412" s="27" t="str">
        <f>IF(IFERROR(
INDEX('Funding Request Tracker'!$G$6:$G$13,MATCH('Eligible Components'!N412,'Funding Request Tracker'!$F$6:$F$13,0)),"")=0,"",
IFERROR(INDEX('Funding Request Tracker'!$G$6:$G$13,MATCH('Eligible Components'!N412,'Funding Request Tracker'!$F$6:$F$13,0)),
""))</f>
        <v/>
      </c>
      <c r="Q412" s="27" t="str">
        <f>IF(IFERROR(INDEX('Tableau FR Download'!N:N,MATCH('Eligible Components'!M412,'Tableau FR Download'!G:G,0)),"")=0,"",IFERROR(INDEX('Tableau FR Download'!N:N,MATCH('Eligible Components'!M412,'Tableau FR Download'!G:G,0)),""))</f>
        <v/>
      </c>
      <c r="R412" s="27" t="str">
        <f>IF(IFERROR(INDEX('Tableau FR Download'!O:O,MATCH('Eligible Components'!M412,'Tableau FR Download'!G:G,0)),"")=0,"",IFERROR(INDEX('Tableau FR Download'!O:O,MATCH('Eligible Components'!M412,'Tableau FR Download'!G:G,0)),""))</f>
        <v/>
      </c>
      <c r="S412" t="str">
        <f t="shared" si="20"/>
        <v/>
      </c>
      <c r="T412" s="1" t="str">
        <f>IFERROR(INDEX('User Instructions'!$E$3:$E$8,MATCH('Eligible Components'!N412,'User Instructions'!$D$3:$D$8,0)),"")</f>
        <v/>
      </c>
      <c r="U412" s="1" t="str">
        <f>IFERROR(IF(INDEX('Tableau FR Download'!M:M,MATCH('Eligible Components'!M412,'Tableau FR Download'!G:G,0))=0,"",INDEX('Tableau FR Download'!M:M,MATCH('Eligible Components'!M412,'Tableau FR Download'!G:G,0))),"")</f>
        <v/>
      </c>
    </row>
    <row r="413" spans="1:21" hidden="1" x14ac:dyDescent="0.35">
      <c r="A413" s="1">
        <f t="shared" si="18"/>
        <v>0</v>
      </c>
      <c r="B413" s="1">
        <v>0</v>
      </c>
      <c r="C413" s="1" t="s">
        <v>201</v>
      </c>
      <c r="D413" s="1" t="s">
        <v>98</v>
      </c>
      <c r="E413" s="1" t="s">
        <v>81</v>
      </c>
      <c r="F413" s="1" t="s">
        <v>210</v>
      </c>
      <c r="G413" s="1" t="str">
        <f t="shared" si="19"/>
        <v>Dominican Republic-HIV/AIDS,Tuberculosis,Malaria,RSSH</v>
      </c>
      <c r="H413" s="1">
        <v>0</v>
      </c>
      <c r="I413" s="1" t="s">
        <v>71</v>
      </c>
      <c r="J413" s="1" t="str">
        <f>IF(IFERROR(IF(M413="",INDEX('Review Approach Lookup'!D:D,MATCH('Eligible Components'!G413,'Review Approach Lookup'!A:A,0)),INDEX('Tableau FR Download'!I:I,MATCH(M413,'Tableau FR Download'!G:G,0))),"")=0,"TBC",IFERROR(IF(M413="",INDEX('Review Approach Lookup'!D:D,MATCH('Eligible Components'!G413,'Review Approach Lookup'!A:A,0)),INDEX('Tableau FR Download'!I:I,MATCH(M413,'Tableau FR Download'!G:G,0))),""))</f>
        <v/>
      </c>
      <c r="K413" s="1" t="s">
        <v>218</v>
      </c>
      <c r="L413" s="1">
        <f>_xlfn.MAXIFS('Tableau FR Download'!A:A,'Tableau FR Download'!B:B,'Eligible Components'!G413)</f>
        <v>0</v>
      </c>
      <c r="M413" s="1" t="str">
        <f>IF(L413=0,"",INDEX('Tableau FR Download'!G:G,MATCH('Eligible Components'!L413,'Tableau FR Download'!A:A,0)))</f>
        <v/>
      </c>
      <c r="N413" s="2" t="str">
        <f>IFERROR(IF(LEFT(INDEX('Tableau FR Download'!J:J,MATCH('Eligible Components'!M413,'Tableau FR Download'!G:G,0)),FIND(" - ",INDEX('Tableau FR Download'!J:J,MATCH('Eligible Components'!M413,'Tableau FR Download'!G:G,0)))-1) = 0,"",LEFT(INDEX('Tableau FR Download'!J:J,MATCH('Eligible Components'!M413,'Tableau FR Download'!G:G,0)),FIND(" - ",INDEX('Tableau FR Download'!J:J,MATCH('Eligible Components'!M413,'Tableau FR Download'!G:G,0)))-1)),"")</f>
        <v/>
      </c>
      <c r="O413" s="2" t="str">
        <f>IF(T413="No","",IFERROR(IF(INDEX('Tableau FR Download'!M:M,MATCH('Eligible Components'!M413,'Tableau FR Download'!G:G,0))=0,"",INDEX('Tableau FR Download'!M:M,MATCH('Eligible Components'!M413,'Tableau FR Download'!G:G,0))),""))</f>
        <v/>
      </c>
      <c r="P413" s="27" t="str">
        <f>IF(IFERROR(
INDEX('Funding Request Tracker'!$G$6:$G$13,MATCH('Eligible Components'!N413,'Funding Request Tracker'!$F$6:$F$13,0)),"")=0,"",
IFERROR(INDEX('Funding Request Tracker'!$G$6:$G$13,MATCH('Eligible Components'!N413,'Funding Request Tracker'!$F$6:$F$13,0)),
""))</f>
        <v/>
      </c>
      <c r="Q413" s="27" t="str">
        <f>IF(IFERROR(INDEX('Tableau FR Download'!N:N,MATCH('Eligible Components'!M413,'Tableau FR Download'!G:G,0)),"")=0,"",IFERROR(INDEX('Tableau FR Download'!N:N,MATCH('Eligible Components'!M413,'Tableau FR Download'!G:G,0)),""))</f>
        <v/>
      </c>
      <c r="R413" s="27" t="str">
        <f>IF(IFERROR(INDEX('Tableau FR Download'!O:O,MATCH('Eligible Components'!M413,'Tableau FR Download'!G:G,0)),"")=0,"",IFERROR(INDEX('Tableau FR Download'!O:O,MATCH('Eligible Components'!M413,'Tableau FR Download'!G:G,0)),""))</f>
        <v/>
      </c>
      <c r="S413" t="str">
        <f t="shared" si="20"/>
        <v/>
      </c>
      <c r="T413" s="1" t="str">
        <f>IFERROR(INDEX('User Instructions'!$E$3:$E$8,MATCH('Eligible Components'!N413,'User Instructions'!$D$3:$D$8,0)),"")</f>
        <v/>
      </c>
      <c r="U413" s="1" t="str">
        <f>IFERROR(IF(INDEX('Tableau FR Download'!M:M,MATCH('Eligible Components'!M413,'Tableau FR Download'!G:G,0))=0,"",INDEX('Tableau FR Download'!M:M,MATCH('Eligible Components'!M413,'Tableau FR Download'!G:G,0))),"")</f>
        <v/>
      </c>
    </row>
    <row r="414" spans="1:21" hidden="1" x14ac:dyDescent="0.35">
      <c r="A414" s="1">
        <f t="shared" si="18"/>
        <v>0</v>
      </c>
      <c r="B414" s="1">
        <v>0</v>
      </c>
      <c r="C414" s="1" t="s">
        <v>201</v>
      </c>
      <c r="D414" s="1" t="s">
        <v>98</v>
      </c>
      <c r="E414" s="1" t="s">
        <v>137</v>
      </c>
      <c r="F414" s="1" t="s">
        <v>211</v>
      </c>
      <c r="G414" s="1" t="str">
        <f t="shared" si="19"/>
        <v>Dominican Republic-HIV/AIDS,Tuberculosis,RSSH</v>
      </c>
      <c r="H414" s="1">
        <v>0</v>
      </c>
      <c r="I414" s="1" t="s">
        <v>71</v>
      </c>
      <c r="J414" s="1" t="str">
        <f>IF(IFERROR(IF(M414="",INDEX('Review Approach Lookup'!D:D,MATCH('Eligible Components'!G414,'Review Approach Lookup'!A:A,0)),INDEX('Tableau FR Download'!I:I,MATCH(M414,'Tableau FR Download'!G:G,0))),"")=0,"TBC",IFERROR(IF(M414="",INDEX('Review Approach Lookup'!D:D,MATCH('Eligible Components'!G414,'Review Approach Lookup'!A:A,0)),INDEX('Tableau FR Download'!I:I,MATCH(M414,'Tableau FR Download'!G:G,0))),""))</f>
        <v/>
      </c>
      <c r="K414" s="1" t="s">
        <v>218</v>
      </c>
      <c r="L414" s="1">
        <f>_xlfn.MAXIFS('Tableau FR Download'!A:A,'Tableau FR Download'!B:B,'Eligible Components'!G414)</f>
        <v>0</v>
      </c>
      <c r="M414" s="1" t="str">
        <f>IF(L414=0,"",INDEX('Tableau FR Download'!G:G,MATCH('Eligible Components'!L414,'Tableau FR Download'!A:A,0)))</f>
        <v/>
      </c>
      <c r="N414" s="2" t="str">
        <f>IFERROR(IF(LEFT(INDEX('Tableau FR Download'!J:J,MATCH('Eligible Components'!M414,'Tableau FR Download'!G:G,0)),FIND(" - ",INDEX('Tableau FR Download'!J:J,MATCH('Eligible Components'!M414,'Tableau FR Download'!G:G,0)))-1) = 0,"",LEFT(INDEX('Tableau FR Download'!J:J,MATCH('Eligible Components'!M414,'Tableau FR Download'!G:G,0)),FIND(" - ",INDEX('Tableau FR Download'!J:J,MATCH('Eligible Components'!M414,'Tableau FR Download'!G:G,0)))-1)),"")</f>
        <v/>
      </c>
      <c r="O414" s="2" t="str">
        <f>IF(T414="No","",IFERROR(IF(INDEX('Tableau FR Download'!M:M,MATCH('Eligible Components'!M414,'Tableau FR Download'!G:G,0))=0,"",INDEX('Tableau FR Download'!M:M,MATCH('Eligible Components'!M414,'Tableau FR Download'!G:G,0))),""))</f>
        <v/>
      </c>
      <c r="P414" s="27" t="str">
        <f>IF(IFERROR(
INDEX('Funding Request Tracker'!$G$6:$G$13,MATCH('Eligible Components'!N414,'Funding Request Tracker'!$F$6:$F$13,0)),"")=0,"",
IFERROR(INDEX('Funding Request Tracker'!$G$6:$G$13,MATCH('Eligible Components'!N414,'Funding Request Tracker'!$F$6:$F$13,0)),
""))</f>
        <v/>
      </c>
      <c r="Q414" s="27" t="str">
        <f>IF(IFERROR(INDEX('Tableau FR Download'!N:N,MATCH('Eligible Components'!M414,'Tableau FR Download'!G:G,0)),"")=0,"",IFERROR(INDEX('Tableau FR Download'!N:N,MATCH('Eligible Components'!M414,'Tableau FR Download'!G:G,0)),""))</f>
        <v/>
      </c>
      <c r="R414" s="27" t="str">
        <f>IF(IFERROR(INDEX('Tableau FR Download'!O:O,MATCH('Eligible Components'!M414,'Tableau FR Download'!G:G,0)),"")=0,"",IFERROR(INDEX('Tableau FR Download'!O:O,MATCH('Eligible Components'!M414,'Tableau FR Download'!G:G,0)),""))</f>
        <v/>
      </c>
      <c r="S414" t="str">
        <f t="shared" si="20"/>
        <v/>
      </c>
      <c r="T414" s="1" t="str">
        <f>IFERROR(INDEX('User Instructions'!$E$3:$E$8,MATCH('Eligible Components'!N414,'User Instructions'!$D$3:$D$8,0)),"")</f>
        <v/>
      </c>
      <c r="U414" s="1" t="str">
        <f>IFERROR(IF(INDEX('Tableau FR Download'!M:M,MATCH('Eligible Components'!M414,'Tableau FR Download'!G:G,0))=0,"",INDEX('Tableau FR Download'!M:M,MATCH('Eligible Components'!M414,'Tableau FR Download'!G:G,0))),"")</f>
        <v/>
      </c>
    </row>
    <row r="415" spans="1:21" hidden="1" x14ac:dyDescent="0.35">
      <c r="A415" s="1">
        <f t="shared" si="18"/>
        <v>0</v>
      </c>
      <c r="B415" s="1">
        <v>0</v>
      </c>
      <c r="C415" s="1" t="s">
        <v>201</v>
      </c>
      <c r="D415" s="1" t="s">
        <v>98</v>
      </c>
      <c r="E415" s="1" t="s">
        <v>68</v>
      </c>
      <c r="F415" s="1" t="s">
        <v>68</v>
      </c>
      <c r="G415" s="1" t="str">
        <f t="shared" si="19"/>
        <v>Dominican Republic-Malaria</v>
      </c>
      <c r="H415" s="1">
        <v>0</v>
      </c>
      <c r="I415" s="1" t="s">
        <v>71</v>
      </c>
      <c r="J415" s="1" t="str">
        <f>IF(IFERROR(IF(M415="",INDEX('Review Approach Lookup'!D:D,MATCH('Eligible Components'!G415,'Review Approach Lookup'!A:A,0)),INDEX('Tableau FR Download'!I:I,MATCH(M415,'Tableau FR Download'!G:G,0))),"")=0,"TBC",IFERROR(IF(M415="",INDEX('Review Approach Lookup'!D:D,MATCH('Eligible Components'!G415,'Review Approach Lookup'!A:A,0)),INDEX('Tableau FR Download'!I:I,MATCH(M415,'Tableau FR Download'!G:G,0))),""))</f>
        <v/>
      </c>
      <c r="K415" s="1" t="s">
        <v>218</v>
      </c>
      <c r="L415" s="1">
        <f>_xlfn.MAXIFS('Tableau FR Download'!A:A,'Tableau FR Download'!B:B,'Eligible Components'!G415)</f>
        <v>0</v>
      </c>
      <c r="M415" s="1" t="str">
        <f>IF(L415=0,"",INDEX('Tableau FR Download'!G:G,MATCH('Eligible Components'!L415,'Tableau FR Download'!A:A,0)))</f>
        <v/>
      </c>
      <c r="N415" s="2" t="str">
        <f>IFERROR(IF(LEFT(INDEX('Tableau FR Download'!J:J,MATCH('Eligible Components'!M415,'Tableau FR Download'!G:G,0)),FIND(" - ",INDEX('Tableau FR Download'!J:J,MATCH('Eligible Components'!M415,'Tableau FR Download'!G:G,0)))-1) = 0,"",LEFT(INDEX('Tableau FR Download'!J:J,MATCH('Eligible Components'!M415,'Tableau FR Download'!G:G,0)),FIND(" - ",INDEX('Tableau FR Download'!J:J,MATCH('Eligible Components'!M415,'Tableau FR Download'!G:G,0)))-1)),"")</f>
        <v/>
      </c>
      <c r="O415" s="2" t="str">
        <f>IF(T415="No","",IFERROR(IF(INDEX('Tableau FR Download'!M:M,MATCH('Eligible Components'!M415,'Tableau FR Download'!G:G,0))=0,"",INDEX('Tableau FR Download'!M:M,MATCH('Eligible Components'!M415,'Tableau FR Download'!G:G,0))),""))</f>
        <v/>
      </c>
      <c r="P415" s="27" t="str">
        <f>IF(IFERROR(
INDEX('Funding Request Tracker'!$G$6:$G$13,MATCH('Eligible Components'!N415,'Funding Request Tracker'!$F$6:$F$13,0)),"")=0,"",
IFERROR(INDEX('Funding Request Tracker'!$G$6:$G$13,MATCH('Eligible Components'!N415,'Funding Request Tracker'!$F$6:$F$13,0)),
""))</f>
        <v/>
      </c>
      <c r="Q415" s="27" t="str">
        <f>IF(IFERROR(INDEX('Tableau FR Download'!N:N,MATCH('Eligible Components'!M415,'Tableau FR Download'!G:G,0)),"")=0,"",IFERROR(INDEX('Tableau FR Download'!N:N,MATCH('Eligible Components'!M415,'Tableau FR Download'!G:G,0)),""))</f>
        <v/>
      </c>
      <c r="R415" s="27" t="str">
        <f>IF(IFERROR(INDEX('Tableau FR Download'!O:O,MATCH('Eligible Components'!M415,'Tableau FR Download'!G:G,0)),"")=0,"",IFERROR(INDEX('Tableau FR Download'!O:O,MATCH('Eligible Components'!M415,'Tableau FR Download'!G:G,0)),""))</f>
        <v/>
      </c>
      <c r="S415" t="str">
        <f t="shared" si="20"/>
        <v/>
      </c>
      <c r="T415" s="1" t="str">
        <f>IFERROR(INDEX('User Instructions'!$E$3:$E$8,MATCH('Eligible Components'!N415,'User Instructions'!$D$3:$D$8,0)),"")</f>
        <v/>
      </c>
      <c r="U415" s="1" t="str">
        <f>IFERROR(IF(INDEX('Tableau FR Download'!M:M,MATCH('Eligible Components'!M415,'Tableau FR Download'!G:G,0))=0,"",INDEX('Tableau FR Download'!M:M,MATCH('Eligible Components'!M415,'Tableau FR Download'!G:G,0))),"")</f>
        <v/>
      </c>
    </row>
    <row r="416" spans="1:21" hidden="1" x14ac:dyDescent="0.35">
      <c r="A416" s="1">
        <f t="shared" si="18"/>
        <v>0</v>
      </c>
      <c r="B416" s="1">
        <v>0</v>
      </c>
      <c r="C416" s="1" t="s">
        <v>201</v>
      </c>
      <c r="D416" s="1" t="s">
        <v>98</v>
      </c>
      <c r="E416" s="1" t="s">
        <v>94</v>
      </c>
      <c r="F416" s="1" t="s">
        <v>212</v>
      </c>
      <c r="G416" s="1" t="str">
        <f t="shared" si="19"/>
        <v>Dominican Republic-Malaria,RSSH</v>
      </c>
      <c r="H416" s="1">
        <v>0</v>
      </c>
      <c r="I416" s="1" t="s">
        <v>71</v>
      </c>
      <c r="J416" s="1" t="str">
        <f>IF(IFERROR(IF(M416="",INDEX('Review Approach Lookup'!D:D,MATCH('Eligible Components'!G416,'Review Approach Lookup'!A:A,0)),INDEX('Tableau FR Download'!I:I,MATCH(M416,'Tableau FR Download'!G:G,0))),"")=0,"TBC",IFERROR(IF(M416="",INDEX('Review Approach Lookup'!D:D,MATCH('Eligible Components'!G416,'Review Approach Lookup'!A:A,0)),INDEX('Tableau FR Download'!I:I,MATCH(M416,'Tableau FR Download'!G:G,0))),""))</f>
        <v/>
      </c>
      <c r="K416" s="1" t="s">
        <v>218</v>
      </c>
      <c r="L416" s="1">
        <f>_xlfn.MAXIFS('Tableau FR Download'!A:A,'Tableau FR Download'!B:B,'Eligible Components'!G416)</f>
        <v>0</v>
      </c>
      <c r="M416" s="1" t="str">
        <f>IF(L416=0,"",INDEX('Tableau FR Download'!G:G,MATCH('Eligible Components'!L416,'Tableau FR Download'!A:A,0)))</f>
        <v/>
      </c>
      <c r="N416" s="2" t="str">
        <f>IFERROR(IF(LEFT(INDEX('Tableau FR Download'!J:J,MATCH('Eligible Components'!M416,'Tableau FR Download'!G:G,0)),FIND(" - ",INDEX('Tableau FR Download'!J:J,MATCH('Eligible Components'!M416,'Tableau FR Download'!G:G,0)))-1) = 0,"",LEFT(INDEX('Tableau FR Download'!J:J,MATCH('Eligible Components'!M416,'Tableau FR Download'!G:G,0)),FIND(" - ",INDEX('Tableau FR Download'!J:J,MATCH('Eligible Components'!M416,'Tableau FR Download'!G:G,0)))-1)),"")</f>
        <v/>
      </c>
      <c r="O416" s="2" t="str">
        <f>IF(T416="No","",IFERROR(IF(INDEX('Tableau FR Download'!M:M,MATCH('Eligible Components'!M416,'Tableau FR Download'!G:G,0))=0,"",INDEX('Tableau FR Download'!M:M,MATCH('Eligible Components'!M416,'Tableau FR Download'!G:G,0))),""))</f>
        <v/>
      </c>
      <c r="P416" s="27" t="str">
        <f>IF(IFERROR(
INDEX('Funding Request Tracker'!$G$6:$G$13,MATCH('Eligible Components'!N416,'Funding Request Tracker'!$F$6:$F$13,0)),"")=0,"",
IFERROR(INDEX('Funding Request Tracker'!$G$6:$G$13,MATCH('Eligible Components'!N416,'Funding Request Tracker'!$F$6:$F$13,0)),
""))</f>
        <v/>
      </c>
      <c r="Q416" s="27" t="str">
        <f>IF(IFERROR(INDEX('Tableau FR Download'!N:N,MATCH('Eligible Components'!M416,'Tableau FR Download'!G:G,0)),"")=0,"",IFERROR(INDEX('Tableau FR Download'!N:N,MATCH('Eligible Components'!M416,'Tableau FR Download'!G:G,0)),""))</f>
        <v/>
      </c>
      <c r="R416" s="27" t="str">
        <f>IF(IFERROR(INDEX('Tableau FR Download'!O:O,MATCH('Eligible Components'!M416,'Tableau FR Download'!G:G,0)),"")=0,"",IFERROR(INDEX('Tableau FR Download'!O:O,MATCH('Eligible Components'!M416,'Tableau FR Download'!G:G,0)),""))</f>
        <v/>
      </c>
      <c r="S416" t="str">
        <f t="shared" si="20"/>
        <v/>
      </c>
      <c r="T416" s="1" t="str">
        <f>IFERROR(INDEX('User Instructions'!$E$3:$E$8,MATCH('Eligible Components'!N416,'User Instructions'!$D$3:$D$8,0)),"")</f>
        <v/>
      </c>
      <c r="U416" s="1" t="str">
        <f>IFERROR(IF(INDEX('Tableau FR Download'!M:M,MATCH('Eligible Components'!M416,'Tableau FR Download'!G:G,0))=0,"",INDEX('Tableau FR Download'!M:M,MATCH('Eligible Components'!M416,'Tableau FR Download'!G:G,0))),"")</f>
        <v/>
      </c>
    </row>
    <row r="417" spans="1:21" hidden="1" x14ac:dyDescent="0.35">
      <c r="A417" s="1">
        <f t="shared" si="18"/>
        <v>0</v>
      </c>
      <c r="B417" s="1">
        <v>0</v>
      </c>
      <c r="C417" s="1" t="s">
        <v>201</v>
      </c>
      <c r="D417" s="1" t="s">
        <v>98</v>
      </c>
      <c r="E417" s="1" t="s">
        <v>91</v>
      </c>
      <c r="F417" s="1" t="s">
        <v>91</v>
      </c>
      <c r="G417" s="1" t="str">
        <f t="shared" si="19"/>
        <v>Dominican Republic-RSSH</v>
      </c>
      <c r="H417" s="1">
        <v>1</v>
      </c>
      <c r="I417" s="1" t="s">
        <v>71</v>
      </c>
      <c r="J417" s="1" t="str">
        <f>IF(IFERROR(IF(M417="",INDEX('Review Approach Lookup'!D:D,MATCH('Eligible Components'!G417,'Review Approach Lookup'!A:A,0)),INDEX('Tableau FR Download'!I:I,MATCH(M417,'Tableau FR Download'!G:G,0))),"")=0,"TBC",IFERROR(IF(M417="",INDEX('Review Approach Lookup'!D:D,MATCH('Eligible Components'!G417,'Review Approach Lookup'!A:A,0)),INDEX('Tableau FR Download'!I:I,MATCH(M417,'Tableau FR Download'!G:G,0))),""))</f>
        <v>TBC</v>
      </c>
      <c r="K417" s="1" t="s">
        <v>218</v>
      </c>
      <c r="L417" s="1">
        <f>_xlfn.MAXIFS('Tableau FR Download'!A:A,'Tableau FR Download'!B:B,'Eligible Components'!G417)</f>
        <v>0</v>
      </c>
      <c r="M417" s="1" t="str">
        <f>IF(L417=0,"",INDEX('Tableau FR Download'!G:G,MATCH('Eligible Components'!L417,'Tableau FR Download'!A:A,0)))</f>
        <v/>
      </c>
      <c r="N417" s="2" t="str">
        <f>IFERROR(IF(LEFT(INDEX('Tableau FR Download'!J:J,MATCH('Eligible Components'!M417,'Tableau FR Download'!G:G,0)),FIND(" - ",INDEX('Tableau FR Download'!J:J,MATCH('Eligible Components'!M417,'Tableau FR Download'!G:G,0)))-1) = 0,"",LEFT(INDEX('Tableau FR Download'!J:J,MATCH('Eligible Components'!M417,'Tableau FR Download'!G:G,0)),FIND(" - ",INDEX('Tableau FR Download'!J:J,MATCH('Eligible Components'!M417,'Tableau FR Download'!G:G,0)))-1)),"")</f>
        <v/>
      </c>
      <c r="O417" s="2" t="str">
        <f>IF(T417="No","",IFERROR(IF(INDEX('Tableau FR Download'!M:M,MATCH('Eligible Components'!M417,'Tableau FR Download'!G:G,0))=0,"",INDEX('Tableau FR Download'!M:M,MATCH('Eligible Components'!M417,'Tableau FR Download'!G:G,0))),""))</f>
        <v/>
      </c>
      <c r="P417" s="27" t="str">
        <f>IF(IFERROR(
INDEX('Funding Request Tracker'!$G$6:$G$13,MATCH('Eligible Components'!N417,'Funding Request Tracker'!$F$6:$F$13,0)),"")=0,"",
IFERROR(INDEX('Funding Request Tracker'!$G$6:$G$13,MATCH('Eligible Components'!N417,'Funding Request Tracker'!$F$6:$F$13,0)),
""))</f>
        <v/>
      </c>
      <c r="Q417" s="27" t="str">
        <f>IF(IFERROR(INDEX('Tableau FR Download'!N:N,MATCH('Eligible Components'!M417,'Tableau FR Download'!G:G,0)),"")=0,"",IFERROR(INDEX('Tableau FR Download'!N:N,MATCH('Eligible Components'!M417,'Tableau FR Download'!G:G,0)),""))</f>
        <v/>
      </c>
      <c r="R417" s="27" t="str">
        <f>IF(IFERROR(INDEX('Tableau FR Download'!O:O,MATCH('Eligible Components'!M417,'Tableau FR Download'!G:G,0)),"")=0,"",IFERROR(INDEX('Tableau FR Download'!O:O,MATCH('Eligible Components'!M417,'Tableau FR Download'!G:G,0)),""))</f>
        <v/>
      </c>
      <c r="S417" t="str">
        <f t="shared" si="20"/>
        <v/>
      </c>
      <c r="T417" s="1" t="str">
        <f>IFERROR(INDEX('User Instructions'!$E$3:$E$8,MATCH('Eligible Components'!N417,'User Instructions'!$D$3:$D$8,0)),"")</f>
        <v/>
      </c>
      <c r="U417" s="1" t="str">
        <f>IFERROR(IF(INDEX('Tableau FR Download'!M:M,MATCH('Eligible Components'!M417,'Tableau FR Download'!G:G,0))=0,"",INDEX('Tableau FR Download'!M:M,MATCH('Eligible Components'!M417,'Tableau FR Download'!G:G,0))),"")</f>
        <v/>
      </c>
    </row>
    <row r="418" spans="1:21" hidden="1" x14ac:dyDescent="0.35">
      <c r="A418" s="1">
        <f t="shared" si="18"/>
        <v>0</v>
      </c>
      <c r="B418" s="1">
        <v>0</v>
      </c>
      <c r="C418" s="1" t="s">
        <v>201</v>
      </c>
      <c r="D418" s="1" t="s">
        <v>98</v>
      </c>
      <c r="E418" s="1" t="s">
        <v>61</v>
      </c>
      <c r="F418" s="1" t="s">
        <v>213</v>
      </c>
      <c r="G418" s="1" t="str">
        <f t="shared" si="19"/>
        <v>Dominican Republic-Tuberculosis</v>
      </c>
      <c r="H418" s="1">
        <v>0</v>
      </c>
      <c r="I418" s="1" t="s">
        <v>71</v>
      </c>
      <c r="J418" s="1" t="str">
        <f>IF(IFERROR(IF(M418="",INDEX('Review Approach Lookup'!D:D,MATCH('Eligible Components'!G418,'Review Approach Lookup'!A:A,0)),INDEX('Tableau FR Download'!I:I,MATCH(M418,'Tableau FR Download'!G:G,0))),"")=0,"TBC",IFERROR(IF(M418="",INDEX('Review Approach Lookup'!D:D,MATCH('Eligible Components'!G418,'Review Approach Lookup'!A:A,0)),INDEX('Tableau FR Download'!I:I,MATCH(M418,'Tableau FR Download'!G:G,0))),""))</f>
        <v/>
      </c>
      <c r="K418" s="1" t="s">
        <v>218</v>
      </c>
      <c r="L418" s="1">
        <f>_xlfn.MAXIFS('Tableau FR Download'!A:A,'Tableau FR Download'!B:B,'Eligible Components'!G418)</f>
        <v>0</v>
      </c>
      <c r="M418" s="1" t="str">
        <f>IF(L418=0,"",INDEX('Tableau FR Download'!G:G,MATCH('Eligible Components'!L418,'Tableau FR Download'!A:A,0)))</f>
        <v/>
      </c>
      <c r="N418" s="2" t="str">
        <f>IFERROR(IF(LEFT(INDEX('Tableau FR Download'!J:J,MATCH('Eligible Components'!M418,'Tableau FR Download'!G:G,0)),FIND(" - ",INDEX('Tableau FR Download'!J:J,MATCH('Eligible Components'!M418,'Tableau FR Download'!G:G,0)))-1) = 0,"",LEFT(INDEX('Tableau FR Download'!J:J,MATCH('Eligible Components'!M418,'Tableau FR Download'!G:G,0)),FIND(" - ",INDEX('Tableau FR Download'!J:J,MATCH('Eligible Components'!M418,'Tableau FR Download'!G:G,0)))-1)),"")</f>
        <v/>
      </c>
      <c r="O418" s="2" t="str">
        <f>IF(T418="No","",IFERROR(IF(INDEX('Tableau FR Download'!M:M,MATCH('Eligible Components'!M418,'Tableau FR Download'!G:G,0))=0,"",INDEX('Tableau FR Download'!M:M,MATCH('Eligible Components'!M418,'Tableau FR Download'!G:G,0))),""))</f>
        <v/>
      </c>
      <c r="P418" s="27" t="str">
        <f>IF(IFERROR(
INDEX('Funding Request Tracker'!$G$6:$G$13,MATCH('Eligible Components'!N418,'Funding Request Tracker'!$F$6:$F$13,0)),"")=0,"",
IFERROR(INDEX('Funding Request Tracker'!$G$6:$G$13,MATCH('Eligible Components'!N418,'Funding Request Tracker'!$F$6:$F$13,0)),
""))</f>
        <v/>
      </c>
      <c r="Q418" s="27" t="str">
        <f>IF(IFERROR(INDEX('Tableau FR Download'!N:N,MATCH('Eligible Components'!M418,'Tableau FR Download'!G:G,0)),"")=0,"",IFERROR(INDEX('Tableau FR Download'!N:N,MATCH('Eligible Components'!M418,'Tableau FR Download'!G:G,0)),""))</f>
        <v/>
      </c>
      <c r="R418" s="27" t="str">
        <f>IF(IFERROR(INDEX('Tableau FR Download'!O:O,MATCH('Eligible Components'!M418,'Tableau FR Download'!G:G,0)),"")=0,"",IFERROR(INDEX('Tableau FR Download'!O:O,MATCH('Eligible Components'!M418,'Tableau FR Download'!G:G,0)),""))</f>
        <v/>
      </c>
      <c r="S418" t="str">
        <f t="shared" si="20"/>
        <v/>
      </c>
      <c r="T418" s="1" t="str">
        <f>IFERROR(INDEX('User Instructions'!$E$3:$E$8,MATCH('Eligible Components'!N418,'User Instructions'!$D$3:$D$8,0)),"")</f>
        <v/>
      </c>
      <c r="U418" s="1" t="str">
        <f>IFERROR(IF(INDEX('Tableau FR Download'!M:M,MATCH('Eligible Components'!M418,'Tableau FR Download'!G:G,0))=0,"",INDEX('Tableau FR Download'!M:M,MATCH('Eligible Components'!M418,'Tableau FR Download'!G:G,0))),"")</f>
        <v/>
      </c>
    </row>
    <row r="419" spans="1:21" hidden="1" x14ac:dyDescent="0.35">
      <c r="A419" s="1">
        <f t="shared" si="18"/>
        <v>0</v>
      </c>
      <c r="B419" s="1">
        <v>0</v>
      </c>
      <c r="C419" s="1" t="s">
        <v>201</v>
      </c>
      <c r="D419" s="1" t="s">
        <v>98</v>
      </c>
      <c r="E419" s="1" t="s">
        <v>168</v>
      </c>
      <c r="F419" s="1" t="s">
        <v>214</v>
      </c>
      <c r="G419" s="1" t="str">
        <f t="shared" si="19"/>
        <v>Dominican Republic-Tuberculosis,Malaria</v>
      </c>
      <c r="H419" s="1">
        <v>0</v>
      </c>
      <c r="I419" s="1" t="s">
        <v>71</v>
      </c>
      <c r="J419" s="1" t="str">
        <f>IF(IFERROR(IF(M419="",INDEX('Review Approach Lookup'!D:D,MATCH('Eligible Components'!G419,'Review Approach Lookup'!A:A,0)),INDEX('Tableau FR Download'!I:I,MATCH(M419,'Tableau FR Download'!G:G,0))),"")=0,"TBC",IFERROR(IF(M419="",INDEX('Review Approach Lookup'!D:D,MATCH('Eligible Components'!G419,'Review Approach Lookup'!A:A,0)),INDEX('Tableau FR Download'!I:I,MATCH(M419,'Tableau FR Download'!G:G,0))),""))</f>
        <v/>
      </c>
      <c r="K419" s="1" t="s">
        <v>218</v>
      </c>
      <c r="L419" s="1">
        <f>_xlfn.MAXIFS('Tableau FR Download'!A:A,'Tableau FR Download'!B:B,'Eligible Components'!G419)</f>
        <v>0</v>
      </c>
      <c r="M419" s="1" t="str">
        <f>IF(L419=0,"",INDEX('Tableau FR Download'!G:G,MATCH('Eligible Components'!L419,'Tableau FR Download'!A:A,0)))</f>
        <v/>
      </c>
      <c r="N419" s="2" t="str">
        <f>IFERROR(IF(LEFT(INDEX('Tableau FR Download'!J:J,MATCH('Eligible Components'!M419,'Tableau FR Download'!G:G,0)),FIND(" - ",INDEX('Tableau FR Download'!J:J,MATCH('Eligible Components'!M419,'Tableau FR Download'!G:G,0)))-1) = 0,"",LEFT(INDEX('Tableau FR Download'!J:J,MATCH('Eligible Components'!M419,'Tableau FR Download'!G:G,0)),FIND(" - ",INDEX('Tableau FR Download'!J:J,MATCH('Eligible Components'!M419,'Tableau FR Download'!G:G,0)))-1)),"")</f>
        <v/>
      </c>
      <c r="O419" s="2" t="str">
        <f>IF(T419="No","",IFERROR(IF(INDEX('Tableau FR Download'!M:M,MATCH('Eligible Components'!M419,'Tableau FR Download'!G:G,0))=0,"",INDEX('Tableau FR Download'!M:M,MATCH('Eligible Components'!M419,'Tableau FR Download'!G:G,0))),""))</f>
        <v/>
      </c>
      <c r="P419" s="27" t="str">
        <f>IF(IFERROR(
INDEX('Funding Request Tracker'!$G$6:$G$13,MATCH('Eligible Components'!N419,'Funding Request Tracker'!$F$6:$F$13,0)),"")=0,"",
IFERROR(INDEX('Funding Request Tracker'!$G$6:$G$13,MATCH('Eligible Components'!N419,'Funding Request Tracker'!$F$6:$F$13,0)),
""))</f>
        <v/>
      </c>
      <c r="Q419" s="27" t="str">
        <f>IF(IFERROR(INDEX('Tableau FR Download'!N:N,MATCH('Eligible Components'!M419,'Tableau FR Download'!G:G,0)),"")=0,"",IFERROR(INDEX('Tableau FR Download'!N:N,MATCH('Eligible Components'!M419,'Tableau FR Download'!G:G,0)),""))</f>
        <v/>
      </c>
      <c r="R419" s="27" t="str">
        <f>IF(IFERROR(INDEX('Tableau FR Download'!O:O,MATCH('Eligible Components'!M419,'Tableau FR Download'!G:G,0)),"")=0,"",IFERROR(INDEX('Tableau FR Download'!O:O,MATCH('Eligible Components'!M419,'Tableau FR Download'!G:G,0)),""))</f>
        <v/>
      </c>
      <c r="S419" t="str">
        <f t="shared" si="20"/>
        <v/>
      </c>
      <c r="T419" s="1" t="str">
        <f>IFERROR(INDEX('User Instructions'!$E$3:$E$8,MATCH('Eligible Components'!N419,'User Instructions'!$D$3:$D$8,0)),"")</f>
        <v/>
      </c>
      <c r="U419" s="1" t="str">
        <f>IFERROR(IF(INDEX('Tableau FR Download'!M:M,MATCH('Eligible Components'!M419,'Tableau FR Download'!G:G,0))=0,"",INDEX('Tableau FR Download'!M:M,MATCH('Eligible Components'!M419,'Tableau FR Download'!G:G,0))),"")</f>
        <v/>
      </c>
    </row>
    <row r="420" spans="1:21" hidden="1" x14ac:dyDescent="0.35">
      <c r="A420" s="1">
        <f t="shared" si="18"/>
        <v>0</v>
      </c>
      <c r="B420" s="1">
        <v>0</v>
      </c>
      <c r="C420" s="1" t="s">
        <v>201</v>
      </c>
      <c r="D420" s="1" t="s">
        <v>98</v>
      </c>
      <c r="E420" s="1" t="s">
        <v>133</v>
      </c>
      <c r="F420" s="1" t="s">
        <v>215</v>
      </c>
      <c r="G420" s="1" t="str">
        <f t="shared" si="19"/>
        <v>Dominican Republic-Tuberculosis,Malaria,RSSH</v>
      </c>
      <c r="H420" s="1">
        <v>0</v>
      </c>
      <c r="I420" s="1" t="s">
        <v>71</v>
      </c>
      <c r="J420" s="1" t="str">
        <f>IF(IFERROR(IF(M420="",INDEX('Review Approach Lookup'!D:D,MATCH('Eligible Components'!G420,'Review Approach Lookup'!A:A,0)),INDEX('Tableau FR Download'!I:I,MATCH(M420,'Tableau FR Download'!G:G,0))),"")=0,"TBC",IFERROR(IF(M420="",INDEX('Review Approach Lookup'!D:D,MATCH('Eligible Components'!G420,'Review Approach Lookup'!A:A,0)),INDEX('Tableau FR Download'!I:I,MATCH(M420,'Tableau FR Download'!G:G,0))),""))</f>
        <v/>
      </c>
      <c r="K420" s="1" t="s">
        <v>218</v>
      </c>
      <c r="L420" s="1">
        <f>_xlfn.MAXIFS('Tableau FR Download'!A:A,'Tableau FR Download'!B:B,'Eligible Components'!G420)</f>
        <v>0</v>
      </c>
      <c r="M420" s="1" t="str">
        <f>IF(L420=0,"",INDEX('Tableau FR Download'!G:G,MATCH('Eligible Components'!L420,'Tableau FR Download'!A:A,0)))</f>
        <v/>
      </c>
      <c r="N420" s="2" t="str">
        <f>IFERROR(IF(LEFT(INDEX('Tableau FR Download'!J:J,MATCH('Eligible Components'!M420,'Tableau FR Download'!G:G,0)),FIND(" - ",INDEX('Tableau FR Download'!J:J,MATCH('Eligible Components'!M420,'Tableau FR Download'!G:G,0)))-1) = 0,"",LEFT(INDEX('Tableau FR Download'!J:J,MATCH('Eligible Components'!M420,'Tableau FR Download'!G:G,0)),FIND(" - ",INDEX('Tableau FR Download'!J:J,MATCH('Eligible Components'!M420,'Tableau FR Download'!G:G,0)))-1)),"")</f>
        <v/>
      </c>
      <c r="O420" s="2" t="str">
        <f>IF(T420="No","",IFERROR(IF(INDEX('Tableau FR Download'!M:M,MATCH('Eligible Components'!M420,'Tableau FR Download'!G:G,0))=0,"",INDEX('Tableau FR Download'!M:M,MATCH('Eligible Components'!M420,'Tableau FR Download'!G:G,0))),""))</f>
        <v/>
      </c>
      <c r="P420" s="27" t="str">
        <f>IF(IFERROR(
INDEX('Funding Request Tracker'!$G$6:$G$13,MATCH('Eligible Components'!N420,'Funding Request Tracker'!$F$6:$F$13,0)),"")=0,"",
IFERROR(INDEX('Funding Request Tracker'!$G$6:$G$13,MATCH('Eligible Components'!N420,'Funding Request Tracker'!$F$6:$F$13,0)),
""))</f>
        <v/>
      </c>
      <c r="Q420" s="27" t="str">
        <f>IF(IFERROR(INDEX('Tableau FR Download'!N:N,MATCH('Eligible Components'!M420,'Tableau FR Download'!G:G,0)),"")=0,"",IFERROR(INDEX('Tableau FR Download'!N:N,MATCH('Eligible Components'!M420,'Tableau FR Download'!G:G,0)),""))</f>
        <v/>
      </c>
      <c r="R420" s="27" t="str">
        <f>IF(IFERROR(INDEX('Tableau FR Download'!O:O,MATCH('Eligible Components'!M420,'Tableau FR Download'!G:G,0)),"")=0,"",IFERROR(INDEX('Tableau FR Download'!O:O,MATCH('Eligible Components'!M420,'Tableau FR Download'!G:G,0)),""))</f>
        <v/>
      </c>
      <c r="S420" t="str">
        <f t="shared" si="20"/>
        <v/>
      </c>
      <c r="T420" s="1" t="str">
        <f>IFERROR(INDEX('User Instructions'!$E$3:$E$8,MATCH('Eligible Components'!N420,'User Instructions'!$D$3:$D$8,0)),"")</f>
        <v/>
      </c>
      <c r="U420" s="1" t="str">
        <f>IFERROR(IF(INDEX('Tableau FR Download'!M:M,MATCH('Eligible Components'!M420,'Tableau FR Download'!G:G,0))=0,"",INDEX('Tableau FR Download'!M:M,MATCH('Eligible Components'!M420,'Tableau FR Download'!G:G,0))),"")</f>
        <v/>
      </c>
    </row>
    <row r="421" spans="1:21" hidden="1" x14ac:dyDescent="0.35">
      <c r="A421" s="1">
        <f t="shared" si="18"/>
        <v>0</v>
      </c>
      <c r="B421" s="1">
        <v>0</v>
      </c>
      <c r="C421" s="1" t="s">
        <v>201</v>
      </c>
      <c r="D421" s="1" t="s">
        <v>98</v>
      </c>
      <c r="E421" s="1" t="s">
        <v>121</v>
      </c>
      <c r="F421" s="1" t="s">
        <v>216</v>
      </c>
      <c r="G421" s="1" t="str">
        <f t="shared" si="19"/>
        <v>Dominican Republic-Tuberculosis,RSSH</v>
      </c>
      <c r="H421" s="1">
        <v>0</v>
      </c>
      <c r="I421" s="1" t="s">
        <v>71</v>
      </c>
      <c r="J421" s="1" t="str">
        <f>IF(IFERROR(IF(M421="",INDEX('Review Approach Lookup'!D:D,MATCH('Eligible Components'!G421,'Review Approach Lookup'!A:A,0)),INDEX('Tableau FR Download'!I:I,MATCH(M421,'Tableau FR Download'!G:G,0))),"")=0,"TBC",IFERROR(IF(M421="",INDEX('Review Approach Lookup'!D:D,MATCH('Eligible Components'!G421,'Review Approach Lookup'!A:A,0)),INDEX('Tableau FR Download'!I:I,MATCH(M421,'Tableau FR Download'!G:G,0))),""))</f>
        <v/>
      </c>
      <c r="K421" s="1" t="s">
        <v>218</v>
      </c>
      <c r="L421" s="1">
        <f>_xlfn.MAXIFS('Tableau FR Download'!A:A,'Tableau FR Download'!B:B,'Eligible Components'!G421)</f>
        <v>0</v>
      </c>
      <c r="M421" s="1" t="str">
        <f>IF(L421=0,"",INDEX('Tableau FR Download'!G:G,MATCH('Eligible Components'!L421,'Tableau FR Download'!A:A,0)))</f>
        <v/>
      </c>
      <c r="N421" s="2" t="str">
        <f>IFERROR(IF(LEFT(INDEX('Tableau FR Download'!J:J,MATCH('Eligible Components'!M421,'Tableau FR Download'!G:G,0)),FIND(" - ",INDEX('Tableau FR Download'!J:J,MATCH('Eligible Components'!M421,'Tableau FR Download'!G:G,0)))-1) = 0,"",LEFT(INDEX('Tableau FR Download'!J:J,MATCH('Eligible Components'!M421,'Tableau FR Download'!G:G,0)),FIND(" - ",INDEX('Tableau FR Download'!J:J,MATCH('Eligible Components'!M421,'Tableau FR Download'!G:G,0)))-1)),"")</f>
        <v/>
      </c>
      <c r="O421" s="2" t="str">
        <f>IF(T421="No","",IFERROR(IF(INDEX('Tableau FR Download'!M:M,MATCH('Eligible Components'!M421,'Tableau FR Download'!G:G,0))=0,"",INDEX('Tableau FR Download'!M:M,MATCH('Eligible Components'!M421,'Tableau FR Download'!G:G,0))),""))</f>
        <v/>
      </c>
      <c r="P421" s="27" t="str">
        <f>IF(IFERROR(
INDEX('Funding Request Tracker'!$G$6:$G$13,MATCH('Eligible Components'!N421,'Funding Request Tracker'!$F$6:$F$13,0)),"")=0,"",
IFERROR(INDEX('Funding Request Tracker'!$G$6:$G$13,MATCH('Eligible Components'!N421,'Funding Request Tracker'!$F$6:$F$13,0)),
""))</f>
        <v/>
      </c>
      <c r="Q421" s="27" t="str">
        <f>IF(IFERROR(INDEX('Tableau FR Download'!N:N,MATCH('Eligible Components'!M421,'Tableau FR Download'!G:G,0)),"")=0,"",IFERROR(INDEX('Tableau FR Download'!N:N,MATCH('Eligible Components'!M421,'Tableau FR Download'!G:G,0)),""))</f>
        <v/>
      </c>
      <c r="R421" s="27" t="str">
        <f>IF(IFERROR(INDEX('Tableau FR Download'!O:O,MATCH('Eligible Components'!M421,'Tableau FR Download'!G:G,0)),"")=0,"",IFERROR(INDEX('Tableau FR Download'!O:O,MATCH('Eligible Components'!M421,'Tableau FR Download'!G:G,0)),""))</f>
        <v/>
      </c>
      <c r="S421" t="str">
        <f t="shared" si="20"/>
        <v/>
      </c>
      <c r="T421" s="1" t="str">
        <f>IFERROR(INDEX('User Instructions'!$E$3:$E$8,MATCH('Eligible Components'!N421,'User Instructions'!$D$3:$D$8,0)),"")</f>
        <v/>
      </c>
      <c r="U421" s="1" t="str">
        <f>IFERROR(IF(INDEX('Tableau FR Download'!M:M,MATCH('Eligible Components'!M421,'Tableau FR Download'!G:G,0))=0,"",INDEX('Tableau FR Download'!M:M,MATCH('Eligible Components'!M421,'Tableau FR Download'!G:G,0))),"")</f>
        <v/>
      </c>
    </row>
    <row r="422" spans="1:21" hidden="1" x14ac:dyDescent="0.35">
      <c r="A422" s="1">
        <f t="shared" si="18"/>
        <v>1</v>
      </c>
      <c r="B422" s="1">
        <v>0</v>
      </c>
      <c r="C422" s="1" t="s">
        <v>201</v>
      </c>
      <c r="D422" s="1" t="s">
        <v>99</v>
      </c>
      <c r="E422" s="1" t="s">
        <v>59</v>
      </c>
      <c r="F422" s="1" t="s">
        <v>59</v>
      </c>
      <c r="G422" s="1" t="str">
        <f t="shared" si="19"/>
        <v>Ecuador-HIV/AIDS</v>
      </c>
      <c r="H422" s="1">
        <v>1</v>
      </c>
      <c r="I422" s="1" t="s">
        <v>71</v>
      </c>
      <c r="J422" s="1" t="str">
        <f>IF(IFERROR(IF(M422="",INDEX('Review Approach Lookup'!D:D,MATCH('Eligible Components'!G422,'Review Approach Lookup'!A:A,0)),INDEX('Tableau FR Download'!I:I,MATCH(M422,'Tableau FR Download'!G:G,0))),"")=0,"TBC",IFERROR(IF(M422="",INDEX('Review Approach Lookup'!D:D,MATCH('Eligible Components'!G422,'Review Approach Lookup'!A:A,0)),INDEX('Tableau FR Download'!I:I,MATCH(M422,'Tableau FR Download'!G:G,0))),""))</f>
        <v>Tailored for Focused Portfolios</v>
      </c>
      <c r="K422" s="1" t="s">
        <v>218</v>
      </c>
      <c r="L422" s="1">
        <f>_xlfn.MAXIFS('Tableau FR Download'!A:A,'Tableau FR Download'!B:B,'Eligible Components'!G422)</f>
        <v>1694</v>
      </c>
      <c r="M422" s="1" t="str">
        <f>IF(L422=0,"",INDEX('Tableau FR Download'!G:G,MATCH('Eligible Components'!L422,'Tableau FR Download'!A:A,0)))</f>
        <v>FR1694-ECU-H</v>
      </c>
      <c r="N422" s="2" t="str">
        <f>IFERROR(IF(LEFT(INDEX('Tableau FR Download'!J:J,MATCH('Eligible Components'!M422,'Tableau FR Download'!G:G,0)),FIND(" - ",INDEX('Tableau FR Download'!J:J,MATCH('Eligible Components'!M422,'Tableau FR Download'!G:G,0)))-1) = 0,"",LEFT(INDEX('Tableau FR Download'!J:J,MATCH('Eligible Components'!M422,'Tableau FR Download'!G:G,0)),FIND(" - ",INDEX('Tableau FR Download'!J:J,MATCH('Eligible Components'!M422,'Tableau FR Download'!G:G,0)))-1)),"")</f>
        <v>Window 7</v>
      </c>
      <c r="O422" s="2" t="str">
        <f>IF(T422="No","",IFERROR(IF(INDEX('Tableau FR Download'!M:M,MATCH('Eligible Components'!M422,'Tableau FR Download'!G:G,0))=0,"",INDEX('Tableau FR Download'!M:M,MATCH('Eligible Components'!M422,'Tableau FR Download'!G:G,0))),""))</f>
        <v/>
      </c>
      <c r="P422" s="27" t="str">
        <f>IF(IFERROR(
INDEX('Funding Request Tracker'!$G$6:$G$13,MATCH('Eligible Components'!N422,'Funding Request Tracker'!$F$6:$F$13,0)),"")=0,"",
IFERROR(INDEX('Funding Request Tracker'!$G$6:$G$13,MATCH('Eligible Components'!N422,'Funding Request Tracker'!$F$6:$F$13,0)),
""))</f>
        <v>TBC</v>
      </c>
      <c r="Q422" s="27" t="str">
        <f>IF(IFERROR(INDEX('Tableau FR Download'!N:N,MATCH('Eligible Components'!M422,'Tableau FR Download'!G:G,0)),"")=0,"",IFERROR(INDEX('Tableau FR Download'!N:N,MATCH('Eligible Components'!M422,'Tableau FR Download'!G:G,0)),""))</f>
        <v/>
      </c>
      <c r="R422" s="27" t="str">
        <f>IF(IFERROR(INDEX('Tableau FR Download'!O:O,MATCH('Eligible Components'!M422,'Tableau FR Download'!G:G,0)),"")=0,"",IFERROR(INDEX('Tableau FR Download'!O:O,MATCH('Eligible Components'!M422,'Tableau FR Download'!G:G,0)),""))</f>
        <v/>
      </c>
      <c r="S422" t="str">
        <f t="shared" si="20"/>
        <v/>
      </c>
      <c r="T422" s="1" t="str">
        <f>IFERROR(INDEX('User Instructions'!$E$3:$E$8,MATCH('Eligible Components'!N422,'User Instructions'!$D$3:$D$8,0)),"")</f>
        <v/>
      </c>
      <c r="U422" s="1" t="str">
        <f>IFERROR(IF(INDEX('Tableau FR Download'!M:M,MATCH('Eligible Components'!M422,'Tableau FR Download'!G:G,0))=0,"",INDEX('Tableau FR Download'!M:M,MATCH('Eligible Components'!M422,'Tableau FR Download'!G:G,0))),"")</f>
        <v/>
      </c>
    </row>
    <row r="423" spans="1:21" hidden="1" x14ac:dyDescent="0.35">
      <c r="A423" s="1">
        <f t="shared" si="18"/>
        <v>0</v>
      </c>
      <c r="B423" s="1">
        <v>0</v>
      </c>
      <c r="C423" s="1" t="s">
        <v>201</v>
      </c>
      <c r="D423" s="1" t="s">
        <v>99</v>
      </c>
      <c r="E423" s="1" t="s">
        <v>103</v>
      </c>
      <c r="F423" s="1" t="s">
        <v>203</v>
      </c>
      <c r="G423" s="1" t="str">
        <f t="shared" si="19"/>
        <v>Ecuador-HIV/AIDS,Malaria</v>
      </c>
      <c r="H423" s="1">
        <v>0</v>
      </c>
      <c r="I423" s="1" t="s">
        <v>71</v>
      </c>
      <c r="J423" s="1" t="str">
        <f>IF(IFERROR(IF(M423="",INDEX('Review Approach Lookup'!D:D,MATCH('Eligible Components'!G423,'Review Approach Lookup'!A:A,0)),INDEX('Tableau FR Download'!I:I,MATCH(M423,'Tableau FR Download'!G:G,0))),"")=0,"TBC",IFERROR(IF(M423="",INDEX('Review Approach Lookup'!D:D,MATCH('Eligible Components'!G423,'Review Approach Lookup'!A:A,0)),INDEX('Tableau FR Download'!I:I,MATCH(M423,'Tableau FR Download'!G:G,0))),""))</f>
        <v/>
      </c>
      <c r="K423" s="1" t="s">
        <v>218</v>
      </c>
      <c r="L423" s="1">
        <f>_xlfn.MAXIFS('Tableau FR Download'!A:A,'Tableau FR Download'!B:B,'Eligible Components'!G423)</f>
        <v>0</v>
      </c>
      <c r="M423" s="1" t="str">
        <f>IF(L423=0,"",INDEX('Tableau FR Download'!G:G,MATCH('Eligible Components'!L423,'Tableau FR Download'!A:A,0)))</f>
        <v/>
      </c>
      <c r="N423" s="2" t="str">
        <f>IFERROR(IF(LEFT(INDEX('Tableau FR Download'!J:J,MATCH('Eligible Components'!M423,'Tableau FR Download'!G:G,0)),FIND(" - ",INDEX('Tableau FR Download'!J:J,MATCH('Eligible Components'!M423,'Tableau FR Download'!G:G,0)))-1) = 0,"",LEFT(INDEX('Tableau FR Download'!J:J,MATCH('Eligible Components'!M423,'Tableau FR Download'!G:G,0)),FIND(" - ",INDEX('Tableau FR Download'!J:J,MATCH('Eligible Components'!M423,'Tableau FR Download'!G:G,0)))-1)),"")</f>
        <v/>
      </c>
      <c r="O423" s="2" t="str">
        <f>IF(T423="No","",IFERROR(IF(INDEX('Tableau FR Download'!M:M,MATCH('Eligible Components'!M423,'Tableau FR Download'!G:G,0))=0,"",INDEX('Tableau FR Download'!M:M,MATCH('Eligible Components'!M423,'Tableau FR Download'!G:G,0))),""))</f>
        <v/>
      </c>
      <c r="P423" s="27" t="str">
        <f>IF(IFERROR(
INDEX('Funding Request Tracker'!$G$6:$G$13,MATCH('Eligible Components'!N423,'Funding Request Tracker'!$F$6:$F$13,0)),"")=0,"",
IFERROR(INDEX('Funding Request Tracker'!$G$6:$G$13,MATCH('Eligible Components'!N423,'Funding Request Tracker'!$F$6:$F$13,0)),
""))</f>
        <v/>
      </c>
      <c r="Q423" s="27" t="str">
        <f>IF(IFERROR(INDEX('Tableau FR Download'!N:N,MATCH('Eligible Components'!M423,'Tableau FR Download'!G:G,0)),"")=0,"",IFERROR(INDEX('Tableau FR Download'!N:N,MATCH('Eligible Components'!M423,'Tableau FR Download'!G:G,0)),""))</f>
        <v/>
      </c>
      <c r="R423" s="27" t="str">
        <f>IF(IFERROR(INDEX('Tableau FR Download'!O:O,MATCH('Eligible Components'!M423,'Tableau FR Download'!G:G,0)),"")=0,"",IFERROR(INDEX('Tableau FR Download'!O:O,MATCH('Eligible Components'!M423,'Tableau FR Download'!G:G,0)),""))</f>
        <v/>
      </c>
      <c r="S423" t="str">
        <f t="shared" si="20"/>
        <v/>
      </c>
      <c r="T423" s="1" t="str">
        <f>IFERROR(INDEX('User Instructions'!$E$3:$E$8,MATCH('Eligible Components'!N423,'User Instructions'!$D$3:$D$8,0)),"")</f>
        <v/>
      </c>
      <c r="U423" s="1" t="str">
        <f>IFERROR(IF(INDEX('Tableau FR Download'!M:M,MATCH('Eligible Components'!M423,'Tableau FR Download'!G:G,0))=0,"",INDEX('Tableau FR Download'!M:M,MATCH('Eligible Components'!M423,'Tableau FR Download'!G:G,0))),"")</f>
        <v/>
      </c>
    </row>
    <row r="424" spans="1:21" hidden="1" x14ac:dyDescent="0.35">
      <c r="A424" s="1">
        <f t="shared" si="18"/>
        <v>0</v>
      </c>
      <c r="B424" s="1">
        <v>0</v>
      </c>
      <c r="C424" s="1" t="s">
        <v>201</v>
      </c>
      <c r="D424" s="1" t="s">
        <v>99</v>
      </c>
      <c r="E424" s="1" t="s">
        <v>204</v>
      </c>
      <c r="F424" s="1" t="s">
        <v>205</v>
      </c>
      <c r="G424" s="1" t="str">
        <f t="shared" si="19"/>
        <v>Ecuador-HIV/AIDS,Malaria,RSSH</v>
      </c>
      <c r="H424" s="1">
        <v>0</v>
      </c>
      <c r="I424" s="1" t="s">
        <v>71</v>
      </c>
      <c r="J424" s="1" t="str">
        <f>IF(IFERROR(IF(M424="",INDEX('Review Approach Lookup'!D:D,MATCH('Eligible Components'!G424,'Review Approach Lookup'!A:A,0)),INDEX('Tableau FR Download'!I:I,MATCH(M424,'Tableau FR Download'!G:G,0))),"")=0,"TBC",IFERROR(IF(M424="",INDEX('Review Approach Lookup'!D:D,MATCH('Eligible Components'!G424,'Review Approach Lookup'!A:A,0)),INDEX('Tableau FR Download'!I:I,MATCH(M424,'Tableau FR Download'!G:G,0))),""))</f>
        <v/>
      </c>
      <c r="K424" s="1" t="s">
        <v>218</v>
      </c>
      <c r="L424" s="1">
        <f>_xlfn.MAXIFS('Tableau FR Download'!A:A,'Tableau FR Download'!B:B,'Eligible Components'!G424)</f>
        <v>0</v>
      </c>
      <c r="M424" s="1" t="str">
        <f>IF(L424=0,"",INDEX('Tableau FR Download'!G:G,MATCH('Eligible Components'!L424,'Tableau FR Download'!A:A,0)))</f>
        <v/>
      </c>
      <c r="N424" s="2" t="str">
        <f>IFERROR(IF(LEFT(INDEX('Tableau FR Download'!J:J,MATCH('Eligible Components'!M424,'Tableau FR Download'!G:G,0)),FIND(" - ",INDEX('Tableau FR Download'!J:J,MATCH('Eligible Components'!M424,'Tableau FR Download'!G:G,0)))-1) = 0,"",LEFT(INDEX('Tableau FR Download'!J:J,MATCH('Eligible Components'!M424,'Tableau FR Download'!G:G,0)),FIND(" - ",INDEX('Tableau FR Download'!J:J,MATCH('Eligible Components'!M424,'Tableau FR Download'!G:G,0)))-1)),"")</f>
        <v/>
      </c>
      <c r="O424" s="2" t="str">
        <f>IF(T424="No","",IFERROR(IF(INDEX('Tableau FR Download'!M:M,MATCH('Eligible Components'!M424,'Tableau FR Download'!G:G,0))=0,"",INDEX('Tableau FR Download'!M:M,MATCH('Eligible Components'!M424,'Tableau FR Download'!G:G,0))),""))</f>
        <v/>
      </c>
      <c r="P424" s="27" t="str">
        <f>IF(IFERROR(
INDEX('Funding Request Tracker'!$G$6:$G$13,MATCH('Eligible Components'!N424,'Funding Request Tracker'!$F$6:$F$13,0)),"")=0,"",
IFERROR(INDEX('Funding Request Tracker'!$G$6:$G$13,MATCH('Eligible Components'!N424,'Funding Request Tracker'!$F$6:$F$13,0)),
""))</f>
        <v/>
      </c>
      <c r="Q424" s="27" t="str">
        <f>IF(IFERROR(INDEX('Tableau FR Download'!N:N,MATCH('Eligible Components'!M424,'Tableau FR Download'!G:G,0)),"")=0,"",IFERROR(INDEX('Tableau FR Download'!N:N,MATCH('Eligible Components'!M424,'Tableau FR Download'!G:G,0)),""))</f>
        <v/>
      </c>
      <c r="R424" s="27" t="str">
        <f>IF(IFERROR(INDEX('Tableau FR Download'!O:O,MATCH('Eligible Components'!M424,'Tableau FR Download'!G:G,0)),"")=0,"",IFERROR(INDEX('Tableau FR Download'!O:O,MATCH('Eligible Components'!M424,'Tableau FR Download'!G:G,0)),""))</f>
        <v/>
      </c>
      <c r="S424" t="str">
        <f t="shared" si="20"/>
        <v/>
      </c>
      <c r="T424" s="1" t="str">
        <f>IFERROR(INDEX('User Instructions'!$E$3:$E$8,MATCH('Eligible Components'!N424,'User Instructions'!$D$3:$D$8,0)),"")</f>
        <v/>
      </c>
      <c r="U424" s="1" t="str">
        <f>IFERROR(IF(INDEX('Tableau FR Download'!M:M,MATCH('Eligible Components'!M424,'Tableau FR Download'!G:G,0))=0,"",INDEX('Tableau FR Download'!M:M,MATCH('Eligible Components'!M424,'Tableau FR Download'!G:G,0))),"")</f>
        <v/>
      </c>
    </row>
    <row r="425" spans="1:21" hidden="1" x14ac:dyDescent="0.35">
      <c r="A425" s="1">
        <f t="shared" si="18"/>
        <v>0</v>
      </c>
      <c r="B425" s="1">
        <v>0</v>
      </c>
      <c r="C425" s="1" t="s">
        <v>201</v>
      </c>
      <c r="D425" s="1" t="s">
        <v>99</v>
      </c>
      <c r="E425" s="1" t="s">
        <v>206</v>
      </c>
      <c r="F425" s="1" t="s">
        <v>207</v>
      </c>
      <c r="G425" s="1" t="str">
        <f t="shared" si="19"/>
        <v>Ecuador-HIV/AIDS,RSSH</v>
      </c>
      <c r="H425" s="1">
        <v>1</v>
      </c>
      <c r="I425" s="1" t="s">
        <v>71</v>
      </c>
      <c r="J425" s="1" t="str">
        <f>IF(IFERROR(IF(M425="",INDEX('Review Approach Lookup'!D:D,MATCH('Eligible Components'!G425,'Review Approach Lookup'!A:A,0)),INDEX('Tableau FR Download'!I:I,MATCH(M425,'Tableau FR Download'!G:G,0))),"")=0,"TBC",IFERROR(IF(M425="",INDEX('Review Approach Lookup'!D:D,MATCH('Eligible Components'!G425,'Review Approach Lookup'!A:A,0)),INDEX('Tableau FR Download'!I:I,MATCH(M425,'Tableau FR Download'!G:G,0))),""))</f>
        <v/>
      </c>
      <c r="K425" s="1" t="s">
        <v>218</v>
      </c>
      <c r="L425" s="1">
        <f>_xlfn.MAXIFS('Tableau FR Download'!A:A,'Tableau FR Download'!B:B,'Eligible Components'!G425)</f>
        <v>0</v>
      </c>
      <c r="M425" s="1" t="str">
        <f>IF(L425=0,"",INDEX('Tableau FR Download'!G:G,MATCH('Eligible Components'!L425,'Tableau FR Download'!A:A,0)))</f>
        <v/>
      </c>
      <c r="N425" s="2" t="str">
        <f>IFERROR(IF(LEFT(INDEX('Tableau FR Download'!J:J,MATCH('Eligible Components'!M425,'Tableau FR Download'!G:G,0)),FIND(" - ",INDEX('Tableau FR Download'!J:J,MATCH('Eligible Components'!M425,'Tableau FR Download'!G:G,0)))-1) = 0,"",LEFT(INDEX('Tableau FR Download'!J:J,MATCH('Eligible Components'!M425,'Tableau FR Download'!G:G,0)),FIND(" - ",INDEX('Tableau FR Download'!J:J,MATCH('Eligible Components'!M425,'Tableau FR Download'!G:G,0)))-1)),"")</f>
        <v/>
      </c>
      <c r="O425" s="2" t="str">
        <f>IF(T425="No","",IFERROR(IF(INDEX('Tableau FR Download'!M:M,MATCH('Eligible Components'!M425,'Tableau FR Download'!G:G,0))=0,"",INDEX('Tableau FR Download'!M:M,MATCH('Eligible Components'!M425,'Tableau FR Download'!G:G,0))),""))</f>
        <v/>
      </c>
      <c r="P425" s="27" t="str">
        <f>IF(IFERROR(
INDEX('Funding Request Tracker'!$G$6:$G$13,MATCH('Eligible Components'!N425,'Funding Request Tracker'!$F$6:$F$13,0)),"")=0,"",
IFERROR(INDEX('Funding Request Tracker'!$G$6:$G$13,MATCH('Eligible Components'!N425,'Funding Request Tracker'!$F$6:$F$13,0)),
""))</f>
        <v/>
      </c>
      <c r="Q425" s="27" t="str">
        <f>IF(IFERROR(INDEX('Tableau FR Download'!N:N,MATCH('Eligible Components'!M425,'Tableau FR Download'!G:G,0)),"")=0,"",IFERROR(INDEX('Tableau FR Download'!N:N,MATCH('Eligible Components'!M425,'Tableau FR Download'!G:G,0)),""))</f>
        <v/>
      </c>
      <c r="R425" s="27" t="str">
        <f>IF(IFERROR(INDEX('Tableau FR Download'!O:O,MATCH('Eligible Components'!M425,'Tableau FR Download'!G:G,0)),"")=0,"",IFERROR(INDEX('Tableau FR Download'!O:O,MATCH('Eligible Components'!M425,'Tableau FR Download'!G:G,0)),""))</f>
        <v/>
      </c>
      <c r="S425" t="str">
        <f t="shared" si="20"/>
        <v/>
      </c>
      <c r="T425" s="1" t="str">
        <f>IFERROR(INDEX('User Instructions'!$E$3:$E$8,MATCH('Eligible Components'!N425,'User Instructions'!$D$3:$D$8,0)),"")</f>
        <v/>
      </c>
      <c r="U425" s="1" t="str">
        <f>IFERROR(IF(INDEX('Tableau FR Download'!M:M,MATCH('Eligible Components'!M425,'Tableau FR Download'!G:G,0))=0,"",INDEX('Tableau FR Download'!M:M,MATCH('Eligible Components'!M425,'Tableau FR Download'!G:G,0))),"")</f>
        <v/>
      </c>
    </row>
    <row r="426" spans="1:21" hidden="1" x14ac:dyDescent="0.35">
      <c r="A426" s="1">
        <f t="shared" si="18"/>
        <v>0</v>
      </c>
      <c r="B426" s="1">
        <v>0</v>
      </c>
      <c r="C426" s="1" t="s">
        <v>201</v>
      </c>
      <c r="D426" s="1" t="s">
        <v>99</v>
      </c>
      <c r="E426" s="1" t="s">
        <v>63</v>
      </c>
      <c r="F426" s="1" t="s">
        <v>208</v>
      </c>
      <c r="G426" s="1" t="str">
        <f t="shared" si="19"/>
        <v>Ecuador-HIV/AIDS, Tuberculosis</v>
      </c>
      <c r="H426" s="1">
        <v>1</v>
      </c>
      <c r="I426" s="1" t="s">
        <v>71</v>
      </c>
      <c r="J426" s="1" t="str">
        <f>IF(IFERROR(IF(M426="",INDEX('Review Approach Lookup'!D:D,MATCH('Eligible Components'!G426,'Review Approach Lookup'!A:A,0)),INDEX('Tableau FR Download'!I:I,MATCH(M426,'Tableau FR Download'!G:G,0))),"")=0,"TBC",IFERROR(IF(M426="",INDEX('Review Approach Lookup'!D:D,MATCH('Eligible Components'!G426,'Review Approach Lookup'!A:A,0)),INDEX('Tableau FR Download'!I:I,MATCH(M426,'Tableau FR Download'!G:G,0))),""))</f>
        <v/>
      </c>
      <c r="K426" s="1" t="s">
        <v>218</v>
      </c>
      <c r="L426" s="1">
        <f>_xlfn.MAXIFS('Tableau FR Download'!A:A,'Tableau FR Download'!B:B,'Eligible Components'!G426)</f>
        <v>0</v>
      </c>
      <c r="M426" s="1" t="str">
        <f>IF(L426=0,"",INDEX('Tableau FR Download'!G:G,MATCH('Eligible Components'!L426,'Tableau FR Download'!A:A,0)))</f>
        <v/>
      </c>
      <c r="N426" s="2" t="str">
        <f>IFERROR(IF(LEFT(INDEX('Tableau FR Download'!J:J,MATCH('Eligible Components'!M426,'Tableau FR Download'!G:G,0)),FIND(" - ",INDEX('Tableau FR Download'!J:J,MATCH('Eligible Components'!M426,'Tableau FR Download'!G:G,0)))-1) = 0,"",LEFT(INDEX('Tableau FR Download'!J:J,MATCH('Eligible Components'!M426,'Tableau FR Download'!G:G,0)),FIND(" - ",INDEX('Tableau FR Download'!J:J,MATCH('Eligible Components'!M426,'Tableau FR Download'!G:G,0)))-1)),"")</f>
        <v/>
      </c>
      <c r="O426" s="2" t="str">
        <f>IF(T426="No","",IFERROR(IF(INDEX('Tableau FR Download'!M:M,MATCH('Eligible Components'!M426,'Tableau FR Download'!G:G,0))=0,"",INDEX('Tableau FR Download'!M:M,MATCH('Eligible Components'!M426,'Tableau FR Download'!G:G,0))),""))</f>
        <v/>
      </c>
      <c r="P426" s="27" t="str">
        <f>IF(IFERROR(
INDEX('Funding Request Tracker'!$G$6:$G$13,MATCH('Eligible Components'!N426,'Funding Request Tracker'!$F$6:$F$13,0)),"")=0,"",
IFERROR(INDEX('Funding Request Tracker'!$G$6:$G$13,MATCH('Eligible Components'!N426,'Funding Request Tracker'!$F$6:$F$13,0)),
""))</f>
        <v/>
      </c>
      <c r="Q426" s="27" t="str">
        <f>IF(IFERROR(INDEX('Tableau FR Download'!N:N,MATCH('Eligible Components'!M426,'Tableau FR Download'!G:G,0)),"")=0,"",IFERROR(INDEX('Tableau FR Download'!N:N,MATCH('Eligible Components'!M426,'Tableau FR Download'!G:G,0)),""))</f>
        <v/>
      </c>
      <c r="R426" s="27" t="str">
        <f>IF(IFERROR(INDEX('Tableau FR Download'!O:O,MATCH('Eligible Components'!M426,'Tableau FR Download'!G:G,0)),"")=0,"",IFERROR(INDEX('Tableau FR Download'!O:O,MATCH('Eligible Components'!M426,'Tableau FR Download'!G:G,0)),""))</f>
        <v/>
      </c>
      <c r="S426" t="str">
        <f t="shared" si="20"/>
        <v/>
      </c>
      <c r="T426" s="1" t="str">
        <f>IFERROR(INDEX('User Instructions'!$E$3:$E$8,MATCH('Eligible Components'!N426,'User Instructions'!$D$3:$D$8,0)),"")</f>
        <v/>
      </c>
      <c r="U426" s="1" t="str">
        <f>IFERROR(IF(INDEX('Tableau FR Download'!M:M,MATCH('Eligible Components'!M426,'Tableau FR Download'!G:G,0))=0,"",INDEX('Tableau FR Download'!M:M,MATCH('Eligible Components'!M426,'Tableau FR Download'!G:G,0))),"")</f>
        <v/>
      </c>
    </row>
    <row r="427" spans="1:21" hidden="1" x14ac:dyDescent="0.35">
      <c r="A427" s="1">
        <f t="shared" si="18"/>
        <v>0</v>
      </c>
      <c r="B427" s="1">
        <v>0</v>
      </c>
      <c r="C427" s="1" t="s">
        <v>201</v>
      </c>
      <c r="D427" s="1" t="s">
        <v>99</v>
      </c>
      <c r="E427" s="1" t="s">
        <v>53</v>
      </c>
      <c r="F427" s="1" t="s">
        <v>209</v>
      </c>
      <c r="G427" s="1" t="str">
        <f t="shared" si="19"/>
        <v>Ecuador-HIV/AIDS,Tuberculosis,Malaria</v>
      </c>
      <c r="H427" s="1">
        <v>0</v>
      </c>
      <c r="I427" s="1" t="s">
        <v>71</v>
      </c>
      <c r="J427" s="1" t="str">
        <f>IF(IFERROR(IF(M427="",INDEX('Review Approach Lookup'!D:D,MATCH('Eligible Components'!G427,'Review Approach Lookup'!A:A,0)),INDEX('Tableau FR Download'!I:I,MATCH(M427,'Tableau FR Download'!G:G,0))),"")=0,"TBC",IFERROR(IF(M427="",INDEX('Review Approach Lookup'!D:D,MATCH('Eligible Components'!G427,'Review Approach Lookup'!A:A,0)),INDEX('Tableau FR Download'!I:I,MATCH(M427,'Tableau FR Download'!G:G,0))),""))</f>
        <v/>
      </c>
      <c r="K427" s="1" t="s">
        <v>218</v>
      </c>
      <c r="L427" s="1">
        <f>_xlfn.MAXIFS('Tableau FR Download'!A:A,'Tableau FR Download'!B:B,'Eligible Components'!G427)</f>
        <v>0</v>
      </c>
      <c r="M427" s="1" t="str">
        <f>IF(L427=0,"",INDEX('Tableau FR Download'!G:G,MATCH('Eligible Components'!L427,'Tableau FR Download'!A:A,0)))</f>
        <v/>
      </c>
      <c r="N427" s="2" t="str">
        <f>IFERROR(IF(LEFT(INDEX('Tableau FR Download'!J:J,MATCH('Eligible Components'!M427,'Tableau FR Download'!G:G,0)),FIND(" - ",INDEX('Tableau FR Download'!J:J,MATCH('Eligible Components'!M427,'Tableau FR Download'!G:G,0)))-1) = 0,"",LEFT(INDEX('Tableau FR Download'!J:J,MATCH('Eligible Components'!M427,'Tableau FR Download'!G:G,0)),FIND(" - ",INDEX('Tableau FR Download'!J:J,MATCH('Eligible Components'!M427,'Tableau FR Download'!G:G,0)))-1)),"")</f>
        <v/>
      </c>
      <c r="O427" s="2" t="str">
        <f>IF(T427="No","",IFERROR(IF(INDEX('Tableau FR Download'!M:M,MATCH('Eligible Components'!M427,'Tableau FR Download'!G:G,0))=0,"",INDEX('Tableau FR Download'!M:M,MATCH('Eligible Components'!M427,'Tableau FR Download'!G:G,0))),""))</f>
        <v/>
      </c>
      <c r="P427" s="27" t="str">
        <f>IF(IFERROR(
INDEX('Funding Request Tracker'!$G$6:$G$13,MATCH('Eligible Components'!N427,'Funding Request Tracker'!$F$6:$F$13,0)),"")=0,"",
IFERROR(INDEX('Funding Request Tracker'!$G$6:$G$13,MATCH('Eligible Components'!N427,'Funding Request Tracker'!$F$6:$F$13,0)),
""))</f>
        <v/>
      </c>
      <c r="Q427" s="27" t="str">
        <f>IF(IFERROR(INDEX('Tableau FR Download'!N:N,MATCH('Eligible Components'!M427,'Tableau FR Download'!G:G,0)),"")=0,"",IFERROR(INDEX('Tableau FR Download'!N:N,MATCH('Eligible Components'!M427,'Tableau FR Download'!G:G,0)),""))</f>
        <v/>
      </c>
      <c r="R427" s="27" t="str">
        <f>IF(IFERROR(INDEX('Tableau FR Download'!O:O,MATCH('Eligible Components'!M427,'Tableau FR Download'!G:G,0)),"")=0,"",IFERROR(INDEX('Tableau FR Download'!O:O,MATCH('Eligible Components'!M427,'Tableau FR Download'!G:G,0)),""))</f>
        <v/>
      </c>
      <c r="S427" t="str">
        <f t="shared" si="20"/>
        <v/>
      </c>
      <c r="T427" s="1" t="str">
        <f>IFERROR(INDEX('User Instructions'!$E$3:$E$8,MATCH('Eligible Components'!N427,'User Instructions'!$D$3:$D$8,0)),"")</f>
        <v/>
      </c>
      <c r="U427" s="1" t="str">
        <f>IFERROR(IF(INDEX('Tableau FR Download'!M:M,MATCH('Eligible Components'!M427,'Tableau FR Download'!G:G,0))=0,"",INDEX('Tableau FR Download'!M:M,MATCH('Eligible Components'!M427,'Tableau FR Download'!G:G,0))),"")</f>
        <v/>
      </c>
    </row>
    <row r="428" spans="1:21" hidden="1" x14ac:dyDescent="0.35">
      <c r="A428" s="1">
        <f t="shared" si="18"/>
        <v>0</v>
      </c>
      <c r="B428" s="1">
        <v>0</v>
      </c>
      <c r="C428" s="1" t="s">
        <v>201</v>
      </c>
      <c r="D428" s="1" t="s">
        <v>99</v>
      </c>
      <c r="E428" s="1" t="s">
        <v>81</v>
      </c>
      <c r="F428" s="1" t="s">
        <v>210</v>
      </c>
      <c r="G428" s="1" t="str">
        <f t="shared" si="19"/>
        <v>Ecuador-HIV/AIDS,Tuberculosis,Malaria,RSSH</v>
      </c>
      <c r="H428" s="1">
        <v>0</v>
      </c>
      <c r="I428" s="1" t="s">
        <v>71</v>
      </c>
      <c r="J428" s="1" t="str">
        <f>IF(IFERROR(IF(M428="",INDEX('Review Approach Lookup'!D:D,MATCH('Eligible Components'!G428,'Review Approach Lookup'!A:A,0)),INDEX('Tableau FR Download'!I:I,MATCH(M428,'Tableau FR Download'!G:G,0))),"")=0,"TBC",IFERROR(IF(M428="",INDEX('Review Approach Lookup'!D:D,MATCH('Eligible Components'!G428,'Review Approach Lookup'!A:A,0)),INDEX('Tableau FR Download'!I:I,MATCH(M428,'Tableau FR Download'!G:G,0))),""))</f>
        <v/>
      </c>
      <c r="K428" s="1" t="s">
        <v>218</v>
      </c>
      <c r="L428" s="1">
        <f>_xlfn.MAXIFS('Tableau FR Download'!A:A,'Tableau FR Download'!B:B,'Eligible Components'!G428)</f>
        <v>0</v>
      </c>
      <c r="M428" s="1" t="str">
        <f>IF(L428=0,"",INDEX('Tableau FR Download'!G:G,MATCH('Eligible Components'!L428,'Tableau FR Download'!A:A,0)))</f>
        <v/>
      </c>
      <c r="N428" s="2" t="str">
        <f>IFERROR(IF(LEFT(INDEX('Tableau FR Download'!J:J,MATCH('Eligible Components'!M428,'Tableau FR Download'!G:G,0)),FIND(" - ",INDEX('Tableau FR Download'!J:J,MATCH('Eligible Components'!M428,'Tableau FR Download'!G:G,0)))-1) = 0,"",LEFT(INDEX('Tableau FR Download'!J:J,MATCH('Eligible Components'!M428,'Tableau FR Download'!G:G,0)),FIND(" - ",INDEX('Tableau FR Download'!J:J,MATCH('Eligible Components'!M428,'Tableau FR Download'!G:G,0)))-1)),"")</f>
        <v/>
      </c>
      <c r="O428" s="2" t="str">
        <f>IF(T428="No","",IFERROR(IF(INDEX('Tableau FR Download'!M:M,MATCH('Eligible Components'!M428,'Tableau FR Download'!G:G,0))=0,"",INDEX('Tableau FR Download'!M:M,MATCH('Eligible Components'!M428,'Tableau FR Download'!G:G,0))),""))</f>
        <v/>
      </c>
      <c r="P428" s="27" t="str">
        <f>IF(IFERROR(
INDEX('Funding Request Tracker'!$G$6:$G$13,MATCH('Eligible Components'!N428,'Funding Request Tracker'!$F$6:$F$13,0)),"")=0,"",
IFERROR(INDEX('Funding Request Tracker'!$G$6:$G$13,MATCH('Eligible Components'!N428,'Funding Request Tracker'!$F$6:$F$13,0)),
""))</f>
        <v/>
      </c>
      <c r="Q428" s="27" t="str">
        <f>IF(IFERROR(INDEX('Tableau FR Download'!N:N,MATCH('Eligible Components'!M428,'Tableau FR Download'!G:G,0)),"")=0,"",IFERROR(INDEX('Tableau FR Download'!N:N,MATCH('Eligible Components'!M428,'Tableau FR Download'!G:G,0)),""))</f>
        <v/>
      </c>
      <c r="R428" s="27" t="str">
        <f>IF(IFERROR(INDEX('Tableau FR Download'!O:O,MATCH('Eligible Components'!M428,'Tableau FR Download'!G:G,0)),"")=0,"",IFERROR(INDEX('Tableau FR Download'!O:O,MATCH('Eligible Components'!M428,'Tableau FR Download'!G:G,0)),""))</f>
        <v/>
      </c>
      <c r="S428" t="str">
        <f t="shared" si="20"/>
        <v/>
      </c>
      <c r="T428" s="1" t="str">
        <f>IFERROR(INDEX('User Instructions'!$E$3:$E$8,MATCH('Eligible Components'!N428,'User Instructions'!$D$3:$D$8,0)),"")</f>
        <v/>
      </c>
      <c r="U428" s="1" t="str">
        <f>IFERROR(IF(INDEX('Tableau FR Download'!M:M,MATCH('Eligible Components'!M428,'Tableau FR Download'!G:G,0))=0,"",INDEX('Tableau FR Download'!M:M,MATCH('Eligible Components'!M428,'Tableau FR Download'!G:G,0))),"")</f>
        <v/>
      </c>
    </row>
    <row r="429" spans="1:21" hidden="1" x14ac:dyDescent="0.35">
      <c r="A429" s="1">
        <f t="shared" si="18"/>
        <v>0</v>
      </c>
      <c r="B429" s="1">
        <v>0</v>
      </c>
      <c r="C429" s="1" t="s">
        <v>201</v>
      </c>
      <c r="D429" s="1" t="s">
        <v>99</v>
      </c>
      <c r="E429" s="1" t="s">
        <v>137</v>
      </c>
      <c r="F429" s="1" t="s">
        <v>211</v>
      </c>
      <c r="G429" s="1" t="str">
        <f t="shared" si="19"/>
        <v>Ecuador-HIV/AIDS,Tuberculosis,RSSH</v>
      </c>
      <c r="H429" s="1">
        <v>1</v>
      </c>
      <c r="I429" s="1" t="s">
        <v>71</v>
      </c>
      <c r="J429" s="1" t="str">
        <f>IF(IFERROR(IF(M429="",INDEX('Review Approach Lookup'!D:D,MATCH('Eligible Components'!G429,'Review Approach Lookup'!A:A,0)),INDEX('Tableau FR Download'!I:I,MATCH(M429,'Tableau FR Download'!G:G,0))),"")=0,"TBC",IFERROR(IF(M429="",INDEX('Review Approach Lookup'!D:D,MATCH('Eligible Components'!G429,'Review Approach Lookup'!A:A,0)),INDEX('Tableau FR Download'!I:I,MATCH(M429,'Tableau FR Download'!G:G,0))),""))</f>
        <v/>
      </c>
      <c r="K429" s="1" t="s">
        <v>218</v>
      </c>
      <c r="L429" s="1">
        <f>_xlfn.MAXIFS('Tableau FR Download'!A:A,'Tableau FR Download'!B:B,'Eligible Components'!G429)</f>
        <v>0</v>
      </c>
      <c r="M429" s="1" t="str">
        <f>IF(L429=0,"",INDEX('Tableau FR Download'!G:G,MATCH('Eligible Components'!L429,'Tableau FR Download'!A:A,0)))</f>
        <v/>
      </c>
      <c r="N429" s="2" t="str">
        <f>IFERROR(IF(LEFT(INDEX('Tableau FR Download'!J:J,MATCH('Eligible Components'!M429,'Tableau FR Download'!G:G,0)),FIND(" - ",INDEX('Tableau FR Download'!J:J,MATCH('Eligible Components'!M429,'Tableau FR Download'!G:G,0)))-1) = 0,"",LEFT(INDEX('Tableau FR Download'!J:J,MATCH('Eligible Components'!M429,'Tableau FR Download'!G:G,0)),FIND(" - ",INDEX('Tableau FR Download'!J:J,MATCH('Eligible Components'!M429,'Tableau FR Download'!G:G,0)))-1)),"")</f>
        <v/>
      </c>
      <c r="O429" s="2" t="str">
        <f>IF(T429="No","",IFERROR(IF(INDEX('Tableau FR Download'!M:M,MATCH('Eligible Components'!M429,'Tableau FR Download'!G:G,0))=0,"",INDEX('Tableau FR Download'!M:M,MATCH('Eligible Components'!M429,'Tableau FR Download'!G:G,0))),""))</f>
        <v/>
      </c>
      <c r="P429" s="27" t="str">
        <f>IF(IFERROR(
INDEX('Funding Request Tracker'!$G$6:$G$13,MATCH('Eligible Components'!N429,'Funding Request Tracker'!$F$6:$F$13,0)),"")=0,"",
IFERROR(INDEX('Funding Request Tracker'!$G$6:$G$13,MATCH('Eligible Components'!N429,'Funding Request Tracker'!$F$6:$F$13,0)),
""))</f>
        <v/>
      </c>
      <c r="Q429" s="27" t="str">
        <f>IF(IFERROR(INDEX('Tableau FR Download'!N:N,MATCH('Eligible Components'!M429,'Tableau FR Download'!G:G,0)),"")=0,"",IFERROR(INDEX('Tableau FR Download'!N:N,MATCH('Eligible Components'!M429,'Tableau FR Download'!G:G,0)),""))</f>
        <v/>
      </c>
      <c r="R429" s="27" t="str">
        <f>IF(IFERROR(INDEX('Tableau FR Download'!O:O,MATCH('Eligible Components'!M429,'Tableau FR Download'!G:G,0)),"")=0,"",IFERROR(INDEX('Tableau FR Download'!O:O,MATCH('Eligible Components'!M429,'Tableau FR Download'!G:G,0)),""))</f>
        <v/>
      </c>
      <c r="S429" t="str">
        <f t="shared" si="20"/>
        <v/>
      </c>
      <c r="T429" s="1" t="str">
        <f>IFERROR(INDEX('User Instructions'!$E$3:$E$8,MATCH('Eligible Components'!N429,'User Instructions'!$D$3:$D$8,0)),"")</f>
        <v/>
      </c>
      <c r="U429" s="1" t="str">
        <f>IFERROR(IF(INDEX('Tableau FR Download'!M:M,MATCH('Eligible Components'!M429,'Tableau FR Download'!G:G,0))=0,"",INDEX('Tableau FR Download'!M:M,MATCH('Eligible Components'!M429,'Tableau FR Download'!G:G,0))),"")</f>
        <v/>
      </c>
    </row>
    <row r="430" spans="1:21" hidden="1" x14ac:dyDescent="0.35">
      <c r="A430" s="1">
        <f t="shared" si="18"/>
        <v>0</v>
      </c>
      <c r="B430" s="1">
        <v>1</v>
      </c>
      <c r="C430" s="1" t="s">
        <v>201</v>
      </c>
      <c r="D430" s="1" t="s">
        <v>99</v>
      </c>
      <c r="E430" s="1" t="s">
        <v>68</v>
      </c>
      <c r="F430" s="1" t="s">
        <v>68</v>
      </c>
      <c r="G430" s="1" t="str">
        <f t="shared" si="19"/>
        <v>Ecuador-Malaria</v>
      </c>
      <c r="H430" s="1">
        <v>1</v>
      </c>
      <c r="I430" s="1" t="s">
        <v>71</v>
      </c>
      <c r="J430" s="1" t="str">
        <f>IF(IFERROR(IF(M430="",INDEX('Review Approach Lookup'!D:D,MATCH('Eligible Components'!G430,'Review Approach Lookup'!A:A,0)),INDEX('Tableau FR Download'!I:I,MATCH(M430,'Tableau FR Download'!G:G,0))),"")=0,"TBC",IFERROR(IF(M430="",INDEX('Review Approach Lookup'!D:D,MATCH('Eligible Components'!G430,'Review Approach Lookup'!A:A,0)),INDEX('Tableau FR Download'!I:I,MATCH(M430,'Tableau FR Download'!G:G,0))),""))</f>
        <v/>
      </c>
      <c r="K430" s="1" t="s">
        <v>218</v>
      </c>
      <c r="L430" s="1">
        <f>_xlfn.MAXIFS('Tableau FR Download'!A:A,'Tableau FR Download'!B:B,'Eligible Components'!G430)</f>
        <v>0</v>
      </c>
      <c r="M430" s="1" t="str">
        <f>IF(L430=0,"",INDEX('Tableau FR Download'!G:G,MATCH('Eligible Components'!L430,'Tableau FR Download'!A:A,0)))</f>
        <v/>
      </c>
      <c r="N430" s="2" t="str">
        <f>IFERROR(IF(LEFT(INDEX('Tableau FR Download'!J:J,MATCH('Eligible Components'!M430,'Tableau FR Download'!G:G,0)),FIND(" - ",INDEX('Tableau FR Download'!J:J,MATCH('Eligible Components'!M430,'Tableau FR Download'!G:G,0)))-1) = 0,"",LEFT(INDEX('Tableau FR Download'!J:J,MATCH('Eligible Components'!M430,'Tableau FR Download'!G:G,0)),FIND(" - ",INDEX('Tableau FR Download'!J:J,MATCH('Eligible Components'!M430,'Tableau FR Download'!G:G,0)))-1)),"")</f>
        <v/>
      </c>
      <c r="O430" s="2" t="str">
        <f>IF(T430="No","",IFERROR(IF(INDEX('Tableau FR Download'!M:M,MATCH('Eligible Components'!M430,'Tableau FR Download'!G:G,0))=0,"",INDEX('Tableau FR Download'!M:M,MATCH('Eligible Components'!M430,'Tableau FR Download'!G:G,0))),""))</f>
        <v/>
      </c>
      <c r="P430" s="27" t="str">
        <f>IF(IFERROR(
INDEX('Funding Request Tracker'!$G$6:$G$13,MATCH('Eligible Components'!N430,'Funding Request Tracker'!$F$6:$F$13,0)),"")=0,"",
IFERROR(INDEX('Funding Request Tracker'!$G$6:$G$13,MATCH('Eligible Components'!N430,'Funding Request Tracker'!$F$6:$F$13,0)),
""))</f>
        <v/>
      </c>
      <c r="Q430" s="27" t="str">
        <f>IF(IFERROR(INDEX('Tableau FR Download'!N:N,MATCH('Eligible Components'!M430,'Tableau FR Download'!G:G,0)),"")=0,"",IFERROR(INDEX('Tableau FR Download'!N:N,MATCH('Eligible Components'!M430,'Tableau FR Download'!G:G,0)),""))</f>
        <v/>
      </c>
      <c r="R430" s="27" t="str">
        <f>IF(IFERROR(INDEX('Tableau FR Download'!O:O,MATCH('Eligible Components'!M430,'Tableau FR Download'!G:G,0)),"")=0,"",IFERROR(INDEX('Tableau FR Download'!O:O,MATCH('Eligible Components'!M430,'Tableau FR Download'!G:G,0)),""))</f>
        <v/>
      </c>
      <c r="S430" t="str">
        <f t="shared" si="20"/>
        <v/>
      </c>
      <c r="T430" s="1" t="str">
        <f>IFERROR(INDEX('User Instructions'!$E$3:$E$8,MATCH('Eligible Components'!N430,'User Instructions'!$D$3:$D$8,0)),"")</f>
        <v/>
      </c>
      <c r="U430" s="1" t="str">
        <f>IFERROR(IF(INDEX('Tableau FR Download'!M:M,MATCH('Eligible Components'!M430,'Tableau FR Download'!G:G,0))=0,"",INDEX('Tableau FR Download'!M:M,MATCH('Eligible Components'!M430,'Tableau FR Download'!G:G,0))),"")</f>
        <v/>
      </c>
    </row>
    <row r="431" spans="1:21" hidden="1" x14ac:dyDescent="0.35">
      <c r="A431" s="1">
        <f t="shared" si="18"/>
        <v>0</v>
      </c>
      <c r="B431" s="1">
        <v>0</v>
      </c>
      <c r="C431" s="1" t="s">
        <v>201</v>
      </c>
      <c r="D431" s="1" t="s">
        <v>99</v>
      </c>
      <c r="E431" s="1" t="s">
        <v>94</v>
      </c>
      <c r="F431" s="1" t="s">
        <v>212</v>
      </c>
      <c r="G431" s="1" t="str">
        <f t="shared" si="19"/>
        <v>Ecuador-Malaria,RSSH</v>
      </c>
      <c r="H431" s="1">
        <v>0</v>
      </c>
      <c r="I431" s="1" t="s">
        <v>71</v>
      </c>
      <c r="J431" s="1" t="str">
        <f>IF(IFERROR(IF(M431="",INDEX('Review Approach Lookup'!D:D,MATCH('Eligible Components'!G431,'Review Approach Lookup'!A:A,0)),INDEX('Tableau FR Download'!I:I,MATCH(M431,'Tableau FR Download'!G:G,0))),"")=0,"TBC",IFERROR(IF(M431="",INDEX('Review Approach Lookup'!D:D,MATCH('Eligible Components'!G431,'Review Approach Lookup'!A:A,0)),INDEX('Tableau FR Download'!I:I,MATCH(M431,'Tableau FR Download'!G:G,0))),""))</f>
        <v/>
      </c>
      <c r="K431" s="1" t="s">
        <v>218</v>
      </c>
      <c r="L431" s="1">
        <f>_xlfn.MAXIFS('Tableau FR Download'!A:A,'Tableau FR Download'!B:B,'Eligible Components'!G431)</f>
        <v>0</v>
      </c>
      <c r="M431" s="1" t="str">
        <f>IF(L431=0,"",INDEX('Tableau FR Download'!G:G,MATCH('Eligible Components'!L431,'Tableau FR Download'!A:A,0)))</f>
        <v/>
      </c>
      <c r="N431" s="2" t="str">
        <f>IFERROR(IF(LEFT(INDEX('Tableau FR Download'!J:J,MATCH('Eligible Components'!M431,'Tableau FR Download'!G:G,0)),FIND(" - ",INDEX('Tableau FR Download'!J:J,MATCH('Eligible Components'!M431,'Tableau FR Download'!G:G,0)))-1) = 0,"",LEFT(INDEX('Tableau FR Download'!J:J,MATCH('Eligible Components'!M431,'Tableau FR Download'!G:G,0)),FIND(" - ",INDEX('Tableau FR Download'!J:J,MATCH('Eligible Components'!M431,'Tableau FR Download'!G:G,0)))-1)),"")</f>
        <v/>
      </c>
      <c r="O431" s="2" t="str">
        <f>IF(T431="No","",IFERROR(IF(INDEX('Tableau FR Download'!M:M,MATCH('Eligible Components'!M431,'Tableau FR Download'!G:G,0))=0,"",INDEX('Tableau FR Download'!M:M,MATCH('Eligible Components'!M431,'Tableau FR Download'!G:G,0))),""))</f>
        <v/>
      </c>
      <c r="P431" s="27" t="str">
        <f>IF(IFERROR(
INDEX('Funding Request Tracker'!$G$6:$G$13,MATCH('Eligible Components'!N431,'Funding Request Tracker'!$F$6:$F$13,0)),"")=0,"",
IFERROR(INDEX('Funding Request Tracker'!$G$6:$G$13,MATCH('Eligible Components'!N431,'Funding Request Tracker'!$F$6:$F$13,0)),
""))</f>
        <v/>
      </c>
      <c r="Q431" s="27" t="str">
        <f>IF(IFERROR(INDEX('Tableau FR Download'!N:N,MATCH('Eligible Components'!M431,'Tableau FR Download'!G:G,0)),"")=0,"",IFERROR(INDEX('Tableau FR Download'!N:N,MATCH('Eligible Components'!M431,'Tableau FR Download'!G:G,0)),""))</f>
        <v/>
      </c>
      <c r="R431" s="27" t="str">
        <f>IF(IFERROR(INDEX('Tableau FR Download'!O:O,MATCH('Eligible Components'!M431,'Tableau FR Download'!G:G,0)),"")=0,"",IFERROR(INDEX('Tableau FR Download'!O:O,MATCH('Eligible Components'!M431,'Tableau FR Download'!G:G,0)),""))</f>
        <v/>
      </c>
      <c r="S431" t="str">
        <f t="shared" si="20"/>
        <v/>
      </c>
      <c r="T431" s="1" t="str">
        <f>IFERROR(INDEX('User Instructions'!$E$3:$E$8,MATCH('Eligible Components'!N431,'User Instructions'!$D$3:$D$8,0)),"")</f>
        <v/>
      </c>
      <c r="U431" s="1" t="str">
        <f>IFERROR(IF(INDEX('Tableau FR Download'!M:M,MATCH('Eligible Components'!M431,'Tableau FR Download'!G:G,0))=0,"",INDEX('Tableau FR Download'!M:M,MATCH('Eligible Components'!M431,'Tableau FR Download'!G:G,0))),"")</f>
        <v/>
      </c>
    </row>
    <row r="432" spans="1:21" hidden="1" x14ac:dyDescent="0.35">
      <c r="A432" s="1">
        <f t="shared" si="18"/>
        <v>0</v>
      </c>
      <c r="B432" s="1">
        <v>0</v>
      </c>
      <c r="C432" s="1" t="s">
        <v>201</v>
      </c>
      <c r="D432" s="1" t="s">
        <v>99</v>
      </c>
      <c r="E432" s="1" t="s">
        <v>91</v>
      </c>
      <c r="F432" s="1" t="s">
        <v>91</v>
      </c>
      <c r="G432" s="1" t="str">
        <f t="shared" si="19"/>
        <v>Ecuador-RSSH</v>
      </c>
      <c r="H432" s="1">
        <v>1</v>
      </c>
      <c r="I432" s="1" t="s">
        <v>71</v>
      </c>
      <c r="J432" s="1" t="str">
        <f>IF(IFERROR(IF(M432="",INDEX('Review Approach Lookup'!D:D,MATCH('Eligible Components'!G432,'Review Approach Lookup'!A:A,0)),INDEX('Tableau FR Download'!I:I,MATCH(M432,'Tableau FR Download'!G:G,0))),"")=0,"TBC",IFERROR(IF(M432="",INDEX('Review Approach Lookup'!D:D,MATCH('Eligible Components'!G432,'Review Approach Lookup'!A:A,0)),INDEX('Tableau FR Download'!I:I,MATCH(M432,'Tableau FR Download'!G:G,0))),""))</f>
        <v>TBC</v>
      </c>
      <c r="K432" s="1" t="s">
        <v>218</v>
      </c>
      <c r="L432" s="1">
        <f>_xlfn.MAXIFS('Tableau FR Download'!A:A,'Tableau FR Download'!B:B,'Eligible Components'!G432)</f>
        <v>0</v>
      </c>
      <c r="M432" s="1" t="str">
        <f>IF(L432=0,"",INDEX('Tableau FR Download'!G:G,MATCH('Eligible Components'!L432,'Tableau FR Download'!A:A,0)))</f>
        <v/>
      </c>
      <c r="N432" s="2" t="str">
        <f>IFERROR(IF(LEFT(INDEX('Tableau FR Download'!J:J,MATCH('Eligible Components'!M432,'Tableau FR Download'!G:G,0)),FIND(" - ",INDEX('Tableau FR Download'!J:J,MATCH('Eligible Components'!M432,'Tableau FR Download'!G:G,0)))-1) = 0,"",LEFT(INDEX('Tableau FR Download'!J:J,MATCH('Eligible Components'!M432,'Tableau FR Download'!G:G,0)),FIND(" - ",INDEX('Tableau FR Download'!J:J,MATCH('Eligible Components'!M432,'Tableau FR Download'!G:G,0)))-1)),"")</f>
        <v/>
      </c>
      <c r="O432" s="2" t="str">
        <f>IF(T432="No","",IFERROR(IF(INDEX('Tableau FR Download'!M:M,MATCH('Eligible Components'!M432,'Tableau FR Download'!G:G,0))=0,"",INDEX('Tableau FR Download'!M:M,MATCH('Eligible Components'!M432,'Tableau FR Download'!G:G,0))),""))</f>
        <v/>
      </c>
      <c r="P432" s="27" t="str">
        <f>IF(IFERROR(
INDEX('Funding Request Tracker'!$G$6:$G$13,MATCH('Eligible Components'!N432,'Funding Request Tracker'!$F$6:$F$13,0)),"")=0,"",
IFERROR(INDEX('Funding Request Tracker'!$G$6:$G$13,MATCH('Eligible Components'!N432,'Funding Request Tracker'!$F$6:$F$13,0)),
""))</f>
        <v/>
      </c>
      <c r="Q432" s="27" t="str">
        <f>IF(IFERROR(INDEX('Tableau FR Download'!N:N,MATCH('Eligible Components'!M432,'Tableau FR Download'!G:G,0)),"")=0,"",IFERROR(INDEX('Tableau FR Download'!N:N,MATCH('Eligible Components'!M432,'Tableau FR Download'!G:G,0)),""))</f>
        <v/>
      </c>
      <c r="R432" s="27" t="str">
        <f>IF(IFERROR(INDEX('Tableau FR Download'!O:O,MATCH('Eligible Components'!M432,'Tableau FR Download'!G:G,0)),"")=0,"",IFERROR(INDEX('Tableau FR Download'!O:O,MATCH('Eligible Components'!M432,'Tableau FR Download'!G:G,0)),""))</f>
        <v/>
      </c>
      <c r="S432" t="str">
        <f t="shared" si="20"/>
        <v/>
      </c>
      <c r="T432" s="1" t="str">
        <f>IFERROR(INDEX('User Instructions'!$E$3:$E$8,MATCH('Eligible Components'!N432,'User Instructions'!$D$3:$D$8,0)),"")</f>
        <v/>
      </c>
      <c r="U432" s="1" t="str">
        <f>IFERROR(IF(INDEX('Tableau FR Download'!M:M,MATCH('Eligible Components'!M432,'Tableau FR Download'!G:G,0))=0,"",INDEX('Tableau FR Download'!M:M,MATCH('Eligible Components'!M432,'Tableau FR Download'!G:G,0))),"")</f>
        <v/>
      </c>
    </row>
    <row r="433" spans="1:21" hidden="1" x14ac:dyDescent="0.35">
      <c r="A433" s="1">
        <f t="shared" si="18"/>
        <v>0</v>
      </c>
      <c r="B433" s="1">
        <v>0</v>
      </c>
      <c r="C433" s="1" t="s">
        <v>201</v>
      </c>
      <c r="D433" s="1" t="s">
        <v>99</v>
      </c>
      <c r="E433" s="1" t="s">
        <v>61</v>
      </c>
      <c r="F433" s="1" t="s">
        <v>213</v>
      </c>
      <c r="G433" s="1" t="str">
        <f t="shared" si="19"/>
        <v>Ecuador-Tuberculosis</v>
      </c>
      <c r="H433" s="1">
        <v>0</v>
      </c>
      <c r="I433" s="1" t="s">
        <v>71</v>
      </c>
      <c r="J433" s="1" t="str">
        <f>IF(IFERROR(IF(M433="",INDEX('Review Approach Lookup'!D:D,MATCH('Eligible Components'!G433,'Review Approach Lookup'!A:A,0)),INDEX('Tableau FR Download'!I:I,MATCH(M433,'Tableau FR Download'!G:G,0))),"")=0,"TBC",IFERROR(IF(M433="",INDEX('Review Approach Lookup'!D:D,MATCH('Eligible Components'!G433,'Review Approach Lookup'!A:A,0)),INDEX('Tableau FR Download'!I:I,MATCH(M433,'Tableau FR Download'!G:G,0))),""))</f>
        <v/>
      </c>
      <c r="K433" s="1" t="s">
        <v>218</v>
      </c>
      <c r="L433" s="1">
        <f>_xlfn.MAXIFS('Tableau FR Download'!A:A,'Tableau FR Download'!B:B,'Eligible Components'!G433)</f>
        <v>0</v>
      </c>
      <c r="M433" s="1" t="str">
        <f>IF(L433=0,"",INDEX('Tableau FR Download'!G:G,MATCH('Eligible Components'!L433,'Tableau FR Download'!A:A,0)))</f>
        <v/>
      </c>
      <c r="N433" s="2" t="str">
        <f>IFERROR(IF(LEFT(INDEX('Tableau FR Download'!J:J,MATCH('Eligible Components'!M433,'Tableau FR Download'!G:G,0)),FIND(" - ",INDEX('Tableau FR Download'!J:J,MATCH('Eligible Components'!M433,'Tableau FR Download'!G:G,0)))-1) = 0,"",LEFT(INDEX('Tableau FR Download'!J:J,MATCH('Eligible Components'!M433,'Tableau FR Download'!G:G,0)),FIND(" - ",INDEX('Tableau FR Download'!J:J,MATCH('Eligible Components'!M433,'Tableau FR Download'!G:G,0)))-1)),"")</f>
        <v/>
      </c>
      <c r="O433" s="2" t="str">
        <f>IF(T433="No","",IFERROR(IF(INDEX('Tableau FR Download'!M:M,MATCH('Eligible Components'!M433,'Tableau FR Download'!G:G,0))=0,"",INDEX('Tableau FR Download'!M:M,MATCH('Eligible Components'!M433,'Tableau FR Download'!G:G,0))),""))</f>
        <v/>
      </c>
      <c r="P433" s="27" t="str">
        <f>IF(IFERROR(
INDEX('Funding Request Tracker'!$G$6:$G$13,MATCH('Eligible Components'!N433,'Funding Request Tracker'!$F$6:$F$13,0)),"")=0,"",
IFERROR(INDEX('Funding Request Tracker'!$G$6:$G$13,MATCH('Eligible Components'!N433,'Funding Request Tracker'!$F$6:$F$13,0)),
""))</f>
        <v/>
      </c>
      <c r="Q433" s="27" t="str">
        <f>IF(IFERROR(INDEX('Tableau FR Download'!N:N,MATCH('Eligible Components'!M433,'Tableau FR Download'!G:G,0)),"")=0,"",IFERROR(INDEX('Tableau FR Download'!N:N,MATCH('Eligible Components'!M433,'Tableau FR Download'!G:G,0)),""))</f>
        <v/>
      </c>
      <c r="R433" s="27" t="str">
        <f>IF(IFERROR(INDEX('Tableau FR Download'!O:O,MATCH('Eligible Components'!M433,'Tableau FR Download'!G:G,0)),"")=0,"",IFERROR(INDEX('Tableau FR Download'!O:O,MATCH('Eligible Components'!M433,'Tableau FR Download'!G:G,0)),""))</f>
        <v/>
      </c>
      <c r="S433" t="str">
        <f t="shared" si="20"/>
        <v/>
      </c>
      <c r="T433" s="1" t="str">
        <f>IFERROR(INDEX('User Instructions'!$E$3:$E$8,MATCH('Eligible Components'!N433,'User Instructions'!$D$3:$D$8,0)),"")</f>
        <v/>
      </c>
      <c r="U433" s="1" t="str">
        <f>IFERROR(IF(INDEX('Tableau FR Download'!M:M,MATCH('Eligible Components'!M433,'Tableau FR Download'!G:G,0))=0,"",INDEX('Tableau FR Download'!M:M,MATCH('Eligible Components'!M433,'Tableau FR Download'!G:G,0))),"")</f>
        <v/>
      </c>
    </row>
    <row r="434" spans="1:21" hidden="1" x14ac:dyDescent="0.35">
      <c r="A434" s="1">
        <f t="shared" si="18"/>
        <v>0</v>
      </c>
      <c r="B434" s="1">
        <v>0</v>
      </c>
      <c r="C434" s="1" t="s">
        <v>201</v>
      </c>
      <c r="D434" s="1" t="s">
        <v>99</v>
      </c>
      <c r="E434" s="1" t="s">
        <v>168</v>
      </c>
      <c r="F434" s="1" t="s">
        <v>214</v>
      </c>
      <c r="G434" s="1" t="str">
        <f t="shared" si="19"/>
        <v>Ecuador-Tuberculosis,Malaria</v>
      </c>
      <c r="H434" s="1">
        <v>0</v>
      </c>
      <c r="I434" s="1" t="s">
        <v>71</v>
      </c>
      <c r="J434" s="1" t="str">
        <f>IF(IFERROR(IF(M434="",INDEX('Review Approach Lookup'!D:D,MATCH('Eligible Components'!G434,'Review Approach Lookup'!A:A,0)),INDEX('Tableau FR Download'!I:I,MATCH(M434,'Tableau FR Download'!G:G,0))),"")=0,"TBC",IFERROR(IF(M434="",INDEX('Review Approach Lookup'!D:D,MATCH('Eligible Components'!G434,'Review Approach Lookup'!A:A,0)),INDEX('Tableau FR Download'!I:I,MATCH(M434,'Tableau FR Download'!G:G,0))),""))</f>
        <v/>
      </c>
      <c r="K434" s="1" t="s">
        <v>218</v>
      </c>
      <c r="L434" s="1">
        <f>_xlfn.MAXIFS('Tableau FR Download'!A:A,'Tableau FR Download'!B:B,'Eligible Components'!G434)</f>
        <v>0</v>
      </c>
      <c r="M434" s="1" t="str">
        <f>IF(L434=0,"",INDEX('Tableau FR Download'!G:G,MATCH('Eligible Components'!L434,'Tableau FR Download'!A:A,0)))</f>
        <v/>
      </c>
      <c r="N434" s="2" t="str">
        <f>IFERROR(IF(LEFT(INDEX('Tableau FR Download'!J:J,MATCH('Eligible Components'!M434,'Tableau FR Download'!G:G,0)),FIND(" - ",INDEX('Tableau FR Download'!J:J,MATCH('Eligible Components'!M434,'Tableau FR Download'!G:G,0)))-1) = 0,"",LEFT(INDEX('Tableau FR Download'!J:J,MATCH('Eligible Components'!M434,'Tableau FR Download'!G:G,0)),FIND(" - ",INDEX('Tableau FR Download'!J:J,MATCH('Eligible Components'!M434,'Tableau FR Download'!G:G,0)))-1)),"")</f>
        <v/>
      </c>
      <c r="O434" s="2" t="str">
        <f>IF(T434="No","",IFERROR(IF(INDEX('Tableau FR Download'!M:M,MATCH('Eligible Components'!M434,'Tableau FR Download'!G:G,0))=0,"",INDEX('Tableau FR Download'!M:M,MATCH('Eligible Components'!M434,'Tableau FR Download'!G:G,0))),""))</f>
        <v/>
      </c>
      <c r="P434" s="27" t="str">
        <f>IF(IFERROR(
INDEX('Funding Request Tracker'!$G$6:$G$13,MATCH('Eligible Components'!N434,'Funding Request Tracker'!$F$6:$F$13,0)),"")=0,"",
IFERROR(INDEX('Funding Request Tracker'!$G$6:$G$13,MATCH('Eligible Components'!N434,'Funding Request Tracker'!$F$6:$F$13,0)),
""))</f>
        <v/>
      </c>
      <c r="Q434" s="27" t="str">
        <f>IF(IFERROR(INDEX('Tableau FR Download'!N:N,MATCH('Eligible Components'!M434,'Tableau FR Download'!G:G,0)),"")=0,"",IFERROR(INDEX('Tableau FR Download'!N:N,MATCH('Eligible Components'!M434,'Tableau FR Download'!G:G,0)),""))</f>
        <v/>
      </c>
      <c r="R434" s="27" t="str">
        <f>IF(IFERROR(INDEX('Tableau FR Download'!O:O,MATCH('Eligible Components'!M434,'Tableau FR Download'!G:G,0)),"")=0,"",IFERROR(INDEX('Tableau FR Download'!O:O,MATCH('Eligible Components'!M434,'Tableau FR Download'!G:G,0)),""))</f>
        <v/>
      </c>
      <c r="S434" t="str">
        <f t="shared" si="20"/>
        <v/>
      </c>
      <c r="T434" s="1" t="str">
        <f>IFERROR(INDEX('User Instructions'!$E$3:$E$8,MATCH('Eligible Components'!N434,'User Instructions'!$D$3:$D$8,0)),"")</f>
        <v/>
      </c>
      <c r="U434" s="1" t="str">
        <f>IFERROR(IF(INDEX('Tableau FR Download'!M:M,MATCH('Eligible Components'!M434,'Tableau FR Download'!G:G,0))=0,"",INDEX('Tableau FR Download'!M:M,MATCH('Eligible Components'!M434,'Tableau FR Download'!G:G,0))),"")</f>
        <v/>
      </c>
    </row>
    <row r="435" spans="1:21" hidden="1" x14ac:dyDescent="0.35">
      <c r="A435" s="1">
        <f t="shared" si="18"/>
        <v>0</v>
      </c>
      <c r="B435" s="1">
        <v>0</v>
      </c>
      <c r="C435" s="1" t="s">
        <v>201</v>
      </c>
      <c r="D435" s="1" t="s">
        <v>99</v>
      </c>
      <c r="E435" s="1" t="s">
        <v>133</v>
      </c>
      <c r="F435" s="1" t="s">
        <v>215</v>
      </c>
      <c r="G435" s="1" t="str">
        <f t="shared" si="19"/>
        <v>Ecuador-Tuberculosis,Malaria,RSSH</v>
      </c>
      <c r="H435" s="1">
        <v>0</v>
      </c>
      <c r="I435" s="1" t="s">
        <v>71</v>
      </c>
      <c r="J435" s="1" t="str">
        <f>IF(IFERROR(IF(M435="",INDEX('Review Approach Lookup'!D:D,MATCH('Eligible Components'!G435,'Review Approach Lookup'!A:A,0)),INDEX('Tableau FR Download'!I:I,MATCH(M435,'Tableau FR Download'!G:G,0))),"")=0,"TBC",IFERROR(IF(M435="",INDEX('Review Approach Lookup'!D:D,MATCH('Eligible Components'!G435,'Review Approach Lookup'!A:A,0)),INDEX('Tableau FR Download'!I:I,MATCH(M435,'Tableau FR Download'!G:G,0))),""))</f>
        <v/>
      </c>
      <c r="K435" s="1" t="s">
        <v>218</v>
      </c>
      <c r="L435" s="1">
        <f>_xlfn.MAXIFS('Tableau FR Download'!A:A,'Tableau FR Download'!B:B,'Eligible Components'!G435)</f>
        <v>0</v>
      </c>
      <c r="M435" s="1" t="str">
        <f>IF(L435=0,"",INDEX('Tableau FR Download'!G:G,MATCH('Eligible Components'!L435,'Tableau FR Download'!A:A,0)))</f>
        <v/>
      </c>
      <c r="N435" s="2" t="str">
        <f>IFERROR(IF(LEFT(INDEX('Tableau FR Download'!J:J,MATCH('Eligible Components'!M435,'Tableau FR Download'!G:G,0)),FIND(" - ",INDEX('Tableau FR Download'!J:J,MATCH('Eligible Components'!M435,'Tableau FR Download'!G:G,0)))-1) = 0,"",LEFT(INDEX('Tableau FR Download'!J:J,MATCH('Eligible Components'!M435,'Tableau FR Download'!G:G,0)),FIND(" - ",INDEX('Tableau FR Download'!J:J,MATCH('Eligible Components'!M435,'Tableau FR Download'!G:G,0)))-1)),"")</f>
        <v/>
      </c>
      <c r="O435" s="2" t="str">
        <f>IF(T435="No","",IFERROR(IF(INDEX('Tableau FR Download'!M:M,MATCH('Eligible Components'!M435,'Tableau FR Download'!G:G,0))=0,"",INDEX('Tableau FR Download'!M:M,MATCH('Eligible Components'!M435,'Tableau FR Download'!G:G,0))),""))</f>
        <v/>
      </c>
      <c r="P435" s="27" t="str">
        <f>IF(IFERROR(
INDEX('Funding Request Tracker'!$G$6:$G$13,MATCH('Eligible Components'!N435,'Funding Request Tracker'!$F$6:$F$13,0)),"")=0,"",
IFERROR(INDEX('Funding Request Tracker'!$G$6:$G$13,MATCH('Eligible Components'!N435,'Funding Request Tracker'!$F$6:$F$13,0)),
""))</f>
        <v/>
      </c>
      <c r="Q435" s="27" t="str">
        <f>IF(IFERROR(INDEX('Tableau FR Download'!N:N,MATCH('Eligible Components'!M435,'Tableau FR Download'!G:G,0)),"")=0,"",IFERROR(INDEX('Tableau FR Download'!N:N,MATCH('Eligible Components'!M435,'Tableau FR Download'!G:G,0)),""))</f>
        <v/>
      </c>
      <c r="R435" s="27" t="str">
        <f>IF(IFERROR(INDEX('Tableau FR Download'!O:O,MATCH('Eligible Components'!M435,'Tableau FR Download'!G:G,0)),"")=0,"",IFERROR(INDEX('Tableau FR Download'!O:O,MATCH('Eligible Components'!M435,'Tableau FR Download'!G:G,0)),""))</f>
        <v/>
      </c>
      <c r="S435" t="str">
        <f t="shared" si="20"/>
        <v/>
      </c>
      <c r="T435" s="1" t="str">
        <f>IFERROR(INDEX('User Instructions'!$E$3:$E$8,MATCH('Eligible Components'!N435,'User Instructions'!$D$3:$D$8,0)),"")</f>
        <v/>
      </c>
      <c r="U435" s="1" t="str">
        <f>IFERROR(IF(INDEX('Tableau FR Download'!M:M,MATCH('Eligible Components'!M435,'Tableau FR Download'!G:G,0))=0,"",INDEX('Tableau FR Download'!M:M,MATCH('Eligible Components'!M435,'Tableau FR Download'!G:G,0))),"")</f>
        <v/>
      </c>
    </row>
    <row r="436" spans="1:21" hidden="1" x14ac:dyDescent="0.35">
      <c r="A436" s="1">
        <f t="shared" si="18"/>
        <v>0</v>
      </c>
      <c r="B436" s="1">
        <v>0</v>
      </c>
      <c r="C436" s="1" t="s">
        <v>201</v>
      </c>
      <c r="D436" s="1" t="s">
        <v>99</v>
      </c>
      <c r="E436" s="1" t="s">
        <v>121</v>
      </c>
      <c r="F436" s="1" t="s">
        <v>216</v>
      </c>
      <c r="G436" s="1" t="str">
        <f t="shared" si="19"/>
        <v>Ecuador-Tuberculosis,RSSH</v>
      </c>
      <c r="H436" s="1">
        <v>1</v>
      </c>
      <c r="I436" s="1" t="s">
        <v>71</v>
      </c>
      <c r="J436" s="1" t="str">
        <f>IF(IFERROR(IF(M436="",INDEX('Review Approach Lookup'!D:D,MATCH('Eligible Components'!G436,'Review Approach Lookup'!A:A,0)),INDEX('Tableau FR Download'!I:I,MATCH(M436,'Tableau FR Download'!G:G,0))),"")=0,"TBC",IFERROR(IF(M436="",INDEX('Review Approach Lookup'!D:D,MATCH('Eligible Components'!G436,'Review Approach Lookup'!A:A,0)),INDEX('Tableau FR Download'!I:I,MATCH(M436,'Tableau FR Download'!G:G,0))),""))</f>
        <v/>
      </c>
      <c r="K436" s="1" t="s">
        <v>218</v>
      </c>
      <c r="L436" s="1">
        <f>_xlfn.MAXIFS('Tableau FR Download'!A:A,'Tableau FR Download'!B:B,'Eligible Components'!G436)</f>
        <v>0</v>
      </c>
      <c r="M436" s="1" t="str">
        <f>IF(L436=0,"",INDEX('Tableau FR Download'!G:G,MATCH('Eligible Components'!L436,'Tableau FR Download'!A:A,0)))</f>
        <v/>
      </c>
      <c r="N436" s="2" t="str">
        <f>IFERROR(IF(LEFT(INDEX('Tableau FR Download'!J:J,MATCH('Eligible Components'!M436,'Tableau FR Download'!G:G,0)),FIND(" - ",INDEX('Tableau FR Download'!J:J,MATCH('Eligible Components'!M436,'Tableau FR Download'!G:G,0)))-1) = 0,"",LEFT(INDEX('Tableau FR Download'!J:J,MATCH('Eligible Components'!M436,'Tableau FR Download'!G:G,0)),FIND(" - ",INDEX('Tableau FR Download'!J:J,MATCH('Eligible Components'!M436,'Tableau FR Download'!G:G,0)))-1)),"")</f>
        <v/>
      </c>
      <c r="O436" s="2" t="str">
        <f>IF(T436="No","",IFERROR(IF(INDEX('Tableau FR Download'!M:M,MATCH('Eligible Components'!M436,'Tableau FR Download'!G:G,0))=0,"",INDEX('Tableau FR Download'!M:M,MATCH('Eligible Components'!M436,'Tableau FR Download'!G:G,0))),""))</f>
        <v/>
      </c>
      <c r="P436" s="27" t="str">
        <f>IF(IFERROR(
INDEX('Funding Request Tracker'!$G$6:$G$13,MATCH('Eligible Components'!N436,'Funding Request Tracker'!$F$6:$F$13,0)),"")=0,"",
IFERROR(INDEX('Funding Request Tracker'!$G$6:$G$13,MATCH('Eligible Components'!N436,'Funding Request Tracker'!$F$6:$F$13,0)),
""))</f>
        <v/>
      </c>
      <c r="Q436" s="27" t="str">
        <f>IF(IFERROR(INDEX('Tableau FR Download'!N:N,MATCH('Eligible Components'!M436,'Tableau FR Download'!G:G,0)),"")=0,"",IFERROR(INDEX('Tableau FR Download'!N:N,MATCH('Eligible Components'!M436,'Tableau FR Download'!G:G,0)),""))</f>
        <v/>
      </c>
      <c r="R436" s="27" t="str">
        <f>IF(IFERROR(INDEX('Tableau FR Download'!O:O,MATCH('Eligible Components'!M436,'Tableau FR Download'!G:G,0)),"")=0,"",IFERROR(INDEX('Tableau FR Download'!O:O,MATCH('Eligible Components'!M436,'Tableau FR Download'!G:G,0)),""))</f>
        <v/>
      </c>
      <c r="S436" t="str">
        <f t="shared" si="20"/>
        <v/>
      </c>
      <c r="T436" s="1" t="str">
        <f>IFERROR(INDEX('User Instructions'!$E$3:$E$8,MATCH('Eligible Components'!N436,'User Instructions'!$D$3:$D$8,0)),"")</f>
        <v/>
      </c>
      <c r="U436" s="1" t="str">
        <f>IFERROR(IF(INDEX('Tableau FR Download'!M:M,MATCH('Eligible Components'!M436,'Tableau FR Download'!G:G,0))=0,"",INDEX('Tableau FR Download'!M:M,MATCH('Eligible Components'!M436,'Tableau FR Download'!G:G,0))),"")</f>
        <v/>
      </c>
    </row>
    <row r="437" spans="1:21" hidden="1" x14ac:dyDescent="0.35">
      <c r="A437" s="1">
        <f t="shared" si="18"/>
        <v>0</v>
      </c>
      <c r="B437" s="1">
        <v>1</v>
      </c>
      <c r="C437" s="1" t="s">
        <v>201</v>
      </c>
      <c r="D437" s="1" t="s">
        <v>100</v>
      </c>
      <c r="E437" s="1" t="s">
        <v>59</v>
      </c>
      <c r="F437" s="1" t="s">
        <v>59</v>
      </c>
      <c r="G437" s="1" t="str">
        <f t="shared" si="19"/>
        <v>Egypt-HIV/AIDS</v>
      </c>
      <c r="H437" s="1">
        <v>1</v>
      </c>
      <c r="I437" s="1" t="s">
        <v>97</v>
      </c>
      <c r="J437" s="1" t="str">
        <f>IF(IFERROR(IF(M437="",INDEX('Review Approach Lookup'!D:D,MATCH('Eligible Components'!G437,'Review Approach Lookup'!A:A,0)),INDEX('Tableau FR Download'!I:I,MATCH(M437,'Tableau FR Download'!G:G,0))),"")=0,"TBC",IFERROR(IF(M437="",INDEX('Review Approach Lookup'!D:D,MATCH('Eligible Components'!G437,'Review Approach Lookup'!A:A,0)),INDEX('Tableau FR Download'!I:I,MATCH(M437,'Tableau FR Download'!G:G,0))),""))</f>
        <v>Tailored for Focused Portfolios</v>
      </c>
      <c r="K437" s="1" t="s">
        <v>218</v>
      </c>
      <c r="L437" s="1">
        <f>_xlfn.MAXIFS('Tableau FR Download'!A:A,'Tableau FR Download'!B:B,'Eligible Components'!G437)</f>
        <v>0</v>
      </c>
      <c r="M437" s="1" t="str">
        <f>IF(L437=0,"",INDEX('Tableau FR Download'!G:G,MATCH('Eligible Components'!L437,'Tableau FR Download'!A:A,0)))</f>
        <v/>
      </c>
      <c r="N437" s="2" t="str">
        <f>IFERROR(IF(LEFT(INDEX('Tableau FR Download'!J:J,MATCH('Eligible Components'!M437,'Tableau FR Download'!G:G,0)),FIND(" - ",INDEX('Tableau FR Download'!J:J,MATCH('Eligible Components'!M437,'Tableau FR Download'!G:G,0)))-1) = 0,"",LEFT(INDEX('Tableau FR Download'!J:J,MATCH('Eligible Components'!M437,'Tableau FR Download'!G:G,0)),FIND(" - ",INDEX('Tableau FR Download'!J:J,MATCH('Eligible Components'!M437,'Tableau FR Download'!G:G,0)))-1)),"")</f>
        <v/>
      </c>
      <c r="O437" s="2" t="str">
        <f>IF(T437="No","",IFERROR(IF(INDEX('Tableau FR Download'!M:M,MATCH('Eligible Components'!M437,'Tableau FR Download'!G:G,0))=0,"",INDEX('Tableau FR Download'!M:M,MATCH('Eligible Components'!M437,'Tableau FR Download'!G:G,0))),""))</f>
        <v/>
      </c>
      <c r="P437" s="27" t="str">
        <f>IF(IFERROR(
INDEX('Funding Request Tracker'!$G$6:$G$13,MATCH('Eligible Components'!N437,'Funding Request Tracker'!$F$6:$F$13,0)),"")=0,"",
IFERROR(INDEX('Funding Request Tracker'!$G$6:$G$13,MATCH('Eligible Components'!N437,'Funding Request Tracker'!$F$6:$F$13,0)),
""))</f>
        <v/>
      </c>
      <c r="Q437" s="27" t="str">
        <f>IF(IFERROR(INDEX('Tableau FR Download'!N:N,MATCH('Eligible Components'!M437,'Tableau FR Download'!G:G,0)),"")=0,"",IFERROR(INDEX('Tableau FR Download'!N:N,MATCH('Eligible Components'!M437,'Tableau FR Download'!G:G,0)),""))</f>
        <v/>
      </c>
      <c r="R437" s="27" t="str">
        <f>IF(IFERROR(INDEX('Tableau FR Download'!O:O,MATCH('Eligible Components'!M437,'Tableau FR Download'!G:G,0)),"")=0,"",IFERROR(INDEX('Tableau FR Download'!O:O,MATCH('Eligible Components'!M437,'Tableau FR Download'!G:G,0)),""))</f>
        <v/>
      </c>
      <c r="S437" t="str">
        <f t="shared" si="20"/>
        <v/>
      </c>
      <c r="T437" s="1" t="str">
        <f>IFERROR(INDEX('User Instructions'!$E$3:$E$8,MATCH('Eligible Components'!N437,'User Instructions'!$D$3:$D$8,0)),"")</f>
        <v/>
      </c>
      <c r="U437" s="1" t="str">
        <f>IFERROR(IF(INDEX('Tableau FR Download'!M:M,MATCH('Eligible Components'!M437,'Tableau FR Download'!G:G,0))=0,"",INDEX('Tableau FR Download'!M:M,MATCH('Eligible Components'!M437,'Tableau FR Download'!G:G,0))),"")</f>
        <v/>
      </c>
    </row>
    <row r="438" spans="1:21" hidden="1" x14ac:dyDescent="0.35">
      <c r="A438" s="1">
        <f t="shared" si="18"/>
        <v>0</v>
      </c>
      <c r="B438" s="1">
        <v>0</v>
      </c>
      <c r="C438" s="1" t="s">
        <v>201</v>
      </c>
      <c r="D438" s="1" t="s">
        <v>100</v>
      </c>
      <c r="E438" s="1" t="s">
        <v>103</v>
      </c>
      <c r="F438" s="1" t="s">
        <v>203</v>
      </c>
      <c r="G438" s="1" t="str">
        <f t="shared" si="19"/>
        <v>Egypt-HIV/AIDS,Malaria</v>
      </c>
      <c r="H438" s="1">
        <v>0</v>
      </c>
      <c r="I438" s="1" t="s">
        <v>97</v>
      </c>
      <c r="J438" s="1" t="str">
        <f>IF(IFERROR(IF(M438="",INDEX('Review Approach Lookup'!D:D,MATCH('Eligible Components'!G438,'Review Approach Lookup'!A:A,0)),INDEX('Tableau FR Download'!I:I,MATCH(M438,'Tableau FR Download'!G:G,0))),"")=0,"TBC",IFERROR(IF(M438="",INDEX('Review Approach Lookup'!D:D,MATCH('Eligible Components'!G438,'Review Approach Lookup'!A:A,0)),INDEX('Tableau FR Download'!I:I,MATCH(M438,'Tableau FR Download'!G:G,0))),""))</f>
        <v/>
      </c>
      <c r="K438" s="1" t="s">
        <v>218</v>
      </c>
      <c r="L438" s="1">
        <f>_xlfn.MAXIFS('Tableau FR Download'!A:A,'Tableau FR Download'!B:B,'Eligible Components'!G438)</f>
        <v>0</v>
      </c>
      <c r="M438" s="1" t="str">
        <f>IF(L438=0,"",INDEX('Tableau FR Download'!G:G,MATCH('Eligible Components'!L438,'Tableau FR Download'!A:A,0)))</f>
        <v/>
      </c>
      <c r="N438" s="2" t="str">
        <f>IFERROR(IF(LEFT(INDEX('Tableau FR Download'!J:J,MATCH('Eligible Components'!M438,'Tableau FR Download'!G:G,0)),FIND(" - ",INDEX('Tableau FR Download'!J:J,MATCH('Eligible Components'!M438,'Tableau FR Download'!G:G,0)))-1) = 0,"",LEFT(INDEX('Tableau FR Download'!J:J,MATCH('Eligible Components'!M438,'Tableau FR Download'!G:G,0)),FIND(" - ",INDEX('Tableau FR Download'!J:J,MATCH('Eligible Components'!M438,'Tableau FR Download'!G:G,0)))-1)),"")</f>
        <v/>
      </c>
      <c r="O438" s="2" t="str">
        <f>IF(T438="No","",IFERROR(IF(INDEX('Tableau FR Download'!M:M,MATCH('Eligible Components'!M438,'Tableau FR Download'!G:G,0))=0,"",INDEX('Tableau FR Download'!M:M,MATCH('Eligible Components'!M438,'Tableau FR Download'!G:G,0))),""))</f>
        <v/>
      </c>
      <c r="P438" s="27" t="str">
        <f>IF(IFERROR(
INDEX('Funding Request Tracker'!$G$6:$G$13,MATCH('Eligible Components'!N438,'Funding Request Tracker'!$F$6:$F$13,0)),"")=0,"",
IFERROR(INDEX('Funding Request Tracker'!$G$6:$G$13,MATCH('Eligible Components'!N438,'Funding Request Tracker'!$F$6:$F$13,0)),
""))</f>
        <v/>
      </c>
      <c r="Q438" s="27" t="str">
        <f>IF(IFERROR(INDEX('Tableau FR Download'!N:N,MATCH('Eligible Components'!M438,'Tableau FR Download'!G:G,0)),"")=0,"",IFERROR(INDEX('Tableau FR Download'!N:N,MATCH('Eligible Components'!M438,'Tableau FR Download'!G:G,0)),""))</f>
        <v/>
      </c>
      <c r="R438" s="27" t="str">
        <f>IF(IFERROR(INDEX('Tableau FR Download'!O:O,MATCH('Eligible Components'!M438,'Tableau FR Download'!G:G,0)),"")=0,"",IFERROR(INDEX('Tableau FR Download'!O:O,MATCH('Eligible Components'!M438,'Tableau FR Download'!G:G,0)),""))</f>
        <v/>
      </c>
      <c r="S438" t="str">
        <f t="shared" si="20"/>
        <v/>
      </c>
      <c r="T438" s="1" t="str">
        <f>IFERROR(INDEX('User Instructions'!$E$3:$E$8,MATCH('Eligible Components'!N438,'User Instructions'!$D$3:$D$8,0)),"")</f>
        <v/>
      </c>
      <c r="U438" s="1" t="str">
        <f>IFERROR(IF(INDEX('Tableau FR Download'!M:M,MATCH('Eligible Components'!M438,'Tableau FR Download'!G:G,0))=0,"",INDEX('Tableau FR Download'!M:M,MATCH('Eligible Components'!M438,'Tableau FR Download'!G:G,0))),"")</f>
        <v/>
      </c>
    </row>
    <row r="439" spans="1:21" hidden="1" x14ac:dyDescent="0.35">
      <c r="A439" s="1">
        <f t="shared" si="18"/>
        <v>0</v>
      </c>
      <c r="B439" s="1">
        <v>0</v>
      </c>
      <c r="C439" s="1" t="s">
        <v>201</v>
      </c>
      <c r="D439" s="1" t="s">
        <v>100</v>
      </c>
      <c r="E439" s="1" t="s">
        <v>204</v>
      </c>
      <c r="F439" s="1" t="s">
        <v>205</v>
      </c>
      <c r="G439" s="1" t="str">
        <f t="shared" si="19"/>
        <v>Egypt-HIV/AIDS,Malaria,RSSH</v>
      </c>
      <c r="H439" s="1">
        <v>0</v>
      </c>
      <c r="I439" s="1" t="s">
        <v>97</v>
      </c>
      <c r="J439" s="1" t="str">
        <f>IF(IFERROR(IF(M439="",INDEX('Review Approach Lookup'!D:D,MATCH('Eligible Components'!G439,'Review Approach Lookup'!A:A,0)),INDEX('Tableau FR Download'!I:I,MATCH(M439,'Tableau FR Download'!G:G,0))),"")=0,"TBC",IFERROR(IF(M439="",INDEX('Review Approach Lookup'!D:D,MATCH('Eligible Components'!G439,'Review Approach Lookup'!A:A,0)),INDEX('Tableau FR Download'!I:I,MATCH(M439,'Tableau FR Download'!G:G,0))),""))</f>
        <v/>
      </c>
      <c r="K439" s="1" t="s">
        <v>218</v>
      </c>
      <c r="L439" s="1">
        <f>_xlfn.MAXIFS('Tableau FR Download'!A:A,'Tableau FR Download'!B:B,'Eligible Components'!G439)</f>
        <v>0</v>
      </c>
      <c r="M439" s="1" t="str">
        <f>IF(L439=0,"",INDEX('Tableau FR Download'!G:G,MATCH('Eligible Components'!L439,'Tableau FR Download'!A:A,0)))</f>
        <v/>
      </c>
      <c r="N439" s="2" t="str">
        <f>IFERROR(IF(LEFT(INDEX('Tableau FR Download'!J:J,MATCH('Eligible Components'!M439,'Tableau FR Download'!G:G,0)),FIND(" - ",INDEX('Tableau FR Download'!J:J,MATCH('Eligible Components'!M439,'Tableau FR Download'!G:G,0)))-1) = 0,"",LEFT(INDEX('Tableau FR Download'!J:J,MATCH('Eligible Components'!M439,'Tableau FR Download'!G:G,0)),FIND(" - ",INDEX('Tableau FR Download'!J:J,MATCH('Eligible Components'!M439,'Tableau FR Download'!G:G,0)))-1)),"")</f>
        <v/>
      </c>
      <c r="O439" s="2" t="str">
        <f>IF(T439="No","",IFERROR(IF(INDEX('Tableau FR Download'!M:M,MATCH('Eligible Components'!M439,'Tableau FR Download'!G:G,0))=0,"",INDEX('Tableau FR Download'!M:M,MATCH('Eligible Components'!M439,'Tableau FR Download'!G:G,0))),""))</f>
        <v/>
      </c>
      <c r="P439" s="27" t="str">
        <f>IF(IFERROR(
INDEX('Funding Request Tracker'!$G$6:$G$13,MATCH('Eligible Components'!N439,'Funding Request Tracker'!$F$6:$F$13,0)),"")=0,"",
IFERROR(INDEX('Funding Request Tracker'!$G$6:$G$13,MATCH('Eligible Components'!N439,'Funding Request Tracker'!$F$6:$F$13,0)),
""))</f>
        <v/>
      </c>
      <c r="Q439" s="27" t="str">
        <f>IF(IFERROR(INDEX('Tableau FR Download'!N:N,MATCH('Eligible Components'!M439,'Tableau FR Download'!G:G,0)),"")=0,"",IFERROR(INDEX('Tableau FR Download'!N:N,MATCH('Eligible Components'!M439,'Tableau FR Download'!G:G,0)),""))</f>
        <v/>
      </c>
      <c r="R439" s="27" t="str">
        <f>IF(IFERROR(INDEX('Tableau FR Download'!O:O,MATCH('Eligible Components'!M439,'Tableau FR Download'!G:G,0)),"")=0,"",IFERROR(INDEX('Tableau FR Download'!O:O,MATCH('Eligible Components'!M439,'Tableau FR Download'!G:G,0)),""))</f>
        <v/>
      </c>
      <c r="S439" t="str">
        <f t="shared" si="20"/>
        <v/>
      </c>
      <c r="T439" s="1" t="str">
        <f>IFERROR(INDEX('User Instructions'!$E$3:$E$8,MATCH('Eligible Components'!N439,'User Instructions'!$D$3:$D$8,0)),"")</f>
        <v/>
      </c>
      <c r="U439" s="1" t="str">
        <f>IFERROR(IF(INDEX('Tableau FR Download'!M:M,MATCH('Eligible Components'!M439,'Tableau FR Download'!G:G,0))=0,"",INDEX('Tableau FR Download'!M:M,MATCH('Eligible Components'!M439,'Tableau FR Download'!G:G,0))),"")</f>
        <v/>
      </c>
    </row>
    <row r="440" spans="1:21" hidden="1" x14ac:dyDescent="0.35">
      <c r="A440" s="1">
        <f t="shared" si="18"/>
        <v>0</v>
      </c>
      <c r="B440" s="1">
        <v>0</v>
      </c>
      <c r="C440" s="1" t="s">
        <v>201</v>
      </c>
      <c r="D440" s="1" t="s">
        <v>100</v>
      </c>
      <c r="E440" s="1" t="s">
        <v>206</v>
      </c>
      <c r="F440" s="1" t="s">
        <v>207</v>
      </c>
      <c r="G440" s="1" t="str">
        <f t="shared" si="19"/>
        <v>Egypt-HIV/AIDS,RSSH</v>
      </c>
      <c r="H440" s="1">
        <v>1</v>
      </c>
      <c r="I440" s="1" t="s">
        <v>97</v>
      </c>
      <c r="J440" s="1" t="str">
        <f>IF(IFERROR(IF(M440="",INDEX('Review Approach Lookup'!D:D,MATCH('Eligible Components'!G440,'Review Approach Lookup'!A:A,0)),INDEX('Tableau FR Download'!I:I,MATCH(M440,'Tableau FR Download'!G:G,0))),"")=0,"TBC",IFERROR(IF(M440="",INDEX('Review Approach Lookup'!D:D,MATCH('Eligible Components'!G440,'Review Approach Lookup'!A:A,0)),INDEX('Tableau FR Download'!I:I,MATCH(M440,'Tableau FR Download'!G:G,0))),""))</f>
        <v/>
      </c>
      <c r="K440" s="1" t="s">
        <v>218</v>
      </c>
      <c r="L440" s="1">
        <f>_xlfn.MAXIFS('Tableau FR Download'!A:A,'Tableau FR Download'!B:B,'Eligible Components'!G440)</f>
        <v>0</v>
      </c>
      <c r="M440" s="1" t="str">
        <f>IF(L440=0,"",INDEX('Tableau FR Download'!G:G,MATCH('Eligible Components'!L440,'Tableau FR Download'!A:A,0)))</f>
        <v/>
      </c>
      <c r="N440" s="2" t="str">
        <f>IFERROR(IF(LEFT(INDEX('Tableau FR Download'!J:J,MATCH('Eligible Components'!M440,'Tableau FR Download'!G:G,0)),FIND(" - ",INDEX('Tableau FR Download'!J:J,MATCH('Eligible Components'!M440,'Tableau FR Download'!G:G,0)))-1) = 0,"",LEFT(INDEX('Tableau FR Download'!J:J,MATCH('Eligible Components'!M440,'Tableau FR Download'!G:G,0)),FIND(" - ",INDEX('Tableau FR Download'!J:J,MATCH('Eligible Components'!M440,'Tableau FR Download'!G:G,0)))-1)),"")</f>
        <v/>
      </c>
      <c r="O440" s="2" t="str">
        <f>IF(T440="No","",IFERROR(IF(INDEX('Tableau FR Download'!M:M,MATCH('Eligible Components'!M440,'Tableau FR Download'!G:G,0))=0,"",INDEX('Tableau FR Download'!M:M,MATCH('Eligible Components'!M440,'Tableau FR Download'!G:G,0))),""))</f>
        <v/>
      </c>
      <c r="P440" s="27" t="str">
        <f>IF(IFERROR(
INDEX('Funding Request Tracker'!$G$6:$G$13,MATCH('Eligible Components'!N440,'Funding Request Tracker'!$F$6:$F$13,0)),"")=0,"",
IFERROR(INDEX('Funding Request Tracker'!$G$6:$G$13,MATCH('Eligible Components'!N440,'Funding Request Tracker'!$F$6:$F$13,0)),
""))</f>
        <v/>
      </c>
      <c r="Q440" s="27" t="str">
        <f>IF(IFERROR(INDEX('Tableau FR Download'!N:N,MATCH('Eligible Components'!M440,'Tableau FR Download'!G:G,0)),"")=0,"",IFERROR(INDEX('Tableau FR Download'!N:N,MATCH('Eligible Components'!M440,'Tableau FR Download'!G:G,0)),""))</f>
        <v/>
      </c>
      <c r="R440" s="27" t="str">
        <f>IF(IFERROR(INDEX('Tableau FR Download'!O:O,MATCH('Eligible Components'!M440,'Tableau FR Download'!G:G,0)),"")=0,"",IFERROR(INDEX('Tableau FR Download'!O:O,MATCH('Eligible Components'!M440,'Tableau FR Download'!G:G,0)),""))</f>
        <v/>
      </c>
      <c r="S440" t="str">
        <f t="shared" si="20"/>
        <v/>
      </c>
      <c r="T440" s="1" t="str">
        <f>IFERROR(INDEX('User Instructions'!$E$3:$E$8,MATCH('Eligible Components'!N440,'User Instructions'!$D$3:$D$8,0)),"")</f>
        <v/>
      </c>
      <c r="U440" s="1" t="str">
        <f>IFERROR(IF(INDEX('Tableau FR Download'!M:M,MATCH('Eligible Components'!M440,'Tableau FR Download'!G:G,0))=0,"",INDEX('Tableau FR Download'!M:M,MATCH('Eligible Components'!M440,'Tableau FR Download'!G:G,0))),"")</f>
        <v/>
      </c>
    </row>
    <row r="441" spans="1:21" hidden="1" x14ac:dyDescent="0.35">
      <c r="A441" s="1">
        <f t="shared" si="18"/>
        <v>1</v>
      </c>
      <c r="B441" s="1">
        <v>0</v>
      </c>
      <c r="C441" s="1" t="s">
        <v>201</v>
      </c>
      <c r="D441" s="1" t="s">
        <v>100</v>
      </c>
      <c r="E441" s="1" t="s">
        <v>63</v>
      </c>
      <c r="F441" s="1" t="s">
        <v>208</v>
      </c>
      <c r="G441" s="1" t="str">
        <f t="shared" si="19"/>
        <v>Egypt-HIV/AIDS, Tuberculosis</v>
      </c>
      <c r="H441" s="1">
        <v>1</v>
      </c>
      <c r="I441" s="1" t="s">
        <v>97</v>
      </c>
      <c r="J441" s="1" t="str">
        <f>IF(IFERROR(IF(M441="",INDEX('Review Approach Lookup'!D:D,MATCH('Eligible Components'!G441,'Review Approach Lookup'!A:A,0)),INDEX('Tableau FR Download'!I:I,MATCH(M441,'Tableau FR Download'!G:G,0))),"")=0,"TBC",IFERROR(IF(M441="",INDEX('Review Approach Lookup'!D:D,MATCH('Eligible Components'!G441,'Review Approach Lookup'!A:A,0)),INDEX('Tableau FR Download'!I:I,MATCH(M441,'Tableau FR Download'!G:G,0))),""))</f>
        <v>Tailored for Focused Portfolios</v>
      </c>
      <c r="K441" s="1" t="s">
        <v>218</v>
      </c>
      <c r="L441" s="1">
        <f>_xlfn.MAXIFS('Tableau FR Download'!A:A,'Tableau FR Download'!B:B,'Eligible Components'!G441)</f>
        <v>1676</v>
      </c>
      <c r="M441" s="1" t="str">
        <f>IF(L441=0,"",INDEX('Tableau FR Download'!G:G,MATCH('Eligible Components'!L441,'Tableau FR Download'!A:A,0)))</f>
        <v>FR1676-EGY-C</v>
      </c>
      <c r="N441" s="2" t="str">
        <f>IFERROR(IF(LEFT(INDEX('Tableau FR Download'!J:J,MATCH('Eligible Components'!M441,'Tableau FR Download'!G:G,0)),FIND(" - ",INDEX('Tableau FR Download'!J:J,MATCH('Eligible Components'!M441,'Tableau FR Download'!G:G,0)))-1) = 0,"",LEFT(INDEX('Tableau FR Download'!J:J,MATCH('Eligible Components'!M441,'Tableau FR Download'!G:G,0)),FIND(" - ",INDEX('Tableau FR Download'!J:J,MATCH('Eligible Components'!M441,'Tableau FR Download'!G:G,0)))-1)),"")</f>
        <v>Window 6</v>
      </c>
      <c r="O441" s="2" t="str">
        <f>IF(T441="No","",IFERROR(IF(INDEX('Tableau FR Download'!M:M,MATCH('Eligible Components'!M441,'Tableau FR Download'!G:G,0))=0,"",INDEX('Tableau FR Download'!M:M,MATCH('Eligible Components'!M441,'Tableau FR Download'!G:G,0))),""))</f>
        <v/>
      </c>
      <c r="P441" s="27">
        <f>IF(IFERROR(
INDEX('Funding Request Tracker'!$G$6:$G$13,MATCH('Eligible Components'!N441,'Funding Request Tracker'!$F$6:$F$13,0)),"")=0,"",
IFERROR(INDEX('Funding Request Tracker'!$G$6:$G$13,MATCH('Eligible Components'!N441,'Funding Request Tracker'!$F$6:$F$13,0)),
""))</f>
        <v>45544</v>
      </c>
      <c r="Q441" s="27" t="str">
        <f>IF(IFERROR(INDEX('Tableau FR Download'!N:N,MATCH('Eligible Components'!M441,'Tableau FR Download'!G:G,0)),"")=0,"",IFERROR(INDEX('Tableau FR Download'!N:N,MATCH('Eligible Components'!M441,'Tableau FR Download'!G:G,0)),""))</f>
        <v/>
      </c>
      <c r="R441" s="27" t="str">
        <f>IF(IFERROR(INDEX('Tableau FR Download'!O:O,MATCH('Eligible Components'!M441,'Tableau FR Download'!G:G,0)),"")=0,"",IFERROR(INDEX('Tableau FR Download'!O:O,MATCH('Eligible Components'!M441,'Tableau FR Download'!G:G,0)),""))</f>
        <v/>
      </c>
      <c r="S441" t="str">
        <f t="shared" si="20"/>
        <v/>
      </c>
      <c r="T441" s="1" t="str">
        <f>IFERROR(INDEX('User Instructions'!$E$3:$E$8,MATCH('Eligible Components'!N441,'User Instructions'!$D$3:$D$8,0)),"")</f>
        <v>No</v>
      </c>
      <c r="U441" s="1" t="str">
        <f>IFERROR(IF(INDEX('Tableau FR Download'!M:M,MATCH('Eligible Components'!M441,'Tableau FR Download'!G:G,0))=0,"",INDEX('Tableau FR Download'!M:M,MATCH('Eligible Components'!M441,'Tableau FR Download'!G:G,0))),"")</f>
        <v/>
      </c>
    </row>
    <row r="442" spans="1:21" hidden="1" x14ac:dyDescent="0.35">
      <c r="A442" s="1">
        <f t="shared" si="18"/>
        <v>0</v>
      </c>
      <c r="B442" s="1">
        <v>0</v>
      </c>
      <c r="C442" s="1" t="s">
        <v>201</v>
      </c>
      <c r="D442" s="1" t="s">
        <v>100</v>
      </c>
      <c r="E442" s="1" t="s">
        <v>53</v>
      </c>
      <c r="F442" s="1" t="s">
        <v>209</v>
      </c>
      <c r="G442" s="1" t="str">
        <f t="shared" si="19"/>
        <v>Egypt-HIV/AIDS,Tuberculosis,Malaria</v>
      </c>
      <c r="H442" s="1">
        <v>0</v>
      </c>
      <c r="I442" s="1" t="s">
        <v>97</v>
      </c>
      <c r="J442" s="1" t="str">
        <f>IF(IFERROR(IF(M442="",INDEX('Review Approach Lookup'!D:D,MATCH('Eligible Components'!G442,'Review Approach Lookup'!A:A,0)),INDEX('Tableau FR Download'!I:I,MATCH(M442,'Tableau FR Download'!G:G,0))),"")=0,"TBC",IFERROR(IF(M442="",INDEX('Review Approach Lookup'!D:D,MATCH('Eligible Components'!G442,'Review Approach Lookup'!A:A,0)),INDEX('Tableau FR Download'!I:I,MATCH(M442,'Tableau FR Download'!G:G,0))),""))</f>
        <v/>
      </c>
      <c r="K442" s="1" t="s">
        <v>218</v>
      </c>
      <c r="L442" s="1">
        <f>_xlfn.MAXIFS('Tableau FR Download'!A:A,'Tableau FR Download'!B:B,'Eligible Components'!G442)</f>
        <v>0</v>
      </c>
      <c r="M442" s="1" t="str">
        <f>IF(L442=0,"",INDEX('Tableau FR Download'!G:G,MATCH('Eligible Components'!L442,'Tableau FR Download'!A:A,0)))</f>
        <v/>
      </c>
      <c r="N442" s="2" t="str">
        <f>IFERROR(IF(LEFT(INDEX('Tableau FR Download'!J:J,MATCH('Eligible Components'!M442,'Tableau FR Download'!G:G,0)),FIND(" - ",INDEX('Tableau FR Download'!J:J,MATCH('Eligible Components'!M442,'Tableau FR Download'!G:G,0)))-1) = 0,"",LEFT(INDEX('Tableau FR Download'!J:J,MATCH('Eligible Components'!M442,'Tableau FR Download'!G:G,0)),FIND(" - ",INDEX('Tableau FR Download'!J:J,MATCH('Eligible Components'!M442,'Tableau FR Download'!G:G,0)))-1)),"")</f>
        <v/>
      </c>
      <c r="O442" s="2" t="str">
        <f>IF(T442="No","",IFERROR(IF(INDEX('Tableau FR Download'!M:M,MATCH('Eligible Components'!M442,'Tableau FR Download'!G:G,0))=0,"",INDEX('Tableau FR Download'!M:M,MATCH('Eligible Components'!M442,'Tableau FR Download'!G:G,0))),""))</f>
        <v/>
      </c>
      <c r="P442" s="27" t="str">
        <f>IF(IFERROR(
INDEX('Funding Request Tracker'!$G$6:$G$13,MATCH('Eligible Components'!N442,'Funding Request Tracker'!$F$6:$F$13,0)),"")=0,"",
IFERROR(INDEX('Funding Request Tracker'!$G$6:$G$13,MATCH('Eligible Components'!N442,'Funding Request Tracker'!$F$6:$F$13,0)),
""))</f>
        <v/>
      </c>
      <c r="Q442" s="27" t="str">
        <f>IF(IFERROR(INDEX('Tableau FR Download'!N:N,MATCH('Eligible Components'!M442,'Tableau FR Download'!G:G,0)),"")=0,"",IFERROR(INDEX('Tableau FR Download'!N:N,MATCH('Eligible Components'!M442,'Tableau FR Download'!G:G,0)),""))</f>
        <v/>
      </c>
      <c r="R442" s="27" t="str">
        <f>IF(IFERROR(INDEX('Tableau FR Download'!O:O,MATCH('Eligible Components'!M442,'Tableau FR Download'!G:G,0)),"")=0,"",IFERROR(INDEX('Tableau FR Download'!O:O,MATCH('Eligible Components'!M442,'Tableau FR Download'!G:G,0)),""))</f>
        <v/>
      </c>
      <c r="S442" t="str">
        <f t="shared" si="20"/>
        <v/>
      </c>
      <c r="T442" s="1" t="str">
        <f>IFERROR(INDEX('User Instructions'!$E$3:$E$8,MATCH('Eligible Components'!N442,'User Instructions'!$D$3:$D$8,0)),"")</f>
        <v/>
      </c>
      <c r="U442" s="1" t="str">
        <f>IFERROR(IF(INDEX('Tableau FR Download'!M:M,MATCH('Eligible Components'!M442,'Tableau FR Download'!G:G,0))=0,"",INDEX('Tableau FR Download'!M:M,MATCH('Eligible Components'!M442,'Tableau FR Download'!G:G,0))),"")</f>
        <v/>
      </c>
    </row>
    <row r="443" spans="1:21" hidden="1" x14ac:dyDescent="0.35">
      <c r="A443" s="1">
        <f t="shared" si="18"/>
        <v>0</v>
      </c>
      <c r="B443" s="1">
        <v>0</v>
      </c>
      <c r="C443" s="1" t="s">
        <v>201</v>
      </c>
      <c r="D443" s="1" t="s">
        <v>100</v>
      </c>
      <c r="E443" s="1" t="s">
        <v>81</v>
      </c>
      <c r="F443" s="1" t="s">
        <v>210</v>
      </c>
      <c r="G443" s="1" t="str">
        <f t="shared" si="19"/>
        <v>Egypt-HIV/AIDS,Tuberculosis,Malaria,RSSH</v>
      </c>
      <c r="H443" s="1">
        <v>0</v>
      </c>
      <c r="I443" s="1" t="s">
        <v>97</v>
      </c>
      <c r="J443" s="1" t="str">
        <f>IF(IFERROR(IF(M443="",INDEX('Review Approach Lookup'!D:D,MATCH('Eligible Components'!G443,'Review Approach Lookup'!A:A,0)),INDEX('Tableau FR Download'!I:I,MATCH(M443,'Tableau FR Download'!G:G,0))),"")=0,"TBC",IFERROR(IF(M443="",INDEX('Review Approach Lookup'!D:D,MATCH('Eligible Components'!G443,'Review Approach Lookup'!A:A,0)),INDEX('Tableau FR Download'!I:I,MATCH(M443,'Tableau FR Download'!G:G,0))),""))</f>
        <v/>
      </c>
      <c r="K443" s="1" t="s">
        <v>218</v>
      </c>
      <c r="L443" s="1">
        <f>_xlfn.MAXIFS('Tableau FR Download'!A:A,'Tableau FR Download'!B:B,'Eligible Components'!G443)</f>
        <v>0</v>
      </c>
      <c r="M443" s="1" t="str">
        <f>IF(L443=0,"",INDEX('Tableau FR Download'!G:G,MATCH('Eligible Components'!L443,'Tableau FR Download'!A:A,0)))</f>
        <v/>
      </c>
      <c r="N443" s="2" t="str">
        <f>IFERROR(IF(LEFT(INDEX('Tableau FR Download'!J:J,MATCH('Eligible Components'!M443,'Tableau FR Download'!G:G,0)),FIND(" - ",INDEX('Tableau FR Download'!J:J,MATCH('Eligible Components'!M443,'Tableau FR Download'!G:G,0)))-1) = 0,"",LEFT(INDEX('Tableau FR Download'!J:J,MATCH('Eligible Components'!M443,'Tableau FR Download'!G:G,0)),FIND(" - ",INDEX('Tableau FR Download'!J:J,MATCH('Eligible Components'!M443,'Tableau FR Download'!G:G,0)))-1)),"")</f>
        <v/>
      </c>
      <c r="O443" s="2" t="str">
        <f>IF(T443="No","",IFERROR(IF(INDEX('Tableau FR Download'!M:M,MATCH('Eligible Components'!M443,'Tableau FR Download'!G:G,0))=0,"",INDEX('Tableau FR Download'!M:M,MATCH('Eligible Components'!M443,'Tableau FR Download'!G:G,0))),""))</f>
        <v/>
      </c>
      <c r="P443" s="27" t="str">
        <f>IF(IFERROR(
INDEX('Funding Request Tracker'!$G$6:$G$13,MATCH('Eligible Components'!N443,'Funding Request Tracker'!$F$6:$F$13,0)),"")=0,"",
IFERROR(INDEX('Funding Request Tracker'!$G$6:$G$13,MATCH('Eligible Components'!N443,'Funding Request Tracker'!$F$6:$F$13,0)),
""))</f>
        <v/>
      </c>
      <c r="Q443" s="27" t="str">
        <f>IF(IFERROR(INDEX('Tableau FR Download'!N:N,MATCH('Eligible Components'!M443,'Tableau FR Download'!G:G,0)),"")=0,"",IFERROR(INDEX('Tableau FR Download'!N:N,MATCH('Eligible Components'!M443,'Tableau FR Download'!G:G,0)),""))</f>
        <v/>
      </c>
      <c r="R443" s="27" t="str">
        <f>IF(IFERROR(INDEX('Tableau FR Download'!O:O,MATCH('Eligible Components'!M443,'Tableau FR Download'!G:G,0)),"")=0,"",IFERROR(INDEX('Tableau FR Download'!O:O,MATCH('Eligible Components'!M443,'Tableau FR Download'!G:G,0)),""))</f>
        <v/>
      </c>
      <c r="S443" t="str">
        <f t="shared" si="20"/>
        <v/>
      </c>
      <c r="T443" s="1" t="str">
        <f>IFERROR(INDEX('User Instructions'!$E$3:$E$8,MATCH('Eligible Components'!N443,'User Instructions'!$D$3:$D$8,0)),"")</f>
        <v/>
      </c>
      <c r="U443" s="1" t="str">
        <f>IFERROR(IF(INDEX('Tableau FR Download'!M:M,MATCH('Eligible Components'!M443,'Tableau FR Download'!G:G,0))=0,"",INDEX('Tableau FR Download'!M:M,MATCH('Eligible Components'!M443,'Tableau FR Download'!G:G,0))),"")</f>
        <v/>
      </c>
    </row>
    <row r="444" spans="1:21" hidden="1" x14ac:dyDescent="0.35">
      <c r="A444" s="1">
        <f t="shared" si="18"/>
        <v>0</v>
      </c>
      <c r="B444" s="1">
        <v>0</v>
      </c>
      <c r="C444" s="1" t="s">
        <v>201</v>
      </c>
      <c r="D444" s="1" t="s">
        <v>100</v>
      </c>
      <c r="E444" s="1" t="s">
        <v>137</v>
      </c>
      <c r="F444" s="1" t="s">
        <v>211</v>
      </c>
      <c r="G444" s="1" t="str">
        <f t="shared" si="19"/>
        <v>Egypt-HIV/AIDS,Tuberculosis,RSSH</v>
      </c>
      <c r="H444" s="1">
        <v>1</v>
      </c>
      <c r="I444" s="1" t="s">
        <v>97</v>
      </c>
      <c r="J444" s="1" t="str">
        <f>IF(IFERROR(IF(M444="",INDEX('Review Approach Lookup'!D:D,MATCH('Eligible Components'!G444,'Review Approach Lookup'!A:A,0)),INDEX('Tableau FR Download'!I:I,MATCH(M444,'Tableau FR Download'!G:G,0))),"")=0,"TBC",IFERROR(IF(M444="",INDEX('Review Approach Lookup'!D:D,MATCH('Eligible Components'!G444,'Review Approach Lookup'!A:A,0)),INDEX('Tableau FR Download'!I:I,MATCH(M444,'Tableau FR Download'!G:G,0))),""))</f>
        <v/>
      </c>
      <c r="K444" s="1" t="s">
        <v>218</v>
      </c>
      <c r="L444" s="1">
        <f>_xlfn.MAXIFS('Tableau FR Download'!A:A,'Tableau FR Download'!B:B,'Eligible Components'!G444)</f>
        <v>0</v>
      </c>
      <c r="M444" s="1" t="str">
        <f>IF(L444=0,"",INDEX('Tableau FR Download'!G:G,MATCH('Eligible Components'!L444,'Tableau FR Download'!A:A,0)))</f>
        <v/>
      </c>
      <c r="N444" s="2" t="str">
        <f>IFERROR(IF(LEFT(INDEX('Tableau FR Download'!J:J,MATCH('Eligible Components'!M444,'Tableau FR Download'!G:G,0)),FIND(" - ",INDEX('Tableau FR Download'!J:J,MATCH('Eligible Components'!M444,'Tableau FR Download'!G:G,0)))-1) = 0,"",LEFT(INDEX('Tableau FR Download'!J:J,MATCH('Eligible Components'!M444,'Tableau FR Download'!G:G,0)),FIND(" - ",INDEX('Tableau FR Download'!J:J,MATCH('Eligible Components'!M444,'Tableau FR Download'!G:G,0)))-1)),"")</f>
        <v/>
      </c>
      <c r="O444" s="2" t="str">
        <f>IF(T444="No","",IFERROR(IF(INDEX('Tableau FR Download'!M:M,MATCH('Eligible Components'!M444,'Tableau FR Download'!G:G,0))=0,"",INDEX('Tableau FR Download'!M:M,MATCH('Eligible Components'!M444,'Tableau FR Download'!G:G,0))),""))</f>
        <v/>
      </c>
      <c r="P444" s="27" t="str">
        <f>IF(IFERROR(
INDEX('Funding Request Tracker'!$G$6:$G$13,MATCH('Eligible Components'!N444,'Funding Request Tracker'!$F$6:$F$13,0)),"")=0,"",
IFERROR(INDEX('Funding Request Tracker'!$G$6:$G$13,MATCH('Eligible Components'!N444,'Funding Request Tracker'!$F$6:$F$13,0)),
""))</f>
        <v/>
      </c>
      <c r="Q444" s="27" t="str">
        <f>IF(IFERROR(INDEX('Tableau FR Download'!N:N,MATCH('Eligible Components'!M444,'Tableau FR Download'!G:G,0)),"")=0,"",IFERROR(INDEX('Tableau FR Download'!N:N,MATCH('Eligible Components'!M444,'Tableau FR Download'!G:G,0)),""))</f>
        <v/>
      </c>
      <c r="R444" s="27" t="str">
        <f>IF(IFERROR(INDEX('Tableau FR Download'!O:O,MATCH('Eligible Components'!M444,'Tableau FR Download'!G:G,0)),"")=0,"",IFERROR(INDEX('Tableau FR Download'!O:O,MATCH('Eligible Components'!M444,'Tableau FR Download'!G:G,0)),""))</f>
        <v/>
      </c>
      <c r="S444" t="str">
        <f t="shared" si="20"/>
        <v/>
      </c>
      <c r="T444" s="1" t="str">
        <f>IFERROR(INDEX('User Instructions'!$E$3:$E$8,MATCH('Eligible Components'!N444,'User Instructions'!$D$3:$D$8,0)),"")</f>
        <v/>
      </c>
      <c r="U444" s="1" t="str">
        <f>IFERROR(IF(INDEX('Tableau FR Download'!M:M,MATCH('Eligible Components'!M444,'Tableau FR Download'!G:G,0))=0,"",INDEX('Tableau FR Download'!M:M,MATCH('Eligible Components'!M444,'Tableau FR Download'!G:G,0))),"")</f>
        <v/>
      </c>
    </row>
    <row r="445" spans="1:21" hidden="1" x14ac:dyDescent="0.35">
      <c r="A445" s="1">
        <f t="shared" si="18"/>
        <v>0</v>
      </c>
      <c r="B445" s="1">
        <v>0</v>
      </c>
      <c r="C445" s="1" t="s">
        <v>201</v>
      </c>
      <c r="D445" s="1" t="s">
        <v>100</v>
      </c>
      <c r="E445" s="1" t="s">
        <v>68</v>
      </c>
      <c r="F445" s="1" t="s">
        <v>68</v>
      </c>
      <c r="G445" s="1" t="str">
        <f t="shared" si="19"/>
        <v>Egypt-Malaria</v>
      </c>
      <c r="H445" s="1">
        <v>0</v>
      </c>
      <c r="I445" s="1" t="s">
        <v>97</v>
      </c>
      <c r="J445" s="1" t="str">
        <f>IF(IFERROR(IF(M445="",INDEX('Review Approach Lookup'!D:D,MATCH('Eligible Components'!G445,'Review Approach Lookup'!A:A,0)),INDEX('Tableau FR Download'!I:I,MATCH(M445,'Tableau FR Download'!G:G,0))),"")=0,"TBC",IFERROR(IF(M445="",INDEX('Review Approach Lookup'!D:D,MATCH('Eligible Components'!G445,'Review Approach Lookup'!A:A,0)),INDEX('Tableau FR Download'!I:I,MATCH(M445,'Tableau FR Download'!G:G,0))),""))</f>
        <v/>
      </c>
      <c r="K445" s="1" t="s">
        <v>218</v>
      </c>
      <c r="L445" s="1">
        <f>_xlfn.MAXIFS('Tableau FR Download'!A:A,'Tableau FR Download'!B:B,'Eligible Components'!G445)</f>
        <v>0</v>
      </c>
      <c r="M445" s="1" t="str">
        <f>IF(L445=0,"",INDEX('Tableau FR Download'!G:G,MATCH('Eligible Components'!L445,'Tableau FR Download'!A:A,0)))</f>
        <v/>
      </c>
      <c r="N445" s="2" t="str">
        <f>IFERROR(IF(LEFT(INDEX('Tableau FR Download'!J:J,MATCH('Eligible Components'!M445,'Tableau FR Download'!G:G,0)),FIND(" - ",INDEX('Tableau FR Download'!J:J,MATCH('Eligible Components'!M445,'Tableau FR Download'!G:G,0)))-1) = 0,"",LEFT(INDEX('Tableau FR Download'!J:J,MATCH('Eligible Components'!M445,'Tableau FR Download'!G:G,0)),FIND(" - ",INDEX('Tableau FR Download'!J:J,MATCH('Eligible Components'!M445,'Tableau FR Download'!G:G,0)))-1)),"")</f>
        <v/>
      </c>
      <c r="O445" s="2" t="str">
        <f>IF(T445="No","",IFERROR(IF(INDEX('Tableau FR Download'!M:M,MATCH('Eligible Components'!M445,'Tableau FR Download'!G:G,0))=0,"",INDEX('Tableau FR Download'!M:M,MATCH('Eligible Components'!M445,'Tableau FR Download'!G:G,0))),""))</f>
        <v/>
      </c>
      <c r="P445" s="27" t="str">
        <f>IF(IFERROR(
INDEX('Funding Request Tracker'!$G$6:$G$13,MATCH('Eligible Components'!N445,'Funding Request Tracker'!$F$6:$F$13,0)),"")=0,"",
IFERROR(INDEX('Funding Request Tracker'!$G$6:$G$13,MATCH('Eligible Components'!N445,'Funding Request Tracker'!$F$6:$F$13,0)),
""))</f>
        <v/>
      </c>
      <c r="Q445" s="27" t="str">
        <f>IF(IFERROR(INDEX('Tableau FR Download'!N:N,MATCH('Eligible Components'!M445,'Tableau FR Download'!G:G,0)),"")=0,"",IFERROR(INDEX('Tableau FR Download'!N:N,MATCH('Eligible Components'!M445,'Tableau FR Download'!G:G,0)),""))</f>
        <v/>
      </c>
      <c r="R445" s="27" t="str">
        <f>IF(IFERROR(INDEX('Tableau FR Download'!O:O,MATCH('Eligible Components'!M445,'Tableau FR Download'!G:G,0)),"")=0,"",IFERROR(INDEX('Tableau FR Download'!O:O,MATCH('Eligible Components'!M445,'Tableau FR Download'!G:G,0)),""))</f>
        <v/>
      </c>
      <c r="S445" t="str">
        <f t="shared" si="20"/>
        <v/>
      </c>
      <c r="T445" s="1" t="str">
        <f>IFERROR(INDEX('User Instructions'!$E$3:$E$8,MATCH('Eligible Components'!N445,'User Instructions'!$D$3:$D$8,0)),"")</f>
        <v/>
      </c>
      <c r="U445" s="1" t="str">
        <f>IFERROR(IF(INDEX('Tableau FR Download'!M:M,MATCH('Eligible Components'!M445,'Tableau FR Download'!G:G,0))=0,"",INDEX('Tableau FR Download'!M:M,MATCH('Eligible Components'!M445,'Tableau FR Download'!G:G,0))),"")</f>
        <v/>
      </c>
    </row>
    <row r="446" spans="1:21" hidden="1" x14ac:dyDescent="0.35">
      <c r="A446" s="1">
        <f t="shared" si="18"/>
        <v>0</v>
      </c>
      <c r="B446" s="1">
        <v>0</v>
      </c>
      <c r="C446" s="1" t="s">
        <v>201</v>
      </c>
      <c r="D446" s="1" t="s">
        <v>100</v>
      </c>
      <c r="E446" s="1" t="s">
        <v>94</v>
      </c>
      <c r="F446" s="1" t="s">
        <v>212</v>
      </c>
      <c r="G446" s="1" t="str">
        <f t="shared" si="19"/>
        <v>Egypt-Malaria,RSSH</v>
      </c>
      <c r="H446" s="1">
        <v>0</v>
      </c>
      <c r="I446" s="1" t="s">
        <v>97</v>
      </c>
      <c r="J446" s="1" t="str">
        <f>IF(IFERROR(IF(M446="",INDEX('Review Approach Lookup'!D:D,MATCH('Eligible Components'!G446,'Review Approach Lookup'!A:A,0)),INDEX('Tableau FR Download'!I:I,MATCH(M446,'Tableau FR Download'!G:G,0))),"")=0,"TBC",IFERROR(IF(M446="",INDEX('Review Approach Lookup'!D:D,MATCH('Eligible Components'!G446,'Review Approach Lookup'!A:A,0)),INDEX('Tableau FR Download'!I:I,MATCH(M446,'Tableau FR Download'!G:G,0))),""))</f>
        <v/>
      </c>
      <c r="K446" s="1" t="s">
        <v>218</v>
      </c>
      <c r="L446" s="1">
        <f>_xlfn.MAXIFS('Tableau FR Download'!A:A,'Tableau FR Download'!B:B,'Eligible Components'!G446)</f>
        <v>0</v>
      </c>
      <c r="M446" s="1" t="str">
        <f>IF(L446=0,"",INDEX('Tableau FR Download'!G:G,MATCH('Eligible Components'!L446,'Tableau FR Download'!A:A,0)))</f>
        <v/>
      </c>
      <c r="N446" s="2" t="str">
        <f>IFERROR(IF(LEFT(INDEX('Tableau FR Download'!J:J,MATCH('Eligible Components'!M446,'Tableau FR Download'!G:G,0)),FIND(" - ",INDEX('Tableau FR Download'!J:J,MATCH('Eligible Components'!M446,'Tableau FR Download'!G:G,0)))-1) = 0,"",LEFT(INDEX('Tableau FR Download'!J:J,MATCH('Eligible Components'!M446,'Tableau FR Download'!G:G,0)),FIND(" - ",INDEX('Tableau FR Download'!J:J,MATCH('Eligible Components'!M446,'Tableau FR Download'!G:G,0)))-1)),"")</f>
        <v/>
      </c>
      <c r="O446" s="2" t="str">
        <f>IF(T446="No","",IFERROR(IF(INDEX('Tableau FR Download'!M:M,MATCH('Eligible Components'!M446,'Tableau FR Download'!G:G,0))=0,"",INDEX('Tableau FR Download'!M:M,MATCH('Eligible Components'!M446,'Tableau FR Download'!G:G,0))),""))</f>
        <v/>
      </c>
      <c r="P446" s="27" t="str">
        <f>IF(IFERROR(
INDEX('Funding Request Tracker'!$G$6:$G$13,MATCH('Eligible Components'!N446,'Funding Request Tracker'!$F$6:$F$13,0)),"")=0,"",
IFERROR(INDEX('Funding Request Tracker'!$G$6:$G$13,MATCH('Eligible Components'!N446,'Funding Request Tracker'!$F$6:$F$13,0)),
""))</f>
        <v/>
      </c>
      <c r="Q446" s="27" t="str">
        <f>IF(IFERROR(INDEX('Tableau FR Download'!N:N,MATCH('Eligible Components'!M446,'Tableau FR Download'!G:G,0)),"")=0,"",IFERROR(INDEX('Tableau FR Download'!N:N,MATCH('Eligible Components'!M446,'Tableau FR Download'!G:G,0)),""))</f>
        <v/>
      </c>
      <c r="R446" s="27" t="str">
        <f>IF(IFERROR(INDEX('Tableau FR Download'!O:O,MATCH('Eligible Components'!M446,'Tableau FR Download'!G:G,0)),"")=0,"",IFERROR(INDEX('Tableau FR Download'!O:O,MATCH('Eligible Components'!M446,'Tableau FR Download'!G:G,0)),""))</f>
        <v/>
      </c>
      <c r="S446" t="str">
        <f t="shared" si="20"/>
        <v/>
      </c>
      <c r="T446" s="1" t="str">
        <f>IFERROR(INDEX('User Instructions'!$E$3:$E$8,MATCH('Eligible Components'!N446,'User Instructions'!$D$3:$D$8,0)),"")</f>
        <v/>
      </c>
      <c r="U446" s="1" t="str">
        <f>IFERROR(IF(INDEX('Tableau FR Download'!M:M,MATCH('Eligible Components'!M446,'Tableau FR Download'!G:G,0))=0,"",INDEX('Tableau FR Download'!M:M,MATCH('Eligible Components'!M446,'Tableau FR Download'!G:G,0))),"")</f>
        <v/>
      </c>
    </row>
    <row r="447" spans="1:21" hidden="1" x14ac:dyDescent="0.35">
      <c r="A447" s="1">
        <f t="shared" si="18"/>
        <v>0</v>
      </c>
      <c r="B447" s="1">
        <v>0</v>
      </c>
      <c r="C447" s="1" t="s">
        <v>201</v>
      </c>
      <c r="D447" s="1" t="s">
        <v>100</v>
      </c>
      <c r="E447" s="1" t="s">
        <v>91</v>
      </c>
      <c r="F447" s="1" t="s">
        <v>91</v>
      </c>
      <c r="G447" s="1" t="str">
        <f t="shared" si="19"/>
        <v>Egypt-RSSH</v>
      </c>
      <c r="H447" s="1">
        <v>1</v>
      </c>
      <c r="I447" s="1" t="s">
        <v>97</v>
      </c>
      <c r="J447" s="1" t="str">
        <f>IF(IFERROR(IF(M447="",INDEX('Review Approach Lookup'!D:D,MATCH('Eligible Components'!G447,'Review Approach Lookup'!A:A,0)),INDEX('Tableau FR Download'!I:I,MATCH(M447,'Tableau FR Download'!G:G,0))),"")=0,"TBC",IFERROR(IF(M447="",INDEX('Review Approach Lookup'!D:D,MATCH('Eligible Components'!G447,'Review Approach Lookup'!A:A,0)),INDEX('Tableau FR Download'!I:I,MATCH(M447,'Tableau FR Download'!G:G,0))),""))</f>
        <v>TBC</v>
      </c>
      <c r="K447" s="1" t="s">
        <v>218</v>
      </c>
      <c r="L447" s="1">
        <f>_xlfn.MAXIFS('Tableau FR Download'!A:A,'Tableau FR Download'!B:B,'Eligible Components'!G447)</f>
        <v>0</v>
      </c>
      <c r="M447" s="1" t="str">
        <f>IF(L447=0,"",INDEX('Tableau FR Download'!G:G,MATCH('Eligible Components'!L447,'Tableau FR Download'!A:A,0)))</f>
        <v/>
      </c>
      <c r="N447" s="2" t="str">
        <f>IFERROR(IF(LEFT(INDEX('Tableau FR Download'!J:J,MATCH('Eligible Components'!M447,'Tableau FR Download'!G:G,0)),FIND(" - ",INDEX('Tableau FR Download'!J:J,MATCH('Eligible Components'!M447,'Tableau FR Download'!G:G,0)))-1) = 0,"",LEFT(INDEX('Tableau FR Download'!J:J,MATCH('Eligible Components'!M447,'Tableau FR Download'!G:G,0)),FIND(" - ",INDEX('Tableau FR Download'!J:J,MATCH('Eligible Components'!M447,'Tableau FR Download'!G:G,0)))-1)),"")</f>
        <v/>
      </c>
      <c r="O447" s="2" t="str">
        <f>IF(T447="No","",IFERROR(IF(INDEX('Tableau FR Download'!M:M,MATCH('Eligible Components'!M447,'Tableau FR Download'!G:G,0))=0,"",INDEX('Tableau FR Download'!M:M,MATCH('Eligible Components'!M447,'Tableau FR Download'!G:G,0))),""))</f>
        <v/>
      </c>
      <c r="P447" s="27" t="str">
        <f>IF(IFERROR(
INDEX('Funding Request Tracker'!$G$6:$G$13,MATCH('Eligible Components'!N447,'Funding Request Tracker'!$F$6:$F$13,0)),"")=0,"",
IFERROR(INDEX('Funding Request Tracker'!$G$6:$G$13,MATCH('Eligible Components'!N447,'Funding Request Tracker'!$F$6:$F$13,0)),
""))</f>
        <v/>
      </c>
      <c r="Q447" s="27" t="str">
        <f>IF(IFERROR(INDEX('Tableau FR Download'!N:N,MATCH('Eligible Components'!M447,'Tableau FR Download'!G:G,0)),"")=0,"",IFERROR(INDEX('Tableau FR Download'!N:N,MATCH('Eligible Components'!M447,'Tableau FR Download'!G:G,0)),""))</f>
        <v/>
      </c>
      <c r="R447" s="27" t="str">
        <f>IF(IFERROR(INDEX('Tableau FR Download'!O:O,MATCH('Eligible Components'!M447,'Tableau FR Download'!G:G,0)),"")=0,"",IFERROR(INDEX('Tableau FR Download'!O:O,MATCH('Eligible Components'!M447,'Tableau FR Download'!G:G,0)),""))</f>
        <v/>
      </c>
      <c r="S447" t="str">
        <f t="shared" si="20"/>
        <v/>
      </c>
      <c r="T447" s="1" t="str">
        <f>IFERROR(INDEX('User Instructions'!$E$3:$E$8,MATCH('Eligible Components'!N447,'User Instructions'!$D$3:$D$8,0)),"")</f>
        <v/>
      </c>
      <c r="U447" s="1" t="str">
        <f>IFERROR(IF(INDEX('Tableau FR Download'!M:M,MATCH('Eligible Components'!M447,'Tableau FR Download'!G:G,0))=0,"",INDEX('Tableau FR Download'!M:M,MATCH('Eligible Components'!M447,'Tableau FR Download'!G:G,0))),"")</f>
        <v/>
      </c>
    </row>
    <row r="448" spans="1:21" hidden="1" x14ac:dyDescent="0.35">
      <c r="A448" s="1">
        <f t="shared" si="18"/>
        <v>0</v>
      </c>
      <c r="B448" s="1">
        <v>1</v>
      </c>
      <c r="C448" s="1" t="s">
        <v>201</v>
      </c>
      <c r="D448" s="1" t="s">
        <v>100</v>
      </c>
      <c r="E448" s="1" t="s">
        <v>61</v>
      </c>
      <c r="F448" s="1" t="s">
        <v>213</v>
      </c>
      <c r="G448" s="1" t="str">
        <f t="shared" si="19"/>
        <v>Egypt-Tuberculosis</v>
      </c>
      <c r="H448" s="1">
        <v>1</v>
      </c>
      <c r="I448" s="1" t="s">
        <v>97</v>
      </c>
      <c r="J448" s="1" t="str">
        <f>IF(IFERROR(IF(M448="",INDEX('Review Approach Lookup'!D:D,MATCH('Eligible Components'!G448,'Review Approach Lookup'!A:A,0)),INDEX('Tableau FR Download'!I:I,MATCH(M448,'Tableau FR Download'!G:G,0))),"")=0,"TBC",IFERROR(IF(M448="",INDEX('Review Approach Lookup'!D:D,MATCH('Eligible Components'!G448,'Review Approach Lookup'!A:A,0)),INDEX('Tableau FR Download'!I:I,MATCH(M448,'Tableau FR Download'!G:G,0))),""))</f>
        <v>Tailored for Focused Portfolios</v>
      </c>
      <c r="K448" s="1" t="s">
        <v>218</v>
      </c>
      <c r="L448" s="1">
        <f>_xlfn.MAXIFS('Tableau FR Download'!A:A,'Tableau FR Download'!B:B,'Eligible Components'!G448)</f>
        <v>0</v>
      </c>
      <c r="M448" s="1" t="str">
        <f>IF(L448=0,"",INDEX('Tableau FR Download'!G:G,MATCH('Eligible Components'!L448,'Tableau FR Download'!A:A,0)))</f>
        <v/>
      </c>
      <c r="N448" s="2" t="str">
        <f>IFERROR(IF(LEFT(INDEX('Tableau FR Download'!J:J,MATCH('Eligible Components'!M448,'Tableau FR Download'!G:G,0)),FIND(" - ",INDEX('Tableau FR Download'!J:J,MATCH('Eligible Components'!M448,'Tableau FR Download'!G:G,0)))-1) = 0,"",LEFT(INDEX('Tableau FR Download'!J:J,MATCH('Eligible Components'!M448,'Tableau FR Download'!G:G,0)),FIND(" - ",INDEX('Tableau FR Download'!J:J,MATCH('Eligible Components'!M448,'Tableau FR Download'!G:G,0)))-1)),"")</f>
        <v/>
      </c>
      <c r="O448" s="2" t="str">
        <f>IF(T448="No","",IFERROR(IF(INDEX('Tableau FR Download'!M:M,MATCH('Eligible Components'!M448,'Tableau FR Download'!G:G,0))=0,"",INDEX('Tableau FR Download'!M:M,MATCH('Eligible Components'!M448,'Tableau FR Download'!G:G,0))),""))</f>
        <v/>
      </c>
      <c r="P448" s="27" t="str">
        <f>IF(IFERROR(
INDEX('Funding Request Tracker'!$G$6:$G$13,MATCH('Eligible Components'!N448,'Funding Request Tracker'!$F$6:$F$13,0)),"")=0,"",
IFERROR(INDEX('Funding Request Tracker'!$G$6:$G$13,MATCH('Eligible Components'!N448,'Funding Request Tracker'!$F$6:$F$13,0)),
""))</f>
        <v/>
      </c>
      <c r="Q448" s="27" t="str">
        <f>IF(IFERROR(INDEX('Tableau FR Download'!N:N,MATCH('Eligible Components'!M448,'Tableau FR Download'!G:G,0)),"")=0,"",IFERROR(INDEX('Tableau FR Download'!N:N,MATCH('Eligible Components'!M448,'Tableau FR Download'!G:G,0)),""))</f>
        <v/>
      </c>
      <c r="R448" s="27" t="str">
        <f>IF(IFERROR(INDEX('Tableau FR Download'!O:O,MATCH('Eligible Components'!M448,'Tableau FR Download'!G:G,0)),"")=0,"",IFERROR(INDEX('Tableau FR Download'!O:O,MATCH('Eligible Components'!M448,'Tableau FR Download'!G:G,0)),""))</f>
        <v/>
      </c>
      <c r="S448" t="str">
        <f t="shared" si="20"/>
        <v/>
      </c>
      <c r="T448" s="1" t="str">
        <f>IFERROR(INDEX('User Instructions'!$E$3:$E$8,MATCH('Eligible Components'!N448,'User Instructions'!$D$3:$D$8,0)),"")</f>
        <v/>
      </c>
      <c r="U448" s="1" t="str">
        <f>IFERROR(IF(INDEX('Tableau FR Download'!M:M,MATCH('Eligible Components'!M448,'Tableau FR Download'!G:G,0))=0,"",INDEX('Tableau FR Download'!M:M,MATCH('Eligible Components'!M448,'Tableau FR Download'!G:G,0))),"")</f>
        <v/>
      </c>
    </row>
    <row r="449" spans="1:21" hidden="1" x14ac:dyDescent="0.35">
      <c r="A449" s="1">
        <f t="shared" si="18"/>
        <v>0</v>
      </c>
      <c r="B449" s="1">
        <v>0</v>
      </c>
      <c r="C449" s="1" t="s">
        <v>201</v>
      </c>
      <c r="D449" s="1" t="s">
        <v>100</v>
      </c>
      <c r="E449" s="1" t="s">
        <v>168</v>
      </c>
      <c r="F449" s="1" t="s">
        <v>214</v>
      </c>
      <c r="G449" s="1" t="str">
        <f t="shared" si="19"/>
        <v>Egypt-Tuberculosis,Malaria</v>
      </c>
      <c r="H449" s="1">
        <v>0</v>
      </c>
      <c r="I449" s="1" t="s">
        <v>97</v>
      </c>
      <c r="J449" s="1" t="str">
        <f>IF(IFERROR(IF(M449="",INDEX('Review Approach Lookup'!D:D,MATCH('Eligible Components'!G449,'Review Approach Lookup'!A:A,0)),INDEX('Tableau FR Download'!I:I,MATCH(M449,'Tableau FR Download'!G:G,0))),"")=0,"TBC",IFERROR(IF(M449="",INDEX('Review Approach Lookup'!D:D,MATCH('Eligible Components'!G449,'Review Approach Lookup'!A:A,0)),INDEX('Tableau FR Download'!I:I,MATCH(M449,'Tableau FR Download'!G:G,0))),""))</f>
        <v/>
      </c>
      <c r="K449" s="1" t="s">
        <v>218</v>
      </c>
      <c r="L449" s="1">
        <f>_xlfn.MAXIFS('Tableau FR Download'!A:A,'Tableau FR Download'!B:B,'Eligible Components'!G449)</f>
        <v>0</v>
      </c>
      <c r="M449" s="1" t="str">
        <f>IF(L449=0,"",INDEX('Tableau FR Download'!G:G,MATCH('Eligible Components'!L449,'Tableau FR Download'!A:A,0)))</f>
        <v/>
      </c>
      <c r="N449" s="2" t="str">
        <f>IFERROR(IF(LEFT(INDEX('Tableau FR Download'!J:J,MATCH('Eligible Components'!M449,'Tableau FR Download'!G:G,0)),FIND(" - ",INDEX('Tableau FR Download'!J:J,MATCH('Eligible Components'!M449,'Tableau FR Download'!G:G,0)))-1) = 0,"",LEFT(INDEX('Tableau FR Download'!J:J,MATCH('Eligible Components'!M449,'Tableau FR Download'!G:G,0)),FIND(" - ",INDEX('Tableau FR Download'!J:J,MATCH('Eligible Components'!M449,'Tableau FR Download'!G:G,0)))-1)),"")</f>
        <v/>
      </c>
      <c r="O449" s="2" t="str">
        <f>IF(T449="No","",IFERROR(IF(INDEX('Tableau FR Download'!M:M,MATCH('Eligible Components'!M449,'Tableau FR Download'!G:G,0))=0,"",INDEX('Tableau FR Download'!M:M,MATCH('Eligible Components'!M449,'Tableau FR Download'!G:G,0))),""))</f>
        <v/>
      </c>
      <c r="P449" s="27" t="str">
        <f>IF(IFERROR(
INDEX('Funding Request Tracker'!$G$6:$G$13,MATCH('Eligible Components'!N449,'Funding Request Tracker'!$F$6:$F$13,0)),"")=0,"",
IFERROR(INDEX('Funding Request Tracker'!$G$6:$G$13,MATCH('Eligible Components'!N449,'Funding Request Tracker'!$F$6:$F$13,0)),
""))</f>
        <v/>
      </c>
      <c r="Q449" s="27" t="str">
        <f>IF(IFERROR(INDEX('Tableau FR Download'!N:N,MATCH('Eligible Components'!M449,'Tableau FR Download'!G:G,0)),"")=0,"",IFERROR(INDEX('Tableau FR Download'!N:N,MATCH('Eligible Components'!M449,'Tableau FR Download'!G:G,0)),""))</f>
        <v/>
      </c>
      <c r="R449" s="27" t="str">
        <f>IF(IFERROR(INDEX('Tableau FR Download'!O:O,MATCH('Eligible Components'!M449,'Tableau FR Download'!G:G,0)),"")=0,"",IFERROR(INDEX('Tableau FR Download'!O:O,MATCH('Eligible Components'!M449,'Tableau FR Download'!G:G,0)),""))</f>
        <v/>
      </c>
      <c r="S449" t="str">
        <f t="shared" si="20"/>
        <v/>
      </c>
      <c r="T449" s="1" t="str">
        <f>IFERROR(INDEX('User Instructions'!$E$3:$E$8,MATCH('Eligible Components'!N449,'User Instructions'!$D$3:$D$8,0)),"")</f>
        <v/>
      </c>
      <c r="U449" s="1" t="str">
        <f>IFERROR(IF(INDEX('Tableau FR Download'!M:M,MATCH('Eligible Components'!M449,'Tableau FR Download'!G:G,0))=0,"",INDEX('Tableau FR Download'!M:M,MATCH('Eligible Components'!M449,'Tableau FR Download'!G:G,0))),"")</f>
        <v/>
      </c>
    </row>
    <row r="450" spans="1:21" hidden="1" x14ac:dyDescent="0.35">
      <c r="A450" s="1">
        <f t="shared" ref="A450:A513" si="21">IF(B450=1,0,IF(AND(H450=1,OR(F450="HIV/AIDS",F450="Tuberculosis",F450="Malaria",M450&lt;&gt;"")),1,0))</f>
        <v>0</v>
      </c>
      <c r="B450" s="1">
        <v>0</v>
      </c>
      <c r="C450" s="1" t="s">
        <v>201</v>
      </c>
      <c r="D450" s="1" t="s">
        <v>100</v>
      </c>
      <c r="E450" s="1" t="s">
        <v>133</v>
      </c>
      <c r="F450" s="1" t="s">
        <v>215</v>
      </c>
      <c r="G450" s="1" t="str">
        <f t="shared" ref="G450:G513" si="22">_xlfn.CONCAT(D450,"-",F450)</f>
        <v>Egypt-Tuberculosis,Malaria,RSSH</v>
      </c>
      <c r="H450" s="1">
        <v>0</v>
      </c>
      <c r="I450" s="1" t="s">
        <v>97</v>
      </c>
      <c r="J450" s="1" t="str">
        <f>IF(IFERROR(IF(M450="",INDEX('Review Approach Lookup'!D:D,MATCH('Eligible Components'!G450,'Review Approach Lookup'!A:A,0)),INDEX('Tableau FR Download'!I:I,MATCH(M450,'Tableau FR Download'!G:G,0))),"")=0,"TBC",IFERROR(IF(M450="",INDEX('Review Approach Lookup'!D:D,MATCH('Eligible Components'!G450,'Review Approach Lookup'!A:A,0)),INDEX('Tableau FR Download'!I:I,MATCH(M450,'Tableau FR Download'!G:G,0))),""))</f>
        <v/>
      </c>
      <c r="K450" s="1" t="s">
        <v>218</v>
      </c>
      <c r="L450" s="1">
        <f>_xlfn.MAXIFS('Tableau FR Download'!A:A,'Tableau FR Download'!B:B,'Eligible Components'!G450)</f>
        <v>0</v>
      </c>
      <c r="M450" s="1" t="str">
        <f>IF(L450=0,"",INDEX('Tableau FR Download'!G:G,MATCH('Eligible Components'!L450,'Tableau FR Download'!A:A,0)))</f>
        <v/>
      </c>
      <c r="N450" s="2" t="str">
        <f>IFERROR(IF(LEFT(INDEX('Tableau FR Download'!J:J,MATCH('Eligible Components'!M450,'Tableau FR Download'!G:G,0)),FIND(" - ",INDEX('Tableau FR Download'!J:J,MATCH('Eligible Components'!M450,'Tableau FR Download'!G:G,0)))-1) = 0,"",LEFT(INDEX('Tableau FR Download'!J:J,MATCH('Eligible Components'!M450,'Tableau FR Download'!G:G,0)),FIND(" - ",INDEX('Tableau FR Download'!J:J,MATCH('Eligible Components'!M450,'Tableau FR Download'!G:G,0)))-1)),"")</f>
        <v/>
      </c>
      <c r="O450" s="2" t="str">
        <f>IF(T450="No","",IFERROR(IF(INDEX('Tableau FR Download'!M:M,MATCH('Eligible Components'!M450,'Tableau FR Download'!G:G,0))=0,"",INDEX('Tableau FR Download'!M:M,MATCH('Eligible Components'!M450,'Tableau FR Download'!G:G,0))),""))</f>
        <v/>
      </c>
      <c r="P450" s="27" t="str">
        <f>IF(IFERROR(
INDEX('Funding Request Tracker'!$G$6:$G$13,MATCH('Eligible Components'!N450,'Funding Request Tracker'!$F$6:$F$13,0)),"")=0,"",
IFERROR(INDEX('Funding Request Tracker'!$G$6:$G$13,MATCH('Eligible Components'!N450,'Funding Request Tracker'!$F$6:$F$13,0)),
""))</f>
        <v/>
      </c>
      <c r="Q450" s="27" t="str">
        <f>IF(IFERROR(INDEX('Tableau FR Download'!N:N,MATCH('Eligible Components'!M450,'Tableau FR Download'!G:G,0)),"")=0,"",IFERROR(INDEX('Tableau FR Download'!N:N,MATCH('Eligible Components'!M450,'Tableau FR Download'!G:G,0)),""))</f>
        <v/>
      </c>
      <c r="R450" s="27" t="str">
        <f>IF(IFERROR(INDEX('Tableau FR Download'!O:O,MATCH('Eligible Components'!M450,'Tableau FR Download'!G:G,0)),"")=0,"",IFERROR(INDEX('Tableau FR Download'!O:O,MATCH('Eligible Components'!M450,'Tableau FR Download'!G:G,0)),""))</f>
        <v/>
      </c>
      <c r="S450" t="str">
        <f t="shared" si="20"/>
        <v/>
      </c>
      <c r="T450" s="1" t="str">
        <f>IFERROR(INDEX('User Instructions'!$E$3:$E$8,MATCH('Eligible Components'!N450,'User Instructions'!$D$3:$D$8,0)),"")</f>
        <v/>
      </c>
      <c r="U450" s="1" t="str">
        <f>IFERROR(IF(INDEX('Tableau FR Download'!M:M,MATCH('Eligible Components'!M450,'Tableau FR Download'!G:G,0))=0,"",INDEX('Tableau FR Download'!M:M,MATCH('Eligible Components'!M450,'Tableau FR Download'!G:G,0))),"")</f>
        <v/>
      </c>
    </row>
    <row r="451" spans="1:21" hidden="1" x14ac:dyDescent="0.35">
      <c r="A451" s="1">
        <f t="shared" si="21"/>
        <v>0</v>
      </c>
      <c r="B451" s="1">
        <v>0</v>
      </c>
      <c r="C451" s="1" t="s">
        <v>201</v>
      </c>
      <c r="D451" s="1" t="s">
        <v>100</v>
      </c>
      <c r="E451" s="1" t="s">
        <v>121</v>
      </c>
      <c r="F451" s="1" t="s">
        <v>216</v>
      </c>
      <c r="G451" s="1" t="str">
        <f t="shared" si="22"/>
        <v>Egypt-Tuberculosis,RSSH</v>
      </c>
      <c r="H451" s="1">
        <v>1</v>
      </c>
      <c r="I451" s="1" t="s">
        <v>97</v>
      </c>
      <c r="J451" s="1" t="str">
        <f>IF(IFERROR(IF(M451="",INDEX('Review Approach Lookup'!D:D,MATCH('Eligible Components'!G451,'Review Approach Lookup'!A:A,0)),INDEX('Tableau FR Download'!I:I,MATCH(M451,'Tableau FR Download'!G:G,0))),"")=0,"TBC",IFERROR(IF(M451="",INDEX('Review Approach Lookup'!D:D,MATCH('Eligible Components'!G451,'Review Approach Lookup'!A:A,0)),INDEX('Tableau FR Download'!I:I,MATCH(M451,'Tableau FR Download'!G:G,0))),""))</f>
        <v/>
      </c>
      <c r="K451" s="1" t="s">
        <v>218</v>
      </c>
      <c r="L451" s="1">
        <f>_xlfn.MAXIFS('Tableau FR Download'!A:A,'Tableau FR Download'!B:B,'Eligible Components'!G451)</f>
        <v>0</v>
      </c>
      <c r="M451" s="1" t="str">
        <f>IF(L451=0,"",INDEX('Tableau FR Download'!G:G,MATCH('Eligible Components'!L451,'Tableau FR Download'!A:A,0)))</f>
        <v/>
      </c>
      <c r="N451" s="2" t="str">
        <f>IFERROR(IF(LEFT(INDEX('Tableau FR Download'!J:J,MATCH('Eligible Components'!M451,'Tableau FR Download'!G:G,0)),FIND(" - ",INDEX('Tableau FR Download'!J:J,MATCH('Eligible Components'!M451,'Tableau FR Download'!G:G,0)))-1) = 0,"",LEFT(INDEX('Tableau FR Download'!J:J,MATCH('Eligible Components'!M451,'Tableau FR Download'!G:G,0)),FIND(" - ",INDEX('Tableau FR Download'!J:J,MATCH('Eligible Components'!M451,'Tableau FR Download'!G:G,0)))-1)),"")</f>
        <v/>
      </c>
      <c r="O451" s="2" t="str">
        <f>IF(T451="No","",IFERROR(IF(INDEX('Tableau FR Download'!M:M,MATCH('Eligible Components'!M451,'Tableau FR Download'!G:G,0))=0,"",INDEX('Tableau FR Download'!M:M,MATCH('Eligible Components'!M451,'Tableau FR Download'!G:G,0))),""))</f>
        <v/>
      </c>
      <c r="P451" s="27" t="str">
        <f>IF(IFERROR(
INDEX('Funding Request Tracker'!$G$6:$G$13,MATCH('Eligible Components'!N451,'Funding Request Tracker'!$F$6:$F$13,0)),"")=0,"",
IFERROR(INDEX('Funding Request Tracker'!$G$6:$G$13,MATCH('Eligible Components'!N451,'Funding Request Tracker'!$F$6:$F$13,0)),
""))</f>
        <v/>
      </c>
      <c r="Q451" s="27" t="str">
        <f>IF(IFERROR(INDEX('Tableau FR Download'!N:N,MATCH('Eligible Components'!M451,'Tableau FR Download'!G:G,0)),"")=0,"",IFERROR(INDEX('Tableau FR Download'!N:N,MATCH('Eligible Components'!M451,'Tableau FR Download'!G:G,0)),""))</f>
        <v/>
      </c>
      <c r="R451" s="27" t="str">
        <f>IF(IFERROR(INDEX('Tableau FR Download'!O:O,MATCH('Eligible Components'!M451,'Tableau FR Download'!G:G,0)),"")=0,"",IFERROR(INDEX('Tableau FR Download'!O:O,MATCH('Eligible Components'!M451,'Tableau FR Download'!G:G,0)),""))</f>
        <v/>
      </c>
      <c r="S451" t="str">
        <f t="shared" ref="S451:S514" si="23">IFERROR((R451-P451)/30.5,"")</f>
        <v/>
      </c>
      <c r="T451" s="1" t="str">
        <f>IFERROR(INDEX('User Instructions'!$E$3:$E$8,MATCH('Eligible Components'!N451,'User Instructions'!$D$3:$D$8,0)),"")</f>
        <v/>
      </c>
      <c r="U451" s="1" t="str">
        <f>IFERROR(IF(INDEX('Tableau FR Download'!M:M,MATCH('Eligible Components'!M451,'Tableau FR Download'!G:G,0))=0,"",INDEX('Tableau FR Download'!M:M,MATCH('Eligible Components'!M451,'Tableau FR Download'!G:G,0))),"")</f>
        <v/>
      </c>
    </row>
    <row r="452" spans="1:21" x14ac:dyDescent="0.35">
      <c r="A452" s="1">
        <f t="shared" si="21"/>
        <v>1</v>
      </c>
      <c r="B452" s="1">
        <v>0</v>
      </c>
      <c r="C452" s="1" t="s">
        <v>201</v>
      </c>
      <c r="D452" s="1" t="s">
        <v>101</v>
      </c>
      <c r="E452" s="1" t="s">
        <v>59</v>
      </c>
      <c r="F452" s="1" t="s">
        <v>59</v>
      </c>
      <c r="G452" s="1" t="str">
        <f t="shared" si="22"/>
        <v>El Salvador-HIV/AIDS</v>
      </c>
      <c r="H452" s="1">
        <v>1</v>
      </c>
      <c r="I452" s="1" t="s">
        <v>71</v>
      </c>
      <c r="J452" s="1" t="str">
        <f>IF(IFERROR(IF(M452="",INDEX('Review Approach Lookup'!D:D,MATCH('Eligible Components'!G452,'Review Approach Lookup'!A:A,0)),INDEX('Tableau FR Download'!I:I,MATCH(M452,'Tableau FR Download'!G:G,0))),"")=0,"TBC",IFERROR(IF(M452="",INDEX('Review Approach Lookup'!D:D,MATCH('Eligible Components'!G452,'Review Approach Lookup'!A:A,0)),INDEX('Tableau FR Download'!I:I,MATCH(M452,'Tableau FR Download'!G:G,0))),""))</f>
        <v>Tailored for Focused Portfolios</v>
      </c>
      <c r="K452" s="1" t="s">
        <v>218</v>
      </c>
      <c r="L452" s="1">
        <f>_xlfn.MAXIFS('Tableau FR Download'!A:A,'Tableau FR Download'!B:B,'Eligible Components'!G452)</f>
        <v>1732</v>
      </c>
      <c r="M452" s="1" t="str">
        <f>IF(L452=0,"",INDEX('Tableau FR Download'!G:G,MATCH('Eligible Components'!L452,'Tableau FR Download'!A:A,0)))</f>
        <v>FR1732-SLV-H</v>
      </c>
      <c r="N452" s="2" t="str">
        <f>IFERROR(IF(LEFT(INDEX('Tableau FR Download'!J:J,MATCH('Eligible Components'!M452,'Tableau FR Download'!G:G,0)),FIND(" - ",INDEX('Tableau FR Download'!J:J,MATCH('Eligible Components'!M452,'Tableau FR Download'!G:G,0)))-1) = 0,"",LEFT(INDEX('Tableau FR Download'!J:J,MATCH('Eligible Components'!M452,'Tableau FR Download'!G:G,0)),FIND(" - ",INDEX('Tableau FR Download'!J:J,MATCH('Eligible Components'!M452,'Tableau FR Download'!G:G,0)))-1)),"")</f>
        <v>Window 5</v>
      </c>
      <c r="O452" s="2" t="str">
        <f>IF(T452="No","",IFERROR(IF(INDEX('Tableau FR Download'!M:M,MATCH('Eligible Components'!M452,'Tableau FR Download'!G:G,0))=0,"",INDEX('Tableau FR Download'!M:M,MATCH('Eligible Components'!M452,'Tableau FR Download'!G:G,0))),""))</f>
        <v/>
      </c>
      <c r="P452" s="27">
        <f>IF(IFERROR(
INDEX('Funding Request Tracker'!$G$6:$G$13,MATCH('Eligible Components'!N452,'Funding Request Tracker'!$F$6:$F$13,0)),"")=0,"",
IFERROR(INDEX('Funding Request Tracker'!$G$6:$G$13,MATCH('Eligible Components'!N452,'Funding Request Tracker'!$F$6:$F$13,0)),
""))</f>
        <v>45411</v>
      </c>
      <c r="Q452" s="27" t="str">
        <f>IF(IFERROR(INDEX('Tableau FR Download'!N:N,MATCH('Eligible Components'!M452,'Tableau FR Download'!G:G,0)),"")=0,"",IFERROR(INDEX('Tableau FR Download'!N:N,MATCH('Eligible Components'!M452,'Tableau FR Download'!G:G,0)),""))</f>
        <v/>
      </c>
      <c r="R452" s="27" t="str">
        <f>IF(IFERROR(INDEX('Tableau FR Download'!O:O,MATCH('Eligible Components'!M452,'Tableau FR Download'!G:G,0)),"")=0,"",IFERROR(INDEX('Tableau FR Download'!O:O,MATCH('Eligible Components'!M452,'Tableau FR Download'!G:G,0)),""))</f>
        <v/>
      </c>
      <c r="S452" t="str">
        <f t="shared" si="23"/>
        <v/>
      </c>
      <c r="T452" s="1" t="str">
        <f>IFERROR(INDEX('User Instructions'!$E$3:$E$8,MATCH('Eligible Components'!N452,'User Instructions'!$D$3:$D$8,0)),"")</f>
        <v>No</v>
      </c>
      <c r="U452" s="1" t="str">
        <f>IFERROR(IF(INDEX('Tableau FR Download'!M:M,MATCH('Eligible Components'!M452,'Tableau FR Download'!G:G,0))=0,"",INDEX('Tableau FR Download'!M:M,MATCH('Eligible Components'!M452,'Tableau FR Download'!G:G,0))),"")</f>
        <v/>
      </c>
    </row>
    <row r="453" spans="1:21" x14ac:dyDescent="0.35">
      <c r="A453" s="1">
        <f t="shared" si="21"/>
        <v>0</v>
      </c>
      <c r="B453" s="1">
        <v>0</v>
      </c>
      <c r="C453" s="1" t="s">
        <v>201</v>
      </c>
      <c r="D453" s="1" t="s">
        <v>101</v>
      </c>
      <c r="E453" s="1" t="s">
        <v>103</v>
      </c>
      <c r="F453" s="1" t="s">
        <v>203</v>
      </c>
      <c r="G453" s="1" t="str">
        <f t="shared" si="22"/>
        <v>El Salvador-HIV/AIDS,Malaria</v>
      </c>
      <c r="H453" s="1">
        <v>1</v>
      </c>
      <c r="I453" s="1" t="s">
        <v>71</v>
      </c>
      <c r="J453" s="1" t="str">
        <f>IF(IFERROR(IF(M453="",INDEX('Review Approach Lookup'!D:D,MATCH('Eligible Components'!G453,'Review Approach Lookup'!A:A,0)),INDEX('Tableau FR Download'!I:I,MATCH(M453,'Tableau FR Download'!G:G,0))),"")=0,"TBC",IFERROR(IF(M453="",INDEX('Review Approach Lookup'!D:D,MATCH('Eligible Components'!G453,'Review Approach Lookup'!A:A,0)),INDEX('Tableau FR Download'!I:I,MATCH(M453,'Tableau FR Download'!G:G,0))),""))</f>
        <v/>
      </c>
      <c r="K453" s="1" t="s">
        <v>218</v>
      </c>
      <c r="L453" s="1">
        <f>_xlfn.MAXIFS('Tableau FR Download'!A:A,'Tableau FR Download'!B:B,'Eligible Components'!G453)</f>
        <v>0</v>
      </c>
      <c r="M453" s="1" t="str">
        <f>IF(L453=0,"",INDEX('Tableau FR Download'!G:G,MATCH('Eligible Components'!L453,'Tableau FR Download'!A:A,0)))</f>
        <v/>
      </c>
      <c r="N453" s="2" t="str">
        <f>IFERROR(IF(LEFT(INDEX('Tableau FR Download'!J:J,MATCH('Eligible Components'!M453,'Tableau FR Download'!G:G,0)),FIND(" - ",INDEX('Tableau FR Download'!J:J,MATCH('Eligible Components'!M453,'Tableau FR Download'!G:G,0)))-1) = 0,"",LEFT(INDEX('Tableau FR Download'!J:J,MATCH('Eligible Components'!M453,'Tableau FR Download'!G:G,0)),FIND(" - ",INDEX('Tableau FR Download'!J:J,MATCH('Eligible Components'!M453,'Tableau FR Download'!G:G,0)))-1)),"")</f>
        <v/>
      </c>
      <c r="O453" s="2" t="str">
        <f>IF(T453="No","",IFERROR(IF(INDEX('Tableau FR Download'!M:M,MATCH('Eligible Components'!M453,'Tableau FR Download'!G:G,0))=0,"",INDEX('Tableau FR Download'!M:M,MATCH('Eligible Components'!M453,'Tableau FR Download'!G:G,0))),""))</f>
        <v/>
      </c>
      <c r="P453" s="27" t="str">
        <f>IF(IFERROR(
INDEX('Funding Request Tracker'!$G$6:$G$13,MATCH('Eligible Components'!N453,'Funding Request Tracker'!$F$6:$F$13,0)),"")=0,"",
IFERROR(INDEX('Funding Request Tracker'!$G$6:$G$13,MATCH('Eligible Components'!N453,'Funding Request Tracker'!$F$6:$F$13,0)),
""))</f>
        <v/>
      </c>
      <c r="Q453" s="27" t="str">
        <f>IF(IFERROR(INDEX('Tableau FR Download'!N:N,MATCH('Eligible Components'!M453,'Tableau FR Download'!G:G,0)),"")=0,"",IFERROR(INDEX('Tableau FR Download'!N:N,MATCH('Eligible Components'!M453,'Tableau FR Download'!G:G,0)),""))</f>
        <v/>
      </c>
      <c r="R453" s="27" t="str">
        <f>IF(IFERROR(INDEX('Tableau FR Download'!O:O,MATCH('Eligible Components'!M453,'Tableau FR Download'!G:G,0)),"")=0,"",IFERROR(INDEX('Tableau FR Download'!O:O,MATCH('Eligible Components'!M453,'Tableau FR Download'!G:G,0)),""))</f>
        <v/>
      </c>
      <c r="S453" t="str">
        <f t="shared" si="23"/>
        <v/>
      </c>
      <c r="T453" s="1" t="str">
        <f>IFERROR(INDEX('User Instructions'!$E$3:$E$8,MATCH('Eligible Components'!N453,'User Instructions'!$D$3:$D$8,0)),"")</f>
        <v/>
      </c>
      <c r="U453" s="1" t="str">
        <f>IFERROR(IF(INDEX('Tableau FR Download'!M:M,MATCH('Eligible Components'!M453,'Tableau FR Download'!G:G,0))=0,"",INDEX('Tableau FR Download'!M:M,MATCH('Eligible Components'!M453,'Tableau FR Download'!G:G,0))),"")</f>
        <v/>
      </c>
    </row>
    <row r="454" spans="1:21" x14ac:dyDescent="0.35">
      <c r="A454" s="1">
        <f t="shared" si="21"/>
        <v>0</v>
      </c>
      <c r="B454" s="1">
        <v>0</v>
      </c>
      <c r="C454" s="1" t="s">
        <v>201</v>
      </c>
      <c r="D454" s="1" t="s">
        <v>101</v>
      </c>
      <c r="E454" s="1" t="s">
        <v>204</v>
      </c>
      <c r="F454" s="1" t="s">
        <v>205</v>
      </c>
      <c r="G454" s="1" t="str">
        <f t="shared" si="22"/>
        <v>El Salvador-HIV/AIDS,Malaria,RSSH</v>
      </c>
      <c r="H454" s="1">
        <v>1</v>
      </c>
      <c r="I454" s="1" t="s">
        <v>71</v>
      </c>
      <c r="J454" s="1" t="str">
        <f>IF(IFERROR(IF(M454="",INDEX('Review Approach Lookup'!D:D,MATCH('Eligible Components'!G454,'Review Approach Lookup'!A:A,0)),INDEX('Tableau FR Download'!I:I,MATCH(M454,'Tableau FR Download'!G:G,0))),"")=0,"TBC",IFERROR(IF(M454="",INDEX('Review Approach Lookup'!D:D,MATCH('Eligible Components'!G454,'Review Approach Lookup'!A:A,0)),INDEX('Tableau FR Download'!I:I,MATCH(M454,'Tableau FR Download'!G:G,0))),""))</f>
        <v/>
      </c>
      <c r="K454" s="1" t="s">
        <v>218</v>
      </c>
      <c r="L454" s="1">
        <f>_xlfn.MAXIFS('Tableau FR Download'!A:A,'Tableau FR Download'!B:B,'Eligible Components'!G454)</f>
        <v>0</v>
      </c>
      <c r="M454" s="1" t="str">
        <f>IF(L454=0,"",INDEX('Tableau FR Download'!G:G,MATCH('Eligible Components'!L454,'Tableau FR Download'!A:A,0)))</f>
        <v/>
      </c>
      <c r="N454" s="2" t="str">
        <f>IFERROR(IF(LEFT(INDEX('Tableau FR Download'!J:J,MATCH('Eligible Components'!M454,'Tableau FR Download'!G:G,0)),FIND(" - ",INDEX('Tableau FR Download'!J:J,MATCH('Eligible Components'!M454,'Tableau FR Download'!G:G,0)))-1) = 0,"",LEFT(INDEX('Tableau FR Download'!J:J,MATCH('Eligible Components'!M454,'Tableau FR Download'!G:G,0)),FIND(" - ",INDEX('Tableau FR Download'!J:J,MATCH('Eligible Components'!M454,'Tableau FR Download'!G:G,0)))-1)),"")</f>
        <v/>
      </c>
      <c r="O454" s="2" t="str">
        <f>IF(T454="No","",IFERROR(IF(INDEX('Tableau FR Download'!M:M,MATCH('Eligible Components'!M454,'Tableau FR Download'!G:G,0))=0,"",INDEX('Tableau FR Download'!M:M,MATCH('Eligible Components'!M454,'Tableau FR Download'!G:G,0))),""))</f>
        <v/>
      </c>
      <c r="P454" s="27" t="str">
        <f>IF(IFERROR(
INDEX('Funding Request Tracker'!$G$6:$G$13,MATCH('Eligible Components'!N454,'Funding Request Tracker'!$F$6:$F$13,0)),"")=0,"",
IFERROR(INDEX('Funding Request Tracker'!$G$6:$G$13,MATCH('Eligible Components'!N454,'Funding Request Tracker'!$F$6:$F$13,0)),
""))</f>
        <v/>
      </c>
      <c r="Q454" s="27" t="str">
        <f>IF(IFERROR(INDEX('Tableau FR Download'!N:N,MATCH('Eligible Components'!M454,'Tableau FR Download'!G:G,0)),"")=0,"",IFERROR(INDEX('Tableau FR Download'!N:N,MATCH('Eligible Components'!M454,'Tableau FR Download'!G:G,0)),""))</f>
        <v/>
      </c>
      <c r="R454" s="27" t="str">
        <f>IF(IFERROR(INDEX('Tableau FR Download'!O:O,MATCH('Eligible Components'!M454,'Tableau FR Download'!G:G,0)),"")=0,"",IFERROR(INDEX('Tableau FR Download'!O:O,MATCH('Eligible Components'!M454,'Tableau FR Download'!G:G,0)),""))</f>
        <v/>
      </c>
      <c r="S454" t="str">
        <f t="shared" si="23"/>
        <v/>
      </c>
      <c r="T454" s="1" t="str">
        <f>IFERROR(INDEX('User Instructions'!$E$3:$E$8,MATCH('Eligible Components'!N454,'User Instructions'!$D$3:$D$8,0)),"")</f>
        <v/>
      </c>
      <c r="U454" s="1" t="str">
        <f>IFERROR(IF(INDEX('Tableau FR Download'!M:M,MATCH('Eligible Components'!M454,'Tableau FR Download'!G:G,0))=0,"",INDEX('Tableau FR Download'!M:M,MATCH('Eligible Components'!M454,'Tableau FR Download'!G:G,0))),"")</f>
        <v/>
      </c>
    </row>
    <row r="455" spans="1:21" x14ac:dyDescent="0.35">
      <c r="A455" s="1">
        <f t="shared" si="21"/>
        <v>0</v>
      </c>
      <c r="B455" s="1">
        <v>0</v>
      </c>
      <c r="C455" s="1" t="s">
        <v>201</v>
      </c>
      <c r="D455" s="1" t="s">
        <v>101</v>
      </c>
      <c r="E455" s="1" t="s">
        <v>206</v>
      </c>
      <c r="F455" s="1" t="s">
        <v>207</v>
      </c>
      <c r="G455" s="1" t="str">
        <f t="shared" si="22"/>
        <v>El Salvador-HIV/AIDS,RSSH</v>
      </c>
      <c r="H455" s="1">
        <v>1</v>
      </c>
      <c r="I455" s="1" t="s">
        <v>71</v>
      </c>
      <c r="J455" s="1" t="str">
        <f>IF(IFERROR(IF(M455="",INDEX('Review Approach Lookup'!D:D,MATCH('Eligible Components'!G455,'Review Approach Lookup'!A:A,0)),INDEX('Tableau FR Download'!I:I,MATCH(M455,'Tableau FR Download'!G:G,0))),"")=0,"TBC",IFERROR(IF(M455="",INDEX('Review Approach Lookup'!D:D,MATCH('Eligible Components'!G455,'Review Approach Lookup'!A:A,0)),INDEX('Tableau FR Download'!I:I,MATCH(M455,'Tableau FR Download'!G:G,0))),""))</f>
        <v/>
      </c>
      <c r="K455" s="1" t="s">
        <v>218</v>
      </c>
      <c r="L455" s="1">
        <f>_xlfn.MAXIFS('Tableau FR Download'!A:A,'Tableau FR Download'!B:B,'Eligible Components'!G455)</f>
        <v>0</v>
      </c>
      <c r="M455" s="1" t="str">
        <f>IF(L455=0,"",INDEX('Tableau FR Download'!G:G,MATCH('Eligible Components'!L455,'Tableau FR Download'!A:A,0)))</f>
        <v/>
      </c>
      <c r="N455" s="2" t="str">
        <f>IFERROR(IF(LEFT(INDEX('Tableau FR Download'!J:J,MATCH('Eligible Components'!M455,'Tableau FR Download'!G:G,0)),FIND(" - ",INDEX('Tableau FR Download'!J:J,MATCH('Eligible Components'!M455,'Tableau FR Download'!G:G,0)))-1) = 0,"",LEFT(INDEX('Tableau FR Download'!J:J,MATCH('Eligible Components'!M455,'Tableau FR Download'!G:G,0)),FIND(" - ",INDEX('Tableau FR Download'!J:J,MATCH('Eligible Components'!M455,'Tableau FR Download'!G:G,0)))-1)),"")</f>
        <v/>
      </c>
      <c r="O455" s="2" t="str">
        <f>IF(T455="No","",IFERROR(IF(INDEX('Tableau FR Download'!M:M,MATCH('Eligible Components'!M455,'Tableau FR Download'!G:G,0))=0,"",INDEX('Tableau FR Download'!M:M,MATCH('Eligible Components'!M455,'Tableau FR Download'!G:G,0))),""))</f>
        <v/>
      </c>
      <c r="P455" s="27" t="str">
        <f>IF(IFERROR(
INDEX('Funding Request Tracker'!$G$6:$G$13,MATCH('Eligible Components'!N455,'Funding Request Tracker'!$F$6:$F$13,0)),"")=0,"",
IFERROR(INDEX('Funding Request Tracker'!$G$6:$G$13,MATCH('Eligible Components'!N455,'Funding Request Tracker'!$F$6:$F$13,0)),
""))</f>
        <v/>
      </c>
      <c r="Q455" s="27" t="str">
        <f>IF(IFERROR(INDEX('Tableau FR Download'!N:N,MATCH('Eligible Components'!M455,'Tableau FR Download'!G:G,0)),"")=0,"",IFERROR(INDEX('Tableau FR Download'!N:N,MATCH('Eligible Components'!M455,'Tableau FR Download'!G:G,0)),""))</f>
        <v/>
      </c>
      <c r="R455" s="27" t="str">
        <f>IF(IFERROR(INDEX('Tableau FR Download'!O:O,MATCH('Eligible Components'!M455,'Tableau FR Download'!G:G,0)),"")=0,"",IFERROR(INDEX('Tableau FR Download'!O:O,MATCH('Eligible Components'!M455,'Tableau FR Download'!G:G,0)),""))</f>
        <v/>
      </c>
      <c r="S455" t="str">
        <f t="shared" si="23"/>
        <v/>
      </c>
      <c r="T455" s="1" t="str">
        <f>IFERROR(INDEX('User Instructions'!$E$3:$E$8,MATCH('Eligible Components'!N455,'User Instructions'!$D$3:$D$8,0)),"")</f>
        <v/>
      </c>
      <c r="U455" s="1" t="str">
        <f>IFERROR(IF(INDEX('Tableau FR Download'!M:M,MATCH('Eligible Components'!M455,'Tableau FR Download'!G:G,0))=0,"",INDEX('Tableau FR Download'!M:M,MATCH('Eligible Components'!M455,'Tableau FR Download'!G:G,0))),"")</f>
        <v/>
      </c>
    </row>
    <row r="456" spans="1:21" x14ac:dyDescent="0.35">
      <c r="A456" s="1">
        <f t="shared" si="21"/>
        <v>0</v>
      </c>
      <c r="B456" s="1">
        <v>0</v>
      </c>
      <c r="C456" s="1" t="s">
        <v>201</v>
      </c>
      <c r="D456" s="1" t="s">
        <v>101</v>
      </c>
      <c r="E456" s="1" t="s">
        <v>63</v>
      </c>
      <c r="F456" s="1" t="s">
        <v>208</v>
      </c>
      <c r="G456" s="1" t="str">
        <f t="shared" si="22"/>
        <v>El Salvador-HIV/AIDS, Tuberculosis</v>
      </c>
      <c r="H456" s="1">
        <v>1</v>
      </c>
      <c r="I456" s="1" t="s">
        <v>71</v>
      </c>
      <c r="J456" s="1" t="str">
        <f>IF(IFERROR(IF(M456="",INDEX('Review Approach Lookup'!D:D,MATCH('Eligible Components'!G456,'Review Approach Lookup'!A:A,0)),INDEX('Tableau FR Download'!I:I,MATCH(M456,'Tableau FR Download'!G:G,0))),"")=0,"TBC",IFERROR(IF(M456="",INDEX('Review Approach Lookup'!D:D,MATCH('Eligible Components'!G456,'Review Approach Lookup'!A:A,0)),INDEX('Tableau FR Download'!I:I,MATCH(M456,'Tableau FR Download'!G:G,0))),""))</f>
        <v/>
      </c>
      <c r="K456" s="1" t="s">
        <v>218</v>
      </c>
      <c r="L456" s="1">
        <f>_xlfn.MAXIFS('Tableau FR Download'!A:A,'Tableau FR Download'!B:B,'Eligible Components'!G456)</f>
        <v>0</v>
      </c>
      <c r="M456" s="1" t="str">
        <f>IF(L456=0,"",INDEX('Tableau FR Download'!G:G,MATCH('Eligible Components'!L456,'Tableau FR Download'!A:A,0)))</f>
        <v/>
      </c>
      <c r="N456" s="2" t="str">
        <f>IFERROR(IF(LEFT(INDEX('Tableau FR Download'!J:J,MATCH('Eligible Components'!M456,'Tableau FR Download'!G:G,0)),FIND(" - ",INDEX('Tableau FR Download'!J:J,MATCH('Eligible Components'!M456,'Tableau FR Download'!G:G,0)))-1) = 0,"",LEFT(INDEX('Tableau FR Download'!J:J,MATCH('Eligible Components'!M456,'Tableau FR Download'!G:G,0)),FIND(" - ",INDEX('Tableau FR Download'!J:J,MATCH('Eligible Components'!M456,'Tableau FR Download'!G:G,0)))-1)),"")</f>
        <v/>
      </c>
      <c r="O456" s="2" t="str">
        <f>IF(T456="No","",IFERROR(IF(INDEX('Tableau FR Download'!M:M,MATCH('Eligible Components'!M456,'Tableau FR Download'!G:G,0))=0,"",INDEX('Tableau FR Download'!M:M,MATCH('Eligible Components'!M456,'Tableau FR Download'!G:G,0))),""))</f>
        <v/>
      </c>
      <c r="P456" s="27" t="str">
        <f>IF(IFERROR(
INDEX('Funding Request Tracker'!$G$6:$G$13,MATCH('Eligible Components'!N456,'Funding Request Tracker'!$F$6:$F$13,0)),"")=0,"",
IFERROR(INDEX('Funding Request Tracker'!$G$6:$G$13,MATCH('Eligible Components'!N456,'Funding Request Tracker'!$F$6:$F$13,0)),
""))</f>
        <v/>
      </c>
      <c r="Q456" s="27" t="str">
        <f>IF(IFERROR(INDEX('Tableau FR Download'!N:N,MATCH('Eligible Components'!M456,'Tableau FR Download'!G:G,0)),"")=0,"",IFERROR(INDEX('Tableau FR Download'!N:N,MATCH('Eligible Components'!M456,'Tableau FR Download'!G:G,0)),""))</f>
        <v/>
      </c>
      <c r="R456" s="27" t="str">
        <f>IF(IFERROR(INDEX('Tableau FR Download'!O:O,MATCH('Eligible Components'!M456,'Tableau FR Download'!G:G,0)),"")=0,"",IFERROR(INDEX('Tableau FR Download'!O:O,MATCH('Eligible Components'!M456,'Tableau FR Download'!G:G,0)),""))</f>
        <v/>
      </c>
      <c r="S456" t="str">
        <f t="shared" si="23"/>
        <v/>
      </c>
      <c r="T456" s="1" t="str">
        <f>IFERROR(INDEX('User Instructions'!$E$3:$E$8,MATCH('Eligible Components'!N456,'User Instructions'!$D$3:$D$8,0)),"")</f>
        <v/>
      </c>
      <c r="U456" s="1" t="str">
        <f>IFERROR(IF(INDEX('Tableau FR Download'!M:M,MATCH('Eligible Components'!M456,'Tableau FR Download'!G:G,0))=0,"",INDEX('Tableau FR Download'!M:M,MATCH('Eligible Components'!M456,'Tableau FR Download'!G:G,0))),"")</f>
        <v/>
      </c>
    </row>
    <row r="457" spans="1:21" x14ac:dyDescent="0.35">
      <c r="A457" s="1">
        <f t="shared" si="21"/>
        <v>0</v>
      </c>
      <c r="B457" s="1">
        <v>0</v>
      </c>
      <c r="C457" s="1" t="s">
        <v>201</v>
      </c>
      <c r="D457" s="1" t="s">
        <v>101</v>
      </c>
      <c r="E457" s="1" t="s">
        <v>53</v>
      </c>
      <c r="F457" s="1" t="s">
        <v>209</v>
      </c>
      <c r="G457" s="1" t="str">
        <f t="shared" si="22"/>
        <v>El Salvador-HIV/AIDS,Tuberculosis,Malaria</v>
      </c>
      <c r="H457" s="1">
        <v>1</v>
      </c>
      <c r="I457" s="1" t="s">
        <v>71</v>
      </c>
      <c r="J457" s="1" t="str">
        <f>IF(IFERROR(IF(M457="",INDEX('Review Approach Lookup'!D:D,MATCH('Eligible Components'!G457,'Review Approach Lookup'!A:A,0)),INDEX('Tableau FR Download'!I:I,MATCH(M457,'Tableau FR Download'!G:G,0))),"")=0,"TBC",IFERROR(IF(M457="",INDEX('Review Approach Lookup'!D:D,MATCH('Eligible Components'!G457,'Review Approach Lookup'!A:A,0)),INDEX('Tableau FR Download'!I:I,MATCH(M457,'Tableau FR Download'!G:G,0))),""))</f>
        <v/>
      </c>
      <c r="K457" s="1" t="s">
        <v>218</v>
      </c>
      <c r="L457" s="1">
        <f>_xlfn.MAXIFS('Tableau FR Download'!A:A,'Tableau FR Download'!B:B,'Eligible Components'!G457)</f>
        <v>0</v>
      </c>
      <c r="M457" s="1" t="str">
        <f>IF(L457=0,"",INDEX('Tableau FR Download'!G:G,MATCH('Eligible Components'!L457,'Tableau FR Download'!A:A,0)))</f>
        <v/>
      </c>
      <c r="N457" s="2" t="str">
        <f>IFERROR(IF(LEFT(INDEX('Tableau FR Download'!J:J,MATCH('Eligible Components'!M457,'Tableau FR Download'!G:G,0)),FIND(" - ",INDEX('Tableau FR Download'!J:J,MATCH('Eligible Components'!M457,'Tableau FR Download'!G:G,0)))-1) = 0,"",LEFT(INDEX('Tableau FR Download'!J:J,MATCH('Eligible Components'!M457,'Tableau FR Download'!G:G,0)),FIND(" - ",INDEX('Tableau FR Download'!J:J,MATCH('Eligible Components'!M457,'Tableau FR Download'!G:G,0)))-1)),"")</f>
        <v/>
      </c>
      <c r="O457" s="2" t="str">
        <f>IF(T457="No","",IFERROR(IF(INDEX('Tableau FR Download'!M:M,MATCH('Eligible Components'!M457,'Tableau FR Download'!G:G,0))=0,"",INDEX('Tableau FR Download'!M:M,MATCH('Eligible Components'!M457,'Tableau FR Download'!G:G,0))),""))</f>
        <v/>
      </c>
      <c r="P457" s="27" t="str">
        <f>IF(IFERROR(
INDEX('Funding Request Tracker'!$G$6:$G$13,MATCH('Eligible Components'!N457,'Funding Request Tracker'!$F$6:$F$13,0)),"")=0,"",
IFERROR(INDEX('Funding Request Tracker'!$G$6:$G$13,MATCH('Eligible Components'!N457,'Funding Request Tracker'!$F$6:$F$13,0)),
""))</f>
        <v/>
      </c>
      <c r="Q457" s="27" t="str">
        <f>IF(IFERROR(INDEX('Tableau FR Download'!N:N,MATCH('Eligible Components'!M457,'Tableau FR Download'!G:G,0)),"")=0,"",IFERROR(INDEX('Tableau FR Download'!N:N,MATCH('Eligible Components'!M457,'Tableau FR Download'!G:G,0)),""))</f>
        <v/>
      </c>
      <c r="R457" s="27" t="str">
        <f>IF(IFERROR(INDEX('Tableau FR Download'!O:O,MATCH('Eligible Components'!M457,'Tableau FR Download'!G:G,0)),"")=0,"",IFERROR(INDEX('Tableau FR Download'!O:O,MATCH('Eligible Components'!M457,'Tableau FR Download'!G:G,0)),""))</f>
        <v/>
      </c>
      <c r="S457" t="str">
        <f t="shared" si="23"/>
        <v/>
      </c>
      <c r="T457" s="1" t="str">
        <f>IFERROR(INDEX('User Instructions'!$E$3:$E$8,MATCH('Eligible Components'!N457,'User Instructions'!$D$3:$D$8,0)),"")</f>
        <v/>
      </c>
      <c r="U457" s="1" t="str">
        <f>IFERROR(IF(INDEX('Tableau FR Download'!M:M,MATCH('Eligible Components'!M457,'Tableau FR Download'!G:G,0))=0,"",INDEX('Tableau FR Download'!M:M,MATCH('Eligible Components'!M457,'Tableau FR Download'!G:G,0))),"")</f>
        <v/>
      </c>
    </row>
    <row r="458" spans="1:21" x14ac:dyDescent="0.35">
      <c r="A458" s="1">
        <f t="shared" si="21"/>
        <v>0</v>
      </c>
      <c r="B458" s="1">
        <v>0</v>
      </c>
      <c r="C458" s="1" t="s">
        <v>201</v>
      </c>
      <c r="D458" s="1" t="s">
        <v>101</v>
      </c>
      <c r="E458" s="1" t="s">
        <v>81</v>
      </c>
      <c r="F458" s="1" t="s">
        <v>210</v>
      </c>
      <c r="G458" s="1" t="str">
        <f t="shared" si="22"/>
        <v>El Salvador-HIV/AIDS,Tuberculosis,Malaria,RSSH</v>
      </c>
      <c r="H458" s="1">
        <v>1</v>
      </c>
      <c r="I458" s="1" t="s">
        <v>71</v>
      </c>
      <c r="J458" s="1" t="str">
        <f>IF(IFERROR(IF(M458="",INDEX('Review Approach Lookup'!D:D,MATCH('Eligible Components'!G458,'Review Approach Lookup'!A:A,0)),INDEX('Tableau FR Download'!I:I,MATCH(M458,'Tableau FR Download'!G:G,0))),"")=0,"TBC",IFERROR(IF(M458="",INDEX('Review Approach Lookup'!D:D,MATCH('Eligible Components'!G458,'Review Approach Lookup'!A:A,0)),INDEX('Tableau FR Download'!I:I,MATCH(M458,'Tableau FR Download'!G:G,0))),""))</f>
        <v/>
      </c>
      <c r="K458" s="1" t="s">
        <v>218</v>
      </c>
      <c r="L458" s="1">
        <f>_xlfn.MAXIFS('Tableau FR Download'!A:A,'Tableau FR Download'!B:B,'Eligible Components'!G458)</f>
        <v>0</v>
      </c>
      <c r="M458" s="1" t="str">
        <f>IF(L458=0,"",INDEX('Tableau FR Download'!G:G,MATCH('Eligible Components'!L458,'Tableau FR Download'!A:A,0)))</f>
        <v/>
      </c>
      <c r="N458" s="2" t="str">
        <f>IFERROR(IF(LEFT(INDEX('Tableau FR Download'!J:J,MATCH('Eligible Components'!M458,'Tableau FR Download'!G:G,0)),FIND(" - ",INDEX('Tableau FR Download'!J:J,MATCH('Eligible Components'!M458,'Tableau FR Download'!G:G,0)))-1) = 0,"",LEFT(INDEX('Tableau FR Download'!J:J,MATCH('Eligible Components'!M458,'Tableau FR Download'!G:G,0)),FIND(" - ",INDEX('Tableau FR Download'!J:J,MATCH('Eligible Components'!M458,'Tableau FR Download'!G:G,0)))-1)),"")</f>
        <v/>
      </c>
      <c r="O458" s="2" t="str">
        <f>IF(T458="No","",IFERROR(IF(INDEX('Tableau FR Download'!M:M,MATCH('Eligible Components'!M458,'Tableau FR Download'!G:G,0))=0,"",INDEX('Tableau FR Download'!M:M,MATCH('Eligible Components'!M458,'Tableau FR Download'!G:G,0))),""))</f>
        <v/>
      </c>
      <c r="P458" s="27" t="str">
        <f>IF(IFERROR(
INDEX('Funding Request Tracker'!$G$6:$G$13,MATCH('Eligible Components'!N458,'Funding Request Tracker'!$F$6:$F$13,0)),"")=0,"",
IFERROR(INDEX('Funding Request Tracker'!$G$6:$G$13,MATCH('Eligible Components'!N458,'Funding Request Tracker'!$F$6:$F$13,0)),
""))</f>
        <v/>
      </c>
      <c r="Q458" s="27" t="str">
        <f>IF(IFERROR(INDEX('Tableau FR Download'!N:N,MATCH('Eligible Components'!M458,'Tableau FR Download'!G:G,0)),"")=0,"",IFERROR(INDEX('Tableau FR Download'!N:N,MATCH('Eligible Components'!M458,'Tableau FR Download'!G:G,0)),""))</f>
        <v/>
      </c>
      <c r="R458" s="27" t="str">
        <f>IF(IFERROR(INDEX('Tableau FR Download'!O:O,MATCH('Eligible Components'!M458,'Tableau FR Download'!G:G,0)),"")=0,"",IFERROR(INDEX('Tableau FR Download'!O:O,MATCH('Eligible Components'!M458,'Tableau FR Download'!G:G,0)),""))</f>
        <v/>
      </c>
      <c r="S458" t="str">
        <f t="shared" si="23"/>
        <v/>
      </c>
      <c r="T458" s="1" t="str">
        <f>IFERROR(INDEX('User Instructions'!$E$3:$E$8,MATCH('Eligible Components'!N458,'User Instructions'!$D$3:$D$8,0)),"")</f>
        <v/>
      </c>
      <c r="U458" s="1" t="str">
        <f>IFERROR(IF(INDEX('Tableau FR Download'!M:M,MATCH('Eligible Components'!M458,'Tableau FR Download'!G:G,0))=0,"",INDEX('Tableau FR Download'!M:M,MATCH('Eligible Components'!M458,'Tableau FR Download'!G:G,0))),"")</f>
        <v/>
      </c>
    </row>
    <row r="459" spans="1:21" x14ac:dyDescent="0.35">
      <c r="A459" s="1">
        <f t="shared" si="21"/>
        <v>0</v>
      </c>
      <c r="B459" s="1">
        <v>0</v>
      </c>
      <c r="C459" s="1" t="s">
        <v>201</v>
      </c>
      <c r="D459" s="1" t="s">
        <v>101</v>
      </c>
      <c r="E459" s="1" t="s">
        <v>137</v>
      </c>
      <c r="F459" s="1" t="s">
        <v>211</v>
      </c>
      <c r="G459" s="1" t="str">
        <f t="shared" si="22"/>
        <v>El Salvador-HIV/AIDS,Tuberculosis,RSSH</v>
      </c>
      <c r="H459" s="1">
        <v>1</v>
      </c>
      <c r="I459" s="1" t="s">
        <v>71</v>
      </c>
      <c r="J459" s="1" t="str">
        <f>IF(IFERROR(IF(M459="",INDEX('Review Approach Lookup'!D:D,MATCH('Eligible Components'!G459,'Review Approach Lookup'!A:A,0)),INDEX('Tableau FR Download'!I:I,MATCH(M459,'Tableau FR Download'!G:G,0))),"")=0,"TBC",IFERROR(IF(M459="",INDEX('Review Approach Lookup'!D:D,MATCH('Eligible Components'!G459,'Review Approach Lookup'!A:A,0)),INDEX('Tableau FR Download'!I:I,MATCH(M459,'Tableau FR Download'!G:G,0))),""))</f>
        <v/>
      </c>
      <c r="K459" s="1" t="s">
        <v>218</v>
      </c>
      <c r="L459" s="1">
        <f>_xlfn.MAXIFS('Tableau FR Download'!A:A,'Tableau FR Download'!B:B,'Eligible Components'!G459)</f>
        <v>0</v>
      </c>
      <c r="M459" s="1" t="str">
        <f>IF(L459=0,"",INDEX('Tableau FR Download'!G:G,MATCH('Eligible Components'!L459,'Tableau FR Download'!A:A,0)))</f>
        <v/>
      </c>
      <c r="N459" s="2" t="str">
        <f>IFERROR(IF(LEFT(INDEX('Tableau FR Download'!J:J,MATCH('Eligible Components'!M459,'Tableau FR Download'!G:G,0)),FIND(" - ",INDEX('Tableau FR Download'!J:J,MATCH('Eligible Components'!M459,'Tableau FR Download'!G:G,0)))-1) = 0,"",LEFT(INDEX('Tableau FR Download'!J:J,MATCH('Eligible Components'!M459,'Tableau FR Download'!G:G,0)),FIND(" - ",INDEX('Tableau FR Download'!J:J,MATCH('Eligible Components'!M459,'Tableau FR Download'!G:G,0)))-1)),"")</f>
        <v/>
      </c>
      <c r="O459" s="2" t="str">
        <f>IF(T459="No","",IFERROR(IF(INDEX('Tableau FR Download'!M:M,MATCH('Eligible Components'!M459,'Tableau FR Download'!G:G,0))=0,"",INDEX('Tableau FR Download'!M:M,MATCH('Eligible Components'!M459,'Tableau FR Download'!G:G,0))),""))</f>
        <v/>
      </c>
      <c r="P459" s="27" t="str">
        <f>IF(IFERROR(
INDEX('Funding Request Tracker'!$G$6:$G$13,MATCH('Eligible Components'!N459,'Funding Request Tracker'!$F$6:$F$13,0)),"")=0,"",
IFERROR(INDEX('Funding Request Tracker'!$G$6:$G$13,MATCH('Eligible Components'!N459,'Funding Request Tracker'!$F$6:$F$13,0)),
""))</f>
        <v/>
      </c>
      <c r="Q459" s="27" t="str">
        <f>IF(IFERROR(INDEX('Tableau FR Download'!N:N,MATCH('Eligible Components'!M459,'Tableau FR Download'!G:G,0)),"")=0,"",IFERROR(INDEX('Tableau FR Download'!N:N,MATCH('Eligible Components'!M459,'Tableau FR Download'!G:G,0)),""))</f>
        <v/>
      </c>
      <c r="R459" s="27" t="str">
        <f>IF(IFERROR(INDEX('Tableau FR Download'!O:O,MATCH('Eligible Components'!M459,'Tableau FR Download'!G:G,0)),"")=0,"",IFERROR(INDEX('Tableau FR Download'!O:O,MATCH('Eligible Components'!M459,'Tableau FR Download'!G:G,0)),""))</f>
        <v/>
      </c>
      <c r="S459" t="str">
        <f t="shared" si="23"/>
        <v/>
      </c>
      <c r="T459" s="1" t="str">
        <f>IFERROR(INDEX('User Instructions'!$E$3:$E$8,MATCH('Eligible Components'!N459,'User Instructions'!$D$3:$D$8,0)),"")</f>
        <v/>
      </c>
      <c r="U459" s="1" t="str">
        <f>IFERROR(IF(INDEX('Tableau FR Download'!M:M,MATCH('Eligible Components'!M459,'Tableau FR Download'!G:G,0))=0,"",INDEX('Tableau FR Download'!M:M,MATCH('Eligible Components'!M459,'Tableau FR Download'!G:G,0))),"")</f>
        <v/>
      </c>
    </row>
    <row r="460" spans="1:21" x14ac:dyDescent="0.35">
      <c r="A460" s="1">
        <f t="shared" si="21"/>
        <v>0</v>
      </c>
      <c r="B460" s="1">
        <v>0</v>
      </c>
      <c r="C460" s="1" t="s">
        <v>201</v>
      </c>
      <c r="D460" s="1" t="s">
        <v>101</v>
      </c>
      <c r="E460" s="1" t="s">
        <v>68</v>
      </c>
      <c r="F460" s="1" t="s">
        <v>68</v>
      </c>
      <c r="G460" s="1" t="str">
        <f t="shared" si="22"/>
        <v>El Salvador-Malaria</v>
      </c>
      <c r="H460" s="1">
        <v>0</v>
      </c>
      <c r="I460" s="1" t="s">
        <v>71</v>
      </c>
      <c r="J460" s="1" t="str">
        <f>IF(IFERROR(IF(M460="",INDEX('Review Approach Lookup'!D:D,MATCH('Eligible Components'!G460,'Review Approach Lookup'!A:A,0)),INDEX('Tableau FR Download'!I:I,MATCH(M460,'Tableau FR Download'!G:G,0))),"")=0,"TBC",IFERROR(IF(M460="",INDEX('Review Approach Lookup'!D:D,MATCH('Eligible Components'!G460,'Review Approach Lookup'!A:A,0)),INDEX('Tableau FR Download'!I:I,MATCH(M460,'Tableau FR Download'!G:G,0))),""))</f>
        <v/>
      </c>
      <c r="K460" s="1" t="s">
        <v>218</v>
      </c>
      <c r="L460" s="1">
        <f>_xlfn.MAXIFS('Tableau FR Download'!A:A,'Tableau FR Download'!B:B,'Eligible Components'!G460)</f>
        <v>0</v>
      </c>
      <c r="M460" s="1" t="str">
        <f>IF(L460=0,"",INDEX('Tableau FR Download'!G:G,MATCH('Eligible Components'!L460,'Tableau FR Download'!A:A,0)))</f>
        <v/>
      </c>
      <c r="N460" s="2" t="str">
        <f>IFERROR(IF(LEFT(INDEX('Tableau FR Download'!J:J,MATCH('Eligible Components'!M460,'Tableau FR Download'!G:G,0)),FIND(" - ",INDEX('Tableau FR Download'!J:J,MATCH('Eligible Components'!M460,'Tableau FR Download'!G:G,0)))-1) = 0,"",LEFT(INDEX('Tableau FR Download'!J:J,MATCH('Eligible Components'!M460,'Tableau FR Download'!G:G,0)),FIND(" - ",INDEX('Tableau FR Download'!J:J,MATCH('Eligible Components'!M460,'Tableau FR Download'!G:G,0)))-1)),"")</f>
        <v/>
      </c>
      <c r="O460" s="2" t="str">
        <f>IF(T460="No","",IFERROR(IF(INDEX('Tableau FR Download'!M:M,MATCH('Eligible Components'!M460,'Tableau FR Download'!G:G,0))=0,"",INDEX('Tableau FR Download'!M:M,MATCH('Eligible Components'!M460,'Tableau FR Download'!G:G,0))),""))</f>
        <v/>
      </c>
      <c r="P460" s="27" t="str">
        <f>IF(IFERROR(
INDEX('Funding Request Tracker'!$G$6:$G$13,MATCH('Eligible Components'!N460,'Funding Request Tracker'!$F$6:$F$13,0)),"")=0,"",
IFERROR(INDEX('Funding Request Tracker'!$G$6:$G$13,MATCH('Eligible Components'!N460,'Funding Request Tracker'!$F$6:$F$13,0)),
""))</f>
        <v/>
      </c>
      <c r="Q460" s="27" t="str">
        <f>IF(IFERROR(INDEX('Tableau FR Download'!N:N,MATCH('Eligible Components'!M460,'Tableau FR Download'!G:G,0)),"")=0,"",IFERROR(INDEX('Tableau FR Download'!N:N,MATCH('Eligible Components'!M460,'Tableau FR Download'!G:G,0)),""))</f>
        <v/>
      </c>
      <c r="R460" s="27" t="str">
        <f>IF(IFERROR(INDEX('Tableau FR Download'!O:O,MATCH('Eligible Components'!M460,'Tableau FR Download'!G:G,0)),"")=0,"",IFERROR(INDEX('Tableau FR Download'!O:O,MATCH('Eligible Components'!M460,'Tableau FR Download'!G:G,0)),""))</f>
        <v/>
      </c>
      <c r="S460" t="str">
        <f t="shared" si="23"/>
        <v/>
      </c>
      <c r="T460" s="1" t="str">
        <f>IFERROR(INDEX('User Instructions'!$E$3:$E$8,MATCH('Eligible Components'!N460,'User Instructions'!$D$3:$D$8,0)),"")</f>
        <v/>
      </c>
      <c r="U460" s="1" t="str">
        <f>IFERROR(IF(INDEX('Tableau FR Download'!M:M,MATCH('Eligible Components'!M460,'Tableau FR Download'!G:G,0))=0,"",INDEX('Tableau FR Download'!M:M,MATCH('Eligible Components'!M460,'Tableau FR Download'!G:G,0))),"")</f>
        <v/>
      </c>
    </row>
    <row r="461" spans="1:21" x14ac:dyDescent="0.35">
      <c r="A461" s="1">
        <f t="shared" si="21"/>
        <v>0</v>
      </c>
      <c r="B461" s="1">
        <v>0</v>
      </c>
      <c r="C461" s="1" t="s">
        <v>201</v>
      </c>
      <c r="D461" s="1" t="s">
        <v>101</v>
      </c>
      <c r="E461" s="1" t="s">
        <v>94</v>
      </c>
      <c r="F461" s="1" t="s">
        <v>212</v>
      </c>
      <c r="G461" s="1" t="str">
        <f t="shared" si="22"/>
        <v>El Salvador-Malaria,RSSH</v>
      </c>
      <c r="H461" s="1">
        <v>1</v>
      </c>
      <c r="I461" s="1" t="s">
        <v>71</v>
      </c>
      <c r="J461" s="1" t="str">
        <f>IF(IFERROR(IF(M461="",INDEX('Review Approach Lookup'!D:D,MATCH('Eligible Components'!G461,'Review Approach Lookup'!A:A,0)),INDEX('Tableau FR Download'!I:I,MATCH(M461,'Tableau FR Download'!G:G,0))),"")=0,"TBC",IFERROR(IF(M461="",INDEX('Review Approach Lookup'!D:D,MATCH('Eligible Components'!G461,'Review Approach Lookup'!A:A,0)),INDEX('Tableau FR Download'!I:I,MATCH(M461,'Tableau FR Download'!G:G,0))),""))</f>
        <v/>
      </c>
      <c r="K461" s="1" t="s">
        <v>218</v>
      </c>
      <c r="L461" s="1">
        <f>_xlfn.MAXIFS('Tableau FR Download'!A:A,'Tableau FR Download'!B:B,'Eligible Components'!G461)</f>
        <v>0</v>
      </c>
      <c r="M461" s="1" t="str">
        <f>IF(L461=0,"",INDEX('Tableau FR Download'!G:G,MATCH('Eligible Components'!L461,'Tableau FR Download'!A:A,0)))</f>
        <v/>
      </c>
      <c r="N461" s="2" t="str">
        <f>IFERROR(IF(LEFT(INDEX('Tableau FR Download'!J:J,MATCH('Eligible Components'!M461,'Tableau FR Download'!G:G,0)),FIND(" - ",INDEX('Tableau FR Download'!J:J,MATCH('Eligible Components'!M461,'Tableau FR Download'!G:G,0)))-1) = 0,"",LEFT(INDEX('Tableau FR Download'!J:J,MATCH('Eligible Components'!M461,'Tableau FR Download'!G:G,0)),FIND(" - ",INDEX('Tableau FR Download'!J:J,MATCH('Eligible Components'!M461,'Tableau FR Download'!G:G,0)))-1)),"")</f>
        <v/>
      </c>
      <c r="O461" s="2" t="str">
        <f>IF(T461="No","",IFERROR(IF(INDEX('Tableau FR Download'!M:M,MATCH('Eligible Components'!M461,'Tableau FR Download'!G:G,0))=0,"",INDEX('Tableau FR Download'!M:M,MATCH('Eligible Components'!M461,'Tableau FR Download'!G:G,0))),""))</f>
        <v/>
      </c>
      <c r="P461" s="27" t="str">
        <f>IF(IFERROR(
INDEX('Funding Request Tracker'!$G$6:$G$13,MATCH('Eligible Components'!N461,'Funding Request Tracker'!$F$6:$F$13,0)),"")=0,"",
IFERROR(INDEX('Funding Request Tracker'!$G$6:$G$13,MATCH('Eligible Components'!N461,'Funding Request Tracker'!$F$6:$F$13,0)),
""))</f>
        <v/>
      </c>
      <c r="Q461" s="27" t="str">
        <f>IF(IFERROR(INDEX('Tableau FR Download'!N:N,MATCH('Eligible Components'!M461,'Tableau FR Download'!G:G,0)),"")=0,"",IFERROR(INDEX('Tableau FR Download'!N:N,MATCH('Eligible Components'!M461,'Tableau FR Download'!G:G,0)),""))</f>
        <v/>
      </c>
      <c r="R461" s="27" t="str">
        <f>IF(IFERROR(INDEX('Tableau FR Download'!O:O,MATCH('Eligible Components'!M461,'Tableau FR Download'!G:G,0)),"")=0,"",IFERROR(INDEX('Tableau FR Download'!O:O,MATCH('Eligible Components'!M461,'Tableau FR Download'!G:G,0)),""))</f>
        <v/>
      </c>
      <c r="S461" t="str">
        <f t="shared" si="23"/>
        <v/>
      </c>
      <c r="T461" s="1" t="str">
        <f>IFERROR(INDEX('User Instructions'!$E$3:$E$8,MATCH('Eligible Components'!N461,'User Instructions'!$D$3:$D$8,0)),"")</f>
        <v/>
      </c>
      <c r="U461" s="1" t="str">
        <f>IFERROR(IF(INDEX('Tableau FR Download'!M:M,MATCH('Eligible Components'!M461,'Tableau FR Download'!G:G,0))=0,"",INDEX('Tableau FR Download'!M:M,MATCH('Eligible Components'!M461,'Tableau FR Download'!G:G,0))),"")</f>
        <v/>
      </c>
    </row>
    <row r="462" spans="1:21" x14ac:dyDescent="0.35">
      <c r="A462" s="1">
        <f t="shared" si="21"/>
        <v>0</v>
      </c>
      <c r="B462" s="1">
        <v>0</v>
      </c>
      <c r="C462" s="1" t="s">
        <v>201</v>
      </c>
      <c r="D462" s="1" t="s">
        <v>101</v>
      </c>
      <c r="E462" s="1" t="s">
        <v>91</v>
      </c>
      <c r="F462" s="1" t="s">
        <v>91</v>
      </c>
      <c r="G462" s="1" t="str">
        <f t="shared" si="22"/>
        <v>El Salvador-RSSH</v>
      </c>
      <c r="H462" s="1">
        <v>1</v>
      </c>
      <c r="I462" s="1" t="s">
        <v>71</v>
      </c>
      <c r="J462" s="1" t="str">
        <f>IF(IFERROR(IF(M462="",INDEX('Review Approach Lookup'!D:D,MATCH('Eligible Components'!G462,'Review Approach Lookup'!A:A,0)),INDEX('Tableau FR Download'!I:I,MATCH(M462,'Tableau FR Download'!G:G,0))),"")=0,"TBC",IFERROR(IF(M462="",INDEX('Review Approach Lookup'!D:D,MATCH('Eligible Components'!G462,'Review Approach Lookup'!A:A,0)),INDEX('Tableau FR Download'!I:I,MATCH(M462,'Tableau FR Download'!G:G,0))),""))</f>
        <v>TBC</v>
      </c>
      <c r="K462" s="1" t="s">
        <v>218</v>
      </c>
      <c r="L462" s="1">
        <f>_xlfn.MAXIFS('Tableau FR Download'!A:A,'Tableau FR Download'!B:B,'Eligible Components'!G462)</f>
        <v>0</v>
      </c>
      <c r="M462" s="1" t="str">
        <f>IF(L462=0,"",INDEX('Tableau FR Download'!G:G,MATCH('Eligible Components'!L462,'Tableau FR Download'!A:A,0)))</f>
        <v/>
      </c>
      <c r="N462" s="2" t="str">
        <f>IFERROR(IF(LEFT(INDEX('Tableau FR Download'!J:J,MATCH('Eligible Components'!M462,'Tableau FR Download'!G:G,0)),FIND(" - ",INDEX('Tableau FR Download'!J:J,MATCH('Eligible Components'!M462,'Tableau FR Download'!G:G,0)))-1) = 0,"",LEFT(INDEX('Tableau FR Download'!J:J,MATCH('Eligible Components'!M462,'Tableau FR Download'!G:G,0)),FIND(" - ",INDEX('Tableau FR Download'!J:J,MATCH('Eligible Components'!M462,'Tableau FR Download'!G:G,0)))-1)),"")</f>
        <v/>
      </c>
      <c r="O462" s="2" t="str">
        <f>IF(T462="No","",IFERROR(IF(INDEX('Tableau FR Download'!M:M,MATCH('Eligible Components'!M462,'Tableau FR Download'!G:G,0))=0,"",INDEX('Tableau FR Download'!M:M,MATCH('Eligible Components'!M462,'Tableau FR Download'!G:G,0))),""))</f>
        <v/>
      </c>
      <c r="P462" s="27" t="str">
        <f>IF(IFERROR(
INDEX('Funding Request Tracker'!$G$6:$G$13,MATCH('Eligible Components'!N462,'Funding Request Tracker'!$F$6:$F$13,0)),"")=0,"",
IFERROR(INDEX('Funding Request Tracker'!$G$6:$G$13,MATCH('Eligible Components'!N462,'Funding Request Tracker'!$F$6:$F$13,0)),
""))</f>
        <v/>
      </c>
      <c r="Q462" s="27" t="str">
        <f>IF(IFERROR(INDEX('Tableau FR Download'!N:N,MATCH('Eligible Components'!M462,'Tableau FR Download'!G:G,0)),"")=0,"",IFERROR(INDEX('Tableau FR Download'!N:N,MATCH('Eligible Components'!M462,'Tableau FR Download'!G:G,0)),""))</f>
        <v/>
      </c>
      <c r="R462" s="27" t="str">
        <f>IF(IFERROR(INDEX('Tableau FR Download'!O:O,MATCH('Eligible Components'!M462,'Tableau FR Download'!G:G,0)),"")=0,"",IFERROR(INDEX('Tableau FR Download'!O:O,MATCH('Eligible Components'!M462,'Tableau FR Download'!G:G,0)),""))</f>
        <v/>
      </c>
      <c r="S462" t="str">
        <f t="shared" si="23"/>
        <v/>
      </c>
      <c r="T462" s="1" t="str">
        <f>IFERROR(INDEX('User Instructions'!$E$3:$E$8,MATCH('Eligible Components'!N462,'User Instructions'!$D$3:$D$8,0)),"")</f>
        <v/>
      </c>
      <c r="U462" s="1" t="str">
        <f>IFERROR(IF(INDEX('Tableau FR Download'!M:M,MATCH('Eligible Components'!M462,'Tableau FR Download'!G:G,0))=0,"",INDEX('Tableau FR Download'!M:M,MATCH('Eligible Components'!M462,'Tableau FR Download'!G:G,0))),"")</f>
        <v/>
      </c>
    </row>
    <row r="463" spans="1:21" x14ac:dyDescent="0.35">
      <c r="A463" s="1">
        <f t="shared" si="21"/>
        <v>1</v>
      </c>
      <c r="B463" s="1">
        <v>0</v>
      </c>
      <c r="C463" s="1" t="s">
        <v>201</v>
      </c>
      <c r="D463" s="1" t="s">
        <v>101</v>
      </c>
      <c r="E463" s="1" t="s">
        <v>61</v>
      </c>
      <c r="F463" s="1" t="s">
        <v>213</v>
      </c>
      <c r="G463" s="1" t="str">
        <f t="shared" si="22"/>
        <v>El Salvador-Tuberculosis</v>
      </c>
      <c r="H463" s="1">
        <v>1</v>
      </c>
      <c r="I463" s="1" t="s">
        <v>71</v>
      </c>
      <c r="J463" s="1" t="str">
        <f>IF(IFERROR(IF(M463="",INDEX('Review Approach Lookup'!D:D,MATCH('Eligible Components'!G463,'Review Approach Lookup'!A:A,0)),INDEX('Tableau FR Download'!I:I,MATCH(M463,'Tableau FR Download'!G:G,0))),"")=0,"TBC",IFERROR(IF(M463="",INDEX('Review Approach Lookup'!D:D,MATCH('Eligible Components'!G463,'Review Approach Lookup'!A:A,0)),INDEX('Tableau FR Download'!I:I,MATCH(M463,'Tableau FR Download'!G:G,0))),""))</f>
        <v>Tailored for National Strategic Plans</v>
      </c>
      <c r="K463" s="1" t="s">
        <v>218</v>
      </c>
      <c r="L463" s="1">
        <f>_xlfn.MAXIFS('Tableau FR Download'!A:A,'Tableau FR Download'!B:B,'Eligible Components'!G463)</f>
        <v>1731</v>
      </c>
      <c r="M463" s="1" t="str">
        <f>IF(L463=0,"",INDEX('Tableau FR Download'!G:G,MATCH('Eligible Components'!L463,'Tableau FR Download'!A:A,0)))</f>
        <v>FR1731-SLV-T</v>
      </c>
      <c r="N463" s="2" t="str">
        <f>IFERROR(IF(LEFT(INDEX('Tableau FR Download'!J:J,MATCH('Eligible Components'!M463,'Tableau FR Download'!G:G,0)),FIND(" - ",INDEX('Tableau FR Download'!J:J,MATCH('Eligible Components'!M463,'Tableau FR Download'!G:G,0)))-1) = 0,"",LEFT(INDEX('Tableau FR Download'!J:J,MATCH('Eligible Components'!M463,'Tableau FR Download'!G:G,0)),FIND(" - ",INDEX('Tableau FR Download'!J:J,MATCH('Eligible Components'!M463,'Tableau FR Download'!G:G,0)))-1)),"")</f>
        <v>Window 5</v>
      </c>
      <c r="O463" s="2" t="str">
        <f>IF(T463="No","",IFERROR(IF(INDEX('Tableau FR Download'!M:M,MATCH('Eligible Components'!M463,'Tableau FR Download'!G:G,0))=0,"",INDEX('Tableau FR Download'!M:M,MATCH('Eligible Components'!M463,'Tableau FR Download'!G:G,0))),""))</f>
        <v/>
      </c>
      <c r="P463" s="27">
        <f>IF(IFERROR(
INDEX('Funding Request Tracker'!$G$6:$G$13,MATCH('Eligible Components'!N463,'Funding Request Tracker'!$F$6:$F$13,0)),"")=0,"",
IFERROR(INDEX('Funding Request Tracker'!$G$6:$G$13,MATCH('Eligible Components'!N463,'Funding Request Tracker'!$F$6:$F$13,0)),
""))</f>
        <v>45411</v>
      </c>
      <c r="Q463" s="27" t="str">
        <f>IF(IFERROR(INDEX('Tableau FR Download'!N:N,MATCH('Eligible Components'!M463,'Tableau FR Download'!G:G,0)),"")=0,"",IFERROR(INDEX('Tableau FR Download'!N:N,MATCH('Eligible Components'!M463,'Tableau FR Download'!G:G,0)),""))</f>
        <v/>
      </c>
      <c r="R463" s="27" t="str">
        <f>IF(IFERROR(INDEX('Tableau FR Download'!O:O,MATCH('Eligible Components'!M463,'Tableau FR Download'!G:G,0)),"")=0,"",IFERROR(INDEX('Tableau FR Download'!O:O,MATCH('Eligible Components'!M463,'Tableau FR Download'!G:G,0)),""))</f>
        <v/>
      </c>
      <c r="S463" t="str">
        <f t="shared" si="23"/>
        <v/>
      </c>
      <c r="T463" s="1" t="str">
        <f>IFERROR(INDEX('User Instructions'!$E$3:$E$8,MATCH('Eligible Components'!N463,'User Instructions'!$D$3:$D$8,0)),"")</f>
        <v>No</v>
      </c>
      <c r="U463" s="1" t="str">
        <f>IFERROR(IF(INDEX('Tableau FR Download'!M:M,MATCH('Eligible Components'!M463,'Tableau FR Download'!G:G,0))=0,"",INDEX('Tableau FR Download'!M:M,MATCH('Eligible Components'!M463,'Tableau FR Download'!G:G,0))),"")</f>
        <v/>
      </c>
    </row>
    <row r="464" spans="1:21" x14ac:dyDescent="0.35">
      <c r="A464" s="1">
        <f t="shared" si="21"/>
        <v>0</v>
      </c>
      <c r="B464" s="1">
        <v>0</v>
      </c>
      <c r="C464" s="1" t="s">
        <v>201</v>
      </c>
      <c r="D464" s="1" t="s">
        <v>101</v>
      </c>
      <c r="E464" s="1" t="s">
        <v>168</v>
      </c>
      <c r="F464" s="1" t="s">
        <v>214</v>
      </c>
      <c r="G464" s="1" t="str">
        <f t="shared" si="22"/>
        <v>El Salvador-Tuberculosis,Malaria</v>
      </c>
      <c r="H464" s="1">
        <v>1</v>
      </c>
      <c r="I464" s="1" t="s">
        <v>71</v>
      </c>
      <c r="J464" s="1" t="str">
        <f>IF(IFERROR(IF(M464="",INDEX('Review Approach Lookup'!D:D,MATCH('Eligible Components'!G464,'Review Approach Lookup'!A:A,0)),INDEX('Tableau FR Download'!I:I,MATCH(M464,'Tableau FR Download'!G:G,0))),"")=0,"TBC",IFERROR(IF(M464="",INDEX('Review Approach Lookup'!D:D,MATCH('Eligible Components'!G464,'Review Approach Lookup'!A:A,0)),INDEX('Tableau FR Download'!I:I,MATCH(M464,'Tableau FR Download'!G:G,0))),""))</f>
        <v/>
      </c>
      <c r="K464" s="1" t="s">
        <v>218</v>
      </c>
      <c r="L464" s="1">
        <f>_xlfn.MAXIFS('Tableau FR Download'!A:A,'Tableau FR Download'!B:B,'Eligible Components'!G464)</f>
        <v>0</v>
      </c>
      <c r="M464" s="1" t="str">
        <f>IF(L464=0,"",INDEX('Tableau FR Download'!G:G,MATCH('Eligible Components'!L464,'Tableau FR Download'!A:A,0)))</f>
        <v/>
      </c>
      <c r="N464" s="2" t="str">
        <f>IFERROR(IF(LEFT(INDEX('Tableau FR Download'!J:J,MATCH('Eligible Components'!M464,'Tableau FR Download'!G:G,0)),FIND(" - ",INDEX('Tableau FR Download'!J:J,MATCH('Eligible Components'!M464,'Tableau FR Download'!G:G,0)))-1) = 0,"",LEFT(INDEX('Tableau FR Download'!J:J,MATCH('Eligible Components'!M464,'Tableau FR Download'!G:G,0)),FIND(" - ",INDEX('Tableau FR Download'!J:J,MATCH('Eligible Components'!M464,'Tableau FR Download'!G:G,0)))-1)),"")</f>
        <v/>
      </c>
      <c r="O464" s="2" t="str">
        <f>IF(T464="No","",IFERROR(IF(INDEX('Tableau FR Download'!M:M,MATCH('Eligible Components'!M464,'Tableau FR Download'!G:G,0))=0,"",INDEX('Tableau FR Download'!M:M,MATCH('Eligible Components'!M464,'Tableau FR Download'!G:G,0))),""))</f>
        <v/>
      </c>
      <c r="P464" s="27" t="str">
        <f>IF(IFERROR(
INDEX('Funding Request Tracker'!$G$6:$G$13,MATCH('Eligible Components'!N464,'Funding Request Tracker'!$F$6:$F$13,0)),"")=0,"",
IFERROR(INDEX('Funding Request Tracker'!$G$6:$G$13,MATCH('Eligible Components'!N464,'Funding Request Tracker'!$F$6:$F$13,0)),
""))</f>
        <v/>
      </c>
      <c r="Q464" s="27" t="str">
        <f>IF(IFERROR(INDEX('Tableau FR Download'!N:N,MATCH('Eligible Components'!M464,'Tableau FR Download'!G:G,0)),"")=0,"",IFERROR(INDEX('Tableau FR Download'!N:N,MATCH('Eligible Components'!M464,'Tableau FR Download'!G:G,0)),""))</f>
        <v/>
      </c>
      <c r="R464" s="27" t="str">
        <f>IF(IFERROR(INDEX('Tableau FR Download'!O:O,MATCH('Eligible Components'!M464,'Tableau FR Download'!G:G,0)),"")=0,"",IFERROR(INDEX('Tableau FR Download'!O:O,MATCH('Eligible Components'!M464,'Tableau FR Download'!G:G,0)),""))</f>
        <v/>
      </c>
      <c r="S464" t="str">
        <f t="shared" si="23"/>
        <v/>
      </c>
      <c r="T464" s="1" t="str">
        <f>IFERROR(INDEX('User Instructions'!$E$3:$E$8,MATCH('Eligible Components'!N464,'User Instructions'!$D$3:$D$8,0)),"")</f>
        <v/>
      </c>
      <c r="U464" s="1" t="str">
        <f>IFERROR(IF(INDEX('Tableau FR Download'!M:M,MATCH('Eligible Components'!M464,'Tableau FR Download'!G:G,0))=0,"",INDEX('Tableau FR Download'!M:M,MATCH('Eligible Components'!M464,'Tableau FR Download'!G:G,0))),"")</f>
        <v/>
      </c>
    </row>
    <row r="465" spans="1:21" x14ac:dyDescent="0.35">
      <c r="A465" s="1">
        <f t="shared" si="21"/>
        <v>0</v>
      </c>
      <c r="B465" s="1">
        <v>0</v>
      </c>
      <c r="C465" s="1" t="s">
        <v>201</v>
      </c>
      <c r="D465" s="1" t="s">
        <v>101</v>
      </c>
      <c r="E465" s="1" t="s">
        <v>133</v>
      </c>
      <c r="F465" s="1" t="s">
        <v>215</v>
      </c>
      <c r="G465" s="1" t="str">
        <f t="shared" si="22"/>
        <v>El Salvador-Tuberculosis,Malaria,RSSH</v>
      </c>
      <c r="H465" s="1">
        <v>1</v>
      </c>
      <c r="I465" s="1" t="s">
        <v>71</v>
      </c>
      <c r="J465" s="1" t="str">
        <f>IF(IFERROR(IF(M465="",INDEX('Review Approach Lookup'!D:D,MATCH('Eligible Components'!G465,'Review Approach Lookup'!A:A,0)),INDEX('Tableau FR Download'!I:I,MATCH(M465,'Tableau FR Download'!G:G,0))),"")=0,"TBC",IFERROR(IF(M465="",INDEX('Review Approach Lookup'!D:D,MATCH('Eligible Components'!G465,'Review Approach Lookup'!A:A,0)),INDEX('Tableau FR Download'!I:I,MATCH(M465,'Tableau FR Download'!G:G,0))),""))</f>
        <v/>
      </c>
      <c r="K465" s="1" t="s">
        <v>218</v>
      </c>
      <c r="L465" s="1">
        <f>_xlfn.MAXIFS('Tableau FR Download'!A:A,'Tableau FR Download'!B:B,'Eligible Components'!G465)</f>
        <v>0</v>
      </c>
      <c r="M465" s="1" t="str">
        <f>IF(L465=0,"",INDEX('Tableau FR Download'!G:G,MATCH('Eligible Components'!L465,'Tableau FR Download'!A:A,0)))</f>
        <v/>
      </c>
      <c r="N465" s="2" t="str">
        <f>IFERROR(IF(LEFT(INDEX('Tableau FR Download'!J:J,MATCH('Eligible Components'!M465,'Tableau FR Download'!G:G,0)),FIND(" - ",INDEX('Tableau FR Download'!J:J,MATCH('Eligible Components'!M465,'Tableau FR Download'!G:G,0)))-1) = 0,"",LEFT(INDEX('Tableau FR Download'!J:J,MATCH('Eligible Components'!M465,'Tableau FR Download'!G:G,0)),FIND(" - ",INDEX('Tableau FR Download'!J:J,MATCH('Eligible Components'!M465,'Tableau FR Download'!G:G,0)))-1)),"")</f>
        <v/>
      </c>
      <c r="O465" s="2" t="str">
        <f>IF(T465="No","",IFERROR(IF(INDEX('Tableau FR Download'!M:M,MATCH('Eligible Components'!M465,'Tableau FR Download'!G:G,0))=0,"",INDEX('Tableau FR Download'!M:M,MATCH('Eligible Components'!M465,'Tableau FR Download'!G:G,0))),""))</f>
        <v/>
      </c>
      <c r="P465" s="27" t="str">
        <f>IF(IFERROR(
INDEX('Funding Request Tracker'!$G$6:$G$13,MATCH('Eligible Components'!N465,'Funding Request Tracker'!$F$6:$F$13,0)),"")=0,"",
IFERROR(INDEX('Funding Request Tracker'!$G$6:$G$13,MATCH('Eligible Components'!N465,'Funding Request Tracker'!$F$6:$F$13,0)),
""))</f>
        <v/>
      </c>
      <c r="Q465" s="27" t="str">
        <f>IF(IFERROR(INDEX('Tableau FR Download'!N:N,MATCH('Eligible Components'!M465,'Tableau FR Download'!G:G,0)),"")=0,"",IFERROR(INDEX('Tableau FR Download'!N:N,MATCH('Eligible Components'!M465,'Tableau FR Download'!G:G,0)),""))</f>
        <v/>
      </c>
      <c r="R465" s="27" t="str">
        <f>IF(IFERROR(INDEX('Tableau FR Download'!O:O,MATCH('Eligible Components'!M465,'Tableau FR Download'!G:G,0)),"")=0,"",IFERROR(INDEX('Tableau FR Download'!O:O,MATCH('Eligible Components'!M465,'Tableau FR Download'!G:G,0)),""))</f>
        <v/>
      </c>
      <c r="S465" t="str">
        <f t="shared" si="23"/>
        <v/>
      </c>
      <c r="T465" s="1" t="str">
        <f>IFERROR(INDEX('User Instructions'!$E$3:$E$8,MATCH('Eligible Components'!N465,'User Instructions'!$D$3:$D$8,0)),"")</f>
        <v/>
      </c>
      <c r="U465" s="1" t="str">
        <f>IFERROR(IF(INDEX('Tableau FR Download'!M:M,MATCH('Eligible Components'!M465,'Tableau FR Download'!G:G,0))=0,"",INDEX('Tableau FR Download'!M:M,MATCH('Eligible Components'!M465,'Tableau FR Download'!G:G,0))),"")</f>
        <v/>
      </c>
    </row>
    <row r="466" spans="1:21" x14ac:dyDescent="0.35">
      <c r="A466" s="1">
        <f t="shared" si="21"/>
        <v>0</v>
      </c>
      <c r="B466" s="1">
        <v>0</v>
      </c>
      <c r="C466" s="1" t="s">
        <v>201</v>
      </c>
      <c r="D466" s="1" t="s">
        <v>101</v>
      </c>
      <c r="E466" s="1" t="s">
        <v>121</v>
      </c>
      <c r="F466" s="1" t="s">
        <v>216</v>
      </c>
      <c r="G466" s="1" t="str">
        <f t="shared" si="22"/>
        <v>El Salvador-Tuberculosis,RSSH</v>
      </c>
      <c r="H466" s="1">
        <v>1</v>
      </c>
      <c r="I466" s="1" t="s">
        <v>71</v>
      </c>
      <c r="J466" s="1" t="str">
        <f>IF(IFERROR(IF(M466="",INDEX('Review Approach Lookup'!D:D,MATCH('Eligible Components'!G466,'Review Approach Lookup'!A:A,0)),INDEX('Tableau FR Download'!I:I,MATCH(M466,'Tableau FR Download'!G:G,0))),"")=0,"TBC",IFERROR(IF(M466="",INDEX('Review Approach Lookup'!D:D,MATCH('Eligible Components'!G466,'Review Approach Lookup'!A:A,0)),INDEX('Tableau FR Download'!I:I,MATCH(M466,'Tableau FR Download'!G:G,0))),""))</f>
        <v/>
      </c>
      <c r="K466" s="1" t="s">
        <v>218</v>
      </c>
      <c r="L466" s="1">
        <f>_xlfn.MAXIFS('Tableau FR Download'!A:A,'Tableau FR Download'!B:B,'Eligible Components'!G466)</f>
        <v>0</v>
      </c>
      <c r="M466" s="1" t="str">
        <f>IF(L466=0,"",INDEX('Tableau FR Download'!G:G,MATCH('Eligible Components'!L466,'Tableau FR Download'!A:A,0)))</f>
        <v/>
      </c>
      <c r="N466" s="2" t="str">
        <f>IFERROR(IF(LEFT(INDEX('Tableau FR Download'!J:J,MATCH('Eligible Components'!M466,'Tableau FR Download'!G:G,0)),FIND(" - ",INDEX('Tableau FR Download'!J:J,MATCH('Eligible Components'!M466,'Tableau FR Download'!G:G,0)))-1) = 0,"",LEFT(INDEX('Tableau FR Download'!J:J,MATCH('Eligible Components'!M466,'Tableau FR Download'!G:G,0)),FIND(" - ",INDEX('Tableau FR Download'!J:J,MATCH('Eligible Components'!M466,'Tableau FR Download'!G:G,0)))-1)),"")</f>
        <v/>
      </c>
      <c r="O466" s="2" t="str">
        <f>IF(T466="No","",IFERROR(IF(INDEX('Tableau FR Download'!M:M,MATCH('Eligible Components'!M466,'Tableau FR Download'!G:G,0))=0,"",INDEX('Tableau FR Download'!M:M,MATCH('Eligible Components'!M466,'Tableau FR Download'!G:G,0))),""))</f>
        <v/>
      </c>
      <c r="P466" s="27" t="str">
        <f>IF(IFERROR(
INDEX('Funding Request Tracker'!$G$6:$G$13,MATCH('Eligible Components'!N466,'Funding Request Tracker'!$F$6:$F$13,0)),"")=0,"",
IFERROR(INDEX('Funding Request Tracker'!$G$6:$G$13,MATCH('Eligible Components'!N466,'Funding Request Tracker'!$F$6:$F$13,0)),
""))</f>
        <v/>
      </c>
      <c r="Q466" s="27" t="str">
        <f>IF(IFERROR(INDEX('Tableau FR Download'!N:N,MATCH('Eligible Components'!M466,'Tableau FR Download'!G:G,0)),"")=0,"",IFERROR(INDEX('Tableau FR Download'!N:N,MATCH('Eligible Components'!M466,'Tableau FR Download'!G:G,0)),""))</f>
        <v/>
      </c>
      <c r="R466" s="27" t="str">
        <f>IF(IFERROR(INDEX('Tableau FR Download'!O:O,MATCH('Eligible Components'!M466,'Tableau FR Download'!G:G,0)),"")=0,"",IFERROR(INDEX('Tableau FR Download'!O:O,MATCH('Eligible Components'!M466,'Tableau FR Download'!G:G,0)),""))</f>
        <v/>
      </c>
      <c r="S466" t="str">
        <f t="shared" si="23"/>
        <v/>
      </c>
      <c r="T466" s="1" t="str">
        <f>IFERROR(INDEX('User Instructions'!$E$3:$E$8,MATCH('Eligible Components'!N466,'User Instructions'!$D$3:$D$8,0)),"")</f>
        <v/>
      </c>
      <c r="U466" s="1" t="str">
        <f>IFERROR(IF(INDEX('Tableau FR Download'!M:M,MATCH('Eligible Components'!M466,'Tableau FR Download'!G:G,0))=0,"",INDEX('Tableau FR Download'!M:M,MATCH('Eligible Components'!M466,'Tableau FR Download'!G:G,0))),"")</f>
        <v/>
      </c>
    </row>
    <row r="467" spans="1:21" hidden="1" x14ac:dyDescent="0.35">
      <c r="A467" s="1">
        <f t="shared" si="21"/>
        <v>0</v>
      </c>
      <c r="B467" s="1">
        <v>1</v>
      </c>
      <c r="C467" s="1" t="s">
        <v>201</v>
      </c>
      <c r="D467" s="1" t="s">
        <v>102</v>
      </c>
      <c r="E467" s="1" t="s">
        <v>59</v>
      </c>
      <c r="F467" s="1" t="s">
        <v>59</v>
      </c>
      <c r="G467" s="1" t="str">
        <f t="shared" si="22"/>
        <v>Equatorial Guinea-HIV/AIDS</v>
      </c>
      <c r="H467" s="1">
        <v>1</v>
      </c>
      <c r="I467" s="1" t="s">
        <v>73</v>
      </c>
      <c r="J467" s="1" t="str">
        <f>IF(IFERROR(IF(M467="",INDEX('Review Approach Lookup'!D:D,MATCH('Eligible Components'!G467,'Review Approach Lookup'!A:A,0)),INDEX('Tableau FR Download'!I:I,MATCH(M467,'Tableau FR Download'!G:G,0))),"")=0,"TBC",IFERROR(IF(M467="",INDEX('Review Approach Lookup'!D:D,MATCH('Eligible Components'!G467,'Review Approach Lookup'!A:A,0)),INDEX('Tableau FR Download'!I:I,MATCH(M467,'Tableau FR Download'!G:G,0))),""))</f>
        <v>Tailored for Focused Portfolios</v>
      </c>
      <c r="K467" s="1" t="s">
        <v>218</v>
      </c>
      <c r="L467" s="1">
        <f>_xlfn.MAXIFS('Tableau FR Download'!A:A,'Tableau FR Download'!B:B,'Eligible Components'!G467)</f>
        <v>0</v>
      </c>
      <c r="M467" s="1" t="str">
        <f>IF(L467=0,"",INDEX('Tableau FR Download'!G:G,MATCH('Eligible Components'!L467,'Tableau FR Download'!A:A,0)))</f>
        <v/>
      </c>
      <c r="N467" s="2" t="str">
        <f>IFERROR(IF(LEFT(INDEX('Tableau FR Download'!J:J,MATCH('Eligible Components'!M467,'Tableau FR Download'!G:G,0)),FIND(" - ",INDEX('Tableau FR Download'!J:J,MATCH('Eligible Components'!M467,'Tableau FR Download'!G:G,0)))-1) = 0,"",LEFT(INDEX('Tableau FR Download'!J:J,MATCH('Eligible Components'!M467,'Tableau FR Download'!G:G,0)),FIND(" - ",INDEX('Tableau FR Download'!J:J,MATCH('Eligible Components'!M467,'Tableau FR Download'!G:G,0)))-1)),"")</f>
        <v/>
      </c>
      <c r="O467" s="2" t="str">
        <f>IF(T467="No","",IFERROR(IF(INDEX('Tableau FR Download'!M:M,MATCH('Eligible Components'!M467,'Tableau FR Download'!G:G,0))=0,"",INDEX('Tableau FR Download'!M:M,MATCH('Eligible Components'!M467,'Tableau FR Download'!G:G,0))),""))</f>
        <v/>
      </c>
      <c r="P467" s="27" t="str">
        <f>IF(IFERROR(
INDEX('Funding Request Tracker'!$G$6:$G$13,MATCH('Eligible Components'!N467,'Funding Request Tracker'!$F$6:$F$13,0)),"")=0,"",
IFERROR(INDEX('Funding Request Tracker'!$G$6:$G$13,MATCH('Eligible Components'!N467,'Funding Request Tracker'!$F$6:$F$13,0)),
""))</f>
        <v/>
      </c>
      <c r="Q467" s="27" t="str">
        <f>IF(IFERROR(INDEX('Tableau FR Download'!N:N,MATCH('Eligible Components'!M467,'Tableau FR Download'!G:G,0)),"")=0,"",IFERROR(INDEX('Tableau FR Download'!N:N,MATCH('Eligible Components'!M467,'Tableau FR Download'!G:G,0)),""))</f>
        <v/>
      </c>
      <c r="R467" s="27" t="str">
        <f>IF(IFERROR(INDEX('Tableau FR Download'!O:O,MATCH('Eligible Components'!M467,'Tableau FR Download'!G:G,0)),"")=0,"",IFERROR(INDEX('Tableau FR Download'!O:O,MATCH('Eligible Components'!M467,'Tableau FR Download'!G:G,0)),""))</f>
        <v/>
      </c>
      <c r="S467" t="str">
        <f t="shared" si="23"/>
        <v/>
      </c>
      <c r="T467" s="1" t="str">
        <f>IFERROR(INDEX('User Instructions'!$E$3:$E$8,MATCH('Eligible Components'!N467,'User Instructions'!$D$3:$D$8,0)),"")</f>
        <v/>
      </c>
      <c r="U467" s="1" t="str">
        <f>IFERROR(IF(INDEX('Tableau FR Download'!M:M,MATCH('Eligible Components'!M467,'Tableau FR Download'!G:G,0))=0,"",INDEX('Tableau FR Download'!M:M,MATCH('Eligible Components'!M467,'Tableau FR Download'!G:G,0))),"")</f>
        <v/>
      </c>
    </row>
    <row r="468" spans="1:21" hidden="1" x14ac:dyDescent="0.35">
      <c r="A468" s="1">
        <f t="shared" si="21"/>
        <v>1</v>
      </c>
      <c r="B468" s="1">
        <v>0</v>
      </c>
      <c r="C468" s="1" t="s">
        <v>201</v>
      </c>
      <c r="D468" s="1" t="s">
        <v>102</v>
      </c>
      <c r="E468" s="1" t="s">
        <v>103</v>
      </c>
      <c r="F468" s="1" t="s">
        <v>203</v>
      </c>
      <c r="G468" s="1" t="str">
        <f t="shared" si="22"/>
        <v>Equatorial Guinea-HIV/AIDS,Malaria</v>
      </c>
      <c r="H468" s="1">
        <v>1</v>
      </c>
      <c r="I468" s="1" t="s">
        <v>73</v>
      </c>
      <c r="J468" s="1" t="str">
        <f>IF(IFERROR(IF(M468="",INDEX('Review Approach Lookup'!D:D,MATCH('Eligible Components'!G468,'Review Approach Lookup'!A:A,0)),INDEX('Tableau FR Download'!I:I,MATCH(M468,'Tableau FR Download'!G:G,0))),"")=0,"TBC",IFERROR(IF(M468="",INDEX('Review Approach Lookup'!D:D,MATCH('Eligible Components'!G468,'Review Approach Lookup'!A:A,0)),INDEX('Tableau FR Download'!I:I,MATCH(M468,'Tableau FR Download'!G:G,0))),""))</f>
        <v>Tailored for Focused Portfolios</v>
      </c>
      <c r="K468" s="1" t="s">
        <v>218</v>
      </c>
      <c r="L468" s="1">
        <f>_xlfn.MAXIFS('Tableau FR Download'!A:A,'Tableau FR Download'!B:B,'Eligible Components'!G468)</f>
        <v>1584</v>
      </c>
      <c r="M468" s="1" t="str">
        <f>IF(L468=0,"",INDEX('Tableau FR Download'!G:G,MATCH('Eligible Components'!L468,'Tableau FR Download'!A:A,0)))</f>
        <v>FR1584-GNQ-Z</v>
      </c>
      <c r="N468" s="2" t="str">
        <f>IFERROR(IF(LEFT(INDEX('Tableau FR Download'!J:J,MATCH('Eligible Components'!M468,'Tableau FR Download'!G:G,0)),FIND(" - ",INDEX('Tableau FR Download'!J:J,MATCH('Eligible Components'!M468,'Tableau FR Download'!G:G,0)))-1) = 0,"",LEFT(INDEX('Tableau FR Download'!J:J,MATCH('Eligible Components'!M468,'Tableau FR Download'!G:G,0)),FIND(" - ",INDEX('Tableau FR Download'!J:J,MATCH('Eligible Components'!M468,'Tableau FR Download'!G:G,0)))-1)),"")</f>
        <v>Window 3</v>
      </c>
      <c r="O468" s="2" t="str">
        <f>IF(T468="No","",IFERROR(IF(INDEX('Tableau FR Download'!M:M,MATCH('Eligible Components'!M468,'Tableau FR Download'!G:G,0))=0,"",INDEX('Tableau FR Download'!M:M,MATCH('Eligible Components'!M468,'Tableau FR Download'!G:G,0))),""))</f>
        <v>Grant Making</v>
      </c>
      <c r="P468" s="27">
        <f>IF(IFERROR(
INDEX('Funding Request Tracker'!$G$6:$G$13,MATCH('Eligible Components'!N468,'Funding Request Tracker'!$F$6:$F$13,0)),"")=0,"",
IFERROR(INDEX('Funding Request Tracker'!$G$6:$G$13,MATCH('Eligible Components'!N468,'Funding Request Tracker'!$F$6:$F$13,0)),
""))</f>
        <v>45159</v>
      </c>
      <c r="Q468" s="27" t="str">
        <f>IF(IFERROR(INDEX('Tableau FR Download'!N:N,MATCH('Eligible Components'!M468,'Tableau FR Download'!G:G,0)),"")=0,"",IFERROR(INDEX('Tableau FR Download'!N:N,MATCH('Eligible Components'!M468,'Tableau FR Download'!G:G,0)),""))</f>
        <v/>
      </c>
      <c r="R468" s="27" t="str">
        <f>IF(IFERROR(INDEX('Tableau FR Download'!O:O,MATCH('Eligible Components'!M468,'Tableau FR Download'!G:G,0)),"")=0,"",IFERROR(INDEX('Tableau FR Download'!O:O,MATCH('Eligible Components'!M468,'Tableau FR Download'!G:G,0)),""))</f>
        <v/>
      </c>
      <c r="S468" t="str">
        <f t="shared" si="23"/>
        <v/>
      </c>
      <c r="T468" s="1" t="str">
        <f>IFERROR(INDEX('User Instructions'!$E$3:$E$8,MATCH('Eligible Components'!N468,'User Instructions'!$D$3:$D$8,0)),"")</f>
        <v>Yes</v>
      </c>
      <c r="U468" s="1" t="str">
        <f>IFERROR(IF(INDEX('Tableau FR Download'!M:M,MATCH('Eligible Components'!M468,'Tableau FR Download'!G:G,0))=0,"",INDEX('Tableau FR Download'!M:M,MATCH('Eligible Components'!M468,'Tableau FR Download'!G:G,0))),"")</f>
        <v>Grant Making</v>
      </c>
    </row>
    <row r="469" spans="1:21" hidden="1" x14ac:dyDescent="0.35">
      <c r="A469" s="1">
        <f t="shared" si="21"/>
        <v>0</v>
      </c>
      <c r="B469" s="1">
        <v>0</v>
      </c>
      <c r="C469" s="1" t="s">
        <v>201</v>
      </c>
      <c r="D469" s="1" t="s">
        <v>102</v>
      </c>
      <c r="E469" s="1" t="s">
        <v>204</v>
      </c>
      <c r="F469" s="1" t="s">
        <v>205</v>
      </c>
      <c r="G469" s="1" t="str">
        <f t="shared" si="22"/>
        <v>Equatorial Guinea-HIV/AIDS,Malaria,RSSH</v>
      </c>
      <c r="H469" s="1">
        <v>1</v>
      </c>
      <c r="I469" s="1" t="s">
        <v>73</v>
      </c>
      <c r="J469" s="1" t="str">
        <f>IF(IFERROR(IF(M469="",INDEX('Review Approach Lookup'!D:D,MATCH('Eligible Components'!G469,'Review Approach Lookup'!A:A,0)),INDEX('Tableau FR Download'!I:I,MATCH(M469,'Tableau FR Download'!G:G,0))),"")=0,"TBC",IFERROR(IF(M469="",INDEX('Review Approach Lookup'!D:D,MATCH('Eligible Components'!G469,'Review Approach Lookup'!A:A,0)),INDEX('Tableau FR Download'!I:I,MATCH(M469,'Tableau FR Download'!G:G,0))),""))</f>
        <v/>
      </c>
      <c r="K469" s="1" t="s">
        <v>218</v>
      </c>
      <c r="L469" s="1">
        <f>_xlfn.MAXIFS('Tableau FR Download'!A:A,'Tableau FR Download'!B:B,'Eligible Components'!G469)</f>
        <v>0</v>
      </c>
      <c r="M469" s="1" t="str">
        <f>IF(L469=0,"",INDEX('Tableau FR Download'!G:G,MATCH('Eligible Components'!L469,'Tableau FR Download'!A:A,0)))</f>
        <v/>
      </c>
      <c r="N469" s="2" t="str">
        <f>IFERROR(IF(LEFT(INDEX('Tableau FR Download'!J:J,MATCH('Eligible Components'!M469,'Tableau FR Download'!G:G,0)),FIND(" - ",INDEX('Tableau FR Download'!J:J,MATCH('Eligible Components'!M469,'Tableau FR Download'!G:G,0)))-1) = 0,"",LEFT(INDEX('Tableau FR Download'!J:J,MATCH('Eligible Components'!M469,'Tableau FR Download'!G:G,0)),FIND(" - ",INDEX('Tableau FR Download'!J:J,MATCH('Eligible Components'!M469,'Tableau FR Download'!G:G,0)))-1)),"")</f>
        <v/>
      </c>
      <c r="O469" s="2" t="str">
        <f>IF(T469="No","",IFERROR(IF(INDEX('Tableau FR Download'!M:M,MATCH('Eligible Components'!M469,'Tableau FR Download'!G:G,0))=0,"",INDEX('Tableau FR Download'!M:M,MATCH('Eligible Components'!M469,'Tableau FR Download'!G:G,0))),""))</f>
        <v/>
      </c>
      <c r="P469" s="27" t="str">
        <f>IF(IFERROR(
INDEX('Funding Request Tracker'!$G$6:$G$13,MATCH('Eligible Components'!N469,'Funding Request Tracker'!$F$6:$F$13,0)),"")=0,"",
IFERROR(INDEX('Funding Request Tracker'!$G$6:$G$13,MATCH('Eligible Components'!N469,'Funding Request Tracker'!$F$6:$F$13,0)),
""))</f>
        <v/>
      </c>
      <c r="Q469" s="27" t="str">
        <f>IF(IFERROR(INDEX('Tableau FR Download'!N:N,MATCH('Eligible Components'!M469,'Tableau FR Download'!G:G,0)),"")=0,"",IFERROR(INDEX('Tableau FR Download'!N:N,MATCH('Eligible Components'!M469,'Tableau FR Download'!G:G,0)),""))</f>
        <v/>
      </c>
      <c r="R469" s="27" t="str">
        <f>IF(IFERROR(INDEX('Tableau FR Download'!O:O,MATCH('Eligible Components'!M469,'Tableau FR Download'!G:G,0)),"")=0,"",IFERROR(INDEX('Tableau FR Download'!O:O,MATCH('Eligible Components'!M469,'Tableau FR Download'!G:G,0)),""))</f>
        <v/>
      </c>
      <c r="S469" t="str">
        <f t="shared" si="23"/>
        <v/>
      </c>
      <c r="T469" s="1" t="str">
        <f>IFERROR(INDEX('User Instructions'!$E$3:$E$8,MATCH('Eligible Components'!N469,'User Instructions'!$D$3:$D$8,0)),"")</f>
        <v/>
      </c>
      <c r="U469" s="1" t="str">
        <f>IFERROR(IF(INDEX('Tableau FR Download'!M:M,MATCH('Eligible Components'!M469,'Tableau FR Download'!G:G,0))=0,"",INDEX('Tableau FR Download'!M:M,MATCH('Eligible Components'!M469,'Tableau FR Download'!G:G,0))),"")</f>
        <v/>
      </c>
    </row>
    <row r="470" spans="1:21" hidden="1" x14ac:dyDescent="0.35">
      <c r="A470" s="1">
        <f t="shared" si="21"/>
        <v>0</v>
      </c>
      <c r="B470" s="1">
        <v>0</v>
      </c>
      <c r="C470" s="1" t="s">
        <v>201</v>
      </c>
      <c r="D470" s="1" t="s">
        <v>102</v>
      </c>
      <c r="E470" s="1" t="s">
        <v>206</v>
      </c>
      <c r="F470" s="1" t="s">
        <v>207</v>
      </c>
      <c r="G470" s="1" t="str">
        <f t="shared" si="22"/>
        <v>Equatorial Guinea-HIV/AIDS,RSSH</v>
      </c>
      <c r="H470" s="1">
        <v>1</v>
      </c>
      <c r="I470" s="1" t="s">
        <v>73</v>
      </c>
      <c r="J470" s="1" t="str">
        <f>IF(IFERROR(IF(M470="",INDEX('Review Approach Lookup'!D:D,MATCH('Eligible Components'!G470,'Review Approach Lookup'!A:A,0)),INDEX('Tableau FR Download'!I:I,MATCH(M470,'Tableau FR Download'!G:G,0))),"")=0,"TBC",IFERROR(IF(M470="",INDEX('Review Approach Lookup'!D:D,MATCH('Eligible Components'!G470,'Review Approach Lookup'!A:A,0)),INDEX('Tableau FR Download'!I:I,MATCH(M470,'Tableau FR Download'!G:G,0))),""))</f>
        <v/>
      </c>
      <c r="K470" s="1" t="s">
        <v>218</v>
      </c>
      <c r="L470" s="1">
        <f>_xlfn.MAXIFS('Tableau FR Download'!A:A,'Tableau FR Download'!B:B,'Eligible Components'!G470)</f>
        <v>0</v>
      </c>
      <c r="M470" s="1" t="str">
        <f>IF(L470=0,"",INDEX('Tableau FR Download'!G:G,MATCH('Eligible Components'!L470,'Tableau FR Download'!A:A,0)))</f>
        <v/>
      </c>
      <c r="N470" s="2" t="str">
        <f>IFERROR(IF(LEFT(INDEX('Tableau FR Download'!J:J,MATCH('Eligible Components'!M470,'Tableau FR Download'!G:G,0)),FIND(" - ",INDEX('Tableau FR Download'!J:J,MATCH('Eligible Components'!M470,'Tableau FR Download'!G:G,0)))-1) = 0,"",LEFT(INDEX('Tableau FR Download'!J:J,MATCH('Eligible Components'!M470,'Tableau FR Download'!G:G,0)),FIND(" - ",INDEX('Tableau FR Download'!J:J,MATCH('Eligible Components'!M470,'Tableau FR Download'!G:G,0)))-1)),"")</f>
        <v/>
      </c>
      <c r="O470" s="2" t="str">
        <f>IF(T470="No","",IFERROR(IF(INDEX('Tableau FR Download'!M:M,MATCH('Eligible Components'!M470,'Tableau FR Download'!G:G,0))=0,"",INDEX('Tableau FR Download'!M:M,MATCH('Eligible Components'!M470,'Tableau FR Download'!G:G,0))),""))</f>
        <v/>
      </c>
      <c r="P470" s="27" t="str">
        <f>IF(IFERROR(
INDEX('Funding Request Tracker'!$G$6:$G$13,MATCH('Eligible Components'!N470,'Funding Request Tracker'!$F$6:$F$13,0)),"")=0,"",
IFERROR(INDEX('Funding Request Tracker'!$G$6:$G$13,MATCH('Eligible Components'!N470,'Funding Request Tracker'!$F$6:$F$13,0)),
""))</f>
        <v/>
      </c>
      <c r="Q470" s="27" t="str">
        <f>IF(IFERROR(INDEX('Tableau FR Download'!N:N,MATCH('Eligible Components'!M470,'Tableau FR Download'!G:G,0)),"")=0,"",IFERROR(INDEX('Tableau FR Download'!N:N,MATCH('Eligible Components'!M470,'Tableau FR Download'!G:G,0)),""))</f>
        <v/>
      </c>
      <c r="R470" s="27" t="str">
        <f>IF(IFERROR(INDEX('Tableau FR Download'!O:O,MATCH('Eligible Components'!M470,'Tableau FR Download'!G:G,0)),"")=0,"",IFERROR(INDEX('Tableau FR Download'!O:O,MATCH('Eligible Components'!M470,'Tableau FR Download'!G:G,0)),""))</f>
        <v/>
      </c>
      <c r="S470" t="str">
        <f t="shared" si="23"/>
        <v/>
      </c>
      <c r="T470" s="1" t="str">
        <f>IFERROR(INDEX('User Instructions'!$E$3:$E$8,MATCH('Eligible Components'!N470,'User Instructions'!$D$3:$D$8,0)),"")</f>
        <v/>
      </c>
      <c r="U470" s="1" t="str">
        <f>IFERROR(IF(INDEX('Tableau FR Download'!M:M,MATCH('Eligible Components'!M470,'Tableau FR Download'!G:G,0))=0,"",INDEX('Tableau FR Download'!M:M,MATCH('Eligible Components'!M470,'Tableau FR Download'!G:G,0))),"")</f>
        <v/>
      </c>
    </row>
    <row r="471" spans="1:21" hidden="1" x14ac:dyDescent="0.35">
      <c r="A471" s="1">
        <f t="shared" si="21"/>
        <v>0</v>
      </c>
      <c r="B471" s="1">
        <v>0</v>
      </c>
      <c r="C471" s="1" t="s">
        <v>201</v>
      </c>
      <c r="D471" s="1" t="s">
        <v>102</v>
      </c>
      <c r="E471" s="1" t="s">
        <v>63</v>
      </c>
      <c r="F471" s="1" t="s">
        <v>208</v>
      </c>
      <c r="G471" s="1" t="str">
        <f t="shared" si="22"/>
        <v>Equatorial Guinea-HIV/AIDS, Tuberculosis</v>
      </c>
      <c r="H471" s="1">
        <v>1</v>
      </c>
      <c r="I471" s="1" t="s">
        <v>73</v>
      </c>
      <c r="J471" s="1" t="str">
        <f>IF(IFERROR(IF(M471="",INDEX('Review Approach Lookup'!D:D,MATCH('Eligible Components'!G471,'Review Approach Lookup'!A:A,0)),INDEX('Tableau FR Download'!I:I,MATCH(M471,'Tableau FR Download'!G:G,0))),"")=0,"TBC",IFERROR(IF(M471="",INDEX('Review Approach Lookup'!D:D,MATCH('Eligible Components'!G471,'Review Approach Lookup'!A:A,0)),INDEX('Tableau FR Download'!I:I,MATCH(M471,'Tableau FR Download'!G:G,0))),""))</f>
        <v/>
      </c>
      <c r="K471" s="1" t="s">
        <v>218</v>
      </c>
      <c r="L471" s="1">
        <f>_xlfn.MAXIFS('Tableau FR Download'!A:A,'Tableau FR Download'!B:B,'Eligible Components'!G471)</f>
        <v>0</v>
      </c>
      <c r="M471" s="1" t="str">
        <f>IF(L471=0,"",INDEX('Tableau FR Download'!G:G,MATCH('Eligible Components'!L471,'Tableau FR Download'!A:A,0)))</f>
        <v/>
      </c>
      <c r="N471" s="2" t="str">
        <f>IFERROR(IF(LEFT(INDEX('Tableau FR Download'!J:J,MATCH('Eligible Components'!M471,'Tableau FR Download'!G:G,0)),FIND(" - ",INDEX('Tableau FR Download'!J:J,MATCH('Eligible Components'!M471,'Tableau FR Download'!G:G,0)))-1) = 0,"",LEFT(INDEX('Tableau FR Download'!J:J,MATCH('Eligible Components'!M471,'Tableau FR Download'!G:G,0)),FIND(" - ",INDEX('Tableau FR Download'!J:J,MATCH('Eligible Components'!M471,'Tableau FR Download'!G:G,0)))-1)),"")</f>
        <v/>
      </c>
      <c r="O471" s="2" t="str">
        <f>IF(T471="No","",IFERROR(IF(INDEX('Tableau FR Download'!M:M,MATCH('Eligible Components'!M471,'Tableau FR Download'!G:G,0))=0,"",INDEX('Tableau FR Download'!M:M,MATCH('Eligible Components'!M471,'Tableau FR Download'!G:G,0))),""))</f>
        <v/>
      </c>
      <c r="P471" s="27" t="str">
        <f>IF(IFERROR(
INDEX('Funding Request Tracker'!$G$6:$G$13,MATCH('Eligible Components'!N471,'Funding Request Tracker'!$F$6:$F$13,0)),"")=0,"",
IFERROR(INDEX('Funding Request Tracker'!$G$6:$G$13,MATCH('Eligible Components'!N471,'Funding Request Tracker'!$F$6:$F$13,0)),
""))</f>
        <v/>
      </c>
      <c r="Q471" s="27" t="str">
        <f>IF(IFERROR(INDEX('Tableau FR Download'!N:N,MATCH('Eligible Components'!M471,'Tableau FR Download'!G:G,0)),"")=0,"",IFERROR(INDEX('Tableau FR Download'!N:N,MATCH('Eligible Components'!M471,'Tableau FR Download'!G:G,0)),""))</f>
        <v/>
      </c>
      <c r="R471" s="27" t="str">
        <f>IF(IFERROR(INDEX('Tableau FR Download'!O:O,MATCH('Eligible Components'!M471,'Tableau FR Download'!G:G,0)),"")=0,"",IFERROR(INDEX('Tableau FR Download'!O:O,MATCH('Eligible Components'!M471,'Tableau FR Download'!G:G,0)),""))</f>
        <v/>
      </c>
      <c r="S471" t="str">
        <f t="shared" si="23"/>
        <v/>
      </c>
      <c r="T471" s="1" t="str">
        <f>IFERROR(INDEX('User Instructions'!$E$3:$E$8,MATCH('Eligible Components'!N471,'User Instructions'!$D$3:$D$8,0)),"")</f>
        <v/>
      </c>
      <c r="U471" s="1" t="str">
        <f>IFERROR(IF(INDEX('Tableau FR Download'!M:M,MATCH('Eligible Components'!M471,'Tableau FR Download'!G:G,0))=0,"",INDEX('Tableau FR Download'!M:M,MATCH('Eligible Components'!M471,'Tableau FR Download'!G:G,0))),"")</f>
        <v/>
      </c>
    </row>
    <row r="472" spans="1:21" hidden="1" x14ac:dyDescent="0.35">
      <c r="A472" s="1">
        <f t="shared" si="21"/>
        <v>0</v>
      </c>
      <c r="B472" s="1">
        <v>0</v>
      </c>
      <c r="C472" s="1" t="s">
        <v>201</v>
      </c>
      <c r="D472" s="1" t="s">
        <v>102</v>
      </c>
      <c r="E472" s="1" t="s">
        <v>53</v>
      </c>
      <c r="F472" s="1" t="s">
        <v>209</v>
      </c>
      <c r="G472" s="1" t="str">
        <f t="shared" si="22"/>
        <v>Equatorial Guinea-HIV/AIDS,Tuberculosis,Malaria</v>
      </c>
      <c r="H472" s="1">
        <v>1</v>
      </c>
      <c r="I472" s="1" t="s">
        <v>73</v>
      </c>
      <c r="J472" s="1" t="str">
        <f>IF(IFERROR(IF(M472="",INDEX('Review Approach Lookup'!D:D,MATCH('Eligible Components'!G472,'Review Approach Lookup'!A:A,0)),INDEX('Tableau FR Download'!I:I,MATCH(M472,'Tableau FR Download'!G:G,0))),"")=0,"TBC",IFERROR(IF(M472="",INDEX('Review Approach Lookup'!D:D,MATCH('Eligible Components'!G472,'Review Approach Lookup'!A:A,0)),INDEX('Tableau FR Download'!I:I,MATCH(M472,'Tableau FR Download'!G:G,0))),""))</f>
        <v/>
      </c>
      <c r="K472" s="1" t="s">
        <v>218</v>
      </c>
      <c r="L472" s="1">
        <f>_xlfn.MAXIFS('Tableau FR Download'!A:A,'Tableau FR Download'!B:B,'Eligible Components'!G472)</f>
        <v>0</v>
      </c>
      <c r="M472" s="1" t="str">
        <f>IF(L472=0,"",INDEX('Tableau FR Download'!G:G,MATCH('Eligible Components'!L472,'Tableau FR Download'!A:A,0)))</f>
        <v/>
      </c>
      <c r="N472" s="2" t="str">
        <f>IFERROR(IF(LEFT(INDEX('Tableau FR Download'!J:J,MATCH('Eligible Components'!M472,'Tableau FR Download'!G:G,0)),FIND(" - ",INDEX('Tableau FR Download'!J:J,MATCH('Eligible Components'!M472,'Tableau FR Download'!G:G,0)))-1) = 0,"",LEFT(INDEX('Tableau FR Download'!J:J,MATCH('Eligible Components'!M472,'Tableau FR Download'!G:G,0)),FIND(" - ",INDEX('Tableau FR Download'!J:J,MATCH('Eligible Components'!M472,'Tableau FR Download'!G:G,0)))-1)),"")</f>
        <v/>
      </c>
      <c r="O472" s="2" t="str">
        <f>IF(T472="No","",IFERROR(IF(INDEX('Tableau FR Download'!M:M,MATCH('Eligible Components'!M472,'Tableau FR Download'!G:G,0))=0,"",INDEX('Tableau FR Download'!M:M,MATCH('Eligible Components'!M472,'Tableau FR Download'!G:G,0))),""))</f>
        <v/>
      </c>
      <c r="P472" s="27" t="str">
        <f>IF(IFERROR(
INDEX('Funding Request Tracker'!$G$6:$G$13,MATCH('Eligible Components'!N472,'Funding Request Tracker'!$F$6:$F$13,0)),"")=0,"",
IFERROR(INDEX('Funding Request Tracker'!$G$6:$G$13,MATCH('Eligible Components'!N472,'Funding Request Tracker'!$F$6:$F$13,0)),
""))</f>
        <v/>
      </c>
      <c r="Q472" s="27" t="str">
        <f>IF(IFERROR(INDEX('Tableau FR Download'!N:N,MATCH('Eligible Components'!M472,'Tableau FR Download'!G:G,0)),"")=0,"",IFERROR(INDEX('Tableau FR Download'!N:N,MATCH('Eligible Components'!M472,'Tableau FR Download'!G:G,0)),""))</f>
        <v/>
      </c>
      <c r="R472" s="27" t="str">
        <f>IF(IFERROR(INDEX('Tableau FR Download'!O:O,MATCH('Eligible Components'!M472,'Tableau FR Download'!G:G,0)),"")=0,"",IFERROR(INDEX('Tableau FR Download'!O:O,MATCH('Eligible Components'!M472,'Tableau FR Download'!G:G,0)),""))</f>
        <v/>
      </c>
      <c r="S472" t="str">
        <f t="shared" si="23"/>
        <v/>
      </c>
      <c r="T472" s="1" t="str">
        <f>IFERROR(INDEX('User Instructions'!$E$3:$E$8,MATCH('Eligible Components'!N472,'User Instructions'!$D$3:$D$8,0)),"")</f>
        <v/>
      </c>
      <c r="U472" s="1" t="str">
        <f>IFERROR(IF(INDEX('Tableau FR Download'!M:M,MATCH('Eligible Components'!M472,'Tableau FR Download'!G:G,0))=0,"",INDEX('Tableau FR Download'!M:M,MATCH('Eligible Components'!M472,'Tableau FR Download'!G:G,0))),"")</f>
        <v/>
      </c>
    </row>
    <row r="473" spans="1:21" hidden="1" x14ac:dyDescent="0.35">
      <c r="A473" s="1">
        <f t="shared" si="21"/>
        <v>0</v>
      </c>
      <c r="B473" s="1">
        <v>0</v>
      </c>
      <c r="C473" s="1" t="s">
        <v>201</v>
      </c>
      <c r="D473" s="1" t="s">
        <v>102</v>
      </c>
      <c r="E473" s="1" t="s">
        <v>81</v>
      </c>
      <c r="F473" s="1" t="s">
        <v>210</v>
      </c>
      <c r="G473" s="1" t="str">
        <f t="shared" si="22"/>
        <v>Equatorial Guinea-HIV/AIDS,Tuberculosis,Malaria,RSSH</v>
      </c>
      <c r="H473" s="1">
        <v>1</v>
      </c>
      <c r="I473" s="1" t="s">
        <v>73</v>
      </c>
      <c r="J473" s="1" t="str">
        <f>IF(IFERROR(IF(M473="",INDEX('Review Approach Lookup'!D:D,MATCH('Eligible Components'!G473,'Review Approach Lookup'!A:A,0)),INDEX('Tableau FR Download'!I:I,MATCH(M473,'Tableau FR Download'!G:G,0))),"")=0,"TBC",IFERROR(IF(M473="",INDEX('Review Approach Lookup'!D:D,MATCH('Eligible Components'!G473,'Review Approach Lookup'!A:A,0)),INDEX('Tableau FR Download'!I:I,MATCH(M473,'Tableau FR Download'!G:G,0))),""))</f>
        <v/>
      </c>
      <c r="K473" s="1" t="s">
        <v>218</v>
      </c>
      <c r="L473" s="1">
        <f>_xlfn.MAXIFS('Tableau FR Download'!A:A,'Tableau FR Download'!B:B,'Eligible Components'!G473)</f>
        <v>0</v>
      </c>
      <c r="M473" s="1" t="str">
        <f>IF(L473=0,"",INDEX('Tableau FR Download'!G:G,MATCH('Eligible Components'!L473,'Tableau FR Download'!A:A,0)))</f>
        <v/>
      </c>
      <c r="N473" s="2" t="str">
        <f>IFERROR(IF(LEFT(INDEX('Tableau FR Download'!J:J,MATCH('Eligible Components'!M473,'Tableau FR Download'!G:G,0)),FIND(" - ",INDEX('Tableau FR Download'!J:J,MATCH('Eligible Components'!M473,'Tableau FR Download'!G:G,0)))-1) = 0,"",LEFT(INDEX('Tableau FR Download'!J:J,MATCH('Eligible Components'!M473,'Tableau FR Download'!G:G,0)),FIND(" - ",INDEX('Tableau FR Download'!J:J,MATCH('Eligible Components'!M473,'Tableau FR Download'!G:G,0)))-1)),"")</f>
        <v/>
      </c>
      <c r="O473" s="2" t="str">
        <f>IF(T473="No","",IFERROR(IF(INDEX('Tableau FR Download'!M:M,MATCH('Eligible Components'!M473,'Tableau FR Download'!G:G,0))=0,"",INDEX('Tableau FR Download'!M:M,MATCH('Eligible Components'!M473,'Tableau FR Download'!G:G,0))),""))</f>
        <v/>
      </c>
      <c r="P473" s="27" t="str">
        <f>IF(IFERROR(
INDEX('Funding Request Tracker'!$G$6:$G$13,MATCH('Eligible Components'!N473,'Funding Request Tracker'!$F$6:$F$13,0)),"")=0,"",
IFERROR(INDEX('Funding Request Tracker'!$G$6:$G$13,MATCH('Eligible Components'!N473,'Funding Request Tracker'!$F$6:$F$13,0)),
""))</f>
        <v/>
      </c>
      <c r="Q473" s="27" t="str">
        <f>IF(IFERROR(INDEX('Tableau FR Download'!N:N,MATCH('Eligible Components'!M473,'Tableau FR Download'!G:G,0)),"")=0,"",IFERROR(INDEX('Tableau FR Download'!N:N,MATCH('Eligible Components'!M473,'Tableau FR Download'!G:G,0)),""))</f>
        <v/>
      </c>
      <c r="R473" s="27" t="str">
        <f>IF(IFERROR(INDEX('Tableau FR Download'!O:O,MATCH('Eligible Components'!M473,'Tableau FR Download'!G:G,0)),"")=0,"",IFERROR(INDEX('Tableau FR Download'!O:O,MATCH('Eligible Components'!M473,'Tableau FR Download'!G:G,0)),""))</f>
        <v/>
      </c>
      <c r="S473" t="str">
        <f t="shared" si="23"/>
        <v/>
      </c>
      <c r="T473" s="1" t="str">
        <f>IFERROR(INDEX('User Instructions'!$E$3:$E$8,MATCH('Eligible Components'!N473,'User Instructions'!$D$3:$D$8,0)),"")</f>
        <v/>
      </c>
      <c r="U473" s="1" t="str">
        <f>IFERROR(IF(INDEX('Tableau FR Download'!M:M,MATCH('Eligible Components'!M473,'Tableau FR Download'!G:G,0))=0,"",INDEX('Tableau FR Download'!M:M,MATCH('Eligible Components'!M473,'Tableau FR Download'!G:G,0))),"")</f>
        <v/>
      </c>
    </row>
    <row r="474" spans="1:21" hidden="1" x14ac:dyDescent="0.35">
      <c r="A474" s="1">
        <f t="shared" si="21"/>
        <v>0</v>
      </c>
      <c r="B474" s="1">
        <v>0</v>
      </c>
      <c r="C474" s="1" t="s">
        <v>201</v>
      </c>
      <c r="D474" s="1" t="s">
        <v>102</v>
      </c>
      <c r="E474" s="1" t="s">
        <v>137</v>
      </c>
      <c r="F474" s="1" t="s">
        <v>211</v>
      </c>
      <c r="G474" s="1" t="str">
        <f t="shared" si="22"/>
        <v>Equatorial Guinea-HIV/AIDS,Tuberculosis,RSSH</v>
      </c>
      <c r="H474" s="1">
        <v>1</v>
      </c>
      <c r="I474" s="1" t="s">
        <v>73</v>
      </c>
      <c r="J474" s="1" t="str">
        <f>IF(IFERROR(IF(M474="",INDEX('Review Approach Lookup'!D:D,MATCH('Eligible Components'!G474,'Review Approach Lookup'!A:A,0)),INDEX('Tableau FR Download'!I:I,MATCH(M474,'Tableau FR Download'!G:G,0))),"")=0,"TBC",IFERROR(IF(M474="",INDEX('Review Approach Lookup'!D:D,MATCH('Eligible Components'!G474,'Review Approach Lookup'!A:A,0)),INDEX('Tableau FR Download'!I:I,MATCH(M474,'Tableau FR Download'!G:G,0))),""))</f>
        <v/>
      </c>
      <c r="K474" s="1" t="s">
        <v>218</v>
      </c>
      <c r="L474" s="1">
        <f>_xlfn.MAXIFS('Tableau FR Download'!A:A,'Tableau FR Download'!B:B,'Eligible Components'!G474)</f>
        <v>0</v>
      </c>
      <c r="M474" s="1" t="str">
        <f>IF(L474=0,"",INDEX('Tableau FR Download'!G:G,MATCH('Eligible Components'!L474,'Tableau FR Download'!A:A,0)))</f>
        <v/>
      </c>
      <c r="N474" s="2" t="str">
        <f>IFERROR(IF(LEFT(INDEX('Tableau FR Download'!J:J,MATCH('Eligible Components'!M474,'Tableau FR Download'!G:G,0)),FIND(" - ",INDEX('Tableau FR Download'!J:J,MATCH('Eligible Components'!M474,'Tableau FR Download'!G:G,0)))-1) = 0,"",LEFT(INDEX('Tableau FR Download'!J:J,MATCH('Eligible Components'!M474,'Tableau FR Download'!G:G,0)),FIND(" - ",INDEX('Tableau FR Download'!J:J,MATCH('Eligible Components'!M474,'Tableau FR Download'!G:G,0)))-1)),"")</f>
        <v/>
      </c>
      <c r="O474" s="2" t="str">
        <f>IF(T474="No","",IFERROR(IF(INDEX('Tableau FR Download'!M:M,MATCH('Eligible Components'!M474,'Tableau FR Download'!G:G,0))=0,"",INDEX('Tableau FR Download'!M:M,MATCH('Eligible Components'!M474,'Tableau FR Download'!G:G,0))),""))</f>
        <v/>
      </c>
      <c r="P474" s="27" t="str">
        <f>IF(IFERROR(
INDEX('Funding Request Tracker'!$G$6:$G$13,MATCH('Eligible Components'!N474,'Funding Request Tracker'!$F$6:$F$13,0)),"")=0,"",
IFERROR(INDEX('Funding Request Tracker'!$G$6:$G$13,MATCH('Eligible Components'!N474,'Funding Request Tracker'!$F$6:$F$13,0)),
""))</f>
        <v/>
      </c>
      <c r="Q474" s="27" t="str">
        <f>IF(IFERROR(INDEX('Tableau FR Download'!N:N,MATCH('Eligible Components'!M474,'Tableau FR Download'!G:G,0)),"")=0,"",IFERROR(INDEX('Tableau FR Download'!N:N,MATCH('Eligible Components'!M474,'Tableau FR Download'!G:G,0)),""))</f>
        <v/>
      </c>
      <c r="R474" s="27" t="str">
        <f>IF(IFERROR(INDEX('Tableau FR Download'!O:O,MATCH('Eligible Components'!M474,'Tableau FR Download'!G:G,0)),"")=0,"",IFERROR(INDEX('Tableau FR Download'!O:O,MATCH('Eligible Components'!M474,'Tableau FR Download'!G:G,0)),""))</f>
        <v/>
      </c>
      <c r="S474" t="str">
        <f t="shared" si="23"/>
        <v/>
      </c>
      <c r="T474" s="1" t="str">
        <f>IFERROR(INDEX('User Instructions'!$E$3:$E$8,MATCH('Eligible Components'!N474,'User Instructions'!$D$3:$D$8,0)),"")</f>
        <v/>
      </c>
      <c r="U474" s="1" t="str">
        <f>IFERROR(IF(INDEX('Tableau FR Download'!M:M,MATCH('Eligible Components'!M474,'Tableau FR Download'!G:G,0))=0,"",INDEX('Tableau FR Download'!M:M,MATCH('Eligible Components'!M474,'Tableau FR Download'!G:G,0))),"")</f>
        <v/>
      </c>
    </row>
    <row r="475" spans="1:21" hidden="1" x14ac:dyDescent="0.35">
      <c r="A475" s="1">
        <f t="shared" si="21"/>
        <v>0</v>
      </c>
      <c r="B475" s="1">
        <v>1</v>
      </c>
      <c r="C475" s="1" t="s">
        <v>201</v>
      </c>
      <c r="D475" s="1" t="s">
        <v>102</v>
      </c>
      <c r="E475" s="1" t="s">
        <v>68</v>
      </c>
      <c r="F475" s="1" t="s">
        <v>68</v>
      </c>
      <c r="G475" s="1" t="str">
        <f t="shared" si="22"/>
        <v>Equatorial Guinea-Malaria</v>
      </c>
      <c r="H475" s="1">
        <v>1</v>
      </c>
      <c r="I475" s="1" t="s">
        <v>73</v>
      </c>
      <c r="J475" s="1" t="str">
        <f>IF(IFERROR(IF(M475="",INDEX('Review Approach Lookup'!D:D,MATCH('Eligible Components'!G475,'Review Approach Lookup'!A:A,0)),INDEX('Tableau FR Download'!I:I,MATCH(M475,'Tableau FR Download'!G:G,0))),"")=0,"TBC",IFERROR(IF(M475="",INDEX('Review Approach Lookup'!D:D,MATCH('Eligible Components'!G475,'Review Approach Lookup'!A:A,0)),INDEX('Tableau FR Download'!I:I,MATCH(M475,'Tableau FR Download'!G:G,0))),""))</f>
        <v>Tailored for Focused Portfolios</v>
      </c>
      <c r="K475" s="1" t="s">
        <v>218</v>
      </c>
      <c r="L475" s="1">
        <f>_xlfn.MAXIFS('Tableau FR Download'!A:A,'Tableau FR Download'!B:B,'Eligible Components'!G475)</f>
        <v>0</v>
      </c>
      <c r="M475" s="1" t="str">
        <f>IF(L475=0,"",INDEX('Tableau FR Download'!G:G,MATCH('Eligible Components'!L475,'Tableau FR Download'!A:A,0)))</f>
        <v/>
      </c>
      <c r="N475" s="2" t="str">
        <f>IFERROR(IF(LEFT(INDEX('Tableau FR Download'!J:J,MATCH('Eligible Components'!M475,'Tableau FR Download'!G:G,0)),FIND(" - ",INDEX('Tableau FR Download'!J:J,MATCH('Eligible Components'!M475,'Tableau FR Download'!G:G,0)))-1) = 0,"",LEFT(INDEX('Tableau FR Download'!J:J,MATCH('Eligible Components'!M475,'Tableau FR Download'!G:G,0)),FIND(" - ",INDEX('Tableau FR Download'!J:J,MATCH('Eligible Components'!M475,'Tableau FR Download'!G:G,0)))-1)),"")</f>
        <v/>
      </c>
      <c r="O475" s="2" t="str">
        <f>IF(T475="No","",IFERROR(IF(INDEX('Tableau FR Download'!M:M,MATCH('Eligible Components'!M475,'Tableau FR Download'!G:G,0))=0,"",INDEX('Tableau FR Download'!M:M,MATCH('Eligible Components'!M475,'Tableau FR Download'!G:G,0))),""))</f>
        <v/>
      </c>
      <c r="P475" s="27" t="str">
        <f>IF(IFERROR(
INDEX('Funding Request Tracker'!$G$6:$G$13,MATCH('Eligible Components'!N475,'Funding Request Tracker'!$F$6:$F$13,0)),"")=0,"",
IFERROR(INDEX('Funding Request Tracker'!$G$6:$G$13,MATCH('Eligible Components'!N475,'Funding Request Tracker'!$F$6:$F$13,0)),
""))</f>
        <v/>
      </c>
      <c r="Q475" s="27" t="str">
        <f>IF(IFERROR(INDEX('Tableau FR Download'!N:N,MATCH('Eligible Components'!M475,'Tableau FR Download'!G:G,0)),"")=0,"",IFERROR(INDEX('Tableau FR Download'!N:N,MATCH('Eligible Components'!M475,'Tableau FR Download'!G:G,0)),""))</f>
        <v/>
      </c>
      <c r="R475" s="27" t="str">
        <f>IF(IFERROR(INDEX('Tableau FR Download'!O:O,MATCH('Eligible Components'!M475,'Tableau FR Download'!G:G,0)),"")=0,"",IFERROR(INDEX('Tableau FR Download'!O:O,MATCH('Eligible Components'!M475,'Tableau FR Download'!G:G,0)),""))</f>
        <v/>
      </c>
      <c r="S475" t="str">
        <f t="shared" si="23"/>
        <v/>
      </c>
      <c r="T475" s="1" t="str">
        <f>IFERROR(INDEX('User Instructions'!$E$3:$E$8,MATCH('Eligible Components'!N475,'User Instructions'!$D$3:$D$8,0)),"")</f>
        <v/>
      </c>
      <c r="U475" s="1" t="str">
        <f>IFERROR(IF(INDEX('Tableau FR Download'!M:M,MATCH('Eligible Components'!M475,'Tableau FR Download'!G:G,0))=0,"",INDEX('Tableau FR Download'!M:M,MATCH('Eligible Components'!M475,'Tableau FR Download'!G:G,0))),"")</f>
        <v/>
      </c>
    </row>
    <row r="476" spans="1:21" hidden="1" x14ac:dyDescent="0.35">
      <c r="A476" s="1">
        <f t="shared" si="21"/>
        <v>0</v>
      </c>
      <c r="B476" s="1">
        <v>0</v>
      </c>
      <c r="C476" s="1" t="s">
        <v>201</v>
      </c>
      <c r="D476" s="1" t="s">
        <v>102</v>
      </c>
      <c r="E476" s="1" t="s">
        <v>94</v>
      </c>
      <c r="F476" s="1" t="s">
        <v>212</v>
      </c>
      <c r="G476" s="1" t="str">
        <f t="shared" si="22"/>
        <v>Equatorial Guinea-Malaria,RSSH</v>
      </c>
      <c r="H476" s="1">
        <v>1</v>
      </c>
      <c r="I476" s="1" t="s">
        <v>73</v>
      </c>
      <c r="J476" s="1" t="str">
        <f>IF(IFERROR(IF(M476="",INDEX('Review Approach Lookup'!D:D,MATCH('Eligible Components'!G476,'Review Approach Lookup'!A:A,0)),INDEX('Tableau FR Download'!I:I,MATCH(M476,'Tableau FR Download'!G:G,0))),"")=0,"TBC",IFERROR(IF(M476="",INDEX('Review Approach Lookup'!D:D,MATCH('Eligible Components'!G476,'Review Approach Lookup'!A:A,0)),INDEX('Tableau FR Download'!I:I,MATCH(M476,'Tableau FR Download'!G:G,0))),""))</f>
        <v/>
      </c>
      <c r="K476" s="1" t="s">
        <v>218</v>
      </c>
      <c r="L476" s="1">
        <f>_xlfn.MAXIFS('Tableau FR Download'!A:A,'Tableau FR Download'!B:B,'Eligible Components'!G476)</f>
        <v>0</v>
      </c>
      <c r="M476" s="1" t="str">
        <f>IF(L476=0,"",INDEX('Tableau FR Download'!G:G,MATCH('Eligible Components'!L476,'Tableau FR Download'!A:A,0)))</f>
        <v/>
      </c>
      <c r="N476" s="2" t="str">
        <f>IFERROR(IF(LEFT(INDEX('Tableau FR Download'!J:J,MATCH('Eligible Components'!M476,'Tableau FR Download'!G:G,0)),FIND(" - ",INDEX('Tableau FR Download'!J:J,MATCH('Eligible Components'!M476,'Tableau FR Download'!G:G,0)))-1) = 0,"",LEFT(INDEX('Tableau FR Download'!J:J,MATCH('Eligible Components'!M476,'Tableau FR Download'!G:G,0)),FIND(" - ",INDEX('Tableau FR Download'!J:J,MATCH('Eligible Components'!M476,'Tableau FR Download'!G:G,0)))-1)),"")</f>
        <v/>
      </c>
      <c r="O476" s="2" t="str">
        <f>IF(T476="No","",IFERROR(IF(INDEX('Tableau FR Download'!M:M,MATCH('Eligible Components'!M476,'Tableau FR Download'!G:G,0))=0,"",INDEX('Tableau FR Download'!M:M,MATCH('Eligible Components'!M476,'Tableau FR Download'!G:G,0))),""))</f>
        <v/>
      </c>
      <c r="P476" s="27" t="str">
        <f>IF(IFERROR(
INDEX('Funding Request Tracker'!$G$6:$G$13,MATCH('Eligible Components'!N476,'Funding Request Tracker'!$F$6:$F$13,0)),"")=0,"",
IFERROR(INDEX('Funding Request Tracker'!$G$6:$G$13,MATCH('Eligible Components'!N476,'Funding Request Tracker'!$F$6:$F$13,0)),
""))</f>
        <v/>
      </c>
      <c r="Q476" s="27" t="str">
        <f>IF(IFERROR(INDEX('Tableau FR Download'!N:N,MATCH('Eligible Components'!M476,'Tableau FR Download'!G:G,0)),"")=0,"",IFERROR(INDEX('Tableau FR Download'!N:N,MATCH('Eligible Components'!M476,'Tableau FR Download'!G:G,0)),""))</f>
        <v/>
      </c>
      <c r="R476" s="27" t="str">
        <f>IF(IFERROR(INDEX('Tableau FR Download'!O:O,MATCH('Eligible Components'!M476,'Tableau FR Download'!G:G,0)),"")=0,"",IFERROR(INDEX('Tableau FR Download'!O:O,MATCH('Eligible Components'!M476,'Tableau FR Download'!G:G,0)),""))</f>
        <v/>
      </c>
      <c r="S476" t="str">
        <f t="shared" si="23"/>
        <v/>
      </c>
      <c r="T476" s="1" t="str">
        <f>IFERROR(INDEX('User Instructions'!$E$3:$E$8,MATCH('Eligible Components'!N476,'User Instructions'!$D$3:$D$8,0)),"")</f>
        <v/>
      </c>
      <c r="U476" s="1" t="str">
        <f>IFERROR(IF(INDEX('Tableau FR Download'!M:M,MATCH('Eligible Components'!M476,'Tableau FR Download'!G:G,0))=0,"",INDEX('Tableau FR Download'!M:M,MATCH('Eligible Components'!M476,'Tableau FR Download'!G:G,0))),"")</f>
        <v/>
      </c>
    </row>
    <row r="477" spans="1:21" hidden="1" x14ac:dyDescent="0.35">
      <c r="A477" s="1">
        <f t="shared" si="21"/>
        <v>0</v>
      </c>
      <c r="B477" s="1">
        <v>0</v>
      </c>
      <c r="C477" s="1" t="s">
        <v>201</v>
      </c>
      <c r="D477" s="1" t="s">
        <v>102</v>
      </c>
      <c r="E477" s="1" t="s">
        <v>91</v>
      </c>
      <c r="F477" s="1" t="s">
        <v>91</v>
      </c>
      <c r="G477" s="1" t="str">
        <f t="shared" si="22"/>
        <v>Equatorial Guinea-RSSH</v>
      </c>
      <c r="H477" s="1">
        <v>1</v>
      </c>
      <c r="I477" s="1" t="s">
        <v>73</v>
      </c>
      <c r="J477" s="1" t="str">
        <f>IF(IFERROR(IF(M477="",INDEX('Review Approach Lookup'!D:D,MATCH('Eligible Components'!G477,'Review Approach Lookup'!A:A,0)),INDEX('Tableau FR Download'!I:I,MATCH(M477,'Tableau FR Download'!G:G,0))),"")=0,"TBC",IFERROR(IF(M477="",INDEX('Review Approach Lookup'!D:D,MATCH('Eligible Components'!G477,'Review Approach Lookup'!A:A,0)),INDEX('Tableau FR Download'!I:I,MATCH(M477,'Tableau FR Download'!G:G,0))),""))</f>
        <v>TBC</v>
      </c>
      <c r="K477" s="1" t="s">
        <v>218</v>
      </c>
      <c r="L477" s="1">
        <f>_xlfn.MAXIFS('Tableau FR Download'!A:A,'Tableau FR Download'!B:B,'Eligible Components'!G477)</f>
        <v>0</v>
      </c>
      <c r="M477" s="1" t="str">
        <f>IF(L477=0,"",INDEX('Tableau FR Download'!G:G,MATCH('Eligible Components'!L477,'Tableau FR Download'!A:A,0)))</f>
        <v/>
      </c>
      <c r="N477" s="2" t="str">
        <f>IFERROR(IF(LEFT(INDEX('Tableau FR Download'!J:J,MATCH('Eligible Components'!M477,'Tableau FR Download'!G:G,0)),FIND(" - ",INDEX('Tableau FR Download'!J:J,MATCH('Eligible Components'!M477,'Tableau FR Download'!G:G,0)))-1) = 0,"",LEFT(INDEX('Tableau FR Download'!J:J,MATCH('Eligible Components'!M477,'Tableau FR Download'!G:G,0)),FIND(" - ",INDEX('Tableau FR Download'!J:J,MATCH('Eligible Components'!M477,'Tableau FR Download'!G:G,0)))-1)),"")</f>
        <v/>
      </c>
      <c r="O477" s="2" t="str">
        <f>IF(T477="No","",IFERROR(IF(INDEX('Tableau FR Download'!M:M,MATCH('Eligible Components'!M477,'Tableau FR Download'!G:G,0))=0,"",INDEX('Tableau FR Download'!M:M,MATCH('Eligible Components'!M477,'Tableau FR Download'!G:G,0))),""))</f>
        <v/>
      </c>
      <c r="P477" s="27" t="str">
        <f>IF(IFERROR(
INDEX('Funding Request Tracker'!$G$6:$G$13,MATCH('Eligible Components'!N477,'Funding Request Tracker'!$F$6:$F$13,0)),"")=0,"",
IFERROR(INDEX('Funding Request Tracker'!$G$6:$G$13,MATCH('Eligible Components'!N477,'Funding Request Tracker'!$F$6:$F$13,0)),
""))</f>
        <v/>
      </c>
      <c r="Q477" s="27" t="str">
        <f>IF(IFERROR(INDEX('Tableau FR Download'!N:N,MATCH('Eligible Components'!M477,'Tableau FR Download'!G:G,0)),"")=0,"",IFERROR(INDEX('Tableau FR Download'!N:N,MATCH('Eligible Components'!M477,'Tableau FR Download'!G:G,0)),""))</f>
        <v/>
      </c>
      <c r="R477" s="27" t="str">
        <f>IF(IFERROR(INDEX('Tableau FR Download'!O:O,MATCH('Eligible Components'!M477,'Tableau FR Download'!G:G,0)),"")=0,"",IFERROR(INDEX('Tableau FR Download'!O:O,MATCH('Eligible Components'!M477,'Tableau FR Download'!G:G,0)),""))</f>
        <v/>
      </c>
      <c r="S477" t="str">
        <f t="shared" si="23"/>
        <v/>
      </c>
      <c r="T477" s="1" t="str">
        <f>IFERROR(INDEX('User Instructions'!$E$3:$E$8,MATCH('Eligible Components'!N477,'User Instructions'!$D$3:$D$8,0)),"")</f>
        <v/>
      </c>
      <c r="U477" s="1" t="str">
        <f>IFERROR(IF(INDEX('Tableau FR Download'!M:M,MATCH('Eligible Components'!M477,'Tableau FR Download'!G:G,0))=0,"",INDEX('Tableau FR Download'!M:M,MATCH('Eligible Components'!M477,'Tableau FR Download'!G:G,0))),"")</f>
        <v/>
      </c>
    </row>
    <row r="478" spans="1:21" hidden="1" x14ac:dyDescent="0.35">
      <c r="A478" s="1">
        <f t="shared" si="21"/>
        <v>0</v>
      </c>
      <c r="B478" s="1">
        <v>1</v>
      </c>
      <c r="C478" s="1" t="s">
        <v>201</v>
      </c>
      <c r="D478" s="1" t="s">
        <v>102</v>
      </c>
      <c r="E478" s="1" t="s">
        <v>61</v>
      </c>
      <c r="F478" s="1" t="s">
        <v>213</v>
      </c>
      <c r="G478" s="1" t="str">
        <f t="shared" si="22"/>
        <v>Equatorial Guinea-Tuberculosis</v>
      </c>
      <c r="H478" s="1">
        <v>1</v>
      </c>
      <c r="I478" s="1" t="s">
        <v>73</v>
      </c>
      <c r="J478" s="1" t="str">
        <f>IF(IFERROR(IF(M478="",INDEX('Review Approach Lookup'!D:D,MATCH('Eligible Components'!G478,'Review Approach Lookup'!A:A,0)),INDEX('Tableau FR Download'!I:I,MATCH(M478,'Tableau FR Download'!G:G,0))),"")=0,"TBC",IFERROR(IF(M478="",INDEX('Review Approach Lookup'!D:D,MATCH('Eligible Components'!G478,'Review Approach Lookup'!A:A,0)),INDEX('Tableau FR Download'!I:I,MATCH(M478,'Tableau FR Download'!G:G,0))),""))</f>
        <v/>
      </c>
      <c r="K478" s="1" t="s">
        <v>218</v>
      </c>
      <c r="L478" s="1">
        <f>_xlfn.MAXIFS('Tableau FR Download'!A:A,'Tableau FR Download'!B:B,'Eligible Components'!G478)</f>
        <v>0</v>
      </c>
      <c r="M478" s="1" t="str">
        <f>IF(L478=0,"",INDEX('Tableau FR Download'!G:G,MATCH('Eligible Components'!L478,'Tableau FR Download'!A:A,0)))</f>
        <v/>
      </c>
      <c r="N478" s="2" t="str">
        <f>IFERROR(IF(LEFT(INDEX('Tableau FR Download'!J:J,MATCH('Eligible Components'!M478,'Tableau FR Download'!G:G,0)),FIND(" - ",INDEX('Tableau FR Download'!J:J,MATCH('Eligible Components'!M478,'Tableau FR Download'!G:G,0)))-1) = 0,"",LEFT(INDEX('Tableau FR Download'!J:J,MATCH('Eligible Components'!M478,'Tableau FR Download'!G:G,0)),FIND(" - ",INDEX('Tableau FR Download'!J:J,MATCH('Eligible Components'!M478,'Tableau FR Download'!G:G,0)))-1)),"")</f>
        <v/>
      </c>
      <c r="O478" s="2" t="str">
        <f>IF(T478="No","",IFERROR(IF(INDEX('Tableau FR Download'!M:M,MATCH('Eligible Components'!M478,'Tableau FR Download'!G:G,0))=0,"",INDEX('Tableau FR Download'!M:M,MATCH('Eligible Components'!M478,'Tableau FR Download'!G:G,0))),""))</f>
        <v/>
      </c>
      <c r="P478" s="27" t="str">
        <f>IF(IFERROR(
INDEX('Funding Request Tracker'!$G$6:$G$13,MATCH('Eligible Components'!N478,'Funding Request Tracker'!$F$6:$F$13,0)),"")=0,"",
IFERROR(INDEX('Funding Request Tracker'!$G$6:$G$13,MATCH('Eligible Components'!N478,'Funding Request Tracker'!$F$6:$F$13,0)),
""))</f>
        <v/>
      </c>
      <c r="Q478" s="27" t="str">
        <f>IF(IFERROR(INDEX('Tableau FR Download'!N:N,MATCH('Eligible Components'!M478,'Tableau FR Download'!G:G,0)),"")=0,"",IFERROR(INDEX('Tableau FR Download'!N:N,MATCH('Eligible Components'!M478,'Tableau FR Download'!G:G,0)),""))</f>
        <v/>
      </c>
      <c r="R478" s="27" t="str">
        <f>IF(IFERROR(INDEX('Tableau FR Download'!O:O,MATCH('Eligible Components'!M478,'Tableau FR Download'!G:G,0)),"")=0,"",IFERROR(INDEX('Tableau FR Download'!O:O,MATCH('Eligible Components'!M478,'Tableau FR Download'!G:G,0)),""))</f>
        <v/>
      </c>
      <c r="S478" t="str">
        <f t="shared" si="23"/>
        <v/>
      </c>
      <c r="T478" s="1" t="str">
        <f>IFERROR(INDEX('User Instructions'!$E$3:$E$8,MATCH('Eligible Components'!N478,'User Instructions'!$D$3:$D$8,0)),"")</f>
        <v/>
      </c>
      <c r="U478" s="1" t="str">
        <f>IFERROR(IF(INDEX('Tableau FR Download'!M:M,MATCH('Eligible Components'!M478,'Tableau FR Download'!G:G,0))=0,"",INDEX('Tableau FR Download'!M:M,MATCH('Eligible Components'!M478,'Tableau FR Download'!G:G,0))),"")</f>
        <v/>
      </c>
    </row>
    <row r="479" spans="1:21" hidden="1" x14ac:dyDescent="0.35">
      <c r="A479" s="1">
        <f t="shared" si="21"/>
        <v>0</v>
      </c>
      <c r="B479" s="1">
        <v>0</v>
      </c>
      <c r="C479" s="1" t="s">
        <v>201</v>
      </c>
      <c r="D479" s="1" t="s">
        <v>102</v>
      </c>
      <c r="E479" s="1" t="s">
        <v>168</v>
      </c>
      <c r="F479" s="1" t="s">
        <v>214</v>
      </c>
      <c r="G479" s="1" t="str">
        <f t="shared" si="22"/>
        <v>Equatorial Guinea-Tuberculosis,Malaria</v>
      </c>
      <c r="H479" s="1">
        <v>1</v>
      </c>
      <c r="I479" s="1" t="s">
        <v>73</v>
      </c>
      <c r="J479" s="1" t="str">
        <f>IF(IFERROR(IF(M479="",INDEX('Review Approach Lookup'!D:D,MATCH('Eligible Components'!G479,'Review Approach Lookup'!A:A,0)),INDEX('Tableau FR Download'!I:I,MATCH(M479,'Tableau FR Download'!G:G,0))),"")=0,"TBC",IFERROR(IF(M479="",INDEX('Review Approach Lookup'!D:D,MATCH('Eligible Components'!G479,'Review Approach Lookup'!A:A,0)),INDEX('Tableau FR Download'!I:I,MATCH(M479,'Tableau FR Download'!G:G,0))),""))</f>
        <v/>
      </c>
      <c r="K479" s="1" t="s">
        <v>218</v>
      </c>
      <c r="L479" s="1">
        <f>_xlfn.MAXIFS('Tableau FR Download'!A:A,'Tableau FR Download'!B:B,'Eligible Components'!G479)</f>
        <v>0</v>
      </c>
      <c r="M479" s="1" t="str">
        <f>IF(L479=0,"",INDEX('Tableau FR Download'!G:G,MATCH('Eligible Components'!L479,'Tableau FR Download'!A:A,0)))</f>
        <v/>
      </c>
      <c r="N479" s="2" t="str">
        <f>IFERROR(IF(LEFT(INDEX('Tableau FR Download'!J:J,MATCH('Eligible Components'!M479,'Tableau FR Download'!G:G,0)),FIND(" - ",INDEX('Tableau FR Download'!J:J,MATCH('Eligible Components'!M479,'Tableau FR Download'!G:G,0)))-1) = 0,"",LEFT(INDEX('Tableau FR Download'!J:J,MATCH('Eligible Components'!M479,'Tableau FR Download'!G:G,0)),FIND(" - ",INDEX('Tableau FR Download'!J:J,MATCH('Eligible Components'!M479,'Tableau FR Download'!G:G,0)))-1)),"")</f>
        <v/>
      </c>
      <c r="O479" s="2" t="str">
        <f>IF(T479="No","",IFERROR(IF(INDEX('Tableau FR Download'!M:M,MATCH('Eligible Components'!M479,'Tableau FR Download'!G:G,0))=0,"",INDEX('Tableau FR Download'!M:M,MATCH('Eligible Components'!M479,'Tableau FR Download'!G:G,0))),""))</f>
        <v/>
      </c>
      <c r="P479" s="27" t="str">
        <f>IF(IFERROR(
INDEX('Funding Request Tracker'!$G$6:$G$13,MATCH('Eligible Components'!N479,'Funding Request Tracker'!$F$6:$F$13,0)),"")=0,"",
IFERROR(INDEX('Funding Request Tracker'!$G$6:$G$13,MATCH('Eligible Components'!N479,'Funding Request Tracker'!$F$6:$F$13,0)),
""))</f>
        <v/>
      </c>
      <c r="Q479" s="27" t="str">
        <f>IF(IFERROR(INDEX('Tableau FR Download'!N:N,MATCH('Eligible Components'!M479,'Tableau FR Download'!G:G,0)),"")=0,"",IFERROR(INDEX('Tableau FR Download'!N:N,MATCH('Eligible Components'!M479,'Tableau FR Download'!G:G,0)),""))</f>
        <v/>
      </c>
      <c r="R479" s="27" t="str">
        <f>IF(IFERROR(INDEX('Tableau FR Download'!O:O,MATCH('Eligible Components'!M479,'Tableau FR Download'!G:G,0)),"")=0,"",IFERROR(INDEX('Tableau FR Download'!O:O,MATCH('Eligible Components'!M479,'Tableau FR Download'!G:G,0)),""))</f>
        <v/>
      </c>
      <c r="S479" t="str">
        <f t="shared" si="23"/>
        <v/>
      </c>
      <c r="T479" s="1" t="str">
        <f>IFERROR(INDEX('User Instructions'!$E$3:$E$8,MATCH('Eligible Components'!N479,'User Instructions'!$D$3:$D$8,0)),"")</f>
        <v/>
      </c>
      <c r="U479" s="1" t="str">
        <f>IFERROR(IF(INDEX('Tableau FR Download'!M:M,MATCH('Eligible Components'!M479,'Tableau FR Download'!G:G,0))=0,"",INDEX('Tableau FR Download'!M:M,MATCH('Eligible Components'!M479,'Tableau FR Download'!G:G,0))),"")</f>
        <v/>
      </c>
    </row>
    <row r="480" spans="1:21" hidden="1" x14ac:dyDescent="0.35">
      <c r="A480" s="1">
        <f t="shared" si="21"/>
        <v>0</v>
      </c>
      <c r="B480" s="1">
        <v>0</v>
      </c>
      <c r="C480" s="1" t="s">
        <v>201</v>
      </c>
      <c r="D480" s="1" t="s">
        <v>102</v>
      </c>
      <c r="E480" s="1" t="s">
        <v>133</v>
      </c>
      <c r="F480" s="1" t="s">
        <v>215</v>
      </c>
      <c r="G480" s="1" t="str">
        <f t="shared" si="22"/>
        <v>Equatorial Guinea-Tuberculosis,Malaria,RSSH</v>
      </c>
      <c r="H480" s="1">
        <v>1</v>
      </c>
      <c r="I480" s="1" t="s">
        <v>73</v>
      </c>
      <c r="J480" s="1" t="str">
        <f>IF(IFERROR(IF(M480="",INDEX('Review Approach Lookup'!D:D,MATCH('Eligible Components'!G480,'Review Approach Lookup'!A:A,0)),INDEX('Tableau FR Download'!I:I,MATCH(M480,'Tableau FR Download'!G:G,0))),"")=0,"TBC",IFERROR(IF(M480="",INDEX('Review Approach Lookup'!D:D,MATCH('Eligible Components'!G480,'Review Approach Lookup'!A:A,0)),INDEX('Tableau FR Download'!I:I,MATCH(M480,'Tableau FR Download'!G:G,0))),""))</f>
        <v/>
      </c>
      <c r="K480" s="1" t="s">
        <v>218</v>
      </c>
      <c r="L480" s="1">
        <f>_xlfn.MAXIFS('Tableau FR Download'!A:A,'Tableau FR Download'!B:B,'Eligible Components'!G480)</f>
        <v>0</v>
      </c>
      <c r="M480" s="1" t="str">
        <f>IF(L480=0,"",INDEX('Tableau FR Download'!G:G,MATCH('Eligible Components'!L480,'Tableau FR Download'!A:A,0)))</f>
        <v/>
      </c>
      <c r="N480" s="2" t="str">
        <f>IFERROR(IF(LEFT(INDEX('Tableau FR Download'!J:J,MATCH('Eligible Components'!M480,'Tableau FR Download'!G:G,0)),FIND(" - ",INDEX('Tableau FR Download'!J:J,MATCH('Eligible Components'!M480,'Tableau FR Download'!G:G,0)))-1) = 0,"",LEFT(INDEX('Tableau FR Download'!J:J,MATCH('Eligible Components'!M480,'Tableau FR Download'!G:G,0)),FIND(" - ",INDEX('Tableau FR Download'!J:J,MATCH('Eligible Components'!M480,'Tableau FR Download'!G:G,0)))-1)),"")</f>
        <v/>
      </c>
      <c r="O480" s="2" t="str">
        <f>IF(T480="No","",IFERROR(IF(INDEX('Tableau FR Download'!M:M,MATCH('Eligible Components'!M480,'Tableau FR Download'!G:G,0))=0,"",INDEX('Tableau FR Download'!M:M,MATCH('Eligible Components'!M480,'Tableau FR Download'!G:G,0))),""))</f>
        <v/>
      </c>
      <c r="P480" s="27" t="str">
        <f>IF(IFERROR(
INDEX('Funding Request Tracker'!$G$6:$G$13,MATCH('Eligible Components'!N480,'Funding Request Tracker'!$F$6:$F$13,0)),"")=0,"",
IFERROR(INDEX('Funding Request Tracker'!$G$6:$G$13,MATCH('Eligible Components'!N480,'Funding Request Tracker'!$F$6:$F$13,0)),
""))</f>
        <v/>
      </c>
      <c r="Q480" s="27" t="str">
        <f>IF(IFERROR(INDEX('Tableau FR Download'!N:N,MATCH('Eligible Components'!M480,'Tableau FR Download'!G:G,0)),"")=0,"",IFERROR(INDEX('Tableau FR Download'!N:N,MATCH('Eligible Components'!M480,'Tableau FR Download'!G:G,0)),""))</f>
        <v/>
      </c>
      <c r="R480" s="27" t="str">
        <f>IF(IFERROR(INDEX('Tableau FR Download'!O:O,MATCH('Eligible Components'!M480,'Tableau FR Download'!G:G,0)),"")=0,"",IFERROR(INDEX('Tableau FR Download'!O:O,MATCH('Eligible Components'!M480,'Tableau FR Download'!G:G,0)),""))</f>
        <v/>
      </c>
      <c r="S480" t="str">
        <f t="shared" si="23"/>
        <v/>
      </c>
      <c r="T480" s="1" t="str">
        <f>IFERROR(INDEX('User Instructions'!$E$3:$E$8,MATCH('Eligible Components'!N480,'User Instructions'!$D$3:$D$8,0)),"")</f>
        <v/>
      </c>
      <c r="U480" s="1" t="str">
        <f>IFERROR(IF(INDEX('Tableau FR Download'!M:M,MATCH('Eligible Components'!M480,'Tableau FR Download'!G:G,0))=0,"",INDEX('Tableau FR Download'!M:M,MATCH('Eligible Components'!M480,'Tableau FR Download'!G:G,0))),"")</f>
        <v/>
      </c>
    </row>
    <row r="481" spans="1:21" hidden="1" x14ac:dyDescent="0.35">
      <c r="A481" s="1">
        <f t="shared" si="21"/>
        <v>0</v>
      </c>
      <c r="B481" s="1">
        <v>0</v>
      </c>
      <c r="C481" s="1" t="s">
        <v>201</v>
      </c>
      <c r="D481" s="1" t="s">
        <v>102</v>
      </c>
      <c r="E481" s="1" t="s">
        <v>121</v>
      </c>
      <c r="F481" s="1" t="s">
        <v>216</v>
      </c>
      <c r="G481" s="1" t="str">
        <f t="shared" si="22"/>
        <v>Equatorial Guinea-Tuberculosis,RSSH</v>
      </c>
      <c r="H481" s="1">
        <v>1</v>
      </c>
      <c r="I481" s="1" t="s">
        <v>73</v>
      </c>
      <c r="J481" s="1" t="str">
        <f>IF(IFERROR(IF(M481="",INDEX('Review Approach Lookup'!D:D,MATCH('Eligible Components'!G481,'Review Approach Lookup'!A:A,0)),INDEX('Tableau FR Download'!I:I,MATCH(M481,'Tableau FR Download'!G:G,0))),"")=0,"TBC",IFERROR(IF(M481="",INDEX('Review Approach Lookup'!D:D,MATCH('Eligible Components'!G481,'Review Approach Lookup'!A:A,0)),INDEX('Tableau FR Download'!I:I,MATCH(M481,'Tableau FR Download'!G:G,0))),""))</f>
        <v/>
      </c>
      <c r="K481" s="1" t="s">
        <v>218</v>
      </c>
      <c r="L481" s="1">
        <f>_xlfn.MAXIFS('Tableau FR Download'!A:A,'Tableau FR Download'!B:B,'Eligible Components'!G481)</f>
        <v>0</v>
      </c>
      <c r="M481" s="1" t="str">
        <f>IF(L481=0,"",INDEX('Tableau FR Download'!G:G,MATCH('Eligible Components'!L481,'Tableau FR Download'!A:A,0)))</f>
        <v/>
      </c>
      <c r="N481" s="2" t="str">
        <f>IFERROR(IF(LEFT(INDEX('Tableau FR Download'!J:J,MATCH('Eligible Components'!M481,'Tableau FR Download'!G:G,0)),FIND(" - ",INDEX('Tableau FR Download'!J:J,MATCH('Eligible Components'!M481,'Tableau FR Download'!G:G,0)))-1) = 0,"",LEFT(INDEX('Tableau FR Download'!J:J,MATCH('Eligible Components'!M481,'Tableau FR Download'!G:G,0)),FIND(" - ",INDEX('Tableau FR Download'!J:J,MATCH('Eligible Components'!M481,'Tableau FR Download'!G:G,0)))-1)),"")</f>
        <v/>
      </c>
      <c r="O481" s="2" t="str">
        <f>IF(T481="No","",IFERROR(IF(INDEX('Tableau FR Download'!M:M,MATCH('Eligible Components'!M481,'Tableau FR Download'!G:G,0))=0,"",INDEX('Tableau FR Download'!M:M,MATCH('Eligible Components'!M481,'Tableau FR Download'!G:G,0))),""))</f>
        <v/>
      </c>
      <c r="P481" s="27" t="str">
        <f>IF(IFERROR(
INDEX('Funding Request Tracker'!$G$6:$G$13,MATCH('Eligible Components'!N481,'Funding Request Tracker'!$F$6:$F$13,0)),"")=0,"",
IFERROR(INDEX('Funding Request Tracker'!$G$6:$G$13,MATCH('Eligible Components'!N481,'Funding Request Tracker'!$F$6:$F$13,0)),
""))</f>
        <v/>
      </c>
      <c r="Q481" s="27" t="str">
        <f>IF(IFERROR(INDEX('Tableau FR Download'!N:N,MATCH('Eligible Components'!M481,'Tableau FR Download'!G:G,0)),"")=0,"",IFERROR(INDEX('Tableau FR Download'!N:N,MATCH('Eligible Components'!M481,'Tableau FR Download'!G:G,0)),""))</f>
        <v/>
      </c>
      <c r="R481" s="27" t="str">
        <f>IF(IFERROR(INDEX('Tableau FR Download'!O:O,MATCH('Eligible Components'!M481,'Tableau FR Download'!G:G,0)),"")=0,"",IFERROR(INDEX('Tableau FR Download'!O:O,MATCH('Eligible Components'!M481,'Tableau FR Download'!G:G,0)),""))</f>
        <v/>
      </c>
      <c r="S481" t="str">
        <f t="shared" si="23"/>
        <v/>
      </c>
      <c r="T481" s="1" t="str">
        <f>IFERROR(INDEX('User Instructions'!$E$3:$E$8,MATCH('Eligible Components'!N481,'User Instructions'!$D$3:$D$8,0)),"")</f>
        <v/>
      </c>
      <c r="U481" s="1" t="str">
        <f>IFERROR(IF(INDEX('Tableau FR Download'!M:M,MATCH('Eligible Components'!M481,'Tableau FR Download'!G:G,0))=0,"",INDEX('Tableau FR Download'!M:M,MATCH('Eligible Components'!M481,'Tableau FR Download'!G:G,0))),"")</f>
        <v/>
      </c>
    </row>
    <row r="482" spans="1:21" hidden="1" x14ac:dyDescent="0.35">
      <c r="A482" s="1">
        <f t="shared" si="21"/>
        <v>1</v>
      </c>
      <c r="B482" s="1">
        <v>0</v>
      </c>
      <c r="C482" s="1" t="s">
        <v>201</v>
      </c>
      <c r="D482" s="1" t="s">
        <v>104</v>
      </c>
      <c r="E482" s="1" t="s">
        <v>59</v>
      </c>
      <c r="F482" s="1" t="s">
        <v>59</v>
      </c>
      <c r="G482" s="1" t="str">
        <f t="shared" si="22"/>
        <v>Eritrea-HIV/AIDS</v>
      </c>
      <c r="H482" s="1">
        <v>1</v>
      </c>
      <c r="I482" s="1" t="s">
        <v>97</v>
      </c>
      <c r="J482" s="1" t="str">
        <f>IF(IFERROR(IF(M482="",INDEX('Review Approach Lookup'!D:D,MATCH('Eligible Components'!G482,'Review Approach Lookup'!A:A,0)),INDEX('Tableau FR Download'!I:I,MATCH(M482,'Tableau FR Download'!G:G,0))),"")=0,"TBC",IFERROR(IF(M482="",INDEX('Review Approach Lookup'!D:D,MATCH('Eligible Components'!G482,'Review Approach Lookup'!A:A,0)),INDEX('Tableau FR Download'!I:I,MATCH(M482,'Tableau FR Download'!G:G,0))),""))</f>
        <v>Tailored for National Strategic Plans</v>
      </c>
      <c r="K482" s="1" t="s">
        <v>202</v>
      </c>
      <c r="L482" s="1">
        <f>_xlfn.MAXIFS('Tableau FR Download'!A:A,'Tableau FR Download'!B:B,'Eligible Components'!G482)</f>
        <v>1565</v>
      </c>
      <c r="M482" s="1" t="str">
        <f>IF(L482=0,"",INDEX('Tableau FR Download'!G:G,MATCH('Eligible Components'!L482,'Tableau FR Download'!A:A,0)))</f>
        <v>FR1565-ERI-H</v>
      </c>
      <c r="N482" s="2" t="str">
        <f>IFERROR(IF(LEFT(INDEX('Tableau FR Download'!J:J,MATCH('Eligible Components'!M482,'Tableau FR Download'!G:G,0)),FIND(" - ",INDEX('Tableau FR Download'!J:J,MATCH('Eligible Components'!M482,'Tableau FR Download'!G:G,0)))-1) = 0,"",LEFT(INDEX('Tableau FR Download'!J:J,MATCH('Eligible Components'!M482,'Tableau FR Download'!G:G,0)),FIND(" - ",INDEX('Tableau FR Download'!J:J,MATCH('Eligible Components'!M482,'Tableau FR Download'!G:G,0)))-1)),"")</f>
        <v>Window 2</v>
      </c>
      <c r="O482" s="2" t="str">
        <f>IF(T482="No","",IFERROR(IF(INDEX('Tableau FR Download'!M:M,MATCH('Eligible Components'!M482,'Tableau FR Download'!G:G,0))=0,"",INDEX('Tableau FR Download'!M:M,MATCH('Eligible Components'!M482,'Tableau FR Download'!G:G,0))),""))</f>
        <v>Grant Making</v>
      </c>
      <c r="P482" s="27">
        <f>IF(IFERROR(
INDEX('Funding Request Tracker'!$G$6:$G$13,MATCH('Eligible Components'!N482,'Funding Request Tracker'!$F$6:$F$13,0)),"")=0,"",
IFERROR(INDEX('Funding Request Tracker'!$G$6:$G$13,MATCH('Eligible Components'!N482,'Funding Request Tracker'!$F$6:$F$13,0)),
""))</f>
        <v>45076</v>
      </c>
      <c r="Q482" s="27">
        <f>IF(IFERROR(INDEX('Tableau FR Download'!N:N,MATCH('Eligible Components'!M482,'Tableau FR Download'!G:G,0)),"")=0,"",IFERROR(INDEX('Tableau FR Download'!N:N,MATCH('Eligible Components'!M482,'Tableau FR Download'!G:G,0)),""))</f>
        <v>45183</v>
      </c>
      <c r="R482" s="27">
        <f>IF(IFERROR(INDEX('Tableau FR Download'!O:O,MATCH('Eligible Components'!M482,'Tableau FR Download'!G:G,0)),"")=0,"",IFERROR(INDEX('Tableau FR Download'!O:O,MATCH('Eligible Components'!M482,'Tableau FR Download'!G:G,0)),""))</f>
        <v>45216</v>
      </c>
      <c r="S482">
        <f t="shared" si="23"/>
        <v>4.5901639344262293</v>
      </c>
      <c r="T482" s="1" t="str">
        <f>IFERROR(INDEX('User Instructions'!$E$3:$E$8,MATCH('Eligible Components'!N482,'User Instructions'!$D$3:$D$8,0)),"")</f>
        <v>Yes</v>
      </c>
      <c r="U482" s="1" t="str">
        <f>IFERROR(IF(INDEX('Tableau FR Download'!M:M,MATCH('Eligible Components'!M482,'Tableau FR Download'!G:G,0))=0,"",INDEX('Tableau FR Download'!M:M,MATCH('Eligible Components'!M482,'Tableau FR Download'!G:G,0))),"")</f>
        <v>Grant Making</v>
      </c>
    </row>
    <row r="483" spans="1:21" hidden="1" x14ac:dyDescent="0.35">
      <c r="A483" s="1">
        <f t="shared" si="21"/>
        <v>0</v>
      </c>
      <c r="B483" s="1">
        <v>0</v>
      </c>
      <c r="C483" s="1" t="s">
        <v>201</v>
      </c>
      <c r="D483" s="1" t="s">
        <v>104</v>
      </c>
      <c r="E483" s="1" t="s">
        <v>103</v>
      </c>
      <c r="F483" s="1" t="s">
        <v>203</v>
      </c>
      <c r="G483" s="1" t="str">
        <f t="shared" si="22"/>
        <v>Eritrea-HIV/AIDS,Malaria</v>
      </c>
      <c r="H483" s="1">
        <v>1</v>
      </c>
      <c r="I483" s="1" t="s">
        <v>97</v>
      </c>
      <c r="J483" s="1" t="str">
        <f>IF(IFERROR(IF(M483="",INDEX('Review Approach Lookup'!D:D,MATCH('Eligible Components'!G483,'Review Approach Lookup'!A:A,0)),INDEX('Tableau FR Download'!I:I,MATCH(M483,'Tableau FR Download'!G:G,0))),"")=0,"TBC",IFERROR(IF(M483="",INDEX('Review Approach Lookup'!D:D,MATCH('Eligible Components'!G483,'Review Approach Lookup'!A:A,0)),INDEX('Tableau FR Download'!I:I,MATCH(M483,'Tableau FR Download'!G:G,0))),""))</f>
        <v/>
      </c>
      <c r="K483" s="1" t="s">
        <v>202</v>
      </c>
      <c r="L483" s="1">
        <f>_xlfn.MAXIFS('Tableau FR Download'!A:A,'Tableau FR Download'!B:B,'Eligible Components'!G483)</f>
        <v>0</v>
      </c>
      <c r="M483" s="1" t="str">
        <f>IF(L483=0,"",INDEX('Tableau FR Download'!G:G,MATCH('Eligible Components'!L483,'Tableau FR Download'!A:A,0)))</f>
        <v/>
      </c>
      <c r="N483" s="2" t="str">
        <f>IFERROR(IF(LEFT(INDEX('Tableau FR Download'!J:J,MATCH('Eligible Components'!M483,'Tableau FR Download'!G:G,0)),FIND(" - ",INDEX('Tableau FR Download'!J:J,MATCH('Eligible Components'!M483,'Tableau FR Download'!G:G,0)))-1) = 0,"",LEFT(INDEX('Tableau FR Download'!J:J,MATCH('Eligible Components'!M483,'Tableau FR Download'!G:G,0)),FIND(" - ",INDEX('Tableau FR Download'!J:J,MATCH('Eligible Components'!M483,'Tableau FR Download'!G:G,0)))-1)),"")</f>
        <v/>
      </c>
      <c r="O483" s="2" t="str">
        <f>IF(T483="No","",IFERROR(IF(INDEX('Tableau FR Download'!M:M,MATCH('Eligible Components'!M483,'Tableau FR Download'!G:G,0))=0,"",INDEX('Tableau FR Download'!M:M,MATCH('Eligible Components'!M483,'Tableau FR Download'!G:G,0))),""))</f>
        <v/>
      </c>
      <c r="P483" s="27" t="str">
        <f>IF(IFERROR(
INDEX('Funding Request Tracker'!$G$6:$G$13,MATCH('Eligible Components'!N483,'Funding Request Tracker'!$F$6:$F$13,0)),"")=0,"",
IFERROR(INDEX('Funding Request Tracker'!$G$6:$G$13,MATCH('Eligible Components'!N483,'Funding Request Tracker'!$F$6:$F$13,0)),
""))</f>
        <v/>
      </c>
      <c r="Q483" s="27" t="str">
        <f>IF(IFERROR(INDEX('Tableau FR Download'!N:N,MATCH('Eligible Components'!M483,'Tableau FR Download'!G:G,0)),"")=0,"",IFERROR(INDEX('Tableau FR Download'!N:N,MATCH('Eligible Components'!M483,'Tableau FR Download'!G:G,0)),""))</f>
        <v/>
      </c>
      <c r="R483" s="27" t="str">
        <f>IF(IFERROR(INDEX('Tableau FR Download'!O:O,MATCH('Eligible Components'!M483,'Tableau FR Download'!G:G,0)),"")=0,"",IFERROR(INDEX('Tableau FR Download'!O:O,MATCH('Eligible Components'!M483,'Tableau FR Download'!G:G,0)),""))</f>
        <v/>
      </c>
      <c r="S483" t="str">
        <f t="shared" si="23"/>
        <v/>
      </c>
      <c r="T483" s="1" t="str">
        <f>IFERROR(INDEX('User Instructions'!$E$3:$E$8,MATCH('Eligible Components'!N483,'User Instructions'!$D$3:$D$8,0)),"")</f>
        <v/>
      </c>
      <c r="U483" s="1" t="str">
        <f>IFERROR(IF(INDEX('Tableau FR Download'!M:M,MATCH('Eligible Components'!M483,'Tableau FR Download'!G:G,0))=0,"",INDEX('Tableau FR Download'!M:M,MATCH('Eligible Components'!M483,'Tableau FR Download'!G:G,0))),"")</f>
        <v/>
      </c>
    </row>
    <row r="484" spans="1:21" hidden="1" x14ac:dyDescent="0.35">
      <c r="A484" s="1">
        <f t="shared" si="21"/>
        <v>0</v>
      </c>
      <c r="B484" s="1">
        <v>0</v>
      </c>
      <c r="C484" s="1" t="s">
        <v>201</v>
      </c>
      <c r="D484" s="1" t="s">
        <v>104</v>
      </c>
      <c r="E484" s="1" t="s">
        <v>204</v>
      </c>
      <c r="F484" s="1" t="s">
        <v>205</v>
      </c>
      <c r="G484" s="1" t="str">
        <f t="shared" si="22"/>
        <v>Eritrea-HIV/AIDS,Malaria,RSSH</v>
      </c>
      <c r="H484" s="1">
        <v>1</v>
      </c>
      <c r="I484" s="1" t="s">
        <v>97</v>
      </c>
      <c r="J484" s="1" t="str">
        <f>IF(IFERROR(IF(M484="",INDEX('Review Approach Lookup'!D:D,MATCH('Eligible Components'!G484,'Review Approach Lookup'!A:A,0)),INDEX('Tableau FR Download'!I:I,MATCH(M484,'Tableau FR Download'!G:G,0))),"")=0,"TBC",IFERROR(IF(M484="",INDEX('Review Approach Lookup'!D:D,MATCH('Eligible Components'!G484,'Review Approach Lookup'!A:A,0)),INDEX('Tableau FR Download'!I:I,MATCH(M484,'Tableau FR Download'!G:G,0))),""))</f>
        <v/>
      </c>
      <c r="K484" s="1" t="s">
        <v>202</v>
      </c>
      <c r="L484" s="1">
        <f>_xlfn.MAXIFS('Tableau FR Download'!A:A,'Tableau FR Download'!B:B,'Eligible Components'!G484)</f>
        <v>0</v>
      </c>
      <c r="M484" s="1" t="str">
        <f>IF(L484=0,"",INDEX('Tableau FR Download'!G:G,MATCH('Eligible Components'!L484,'Tableau FR Download'!A:A,0)))</f>
        <v/>
      </c>
      <c r="N484" s="2" t="str">
        <f>IFERROR(IF(LEFT(INDEX('Tableau FR Download'!J:J,MATCH('Eligible Components'!M484,'Tableau FR Download'!G:G,0)),FIND(" - ",INDEX('Tableau FR Download'!J:J,MATCH('Eligible Components'!M484,'Tableau FR Download'!G:G,0)))-1) = 0,"",LEFT(INDEX('Tableau FR Download'!J:J,MATCH('Eligible Components'!M484,'Tableau FR Download'!G:G,0)),FIND(" - ",INDEX('Tableau FR Download'!J:J,MATCH('Eligible Components'!M484,'Tableau FR Download'!G:G,0)))-1)),"")</f>
        <v/>
      </c>
      <c r="O484" s="2" t="str">
        <f>IF(T484="No","",IFERROR(IF(INDEX('Tableau FR Download'!M:M,MATCH('Eligible Components'!M484,'Tableau FR Download'!G:G,0))=0,"",INDEX('Tableau FR Download'!M:M,MATCH('Eligible Components'!M484,'Tableau FR Download'!G:G,0))),""))</f>
        <v/>
      </c>
      <c r="P484" s="27" t="str">
        <f>IF(IFERROR(
INDEX('Funding Request Tracker'!$G$6:$G$13,MATCH('Eligible Components'!N484,'Funding Request Tracker'!$F$6:$F$13,0)),"")=0,"",
IFERROR(INDEX('Funding Request Tracker'!$G$6:$G$13,MATCH('Eligible Components'!N484,'Funding Request Tracker'!$F$6:$F$13,0)),
""))</f>
        <v/>
      </c>
      <c r="Q484" s="27" t="str">
        <f>IF(IFERROR(INDEX('Tableau FR Download'!N:N,MATCH('Eligible Components'!M484,'Tableau FR Download'!G:G,0)),"")=0,"",IFERROR(INDEX('Tableau FR Download'!N:N,MATCH('Eligible Components'!M484,'Tableau FR Download'!G:G,0)),""))</f>
        <v/>
      </c>
      <c r="R484" s="27" t="str">
        <f>IF(IFERROR(INDEX('Tableau FR Download'!O:O,MATCH('Eligible Components'!M484,'Tableau FR Download'!G:G,0)),"")=0,"",IFERROR(INDEX('Tableau FR Download'!O:O,MATCH('Eligible Components'!M484,'Tableau FR Download'!G:G,0)),""))</f>
        <v/>
      </c>
      <c r="S484" t="str">
        <f t="shared" si="23"/>
        <v/>
      </c>
      <c r="T484" s="1" t="str">
        <f>IFERROR(INDEX('User Instructions'!$E$3:$E$8,MATCH('Eligible Components'!N484,'User Instructions'!$D$3:$D$8,0)),"")</f>
        <v/>
      </c>
      <c r="U484" s="1" t="str">
        <f>IFERROR(IF(INDEX('Tableau FR Download'!M:M,MATCH('Eligible Components'!M484,'Tableau FR Download'!G:G,0))=0,"",INDEX('Tableau FR Download'!M:M,MATCH('Eligible Components'!M484,'Tableau FR Download'!G:G,0))),"")</f>
        <v/>
      </c>
    </row>
    <row r="485" spans="1:21" hidden="1" x14ac:dyDescent="0.35">
      <c r="A485" s="1">
        <f t="shared" si="21"/>
        <v>0</v>
      </c>
      <c r="B485" s="1">
        <v>0</v>
      </c>
      <c r="C485" s="1" t="s">
        <v>201</v>
      </c>
      <c r="D485" s="1" t="s">
        <v>104</v>
      </c>
      <c r="E485" s="1" t="s">
        <v>206</v>
      </c>
      <c r="F485" s="1" t="s">
        <v>207</v>
      </c>
      <c r="G485" s="1" t="str">
        <f t="shared" si="22"/>
        <v>Eritrea-HIV/AIDS,RSSH</v>
      </c>
      <c r="H485" s="1">
        <v>1</v>
      </c>
      <c r="I485" s="1" t="s">
        <v>97</v>
      </c>
      <c r="J485" s="1" t="str">
        <f>IF(IFERROR(IF(M485="",INDEX('Review Approach Lookup'!D:D,MATCH('Eligible Components'!G485,'Review Approach Lookup'!A:A,0)),INDEX('Tableau FR Download'!I:I,MATCH(M485,'Tableau FR Download'!G:G,0))),"")=0,"TBC",IFERROR(IF(M485="",INDEX('Review Approach Lookup'!D:D,MATCH('Eligible Components'!G485,'Review Approach Lookup'!A:A,0)),INDEX('Tableau FR Download'!I:I,MATCH(M485,'Tableau FR Download'!G:G,0))),""))</f>
        <v/>
      </c>
      <c r="K485" s="1" t="s">
        <v>202</v>
      </c>
      <c r="L485" s="1">
        <f>_xlfn.MAXIFS('Tableau FR Download'!A:A,'Tableau FR Download'!B:B,'Eligible Components'!G485)</f>
        <v>0</v>
      </c>
      <c r="M485" s="1" t="str">
        <f>IF(L485=0,"",INDEX('Tableau FR Download'!G:G,MATCH('Eligible Components'!L485,'Tableau FR Download'!A:A,0)))</f>
        <v/>
      </c>
      <c r="N485" s="2" t="str">
        <f>IFERROR(IF(LEFT(INDEX('Tableau FR Download'!J:J,MATCH('Eligible Components'!M485,'Tableau FR Download'!G:G,0)),FIND(" - ",INDEX('Tableau FR Download'!J:J,MATCH('Eligible Components'!M485,'Tableau FR Download'!G:G,0)))-1) = 0,"",LEFT(INDEX('Tableau FR Download'!J:J,MATCH('Eligible Components'!M485,'Tableau FR Download'!G:G,0)),FIND(" - ",INDEX('Tableau FR Download'!J:J,MATCH('Eligible Components'!M485,'Tableau FR Download'!G:G,0)))-1)),"")</f>
        <v/>
      </c>
      <c r="O485" s="2" t="str">
        <f>IF(T485="No","",IFERROR(IF(INDEX('Tableau FR Download'!M:M,MATCH('Eligible Components'!M485,'Tableau FR Download'!G:G,0))=0,"",INDEX('Tableau FR Download'!M:M,MATCH('Eligible Components'!M485,'Tableau FR Download'!G:G,0))),""))</f>
        <v/>
      </c>
      <c r="P485" s="27" t="str">
        <f>IF(IFERROR(
INDEX('Funding Request Tracker'!$G$6:$G$13,MATCH('Eligible Components'!N485,'Funding Request Tracker'!$F$6:$F$13,0)),"")=0,"",
IFERROR(INDEX('Funding Request Tracker'!$G$6:$G$13,MATCH('Eligible Components'!N485,'Funding Request Tracker'!$F$6:$F$13,0)),
""))</f>
        <v/>
      </c>
      <c r="Q485" s="27" t="str">
        <f>IF(IFERROR(INDEX('Tableau FR Download'!N:N,MATCH('Eligible Components'!M485,'Tableau FR Download'!G:G,0)),"")=0,"",IFERROR(INDEX('Tableau FR Download'!N:N,MATCH('Eligible Components'!M485,'Tableau FR Download'!G:G,0)),""))</f>
        <v/>
      </c>
      <c r="R485" s="27" t="str">
        <f>IF(IFERROR(INDEX('Tableau FR Download'!O:O,MATCH('Eligible Components'!M485,'Tableau FR Download'!G:G,0)),"")=0,"",IFERROR(INDEX('Tableau FR Download'!O:O,MATCH('Eligible Components'!M485,'Tableau FR Download'!G:G,0)),""))</f>
        <v/>
      </c>
      <c r="S485" t="str">
        <f t="shared" si="23"/>
        <v/>
      </c>
      <c r="T485" s="1" t="str">
        <f>IFERROR(INDEX('User Instructions'!$E$3:$E$8,MATCH('Eligible Components'!N485,'User Instructions'!$D$3:$D$8,0)),"")</f>
        <v/>
      </c>
      <c r="U485" s="1" t="str">
        <f>IFERROR(IF(INDEX('Tableau FR Download'!M:M,MATCH('Eligible Components'!M485,'Tableau FR Download'!G:G,0))=0,"",INDEX('Tableau FR Download'!M:M,MATCH('Eligible Components'!M485,'Tableau FR Download'!G:G,0))),"")</f>
        <v/>
      </c>
    </row>
    <row r="486" spans="1:21" hidden="1" x14ac:dyDescent="0.35">
      <c r="A486" s="1">
        <f t="shared" si="21"/>
        <v>0</v>
      </c>
      <c r="B486" s="1">
        <v>0</v>
      </c>
      <c r="C486" s="1" t="s">
        <v>201</v>
      </c>
      <c r="D486" s="1" t="s">
        <v>104</v>
      </c>
      <c r="E486" s="1" t="s">
        <v>63</v>
      </c>
      <c r="F486" s="1" t="s">
        <v>208</v>
      </c>
      <c r="G486" s="1" t="str">
        <f t="shared" si="22"/>
        <v>Eritrea-HIV/AIDS, Tuberculosis</v>
      </c>
      <c r="H486" s="1">
        <v>1</v>
      </c>
      <c r="I486" s="1" t="s">
        <v>97</v>
      </c>
      <c r="J486" s="1" t="str">
        <f>IF(IFERROR(IF(M486="",INDEX('Review Approach Lookup'!D:D,MATCH('Eligible Components'!G486,'Review Approach Lookup'!A:A,0)),INDEX('Tableau FR Download'!I:I,MATCH(M486,'Tableau FR Download'!G:G,0))),"")=0,"TBC",IFERROR(IF(M486="",INDEX('Review Approach Lookup'!D:D,MATCH('Eligible Components'!G486,'Review Approach Lookup'!A:A,0)),INDEX('Tableau FR Download'!I:I,MATCH(M486,'Tableau FR Download'!G:G,0))),""))</f>
        <v/>
      </c>
      <c r="K486" s="1" t="s">
        <v>202</v>
      </c>
      <c r="L486" s="1">
        <f>_xlfn.MAXIFS('Tableau FR Download'!A:A,'Tableau FR Download'!B:B,'Eligible Components'!G486)</f>
        <v>0</v>
      </c>
      <c r="M486" s="1" t="str">
        <f>IF(L486=0,"",INDEX('Tableau FR Download'!G:G,MATCH('Eligible Components'!L486,'Tableau FR Download'!A:A,0)))</f>
        <v/>
      </c>
      <c r="N486" s="2" t="str">
        <f>IFERROR(IF(LEFT(INDEX('Tableau FR Download'!J:J,MATCH('Eligible Components'!M486,'Tableau FR Download'!G:G,0)),FIND(" - ",INDEX('Tableau FR Download'!J:J,MATCH('Eligible Components'!M486,'Tableau FR Download'!G:G,0)))-1) = 0,"",LEFT(INDEX('Tableau FR Download'!J:J,MATCH('Eligible Components'!M486,'Tableau FR Download'!G:G,0)),FIND(" - ",INDEX('Tableau FR Download'!J:J,MATCH('Eligible Components'!M486,'Tableau FR Download'!G:G,0)))-1)),"")</f>
        <v/>
      </c>
      <c r="O486" s="2" t="str">
        <f>IF(T486="No","",IFERROR(IF(INDEX('Tableau FR Download'!M:M,MATCH('Eligible Components'!M486,'Tableau FR Download'!G:G,0))=0,"",INDEX('Tableau FR Download'!M:M,MATCH('Eligible Components'!M486,'Tableau FR Download'!G:G,0))),""))</f>
        <v/>
      </c>
      <c r="P486" s="27" t="str">
        <f>IF(IFERROR(
INDEX('Funding Request Tracker'!$G$6:$G$13,MATCH('Eligible Components'!N486,'Funding Request Tracker'!$F$6:$F$13,0)),"")=0,"",
IFERROR(INDEX('Funding Request Tracker'!$G$6:$G$13,MATCH('Eligible Components'!N486,'Funding Request Tracker'!$F$6:$F$13,0)),
""))</f>
        <v/>
      </c>
      <c r="Q486" s="27" t="str">
        <f>IF(IFERROR(INDEX('Tableau FR Download'!N:N,MATCH('Eligible Components'!M486,'Tableau FR Download'!G:G,0)),"")=0,"",IFERROR(INDEX('Tableau FR Download'!N:N,MATCH('Eligible Components'!M486,'Tableau FR Download'!G:G,0)),""))</f>
        <v/>
      </c>
      <c r="R486" s="27" t="str">
        <f>IF(IFERROR(INDEX('Tableau FR Download'!O:O,MATCH('Eligible Components'!M486,'Tableau FR Download'!G:G,0)),"")=0,"",IFERROR(INDEX('Tableau FR Download'!O:O,MATCH('Eligible Components'!M486,'Tableau FR Download'!G:G,0)),""))</f>
        <v/>
      </c>
      <c r="S486" t="str">
        <f t="shared" si="23"/>
        <v/>
      </c>
      <c r="T486" s="1" t="str">
        <f>IFERROR(INDEX('User Instructions'!$E$3:$E$8,MATCH('Eligible Components'!N486,'User Instructions'!$D$3:$D$8,0)),"")</f>
        <v/>
      </c>
      <c r="U486" s="1" t="str">
        <f>IFERROR(IF(INDEX('Tableau FR Download'!M:M,MATCH('Eligible Components'!M486,'Tableau FR Download'!G:G,0))=0,"",INDEX('Tableau FR Download'!M:M,MATCH('Eligible Components'!M486,'Tableau FR Download'!G:G,0))),"")</f>
        <v/>
      </c>
    </row>
    <row r="487" spans="1:21" hidden="1" x14ac:dyDescent="0.35">
      <c r="A487" s="1">
        <f t="shared" si="21"/>
        <v>0</v>
      </c>
      <c r="B487" s="1">
        <v>0</v>
      </c>
      <c r="C487" s="1" t="s">
        <v>201</v>
      </c>
      <c r="D487" s="1" t="s">
        <v>104</v>
      </c>
      <c r="E487" s="1" t="s">
        <v>53</v>
      </c>
      <c r="F487" s="1" t="s">
        <v>209</v>
      </c>
      <c r="G487" s="1" t="str">
        <f t="shared" si="22"/>
        <v>Eritrea-HIV/AIDS,Tuberculosis,Malaria</v>
      </c>
      <c r="H487" s="1">
        <v>1</v>
      </c>
      <c r="I487" s="1" t="s">
        <v>97</v>
      </c>
      <c r="J487" s="1" t="str">
        <f>IF(IFERROR(IF(M487="",INDEX('Review Approach Lookup'!D:D,MATCH('Eligible Components'!G487,'Review Approach Lookup'!A:A,0)),INDEX('Tableau FR Download'!I:I,MATCH(M487,'Tableau FR Download'!G:G,0))),"")=0,"TBC",IFERROR(IF(M487="",INDEX('Review Approach Lookup'!D:D,MATCH('Eligible Components'!G487,'Review Approach Lookup'!A:A,0)),INDEX('Tableau FR Download'!I:I,MATCH(M487,'Tableau FR Download'!G:G,0))),""))</f>
        <v/>
      </c>
      <c r="K487" s="1" t="s">
        <v>202</v>
      </c>
      <c r="L487" s="1">
        <f>_xlfn.MAXIFS('Tableau FR Download'!A:A,'Tableau FR Download'!B:B,'Eligible Components'!G487)</f>
        <v>0</v>
      </c>
      <c r="M487" s="1" t="str">
        <f>IF(L487=0,"",INDEX('Tableau FR Download'!G:G,MATCH('Eligible Components'!L487,'Tableau FR Download'!A:A,0)))</f>
        <v/>
      </c>
      <c r="N487" s="2" t="str">
        <f>IFERROR(IF(LEFT(INDEX('Tableau FR Download'!J:J,MATCH('Eligible Components'!M487,'Tableau FR Download'!G:G,0)),FIND(" - ",INDEX('Tableau FR Download'!J:J,MATCH('Eligible Components'!M487,'Tableau FR Download'!G:G,0)))-1) = 0,"",LEFT(INDEX('Tableau FR Download'!J:J,MATCH('Eligible Components'!M487,'Tableau FR Download'!G:G,0)),FIND(" - ",INDEX('Tableau FR Download'!J:J,MATCH('Eligible Components'!M487,'Tableau FR Download'!G:G,0)))-1)),"")</f>
        <v/>
      </c>
      <c r="O487" s="2" t="str">
        <f>IF(T487="No","",IFERROR(IF(INDEX('Tableau FR Download'!M:M,MATCH('Eligible Components'!M487,'Tableau FR Download'!G:G,0))=0,"",INDEX('Tableau FR Download'!M:M,MATCH('Eligible Components'!M487,'Tableau FR Download'!G:G,0))),""))</f>
        <v/>
      </c>
      <c r="P487" s="27" t="str">
        <f>IF(IFERROR(
INDEX('Funding Request Tracker'!$G$6:$G$13,MATCH('Eligible Components'!N487,'Funding Request Tracker'!$F$6:$F$13,0)),"")=0,"",
IFERROR(INDEX('Funding Request Tracker'!$G$6:$G$13,MATCH('Eligible Components'!N487,'Funding Request Tracker'!$F$6:$F$13,0)),
""))</f>
        <v/>
      </c>
      <c r="Q487" s="27" t="str">
        <f>IF(IFERROR(INDEX('Tableau FR Download'!N:N,MATCH('Eligible Components'!M487,'Tableau FR Download'!G:G,0)),"")=0,"",IFERROR(INDEX('Tableau FR Download'!N:N,MATCH('Eligible Components'!M487,'Tableau FR Download'!G:G,0)),""))</f>
        <v/>
      </c>
      <c r="R487" s="27" t="str">
        <f>IF(IFERROR(INDEX('Tableau FR Download'!O:O,MATCH('Eligible Components'!M487,'Tableau FR Download'!G:G,0)),"")=0,"",IFERROR(INDEX('Tableau FR Download'!O:O,MATCH('Eligible Components'!M487,'Tableau FR Download'!G:G,0)),""))</f>
        <v/>
      </c>
      <c r="S487" t="str">
        <f t="shared" si="23"/>
        <v/>
      </c>
      <c r="T487" s="1" t="str">
        <f>IFERROR(INDEX('User Instructions'!$E$3:$E$8,MATCH('Eligible Components'!N487,'User Instructions'!$D$3:$D$8,0)),"")</f>
        <v/>
      </c>
      <c r="U487" s="1" t="str">
        <f>IFERROR(IF(INDEX('Tableau FR Download'!M:M,MATCH('Eligible Components'!M487,'Tableau FR Download'!G:G,0))=0,"",INDEX('Tableau FR Download'!M:M,MATCH('Eligible Components'!M487,'Tableau FR Download'!G:G,0))),"")</f>
        <v/>
      </c>
    </row>
    <row r="488" spans="1:21" hidden="1" x14ac:dyDescent="0.35">
      <c r="A488" s="1">
        <f t="shared" si="21"/>
        <v>0</v>
      </c>
      <c r="B488" s="1">
        <v>0</v>
      </c>
      <c r="C488" s="1" t="s">
        <v>201</v>
      </c>
      <c r="D488" s="1" t="s">
        <v>104</v>
      </c>
      <c r="E488" s="1" t="s">
        <v>81</v>
      </c>
      <c r="F488" s="1" t="s">
        <v>210</v>
      </c>
      <c r="G488" s="1" t="str">
        <f t="shared" si="22"/>
        <v>Eritrea-HIV/AIDS,Tuberculosis,Malaria,RSSH</v>
      </c>
      <c r="H488" s="1">
        <v>1</v>
      </c>
      <c r="I488" s="1" t="s">
        <v>97</v>
      </c>
      <c r="J488" s="1" t="str">
        <f>IF(IFERROR(IF(M488="",INDEX('Review Approach Lookup'!D:D,MATCH('Eligible Components'!G488,'Review Approach Lookup'!A:A,0)),INDEX('Tableau FR Download'!I:I,MATCH(M488,'Tableau FR Download'!G:G,0))),"")=0,"TBC",IFERROR(IF(M488="",INDEX('Review Approach Lookup'!D:D,MATCH('Eligible Components'!G488,'Review Approach Lookup'!A:A,0)),INDEX('Tableau FR Download'!I:I,MATCH(M488,'Tableau FR Download'!G:G,0))),""))</f>
        <v/>
      </c>
      <c r="K488" s="1" t="s">
        <v>202</v>
      </c>
      <c r="L488" s="1">
        <f>_xlfn.MAXIFS('Tableau FR Download'!A:A,'Tableau FR Download'!B:B,'Eligible Components'!G488)</f>
        <v>0</v>
      </c>
      <c r="M488" s="1" t="str">
        <f>IF(L488=0,"",INDEX('Tableau FR Download'!G:G,MATCH('Eligible Components'!L488,'Tableau FR Download'!A:A,0)))</f>
        <v/>
      </c>
      <c r="N488" s="2" t="str">
        <f>IFERROR(IF(LEFT(INDEX('Tableau FR Download'!J:J,MATCH('Eligible Components'!M488,'Tableau FR Download'!G:G,0)),FIND(" - ",INDEX('Tableau FR Download'!J:J,MATCH('Eligible Components'!M488,'Tableau FR Download'!G:G,0)))-1) = 0,"",LEFT(INDEX('Tableau FR Download'!J:J,MATCH('Eligible Components'!M488,'Tableau FR Download'!G:G,0)),FIND(" - ",INDEX('Tableau FR Download'!J:J,MATCH('Eligible Components'!M488,'Tableau FR Download'!G:G,0)))-1)),"")</f>
        <v/>
      </c>
      <c r="O488" s="2" t="str">
        <f>IF(T488="No","",IFERROR(IF(INDEX('Tableau FR Download'!M:M,MATCH('Eligible Components'!M488,'Tableau FR Download'!G:G,0))=0,"",INDEX('Tableau FR Download'!M:M,MATCH('Eligible Components'!M488,'Tableau FR Download'!G:G,0))),""))</f>
        <v/>
      </c>
      <c r="P488" s="27" t="str">
        <f>IF(IFERROR(
INDEX('Funding Request Tracker'!$G$6:$G$13,MATCH('Eligible Components'!N488,'Funding Request Tracker'!$F$6:$F$13,0)),"")=0,"",
IFERROR(INDEX('Funding Request Tracker'!$G$6:$G$13,MATCH('Eligible Components'!N488,'Funding Request Tracker'!$F$6:$F$13,0)),
""))</f>
        <v/>
      </c>
      <c r="Q488" s="27" t="str">
        <f>IF(IFERROR(INDEX('Tableau FR Download'!N:N,MATCH('Eligible Components'!M488,'Tableau FR Download'!G:G,0)),"")=0,"",IFERROR(INDEX('Tableau FR Download'!N:N,MATCH('Eligible Components'!M488,'Tableau FR Download'!G:G,0)),""))</f>
        <v/>
      </c>
      <c r="R488" s="27" t="str">
        <f>IF(IFERROR(INDEX('Tableau FR Download'!O:O,MATCH('Eligible Components'!M488,'Tableau FR Download'!G:G,0)),"")=0,"",IFERROR(INDEX('Tableau FR Download'!O:O,MATCH('Eligible Components'!M488,'Tableau FR Download'!G:G,0)),""))</f>
        <v/>
      </c>
      <c r="S488" t="str">
        <f t="shared" si="23"/>
        <v/>
      </c>
      <c r="T488" s="1" t="str">
        <f>IFERROR(INDEX('User Instructions'!$E$3:$E$8,MATCH('Eligible Components'!N488,'User Instructions'!$D$3:$D$8,0)),"")</f>
        <v/>
      </c>
      <c r="U488" s="1" t="str">
        <f>IFERROR(IF(INDEX('Tableau FR Download'!M:M,MATCH('Eligible Components'!M488,'Tableau FR Download'!G:G,0))=0,"",INDEX('Tableau FR Download'!M:M,MATCH('Eligible Components'!M488,'Tableau FR Download'!G:G,0))),"")</f>
        <v/>
      </c>
    </row>
    <row r="489" spans="1:21" hidden="1" x14ac:dyDescent="0.35">
      <c r="A489" s="1">
        <f t="shared" si="21"/>
        <v>0</v>
      </c>
      <c r="B489" s="1">
        <v>0</v>
      </c>
      <c r="C489" s="1" t="s">
        <v>201</v>
      </c>
      <c r="D489" s="1" t="s">
        <v>104</v>
      </c>
      <c r="E489" s="1" t="s">
        <v>137</v>
      </c>
      <c r="F489" s="1" t="s">
        <v>211</v>
      </c>
      <c r="G489" s="1" t="str">
        <f t="shared" si="22"/>
        <v>Eritrea-HIV/AIDS,Tuberculosis,RSSH</v>
      </c>
      <c r="H489" s="1">
        <v>1</v>
      </c>
      <c r="I489" s="1" t="s">
        <v>97</v>
      </c>
      <c r="J489" s="1" t="str">
        <f>IF(IFERROR(IF(M489="",INDEX('Review Approach Lookup'!D:D,MATCH('Eligible Components'!G489,'Review Approach Lookup'!A:A,0)),INDEX('Tableau FR Download'!I:I,MATCH(M489,'Tableau FR Download'!G:G,0))),"")=0,"TBC",IFERROR(IF(M489="",INDEX('Review Approach Lookup'!D:D,MATCH('Eligible Components'!G489,'Review Approach Lookup'!A:A,0)),INDEX('Tableau FR Download'!I:I,MATCH(M489,'Tableau FR Download'!G:G,0))),""))</f>
        <v/>
      </c>
      <c r="K489" s="1" t="s">
        <v>202</v>
      </c>
      <c r="L489" s="1">
        <f>_xlfn.MAXIFS('Tableau FR Download'!A:A,'Tableau FR Download'!B:B,'Eligible Components'!G489)</f>
        <v>0</v>
      </c>
      <c r="M489" s="1" t="str">
        <f>IF(L489=0,"",INDEX('Tableau FR Download'!G:G,MATCH('Eligible Components'!L489,'Tableau FR Download'!A:A,0)))</f>
        <v/>
      </c>
      <c r="N489" s="2" t="str">
        <f>IFERROR(IF(LEFT(INDEX('Tableau FR Download'!J:J,MATCH('Eligible Components'!M489,'Tableau FR Download'!G:G,0)),FIND(" - ",INDEX('Tableau FR Download'!J:J,MATCH('Eligible Components'!M489,'Tableau FR Download'!G:G,0)))-1) = 0,"",LEFT(INDEX('Tableau FR Download'!J:J,MATCH('Eligible Components'!M489,'Tableau FR Download'!G:G,0)),FIND(" - ",INDEX('Tableau FR Download'!J:J,MATCH('Eligible Components'!M489,'Tableau FR Download'!G:G,0)))-1)),"")</f>
        <v/>
      </c>
      <c r="O489" s="2" t="str">
        <f>IF(T489="No","",IFERROR(IF(INDEX('Tableau FR Download'!M:M,MATCH('Eligible Components'!M489,'Tableau FR Download'!G:G,0))=0,"",INDEX('Tableau FR Download'!M:M,MATCH('Eligible Components'!M489,'Tableau FR Download'!G:G,0))),""))</f>
        <v/>
      </c>
      <c r="P489" s="27" t="str">
        <f>IF(IFERROR(
INDEX('Funding Request Tracker'!$G$6:$G$13,MATCH('Eligible Components'!N489,'Funding Request Tracker'!$F$6:$F$13,0)),"")=0,"",
IFERROR(INDEX('Funding Request Tracker'!$G$6:$G$13,MATCH('Eligible Components'!N489,'Funding Request Tracker'!$F$6:$F$13,0)),
""))</f>
        <v/>
      </c>
      <c r="Q489" s="27" t="str">
        <f>IF(IFERROR(INDEX('Tableau FR Download'!N:N,MATCH('Eligible Components'!M489,'Tableau FR Download'!G:G,0)),"")=0,"",IFERROR(INDEX('Tableau FR Download'!N:N,MATCH('Eligible Components'!M489,'Tableau FR Download'!G:G,0)),""))</f>
        <v/>
      </c>
      <c r="R489" s="27" t="str">
        <f>IF(IFERROR(INDEX('Tableau FR Download'!O:O,MATCH('Eligible Components'!M489,'Tableau FR Download'!G:G,0)),"")=0,"",IFERROR(INDEX('Tableau FR Download'!O:O,MATCH('Eligible Components'!M489,'Tableau FR Download'!G:G,0)),""))</f>
        <v/>
      </c>
      <c r="S489" t="str">
        <f t="shared" si="23"/>
        <v/>
      </c>
      <c r="T489" s="1" t="str">
        <f>IFERROR(INDEX('User Instructions'!$E$3:$E$8,MATCH('Eligible Components'!N489,'User Instructions'!$D$3:$D$8,0)),"")</f>
        <v/>
      </c>
      <c r="U489" s="1" t="str">
        <f>IFERROR(IF(INDEX('Tableau FR Download'!M:M,MATCH('Eligible Components'!M489,'Tableau FR Download'!G:G,0))=0,"",INDEX('Tableau FR Download'!M:M,MATCH('Eligible Components'!M489,'Tableau FR Download'!G:G,0))),"")</f>
        <v/>
      </c>
    </row>
    <row r="490" spans="1:21" hidden="1" x14ac:dyDescent="0.35">
      <c r="A490" s="1">
        <f t="shared" si="21"/>
        <v>1</v>
      </c>
      <c r="B490" s="1">
        <v>0</v>
      </c>
      <c r="C490" s="1" t="s">
        <v>201</v>
      </c>
      <c r="D490" s="1" t="s">
        <v>104</v>
      </c>
      <c r="E490" s="1" t="s">
        <v>68</v>
      </c>
      <c r="F490" s="1" t="s">
        <v>68</v>
      </c>
      <c r="G490" s="1" t="str">
        <f t="shared" si="22"/>
        <v>Eritrea-Malaria</v>
      </c>
      <c r="H490" s="1">
        <v>1</v>
      </c>
      <c r="I490" s="1" t="s">
        <v>97</v>
      </c>
      <c r="J490" s="1" t="str">
        <f>IF(IFERROR(IF(M490="",INDEX('Review Approach Lookup'!D:D,MATCH('Eligible Components'!G490,'Review Approach Lookup'!A:A,0)),INDEX('Tableau FR Download'!I:I,MATCH(M490,'Tableau FR Download'!G:G,0))),"")=0,"TBC",IFERROR(IF(M490="",INDEX('Review Approach Lookup'!D:D,MATCH('Eligible Components'!G490,'Review Approach Lookup'!A:A,0)),INDEX('Tableau FR Download'!I:I,MATCH(M490,'Tableau FR Download'!G:G,0))),""))</f>
        <v>Tailored for National Strategic Plans</v>
      </c>
      <c r="K490" s="1" t="s">
        <v>202</v>
      </c>
      <c r="L490" s="1">
        <f>_xlfn.MAXIFS('Tableau FR Download'!A:A,'Tableau FR Download'!B:B,'Eligible Components'!G490)</f>
        <v>1505</v>
      </c>
      <c r="M490" s="1" t="str">
        <f>IF(L490=0,"",INDEX('Tableau FR Download'!G:G,MATCH('Eligible Components'!L490,'Tableau FR Download'!A:A,0)))</f>
        <v>FR1505-ERI-M</v>
      </c>
      <c r="N490" s="2" t="str">
        <f>IFERROR(IF(LEFT(INDEX('Tableau FR Download'!J:J,MATCH('Eligible Components'!M490,'Tableau FR Download'!G:G,0)),FIND(" - ",INDEX('Tableau FR Download'!J:J,MATCH('Eligible Components'!M490,'Tableau FR Download'!G:G,0)))-1) = 0,"",LEFT(INDEX('Tableau FR Download'!J:J,MATCH('Eligible Components'!M490,'Tableau FR Download'!G:G,0)),FIND(" - ",INDEX('Tableau FR Download'!J:J,MATCH('Eligible Components'!M490,'Tableau FR Download'!G:G,0)))-1)),"")</f>
        <v>Window 2</v>
      </c>
      <c r="O490" s="2" t="str">
        <f>IF(T490="No","",IFERROR(IF(INDEX('Tableau FR Download'!M:M,MATCH('Eligible Components'!M490,'Tableau FR Download'!G:G,0))=0,"",INDEX('Tableau FR Download'!M:M,MATCH('Eligible Components'!M490,'Tableau FR Download'!G:G,0))),""))</f>
        <v>Grant Making</v>
      </c>
      <c r="P490" s="27">
        <f>IF(IFERROR(
INDEX('Funding Request Tracker'!$G$6:$G$13,MATCH('Eligible Components'!N490,'Funding Request Tracker'!$F$6:$F$13,0)),"")=0,"",
IFERROR(INDEX('Funding Request Tracker'!$G$6:$G$13,MATCH('Eligible Components'!N490,'Funding Request Tracker'!$F$6:$F$13,0)),
""))</f>
        <v>45076</v>
      </c>
      <c r="Q490" s="27">
        <f>IF(IFERROR(INDEX('Tableau FR Download'!N:N,MATCH('Eligible Components'!M490,'Tableau FR Download'!G:G,0)),"")=0,"",IFERROR(INDEX('Tableau FR Download'!N:N,MATCH('Eligible Components'!M490,'Tableau FR Download'!G:G,0)),""))</f>
        <v>45183</v>
      </c>
      <c r="R490" s="27">
        <f>IF(IFERROR(INDEX('Tableau FR Download'!O:O,MATCH('Eligible Components'!M490,'Tableau FR Download'!G:G,0)),"")=0,"",IFERROR(INDEX('Tableau FR Download'!O:O,MATCH('Eligible Components'!M490,'Tableau FR Download'!G:G,0)),""))</f>
        <v>45216</v>
      </c>
      <c r="S490">
        <f t="shared" si="23"/>
        <v>4.5901639344262293</v>
      </c>
      <c r="T490" s="1" t="str">
        <f>IFERROR(INDEX('User Instructions'!$E$3:$E$8,MATCH('Eligible Components'!N490,'User Instructions'!$D$3:$D$8,0)),"")</f>
        <v>Yes</v>
      </c>
      <c r="U490" s="1" t="str">
        <f>IFERROR(IF(INDEX('Tableau FR Download'!M:M,MATCH('Eligible Components'!M490,'Tableau FR Download'!G:G,0))=0,"",INDEX('Tableau FR Download'!M:M,MATCH('Eligible Components'!M490,'Tableau FR Download'!G:G,0))),"")</f>
        <v>Grant Making</v>
      </c>
    </row>
    <row r="491" spans="1:21" hidden="1" x14ac:dyDescent="0.35">
      <c r="A491" s="1">
        <f t="shared" si="21"/>
        <v>0</v>
      </c>
      <c r="B491" s="1">
        <v>0</v>
      </c>
      <c r="C491" s="1" t="s">
        <v>201</v>
      </c>
      <c r="D491" s="1" t="s">
        <v>104</v>
      </c>
      <c r="E491" s="1" t="s">
        <v>94</v>
      </c>
      <c r="F491" s="1" t="s">
        <v>212</v>
      </c>
      <c r="G491" s="1" t="str">
        <f t="shared" si="22"/>
        <v>Eritrea-Malaria,RSSH</v>
      </c>
      <c r="H491" s="1">
        <v>1</v>
      </c>
      <c r="I491" s="1" t="s">
        <v>97</v>
      </c>
      <c r="J491" s="1" t="str">
        <f>IF(IFERROR(IF(M491="",INDEX('Review Approach Lookup'!D:D,MATCH('Eligible Components'!G491,'Review Approach Lookup'!A:A,0)),INDEX('Tableau FR Download'!I:I,MATCH(M491,'Tableau FR Download'!G:G,0))),"")=0,"TBC",IFERROR(IF(M491="",INDEX('Review Approach Lookup'!D:D,MATCH('Eligible Components'!G491,'Review Approach Lookup'!A:A,0)),INDEX('Tableau FR Download'!I:I,MATCH(M491,'Tableau FR Download'!G:G,0))),""))</f>
        <v/>
      </c>
      <c r="K491" s="1" t="s">
        <v>202</v>
      </c>
      <c r="L491" s="1">
        <f>_xlfn.MAXIFS('Tableau FR Download'!A:A,'Tableau FR Download'!B:B,'Eligible Components'!G491)</f>
        <v>0</v>
      </c>
      <c r="M491" s="1" t="str">
        <f>IF(L491=0,"",INDEX('Tableau FR Download'!G:G,MATCH('Eligible Components'!L491,'Tableau FR Download'!A:A,0)))</f>
        <v/>
      </c>
      <c r="N491" s="2" t="str">
        <f>IFERROR(IF(LEFT(INDEX('Tableau FR Download'!J:J,MATCH('Eligible Components'!M491,'Tableau FR Download'!G:G,0)),FIND(" - ",INDEX('Tableau FR Download'!J:J,MATCH('Eligible Components'!M491,'Tableau FR Download'!G:G,0)))-1) = 0,"",LEFT(INDEX('Tableau FR Download'!J:J,MATCH('Eligible Components'!M491,'Tableau FR Download'!G:G,0)),FIND(" - ",INDEX('Tableau FR Download'!J:J,MATCH('Eligible Components'!M491,'Tableau FR Download'!G:G,0)))-1)),"")</f>
        <v/>
      </c>
      <c r="O491" s="2" t="str">
        <f>IF(T491="No","",IFERROR(IF(INDEX('Tableau FR Download'!M:M,MATCH('Eligible Components'!M491,'Tableau FR Download'!G:G,0))=0,"",INDEX('Tableau FR Download'!M:M,MATCH('Eligible Components'!M491,'Tableau FR Download'!G:G,0))),""))</f>
        <v/>
      </c>
      <c r="P491" s="27" t="str">
        <f>IF(IFERROR(
INDEX('Funding Request Tracker'!$G$6:$G$13,MATCH('Eligible Components'!N491,'Funding Request Tracker'!$F$6:$F$13,0)),"")=0,"",
IFERROR(INDEX('Funding Request Tracker'!$G$6:$G$13,MATCH('Eligible Components'!N491,'Funding Request Tracker'!$F$6:$F$13,0)),
""))</f>
        <v/>
      </c>
      <c r="Q491" s="27" t="str">
        <f>IF(IFERROR(INDEX('Tableau FR Download'!N:N,MATCH('Eligible Components'!M491,'Tableau FR Download'!G:G,0)),"")=0,"",IFERROR(INDEX('Tableau FR Download'!N:N,MATCH('Eligible Components'!M491,'Tableau FR Download'!G:G,0)),""))</f>
        <v/>
      </c>
      <c r="R491" s="27" t="str">
        <f>IF(IFERROR(INDEX('Tableau FR Download'!O:O,MATCH('Eligible Components'!M491,'Tableau FR Download'!G:G,0)),"")=0,"",IFERROR(INDEX('Tableau FR Download'!O:O,MATCH('Eligible Components'!M491,'Tableau FR Download'!G:G,0)),""))</f>
        <v/>
      </c>
      <c r="S491" t="str">
        <f t="shared" si="23"/>
        <v/>
      </c>
      <c r="T491" s="1" t="str">
        <f>IFERROR(INDEX('User Instructions'!$E$3:$E$8,MATCH('Eligible Components'!N491,'User Instructions'!$D$3:$D$8,0)),"")</f>
        <v/>
      </c>
      <c r="U491" s="1" t="str">
        <f>IFERROR(IF(INDEX('Tableau FR Download'!M:M,MATCH('Eligible Components'!M491,'Tableau FR Download'!G:G,0))=0,"",INDEX('Tableau FR Download'!M:M,MATCH('Eligible Components'!M491,'Tableau FR Download'!G:G,0))),"")</f>
        <v/>
      </c>
    </row>
    <row r="492" spans="1:21" hidden="1" x14ac:dyDescent="0.35">
      <c r="A492" s="1">
        <f t="shared" si="21"/>
        <v>0</v>
      </c>
      <c r="B492" s="1">
        <v>0</v>
      </c>
      <c r="C492" s="1" t="s">
        <v>201</v>
      </c>
      <c r="D492" s="1" t="s">
        <v>104</v>
      </c>
      <c r="E492" s="1" t="s">
        <v>91</v>
      </c>
      <c r="F492" s="1" t="s">
        <v>91</v>
      </c>
      <c r="G492" s="1" t="str">
        <f t="shared" si="22"/>
        <v>Eritrea-RSSH</v>
      </c>
      <c r="H492" s="1">
        <v>1</v>
      </c>
      <c r="I492" s="1" t="s">
        <v>97</v>
      </c>
      <c r="J492" s="1" t="str">
        <f>IF(IFERROR(IF(M492="",INDEX('Review Approach Lookup'!D:D,MATCH('Eligible Components'!G492,'Review Approach Lookup'!A:A,0)),INDEX('Tableau FR Download'!I:I,MATCH(M492,'Tableau FR Download'!G:G,0))),"")=0,"TBC",IFERROR(IF(M492="",INDEX('Review Approach Lookup'!D:D,MATCH('Eligible Components'!G492,'Review Approach Lookup'!A:A,0)),INDEX('Tableau FR Download'!I:I,MATCH(M492,'Tableau FR Download'!G:G,0))),""))</f>
        <v>TBC</v>
      </c>
      <c r="K492" s="1" t="s">
        <v>202</v>
      </c>
      <c r="L492" s="1">
        <f>_xlfn.MAXIFS('Tableau FR Download'!A:A,'Tableau FR Download'!B:B,'Eligible Components'!G492)</f>
        <v>0</v>
      </c>
      <c r="M492" s="1" t="str">
        <f>IF(L492=0,"",INDEX('Tableau FR Download'!G:G,MATCH('Eligible Components'!L492,'Tableau FR Download'!A:A,0)))</f>
        <v/>
      </c>
      <c r="N492" s="2" t="str">
        <f>IFERROR(IF(LEFT(INDEX('Tableau FR Download'!J:J,MATCH('Eligible Components'!M492,'Tableau FR Download'!G:G,0)),FIND(" - ",INDEX('Tableau FR Download'!J:J,MATCH('Eligible Components'!M492,'Tableau FR Download'!G:G,0)))-1) = 0,"",LEFT(INDEX('Tableau FR Download'!J:J,MATCH('Eligible Components'!M492,'Tableau FR Download'!G:G,0)),FIND(" - ",INDEX('Tableau FR Download'!J:J,MATCH('Eligible Components'!M492,'Tableau FR Download'!G:G,0)))-1)),"")</f>
        <v/>
      </c>
      <c r="O492" s="2" t="str">
        <f>IF(T492="No","",IFERROR(IF(INDEX('Tableau FR Download'!M:M,MATCH('Eligible Components'!M492,'Tableau FR Download'!G:G,0))=0,"",INDEX('Tableau FR Download'!M:M,MATCH('Eligible Components'!M492,'Tableau FR Download'!G:G,0))),""))</f>
        <v/>
      </c>
      <c r="P492" s="27" t="str">
        <f>IF(IFERROR(
INDEX('Funding Request Tracker'!$G$6:$G$13,MATCH('Eligible Components'!N492,'Funding Request Tracker'!$F$6:$F$13,0)),"")=0,"",
IFERROR(INDEX('Funding Request Tracker'!$G$6:$G$13,MATCH('Eligible Components'!N492,'Funding Request Tracker'!$F$6:$F$13,0)),
""))</f>
        <v/>
      </c>
      <c r="Q492" s="27" t="str">
        <f>IF(IFERROR(INDEX('Tableau FR Download'!N:N,MATCH('Eligible Components'!M492,'Tableau FR Download'!G:G,0)),"")=0,"",IFERROR(INDEX('Tableau FR Download'!N:N,MATCH('Eligible Components'!M492,'Tableau FR Download'!G:G,0)),""))</f>
        <v/>
      </c>
      <c r="R492" s="27" t="str">
        <f>IF(IFERROR(INDEX('Tableau FR Download'!O:O,MATCH('Eligible Components'!M492,'Tableau FR Download'!G:G,0)),"")=0,"",IFERROR(INDEX('Tableau FR Download'!O:O,MATCH('Eligible Components'!M492,'Tableau FR Download'!G:G,0)),""))</f>
        <v/>
      </c>
      <c r="S492" t="str">
        <f t="shared" si="23"/>
        <v/>
      </c>
      <c r="T492" s="1" t="str">
        <f>IFERROR(INDEX('User Instructions'!$E$3:$E$8,MATCH('Eligible Components'!N492,'User Instructions'!$D$3:$D$8,0)),"")</f>
        <v/>
      </c>
      <c r="U492" s="1" t="str">
        <f>IFERROR(IF(INDEX('Tableau FR Download'!M:M,MATCH('Eligible Components'!M492,'Tableau FR Download'!G:G,0))=0,"",INDEX('Tableau FR Download'!M:M,MATCH('Eligible Components'!M492,'Tableau FR Download'!G:G,0))),"")</f>
        <v/>
      </c>
    </row>
    <row r="493" spans="1:21" hidden="1" x14ac:dyDescent="0.35">
      <c r="A493" s="1">
        <f t="shared" si="21"/>
        <v>1</v>
      </c>
      <c r="B493" s="1">
        <v>0</v>
      </c>
      <c r="C493" s="1" t="s">
        <v>201</v>
      </c>
      <c r="D493" s="1" t="s">
        <v>104</v>
      </c>
      <c r="E493" s="1" t="s">
        <v>61</v>
      </c>
      <c r="F493" s="1" t="s">
        <v>213</v>
      </c>
      <c r="G493" s="1" t="str">
        <f t="shared" si="22"/>
        <v>Eritrea-Tuberculosis</v>
      </c>
      <c r="H493" s="1">
        <v>1</v>
      </c>
      <c r="I493" s="1" t="s">
        <v>97</v>
      </c>
      <c r="J493" s="1" t="str">
        <f>IF(IFERROR(IF(M493="",INDEX('Review Approach Lookup'!D:D,MATCH('Eligible Components'!G493,'Review Approach Lookup'!A:A,0)),INDEX('Tableau FR Download'!I:I,MATCH(M493,'Tableau FR Download'!G:G,0))),"")=0,"TBC",IFERROR(IF(M493="",INDEX('Review Approach Lookup'!D:D,MATCH('Eligible Components'!G493,'Review Approach Lookup'!A:A,0)),INDEX('Tableau FR Download'!I:I,MATCH(M493,'Tableau FR Download'!G:G,0))),""))</f>
        <v>Tailored for National Strategic Plans</v>
      </c>
      <c r="K493" s="1" t="s">
        <v>202</v>
      </c>
      <c r="L493" s="1">
        <f>_xlfn.MAXIFS('Tableau FR Download'!A:A,'Tableau FR Download'!B:B,'Eligible Components'!G493)</f>
        <v>1566</v>
      </c>
      <c r="M493" s="1" t="str">
        <f>IF(L493=0,"",INDEX('Tableau FR Download'!G:G,MATCH('Eligible Components'!L493,'Tableau FR Download'!A:A,0)))</f>
        <v>FR1566-ERI-T</v>
      </c>
      <c r="N493" s="2" t="str">
        <f>IFERROR(IF(LEFT(INDEX('Tableau FR Download'!J:J,MATCH('Eligible Components'!M493,'Tableau FR Download'!G:G,0)),FIND(" - ",INDEX('Tableau FR Download'!J:J,MATCH('Eligible Components'!M493,'Tableau FR Download'!G:G,0)))-1) = 0,"",LEFT(INDEX('Tableau FR Download'!J:J,MATCH('Eligible Components'!M493,'Tableau FR Download'!G:G,0)),FIND(" - ",INDEX('Tableau FR Download'!J:J,MATCH('Eligible Components'!M493,'Tableau FR Download'!G:G,0)))-1)),"")</f>
        <v>Window 2</v>
      </c>
      <c r="O493" s="2" t="str">
        <f>IF(T493="No","",IFERROR(IF(INDEX('Tableau FR Download'!M:M,MATCH('Eligible Components'!M493,'Tableau FR Download'!G:G,0))=0,"",INDEX('Tableau FR Download'!M:M,MATCH('Eligible Components'!M493,'Tableau FR Download'!G:G,0))),""))</f>
        <v>Grant Making</v>
      </c>
      <c r="P493" s="27">
        <f>IF(IFERROR(
INDEX('Funding Request Tracker'!$G$6:$G$13,MATCH('Eligible Components'!N493,'Funding Request Tracker'!$F$6:$F$13,0)),"")=0,"",
IFERROR(INDEX('Funding Request Tracker'!$G$6:$G$13,MATCH('Eligible Components'!N493,'Funding Request Tracker'!$F$6:$F$13,0)),
""))</f>
        <v>45076</v>
      </c>
      <c r="Q493" s="27">
        <f>IF(IFERROR(INDEX('Tableau FR Download'!N:N,MATCH('Eligible Components'!M493,'Tableau FR Download'!G:G,0)),"")=0,"",IFERROR(INDEX('Tableau FR Download'!N:N,MATCH('Eligible Components'!M493,'Tableau FR Download'!G:G,0)),""))</f>
        <v>45183</v>
      </c>
      <c r="R493" s="27">
        <f>IF(IFERROR(INDEX('Tableau FR Download'!O:O,MATCH('Eligible Components'!M493,'Tableau FR Download'!G:G,0)),"")=0,"",IFERROR(INDEX('Tableau FR Download'!O:O,MATCH('Eligible Components'!M493,'Tableau FR Download'!G:G,0)),""))</f>
        <v>45216</v>
      </c>
      <c r="S493">
        <f t="shared" si="23"/>
        <v>4.5901639344262293</v>
      </c>
      <c r="T493" s="1" t="str">
        <f>IFERROR(INDEX('User Instructions'!$E$3:$E$8,MATCH('Eligible Components'!N493,'User Instructions'!$D$3:$D$8,0)),"")</f>
        <v>Yes</v>
      </c>
      <c r="U493" s="1" t="str">
        <f>IFERROR(IF(INDEX('Tableau FR Download'!M:M,MATCH('Eligible Components'!M493,'Tableau FR Download'!G:G,0))=0,"",INDEX('Tableau FR Download'!M:M,MATCH('Eligible Components'!M493,'Tableau FR Download'!G:G,0))),"")</f>
        <v>Grant Making</v>
      </c>
    </row>
    <row r="494" spans="1:21" hidden="1" x14ac:dyDescent="0.35">
      <c r="A494" s="1">
        <f t="shared" si="21"/>
        <v>0</v>
      </c>
      <c r="B494" s="1">
        <v>0</v>
      </c>
      <c r="C494" s="1" t="s">
        <v>201</v>
      </c>
      <c r="D494" s="1" t="s">
        <v>104</v>
      </c>
      <c r="E494" s="1" t="s">
        <v>168</v>
      </c>
      <c r="F494" s="1" t="s">
        <v>214</v>
      </c>
      <c r="G494" s="1" t="str">
        <f t="shared" si="22"/>
        <v>Eritrea-Tuberculosis,Malaria</v>
      </c>
      <c r="H494" s="1">
        <v>1</v>
      </c>
      <c r="I494" s="1" t="s">
        <v>97</v>
      </c>
      <c r="J494" s="1" t="str">
        <f>IF(IFERROR(IF(M494="",INDEX('Review Approach Lookup'!D:D,MATCH('Eligible Components'!G494,'Review Approach Lookup'!A:A,0)),INDEX('Tableau FR Download'!I:I,MATCH(M494,'Tableau FR Download'!G:G,0))),"")=0,"TBC",IFERROR(IF(M494="",INDEX('Review Approach Lookup'!D:D,MATCH('Eligible Components'!G494,'Review Approach Lookup'!A:A,0)),INDEX('Tableau FR Download'!I:I,MATCH(M494,'Tableau FR Download'!G:G,0))),""))</f>
        <v/>
      </c>
      <c r="K494" s="1" t="s">
        <v>202</v>
      </c>
      <c r="L494" s="1">
        <f>_xlfn.MAXIFS('Tableau FR Download'!A:A,'Tableau FR Download'!B:B,'Eligible Components'!G494)</f>
        <v>0</v>
      </c>
      <c r="M494" s="1" t="str">
        <f>IF(L494=0,"",INDEX('Tableau FR Download'!G:G,MATCH('Eligible Components'!L494,'Tableau FR Download'!A:A,0)))</f>
        <v/>
      </c>
      <c r="N494" s="2" t="str">
        <f>IFERROR(IF(LEFT(INDEX('Tableau FR Download'!J:J,MATCH('Eligible Components'!M494,'Tableau FR Download'!G:G,0)),FIND(" - ",INDEX('Tableau FR Download'!J:J,MATCH('Eligible Components'!M494,'Tableau FR Download'!G:G,0)))-1) = 0,"",LEFT(INDEX('Tableau FR Download'!J:J,MATCH('Eligible Components'!M494,'Tableau FR Download'!G:G,0)),FIND(" - ",INDEX('Tableau FR Download'!J:J,MATCH('Eligible Components'!M494,'Tableau FR Download'!G:G,0)))-1)),"")</f>
        <v/>
      </c>
      <c r="O494" s="2" t="str">
        <f>IF(T494="No","",IFERROR(IF(INDEX('Tableau FR Download'!M:M,MATCH('Eligible Components'!M494,'Tableau FR Download'!G:G,0))=0,"",INDEX('Tableau FR Download'!M:M,MATCH('Eligible Components'!M494,'Tableau FR Download'!G:G,0))),""))</f>
        <v/>
      </c>
      <c r="P494" s="27" t="str">
        <f>IF(IFERROR(
INDEX('Funding Request Tracker'!$G$6:$G$13,MATCH('Eligible Components'!N494,'Funding Request Tracker'!$F$6:$F$13,0)),"")=0,"",
IFERROR(INDEX('Funding Request Tracker'!$G$6:$G$13,MATCH('Eligible Components'!N494,'Funding Request Tracker'!$F$6:$F$13,0)),
""))</f>
        <v/>
      </c>
      <c r="Q494" s="27" t="str">
        <f>IF(IFERROR(INDEX('Tableau FR Download'!N:N,MATCH('Eligible Components'!M494,'Tableau FR Download'!G:G,0)),"")=0,"",IFERROR(INDEX('Tableau FR Download'!N:N,MATCH('Eligible Components'!M494,'Tableau FR Download'!G:G,0)),""))</f>
        <v/>
      </c>
      <c r="R494" s="27" t="str">
        <f>IF(IFERROR(INDEX('Tableau FR Download'!O:O,MATCH('Eligible Components'!M494,'Tableau FR Download'!G:G,0)),"")=0,"",IFERROR(INDEX('Tableau FR Download'!O:O,MATCH('Eligible Components'!M494,'Tableau FR Download'!G:G,0)),""))</f>
        <v/>
      </c>
      <c r="S494" t="str">
        <f t="shared" si="23"/>
        <v/>
      </c>
      <c r="T494" s="1" t="str">
        <f>IFERROR(INDEX('User Instructions'!$E$3:$E$8,MATCH('Eligible Components'!N494,'User Instructions'!$D$3:$D$8,0)),"")</f>
        <v/>
      </c>
      <c r="U494" s="1" t="str">
        <f>IFERROR(IF(INDEX('Tableau FR Download'!M:M,MATCH('Eligible Components'!M494,'Tableau FR Download'!G:G,0))=0,"",INDEX('Tableau FR Download'!M:M,MATCH('Eligible Components'!M494,'Tableau FR Download'!G:G,0))),"")</f>
        <v/>
      </c>
    </row>
    <row r="495" spans="1:21" hidden="1" x14ac:dyDescent="0.35">
      <c r="A495" s="1">
        <f t="shared" si="21"/>
        <v>0</v>
      </c>
      <c r="B495" s="1">
        <v>0</v>
      </c>
      <c r="C495" s="1" t="s">
        <v>201</v>
      </c>
      <c r="D495" s="1" t="s">
        <v>104</v>
      </c>
      <c r="E495" s="1" t="s">
        <v>133</v>
      </c>
      <c r="F495" s="1" t="s">
        <v>215</v>
      </c>
      <c r="G495" s="1" t="str">
        <f t="shared" si="22"/>
        <v>Eritrea-Tuberculosis,Malaria,RSSH</v>
      </c>
      <c r="H495" s="1">
        <v>1</v>
      </c>
      <c r="I495" s="1" t="s">
        <v>97</v>
      </c>
      <c r="J495" s="1" t="str">
        <f>IF(IFERROR(IF(M495="",INDEX('Review Approach Lookup'!D:D,MATCH('Eligible Components'!G495,'Review Approach Lookup'!A:A,0)),INDEX('Tableau FR Download'!I:I,MATCH(M495,'Tableau FR Download'!G:G,0))),"")=0,"TBC",IFERROR(IF(M495="",INDEX('Review Approach Lookup'!D:D,MATCH('Eligible Components'!G495,'Review Approach Lookup'!A:A,0)),INDEX('Tableau FR Download'!I:I,MATCH(M495,'Tableau FR Download'!G:G,0))),""))</f>
        <v/>
      </c>
      <c r="K495" s="1" t="s">
        <v>202</v>
      </c>
      <c r="L495" s="1">
        <f>_xlfn.MAXIFS('Tableau FR Download'!A:A,'Tableau FR Download'!B:B,'Eligible Components'!G495)</f>
        <v>0</v>
      </c>
      <c r="M495" s="1" t="str">
        <f>IF(L495=0,"",INDEX('Tableau FR Download'!G:G,MATCH('Eligible Components'!L495,'Tableau FR Download'!A:A,0)))</f>
        <v/>
      </c>
      <c r="N495" s="2" t="str">
        <f>IFERROR(IF(LEFT(INDEX('Tableau FR Download'!J:J,MATCH('Eligible Components'!M495,'Tableau FR Download'!G:G,0)),FIND(" - ",INDEX('Tableau FR Download'!J:J,MATCH('Eligible Components'!M495,'Tableau FR Download'!G:G,0)))-1) = 0,"",LEFT(INDEX('Tableau FR Download'!J:J,MATCH('Eligible Components'!M495,'Tableau FR Download'!G:G,0)),FIND(" - ",INDEX('Tableau FR Download'!J:J,MATCH('Eligible Components'!M495,'Tableau FR Download'!G:G,0)))-1)),"")</f>
        <v/>
      </c>
      <c r="O495" s="2" t="str">
        <f>IF(T495="No","",IFERROR(IF(INDEX('Tableau FR Download'!M:M,MATCH('Eligible Components'!M495,'Tableau FR Download'!G:G,0))=0,"",INDEX('Tableau FR Download'!M:M,MATCH('Eligible Components'!M495,'Tableau FR Download'!G:G,0))),""))</f>
        <v/>
      </c>
      <c r="P495" s="27" t="str">
        <f>IF(IFERROR(
INDEX('Funding Request Tracker'!$G$6:$G$13,MATCH('Eligible Components'!N495,'Funding Request Tracker'!$F$6:$F$13,0)),"")=0,"",
IFERROR(INDEX('Funding Request Tracker'!$G$6:$G$13,MATCH('Eligible Components'!N495,'Funding Request Tracker'!$F$6:$F$13,0)),
""))</f>
        <v/>
      </c>
      <c r="Q495" s="27" t="str">
        <f>IF(IFERROR(INDEX('Tableau FR Download'!N:N,MATCH('Eligible Components'!M495,'Tableau FR Download'!G:G,0)),"")=0,"",IFERROR(INDEX('Tableau FR Download'!N:N,MATCH('Eligible Components'!M495,'Tableau FR Download'!G:G,0)),""))</f>
        <v/>
      </c>
      <c r="R495" s="27" t="str">
        <f>IF(IFERROR(INDEX('Tableau FR Download'!O:O,MATCH('Eligible Components'!M495,'Tableau FR Download'!G:G,0)),"")=0,"",IFERROR(INDEX('Tableau FR Download'!O:O,MATCH('Eligible Components'!M495,'Tableau FR Download'!G:G,0)),""))</f>
        <v/>
      </c>
      <c r="S495" t="str">
        <f t="shared" si="23"/>
        <v/>
      </c>
      <c r="T495" s="1" t="str">
        <f>IFERROR(INDEX('User Instructions'!$E$3:$E$8,MATCH('Eligible Components'!N495,'User Instructions'!$D$3:$D$8,0)),"")</f>
        <v/>
      </c>
      <c r="U495" s="1" t="str">
        <f>IFERROR(IF(INDEX('Tableau FR Download'!M:M,MATCH('Eligible Components'!M495,'Tableau FR Download'!G:G,0))=0,"",INDEX('Tableau FR Download'!M:M,MATCH('Eligible Components'!M495,'Tableau FR Download'!G:G,0))),"")</f>
        <v/>
      </c>
    </row>
    <row r="496" spans="1:21" hidden="1" x14ac:dyDescent="0.35">
      <c r="A496" s="1">
        <f t="shared" si="21"/>
        <v>0</v>
      </c>
      <c r="B496" s="1">
        <v>0</v>
      </c>
      <c r="C496" s="1" t="s">
        <v>201</v>
      </c>
      <c r="D496" s="1" t="s">
        <v>104</v>
      </c>
      <c r="E496" s="1" t="s">
        <v>121</v>
      </c>
      <c r="F496" s="1" t="s">
        <v>216</v>
      </c>
      <c r="G496" s="1" t="str">
        <f t="shared" si="22"/>
        <v>Eritrea-Tuberculosis,RSSH</v>
      </c>
      <c r="H496" s="1">
        <v>1</v>
      </c>
      <c r="I496" s="1" t="s">
        <v>97</v>
      </c>
      <c r="J496" s="1" t="str">
        <f>IF(IFERROR(IF(M496="",INDEX('Review Approach Lookup'!D:D,MATCH('Eligible Components'!G496,'Review Approach Lookup'!A:A,0)),INDEX('Tableau FR Download'!I:I,MATCH(M496,'Tableau FR Download'!G:G,0))),"")=0,"TBC",IFERROR(IF(M496="",INDEX('Review Approach Lookup'!D:D,MATCH('Eligible Components'!G496,'Review Approach Lookup'!A:A,0)),INDEX('Tableau FR Download'!I:I,MATCH(M496,'Tableau FR Download'!G:G,0))),""))</f>
        <v/>
      </c>
      <c r="K496" s="1" t="s">
        <v>202</v>
      </c>
      <c r="L496" s="1">
        <f>_xlfn.MAXIFS('Tableau FR Download'!A:A,'Tableau FR Download'!B:B,'Eligible Components'!G496)</f>
        <v>0</v>
      </c>
      <c r="M496" s="1" t="str">
        <f>IF(L496=0,"",INDEX('Tableau FR Download'!G:G,MATCH('Eligible Components'!L496,'Tableau FR Download'!A:A,0)))</f>
        <v/>
      </c>
      <c r="N496" s="2" t="str">
        <f>IFERROR(IF(LEFT(INDEX('Tableau FR Download'!J:J,MATCH('Eligible Components'!M496,'Tableau FR Download'!G:G,0)),FIND(" - ",INDEX('Tableau FR Download'!J:J,MATCH('Eligible Components'!M496,'Tableau FR Download'!G:G,0)))-1) = 0,"",LEFT(INDEX('Tableau FR Download'!J:J,MATCH('Eligible Components'!M496,'Tableau FR Download'!G:G,0)),FIND(" - ",INDEX('Tableau FR Download'!J:J,MATCH('Eligible Components'!M496,'Tableau FR Download'!G:G,0)))-1)),"")</f>
        <v/>
      </c>
      <c r="O496" s="2" t="str">
        <f>IF(T496="No","",IFERROR(IF(INDEX('Tableau FR Download'!M:M,MATCH('Eligible Components'!M496,'Tableau FR Download'!G:G,0))=0,"",INDEX('Tableau FR Download'!M:M,MATCH('Eligible Components'!M496,'Tableau FR Download'!G:G,0))),""))</f>
        <v/>
      </c>
      <c r="P496" s="27" t="str">
        <f>IF(IFERROR(
INDEX('Funding Request Tracker'!$G$6:$G$13,MATCH('Eligible Components'!N496,'Funding Request Tracker'!$F$6:$F$13,0)),"")=0,"",
IFERROR(INDEX('Funding Request Tracker'!$G$6:$G$13,MATCH('Eligible Components'!N496,'Funding Request Tracker'!$F$6:$F$13,0)),
""))</f>
        <v/>
      </c>
      <c r="Q496" s="27" t="str">
        <f>IF(IFERROR(INDEX('Tableau FR Download'!N:N,MATCH('Eligible Components'!M496,'Tableau FR Download'!G:G,0)),"")=0,"",IFERROR(INDEX('Tableau FR Download'!N:N,MATCH('Eligible Components'!M496,'Tableau FR Download'!G:G,0)),""))</f>
        <v/>
      </c>
      <c r="R496" s="27" t="str">
        <f>IF(IFERROR(INDEX('Tableau FR Download'!O:O,MATCH('Eligible Components'!M496,'Tableau FR Download'!G:G,0)),"")=0,"",IFERROR(INDEX('Tableau FR Download'!O:O,MATCH('Eligible Components'!M496,'Tableau FR Download'!G:G,0)),""))</f>
        <v/>
      </c>
      <c r="S496" t="str">
        <f t="shared" si="23"/>
        <v/>
      </c>
      <c r="T496" s="1" t="str">
        <f>IFERROR(INDEX('User Instructions'!$E$3:$E$8,MATCH('Eligible Components'!N496,'User Instructions'!$D$3:$D$8,0)),"")</f>
        <v/>
      </c>
      <c r="U496" s="1" t="str">
        <f>IFERROR(IF(INDEX('Tableau FR Download'!M:M,MATCH('Eligible Components'!M496,'Tableau FR Download'!G:G,0))=0,"",INDEX('Tableau FR Download'!M:M,MATCH('Eligible Components'!M496,'Tableau FR Download'!G:G,0))),"")</f>
        <v/>
      </c>
    </row>
    <row r="497" spans="1:21" hidden="1" x14ac:dyDescent="0.35">
      <c r="A497" s="1">
        <f t="shared" si="21"/>
        <v>0</v>
      </c>
      <c r="B497" s="1">
        <v>0</v>
      </c>
      <c r="C497" s="1" t="s">
        <v>201</v>
      </c>
      <c r="D497" s="1" t="s">
        <v>105</v>
      </c>
      <c r="E497" s="1" t="s">
        <v>59</v>
      </c>
      <c r="F497" s="1" t="s">
        <v>59</v>
      </c>
      <c r="G497" s="1" t="str">
        <f t="shared" si="22"/>
        <v>Eswatini-HIV/AIDS</v>
      </c>
      <c r="H497" s="1">
        <v>0</v>
      </c>
      <c r="I497" s="1" t="s">
        <v>56</v>
      </c>
      <c r="J497" s="1" t="str">
        <f>IF(IFERROR(IF(M497="",INDEX('Review Approach Lookup'!D:D,MATCH('Eligible Components'!G497,'Review Approach Lookup'!A:A,0)),INDEX('Tableau FR Download'!I:I,MATCH(M497,'Tableau FR Download'!G:G,0))),"")=0,"TBC",IFERROR(IF(M497="",INDEX('Review Approach Lookup'!D:D,MATCH('Eligible Components'!G497,'Review Approach Lookup'!A:A,0)),INDEX('Tableau FR Download'!I:I,MATCH(M497,'Tableau FR Download'!G:G,0))),""))</f>
        <v>Program Continuation</v>
      </c>
      <c r="K497" s="1" t="s">
        <v>202</v>
      </c>
      <c r="L497" s="1">
        <f>_xlfn.MAXIFS('Tableau FR Download'!A:A,'Tableau FR Download'!B:B,'Eligible Components'!G497)</f>
        <v>0</v>
      </c>
      <c r="M497" s="1" t="str">
        <f>IF(L497=0,"",INDEX('Tableau FR Download'!G:G,MATCH('Eligible Components'!L497,'Tableau FR Download'!A:A,0)))</f>
        <v/>
      </c>
      <c r="N497" s="2" t="str">
        <f>IFERROR(IF(LEFT(INDEX('Tableau FR Download'!J:J,MATCH('Eligible Components'!M497,'Tableau FR Download'!G:G,0)),FIND(" - ",INDEX('Tableau FR Download'!J:J,MATCH('Eligible Components'!M497,'Tableau FR Download'!G:G,0)))-1) = 0,"",LEFT(INDEX('Tableau FR Download'!J:J,MATCH('Eligible Components'!M497,'Tableau FR Download'!G:G,0)),FIND(" - ",INDEX('Tableau FR Download'!J:J,MATCH('Eligible Components'!M497,'Tableau FR Download'!G:G,0)))-1)),"")</f>
        <v/>
      </c>
      <c r="O497" s="2" t="str">
        <f>IF(T497="No","",IFERROR(IF(INDEX('Tableau FR Download'!M:M,MATCH('Eligible Components'!M497,'Tableau FR Download'!G:G,0))=0,"",INDEX('Tableau FR Download'!M:M,MATCH('Eligible Components'!M497,'Tableau FR Download'!G:G,0))),""))</f>
        <v/>
      </c>
      <c r="P497" s="27" t="str">
        <f>IF(IFERROR(
INDEX('Funding Request Tracker'!$G$6:$G$13,MATCH('Eligible Components'!N497,'Funding Request Tracker'!$F$6:$F$13,0)),"")=0,"",
IFERROR(INDEX('Funding Request Tracker'!$G$6:$G$13,MATCH('Eligible Components'!N497,'Funding Request Tracker'!$F$6:$F$13,0)),
""))</f>
        <v/>
      </c>
      <c r="Q497" s="27" t="str">
        <f>IF(IFERROR(INDEX('Tableau FR Download'!N:N,MATCH('Eligible Components'!M497,'Tableau FR Download'!G:G,0)),"")=0,"",IFERROR(INDEX('Tableau FR Download'!N:N,MATCH('Eligible Components'!M497,'Tableau FR Download'!G:G,0)),""))</f>
        <v/>
      </c>
      <c r="R497" s="27" t="str">
        <f>IF(IFERROR(INDEX('Tableau FR Download'!O:O,MATCH('Eligible Components'!M497,'Tableau FR Download'!G:G,0)),"")=0,"",IFERROR(INDEX('Tableau FR Download'!O:O,MATCH('Eligible Components'!M497,'Tableau FR Download'!G:G,0)),""))</f>
        <v/>
      </c>
      <c r="S497" t="str">
        <f t="shared" si="23"/>
        <v/>
      </c>
      <c r="T497" s="1" t="str">
        <f>IFERROR(INDEX('User Instructions'!$E$3:$E$8,MATCH('Eligible Components'!N497,'User Instructions'!$D$3:$D$8,0)),"")</f>
        <v/>
      </c>
      <c r="U497" s="1" t="str">
        <f>IFERROR(IF(INDEX('Tableau FR Download'!M:M,MATCH('Eligible Components'!M497,'Tableau FR Download'!G:G,0))=0,"",INDEX('Tableau FR Download'!M:M,MATCH('Eligible Components'!M497,'Tableau FR Download'!G:G,0))),"")</f>
        <v/>
      </c>
    </row>
    <row r="498" spans="1:21" hidden="1" x14ac:dyDescent="0.35">
      <c r="A498" s="1">
        <f t="shared" si="21"/>
        <v>0</v>
      </c>
      <c r="B498" s="1">
        <v>0</v>
      </c>
      <c r="C498" s="1" t="s">
        <v>201</v>
      </c>
      <c r="D498" s="1" t="s">
        <v>105</v>
      </c>
      <c r="E498" s="1" t="s">
        <v>103</v>
      </c>
      <c r="F498" s="1" t="s">
        <v>203</v>
      </c>
      <c r="G498" s="1" t="str">
        <f t="shared" si="22"/>
        <v>Eswatini-HIV/AIDS,Malaria</v>
      </c>
      <c r="H498" s="1">
        <v>0</v>
      </c>
      <c r="I498" s="1" t="s">
        <v>56</v>
      </c>
      <c r="J498" s="1" t="str">
        <f>IF(IFERROR(IF(M498="",INDEX('Review Approach Lookup'!D:D,MATCH('Eligible Components'!G498,'Review Approach Lookup'!A:A,0)),INDEX('Tableau FR Download'!I:I,MATCH(M498,'Tableau FR Download'!G:G,0))),"")=0,"TBC",IFERROR(IF(M498="",INDEX('Review Approach Lookup'!D:D,MATCH('Eligible Components'!G498,'Review Approach Lookup'!A:A,0)),INDEX('Tableau FR Download'!I:I,MATCH(M498,'Tableau FR Download'!G:G,0))),""))</f>
        <v/>
      </c>
      <c r="K498" s="1" t="s">
        <v>202</v>
      </c>
      <c r="L498" s="1">
        <f>_xlfn.MAXIFS('Tableau FR Download'!A:A,'Tableau FR Download'!B:B,'Eligible Components'!G498)</f>
        <v>0</v>
      </c>
      <c r="M498" s="1" t="str">
        <f>IF(L498=0,"",INDEX('Tableau FR Download'!G:G,MATCH('Eligible Components'!L498,'Tableau FR Download'!A:A,0)))</f>
        <v/>
      </c>
      <c r="N498" s="2" t="str">
        <f>IFERROR(IF(LEFT(INDEX('Tableau FR Download'!J:J,MATCH('Eligible Components'!M498,'Tableau FR Download'!G:G,0)),FIND(" - ",INDEX('Tableau FR Download'!J:J,MATCH('Eligible Components'!M498,'Tableau FR Download'!G:G,0)))-1) = 0,"",LEFT(INDEX('Tableau FR Download'!J:J,MATCH('Eligible Components'!M498,'Tableau FR Download'!G:G,0)),FIND(" - ",INDEX('Tableau FR Download'!J:J,MATCH('Eligible Components'!M498,'Tableau FR Download'!G:G,0)))-1)),"")</f>
        <v/>
      </c>
      <c r="O498" s="2" t="str">
        <f>IF(T498="No","",IFERROR(IF(INDEX('Tableau FR Download'!M:M,MATCH('Eligible Components'!M498,'Tableau FR Download'!G:G,0))=0,"",INDEX('Tableau FR Download'!M:M,MATCH('Eligible Components'!M498,'Tableau FR Download'!G:G,0))),""))</f>
        <v/>
      </c>
      <c r="P498" s="27" t="str">
        <f>IF(IFERROR(
INDEX('Funding Request Tracker'!$G$6:$G$13,MATCH('Eligible Components'!N498,'Funding Request Tracker'!$F$6:$F$13,0)),"")=0,"",
IFERROR(INDEX('Funding Request Tracker'!$G$6:$G$13,MATCH('Eligible Components'!N498,'Funding Request Tracker'!$F$6:$F$13,0)),
""))</f>
        <v/>
      </c>
      <c r="Q498" s="27" t="str">
        <f>IF(IFERROR(INDEX('Tableau FR Download'!N:N,MATCH('Eligible Components'!M498,'Tableau FR Download'!G:G,0)),"")=0,"",IFERROR(INDEX('Tableau FR Download'!N:N,MATCH('Eligible Components'!M498,'Tableau FR Download'!G:G,0)),""))</f>
        <v/>
      </c>
      <c r="R498" s="27" t="str">
        <f>IF(IFERROR(INDEX('Tableau FR Download'!O:O,MATCH('Eligible Components'!M498,'Tableau FR Download'!G:G,0)),"")=0,"",IFERROR(INDEX('Tableau FR Download'!O:O,MATCH('Eligible Components'!M498,'Tableau FR Download'!G:G,0)),""))</f>
        <v/>
      </c>
      <c r="S498" t="str">
        <f t="shared" si="23"/>
        <v/>
      </c>
      <c r="T498" s="1" t="str">
        <f>IFERROR(INDEX('User Instructions'!$E$3:$E$8,MATCH('Eligible Components'!N498,'User Instructions'!$D$3:$D$8,0)),"")</f>
        <v/>
      </c>
      <c r="U498" s="1" t="str">
        <f>IFERROR(IF(INDEX('Tableau FR Download'!M:M,MATCH('Eligible Components'!M498,'Tableau FR Download'!G:G,0))=0,"",INDEX('Tableau FR Download'!M:M,MATCH('Eligible Components'!M498,'Tableau FR Download'!G:G,0))),"")</f>
        <v/>
      </c>
    </row>
    <row r="499" spans="1:21" hidden="1" x14ac:dyDescent="0.35">
      <c r="A499" s="1">
        <f t="shared" si="21"/>
        <v>0</v>
      </c>
      <c r="B499" s="1">
        <v>0</v>
      </c>
      <c r="C499" s="1" t="s">
        <v>201</v>
      </c>
      <c r="D499" s="1" t="s">
        <v>105</v>
      </c>
      <c r="E499" s="1" t="s">
        <v>204</v>
      </c>
      <c r="F499" s="1" t="s">
        <v>205</v>
      </c>
      <c r="G499" s="1" t="str">
        <f t="shared" si="22"/>
        <v>Eswatini-HIV/AIDS,Malaria,RSSH</v>
      </c>
      <c r="H499" s="1">
        <v>0</v>
      </c>
      <c r="I499" s="1" t="s">
        <v>56</v>
      </c>
      <c r="J499" s="1" t="str">
        <f>IF(IFERROR(IF(M499="",INDEX('Review Approach Lookup'!D:D,MATCH('Eligible Components'!G499,'Review Approach Lookup'!A:A,0)),INDEX('Tableau FR Download'!I:I,MATCH(M499,'Tableau FR Download'!G:G,0))),"")=0,"TBC",IFERROR(IF(M499="",INDEX('Review Approach Lookup'!D:D,MATCH('Eligible Components'!G499,'Review Approach Lookup'!A:A,0)),INDEX('Tableau FR Download'!I:I,MATCH(M499,'Tableau FR Download'!G:G,0))),""))</f>
        <v/>
      </c>
      <c r="K499" s="1" t="s">
        <v>202</v>
      </c>
      <c r="L499" s="1">
        <f>_xlfn.MAXIFS('Tableau FR Download'!A:A,'Tableau FR Download'!B:B,'Eligible Components'!G499)</f>
        <v>0</v>
      </c>
      <c r="M499" s="1" t="str">
        <f>IF(L499=0,"",INDEX('Tableau FR Download'!G:G,MATCH('Eligible Components'!L499,'Tableau FR Download'!A:A,0)))</f>
        <v/>
      </c>
      <c r="N499" s="2" t="str">
        <f>IFERROR(IF(LEFT(INDEX('Tableau FR Download'!J:J,MATCH('Eligible Components'!M499,'Tableau FR Download'!G:G,0)),FIND(" - ",INDEX('Tableau FR Download'!J:J,MATCH('Eligible Components'!M499,'Tableau FR Download'!G:G,0)))-1) = 0,"",LEFT(INDEX('Tableau FR Download'!J:J,MATCH('Eligible Components'!M499,'Tableau FR Download'!G:G,0)),FIND(" - ",INDEX('Tableau FR Download'!J:J,MATCH('Eligible Components'!M499,'Tableau FR Download'!G:G,0)))-1)),"")</f>
        <v/>
      </c>
      <c r="O499" s="2" t="str">
        <f>IF(T499="No","",IFERROR(IF(INDEX('Tableau FR Download'!M:M,MATCH('Eligible Components'!M499,'Tableau FR Download'!G:G,0))=0,"",INDEX('Tableau FR Download'!M:M,MATCH('Eligible Components'!M499,'Tableau FR Download'!G:G,0))),""))</f>
        <v/>
      </c>
      <c r="P499" s="27" t="str">
        <f>IF(IFERROR(
INDEX('Funding Request Tracker'!$G$6:$G$13,MATCH('Eligible Components'!N499,'Funding Request Tracker'!$F$6:$F$13,0)),"")=0,"",
IFERROR(INDEX('Funding Request Tracker'!$G$6:$G$13,MATCH('Eligible Components'!N499,'Funding Request Tracker'!$F$6:$F$13,0)),
""))</f>
        <v/>
      </c>
      <c r="Q499" s="27" t="str">
        <f>IF(IFERROR(INDEX('Tableau FR Download'!N:N,MATCH('Eligible Components'!M499,'Tableau FR Download'!G:G,0)),"")=0,"",IFERROR(INDEX('Tableau FR Download'!N:N,MATCH('Eligible Components'!M499,'Tableau FR Download'!G:G,0)),""))</f>
        <v/>
      </c>
      <c r="R499" s="27" t="str">
        <f>IF(IFERROR(INDEX('Tableau FR Download'!O:O,MATCH('Eligible Components'!M499,'Tableau FR Download'!G:G,0)),"")=0,"",IFERROR(INDEX('Tableau FR Download'!O:O,MATCH('Eligible Components'!M499,'Tableau FR Download'!G:G,0)),""))</f>
        <v/>
      </c>
      <c r="S499" t="str">
        <f t="shared" si="23"/>
        <v/>
      </c>
      <c r="T499" s="1" t="str">
        <f>IFERROR(INDEX('User Instructions'!$E$3:$E$8,MATCH('Eligible Components'!N499,'User Instructions'!$D$3:$D$8,0)),"")</f>
        <v/>
      </c>
      <c r="U499" s="1" t="str">
        <f>IFERROR(IF(INDEX('Tableau FR Download'!M:M,MATCH('Eligible Components'!M499,'Tableau FR Download'!G:G,0))=0,"",INDEX('Tableau FR Download'!M:M,MATCH('Eligible Components'!M499,'Tableau FR Download'!G:G,0))),"")</f>
        <v/>
      </c>
    </row>
    <row r="500" spans="1:21" hidden="1" x14ac:dyDescent="0.35">
      <c r="A500" s="1">
        <f t="shared" si="21"/>
        <v>0</v>
      </c>
      <c r="B500" s="1">
        <v>0</v>
      </c>
      <c r="C500" s="1" t="s">
        <v>201</v>
      </c>
      <c r="D500" s="1" t="s">
        <v>105</v>
      </c>
      <c r="E500" s="1" t="s">
        <v>206</v>
      </c>
      <c r="F500" s="1" t="s">
        <v>207</v>
      </c>
      <c r="G500" s="1" t="str">
        <f t="shared" si="22"/>
        <v>Eswatini-HIV/AIDS,RSSH</v>
      </c>
      <c r="H500" s="1">
        <v>0</v>
      </c>
      <c r="I500" s="1" t="s">
        <v>56</v>
      </c>
      <c r="J500" s="1" t="str">
        <f>IF(IFERROR(IF(M500="",INDEX('Review Approach Lookup'!D:D,MATCH('Eligible Components'!G500,'Review Approach Lookup'!A:A,0)),INDEX('Tableau FR Download'!I:I,MATCH(M500,'Tableau FR Download'!G:G,0))),"")=0,"TBC",IFERROR(IF(M500="",INDEX('Review Approach Lookup'!D:D,MATCH('Eligible Components'!G500,'Review Approach Lookup'!A:A,0)),INDEX('Tableau FR Download'!I:I,MATCH(M500,'Tableau FR Download'!G:G,0))),""))</f>
        <v/>
      </c>
      <c r="K500" s="1" t="s">
        <v>202</v>
      </c>
      <c r="L500" s="1">
        <f>_xlfn.MAXIFS('Tableau FR Download'!A:A,'Tableau FR Download'!B:B,'Eligible Components'!G500)</f>
        <v>0</v>
      </c>
      <c r="M500" s="1" t="str">
        <f>IF(L500=0,"",INDEX('Tableau FR Download'!G:G,MATCH('Eligible Components'!L500,'Tableau FR Download'!A:A,0)))</f>
        <v/>
      </c>
      <c r="N500" s="2" t="str">
        <f>IFERROR(IF(LEFT(INDEX('Tableau FR Download'!J:J,MATCH('Eligible Components'!M500,'Tableau FR Download'!G:G,0)),FIND(" - ",INDEX('Tableau FR Download'!J:J,MATCH('Eligible Components'!M500,'Tableau FR Download'!G:G,0)))-1) = 0,"",LEFT(INDEX('Tableau FR Download'!J:J,MATCH('Eligible Components'!M500,'Tableau FR Download'!G:G,0)),FIND(" - ",INDEX('Tableau FR Download'!J:J,MATCH('Eligible Components'!M500,'Tableau FR Download'!G:G,0)))-1)),"")</f>
        <v/>
      </c>
      <c r="O500" s="2" t="str">
        <f>IF(T500="No","",IFERROR(IF(INDEX('Tableau FR Download'!M:M,MATCH('Eligible Components'!M500,'Tableau FR Download'!G:G,0))=0,"",INDEX('Tableau FR Download'!M:M,MATCH('Eligible Components'!M500,'Tableau FR Download'!G:G,0))),""))</f>
        <v/>
      </c>
      <c r="P500" s="27" t="str">
        <f>IF(IFERROR(
INDEX('Funding Request Tracker'!$G$6:$G$13,MATCH('Eligible Components'!N500,'Funding Request Tracker'!$F$6:$F$13,0)),"")=0,"",
IFERROR(INDEX('Funding Request Tracker'!$G$6:$G$13,MATCH('Eligible Components'!N500,'Funding Request Tracker'!$F$6:$F$13,0)),
""))</f>
        <v/>
      </c>
      <c r="Q500" s="27" t="str">
        <f>IF(IFERROR(INDEX('Tableau FR Download'!N:N,MATCH('Eligible Components'!M500,'Tableau FR Download'!G:G,0)),"")=0,"",IFERROR(INDEX('Tableau FR Download'!N:N,MATCH('Eligible Components'!M500,'Tableau FR Download'!G:G,0)),""))</f>
        <v/>
      </c>
      <c r="R500" s="27" t="str">
        <f>IF(IFERROR(INDEX('Tableau FR Download'!O:O,MATCH('Eligible Components'!M500,'Tableau FR Download'!G:G,0)),"")=0,"",IFERROR(INDEX('Tableau FR Download'!O:O,MATCH('Eligible Components'!M500,'Tableau FR Download'!G:G,0)),""))</f>
        <v/>
      </c>
      <c r="S500" t="str">
        <f t="shared" si="23"/>
        <v/>
      </c>
      <c r="T500" s="1" t="str">
        <f>IFERROR(INDEX('User Instructions'!$E$3:$E$8,MATCH('Eligible Components'!N500,'User Instructions'!$D$3:$D$8,0)),"")</f>
        <v/>
      </c>
      <c r="U500" s="1" t="str">
        <f>IFERROR(IF(INDEX('Tableau FR Download'!M:M,MATCH('Eligible Components'!M500,'Tableau FR Download'!G:G,0))=0,"",INDEX('Tableau FR Download'!M:M,MATCH('Eligible Components'!M500,'Tableau FR Download'!G:G,0))),"")</f>
        <v/>
      </c>
    </row>
    <row r="501" spans="1:21" hidden="1" x14ac:dyDescent="0.35">
      <c r="A501" s="1">
        <f t="shared" si="21"/>
        <v>1</v>
      </c>
      <c r="B501" s="1">
        <v>0</v>
      </c>
      <c r="C501" s="1" t="s">
        <v>201</v>
      </c>
      <c r="D501" s="1" t="s">
        <v>105</v>
      </c>
      <c r="E501" s="1" t="s">
        <v>63</v>
      </c>
      <c r="F501" s="1" t="s">
        <v>208</v>
      </c>
      <c r="G501" s="1" t="str">
        <f t="shared" si="22"/>
        <v>Eswatini-HIV/AIDS, Tuberculosis</v>
      </c>
      <c r="H501" s="1">
        <v>1</v>
      </c>
      <c r="I501" s="1" t="s">
        <v>56</v>
      </c>
      <c r="J501" s="1" t="str">
        <f>IF(IFERROR(IF(M501="",INDEX('Review Approach Lookup'!D:D,MATCH('Eligible Components'!G501,'Review Approach Lookup'!A:A,0)),INDEX('Tableau FR Download'!I:I,MATCH(M501,'Tableau FR Download'!G:G,0))),"")=0,"TBC",IFERROR(IF(M501="",INDEX('Review Approach Lookup'!D:D,MATCH('Eligible Components'!G501,'Review Approach Lookup'!A:A,0)),INDEX('Tableau FR Download'!I:I,MATCH(M501,'Tableau FR Download'!G:G,0))),""))</f>
        <v>Program Continuation</v>
      </c>
      <c r="K501" s="1" t="s">
        <v>202</v>
      </c>
      <c r="L501" s="1">
        <f>_xlfn.MAXIFS('Tableau FR Download'!A:A,'Tableau FR Download'!B:B,'Eligible Components'!G501)</f>
        <v>1622</v>
      </c>
      <c r="M501" s="1" t="str">
        <f>IF(L501=0,"",INDEX('Tableau FR Download'!G:G,MATCH('Eligible Components'!L501,'Tableau FR Download'!A:A,0)))</f>
        <v>FR1622-SWZ-C</v>
      </c>
      <c r="N501" s="2" t="str">
        <f>IFERROR(IF(LEFT(INDEX('Tableau FR Download'!J:J,MATCH('Eligible Components'!M501,'Tableau FR Download'!G:G,0)),FIND(" - ",INDEX('Tableau FR Download'!J:J,MATCH('Eligible Components'!M501,'Tableau FR Download'!G:G,0)))-1) = 0,"",LEFT(INDEX('Tableau FR Download'!J:J,MATCH('Eligible Components'!M501,'Tableau FR Download'!G:G,0)),FIND(" - ",INDEX('Tableau FR Download'!J:J,MATCH('Eligible Components'!M501,'Tableau FR Download'!G:G,0)))-1)),"")</f>
        <v>Window 3</v>
      </c>
      <c r="O501" s="2" t="str">
        <f>IF(T501="No","",IFERROR(IF(INDEX('Tableau FR Download'!M:M,MATCH('Eligible Components'!M501,'Tableau FR Download'!G:G,0))=0,"",INDEX('Tableau FR Download'!M:M,MATCH('Eligible Components'!M501,'Tableau FR Download'!G:G,0))),""))</f>
        <v>Grant Making</v>
      </c>
      <c r="P501" s="27">
        <f>IF(IFERROR(
INDEX('Funding Request Tracker'!$G$6:$G$13,MATCH('Eligible Components'!N501,'Funding Request Tracker'!$F$6:$F$13,0)),"")=0,"",
IFERROR(INDEX('Funding Request Tracker'!$G$6:$G$13,MATCH('Eligible Components'!N501,'Funding Request Tracker'!$F$6:$F$13,0)),
""))</f>
        <v>45159</v>
      </c>
      <c r="Q501" s="27">
        <f>IF(IFERROR(INDEX('Tableau FR Download'!N:N,MATCH('Eligible Components'!M501,'Tableau FR Download'!G:G,0)),"")=0,"",IFERROR(INDEX('Tableau FR Download'!N:N,MATCH('Eligible Components'!M501,'Tableau FR Download'!G:G,0)),""))</f>
        <v>45400</v>
      </c>
      <c r="R501" s="27" t="str">
        <f>IF(IFERROR(INDEX('Tableau FR Download'!O:O,MATCH('Eligible Components'!M501,'Tableau FR Download'!G:G,0)),"")=0,"",IFERROR(INDEX('Tableau FR Download'!O:O,MATCH('Eligible Components'!M501,'Tableau FR Download'!G:G,0)),""))</f>
        <v/>
      </c>
      <c r="S501" t="str">
        <f t="shared" si="23"/>
        <v/>
      </c>
      <c r="T501" s="1" t="str">
        <f>IFERROR(INDEX('User Instructions'!$E$3:$E$8,MATCH('Eligible Components'!N501,'User Instructions'!$D$3:$D$8,0)),"")</f>
        <v>Yes</v>
      </c>
      <c r="U501" s="1" t="str">
        <f>IFERROR(IF(INDEX('Tableau FR Download'!M:M,MATCH('Eligible Components'!M501,'Tableau FR Download'!G:G,0))=0,"",INDEX('Tableau FR Download'!M:M,MATCH('Eligible Components'!M501,'Tableau FR Download'!G:G,0))),"")</f>
        <v>Grant Making</v>
      </c>
    </row>
    <row r="502" spans="1:21" hidden="1" x14ac:dyDescent="0.35">
      <c r="A502" s="1">
        <f t="shared" si="21"/>
        <v>0</v>
      </c>
      <c r="B502" s="1">
        <v>0</v>
      </c>
      <c r="C502" s="1" t="s">
        <v>201</v>
      </c>
      <c r="D502" s="1" t="s">
        <v>105</v>
      </c>
      <c r="E502" s="1" t="s">
        <v>53</v>
      </c>
      <c r="F502" s="1" t="s">
        <v>209</v>
      </c>
      <c r="G502" s="1" t="str">
        <f t="shared" si="22"/>
        <v>Eswatini-HIV/AIDS,Tuberculosis,Malaria</v>
      </c>
      <c r="H502" s="1">
        <v>0</v>
      </c>
      <c r="I502" s="1" t="s">
        <v>56</v>
      </c>
      <c r="J502" s="1" t="str">
        <f>IF(IFERROR(IF(M502="",INDEX('Review Approach Lookup'!D:D,MATCH('Eligible Components'!G502,'Review Approach Lookup'!A:A,0)),INDEX('Tableau FR Download'!I:I,MATCH(M502,'Tableau FR Download'!G:G,0))),"")=0,"TBC",IFERROR(IF(M502="",INDEX('Review Approach Lookup'!D:D,MATCH('Eligible Components'!G502,'Review Approach Lookup'!A:A,0)),INDEX('Tableau FR Download'!I:I,MATCH(M502,'Tableau FR Download'!G:G,0))),""))</f>
        <v/>
      </c>
      <c r="K502" s="1" t="s">
        <v>202</v>
      </c>
      <c r="L502" s="1">
        <f>_xlfn.MAXIFS('Tableau FR Download'!A:A,'Tableau FR Download'!B:B,'Eligible Components'!G502)</f>
        <v>0</v>
      </c>
      <c r="M502" s="1" t="str">
        <f>IF(L502=0,"",INDEX('Tableau FR Download'!G:G,MATCH('Eligible Components'!L502,'Tableau FR Download'!A:A,0)))</f>
        <v/>
      </c>
      <c r="N502" s="2" t="str">
        <f>IFERROR(IF(LEFT(INDEX('Tableau FR Download'!J:J,MATCH('Eligible Components'!M502,'Tableau FR Download'!G:G,0)),FIND(" - ",INDEX('Tableau FR Download'!J:J,MATCH('Eligible Components'!M502,'Tableau FR Download'!G:G,0)))-1) = 0,"",LEFT(INDEX('Tableau FR Download'!J:J,MATCH('Eligible Components'!M502,'Tableau FR Download'!G:G,0)),FIND(" - ",INDEX('Tableau FR Download'!J:J,MATCH('Eligible Components'!M502,'Tableau FR Download'!G:G,0)))-1)),"")</f>
        <v/>
      </c>
      <c r="O502" s="2" t="str">
        <f>IF(T502="No","",IFERROR(IF(INDEX('Tableau FR Download'!M:M,MATCH('Eligible Components'!M502,'Tableau FR Download'!G:G,0))=0,"",INDEX('Tableau FR Download'!M:M,MATCH('Eligible Components'!M502,'Tableau FR Download'!G:G,0))),""))</f>
        <v/>
      </c>
      <c r="P502" s="27" t="str">
        <f>IF(IFERROR(
INDEX('Funding Request Tracker'!$G$6:$G$13,MATCH('Eligible Components'!N502,'Funding Request Tracker'!$F$6:$F$13,0)),"")=0,"",
IFERROR(INDEX('Funding Request Tracker'!$G$6:$G$13,MATCH('Eligible Components'!N502,'Funding Request Tracker'!$F$6:$F$13,0)),
""))</f>
        <v/>
      </c>
      <c r="Q502" s="27" t="str">
        <f>IF(IFERROR(INDEX('Tableau FR Download'!N:N,MATCH('Eligible Components'!M502,'Tableau FR Download'!G:G,0)),"")=0,"",IFERROR(INDEX('Tableau FR Download'!N:N,MATCH('Eligible Components'!M502,'Tableau FR Download'!G:G,0)),""))</f>
        <v/>
      </c>
      <c r="R502" s="27" t="str">
        <f>IF(IFERROR(INDEX('Tableau FR Download'!O:O,MATCH('Eligible Components'!M502,'Tableau FR Download'!G:G,0)),"")=0,"",IFERROR(INDEX('Tableau FR Download'!O:O,MATCH('Eligible Components'!M502,'Tableau FR Download'!G:G,0)),""))</f>
        <v/>
      </c>
      <c r="S502" t="str">
        <f t="shared" si="23"/>
        <v/>
      </c>
      <c r="T502" s="1" t="str">
        <f>IFERROR(INDEX('User Instructions'!$E$3:$E$8,MATCH('Eligible Components'!N502,'User Instructions'!$D$3:$D$8,0)),"")</f>
        <v/>
      </c>
      <c r="U502" s="1" t="str">
        <f>IFERROR(IF(INDEX('Tableau FR Download'!M:M,MATCH('Eligible Components'!M502,'Tableau FR Download'!G:G,0))=0,"",INDEX('Tableau FR Download'!M:M,MATCH('Eligible Components'!M502,'Tableau FR Download'!G:G,0))),"")</f>
        <v/>
      </c>
    </row>
    <row r="503" spans="1:21" hidden="1" x14ac:dyDescent="0.35">
      <c r="A503" s="1">
        <f t="shared" si="21"/>
        <v>0</v>
      </c>
      <c r="B503" s="1">
        <v>0</v>
      </c>
      <c r="C503" s="1" t="s">
        <v>201</v>
      </c>
      <c r="D503" s="1" t="s">
        <v>105</v>
      </c>
      <c r="E503" s="1" t="s">
        <v>81</v>
      </c>
      <c r="F503" s="1" t="s">
        <v>210</v>
      </c>
      <c r="G503" s="1" t="str">
        <f t="shared" si="22"/>
        <v>Eswatini-HIV/AIDS,Tuberculosis,Malaria,RSSH</v>
      </c>
      <c r="H503" s="1">
        <v>0</v>
      </c>
      <c r="I503" s="1" t="s">
        <v>56</v>
      </c>
      <c r="J503" s="1" t="str">
        <f>IF(IFERROR(IF(M503="",INDEX('Review Approach Lookup'!D:D,MATCH('Eligible Components'!G503,'Review Approach Lookup'!A:A,0)),INDEX('Tableau FR Download'!I:I,MATCH(M503,'Tableau FR Download'!G:G,0))),"")=0,"TBC",IFERROR(IF(M503="",INDEX('Review Approach Lookup'!D:D,MATCH('Eligible Components'!G503,'Review Approach Lookup'!A:A,0)),INDEX('Tableau FR Download'!I:I,MATCH(M503,'Tableau FR Download'!G:G,0))),""))</f>
        <v/>
      </c>
      <c r="K503" s="1" t="s">
        <v>202</v>
      </c>
      <c r="L503" s="1">
        <f>_xlfn.MAXIFS('Tableau FR Download'!A:A,'Tableau FR Download'!B:B,'Eligible Components'!G503)</f>
        <v>0</v>
      </c>
      <c r="M503" s="1" t="str">
        <f>IF(L503=0,"",INDEX('Tableau FR Download'!G:G,MATCH('Eligible Components'!L503,'Tableau FR Download'!A:A,0)))</f>
        <v/>
      </c>
      <c r="N503" s="2" t="str">
        <f>IFERROR(IF(LEFT(INDEX('Tableau FR Download'!J:J,MATCH('Eligible Components'!M503,'Tableau FR Download'!G:G,0)),FIND(" - ",INDEX('Tableau FR Download'!J:J,MATCH('Eligible Components'!M503,'Tableau FR Download'!G:G,0)))-1) = 0,"",LEFT(INDEX('Tableau FR Download'!J:J,MATCH('Eligible Components'!M503,'Tableau FR Download'!G:G,0)),FIND(" - ",INDEX('Tableau FR Download'!J:J,MATCH('Eligible Components'!M503,'Tableau FR Download'!G:G,0)))-1)),"")</f>
        <v/>
      </c>
      <c r="O503" s="2" t="str">
        <f>IF(T503="No","",IFERROR(IF(INDEX('Tableau FR Download'!M:M,MATCH('Eligible Components'!M503,'Tableau FR Download'!G:G,0))=0,"",INDEX('Tableau FR Download'!M:M,MATCH('Eligible Components'!M503,'Tableau FR Download'!G:G,0))),""))</f>
        <v/>
      </c>
      <c r="P503" s="27" t="str">
        <f>IF(IFERROR(
INDEX('Funding Request Tracker'!$G$6:$G$13,MATCH('Eligible Components'!N503,'Funding Request Tracker'!$F$6:$F$13,0)),"")=0,"",
IFERROR(INDEX('Funding Request Tracker'!$G$6:$G$13,MATCH('Eligible Components'!N503,'Funding Request Tracker'!$F$6:$F$13,0)),
""))</f>
        <v/>
      </c>
      <c r="Q503" s="27" t="str">
        <f>IF(IFERROR(INDEX('Tableau FR Download'!N:N,MATCH('Eligible Components'!M503,'Tableau FR Download'!G:G,0)),"")=0,"",IFERROR(INDEX('Tableau FR Download'!N:N,MATCH('Eligible Components'!M503,'Tableau FR Download'!G:G,0)),""))</f>
        <v/>
      </c>
      <c r="R503" s="27" t="str">
        <f>IF(IFERROR(INDEX('Tableau FR Download'!O:O,MATCH('Eligible Components'!M503,'Tableau FR Download'!G:G,0)),"")=0,"",IFERROR(INDEX('Tableau FR Download'!O:O,MATCH('Eligible Components'!M503,'Tableau FR Download'!G:G,0)),""))</f>
        <v/>
      </c>
      <c r="S503" t="str">
        <f t="shared" si="23"/>
        <v/>
      </c>
      <c r="T503" s="1" t="str">
        <f>IFERROR(INDEX('User Instructions'!$E$3:$E$8,MATCH('Eligible Components'!N503,'User Instructions'!$D$3:$D$8,0)),"")</f>
        <v/>
      </c>
      <c r="U503" s="1" t="str">
        <f>IFERROR(IF(INDEX('Tableau FR Download'!M:M,MATCH('Eligible Components'!M503,'Tableau FR Download'!G:G,0))=0,"",INDEX('Tableau FR Download'!M:M,MATCH('Eligible Components'!M503,'Tableau FR Download'!G:G,0))),"")</f>
        <v/>
      </c>
    </row>
    <row r="504" spans="1:21" hidden="1" x14ac:dyDescent="0.35">
      <c r="A504" s="1">
        <f t="shared" si="21"/>
        <v>0</v>
      </c>
      <c r="B504" s="1">
        <v>0</v>
      </c>
      <c r="C504" s="1" t="s">
        <v>201</v>
      </c>
      <c r="D504" s="1" t="s">
        <v>105</v>
      </c>
      <c r="E504" s="1" t="s">
        <v>137</v>
      </c>
      <c r="F504" s="1" t="s">
        <v>211</v>
      </c>
      <c r="G504" s="1" t="str">
        <f t="shared" si="22"/>
        <v>Eswatini-HIV/AIDS,Tuberculosis,RSSH</v>
      </c>
      <c r="H504" s="1">
        <v>0</v>
      </c>
      <c r="I504" s="1" t="s">
        <v>56</v>
      </c>
      <c r="J504" s="1" t="str">
        <f>IF(IFERROR(IF(M504="",INDEX('Review Approach Lookup'!D:D,MATCH('Eligible Components'!G504,'Review Approach Lookup'!A:A,0)),INDEX('Tableau FR Download'!I:I,MATCH(M504,'Tableau FR Download'!G:G,0))),"")=0,"TBC",IFERROR(IF(M504="",INDEX('Review Approach Lookup'!D:D,MATCH('Eligible Components'!G504,'Review Approach Lookup'!A:A,0)),INDEX('Tableau FR Download'!I:I,MATCH(M504,'Tableau FR Download'!G:G,0))),""))</f>
        <v/>
      </c>
      <c r="K504" s="1" t="s">
        <v>202</v>
      </c>
      <c r="L504" s="1">
        <f>_xlfn.MAXIFS('Tableau FR Download'!A:A,'Tableau FR Download'!B:B,'Eligible Components'!G504)</f>
        <v>0</v>
      </c>
      <c r="M504" s="1" t="str">
        <f>IF(L504=0,"",INDEX('Tableau FR Download'!G:G,MATCH('Eligible Components'!L504,'Tableau FR Download'!A:A,0)))</f>
        <v/>
      </c>
      <c r="N504" s="2" t="str">
        <f>IFERROR(IF(LEFT(INDEX('Tableau FR Download'!J:J,MATCH('Eligible Components'!M504,'Tableau FR Download'!G:G,0)),FIND(" - ",INDEX('Tableau FR Download'!J:J,MATCH('Eligible Components'!M504,'Tableau FR Download'!G:G,0)))-1) = 0,"",LEFT(INDEX('Tableau FR Download'!J:J,MATCH('Eligible Components'!M504,'Tableau FR Download'!G:G,0)),FIND(" - ",INDEX('Tableau FR Download'!J:J,MATCH('Eligible Components'!M504,'Tableau FR Download'!G:G,0)))-1)),"")</f>
        <v/>
      </c>
      <c r="O504" s="2" t="str">
        <f>IF(T504="No","",IFERROR(IF(INDEX('Tableau FR Download'!M:M,MATCH('Eligible Components'!M504,'Tableau FR Download'!G:G,0))=0,"",INDEX('Tableau FR Download'!M:M,MATCH('Eligible Components'!M504,'Tableau FR Download'!G:G,0))),""))</f>
        <v/>
      </c>
      <c r="P504" s="27" t="str">
        <f>IF(IFERROR(
INDEX('Funding Request Tracker'!$G$6:$G$13,MATCH('Eligible Components'!N504,'Funding Request Tracker'!$F$6:$F$13,0)),"")=0,"",
IFERROR(INDEX('Funding Request Tracker'!$G$6:$G$13,MATCH('Eligible Components'!N504,'Funding Request Tracker'!$F$6:$F$13,0)),
""))</f>
        <v/>
      </c>
      <c r="Q504" s="27" t="str">
        <f>IF(IFERROR(INDEX('Tableau FR Download'!N:N,MATCH('Eligible Components'!M504,'Tableau FR Download'!G:G,0)),"")=0,"",IFERROR(INDEX('Tableau FR Download'!N:N,MATCH('Eligible Components'!M504,'Tableau FR Download'!G:G,0)),""))</f>
        <v/>
      </c>
      <c r="R504" s="27" t="str">
        <f>IF(IFERROR(INDEX('Tableau FR Download'!O:O,MATCH('Eligible Components'!M504,'Tableau FR Download'!G:G,0)),"")=0,"",IFERROR(INDEX('Tableau FR Download'!O:O,MATCH('Eligible Components'!M504,'Tableau FR Download'!G:G,0)),""))</f>
        <v/>
      </c>
      <c r="S504" t="str">
        <f t="shared" si="23"/>
        <v/>
      </c>
      <c r="T504" s="1" t="str">
        <f>IFERROR(INDEX('User Instructions'!$E$3:$E$8,MATCH('Eligible Components'!N504,'User Instructions'!$D$3:$D$8,0)),"")</f>
        <v/>
      </c>
      <c r="U504" s="1" t="str">
        <f>IFERROR(IF(INDEX('Tableau FR Download'!M:M,MATCH('Eligible Components'!M504,'Tableau FR Download'!G:G,0))=0,"",INDEX('Tableau FR Download'!M:M,MATCH('Eligible Components'!M504,'Tableau FR Download'!G:G,0))),"")</f>
        <v/>
      </c>
    </row>
    <row r="505" spans="1:21" hidden="1" x14ac:dyDescent="0.35">
      <c r="A505" s="1">
        <f t="shared" si="21"/>
        <v>1</v>
      </c>
      <c r="B505" s="1">
        <v>0</v>
      </c>
      <c r="C505" s="1" t="s">
        <v>201</v>
      </c>
      <c r="D505" s="1" t="s">
        <v>105</v>
      </c>
      <c r="E505" s="1" t="s">
        <v>68</v>
      </c>
      <c r="F505" s="1" t="s">
        <v>68</v>
      </c>
      <c r="G505" s="1" t="str">
        <f t="shared" si="22"/>
        <v>Eswatini-Malaria</v>
      </c>
      <c r="H505" s="1">
        <v>1</v>
      </c>
      <c r="I505" s="1" t="s">
        <v>56</v>
      </c>
      <c r="J505" s="1" t="str">
        <f>IF(IFERROR(IF(M505="",INDEX('Review Approach Lookup'!D:D,MATCH('Eligible Components'!G505,'Review Approach Lookup'!A:A,0)),INDEX('Tableau FR Download'!I:I,MATCH(M505,'Tableau FR Download'!G:G,0))),"")=0,"TBC",IFERROR(IF(M505="",INDEX('Review Approach Lookup'!D:D,MATCH('Eligible Components'!G505,'Review Approach Lookup'!A:A,0)),INDEX('Tableau FR Download'!I:I,MATCH(M505,'Tableau FR Download'!G:G,0))),""))</f>
        <v>Tailored for National Strategic Plans</v>
      </c>
      <c r="K505" s="1" t="s">
        <v>202</v>
      </c>
      <c r="L505" s="1">
        <f>_xlfn.MAXIFS('Tableau FR Download'!A:A,'Tableau FR Download'!B:B,'Eligible Components'!G505)</f>
        <v>1477</v>
      </c>
      <c r="M505" s="1" t="str">
        <f>IF(L505=0,"",INDEX('Tableau FR Download'!G:G,MATCH('Eligible Components'!L505,'Tableau FR Download'!A:A,0)))</f>
        <v>FR1477-SWZ-M</v>
      </c>
      <c r="N505" s="2" t="str">
        <f>IFERROR(IF(LEFT(INDEX('Tableau FR Download'!J:J,MATCH('Eligible Components'!M505,'Tableau FR Download'!G:G,0)),FIND(" - ",INDEX('Tableau FR Download'!J:J,MATCH('Eligible Components'!M505,'Tableau FR Download'!G:G,0)))-1) = 0,"",LEFT(INDEX('Tableau FR Download'!J:J,MATCH('Eligible Components'!M505,'Tableau FR Download'!G:G,0)),FIND(" - ",INDEX('Tableau FR Download'!J:J,MATCH('Eligible Components'!M505,'Tableau FR Download'!G:G,0)))-1)),"")</f>
        <v>Window 1</v>
      </c>
      <c r="O505" s="2" t="str">
        <f>IF(T505="No","",IFERROR(IF(INDEX('Tableau FR Download'!M:M,MATCH('Eligible Components'!M505,'Tableau FR Download'!G:G,0))=0,"",INDEX('Tableau FR Download'!M:M,MATCH('Eligible Components'!M505,'Tableau FR Download'!G:G,0))),""))</f>
        <v>Grant Making</v>
      </c>
      <c r="P505" s="27">
        <f>IF(IFERROR(
INDEX('Funding Request Tracker'!$G$6:$G$13,MATCH('Eligible Components'!N505,'Funding Request Tracker'!$F$6:$F$13,0)),"")=0,"",
IFERROR(INDEX('Funding Request Tracker'!$G$6:$G$13,MATCH('Eligible Components'!N505,'Funding Request Tracker'!$F$6:$F$13,0)),
""))</f>
        <v>45005</v>
      </c>
      <c r="Q505" s="27">
        <f>IF(IFERROR(INDEX('Tableau FR Download'!N:N,MATCH('Eligible Components'!M505,'Tableau FR Download'!G:G,0)),"")=0,"",IFERROR(INDEX('Tableau FR Download'!N:N,MATCH('Eligible Components'!M505,'Tableau FR Download'!G:G,0)),""))</f>
        <v>45127</v>
      </c>
      <c r="R505" s="27">
        <f>IF(IFERROR(INDEX('Tableau FR Download'!O:O,MATCH('Eligible Components'!M505,'Tableau FR Download'!G:G,0)),"")=0,"",IFERROR(INDEX('Tableau FR Download'!O:O,MATCH('Eligible Components'!M505,'Tableau FR Download'!G:G,0)),""))</f>
        <v>45159</v>
      </c>
      <c r="S505">
        <f t="shared" si="23"/>
        <v>5.0491803278688527</v>
      </c>
      <c r="T505" s="1" t="str">
        <f>IFERROR(INDEX('User Instructions'!$E$3:$E$8,MATCH('Eligible Components'!N505,'User Instructions'!$D$3:$D$8,0)),"")</f>
        <v>Yes</v>
      </c>
      <c r="U505" s="1" t="str">
        <f>IFERROR(IF(INDEX('Tableau FR Download'!M:M,MATCH('Eligible Components'!M505,'Tableau FR Download'!G:G,0))=0,"",INDEX('Tableau FR Download'!M:M,MATCH('Eligible Components'!M505,'Tableau FR Download'!G:G,0))),"")</f>
        <v>Grant Making</v>
      </c>
    </row>
    <row r="506" spans="1:21" hidden="1" x14ac:dyDescent="0.35">
      <c r="A506" s="1">
        <f t="shared" si="21"/>
        <v>0</v>
      </c>
      <c r="B506" s="1">
        <v>0</v>
      </c>
      <c r="C506" s="1" t="s">
        <v>201</v>
      </c>
      <c r="D506" s="1" t="s">
        <v>105</v>
      </c>
      <c r="E506" s="1" t="s">
        <v>94</v>
      </c>
      <c r="F506" s="1" t="s">
        <v>212</v>
      </c>
      <c r="G506" s="1" t="str">
        <f t="shared" si="22"/>
        <v>Eswatini-Malaria,RSSH</v>
      </c>
      <c r="H506" s="1">
        <v>0</v>
      </c>
      <c r="I506" s="1" t="s">
        <v>56</v>
      </c>
      <c r="J506" s="1" t="str">
        <f>IF(IFERROR(IF(M506="",INDEX('Review Approach Lookup'!D:D,MATCH('Eligible Components'!G506,'Review Approach Lookup'!A:A,0)),INDEX('Tableau FR Download'!I:I,MATCH(M506,'Tableau FR Download'!G:G,0))),"")=0,"TBC",IFERROR(IF(M506="",INDEX('Review Approach Lookup'!D:D,MATCH('Eligible Components'!G506,'Review Approach Lookup'!A:A,0)),INDEX('Tableau FR Download'!I:I,MATCH(M506,'Tableau FR Download'!G:G,0))),""))</f>
        <v/>
      </c>
      <c r="K506" s="1" t="s">
        <v>202</v>
      </c>
      <c r="L506" s="1">
        <f>_xlfn.MAXIFS('Tableau FR Download'!A:A,'Tableau FR Download'!B:B,'Eligible Components'!G506)</f>
        <v>0</v>
      </c>
      <c r="M506" s="1" t="str">
        <f>IF(L506=0,"",INDEX('Tableau FR Download'!G:G,MATCH('Eligible Components'!L506,'Tableau FR Download'!A:A,0)))</f>
        <v/>
      </c>
      <c r="N506" s="2" t="str">
        <f>IFERROR(IF(LEFT(INDEX('Tableau FR Download'!J:J,MATCH('Eligible Components'!M506,'Tableau FR Download'!G:G,0)),FIND(" - ",INDEX('Tableau FR Download'!J:J,MATCH('Eligible Components'!M506,'Tableau FR Download'!G:G,0)))-1) = 0,"",LEFT(INDEX('Tableau FR Download'!J:J,MATCH('Eligible Components'!M506,'Tableau FR Download'!G:G,0)),FIND(" - ",INDEX('Tableau FR Download'!J:J,MATCH('Eligible Components'!M506,'Tableau FR Download'!G:G,0)))-1)),"")</f>
        <v/>
      </c>
      <c r="O506" s="2" t="str">
        <f>IF(T506="No","",IFERROR(IF(INDEX('Tableau FR Download'!M:M,MATCH('Eligible Components'!M506,'Tableau FR Download'!G:G,0))=0,"",INDEX('Tableau FR Download'!M:M,MATCH('Eligible Components'!M506,'Tableau FR Download'!G:G,0))),""))</f>
        <v/>
      </c>
      <c r="P506" s="27" t="str">
        <f>IF(IFERROR(
INDEX('Funding Request Tracker'!$G$6:$G$13,MATCH('Eligible Components'!N506,'Funding Request Tracker'!$F$6:$F$13,0)),"")=0,"",
IFERROR(INDEX('Funding Request Tracker'!$G$6:$G$13,MATCH('Eligible Components'!N506,'Funding Request Tracker'!$F$6:$F$13,0)),
""))</f>
        <v/>
      </c>
      <c r="Q506" s="27" t="str">
        <f>IF(IFERROR(INDEX('Tableau FR Download'!N:N,MATCH('Eligible Components'!M506,'Tableau FR Download'!G:G,0)),"")=0,"",IFERROR(INDEX('Tableau FR Download'!N:N,MATCH('Eligible Components'!M506,'Tableau FR Download'!G:G,0)),""))</f>
        <v/>
      </c>
      <c r="R506" s="27" t="str">
        <f>IF(IFERROR(INDEX('Tableau FR Download'!O:O,MATCH('Eligible Components'!M506,'Tableau FR Download'!G:G,0)),"")=0,"",IFERROR(INDEX('Tableau FR Download'!O:O,MATCH('Eligible Components'!M506,'Tableau FR Download'!G:G,0)),""))</f>
        <v/>
      </c>
      <c r="S506" t="str">
        <f t="shared" si="23"/>
        <v/>
      </c>
      <c r="T506" s="1" t="str">
        <f>IFERROR(INDEX('User Instructions'!$E$3:$E$8,MATCH('Eligible Components'!N506,'User Instructions'!$D$3:$D$8,0)),"")</f>
        <v/>
      </c>
      <c r="U506" s="1" t="str">
        <f>IFERROR(IF(INDEX('Tableau FR Download'!M:M,MATCH('Eligible Components'!M506,'Tableau FR Download'!G:G,0))=0,"",INDEX('Tableau FR Download'!M:M,MATCH('Eligible Components'!M506,'Tableau FR Download'!G:G,0))),"")</f>
        <v/>
      </c>
    </row>
    <row r="507" spans="1:21" hidden="1" x14ac:dyDescent="0.35">
      <c r="A507" s="1">
        <f t="shared" si="21"/>
        <v>0</v>
      </c>
      <c r="B507" s="1">
        <v>0</v>
      </c>
      <c r="C507" s="1" t="s">
        <v>201</v>
      </c>
      <c r="D507" s="1" t="s">
        <v>105</v>
      </c>
      <c r="E507" s="1" t="s">
        <v>91</v>
      </c>
      <c r="F507" s="1" t="s">
        <v>91</v>
      </c>
      <c r="G507" s="1" t="str">
        <f t="shared" si="22"/>
        <v>Eswatini-RSSH</v>
      </c>
      <c r="H507" s="1">
        <v>1</v>
      </c>
      <c r="I507" s="1" t="s">
        <v>56</v>
      </c>
      <c r="J507" s="1" t="str">
        <f>IF(IFERROR(IF(M507="",INDEX('Review Approach Lookup'!D:D,MATCH('Eligible Components'!G507,'Review Approach Lookup'!A:A,0)),INDEX('Tableau FR Download'!I:I,MATCH(M507,'Tableau FR Download'!G:G,0))),"")=0,"TBC",IFERROR(IF(M507="",INDEX('Review Approach Lookup'!D:D,MATCH('Eligible Components'!G507,'Review Approach Lookup'!A:A,0)),INDEX('Tableau FR Download'!I:I,MATCH(M507,'Tableau FR Download'!G:G,0))),""))</f>
        <v>TBC</v>
      </c>
      <c r="K507" s="1" t="s">
        <v>202</v>
      </c>
      <c r="L507" s="1">
        <f>_xlfn.MAXIFS('Tableau FR Download'!A:A,'Tableau FR Download'!B:B,'Eligible Components'!G507)</f>
        <v>0</v>
      </c>
      <c r="M507" s="1" t="str">
        <f>IF(L507=0,"",INDEX('Tableau FR Download'!G:G,MATCH('Eligible Components'!L507,'Tableau FR Download'!A:A,0)))</f>
        <v/>
      </c>
      <c r="N507" s="2" t="str">
        <f>IFERROR(IF(LEFT(INDEX('Tableau FR Download'!J:J,MATCH('Eligible Components'!M507,'Tableau FR Download'!G:G,0)),FIND(" - ",INDEX('Tableau FR Download'!J:J,MATCH('Eligible Components'!M507,'Tableau FR Download'!G:G,0)))-1) = 0,"",LEFT(INDEX('Tableau FR Download'!J:J,MATCH('Eligible Components'!M507,'Tableau FR Download'!G:G,0)),FIND(" - ",INDEX('Tableau FR Download'!J:J,MATCH('Eligible Components'!M507,'Tableau FR Download'!G:G,0)))-1)),"")</f>
        <v/>
      </c>
      <c r="O507" s="2" t="str">
        <f>IF(T507="No","",IFERROR(IF(INDEX('Tableau FR Download'!M:M,MATCH('Eligible Components'!M507,'Tableau FR Download'!G:G,0))=0,"",INDEX('Tableau FR Download'!M:M,MATCH('Eligible Components'!M507,'Tableau FR Download'!G:G,0))),""))</f>
        <v/>
      </c>
      <c r="P507" s="27" t="str">
        <f>IF(IFERROR(
INDEX('Funding Request Tracker'!$G$6:$G$13,MATCH('Eligible Components'!N507,'Funding Request Tracker'!$F$6:$F$13,0)),"")=0,"",
IFERROR(INDEX('Funding Request Tracker'!$G$6:$G$13,MATCH('Eligible Components'!N507,'Funding Request Tracker'!$F$6:$F$13,0)),
""))</f>
        <v/>
      </c>
      <c r="Q507" s="27" t="str">
        <f>IF(IFERROR(INDEX('Tableau FR Download'!N:N,MATCH('Eligible Components'!M507,'Tableau FR Download'!G:G,0)),"")=0,"",IFERROR(INDEX('Tableau FR Download'!N:N,MATCH('Eligible Components'!M507,'Tableau FR Download'!G:G,0)),""))</f>
        <v/>
      </c>
      <c r="R507" s="27" t="str">
        <f>IF(IFERROR(INDEX('Tableau FR Download'!O:O,MATCH('Eligible Components'!M507,'Tableau FR Download'!G:G,0)),"")=0,"",IFERROR(INDEX('Tableau FR Download'!O:O,MATCH('Eligible Components'!M507,'Tableau FR Download'!G:G,0)),""))</f>
        <v/>
      </c>
      <c r="S507" t="str">
        <f t="shared" si="23"/>
        <v/>
      </c>
      <c r="T507" s="1" t="str">
        <f>IFERROR(INDEX('User Instructions'!$E$3:$E$8,MATCH('Eligible Components'!N507,'User Instructions'!$D$3:$D$8,0)),"")</f>
        <v/>
      </c>
      <c r="U507" s="1" t="str">
        <f>IFERROR(IF(INDEX('Tableau FR Download'!M:M,MATCH('Eligible Components'!M507,'Tableau FR Download'!G:G,0))=0,"",INDEX('Tableau FR Download'!M:M,MATCH('Eligible Components'!M507,'Tableau FR Download'!G:G,0))),"")</f>
        <v/>
      </c>
    </row>
    <row r="508" spans="1:21" hidden="1" x14ac:dyDescent="0.35">
      <c r="A508" s="1">
        <f t="shared" si="21"/>
        <v>0</v>
      </c>
      <c r="B508" s="1">
        <v>0</v>
      </c>
      <c r="C508" s="1" t="s">
        <v>201</v>
      </c>
      <c r="D508" s="1" t="s">
        <v>105</v>
      </c>
      <c r="E508" s="1" t="s">
        <v>61</v>
      </c>
      <c r="F508" s="1" t="s">
        <v>213</v>
      </c>
      <c r="G508" s="1" t="str">
        <f t="shared" si="22"/>
        <v>Eswatini-Tuberculosis</v>
      </c>
      <c r="H508" s="1">
        <v>0</v>
      </c>
      <c r="I508" s="1" t="s">
        <v>56</v>
      </c>
      <c r="J508" s="1" t="str">
        <f>IF(IFERROR(IF(M508="",INDEX('Review Approach Lookup'!D:D,MATCH('Eligible Components'!G508,'Review Approach Lookup'!A:A,0)),INDEX('Tableau FR Download'!I:I,MATCH(M508,'Tableau FR Download'!G:G,0))),"")=0,"TBC",IFERROR(IF(M508="",INDEX('Review Approach Lookup'!D:D,MATCH('Eligible Components'!G508,'Review Approach Lookup'!A:A,0)),INDEX('Tableau FR Download'!I:I,MATCH(M508,'Tableau FR Download'!G:G,0))),""))</f>
        <v>Program Continuation</v>
      </c>
      <c r="K508" s="1" t="s">
        <v>202</v>
      </c>
      <c r="L508" s="1">
        <f>_xlfn.MAXIFS('Tableau FR Download'!A:A,'Tableau FR Download'!B:B,'Eligible Components'!G508)</f>
        <v>0</v>
      </c>
      <c r="M508" s="1" t="str">
        <f>IF(L508=0,"",INDEX('Tableau FR Download'!G:G,MATCH('Eligible Components'!L508,'Tableau FR Download'!A:A,0)))</f>
        <v/>
      </c>
      <c r="N508" s="2" t="str">
        <f>IFERROR(IF(LEFT(INDEX('Tableau FR Download'!J:J,MATCH('Eligible Components'!M508,'Tableau FR Download'!G:G,0)),FIND(" - ",INDEX('Tableau FR Download'!J:J,MATCH('Eligible Components'!M508,'Tableau FR Download'!G:G,0)))-1) = 0,"",LEFT(INDEX('Tableau FR Download'!J:J,MATCH('Eligible Components'!M508,'Tableau FR Download'!G:G,0)),FIND(" - ",INDEX('Tableau FR Download'!J:J,MATCH('Eligible Components'!M508,'Tableau FR Download'!G:G,0)))-1)),"")</f>
        <v/>
      </c>
      <c r="O508" s="2" t="str">
        <f>IF(T508="No","",IFERROR(IF(INDEX('Tableau FR Download'!M:M,MATCH('Eligible Components'!M508,'Tableau FR Download'!G:G,0))=0,"",INDEX('Tableau FR Download'!M:M,MATCH('Eligible Components'!M508,'Tableau FR Download'!G:G,0))),""))</f>
        <v/>
      </c>
      <c r="P508" s="27" t="str">
        <f>IF(IFERROR(
INDEX('Funding Request Tracker'!$G$6:$G$13,MATCH('Eligible Components'!N508,'Funding Request Tracker'!$F$6:$F$13,0)),"")=0,"",
IFERROR(INDEX('Funding Request Tracker'!$G$6:$G$13,MATCH('Eligible Components'!N508,'Funding Request Tracker'!$F$6:$F$13,0)),
""))</f>
        <v/>
      </c>
      <c r="Q508" s="27" t="str">
        <f>IF(IFERROR(INDEX('Tableau FR Download'!N:N,MATCH('Eligible Components'!M508,'Tableau FR Download'!G:G,0)),"")=0,"",IFERROR(INDEX('Tableau FR Download'!N:N,MATCH('Eligible Components'!M508,'Tableau FR Download'!G:G,0)),""))</f>
        <v/>
      </c>
      <c r="R508" s="27" t="str">
        <f>IF(IFERROR(INDEX('Tableau FR Download'!O:O,MATCH('Eligible Components'!M508,'Tableau FR Download'!G:G,0)),"")=0,"",IFERROR(INDEX('Tableau FR Download'!O:O,MATCH('Eligible Components'!M508,'Tableau FR Download'!G:G,0)),""))</f>
        <v/>
      </c>
      <c r="S508" t="str">
        <f t="shared" si="23"/>
        <v/>
      </c>
      <c r="T508" s="1" t="str">
        <f>IFERROR(INDEX('User Instructions'!$E$3:$E$8,MATCH('Eligible Components'!N508,'User Instructions'!$D$3:$D$8,0)),"")</f>
        <v/>
      </c>
      <c r="U508" s="1" t="str">
        <f>IFERROR(IF(INDEX('Tableau FR Download'!M:M,MATCH('Eligible Components'!M508,'Tableau FR Download'!G:G,0))=0,"",INDEX('Tableau FR Download'!M:M,MATCH('Eligible Components'!M508,'Tableau FR Download'!G:G,0))),"")</f>
        <v/>
      </c>
    </row>
    <row r="509" spans="1:21" hidden="1" x14ac:dyDescent="0.35">
      <c r="A509" s="1">
        <f t="shared" si="21"/>
        <v>0</v>
      </c>
      <c r="B509" s="1">
        <v>0</v>
      </c>
      <c r="C509" s="1" t="s">
        <v>201</v>
      </c>
      <c r="D509" s="1" t="s">
        <v>105</v>
      </c>
      <c r="E509" s="1" t="s">
        <v>168</v>
      </c>
      <c r="F509" s="1" t="s">
        <v>214</v>
      </c>
      <c r="G509" s="1" t="str">
        <f t="shared" si="22"/>
        <v>Eswatini-Tuberculosis,Malaria</v>
      </c>
      <c r="H509" s="1">
        <v>0</v>
      </c>
      <c r="I509" s="1" t="s">
        <v>56</v>
      </c>
      <c r="J509" s="1" t="str">
        <f>IF(IFERROR(IF(M509="",INDEX('Review Approach Lookup'!D:D,MATCH('Eligible Components'!G509,'Review Approach Lookup'!A:A,0)),INDEX('Tableau FR Download'!I:I,MATCH(M509,'Tableau FR Download'!G:G,0))),"")=0,"TBC",IFERROR(IF(M509="",INDEX('Review Approach Lookup'!D:D,MATCH('Eligible Components'!G509,'Review Approach Lookup'!A:A,0)),INDEX('Tableau FR Download'!I:I,MATCH(M509,'Tableau FR Download'!G:G,0))),""))</f>
        <v/>
      </c>
      <c r="K509" s="1" t="s">
        <v>202</v>
      </c>
      <c r="L509" s="1">
        <f>_xlfn.MAXIFS('Tableau FR Download'!A:A,'Tableau FR Download'!B:B,'Eligible Components'!G509)</f>
        <v>0</v>
      </c>
      <c r="M509" s="1" t="str">
        <f>IF(L509=0,"",INDEX('Tableau FR Download'!G:G,MATCH('Eligible Components'!L509,'Tableau FR Download'!A:A,0)))</f>
        <v/>
      </c>
      <c r="N509" s="2" t="str">
        <f>IFERROR(IF(LEFT(INDEX('Tableau FR Download'!J:J,MATCH('Eligible Components'!M509,'Tableau FR Download'!G:G,0)),FIND(" - ",INDEX('Tableau FR Download'!J:J,MATCH('Eligible Components'!M509,'Tableau FR Download'!G:G,0)))-1) = 0,"",LEFT(INDEX('Tableau FR Download'!J:J,MATCH('Eligible Components'!M509,'Tableau FR Download'!G:G,0)),FIND(" - ",INDEX('Tableau FR Download'!J:J,MATCH('Eligible Components'!M509,'Tableau FR Download'!G:G,0)))-1)),"")</f>
        <v/>
      </c>
      <c r="O509" s="2" t="str">
        <f>IF(T509="No","",IFERROR(IF(INDEX('Tableau FR Download'!M:M,MATCH('Eligible Components'!M509,'Tableau FR Download'!G:G,0))=0,"",INDEX('Tableau FR Download'!M:M,MATCH('Eligible Components'!M509,'Tableau FR Download'!G:G,0))),""))</f>
        <v/>
      </c>
      <c r="P509" s="27" t="str">
        <f>IF(IFERROR(
INDEX('Funding Request Tracker'!$G$6:$G$13,MATCH('Eligible Components'!N509,'Funding Request Tracker'!$F$6:$F$13,0)),"")=0,"",
IFERROR(INDEX('Funding Request Tracker'!$G$6:$G$13,MATCH('Eligible Components'!N509,'Funding Request Tracker'!$F$6:$F$13,0)),
""))</f>
        <v/>
      </c>
      <c r="Q509" s="27" t="str">
        <f>IF(IFERROR(INDEX('Tableau FR Download'!N:N,MATCH('Eligible Components'!M509,'Tableau FR Download'!G:G,0)),"")=0,"",IFERROR(INDEX('Tableau FR Download'!N:N,MATCH('Eligible Components'!M509,'Tableau FR Download'!G:G,0)),""))</f>
        <v/>
      </c>
      <c r="R509" s="27" t="str">
        <f>IF(IFERROR(INDEX('Tableau FR Download'!O:O,MATCH('Eligible Components'!M509,'Tableau FR Download'!G:G,0)),"")=0,"",IFERROR(INDEX('Tableau FR Download'!O:O,MATCH('Eligible Components'!M509,'Tableau FR Download'!G:G,0)),""))</f>
        <v/>
      </c>
      <c r="S509" t="str">
        <f t="shared" si="23"/>
        <v/>
      </c>
      <c r="T509" s="1" t="str">
        <f>IFERROR(INDEX('User Instructions'!$E$3:$E$8,MATCH('Eligible Components'!N509,'User Instructions'!$D$3:$D$8,0)),"")</f>
        <v/>
      </c>
      <c r="U509" s="1" t="str">
        <f>IFERROR(IF(INDEX('Tableau FR Download'!M:M,MATCH('Eligible Components'!M509,'Tableau FR Download'!G:G,0))=0,"",INDEX('Tableau FR Download'!M:M,MATCH('Eligible Components'!M509,'Tableau FR Download'!G:G,0))),"")</f>
        <v/>
      </c>
    </row>
    <row r="510" spans="1:21" hidden="1" x14ac:dyDescent="0.35">
      <c r="A510" s="1">
        <f t="shared" si="21"/>
        <v>0</v>
      </c>
      <c r="B510" s="1">
        <v>0</v>
      </c>
      <c r="C510" s="1" t="s">
        <v>201</v>
      </c>
      <c r="D510" s="1" t="s">
        <v>105</v>
      </c>
      <c r="E510" s="1" t="s">
        <v>133</v>
      </c>
      <c r="F510" s="1" t="s">
        <v>215</v>
      </c>
      <c r="G510" s="1" t="str">
        <f t="shared" si="22"/>
        <v>Eswatini-Tuberculosis,Malaria,RSSH</v>
      </c>
      <c r="H510" s="1">
        <v>0</v>
      </c>
      <c r="I510" s="1" t="s">
        <v>56</v>
      </c>
      <c r="J510" s="1" t="str">
        <f>IF(IFERROR(IF(M510="",INDEX('Review Approach Lookup'!D:D,MATCH('Eligible Components'!G510,'Review Approach Lookup'!A:A,0)),INDEX('Tableau FR Download'!I:I,MATCH(M510,'Tableau FR Download'!G:G,0))),"")=0,"TBC",IFERROR(IF(M510="",INDEX('Review Approach Lookup'!D:D,MATCH('Eligible Components'!G510,'Review Approach Lookup'!A:A,0)),INDEX('Tableau FR Download'!I:I,MATCH(M510,'Tableau FR Download'!G:G,0))),""))</f>
        <v/>
      </c>
      <c r="K510" s="1" t="s">
        <v>202</v>
      </c>
      <c r="L510" s="1">
        <f>_xlfn.MAXIFS('Tableau FR Download'!A:A,'Tableau FR Download'!B:B,'Eligible Components'!G510)</f>
        <v>0</v>
      </c>
      <c r="M510" s="1" t="str">
        <f>IF(L510=0,"",INDEX('Tableau FR Download'!G:G,MATCH('Eligible Components'!L510,'Tableau FR Download'!A:A,0)))</f>
        <v/>
      </c>
      <c r="N510" s="2" t="str">
        <f>IFERROR(IF(LEFT(INDEX('Tableau FR Download'!J:J,MATCH('Eligible Components'!M510,'Tableau FR Download'!G:G,0)),FIND(" - ",INDEX('Tableau FR Download'!J:J,MATCH('Eligible Components'!M510,'Tableau FR Download'!G:G,0)))-1) = 0,"",LEFT(INDEX('Tableau FR Download'!J:J,MATCH('Eligible Components'!M510,'Tableau FR Download'!G:G,0)),FIND(" - ",INDEX('Tableau FR Download'!J:J,MATCH('Eligible Components'!M510,'Tableau FR Download'!G:G,0)))-1)),"")</f>
        <v/>
      </c>
      <c r="O510" s="2" t="str">
        <f>IF(T510="No","",IFERROR(IF(INDEX('Tableau FR Download'!M:M,MATCH('Eligible Components'!M510,'Tableau FR Download'!G:G,0))=0,"",INDEX('Tableau FR Download'!M:M,MATCH('Eligible Components'!M510,'Tableau FR Download'!G:G,0))),""))</f>
        <v/>
      </c>
      <c r="P510" s="27" t="str">
        <f>IF(IFERROR(
INDEX('Funding Request Tracker'!$G$6:$G$13,MATCH('Eligible Components'!N510,'Funding Request Tracker'!$F$6:$F$13,0)),"")=0,"",
IFERROR(INDEX('Funding Request Tracker'!$G$6:$G$13,MATCH('Eligible Components'!N510,'Funding Request Tracker'!$F$6:$F$13,0)),
""))</f>
        <v/>
      </c>
      <c r="Q510" s="27" t="str">
        <f>IF(IFERROR(INDEX('Tableau FR Download'!N:N,MATCH('Eligible Components'!M510,'Tableau FR Download'!G:G,0)),"")=0,"",IFERROR(INDEX('Tableau FR Download'!N:N,MATCH('Eligible Components'!M510,'Tableau FR Download'!G:G,0)),""))</f>
        <v/>
      </c>
      <c r="R510" s="27" t="str">
        <f>IF(IFERROR(INDEX('Tableau FR Download'!O:O,MATCH('Eligible Components'!M510,'Tableau FR Download'!G:G,0)),"")=0,"",IFERROR(INDEX('Tableau FR Download'!O:O,MATCH('Eligible Components'!M510,'Tableau FR Download'!G:G,0)),""))</f>
        <v/>
      </c>
      <c r="S510" t="str">
        <f t="shared" si="23"/>
        <v/>
      </c>
      <c r="T510" s="1" t="str">
        <f>IFERROR(INDEX('User Instructions'!$E$3:$E$8,MATCH('Eligible Components'!N510,'User Instructions'!$D$3:$D$8,0)),"")</f>
        <v/>
      </c>
      <c r="U510" s="1" t="str">
        <f>IFERROR(IF(INDEX('Tableau FR Download'!M:M,MATCH('Eligible Components'!M510,'Tableau FR Download'!G:G,0))=0,"",INDEX('Tableau FR Download'!M:M,MATCH('Eligible Components'!M510,'Tableau FR Download'!G:G,0))),"")</f>
        <v/>
      </c>
    </row>
    <row r="511" spans="1:21" hidden="1" x14ac:dyDescent="0.35">
      <c r="A511" s="1">
        <f t="shared" si="21"/>
        <v>0</v>
      </c>
      <c r="B511" s="1">
        <v>0</v>
      </c>
      <c r="C511" s="1" t="s">
        <v>201</v>
      </c>
      <c r="D511" s="1" t="s">
        <v>105</v>
      </c>
      <c r="E511" s="1" t="s">
        <v>121</v>
      </c>
      <c r="F511" s="1" t="s">
        <v>216</v>
      </c>
      <c r="G511" s="1" t="str">
        <f t="shared" si="22"/>
        <v>Eswatini-Tuberculosis,RSSH</v>
      </c>
      <c r="H511" s="1">
        <v>1</v>
      </c>
      <c r="I511" s="1" t="s">
        <v>56</v>
      </c>
      <c r="J511" s="1" t="str">
        <f>IF(IFERROR(IF(M511="",INDEX('Review Approach Lookup'!D:D,MATCH('Eligible Components'!G511,'Review Approach Lookup'!A:A,0)),INDEX('Tableau FR Download'!I:I,MATCH(M511,'Tableau FR Download'!G:G,0))),"")=0,"TBC",IFERROR(IF(M511="",INDEX('Review Approach Lookup'!D:D,MATCH('Eligible Components'!G511,'Review Approach Lookup'!A:A,0)),INDEX('Tableau FR Download'!I:I,MATCH(M511,'Tableau FR Download'!G:G,0))),""))</f>
        <v/>
      </c>
      <c r="K511" s="1" t="s">
        <v>202</v>
      </c>
      <c r="L511" s="1">
        <f>_xlfn.MAXIFS('Tableau FR Download'!A:A,'Tableau FR Download'!B:B,'Eligible Components'!G511)</f>
        <v>0</v>
      </c>
      <c r="M511" s="1" t="str">
        <f>IF(L511=0,"",INDEX('Tableau FR Download'!G:G,MATCH('Eligible Components'!L511,'Tableau FR Download'!A:A,0)))</f>
        <v/>
      </c>
      <c r="N511" s="2" t="str">
        <f>IFERROR(IF(LEFT(INDEX('Tableau FR Download'!J:J,MATCH('Eligible Components'!M511,'Tableau FR Download'!G:G,0)),FIND(" - ",INDEX('Tableau FR Download'!J:J,MATCH('Eligible Components'!M511,'Tableau FR Download'!G:G,0)))-1) = 0,"",LEFT(INDEX('Tableau FR Download'!J:J,MATCH('Eligible Components'!M511,'Tableau FR Download'!G:G,0)),FIND(" - ",INDEX('Tableau FR Download'!J:J,MATCH('Eligible Components'!M511,'Tableau FR Download'!G:G,0)))-1)),"")</f>
        <v/>
      </c>
      <c r="O511" s="2" t="str">
        <f>IF(T511="No","",IFERROR(IF(INDEX('Tableau FR Download'!M:M,MATCH('Eligible Components'!M511,'Tableau FR Download'!G:G,0))=0,"",INDEX('Tableau FR Download'!M:M,MATCH('Eligible Components'!M511,'Tableau FR Download'!G:G,0))),""))</f>
        <v/>
      </c>
      <c r="P511" s="27" t="str">
        <f>IF(IFERROR(
INDEX('Funding Request Tracker'!$G$6:$G$13,MATCH('Eligible Components'!N511,'Funding Request Tracker'!$F$6:$F$13,0)),"")=0,"",
IFERROR(INDEX('Funding Request Tracker'!$G$6:$G$13,MATCH('Eligible Components'!N511,'Funding Request Tracker'!$F$6:$F$13,0)),
""))</f>
        <v/>
      </c>
      <c r="Q511" s="27" t="str">
        <f>IF(IFERROR(INDEX('Tableau FR Download'!N:N,MATCH('Eligible Components'!M511,'Tableau FR Download'!G:G,0)),"")=0,"",IFERROR(INDEX('Tableau FR Download'!N:N,MATCH('Eligible Components'!M511,'Tableau FR Download'!G:G,0)),""))</f>
        <v/>
      </c>
      <c r="R511" s="27" t="str">
        <f>IF(IFERROR(INDEX('Tableau FR Download'!O:O,MATCH('Eligible Components'!M511,'Tableau FR Download'!G:G,0)),"")=0,"",IFERROR(INDEX('Tableau FR Download'!O:O,MATCH('Eligible Components'!M511,'Tableau FR Download'!G:G,0)),""))</f>
        <v/>
      </c>
      <c r="S511" t="str">
        <f t="shared" si="23"/>
        <v/>
      </c>
      <c r="T511" s="1" t="str">
        <f>IFERROR(INDEX('User Instructions'!$E$3:$E$8,MATCH('Eligible Components'!N511,'User Instructions'!$D$3:$D$8,0)),"")</f>
        <v/>
      </c>
      <c r="U511" s="1" t="str">
        <f>IFERROR(IF(INDEX('Tableau FR Download'!M:M,MATCH('Eligible Components'!M511,'Tableau FR Download'!G:G,0))=0,"",INDEX('Tableau FR Download'!M:M,MATCH('Eligible Components'!M511,'Tableau FR Download'!G:G,0))),"")</f>
        <v/>
      </c>
    </row>
    <row r="512" spans="1:21" hidden="1" x14ac:dyDescent="0.35">
      <c r="A512" s="1">
        <f t="shared" si="21"/>
        <v>0</v>
      </c>
      <c r="B512" s="1">
        <v>1</v>
      </c>
      <c r="C512" s="1" t="s">
        <v>201</v>
      </c>
      <c r="D512" s="1" t="s">
        <v>106</v>
      </c>
      <c r="E512" s="1" t="s">
        <v>59</v>
      </c>
      <c r="F512" s="1" t="s">
        <v>59</v>
      </c>
      <c r="G512" s="1" t="str">
        <f t="shared" si="22"/>
        <v>Ethiopia-HIV/AIDS</v>
      </c>
      <c r="H512" s="1">
        <v>1</v>
      </c>
      <c r="I512" s="1" t="s">
        <v>107</v>
      </c>
      <c r="J512" s="1" t="str">
        <f>IF(IFERROR(IF(M512="",INDEX('Review Approach Lookup'!D:D,MATCH('Eligible Components'!G512,'Review Approach Lookup'!A:A,0)),INDEX('Tableau FR Download'!I:I,MATCH(M512,'Tableau FR Download'!G:G,0))),"")=0,"TBC",IFERROR(IF(M512="",INDEX('Review Approach Lookup'!D:D,MATCH('Eligible Components'!G512,'Review Approach Lookup'!A:A,0)),INDEX('Tableau FR Download'!I:I,MATCH(M512,'Tableau FR Download'!G:G,0))),""))</f>
        <v>Tailored for National Strategic Plans</v>
      </c>
      <c r="K512" s="1" t="s">
        <v>219</v>
      </c>
      <c r="L512" s="1">
        <f>_xlfn.MAXIFS('Tableau FR Download'!A:A,'Tableau FR Download'!B:B,'Eligible Components'!G512)</f>
        <v>0</v>
      </c>
      <c r="M512" s="1" t="str">
        <f>IF(L512=0,"",INDEX('Tableau FR Download'!G:G,MATCH('Eligible Components'!L512,'Tableau FR Download'!A:A,0)))</f>
        <v/>
      </c>
      <c r="N512" s="2" t="str">
        <f>IFERROR(IF(LEFT(INDEX('Tableau FR Download'!J:J,MATCH('Eligible Components'!M512,'Tableau FR Download'!G:G,0)),FIND(" - ",INDEX('Tableau FR Download'!J:J,MATCH('Eligible Components'!M512,'Tableau FR Download'!G:G,0)))-1) = 0,"",LEFT(INDEX('Tableau FR Download'!J:J,MATCH('Eligible Components'!M512,'Tableau FR Download'!G:G,0)),FIND(" - ",INDEX('Tableau FR Download'!J:J,MATCH('Eligible Components'!M512,'Tableau FR Download'!G:G,0)))-1)),"")</f>
        <v/>
      </c>
      <c r="O512" s="2" t="str">
        <f>IF(T512="No","",IFERROR(IF(INDEX('Tableau FR Download'!M:M,MATCH('Eligible Components'!M512,'Tableau FR Download'!G:G,0))=0,"",INDEX('Tableau FR Download'!M:M,MATCH('Eligible Components'!M512,'Tableau FR Download'!G:G,0))),""))</f>
        <v/>
      </c>
      <c r="P512" s="27" t="str">
        <f>IF(IFERROR(
INDEX('Funding Request Tracker'!$G$6:$G$13,MATCH('Eligible Components'!N512,'Funding Request Tracker'!$F$6:$F$13,0)),"")=0,"",
IFERROR(INDEX('Funding Request Tracker'!$G$6:$G$13,MATCH('Eligible Components'!N512,'Funding Request Tracker'!$F$6:$F$13,0)),
""))</f>
        <v/>
      </c>
      <c r="Q512" s="27" t="str">
        <f>IF(IFERROR(INDEX('Tableau FR Download'!N:N,MATCH('Eligible Components'!M512,'Tableau FR Download'!G:G,0)),"")=0,"",IFERROR(INDEX('Tableau FR Download'!N:N,MATCH('Eligible Components'!M512,'Tableau FR Download'!G:G,0)),""))</f>
        <v/>
      </c>
      <c r="R512" s="27" t="str">
        <f>IF(IFERROR(INDEX('Tableau FR Download'!O:O,MATCH('Eligible Components'!M512,'Tableau FR Download'!G:G,0)),"")=0,"",IFERROR(INDEX('Tableau FR Download'!O:O,MATCH('Eligible Components'!M512,'Tableau FR Download'!G:G,0)),""))</f>
        <v/>
      </c>
      <c r="S512" t="str">
        <f t="shared" si="23"/>
        <v/>
      </c>
      <c r="T512" s="1" t="str">
        <f>IFERROR(INDEX('User Instructions'!$E$3:$E$8,MATCH('Eligible Components'!N512,'User Instructions'!$D$3:$D$8,0)),"")</f>
        <v/>
      </c>
      <c r="U512" s="1" t="str">
        <f>IFERROR(IF(INDEX('Tableau FR Download'!M:M,MATCH('Eligible Components'!M512,'Tableau FR Download'!G:G,0))=0,"",INDEX('Tableau FR Download'!M:M,MATCH('Eligible Components'!M512,'Tableau FR Download'!G:G,0))),"")</f>
        <v/>
      </c>
    </row>
    <row r="513" spans="1:21" hidden="1" x14ac:dyDescent="0.35">
      <c r="A513" s="1">
        <f t="shared" si="21"/>
        <v>0</v>
      </c>
      <c r="B513" s="1">
        <v>0</v>
      </c>
      <c r="C513" s="1" t="s">
        <v>201</v>
      </c>
      <c r="D513" s="1" t="s">
        <v>106</v>
      </c>
      <c r="E513" s="1" t="s">
        <v>103</v>
      </c>
      <c r="F513" s="1" t="s">
        <v>203</v>
      </c>
      <c r="G513" s="1" t="str">
        <f t="shared" si="22"/>
        <v>Ethiopia-HIV/AIDS,Malaria</v>
      </c>
      <c r="H513" s="1">
        <v>1</v>
      </c>
      <c r="I513" s="1" t="s">
        <v>107</v>
      </c>
      <c r="J513" s="1" t="str">
        <f>IF(IFERROR(IF(M513="",INDEX('Review Approach Lookup'!D:D,MATCH('Eligible Components'!G513,'Review Approach Lookup'!A:A,0)),INDEX('Tableau FR Download'!I:I,MATCH(M513,'Tableau FR Download'!G:G,0))),"")=0,"TBC",IFERROR(IF(M513="",INDEX('Review Approach Lookup'!D:D,MATCH('Eligible Components'!G513,'Review Approach Lookup'!A:A,0)),INDEX('Tableau FR Download'!I:I,MATCH(M513,'Tableau FR Download'!G:G,0))),""))</f>
        <v/>
      </c>
      <c r="K513" s="1" t="s">
        <v>219</v>
      </c>
      <c r="L513" s="1">
        <f>_xlfn.MAXIFS('Tableau FR Download'!A:A,'Tableau FR Download'!B:B,'Eligible Components'!G513)</f>
        <v>0</v>
      </c>
      <c r="M513" s="1" t="str">
        <f>IF(L513=0,"",INDEX('Tableau FR Download'!G:G,MATCH('Eligible Components'!L513,'Tableau FR Download'!A:A,0)))</f>
        <v/>
      </c>
      <c r="N513" s="2" t="str">
        <f>IFERROR(IF(LEFT(INDEX('Tableau FR Download'!J:J,MATCH('Eligible Components'!M513,'Tableau FR Download'!G:G,0)),FIND(" - ",INDEX('Tableau FR Download'!J:J,MATCH('Eligible Components'!M513,'Tableau FR Download'!G:G,0)))-1) = 0,"",LEFT(INDEX('Tableau FR Download'!J:J,MATCH('Eligible Components'!M513,'Tableau FR Download'!G:G,0)),FIND(" - ",INDEX('Tableau FR Download'!J:J,MATCH('Eligible Components'!M513,'Tableau FR Download'!G:G,0)))-1)),"")</f>
        <v/>
      </c>
      <c r="O513" s="2" t="str">
        <f>IF(T513="No","",IFERROR(IF(INDEX('Tableau FR Download'!M:M,MATCH('Eligible Components'!M513,'Tableau FR Download'!G:G,0))=0,"",INDEX('Tableau FR Download'!M:M,MATCH('Eligible Components'!M513,'Tableau FR Download'!G:G,0))),""))</f>
        <v/>
      </c>
      <c r="P513" s="27" t="str">
        <f>IF(IFERROR(
INDEX('Funding Request Tracker'!$G$6:$G$13,MATCH('Eligible Components'!N513,'Funding Request Tracker'!$F$6:$F$13,0)),"")=0,"",
IFERROR(INDEX('Funding Request Tracker'!$G$6:$G$13,MATCH('Eligible Components'!N513,'Funding Request Tracker'!$F$6:$F$13,0)),
""))</f>
        <v/>
      </c>
      <c r="Q513" s="27" t="str">
        <f>IF(IFERROR(INDEX('Tableau FR Download'!N:N,MATCH('Eligible Components'!M513,'Tableau FR Download'!G:G,0)),"")=0,"",IFERROR(INDEX('Tableau FR Download'!N:N,MATCH('Eligible Components'!M513,'Tableau FR Download'!G:G,0)),""))</f>
        <v/>
      </c>
      <c r="R513" s="27" t="str">
        <f>IF(IFERROR(INDEX('Tableau FR Download'!O:O,MATCH('Eligible Components'!M513,'Tableau FR Download'!G:G,0)),"")=0,"",IFERROR(INDEX('Tableau FR Download'!O:O,MATCH('Eligible Components'!M513,'Tableau FR Download'!G:G,0)),""))</f>
        <v/>
      </c>
      <c r="S513" t="str">
        <f t="shared" si="23"/>
        <v/>
      </c>
      <c r="T513" s="1" t="str">
        <f>IFERROR(INDEX('User Instructions'!$E$3:$E$8,MATCH('Eligible Components'!N513,'User Instructions'!$D$3:$D$8,0)),"")</f>
        <v/>
      </c>
      <c r="U513" s="1" t="str">
        <f>IFERROR(IF(INDEX('Tableau FR Download'!M:M,MATCH('Eligible Components'!M513,'Tableau FR Download'!G:G,0))=0,"",INDEX('Tableau FR Download'!M:M,MATCH('Eligible Components'!M513,'Tableau FR Download'!G:G,0))),"")</f>
        <v/>
      </c>
    </row>
    <row r="514" spans="1:21" hidden="1" x14ac:dyDescent="0.35">
      <c r="A514" s="1">
        <f t="shared" ref="A514:A577" si="24">IF(B514=1,0,IF(AND(H514=1,OR(F514="HIV/AIDS",F514="Tuberculosis",F514="Malaria",M514&lt;&gt;"")),1,0))</f>
        <v>0</v>
      </c>
      <c r="B514" s="1">
        <v>0</v>
      </c>
      <c r="C514" s="1" t="s">
        <v>201</v>
      </c>
      <c r="D514" s="1" t="s">
        <v>106</v>
      </c>
      <c r="E514" s="1" t="s">
        <v>204</v>
      </c>
      <c r="F514" s="1" t="s">
        <v>205</v>
      </c>
      <c r="G514" s="1" t="str">
        <f t="shared" ref="G514:G577" si="25">_xlfn.CONCAT(D514,"-",F514)</f>
        <v>Ethiopia-HIV/AIDS,Malaria,RSSH</v>
      </c>
      <c r="H514" s="1">
        <v>1</v>
      </c>
      <c r="I514" s="1" t="s">
        <v>107</v>
      </c>
      <c r="J514" s="1" t="str">
        <f>IF(IFERROR(IF(M514="",INDEX('Review Approach Lookup'!D:D,MATCH('Eligible Components'!G514,'Review Approach Lookup'!A:A,0)),INDEX('Tableau FR Download'!I:I,MATCH(M514,'Tableau FR Download'!G:G,0))),"")=0,"TBC",IFERROR(IF(M514="",INDEX('Review Approach Lookup'!D:D,MATCH('Eligible Components'!G514,'Review Approach Lookup'!A:A,0)),INDEX('Tableau FR Download'!I:I,MATCH(M514,'Tableau FR Download'!G:G,0))),""))</f>
        <v/>
      </c>
      <c r="K514" s="1" t="s">
        <v>219</v>
      </c>
      <c r="L514" s="1">
        <f>_xlfn.MAXIFS('Tableau FR Download'!A:A,'Tableau FR Download'!B:B,'Eligible Components'!G514)</f>
        <v>0</v>
      </c>
      <c r="M514" s="1" t="str">
        <f>IF(L514=0,"",INDEX('Tableau FR Download'!G:G,MATCH('Eligible Components'!L514,'Tableau FR Download'!A:A,0)))</f>
        <v/>
      </c>
      <c r="N514" s="2" t="str">
        <f>IFERROR(IF(LEFT(INDEX('Tableau FR Download'!J:J,MATCH('Eligible Components'!M514,'Tableau FR Download'!G:G,0)),FIND(" - ",INDEX('Tableau FR Download'!J:J,MATCH('Eligible Components'!M514,'Tableau FR Download'!G:G,0)))-1) = 0,"",LEFT(INDEX('Tableau FR Download'!J:J,MATCH('Eligible Components'!M514,'Tableau FR Download'!G:G,0)),FIND(" - ",INDEX('Tableau FR Download'!J:J,MATCH('Eligible Components'!M514,'Tableau FR Download'!G:G,0)))-1)),"")</f>
        <v/>
      </c>
      <c r="O514" s="2" t="str">
        <f>IF(T514="No","",IFERROR(IF(INDEX('Tableau FR Download'!M:M,MATCH('Eligible Components'!M514,'Tableau FR Download'!G:G,0))=0,"",INDEX('Tableau FR Download'!M:M,MATCH('Eligible Components'!M514,'Tableau FR Download'!G:G,0))),""))</f>
        <v/>
      </c>
      <c r="P514" s="27" t="str">
        <f>IF(IFERROR(
INDEX('Funding Request Tracker'!$G$6:$G$13,MATCH('Eligible Components'!N514,'Funding Request Tracker'!$F$6:$F$13,0)),"")=0,"",
IFERROR(INDEX('Funding Request Tracker'!$G$6:$G$13,MATCH('Eligible Components'!N514,'Funding Request Tracker'!$F$6:$F$13,0)),
""))</f>
        <v/>
      </c>
      <c r="Q514" s="27" t="str">
        <f>IF(IFERROR(INDEX('Tableau FR Download'!N:N,MATCH('Eligible Components'!M514,'Tableau FR Download'!G:G,0)),"")=0,"",IFERROR(INDEX('Tableau FR Download'!N:N,MATCH('Eligible Components'!M514,'Tableau FR Download'!G:G,0)),""))</f>
        <v/>
      </c>
      <c r="R514" s="27" t="str">
        <f>IF(IFERROR(INDEX('Tableau FR Download'!O:O,MATCH('Eligible Components'!M514,'Tableau FR Download'!G:G,0)),"")=0,"",IFERROR(INDEX('Tableau FR Download'!O:O,MATCH('Eligible Components'!M514,'Tableau FR Download'!G:G,0)),""))</f>
        <v/>
      </c>
      <c r="S514" t="str">
        <f t="shared" si="23"/>
        <v/>
      </c>
      <c r="T514" s="1" t="str">
        <f>IFERROR(INDEX('User Instructions'!$E$3:$E$8,MATCH('Eligible Components'!N514,'User Instructions'!$D$3:$D$8,0)),"")</f>
        <v/>
      </c>
      <c r="U514" s="1" t="str">
        <f>IFERROR(IF(INDEX('Tableau FR Download'!M:M,MATCH('Eligible Components'!M514,'Tableau FR Download'!G:G,0))=0,"",INDEX('Tableau FR Download'!M:M,MATCH('Eligible Components'!M514,'Tableau FR Download'!G:G,0))),"")</f>
        <v/>
      </c>
    </row>
    <row r="515" spans="1:21" hidden="1" x14ac:dyDescent="0.35">
      <c r="A515" s="1">
        <f t="shared" si="24"/>
        <v>0</v>
      </c>
      <c r="B515" s="1">
        <v>0</v>
      </c>
      <c r="C515" s="1" t="s">
        <v>201</v>
      </c>
      <c r="D515" s="1" t="s">
        <v>106</v>
      </c>
      <c r="E515" s="1" t="s">
        <v>206</v>
      </c>
      <c r="F515" s="1" t="s">
        <v>207</v>
      </c>
      <c r="G515" s="1" t="str">
        <f t="shared" si="25"/>
        <v>Ethiopia-HIV/AIDS,RSSH</v>
      </c>
      <c r="H515" s="1">
        <v>1</v>
      </c>
      <c r="I515" s="1" t="s">
        <v>107</v>
      </c>
      <c r="J515" s="1" t="str">
        <f>IF(IFERROR(IF(M515="",INDEX('Review Approach Lookup'!D:D,MATCH('Eligible Components'!G515,'Review Approach Lookup'!A:A,0)),INDEX('Tableau FR Download'!I:I,MATCH(M515,'Tableau FR Download'!G:G,0))),"")=0,"TBC",IFERROR(IF(M515="",INDEX('Review Approach Lookup'!D:D,MATCH('Eligible Components'!G515,'Review Approach Lookup'!A:A,0)),INDEX('Tableau FR Download'!I:I,MATCH(M515,'Tableau FR Download'!G:G,0))),""))</f>
        <v/>
      </c>
      <c r="K515" s="1" t="s">
        <v>219</v>
      </c>
      <c r="L515" s="1">
        <f>_xlfn.MAXIFS('Tableau FR Download'!A:A,'Tableau FR Download'!B:B,'Eligible Components'!G515)</f>
        <v>0</v>
      </c>
      <c r="M515" s="1" t="str">
        <f>IF(L515=0,"",INDEX('Tableau FR Download'!G:G,MATCH('Eligible Components'!L515,'Tableau FR Download'!A:A,0)))</f>
        <v/>
      </c>
      <c r="N515" s="2" t="str">
        <f>IFERROR(IF(LEFT(INDEX('Tableau FR Download'!J:J,MATCH('Eligible Components'!M515,'Tableau FR Download'!G:G,0)),FIND(" - ",INDEX('Tableau FR Download'!J:J,MATCH('Eligible Components'!M515,'Tableau FR Download'!G:G,0)))-1) = 0,"",LEFT(INDEX('Tableau FR Download'!J:J,MATCH('Eligible Components'!M515,'Tableau FR Download'!G:G,0)),FIND(" - ",INDEX('Tableau FR Download'!J:J,MATCH('Eligible Components'!M515,'Tableau FR Download'!G:G,0)))-1)),"")</f>
        <v/>
      </c>
      <c r="O515" s="2" t="str">
        <f>IF(T515="No","",IFERROR(IF(INDEX('Tableau FR Download'!M:M,MATCH('Eligible Components'!M515,'Tableau FR Download'!G:G,0))=0,"",INDEX('Tableau FR Download'!M:M,MATCH('Eligible Components'!M515,'Tableau FR Download'!G:G,0))),""))</f>
        <v/>
      </c>
      <c r="P515" s="27" t="str">
        <f>IF(IFERROR(
INDEX('Funding Request Tracker'!$G$6:$G$13,MATCH('Eligible Components'!N515,'Funding Request Tracker'!$F$6:$F$13,0)),"")=0,"",
IFERROR(INDEX('Funding Request Tracker'!$G$6:$G$13,MATCH('Eligible Components'!N515,'Funding Request Tracker'!$F$6:$F$13,0)),
""))</f>
        <v/>
      </c>
      <c r="Q515" s="27" t="str">
        <f>IF(IFERROR(INDEX('Tableau FR Download'!N:N,MATCH('Eligible Components'!M515,'Tableau FR Download'!G:G,0)),"")=0,"",IFERROR(INDEX('Tableau FR Download'!N:N,MATCH('Eligible Components'!M515,'Tableau FR Download'!G:G,0)),""))</f>
        <v/>
      </c>
      <c r="R515" s="27" t="str">
        <f>IF(IFERROR(INDEX('Tableau FR Download'!O:O,MATCH('Eligible Components'!M515,'Tableau FR Download'!G:G,0)),"")=0,"",IFERROR(INDEX('Tableau FR Download'!O:O,MATCH('Eligible Components'!M515,'Tableau FR Download'!G:G,0)),""))</f>
        <v/>
      </c>
      <c r="S515" t="str">
        <f t="shared" ref="S515:S578" si="26">IFERROR((R515-P515)/30.5,"")</f>
        <v/>
      </c>
      <c r="T515" s="1" t="str">
        <f>IFERROR(INDEX('User Instructions'!$E$3:$E$8,MATCH('Eligible Components'!N515,'User Instructions'!$D$3:$D$8,0)),"")</f>
        <v/>
      </c>
      <c r="U515" s="1" t="str">
        <f>IFERROR(IF(INDEX('Tableau FR Download'!M:M,MATCH('Eligible Components'!M515,'Tableau FR Download'!G:G,0))=0,"",INDEX('Tableau FR Download'!M:M,MATCH('Eligible Components'!M515,'Tableau FR Download'!G:G,0))),"")</f>
        <v/>
      </c>
    </row>
    <row r="516" spans="1:21" hidden="1" x14ac:dyDescent="0.35">
      <c r="A516" s="1">
        <f t="shared" si="24"/>
        <v>1</v>
      </c>
      <c r="B516" s="1">
        <v>0</v>
      </c>
      <c r="C516" s="1" t="s">
        <v>201</v>
      </c>
      <c r="D516" s="1" t="s">
        <v>106</v>
      </c>
      <c r="E516" s="1" t="s">
        <v>63</v>
      </c>
      <c r="F516" s="1" t="s">
        <v>208</v>
      </c>
      <c r="G516" s="1" t="str">
        <f t="shared" si="25"/>
        <v>Ethiopia-HIV/AIDS, Tuberculosis</v>
      </c>
      <c r="H516" s="1">
        <v>1</v>
      </c>
      <c r="I516" s="1" t="s">
        <v>107</v>
      </c>
      <c r="J516" s="1" t="str">
        <f>IF(IFERROR(IF(M516="",INDEX('Review Approach Lookup'!D:D,MATCH('Eligible Components'!G516,'Review Approach Lookup'!A:A,0)),INDEX('Tableau FR Download'!I:I,MATCH(M516,'Tableau FR Download'!G:G,0))),"")=0,"TBC",IFERROR(IF(M516="",INDEX('Review Approach Lookup'!D:D,MATCH('Eligible Components'!G516,'Review Approach Lookup'!A:A,0)),INDEX('Tableau FR Download'!I:I,MATCH(M516,'Tableau FR Download'!G:G,0))),""))</f>
        <v>Tailored for National Strategic Plans</v>
      </c>
      <c r="K516" s="1" t="s">
        <v>219</v>
      </c>
      <c r="L516" s="1">
        <f>_xlfn.MAXIFS('Tableau FR Download'!A:A,'Tableau FR Download'!B:B,'Eligible Components'!G516)</f>
        <v>1619</v>
      </c>
      <c r="M516" s="1" t="str">
        <f>IF(L516=0,"",INDEX('Tableau FR Download'!G:G,MATCH('Eligible Components'!L516,'Tableau FR Download'!A:A,0)))</f>
        <v>FR1619-ETH-C</v>
      </c>
      <c r="N516" s="2" t="str">
        <f>IFERROR(IF(LEFT(INDEX('Tableau FR Download'!J:J,MATCH('Eligible Components'!M516,'Tableau FR Download'!G:G,0)),FIND(" - ",INDEX('Tableau FR Download'!J:J,MATCH('Eligible Components'!M516,'Tableau FR Download'!G:G,0)))-1) = 0,"",LEFT(INDEX('Tableau FR Download'!J:J,MATCH('Eligible Components'!M516,'Tableau FR Download'!G:G,0)),FIND(" - ",INDEX('Tableau FR Download'!J:J,MATCH('Eligible Components'!M516,'Tableau FR Download'!G:G,0)))-1)),"")</f>
        <v>Window 3</v>
      </c>
      <c r="O516" s="2" t="str">
        <f>IF(T516="No","",IFERROR(IF(INDEX('Tableau FR Download'!M:M,MATCH('Eligible Components'!M516,'Tableau FR Download'!G:G,0))=0,"",INDEX('Tableau FR Download'!M:M,MATCH('Eligible Components'!M516,'Tableau FR Download'!G:G,0))),""))</f>
        <v>Grant Making</v>
      </c>
      <c r="P516" s="27">
        <f>IF(IFERROR(
INDEX('Funding Request Tracker'!$G$6:$G$13,MATCH('Eligible Components'!N516,'Funding Request Tracker'!$F$6:$F$13,0)),"")=0,"",
IFERROR(INDEX('Funding Request Tracker'!$G$6:$G$13,MATCH('Eligible Components'!N516,'Funding Request Tracker'!$F$6:$F$13,0)),
""))</f>
        <v>45159</v>
      </c>
      <c r="Q516" s="27">
        <f>IF(IFERROR(INDEX('Tableau FR Download'!N:N,MATCH('Eligible Components'!M516,'Tableau FR Download'!G:G,0)),"")=0,"",IFERROR(INDEX('Tableau FR Download'!N:N,MATCH('Eligible Components'!M516,'Tableau FR Download'!G:G,0)),""))</f>
        <v>45400</v>
      </c>
      <c r="R516" s="27" t="str">
        <f>IF(IFERROR(INDEX('Tableau FR Download'!O:O,MATCH('Eligible Components'!M516,'Tableau FR Download'!G:G,0)),"")=0,"",IFERROR(INDEX('Tableau FR Download'!O:O,MATCH('Eligible Components'!M516,'Tableau FR Download'!G:G,0)),""))</f>
        <v/>
      </c>
      <c r="S516" t="str">
        <f t="shared" si="26"/>
        <v/>
      </c>
      <c r="T516" s="1" t="str">
        <f>IFERROR(INDEX('User Instructions'!$E$3:$E$8,MATCH('Eligible Components'!N516,'User Instructions'!$D$3:$D$8,0)),"")</f>
        <v>Yes</v>
      </c>
      <c r="U516" s="1" t="str">
        <f>IFERROR(IF(INDEX('Tableau FR Download'!M:M,MATCH('Eligible Components'!M516,'Tableau FR Download'!G:G,0))=0,"",INDEX('Tableau FR Download'!M:M,MATCH('Eligible Components'!M516,'Tableau FR Download'!G:G,0))),"")</f>
        <v>Grant Making</v>
      </c>
    </row>
    <row r="517" spans="1:21" hidden="1" x14ac:dyDescent="0.35">
      <c r="A517" s="1">
        <f t="shared" si="24"/>
        <v>0</v>
      </c>
      <c r="B517" s="1">
        <v>0</v>
      </c>
      <c r="C517" s="1" t="s">
        <v>201</v>
      </c>
      <c r="D517" s="1" t="s">
        <v>106</v>
      </c>
      <c r="E517" s="1" t="s">
        <v>53</v>
      </c>
      <c r="F517" s="1" t="s">
        <v>209</v>
      </c>
      <c r="G517" s="1" t="str">
        <f t="shared" si="25"/>
        <v>Ethiopia-HIV/AIDS,Tuberculosis,Malaria</v>
      </c>
      <c r="H517" s="1">
        <v>1</v>
      </c>
      <c r="I517" s="1" t="s">
        <v>107</v>
      </c>
      <c r="J517" s="1" t="str">
        <f>IF(IFERROR(IF(M517="",INDEX('Review Approach Lookup'!D:D,MATCH('Eligible Components'!G517,'Review Approach Lookup'!A:A,0)),INDEX('Tableau FR Download'!I:I,MATCH(M517,'Tableau FR Download'!G:G,0))),"")=0,"TBC",IFERROR(IF(M517="",INDEX('Review Approach Lookup'!D:D,MATCH('Eligible Components'!G517,'Review Approach Lookup'!A:A,0)),INDEX('Tableau FR Download'!I:I,MATCH(M517,'Tableau FR Download'!G:G,0))),""))</f>
        <v/>
      </c>
      <c r="K517" s="1" t="s">
        <v>219</v>
      </c>
      <c r="L517" s="1">
        <f>_xlfn.MAXIFS('Tableau FR Download'!A:A,'Tableau FR Download'!B:B,'Eligible Components'!G517)</f>
        <v>0</v>
      </c>
      <c r="M517" s="1" t="str">
        <f>IF(L517=0,"",INDEX('Tableau FR Download'!G:G,MATCH('Eligible Components'!L517,'Tableau FR Download'!A:A,0)))</f>
        <v/>
      </c>
      <c r="N517" s="2" t="str">
        <f>IFERROR(IF(LEFT(INDEX('Tableau FR Download'!J:J,MATCH('Eligible Components'!M517,'Tableau FR Download'!G:G,0)),FIND(" - ",INDEX('Tableau FR Download'!J:J,MATCH('Eligible Components'!M517,'Tableau FR Download'!G:G,0)))-1) = 0,"",LEFT(INDEX('Tableau FR Download'!J:J,MATCH('Eligible Components'!M517,'Tableau FR Download'!G:G,0)),FIND(" - ",INDEX('Tableau FR Download'!J:J,MATCH('Eligible Components'!M517,'Tableau FR Download'!G:G,0)))-1)),"")</f>
        <v/>
      </c>
      <c r="O517" s="2" t="str">
        <f>IF(T517="No","",IFERROR(IF(INDEX('Tableau FR Download'!M:M,MATCH('Eligible Components'!M517,'Tableau FR Download'!G:G,0))=0,"",INDEX('Tableau FR Download'!M:M,MATCH('Eligible Components'!M517,'Tableau FR Download'!G:G,0))),""))</f>
        <v/>
      </c>
      <c r="P517" s="27" t="str">
        <f>IF(IFERROR(
INDEX('Funding Request Tracker'!$G$6:$G$13,MATCH('Eligible Components'!N517,'Funding Request Tracker'!$F$6:$F$13,0)),"")=0,"",
IFERROR(INDEX('Funding Request Tracker'!$G$6:$G$13,MATCH('Eligible Components'!N517,'Funding Request Tracker'!$F$6:$F$13,0)),
""))</f>
        <v/>
      </c>
      <c r="Q517" s="27" t="str">
        <f>IF(IFERROR(INDEX('Tableau FR Download'!N:N,MATCH('Eligible Components'!M517,'Tableau FR Download'!G:G,0)),"")=0,"",IFERROR(INDEX('Tableau FR Download'!N:N,MATCH('Eligible Components'!M517,'Tableau FR Download'!G:G,0)),""))</f>
        <v/>
      </c>
      <c r="R517" s="27" t="str">
        <f>IF(IFERROR(INDEX('Tableau FR Download'!O:O,MATCH('Eligible Components'!M517,'Tableau FR Download'!G:G,0)),"")=0,"",IFERROR(INDEX('Tableau FR Download'!O:O,MATCH('Eligible Components'!M517,'Tableau FR Download'!G:G,0)),""))</f>
        <v/>
      </c>
      <c r="S517" t="str">
        <f t="shared" si="26"/>
        <v/>
      </c>
      <c r="T517" s="1" t="str">
        <f>IFERROR(INDEX('User Instructions'!$E$3:$E$8,MATCH('Eligible Components'!N517,'User Instructions'!$D$3:$D$8,0)),"")</f>
        <v/>
      </c>
      <c r="U517" s="1" t="str">
        <f>IFERROR(IF(INDEX('Tableau FR Download'!M:M,MATCH('Eligible Components'!M517,'Tableau FR Download'!G:G,0))=0,"",INDEX('Tableau FR Download'!M:M,MATCH('Eligible Components'!M517,'Tableau FR Download'!G:G,0))),"")</f>
        <v/>
      </c>
    </row>
    <row r="518" spans="1:21" hidden="1" x14ac:dyDescent="0.35">
      <c r="A518" s="1">
        <f t="shared" si="24"/>
        <v>0</v>
      </c>
      <c r="B518" s="1">
        <v>0</v>
      </c>
      <c r="C518" s="1" t="s">
        <v>201</v>
      </c>
      <c r="D518" s="1" t="s">
        <v>106</v>
      </c>
      <c r="E518" s="1" t="s">
        <v>81</v>
      </c>
      <c r="F518" s="1" t="s">
        <v>210</v>
      </c>
      <c r="G518" s="1" t="str">
        <f t="shared" si="25"/>
        <v>Ethiopia-HIV/AIDS,Tuberculosis,Malaria,RSSH</v>
      </c>
      <c r="H518" s="1">
        <v>1</v>
      </c>
      <c r="I518" s="1" t="s">
        <v>107</v>
      </c>
      <c r="J518" s="1" t="str">
        <f>IF(IFERROR(IF(M518="",INDEX('Review Approach Lookup'!D:D,MATCH('Eligible Components'!G518,'Review Approach Lookup'!A:A,0)),INDEX('Tableau FR Download'!I:I,MATCH(M518,'Tableau FR Download'!G:G,0))),"")=0,"TBC",IFERROR(IF(M518="",INDEX('Review Approach Lookup'!D:D,MATCH('Eligible Components'!G518,'Review Approach Lookup'!A:A,0)),INDEX('Tableau FR Download'!I:I,MATCH(M518,'Tableau FR Download'!G:G,0))),""))</f>
        <v/>
      </c>
      <c r="K518" s="1" t="s">
        <v>219</v>
      </c>
      <c r="L518" s="1">
        <f>_xlfn.MAXIFS('Tableau FR Download'!A:A,'Tableau FR Download'!B:B,'Eligible Components'!G518)</f>
        <v>0</v>
      </c>
      <c r="M518" s="1" t="str">
        <f>IF(L518=0,"",INDEX('Tableau FR Download'!G:G,MATCH('Eligible Components'!L518,'Tableau FR Download'!A:A,0)))</f>
        <v/>
      </c>
      <c r="N518" s="2" t="str">
        <f>IFERROR(IF(LEFT(INDEX('Tableau FR Download'!J:J,MATCH('Eligible Components'!M518,'Tableau FR Download'!G:G,0)),FIND(" - ",INDEX('Tableau FR Download'!J:J,MATCH('Eligible Components'!M518,'Tableau FR Download'!G:G,0)))-1) = 0,"",LEFT(INDEX('Tableau FR Download'!J:J,MATCH('Eligible Components'!M518,'Tableau FR Download'!G:G,0)),FIND(" - ",INDEX('Tableau FR Download'!J:J,MATCH('Eligible Components'!M518,'Tableau FR Download'!G:G,0)))-1)),"")</f>
        <v/>
      </c>
      <c r="O518" s="2" t="str">
        <f>IF(T518="No","",IFERROR(IF(INDEX('Tableau FR Download'!M:M,MATCH('Eligible Components'!M518,'Tableau FR Download'!G:G,0))=0,"",INDEX('Tableau FR Download'!M:M,MATCH('Eligible Components'!M518,'Tableau FR Download'!G:G,0))),""))</f>
        <v/>
      </c>
      <c r="P518" s="27" t="str">
        <f>IF(IFERROR(
INDEX('Funding Request Tracker'!$G$6:$G$13,MATCH('Eligible Components'!N518,'Funding Request Tracker'!$F$6:$F$13,0)),"")=0,"",
IFERROR(INDEX('Funding Request Tracker'!$G$6:$G$13,MATCH('Eligible Components'!N518,'Funding Request Tracker'!$F$6:$F$13,0)),
""))</f>
        <v/>
      </c>
      <c r="Q518" s="27" t="str">
        <f>IF(IFERROR(INDEX('Tableau FR Download'!N:N,MATCH('Eligible Components'!M518,'Tableau FR Download'!G:G,0)),"")=0,"",IFERROR(INDEX('Tableau FR Download'!N:N,MATCH('Eligible Components'!M518,'Tableau FR Download'!G:G,0)),""))</f>
        <v/>
      </c>
      <c r="R518" s="27" t="str">
        <f>IF(IFERROR(INDEX('Tableau FR Download'!O:O,MATCH('Eligible Components'!M518,'Tableau FR Download'!G:G,0)),"")=0,"",IFERROR(INDEX('Tableau FR Download'!O:O,MATCH('Eligible Components'!M518,'Tableau FR Download'!G:G,0)),""))</f>
        <v/>
      </c>
      <c r="S518" t="str">
        <f t="shared" si="26"/>
        <v/>
      </c>
      <c r="T518" s="1" t="str">
        <f>IFERROR(INDEX('User Instructions'!$E$3:$E$8,MATCH('Eligible Components'!N518,'User Instructions'!$D$3:$D$8,0)),"")</f>
        <v/>
      </c>
      <c r="U518" s="1" t="str">
        <f>IFERROR(IF(INDEX('Tableau FR Download'!M:M,MATCH('Eligible Components'!M518,'Tableau FR Download'!G:G,0))=0,"",INDEX('Tableau FR Download'!M:M,MATCH('Eligible Components'!M518,'Tableau FR Download'!G:G,0))),"")</f>
        <v/>
      </c>
    </row>
    <row r="519" spans="1:21" hidden="1" x14ac:dyDescent="0.35">
      <c r="A519" s="1">
        <f t="shared" si="24"/>
        <v>0</v>
      </c>
      <c r="B519" s="1">
        <v>0</v>
      </c>
      <c r="C519" s="1" t="s">
        <v>201</v>
      </c>
      <c r="D519" s="1" t="s">
        <v>106</v>
      </c>
      <c r="E519" s="1" t="s">
        <v>137</v>
      </c>
      <c r="F519" s="1" t="s">
        <v>211</v>
      </c>
      <c r="G519" s="1" t="str">
        <f t="shared" si="25"/>
        <v>Ethiopia-HIV/AIDS,Tuberculosis,RSSH</v>
      </c>
      <c r="H519" s="1">
        <v>1</v>
      </c>
      <c r="I519" s="1" t="s">
        <v>107</v>
      </c>
      <c r="J519" s="1" t="str">
        <f>IF(IFERROR(IF(M519="",INDEX('Review Approach Lookup'!D:D,MATCH('Eligible Components'!G519,'Review Approach Lookup'!A:A,0)),INDEX('Tableau FR Download'!I:I,MATCH(M519,'Tableau FR Download'!G:G,0))),"")=0,"TBC",IFERROR(IF(M519="",INDEX('Review Approach Lookup'!D:D,MATCH('Eligible Components'!G519,'Review Approach Lookup'!A:A,0)),INDEX('Tableau FR Download'!I:I,MATCH(M519,'Tableau FR Download'!G:G,0))),""))</f>
        <v/>
      </c>
      <c r="K519" s="1" t="s">
        <v>219</v>
      </c>
      <c r="L519" s="1">
        <f>_xlfn.MAXIFS('Tableau FR Download'!A:A,'Tableau FR Download'!B:B,'Eligible Components'!G519)</f>
        <v>0</v>
      </c>
      <c r="M519" s="1" t="str">
        <f>IF(L519=0,"",INDEX('Tableau FR Download'!G:G,MATCH('Eligible Components'!L519,'Tableau FR Download'!A:A,0)))</f>
        <v/>
      </c>
      <c r="N519" s="2" t="str">
        <f>IFERROR(IF(LEFT(INDEX('Tableau FR Download'!J:J,MATCH('Eligible Components'!M519,'Tableau FR Download'!G:G,0)),FIND(" - ",INDEX('Tableau FR Download'!J:J,MATCH('Eligible Components'!M519,'Tableau FR Download'!G:G,0)))-1) = 0,"",LEFT(INDEX('Tableau FR Download'!J:J,MATCH('Eligible Components'!M519,'Tableau FR Download'!G:G,0)),FIND(" - ",INDEX('Tableau FR Download'!J:J,MATCH('Eligible Components'!M519,'Tableau FR Download'!G:G,0)))-1)),"")</f>
        <v/>
      </c>
      <c r="O519" s="2" t="str">
        <f>IF(T519="No","",IFERROR(IF(INDEX('Tableau FR Download'!M:M,MATCH('Eligible Components'!M519,'Tableau FR Download'!G:G,0))=0,"",INDEX('Tableau FR Download'!M:M,MATCH('Eligible Components'!M519,'Tableau FR Download'!G:G,0))),""))</f>
        <v/>
      </c>
      <c r="P519" s="27" t="str">
        <f>IF(IFERROR(
INDEX('Funding Request Tracker'!$G$6:$G$13,MATCH('Eligible Components'!N519,'Funding Request Tracker'!$F$6:$F$13,0)),"")=0,"",
IFERROR(INDEX('Funding Request Tracker'!$G$6:$G$13,MATCH('Eligible Components'!N519,'Funding Request Tracker'!$F$6:$F$13,0)),
""))</f>
        <v/>
      </c>
      <c r="Q519" s="27" t="str">
        <f>IF(IFERROR(INDEX('Tableau FR Download'!N:N,MATCH('Eligible Components'!M519,'Tableau FR Download'!G:G,0)),"")=0,"",IFERROR(INDEX('Tableau FR Download'!N:N,MATCH('Eligible Components'!M519,'Tableau FR Download'!G:G,0)),""))</f>
        <v/>
      </c>
      <c r="R519" s="27" t="str">
        <f>IF(IFERROR(INDEX('Tableau FR Download'!O:O,MATCH('Eligible Components'!M519,'Tableau FR Download'!G:G,0)),"")=0,"",IFERROR(INDEX('Tableau FR Download'!O:O,MATCH('Eligible Components'!M519,'Tableau FR Download'!G:G,0)),""))</f>
        <v/>
      </c>
      <c r="S519" t="str">
        <f t="shared" si="26"/>
        <v/>
      </c>
      <c r="T519" s="1" t="str">
        <f>IFERROR(INDEX('User Instructions'!$E$3:$E$8,MATCH('Eligible Components'!N519,'User Instructions'!$D$3:$D$8,0)),"")</f>
        <v/>
      </c>
      <c r="U519" s="1" t="str">
        <f>IFERROR(IF(INDEX('Tableau FR Download'!M:M,MATCH('Eligible Components'!M519,'Tableau FR Download'!G:G,0))=0,"",INDEX('Tableau FR Download'!M:M,MATCH('Eligible Components'!M519,'Tableau FR Download'!G:G,0))),"")</f>
        <v/>
      </c>
    </row>
    <row r="520" spans="1:21" hidden="1" x14ac:dyDescent="0.35">
      <c r="A520" s="1">
        <f t="shared" si="24"/>
        <v>1</v>
      </c>
      <c r="B520" s="1">
        <v>0</v>
      </c>
      <c r="C520" s="1" t="s">
        <v>201</v>
      </c>
      <c r="D520" s="1" t="s">
        <v>106</v>
      </c>
      <c r="E520" s="1" t="s">
        <v>68</v>
      </c>
      <c r="F520" s="1" t="s">
        <v>68</v>
      </c>
      <c r="G520" s="1" t="str">
        <f t="shared" si="25"/>
        <v>Ethiopia-Malaria</v>
      </c>
      <c r="H520" s="1">
        <v>1</v>
      </c>
      <c r="I520" s="1" t="s">
        <v>107</v>
      </c>
      <c r="J520" s="1" t="str">
        <f>IF(IFERROR(IF(M520="",INDEX('Review Approach Lookup'!D:D,MATCH('Eligible Components'!G520,'Review Approach Lookup'!A:A,0)),INDEX('Tableau FR Download'!I:I,MATCH(M520,'Tableau FR Download'!G:G,0))),"")=0,"TBC",IFERROR(IF(M520="",INDEX('Review Approach Lookup'!D:D,MATCH('Eligible Components'!G520,'Review Approach Lookup'!A:A,0)),INDEX('Tableau FR Download'!I:I,MATCH(M520,'Tableau FR Download'!G:G,0))),""))</f>
        <v>Tailored for National Strategic Plans</v>
      </c>
      <c r="K520" s="1" t="s">
        <v>219</v>
      </c>
      <c r="L520" s="1">
        <f>_xlfn.MAXIFS('Tableau FR Download'!A:A,'Tableau FR Download'!B:B,'Eligible Components'!G520)</f>
        <v>1620</v>
      </c>
      <c r="M520" s="1" t="str">
        <f>IF(L520=0,"",INDEX('Tableau FR Download'!G:G,MATCH('Eligible Components'!L520,'Tableau FR Download'!A:A,0)))</f>
        <v>FR1620-ETH-M</v>
      </c>
      <c r="N520" s="2" t="str">
        <f>IFERROR(IF(LEFT(INDEX('Tableau FR Download'!J:J,MATCH('Eligible Components'!M520,'Tableau FR Download'!G:G,0)),FIND(" - ",INDEX('Tableau FR Download'!J:J,MATCH('Eligible Components'!M520,'Tableau FR Download'!G:G,0)))-1) = 0,"",LEFT(INDEX('Tableau FR Download'!J:J,MATCH('Eligible Components'!M520,'Tableau FR Download'!G:G,0)),FIND(" - ",INDEX('Tableau FR Download'!J:J,MATCH('Eligible Components'!M520,'Tableau FR Download'!G:G,0)))-1)),"")</f>
        <v>Window 3</v>
      </c>
      <c r="O520" s="2" t="str">
        <f>IF(T520="No","",IFERROR(IF(INDEX('Tableau FR Download'!M:M,MATCH('Eligible Components'!M520,'Tableau FR Download'!G:G,0))=0,"",INDEX('Tableau FR Download'!M:M,MATCH('Eligible Components'!M520,'Tableau FR Download'!G:G,0))),""))</f>
        <v>Grant Making</v>
      </c>
      <c r="P520" s="27">
        <f>IF(IFERROR(
INDEX('Funding Request Tracker'!$G$6:$G$13,MATCH('Eligible Components'!N520,'Funding Request Tracker'!$F$6:$F$13,0)),"")=0,"",
IFERROR(INDEX('Funding Request Tracker'!$G$6:$G$13,MATCH('Eligible Components'!N520,'Funding Request Tracker'!$F$6:$F$13,0)),
""))</f>
        <v>45159</v>
      </c>
      <c r="Q520" s="27">
        <f>IF(IFERROR(INDEX('Tableau FR Download'!N:N,MATCH('Eligible Components'!M520,'Tableau FR Download'!G:G,0)),"")=0,"",IFERROR(INDEX('Tableau FR Download'!N:N,MATCH('Eligible Components'!M520,'Tableau FR Download'!G:G,0)),""))</f>
        <v>45400</v>
      </c>
      <c r="R520" s="27" t="str">
        <f>IF(IFERROR(INDEX('Tableau FR Download'!O:O,MATCH('Eligible Components'!M520,'Tableau FR Download'!G:G,0)),"")=0,"",IFERROR(INDEX('Tableau FR Download'!O:O,MATCH('Eligible Components'!M520,'Tableau FR Download'!G:G,0)),""))</f>
        <v/>
      </c>
      <c r="S520" t="str">
        <f t="shared" si="26"/>
        <v/>
      </c>
      <c r="T520" s="1" t="str">
        <f>IFERROR(INDEX('User Instructions'!$E$3:$E$8,MATCH('Eligible Components'!N520,'User Instructions'!$D$3:$D$8,0)),"")</f>
        <v>Yes</v>
      </c>
      <c r="U520" s="1" t="str">
        <f>IFERROR(IF(INDEX('Tableau FR Download'!M:M,MATCH('Eligible Components'!M520,'Tableau FR Download'!G:G,0))=0,"",INDEX('Tableau FR Download'!M:M,MATCH('Eligible Components'!M520,'Tableau FR Download'!G:G,0))),"")</f>
        <v>Grant Making</v>
      </c>
    </row>
    <row r="521" spans="1:21" hidden="1" x14ac:dyDescent="0.35">
      <c r="A521" s="1">
        <f t="shared" si="24"/>
        <v>0</v>
      </c>
      <c r="B521" s="1">
        <v>0</v>
      </c>
      <c r="C521" s="1" t="s">
        <v>201</v>
      </c>
      <c r="D521" s="1" t="s">
        <v>106</v>
      </c>
      <c r="E521" s="1" t="s">
        <v>94</v>
      </c>
      <c r="F521" s="1" t="s">
        <v>212</v>
      </c>
      <c r="G521" s="1" t="str">
        <f t="shared" si="25"/>
        <v>Ethiopia-Malaria,RSSH</v>
      </c>
      <c r="H521" s="1">
        <v>1</v>
      </c>
      <c r="I521" s="1" t="s">
        <v>107</v>
      </c>
      <c r="J521" s="1" t="str">
        <f>IF(IFERROR(IF(M521="",INDEX('Review Approach Lookup'!D:D,MATCH('Eligible Components'!G521,'Review Approach Lookup'!A:A,0)),INDEX('Tableau FR Download'!I:I,MATCH(M521,'Tableau FR Download'!G:G,0))),"")=0,"TBC",IFERROR(IF(M521="",INDEX('Review Approach Lookup'!D:D,MATCH('Eligible Components'!G521,'Review Approach Lookup'!A:A,0)),INDEX('Tableau FR Download'!I:I,MATCH(M521,'Tableau FR Download'!G:G,0))),""))</f>
        <v/>
      </c>
      <c r="K521" s="1" t="s">
        <v>219</v>
      </c>
      <c r="L521" s="1">
        <f>_xlfn.MAXIFS('Tableau FR Download'!A:A,'Tableau FR Download'!B:B,'Eligible Components'!G521)</f>
        <v>0</v>
      </c>
      <c r="M521" s="1" t="str">
        <f>IF(L521=0,"",INDEX('Tableau FR Download'!G:G,MATCH('Eligible Components'!L521,'Tableau FR Download'!A:A,0)))</f>
        <v/>
      </c>
      <c r="N521" s="2" t="str">
        <f>IFERROR(IF(LEFT(INDEX('Tableau FR Download'!J:J,MATCH('Eligible Components'!M521,'Tableau FR Download'!G:G,0)),FIND(" - ",INDEX('Tableau FR Download'!J:J,MATCH('Eligible Components'!M521,'Tableau FR Download'!G:G,0)))-1) = 0,"",LEFT(INDEX('Tableau FR Download'!J:J,MATCH('Eligible Components'!M521,'Tableau FR Download'!G:G,0)),FIND(" - ",INDEX('Tableau FR Download'!J:J,MATCH('Eligible Components'!M521,'Tableau FR Download'!G:G,0)))-1)),"")</f>
        <v/>
      </c>
      <c r="O521" s="2" t="str">
        <f>IF(T521="No","",IFERROR(IF(INDEX('Tableau FR Download'!M:M,MATCH('Eligible Components'!M521,'Tableau FR Download'!G:G,0))=0,"",INDEX('Tableau FR Download'!M:M,MATCH('Eligible Components'!M521,'Tableau FR Download'!G:G,0))),""))</f>
        <v/>
      </c>
      <c r="P521" s="27" t="str">
        <f>IF(IFERROR(
INDEX('Funding Request Tracker'!$G$6:$G$13,MATCH('Eligible Components'!N521,'Funding Request Tracker'!$F$6:$F$13,0)),"")=0,"",
IFERROR(INDEX('Funding Request Tracker'!$G$6:$G$13,MATCH('Eligible Components'!N521,'Funding Request Tracker'!$F$6:$F$13,0)),
""))</f>
        <v/>
      </c>
      <c r="Q521" s="27" t="str">
        <f>IF(IFERROR(INDEX('Tableau FR Download'!N:N,MATCH('Eligible Components'!M521,'Tableau FR Download'!G:G,0)),"")=0,"",IFERROR(INDEX('Tableau FR Download'!N:N,MATCH('Eligible Components'!M521,'Tableau FR Download'!G:G,0)),""))</f>
        <v/>
      </c>
      <c r="R521" s="27" t="str">
        <f>IF(IFERROR(INDEX('Tableau FR Download'!O:O,MATCH('Eligible Components'!M521,'Tableau FR Download'!G:G,0)),"")=0,"",IFERROR(INDEX('Tableau FR Download'!O:O,MATCH('Eligible Components'!M521,'Tableau FR Download'!G:G,0)),""))</f>
        <v/>
      </c>
      <c r="S521" t="str">
        <f t="shared" si="26"/>
        <v/>
      </c>
      <c r="T521" s="1" t="str">
        <f>IFERROR(INDEX('User Instructions'!$E$3:$E$8,MATCH('Eligible Components'!N521,'User Instructions'!$D$3:$D$8,0)),"")</f>
        <v/>
      </c>
      <c r="U521" s="1" t="str">
        <f>IFERROR(IF(INDEX('Tableau FR Download'!M:M,MATCH('Eligible Components'!M521,'Tableau FR Download'!G:G,0))=0,"",INDEX('Tableau FR Download'!M:M,MATCH('Eligible Components'!M521,'Tableau FR Download'!G:G,0))),"")</f>
        <v/>
      </c>
    </row>
    <row r="522" spans="1:21" hidden="1" x14ac:dyDescent="0.35">
      <c r="A522" s="1">
        <f t="shared" si="24"/>
        <v>1</v>
      </c>
      <c r="B522" s="1">
        <v>0</v>
      </c>
      <c r="C522" s="1" t="s">
        <v>201</v>
      </c>
      <c r="D522" s="1" t="s">
        <v>106</v>
      </c>
      <c r="E522" s="1" t="s">
        <v>91</v>
      </c>
      <c r="F522" s="1" t="s">
        <v>91</v>
      </c>
      <c r="G522" s="1" t="str">
        <f t="shared" si="25"/>
        <v>Ethiopia-RSSH</v>
      </c>
      <c r="H522" s="1">
        <v>1</v>
      </c>
      <c r="I522" s="1" t="s">
        <v>107</v>
      </c>
      <c r="J522" s="1" t="str">
        <f>IF(IFERROR(IF(M522="",INDEX('Review Approach Lookup'!D:D,MATCH('Eligible Components'!G522,'Review Approach Lookup'!A:A,0)),INDEX('Tableau FR Download'!I:I,MATCH(M522,'Tableau FR Download'!G:G,0))),"")=0,"TBC",IFERROR(IF(M522="",INDEX('Review Approach Lookup'!D:D,MATCH('Eligible Components'!G522,'Review Approach Lookup'!A:A,0)),INDEX('Tableau FR Download'!I:I,MATCH(M522,'Tableau FR Download'!G:G,0))),""))</f>
        <v>Full Review</v>
      </c>
      <c r="K522" s="1" t="s">
        <v>219</v>
      </c>
      <c r="L522" s="1">
        <f>_xlfn.MAXIFS('Tableau FR Download'!A:A,'Tableau FR Download'!B:B,'Eligible Components'!G522)</f>
        <v>1513</v>
      </c>
      <c r="M522" s="1" t="str">
        <f>IF(L522=0,"",INDEX('Tableau FR Download'!G:G,MATCH('Eligible Components'!L522,'Tableau FR Download'!A:A,0)))</f>
        <v>FR1513-ETH-S</v>
      </c>
      <c r="N522" s="2" t="str">
        <f>IFERROR(IF(LEFT(INDEX('Tableau FR Download'!J:J,MATCH('Eligible Components'!M522,'Tableau FR Download'!G:G,0)),FIND(" - ",INDEX('Tableau FR Download'!J:J,MATCH('Eligible Components'!M522,'Tableau FR Download'!G:G,0)))-1) = 0,"",LEFT(INDEX('Tableau FR Download'!J:J,MATCH('Eligible Components'!M522,'Tableau FR Download'!G:G,0)),FIND(" - ",INDEX('Tableau FR Download'!J:J,MATCH('Eligible Components'!M522,'Tableau FR Download'!G:G,0)))-1)),"")</f>
        <v>Window 3</v>
      </c>
      <c r="O522" s="2" t="str">
        <f>IF(T522="No","",IFERROR(IF(INDEX('Tableau FR Download'!M:M,MATCH('Eligible Components'!M522,'Tableau FR Download'!G:G,0))=0,"",INDEX('Tableau FR Download'!M:M,MATCH('Eligible Components'!M522,'Tableau FR Download'!G:G,0))),""))</f>
        <v>Grant Making</v>
      </c>
      <c r="P522" s="27">
        <f>IF(IFERROR(
INDEX('Funding Request Tracker'!$G$6:$G$13,MATCH('Eligible Components'!N522,'Funding Request Tracker'!$F$6:$F$13,0)),"")=0,"",
IFERROR(INDEX('Funding Request Tracker'!$G$6:$G$13,MATCH('Eligible Components'!N522,'Funding Request Tracker'!$F$6:$F$13,0)),
""))</f>
        <v>45159</v>
      </c>
      <c r="Q522" s="27">
        <f>IF(IFERROR(INDEX('Tableau FR Download'!N:N,MATCH('Eligible Components'!M522,'Tableau FR Download'!G:G,0)),"")=0,"",IFERROR(INDEX('Tableau FR Download'!N:N,MATCH('Eligible Components'!M522,'Tableau FR Download'!G:G,0)),""))</f>
        <v>45400</v>
      </c>
      <c r="R522" s="27" t="str">
        <f>IF(IFERROR(INDEX('Tableau FR Download'!O:O,MATCH('Eligible Components'!M522,'Tableau FR Download'!G:G,0)),"")=0,"",IFERROR(INDEX('Tableau FR Download'!O:O,MATCH('Eligible Components'!M522,'Tableau FR Download'!G:G,0)),""))</f>
        <v/>
      </c>
      <c r="S522" t="str">
        <f t="shared" si="26"/>
        <v/>
      </c>
      <c r="T522" s="1" t="str">
        <f>IFERROR(INDEX('User Instructions'!$E$3:$E$8,MATCH('Eligible Components'!N522,'User Instructions'!$D$3:$D$8,0)),"")</f>
        <v>Yes</v>
      </c>
      <c r="U522" s="1" t="str">
        <f>IFERROR(IF(INDEX('Tableau FR Download'!M:M,MATCH('Eligible Components'!M522,'Tableau FR Download'!G:G,0))=0,"",INDEX('Tableau FR Download'!M:M,MATCH('Eligible Components'!M522,'Tableau FR Download'!G:G,0))),"")</f>
        <v>Grant Making</v>
      </c>
    </row>
    <row r="523" spans="1:21" hidden="1" x14ac:dyDescent="0.35">
      <c r="A523" s="1">
        <f t="shared" si="24"/>
        <v>0</v>
      </c>
      <c r="B523" s="1">
        <v>1</v>
      </c>
      <c r="C523" s="1" t="s">
        <v>201</v>
      </c>
      <c r="D523" s="1" t="s">
        <v>106</v>
      </c>
      <c r="E523" s="1" t="s">
        <v>61</v>
      </c>
      <c r="F523" s="1" t="s">
        <v>213</v>
      </c>
      <c r="G523" s="1" t="str">
        <f t="shared" si="25"/>
        <v>Ethiopia-Tuberculosis</v>
      </c>
      <c r="H523" s="1">
        <v>1</v>
      </c>
      <c r="I523" s="1" t="s">
        <v>107</v>
      </c>
      <c r="J523" s="1" t="str">
        <f>IF(IFERROR(IF(M523="",INDEX('Review Approach Lookup'!D:D,MATCH('Eligible Components'!G523,'Review Approach Lookup'!A:A,0)),INDEX('Tableau FR Download'!I:I,MATCH(M523,'Tableau FR Download'!G:G,0))),"")=0,"TBC",IFERROR(IF(M523="",INDEX('Review Approach Lookup'!D:D,MATCH('Eligible Components'!G523,'Review Approach Lookup'!A:A,0)),INDEX('Tableau FR Download'!I:I,MATCH(M523,'Tableau FR Download'!G:G,0))),""))</f>
        <v>Tailored for National Strategic Plans</v>
      </c>
      <c r="K523" s="1" t="s">
        <v>219</v>
      </c>
      <c r="L523" s="1">
        <f>_xlfn.MAXIFS('Tableau FR Download'!A:A,'Tableau FR Download'!B:B,'Eligible Components'!G523)</f>
        <v>0</v>
      </c>
      <c r="M523" s="1" t="str">
        <f>IF(L523=0,"",INDEX('Tableau FR Download'!G:G,MATCH('Eligible Components'!L523,'Tableau FR Download'!A:A,0)))</f>
        <v/>
      </c>
      <c r="N523" s="2" t="str">
        <f>IFERROR(IF(LEFT(INDEX('Tableau FR Download'!J:J,MATCH('Eligible Components'!M523,'Tableau FR Download'!G:G,0)),FIND(" - ",INDEX('Tableau FR Download'!J:J,MATCH('Eligible Components'!M523,'Tableau FR Download'!G:G,0)))-1) = 0,"",LEFT(INDEX('Tableau FR Download'!J:J,MATCH('Eligible Components'!M523,'Tableau FR Download'!G:G,0)),FIND(" - ",INDEX('Tableau FR Download'!J:J,MATCH('Eligible Components'!M523,'Tableau FR Download'!G:G,0)))-1)),"")</f>
        <v/>
      </c>
      <c r="O523" s="2" t="str">
        <f>IF(T523="No","",IFERROR(IF(INDEX('Tableau FR Download'!M:M,MATCH('Eligible Components'!M523,'Tableau FR Download'!G:G,0))=0,"",INDEX('Tableau FR Download'!M:M,MATCH('Eligible Components'!M523,'Tableau FR Download'!G:G,0))),""))</f>
        <v/>
      </c>
      <c r="P523" s="27" t="str">
        <f>IF(IFERROR(
INDEX('Funding Request Tracker'!$G$6:$G$13,MATCH('Eligible Components'!N523,'Funding Request Tracker'!$F$6:$F$13,0)),"")=0,"",
IFERROR(INDEX('Funding Request Tracker'!$G$6:$G$13,MATCH('Eligible Components'!N523,'Funding Request Tracker'!$F$6:$F$13,0)),
""))</f>
        <v/>
      </c>
      <c r="Q523" s="27" t="str">
        <f>IF(IFERROR(INDEX('Tableau FR Download'!N:N,MATCH('Eligible Components'!M523,'Tableau FR Download'!G:G,0)),"")=0,"",IFERROR(INDEX('Tableau FR Download'!N:N,MATCH('Eligible Components'!M523,'Tableau FR Download'!G:G,0)),""))</f>
        <v/>
      </c>
      <c r="R523" s="27" t="str">
        <f>IF(IFERROR(INDEX('Tableau FR Download'!O:O,MATCH('Eligible Components'!M523,'Tableau FR Download'!G:G,0)),"")=0,"",IFERROR(INDEX('Tableau FR Download'!O:O,MATCH('Eligible Components'!M523,'Tableau FR Download'!G:G,0)),""))</f>
        <v/>
      </c>
      <c r="S523" t="str">
        <f t="shared" si="26"/>
        <v/>
      </c>
      <c r="T523" s="1" t="str">
        <f>IFERROR(INDEX('User Instructions'!$E$3:$E$8,MATCH('Eligible Components'!N523,'User Instructions'!$D$3:$D$8,0)),"")</f>
        <v/>
      </c>
      <c r="U523" s="1" t="str">
        <f>IFERROR(IF(INDEX('Tableau FR Download'!M:M,MATCH('Eligible Components'!M523,'Tableau FR Download'!G:G,0))=0,"",INDEX('Tableau FR Download'!M:M,MATCH('Eligible Components'!M523,'Tableau FR Download'!G:G,0))),"")</f>
        <v/>
      </c>
    </row>
    <row r="524" spans="1:21" hidden="1" x14ac:dyDescent="0.35">
      <c r="A524" s="1">
        <f t="shared" si="24"/>
        <v>0</v>
      </c>
      <c r="B524" s="1">
        <v>0</v>
      </c>
      <c r="C524" s="1" t="s">
        <v>201</v>
      </c>
      <c r="D524" s="1" t="s">
        <v>106</v>
      </c>
      <c r="E524" s="1" t="s">
        <v>168</v>
      </c>
      <c r="F524" s="1" t="s">
        <v>214</v>
      </c>
      <c r="G524" s="1" t="str">
        <f t="shared" si="25"/>
        <v>Ethiopia-Tuberculosis,Malaria</v>
      </c>
      <c r="H524" s="1">
        <v>1</v>
      </c>
      <c r="I524" s="1" t="s">
        <v>107</v>
      </c>
      <c r="J524" s="1" t="str">
        <f>IF(IFERROR(IF(M524="",INDEX('Review Approach Lookup'!D:D,MATCH('Eligible Components'!G524,'Review Approach Lookup'!A:A,0)),INDEX('Tableau FR Download'!I:I,MATCH(M524,'Tableau FR Download'!G:G,0))),"")=0,"TBC",IFERROR(IF(M524="",INDEX('Review Approach Lookup'!D:D,MATCH('Eligible Components'!G524,'Review Approach Lookup'!A:A,0)),INDEX('Tableau FR Download'!I:I,MATCH(M524,'Tableau FR Download'!G:G,0))),""))</f>
        <v/>
      </c>
      <c r="K524" s="1" t="s">
        <v>219</v>
      </c>
      <c r="L524" s="1">
        <f>_xlfn.MAXIFS('Tableau FR Download'!A:A,'Tableau FR Download'!B:B,'Eligible Components'!G524)</f>
        <v>0</v>
      </c>
      <c r="M524" s="1" t="str">
        <f>IF(L524=0,"",INDEX('Tableau FR Download'!G:G,MATCH('Eligible Components'!L524,'Tableau FR Download'!A:A,0)))</f>
        <v/>
      </c>
      <c r="N524" s="2" t="str">
        <f>IFERROR(IF(LEFT(INDEX('Tableau FR Download'!J:J,MATCH('Eligible Components'!M524,'Tableau FR Download'!G:G,0)),FIND(" - ",INDEX('Tableau FR Download'!J:J,MATCH('Eligible Components'!M524,'Tableau FR Download'!G:G,0)))-1) = 0,"",LEFT(INDEX('Tableau FR Download'!J:J,MATCH('Eligible Components'!M524,'Tableau FR Download'!G:G,0)),FIND(" - ",INDEX('Tableau FR Download'!J:J,MATCH('Eligible Components'!M524,'Tableau FR Download'!G:G,0)))-1)),"")</f>
        <v/>
      </c>
      <c r="O524" s="2" t="str">
        <f>IF(T524="No","",IFERROR(IF(INDEX('Tableau FR Download'!M:M,MATCH('Eligible Components'!M524,'Tableau FR Download'!G:G,0))=0,"",INDEX('Tableau FR Download'!M:M,MATCH('Eligible Components'!M524,'Tableau FR Download'!G:G,0))),""))</f>
        <v/>
      </c>
      <c r="P524" s="27" t="str">
        <f>IF(IFERROR(
INDEX('Funding Request Tracker'!$G$6:$G$13,MATCH('Eligible Components'!N524,'Funding Request Tracker'!$F$6:$F$13,0)),"")=0,"",
IFERROR(INDEX('Funding Request Tracker'!$G$6:$G$13,MATCH('Eligible Components'!N524,'Funding Request Tracker'!$F$6:$F$13,0)),
""))</f>
        <v/>
      </c>
      <c r="Q524" s="27" t="str">
        <f>IF(IFERROR(INDEX('Tableau FR Download'!N:N,MATCH('Eligible Components'!M524,'Tableau FR Download'!G:G,0)),"")=0,"",IFERROR(INDEX('Tableau FR Download'!N:N,MATCH('Eligible Components'!M524,'Tableau FR Download'!G:G,0)),""))</f>
        <v/>
      </c>
      <c r="R524" s="27" t="str">
        <f>IF(IFERROR(INDEX('Tableau FR Download'!O:O,MATCH('Eligible Components'!M524,'Tableau FR Download'!G:G,0)),"")=0,"",IFERROR(INDEX('Tableau FR Download'!O:O,MATCH('Eligible Components'!M524,'Tableau FR Download'!G:G,0)),""))</f>
        <v/>
      </c>
      <c r="S524" t="str">
        <f t="shared" si="26"/>
        <v/>
      </c>
      <c r="T524" s="1" t="str">
        <f>IFERROR(INDEX('User Instructions'!$E$3:$E$8,MATCH('Eligible Components'!N524,'User Instructions'!$D$3:$D$8,0)),"")</f>
        <v/>
      </c>
      <c r="U524" s="1" t="str">
        <f>IFERROR(IF(INDEX('Tableau FR Download'!M:M,MATCH('Eligible Components'!M524,'Tableau FR Download'!G:G,0))=0,"",INDEX('Tableau FR Download'!M:M,MATCH('Eligible Components'!M524,'Tableau FR Download'!G:G,0))),"")</f>
        <v/>
      </c>
    </row>
    <row r="525" spans="1:21" hidden="1" x14ac:dyDescent="0.35">
      <c r="A525" s="1">
        <f t="shared" si="24"/>
        <v>0</v>
      </c>
      <c r="B525" s="1">
        <v>0</v>
      </c>
      <c r="C525" s="1" t="s">
        <v>201</v>
      </c>
      <c r="D525" s="1" t="s">
        <v>106</v>
      </c>
      <c r="E525" s="1" t="s">
        <v>133</v>
      </c>
      <c r="F525" s="1" t="s">
        <v>215</v>
      </c>
      <c r="G525" s="1" t="str">
        <f t="shared" si="25"/>
        <v>Ethiopia-Tuberculosis,Malaria,RSSH</v>
      </c>
      <c r="H525" s="1">
        <v>1</v>
      </c>
      <c r="I525" s="1" t="s">
        <v>107</v>
      </c>
      <c r="J525" s="1" t="str">
        <f>IF(IFERROR(IF(M525="",INDEX('Review Approach Lookup'!D:D,MATCH('Eligible Components'!G525,'Review Approach Lookup'!A:A,0)),INDEX('Tableau FR Download'!I:I,MATCH(M525,'Tableau FR Download'!G:G,0))),"")=0,"TBC",IFERROR(IF(M525="",INDEX('Review Approach Lookup'!D:D,MATCH('Eligible Components'!G525,'Review Approach Lookup'!A:A,0)),INDEX('Tableau FR Download'!I:I,MATCH(M525,'Tableau FR Download'!G:G,0))),""))</f>
        <v/>
      </c>
      <c r="K525" s="1" t="s">
        <v>219</v>
      </c>
      <c r="L525" s="1">
        <f>_xlfn.MAXIFS('Tableau FR Download'!A:A,'Tableau FR Download'!B:B,'Eligible Components'!G525)</f>
        <v>0</v>
      </c>
      <c r="M525" s="1" t="str">
        <f>IF(L525=0,"",INDEX('Tableau FR Download'!G:G,MATCH('Eligible Components'!L525,'Tableau FR Download'!A:A,0)))</f>
        <v/>
      </c>
      <c r="N525" s="2" t="str">
        <f>IFERROR(IF(LEFT(INDEX('Tableau FR Download'!J:J,MATCH('Eligible Components'!M525,'Tableau FR Download'!G:G,0)),FIND(" - ",INDEX('Tableau FR Download'!J:J,MATCH('Eligible Components'!M525,'Tableau FR Download'!G:G,0)))-1) = 0,"",LEFT(INDEX('Tableau FR Download'!J:J,MATCH('Eligible Components'!M525,'Tableau FR Download'!G:G,0)),FIND(" - ",INDEX('Tableau FR Download'!J:J,MATCH('Eligible Components'!M525,'Tableau FR Download'!G:G,0)))-1)),"")</f>
        <v/>
      </c>
      <c r="O525" s="2" t="str">
        <f>IF(T525="No","",IFERROR(IF(INDEX('Tableau FR Download'!M:M,MATCH('Eligible Components'!M525,'Tableau FR Download'!G:G,0))=0,"",INDEX('Tableau FR Download'!M:M,MATCH('Eligible Components'!M525,'Tableau FR Download'!G:G,0))),""))</f>
        <v/>
      </c>
      <c r="P525" s="27" t="str">
        <f>IF(IFERROR(
INDEX('Funding Request Tracker'!$G$6:$G$13,MATCH('Eligible Components'!N525,'Funding Request Tracker'!$F$6:$F$13,0)),"")=0,"",
IFERROR(INDEX('Funding Request Tracker'!$G$6:$G$13,MATCH('Eligible Components'!N525,'Funding Request Tracker'!$F$6:$F$13,0)),
""))</f>
        <v/>
      </c>
      <c r="Q525" s="27" t="str">
        <f>IF(IFERROR(INDEX('Tableau FR Download'!N:N,MATCH('Eligible Components'!M525,'Tableau FR Download'!G:G,0)),"")=0,"",IFERROR(INDEX('Tableau FR Download'!N:N,MATCH('Eligible Components'!M525,'Tableau FR Download'!G:G,0)),""))</f>
        <v/>
      </c>
      <c r="R525" s="27" t="str">
        <f>IF(IFERROR(INDEX('Tableau FR Download'!O:O,MATCH('Eligible Components'!M525,'Tableau FR Download'!G:G,0)),"")=0,"",IFERROR(INDEX('Tableau FR Download'!O:O,MATCH('Eligible Components'!M525,'Tableau FR Download'!G:G,0)),""))</f>
        <v/>
      </c>
      <c r="S525" t="str">
        <f t="shared" si="26"/>
        <v/>
      </c>
      <c r="T525" s="1" t="str">
        <f>IFERROR(INDEX('User Instructions'!$E$3:$E$8,MATCH('Eligible Components'!N525,'User Instructions'!$D$3:$D$8,0)),"")</f>
        <v/>
      </c>
      <c r="U525" s="1" t="str">
        <f>IFERROR(IF(INDEX('Tableau FR Download'!M:M,MATCH('Eligible Components'!M525,'Tableau FR Download'!G:G,0))=0,"",INDEX('Tableau FR Download'!M:M,MATCH('Eligible Components'!M525,'Tableau FR Download'!G:G,0))),"")</f>
        <v/>
      </c>
    </row>
    <row r="526" spans="1:21" hidden="1" x14ac:dyDescent="0.35">
      <c r="A526" s="1">
        <f t="shared" si="24"/>
        <v>0</v>
      </c>
      <c r="B526" s="1">
        <v>0</v>
      </c>
      <c r="C526" s="1" t="s">
        <v>201</v>
      </c>
      <c r="D526" s="1" t="s">
        <v>106</v>
      </c>
      <c r="E526" s="1" t="s">
        <v>121</v>
      </c>
      <c r="F526" s="1" t="s">
        <v>216</v>
      </c>
      <c r="G526" s="1" t="str">
        <f t="shared" si="25"/>
        <v>Ethiopia-Tuberculosis,RSSH</v>
      </c>
      <c r="H526" s="1">
        <v>1</v>
      </c>
      <c r="I526" s="1" t="s">
        <v>107</v>
      </c>
      <c r="J526" s="1" t="str">
        <f>IF(IFERROR(IF(M526="",INDEX('Review Approach Lookup'!D:D,MATCH('Eligible Components'!G526,'Review Approach Lookup'!A:A,0)),INDEX('Tableau FR Download'!I:I,MATCH(M526,'Tableau FR Download'!G:G,0))),"")=0,"TBC",IFERROR(IF(M526="",INDEX('Review Approach Lookup'!D:D,MATCH('Eligible Components'!G526,'Review Approach Lookup'!A:A,0)),INDEX('Tableau FR Download'!I:I,MATCH(M526,'Tableau FR Download'!G:G,0))),""))</f>
        <v/>
      </c>
      <c r="K526" s="1" t="s">
        <v>219</v>
      </c>
      <c r="L526" s="1">
        <f>_xlfn.MAXIFS('Tableau FR Download'!A:A,'Tableau FR Download'!B:B,'Eligible Components'!G526)</f>
        <v>0</v>
      </c>
      <c r="M526" s="1" t="str">
        <f>IF(L526=0,"",INDEX('Tableau FR Download'!G:G,MATCH('Eligible Components'!L526,'Tableau FR Download'!A:A,0)))</f>
        <v/>
      </c>
      <c r="N526" s="2" t="str">
        <f>IFERROR(IF(LEFT(INDEX('Tableau FR Download'!J:J,MATCH('Eligible Components'!M526,'Tableau FR Download'!G:G,0)),FIND(" - ",INDEX('Tableau FR Download'!J:J,MATCH('Eligible Components'!M526,'Tableau FR Download'!G:G,0)))-1) = 0,"",LEFT(INDEX('Tableau FR Download'!J:J,MATCH('Eligible Components'!M526,'Tableau FR Download'!G:G,0)),FIND(" - ",INDEX('Tableau FR Download'!J:J,MATCH('Eligible Components'!M526,'Tableau FR Download'!G:G,0)))-1)),"")</f>
        <v/>
      </c>
      <c r="O526" s="2" t="str">
        <f>IF(T526="No","",IFERROR(IF(INDEX('Tableau FR Download'!M:M,MATCH('Eligible Components'!M526,'Tableau FR Download'!G:G,0))=0,"",INDEX('Tableau FR Download'!M:M,MATCH('Eligible Components'!M526,'Tableau FR Download'!G:G,0))),""))</f>
        <v/>
      </c>
      <c r="P526" s="27" t="str">
        <f>IF(IFERROR(
INDEX('Funding Request Tracker'!$G$6:$G$13,MATCH('Eligible Components'!N526,'Funding Request Tracker'!$F$6:$F$13,0)),"")=0,"",
IFERROR(INDEX('Funding Request Tracker'!$G$6:$G$13,MATCH('Eligible Components'!N526,'Funding Request Tracker'!$F$6:$F$13,0)),
""))</f>
        <v/>
      </c>
      <c r="Q526" s="27" t="str">
        <f>IF(IFERROR(INDEX('Tableau FR Download'!N:N,MATCH('Eligible Components'!M526,'Tableau FR Download'!G:G,0)),"")=0,"",IFERROR(INDEX('Tableau FR Download'!N:N,MATCH('Eligible Components'!M526,'Tableau FR Download'!G:G,0)),""))</f>
        <v/>
      </c>
      <c r="R526" s="27" t="str">
        <f>IF(IFERROR(INDEX('Tableau FR Download'!O:O,MATCH('Eligible Components'!M526,'Tableau FR Download'!G:G,0)),"")=0,"",IFERROR(INDEX('Tableau FR Download'!O:O,MATCH('Eligible Components'!M526,'Tableau FR Download'!G:G,0)),""))</f>
        <v/>
      </c>
      <c r="S526" t="str">
        <f t="shared" si="26"/>
        <v/>
      </c>
      <c r="T526" s="1" t="str">
        <f>IFERROR(INDEX('User Instructions'!$E$3:$E$8,MATCH('Eligible Components'!N526,'User Instructions'!$D$3:$D$8,0)),"")</f>
        <v/>
      </c>
      <c r="U526" s="1" t="str">
        <f>IFERROR(IF(INDEX('Tableau FR Download'!M:M,MATCH('Eligible Components'!M526,'Tableau FR Download'!G:G,0))=0,"",INDEX('Tableau FR Download'!M:M,MATCH('Eligible Components'!M526,'Tableau FR Download'!G:G,0))),"")</f>
        <v/>
      </c>
    </row>
    <row r="527" spans="1:21" hidden="1" x14ac:dyDescent="0.35">
      <c r="A527" s="1">
        <f t="shared" si="24"/>
        <v>0</v>
      </c>
      <c r="B527" s="1">
        <v>0</v>
      </c>
      <c r="C527" s="1" t="s">
        <v>201</v>
      </c>
      <c r="D527" s="1" t="s">
        <v>108</v>
      </c>
      <c r="E527" s="1" t="s">
        <v>59</v>
      </c>
      <c r="F527" s="1" t="s">
        <v>59</v>
      </c>
      <c r="G527" s="1" t="str">
        <f t="shared" si="25"/>
        <v>Gabon-HIV/AIDS</v>
      </c>
      <c r="H527" s="1">
        <v>0</v>
      </c>
      <c r="I527" s="1" t="s">
        <v>73</v>
      </c>
      <c r="J527" s="1" t="str">
        <f>IF(IFERROR(IF(M527="",INDEX('Review Approach Lookup'!D:D,MATCH('Eligible Components'!G527,'Review Approach Lookup'!A:A,0)),INDEX('Tableau FR Download'!I:I,MATCH(M527,'Tableau FR Download'!G:G,0))),"")=0,"TBC",IFERROR(IF(M527="",INDEX('Review Approach Lookup'!D:D,MATCH('Eligible Components'!G527,'Review Approach Lookup'!A:A,0)),INDEX('Tableau FR Download'!I:I,MATCH(M527,'Tableau FR Download'!G:G,0))),""))</f>
        <v>Tailored for Focused Portfolios</v>
      </c>
      <c r="K527" s="1" t="s">
        <v>218</v>
      </c>
      <c r="L527" s="1">
        <f>_xlfn.MAXIFS('Tableau FR Download'!A:A,'Tableau FR Download'!B:B,'Eligible Components'!G527)</f>
        <v>0</v>
      </c>
      <c r="M527" s="1" t="str">
        <f>IF(L527=0,"",INDEX('Tableau FR Download'!G:G,MATCH('Eligible Components'!L527,'Tableau FR Download'!A:A,0)))</f>
        <v/>
      </c>
      <c r="N527" s="2" t="str">
        <f>IFERROR(IF(LEFT(INDEX('Tableau FR Download'!J:J,MATCH('Eligible Components'!M527,'Tableau FR Download'!G:G,0)),FIND(" - ",INDEX('Tableau FR Download'!J:J,MATCH('Eligible Components'!M527,'Tableau FR Download'!G:G,0)))-1) = 0,"",LEFT(INDEX('Tableau FR Download'!J:J,MATCH('Eligible Components'!M527,'Tableau FR Download'!G:G,0)),FIND(" - ",INDEX('Tableau FR Download'!J:J,MATCH('Eligible Components'!M527,'Tableau FR Download'!G:G,0)))-1)),"")</f>
        <v/>
      </c>
      <c r="O527" s="2" t="str">
        <f>IF(T527="No","",IFERROR(IF(INDEX('Tableau FR Download'!M:M,MATCH('Eligible Components'!M527,'Tableau FR Download'!G:G,0))=0,"",INDEX('Tableau FR Download'!M:M,MATCH('Eligible Components'!M527,'Tableau FR Download'!G:G,0))),""))</f>
        <v/>
      </c>
      <c r="P527" s="27" t="str">
        <f>IF(IFERROR(
INDEX('Funding Request Tracker'!$G$6:$G$13,MATCH('Eligible Components'!N527,'Funding Request Tracker'!$F$6:$F$13,0)),"")=0,"",
IFERROR(INDEX('Funding Request Tracker'!$G$6:$G$13,MATCH('Eligible Components'!N527,'Funding Request Tracker'!$F$6:$F$13,0)),
""))</f>
        <v/>
      </c>
      <c r="Q527" s="27" t="str">
        <f>IF(IFERROR(INDEX('Tableau FR Download'!N:N,MATCH('Eligible Components'!M527,'Tableau FR Download'!G:G,0)),"")=0,"",IFERROR(INDEX('Tableau FR Download'!N:N,MATCH('Eligible Components'!M527,'Tableau FR Download'!G:G,0)),""))</f>
        <v/>
      </c>
      <c r="R527" s="27" t="str">
        <f>IF(IFERROR(INDEX('Tableau FR Download'!O:O,MATCH('Eligible Components'!M527,'Tableau FR Download'!G:G,0)),"")=0,"",IFERROR(INDEX('Tableau FR Download'!O:O,MATCH('Eligible Components'!M527,'Tableau FR Download'!G:G,0)),""))</f>
        <v/>
      </c>
      <c r="S527" t="str">
        <f t="shared" si="26"/>
        <v/>
      </c>
      <c r="T527" s="1" t="str">
        <f>IFERROR(INDEX('User Instructions'!$E$3:$E$8,MATCH('Eligible Components'!N527,'User Instructions'!$D$3:$D$8,0)),"")</f>
        <v/>
      </c>
      <c r="U527" s="1" t="str">
        <f>IFERROR(IF(INDEX('Tableau FR Download'!M:M,MATCH('Eligible Components'!M527,'Tableau FR Download'!G:G,0))=0,"",INDEX('Tableau FR Download'!M:M,MATCH('Eligible Components'!M527,'Tableau FR Download'!G:G,0))),"")</f>
        <v/>
      </c>
    </row>
    <row r="528" spans="1:21" hidden="1" x14ac:dyDescent="0.35">
      <c r="A528" s="1">
        <f t="shared" si="24"/>
        <v>0</v>
      </c>
      <c r="B528" s="1">
        <v>0</v>
      </c>
      <c r="C528" s="1" t="s">
        <v>201</v>
      </c>
      <c r="D528" s="1" t="s">
        <v>108</v>
      </c>
      <c r="E528" s="1" t="s">
        <v>103</v>
      </c>
      <c r="F528" s="1" t="s">
        <v>203</v>
      </c>
      <c r="G528" s="1" t="str">
        <f t="shared" si="25"/>
        <v>Gabon-HIV/AIDS,Malaria</v>
      </c>
      <c r="H528" s="1">
        <v>0</v>
      </c>
      <c r="I528" s="1" t="s">
        <v>73</v>
      </c>
      <c r="J528" s="1" t="str">
        <f>IF(IFERROR(IF(M528="",INDEX('Review Approach Lookup'!D:D,MATCH('Eligible Components'!G528,'Review Approach Lookup'!A:A,0)),INDEX('Tableau FR Download'!I:I,MATCH(M528,'Tableau FR Download'!G:G,0))),"")=0,"TBC",IFERROR(IF(M528="",INDEX('Review Approach Lookup'!D:D,MATCH('Eligible Components'!G528,'Review Approach Lookup'!A:A,0)),INDEX('Tableau FR Download'!I:I,MATCH(M528,'Tableau FR Download'!G:G,0))),""))</f>
        <v/>
      </c>
      <c r="K528" s="1" t="s">
        <v>218</v>
      </c>
      <c r="L528" s="1">
        <f>_xlfn.MAXIFS('Tableau FR Download'!A:A,'Tableau FR Download'!B:B,'Eligible Components'!G528)</f>
        <v>0</v>
      </c>
      <c r="M528" s="1" t="str">
        <f>IF(L528=0,"",INDEX('Tableau FR Download'!G:G,MATCH('Eligible Components'!L528,'Tableau FR Download'!A:A,0)))</f>
        <v/>
      </c>
      <c r="N528" s="2" t="str">
        <f>IFERROR(IF(LEFT(INDEX('Tableau FR Download'!J:J,MATCH('Eligible Components'!M528,'Tableau FR Download'!G:G,0)),FIND(" - ",INDEX('Tableau FR Download'!J:J,MATCH('Eligible Components'!M528,'Tableau FR Download'!G:G,0)))-1) = 0,"",LEFT(INDEX('Tableau FR Download'!J:J,MATCH('Eligible Components'!M528,'Tableau FR Download'!G:G,0)),FIND(" - ",INDEX('Tableau FR Download'!J:J,MATCH('Eligible Components'!M528,'Tableau FR Download'!G:G,0)))-1)),"")</f>
        <v/>
      </c>
      <c r="O528" s="2" t="str">
        <f>IF(T528="No","",IFERROR(IF(INDEX('Tableau FR Download'!M:M,MATCH('Eligible Components'!M528,'Tableau FR Download'!G:G,0))=0,"",INDEX('Tableau FR Download'!M:M,MATCH('Eligible Components'!M528,'Tableau FR Download'!G:G,0))),""))</f>
        <v/>
      </c>
      <c r="P528" s="27" t="str">
        <f>IF(IFERROR(
INDEX('Funding Request Tracker'!$G$6:$G$13,MATCH('Eligible Components'!N528,'Funding Request Tracker'!$F$6:$F$13,0)),"")=0,"",
IFERROR(INDEX('Funding Request Tracker'!$G$6:$G$13,MATCH('Eligible Components'!N528,'Funding Request Tracker'!$F$6:$F$13,0)),
""))</f>
        <v/>
      </c>
      <c r="Q528" s="27" t="str">
        <f>IF(IFERROR(INDEX('Tableau FR Download'!N:N,MATCH('Eligible Components'!M528,'Tableau FR Download'!G:G,0)),"")=0,"",IFERROR(INDEX('Tableau FR Download'!N:N,MATCH('Eligible Components'!M528,'Tableau FR Download'!G:G,0)),""))</f>
        <v/>
      </c>
      <c r="R528" s="27" t="str">
        <f>IF(IFERROR(INDEX('Tableau FR Download'!O:O,MATCH('Eligible Components'!M528,'Tableau FR Download'!G:G,0)),"")=0,"",IFERROR(INDEX('Tableau FR Download'!O:O,MATCH('Eligible Components'!M528,'Tableau FR Download'!G:G,0)),""))</f>
        <v/>
      </c>
      <c r="S528" t="str">
        <f t="shared" si="26"/>
        <v/>
      </c>
      <c r="T528" s="1" t="str">
        <f>IFERROR(INDEX('User Instructions'!$E$3:$E$8,MATCH('Eligible Components'!N528,'User Instructions'!$D$3:$D$8,0)),"")</f>
        <v/>
      </c>
      <c r="U528" s="1" t="str">
        <f>IFERROR(IF(INDEX('Tableau FR Download'!M:M,MATCH('Eligible Components'!M528,'Tableau FR Download'!G:G,0))=0,"",INDEX('Tableau FR Download'!M:M,MATCH('Eligible Components'!M528,'Tableau FR Download'!G:G,0))),"")</f>
        <v/>
      </c>
    </row>
    <row r="529" spans="1:21" hidden="1" x14ac:dyDescent="0.35">
      <c r="A529" s="1">
        <f t="shared" si="24"/>
        <v>0</v>
      </c>
      <c r="B529" s="1">
        <v>0</v>
      </c>
      <c r="C529" s="1" t="s">
        <v>201</v>
      </c>
      <c r="D529" s="1" t="s">
        <v>108</v>
      </c>
      <c r="E529" s="1" t="s">
        <v>204</v>
      </c>
      <c r="F529" s="1" t="s">
        <v>205</v>
      </c>
      <c r="G529" s="1" t="str">
        <f t="shared" si="25"/>
        <v>Gabon-HIV/AIDS,Malaria,RSSH</v>
      </c>
      <c r="H529" s="1">
        <v>0</v>
      </c>
      <c r="I529" s="1" t="s">
        <v>73</v>
      </c>
      <c r="J529" s="1" t="str">
        <f>IF(IFERROR(IF(M529="",INDEX('Review Approach Lookup'!D:D,MATCH('Eligible Components'!G529,'Review Approach Lookup'!A:A,0)),INDEX('Tableau FR Download'!I:I,MATCH(M529,'Tableau FR Download'!G:G,0))),"")=0,"TBC",IFERROR(IF(M529="",INDEX('Review Approach Lookup'!D:D,MATCH('Eligible Components'!G529,'Review Approach Lookup'!A:A,0)),INDEX('Tableau FR Download'!I:I,MATCH(M529,'Tableau FR Download'!G:G,0))),""))</f>
        <v/>
      </c>
      <c r="K529" s="1" t="s">
        <v>218</v>
      </c>
      <c r="L529" s="1">
        <f>_xlfn.MAXIFS('Tableau FR Download'!A:A,'Tableau FR Download'!B:B,'Eligible Components'!G529)</f>
        <v>0</v>
      </c>
      <c r="M529" s="1" t="str">
        <f>IF(L529=0,"",INDEX('Tableau FR Download'!G:G,MATCH('Eligible Components'!L529,'Tableau FR Download'!A:A,0)))</f>
        <v/>
      </c>
      <c r="N529" s="2" t="str">
        <f>IFERROR(IF(LEFT(INDEX('Tableau FR Download'!J:J,MATCH('Eligible Components'!M529,'Tableau FR Download'!G:G,0)),FIND(" - ",INDEX('Tableau FR Download'!J:J,MATCH('Eligible Components'!M529,'Tableau FR Download'!G:G,0)))-1) = 0,"",LEFT(INDEX('Tableau FR Download'!J:J,MATCH('Eligible Components'!M529,'Tableau FR Download'!G:G,0)),FIND(" - ",INDEX('Tableau FR Download'!J:J,MATCH('Eligible Components'!M529,'Tableau FR Download'!G:G,0)))-1)),"")</f>
        <v/>
      </c>
      <c r="O529" s="2" t="str">
        <f>IF(T529="No","",IFERROR(IF(INDEX('Tableau FR Download'!M:M,MATCH('Eligible Components'!M529,'Tableau FR Download'!G:G,0))=0,"",INDEX('Tableau FR Download'!M:M,MATCH('Eligible Components'!M529,'Tableau FR Download'!G:G,0))),""))</f>
        <v/>
      </c>
      <c r="P529" s="27" t="str">
        <f>IF(IFERROR(
INDEX('Funding Request Tracker'!$G$6:$G$13,MATCH('Eligible Components'!N529,'Funding Request Tracker'!$F$6:$F$13,0)),"")=0,"",
IFERROR(INDEX('Funding Request Tracker'!$G$6:$G$13,MATCH('Eligible Components'!N529,'Funding Request Tracker'!$F$6:$F$13,0)),
""))</f>
        <v/>
      </c>
      <c r="Q529" s="27" t="str">
        <f>IF(IFERROR(INDEX('Tableau FR Download'!N:N,MATCH('Eligible Components'!M529,'Tableau FR Download'!G:G,0)),"")=0,"",IFERROR(INDEX('Tableau FR Download'!N:N,MATCH('Eligible Components'!M529,'Tableau FR Download'!G:G,0)),""))</f>
        <v/>
      </c>
      <c r="R529" s="27" t="str">
        <f>IF(IFERROR(INDEX('Tableau FR Download'!O:O,MATCH('Eligible Components'!M529,'Tableau FR Download'!G:G,0)),"")=0,"",IFERROR(INDEX('Tableau FR Download'!O:O,MATCH('Eligible Components'!M529,'Tableau FR Download'!G:G,0)),""))</f>
        <v/>
      </c>
      <c r="S529" t="str">
        <f t="shared" si="26"/>
        <v/>
      </c>
      <c r="T529" s="1" t="str">
        <f>IFERROR(INDEX('User Instructions'!$E$3:$E$8,MATCH('Eligible Components'!N529,'User Instructions'!$D$3:$D$8,0)),"")</f>
        <v/>
      </c>
      <c r="U529" s="1" t="str">
        <f>IFERROR(IF(INDEX('Tableau FR Download'!M:M,MATCH('Eligible Components'!M529,'Tableau FR Download'!G:G,0))=0,"",INDEX('Tableau FR Download'!M:M,MATCH('Eligible Components'!M529,'Tableau FR Download'!G:G,0))),"")</f>
        <v/>
      </c>
    </row>
    <row r="530" spans="1:21" hidden="1" x14ac:dyDescent="0.35">
      <c r="A530" s="1">
        <f t="shared" si="24"/>
        <v>0</v>
      </c>
      <c r="B530" s="1">
        <v>0</v>
      </c>
      <c r="C530" s="1" t="s">
        <v>201</v>
      </c>
      <c r="D530" s="1" t="s">
        <v>108</v>
      </c>
      <c r="E530" s="1" t="s">
        <v>206</v>
      </c>
      <c r="F530" s="1" t="s">
        <v>207</v>
      </c>
      <c r="G530" s="1" t="str">
        <f t="shared" si="25"/>
        <v>Gabon-HIV/AIDS,RSSH</v>
      </c>
      <c r="H530" s="1">
        <v>0</v>
      </c>
      <c r="I530" s="1" t="s">
        <v>73</v>
      </c>
      <c r="J530" s="1" t="str">
        <f>IF(IFERROR(IF(M530="",INDEX('Review Approach Lookup'!D:D,MATCH('Eligible Components'!G530,'Review Approach Lookup'!A:A,0)),INDEX('Tableau FR Download'!I:I,MATCH(M530,'Tableau FR Download'!G:G,0))),"")=0,"TBC",IFERROR(IF(M530="",INDEX('Review Approach Lookup'!D:D,MATCH('Eligible Components'!G530,'Review Approach Lookup'!A:A,0)),INDEX('Tableau FR Download'!I:I,MATCH(M530,'Tableau FR Download'!G:G,0))),""))</f>
        <v/>
      </c>
      <c r="K530" s="1" t="s">
        <v>218</v>
      </c>
      <c r="L530" s="1">
        <f>_xlfn.MAXIFS('Tableau FR Download'!A:A,'Tableau FR Download'!B:B,'Eligible Components'!G530)</f>
        <v>0</v>
      </c>
      <c r="M530" s="1" t="str">
        <f>IF(L530=0,"",INDEX('Tableau FR Download'!G:G,MATCH('Eligible Components'!L530,'Tableau FR Download'!A:A,0)))</f>
        <v/>
      </c>
      <c r="N530" s="2" t="str">
        <f>IFERROR(IF(LEFT(INDEX('Tableau FR Download'!J:J,MATCH('Eligible Components'!M530,'Tableau FR Download'!G:G,0)),FIND(" - ",INDEX('Tableau FR Download'!J:J,MATCH('Eligible Components'!M530,'Tableau FR Download'!G:G,0)))-1) = 0,"",LEFT(INDEX('Tableau FR Download'!J:J,MATCH('Eligible Components'!M530,'Tableau FR Download'!G:G,0)),FIND(" - ",INDEX('Tableau FR Download'!J:J,MATCH('Eligible Components'!M530,'Tableau FR Download'!G:G,0)))-1)),"")</f>
        <v/>
      </c>
      <c r="O530" s="2" t="str">
        <f>IF(T530="No","",IFERROR(IF(INDEX('Tableau FR Download'!M:M,MATCH('Eligible Components'!M530,'Tableau FR Download'!G:G,0))=0,"",INDEX('Tableau FR Download'!M:M,MATCH('Eligible Components'!M530,'Tableau FR Download'!G:G,0))),""))</f>
        <v/>
      </c>
      <c r="P530" s="27" t="str">
        <f>IF(IFERROR(
INDEX('Funding Request Tracker'!$G$6:$G$13,MATCH('Eligible Components'!N530,'Funding Request Tracker'!$F$6:$F$13,0)),"")=0,"",
IFERROR(INDEX('Funding Request Tracker'!$G$6:$G$13,MATCH('Eligible Components'!N530,'Funding Request Tracker'!$F$6:$F$13,0)),
""))</f>
        <v/>
      </c>
      <c r="Q530" s="27" t="str">
        <f>IF(IFERROR(INDEX('Tableau FR Download'!N:N,MATCH('Eligible Components'!M530,'Tableau FR Download'!G:G,0)),"")=0,"",IFERROR(INDEX('Tableau FR Download'!N:N,MATCH('Eligible Components'!M530,'Tableau FR Download'!G:G,0)),""))</f>
        <v/>
      </c>
      <c r="R530" s="27" t="str">
        <f>IF(IFERROR(INDEX('Tableau FR Download'!O:O,MATCH('Eligible Components'!M530,'Tableau FR Download'!G:G,0)),"")=0,"",IFERROR(INDEX('Tableau FR Download'!O:O,MATCH('Eligible Components'!M530,'Tableau FR Download'!G:G,0)),""))</f>
        <v/>
      </c>
      <c r="S530" t="str">
        <f t="shared" si="26"/>
        <v/>
      </c>
      <c r="T530" s="1" t="str">
        <f>IFERROR(INDEX('User Instructions'!$E$3:$E$8,MATCH('Eligible Components'!N530,'User Instructions'!$D$3:$D$8,0)),"")</f>
        <v/>
      </c>
      <c r="U530" s="1" t="str">
        <f>IFERROR(IF(INDEX('Tableau FR Download'!M:M,MATCH('Eligible Components'!M530,'Tableau FR Download'!G:G,0))=0,"",INDEX('Tableau FR Download'!M:M,MATCH('Eligible Components'!M530,'Tableau FR Download'!G:G,0))),"")</f>
        <v/>
      </c>
    </row>
    <row r="531" spans="1:21" hidden="1" x14ac:dyDescent="0.35">
      <c r="A531" s="1">
        <f t="shared" si="24"/>
        <v>0</v>
      </c>
      <c r="B531" s="1">
        <v>0</v>
      </c>
      <c r="C531" s="1" t="s">
        <v>201</v>
      </c>
      <c r="D531" s="1" t="s">
        <v>108</v>
      </c>
      <c r="E531" s="1" t="s">
        <v>63</v>
      </c>
      <c r="F531" s="1" t="s">
        <v>208</v>
      </c>
      <c r="G531" s="1" t="str">
        <f t="shared" si="25"/>
        <v>Gabon-HIV/AIDS, Tuberculosis</v>
      </c>
      <c r="H531" s="1">
        <v>0</v>
      </c>
      <c r="I531" s="1" t="s">
        <v>73</v>
      </c>
      <c r="J531" s="1" t="str">
        <f>IF(IFERROR(IF(M531="",INDEX('Review Approach Lookup'!D:D,MATCH('Eligible Components'!G531,'Review Approach Lookup'!A:A,0)),INDEX('Tableau FR Download'!I:I,MATCH(M531,'Tableau FR Download'!G:G,0))),"")=0,"TBC",IFERROR(IF(M531="",INDEX('Review Approach Lookup'!D:D,MATCH('Eligible Components'!G531,'Review Approach Lookup'!A:A,0)),INDEX('Tableau FR Download'!I:I,MATCH(M531,'Tableau FR Download'!G:G,0))),""))</f>
        <v/>
      </c>
      <c r="K531" s="1" t="s">
        <v>218</v>
      </c>
      <c r="L531" s="1">
        <f>_xlfn.MAXIFS('Tableau FR Download'!A:A,'Tableau FR Download'!B:B,'Eligible Components'!G531)</f>
        <v>0</v>
      </c>
      <c r="M531" s="1" t="str">
        <f>IF(L531=0,"",INDEX('Tableau FR Download'!G:G,MATCH('Eligible Components'!L531,'Tableau FR Download'!A:A,0)))</f>
        <v/>
      </c>
      <c r="N531" s="2" t="str">
        <f>IFERROR(IF(LEFT(INDEX('Tableau FR Download'!J:J,MATCH('Eligible Components'!M531,'Tableau FR Download'!G:G,0)),FIND(" - ",INDEX('Tableau FR Download'!J:J,MATCH('Eligible Components'!M531,'Tableau FR Download'!G:G,0)))-1) = 0,"",LEFT(INDEX('Tableau FR Download'!J:J,MATCH('Eligible Components'!M531,'Tableau FR Download'!G:G,0)),FIND(" - ",INDEX('Tableau FR Download'!J:J,MATCH('Eligible Components'!M531,'Tableau FR Download'!G:G,0)))-1)),"")</f>
        <v/>
      </c>
      <c r="O531" s="2" t="str">
        <f>IF(T531="No","",IFERROR(IF(INDEX('Tableau FR Download'!M:M,MATCH('Eligible Components'!M531,'Tableau FR Download'!G:G,0))=0,"",INDEX('Tableau FR Download'!M:M,MATCH('Eligible Components'!M531,'Tableau FR Download'!G:G,0))),""))</f>
        <v/>
      </c>
      <c r="P531" s="27" t="str">
        <f>IF(IFERROR(
INDEX('Funding Request Tracker'!$G$6:$G$13,MATCH('Eligible Components'!N531,'Funding Request Tracker'!$F$6:$F$13,0)),"")=0,"",
IFERROR(INDEX('Funding Request Tracker'!$G$6:$G$13,MATCH('Eligible Components'!N531,'Funding Request Tracker'!$F$6:$F$13,0)),
""))</f>
        <v/>
      </c>
      <c r="Q531" s="27" t="str">
        <f>IF(IFERROR(INDEX('Tableau FR Download'!N:N,MATCH('Eligible Components'!M531,'Tableau FR Download'!G:G,0)),"")=0,"",IFERROR(INDEX('Tableau FR Download'!N:N,MATCH('Eligible Components'!M531,'Tableau FR Download'!G:G,0)),""))</f>
        <v/>
      </c>
      <c r="R531" s="27" t="str">
        <f>IF(IFERROR(INDEX('Tableau FR Download'!O:O,MATCH('Eligible Components'!M531,'Tableau FR Download'!G:G,0)),"")=0,"",IFERROR(INDEX('Tableau FR Download'!O:O,MATCH('Eligible Components'!M531,'Tableau FR Download'!G:G,0)),""))</f>
        <v/>
      </c>
      <c r="S531" t="str">
        <f t="shared" si="26"/>
        <v/>
      </c>
      <c r="T531" s="1" t="str">
        <f>IFERROR(INDEX('User Instructions'!$E$3:$E$8,MATCH('Eligible Components'!N531,'User Instructions'!$D$3:$D$8,0)),"")</f>
        <v/>
      </c>
      <c r="U531" s="1" t="str">
        <f>IFERROR(IF(INDEX('Tableau FR Download'!M:M,MATCH('Eligible Components'!M531,'Tableau FR Download'!G:G,0))=0,"",INDEX('Tableau FR Download'!M:M,MATCH('Eligible Components'!M531,'Tableau FR Download'!G:G,0))),"")</f>
        <v/>
      </c>
    </row>
    <row r="532" spans="1:21" hidden="1" x14ac:dyDescent="0.35">
      <c r="A532" s="1">
        <f t="shared" si="24"/>
        <v>1</v>
      </c>
      <c r="B532" s="1">
        <v>0</v>
      </c>
      <c r="C532" s="1" t="s">
        <v>201</v>
      </c>
      <c r="D532" s="1" t="s">
        <v>108</v>
      </c>
      <c r="E532" s="1" t="s">
        <v>53</v>
      </c>
      <c r="F532" s="1" t="s">
        <v>209</v>
      </c>
      <c r="G532" s="1" t="str">
        <f t="shared" si="25"/>
        <v>Gabon-HIV/AIDS,Tuberculosis,Malaria</v>
      </c>
      <c r="H532" s="1">
        <v>1</v>
      </c>
      <c r="I532" s="1" t="s">
        <v>73</v>
      </c>
      <c r="J532" s="1" t="str">
        <f>IF(IFERROR(IF(M532="",INDEX('Review Approach Lookup'!D:D,MATCH('Eligible Components'!G532,'Review Approach Lookup'!A:A,0)),INDEX('Tableau FR Download'!I:I,MATCH(M532,'Tableau FR Download'!G:G,0))),"")=0,"TBC",IFERROR(IF(M532="",INDEX('Review Approach Lookup'!D:D,MATCH('Eligible Components'!G532,'Review Approach Lookup'!A:A,0)),INDEX('Tableau FR Download'!I:I,MATCH(M532,'Tableau FR Download'!G:G,0))),""))</f>
        <v>Tailored for Focused Portfolios</v>
      </c>
      <c r="K532" s="1" t="s">
        <v>218</v>
      </c>
      <c r="L532" s="1">
        <f>_xlfn.MAXIFS('Tableau FR Download'!A:A,'Tableau FR Download'!B:B,'Eligible Components'!G532)</f>
        <v>1623</v>
      </c>
      <c r="M532" s="1" t="str">
        <f>IF(L532=0,"",INDEX('Tableau FR Download'!G:G,MATCH('Eligible Components'!L532,'Tableau FR Download'!A:A,0)))</f>
        <v>FR1623-GAB-Z</v>
      </c>
      <c r="N532" s="2" t="str">
        <f>IFERROR(IF(LEFT(INDEX('Tableau FR Download'!J:J,MATCH('Eligible Components'!M532,'Tableau FR Download'!G:G,0)),FIND(" - ",INDEX('Tableau FR Download'!J:J,MATCH('Eligible Components'!M532,'Tableau FR Download'!G:G,0)))-1) = 0,"",LEFT(INDEX('Tableau FR Download'!J:J,MATCH('Eligible Components'!M532,'Tableau FR Download'!G:G,0)),FIND(" - ",INDEX('Tableau FR Download'!J:J,MATCH('Eligible Components'!M532,'Tableau FR Download'!G:G,0)))-1)),"")</f>
        <v>Window 5</v>
      </c>
      <c r="O532" s="2" t="str">
        <f>IF(T532="No","",IFERROR(IF(INDEX('Tableau FR Download'!M:M,MATCH('Eligible Components'!M532,'Tableau FR Download'!G:G,0))=0,"",INDEX('Tableau FR Download'!M:M,MATCH('Eligible Components'!M532,'Tableau FR Download'!G:G,0))),""))</f>
        <v/>
      </c>
      <c r="P532" s="27">
        <f>IF(IFERROR(
INDEX('Funding Request Tracker'!$G$6:$G$13,MATCH('Eligible Components'!N532,'Funding Request Tracker'!$F$6:$F$13,0)),"")=0,"",
IFERROR(INDEX('Funding Request Tracker'!$G$6:$G$13,MATCH('Eligible Components'!N532,'Funding Request Tracker'!$F$6:$F$13,0)),
""))</f>
        <v>45411</v>
      </c>
      <c r="Q532" s="27" t="str">
        <f>IF(IFERROR(INDEX('Tableau FR Download'!N:N,MATCH('Eligible Components'!M532,'Tableau FR Download'!G:G,0)),"")=0,"",IFERROR(INDEX('Tableau FR Download'!N:N,MATCH('Eligible Components'!M532,'Tableau FR Download'!G:G,0)),""))</f>
        <v/>
      </c>
      <c r="R532" s="27" t="str">
        <f>IF(IFERROR(INDEX('Tableau FR Download'!O:O,MATCH('Eligible Components'!M532,'Tableau FR Download'!G:G,0)),"")=0,"",IFERROR(INDEX('Tableau FR Download'!O:O,MATCH('Eligible Components'!M532,'Tableau FR Download'!G:G,0)),""))</f>
        <v/>
      </c>
      <c r="S532" t="str">
        <f t="shared" si="26"/>
        <v/>
      </c>
      <c r="T532" s="1" t="str">
        <f>IFERROR(INDEX('User Instructions'!$E$3:$E$8,MATCH('Eligible Components'!N532,'User Instructions'!$D$3:$D$8,0)),"")</f>
        <v>No</v>
      </c>
      <c r="U532" s="1" t="str">
        <f>IFERROR(IF(INDEX('Tableau FR Download'!M:M,MATCH('Eligible Components'!M532,'Tableau FR Download'!G:G,0))=0,"",INDEX('Tableau FR Download'!M:M,MATCH('Eligible Components'!M532,'Tableau FR Download'!G:G,0))),"")</f>
        <v/>
      </c>
    </row>
    <row r="533" spans="1:21" hidden="1" x14ac:dyDescent="0.35">
      <c r="A533" s="1">
        <f t="shared" si="24"/>
        <v>0</v>
      </c>
      <c r="B533" s="1">
        <v>0</v>
      </c>
      <c r="C533" s="1" t="s">
        <v>201</v>
      </c>
      <c r="D533" s="1" t="s">
        <v>108</v>
      </c>
      <c r="E533" s="1" t="s">
        <v>81</v>
      </c>
      <c r="F533" s="1" t="s">
        <v>210</v>
      </c>
      <c r="G533" s="1" t="str">
        <f t="shared" si="25"/>
        <v>Gabon-HIV/AIDS,Tuberculosis,Malaria,RSSH</v>
      </c>
      <c r="H533" s="1">
        <v>0</v>
      </c>
      <c r="I533" s="1" t="s">
        <v>73</v>
      </c>
      <c r="J533" s="1" t="str">
        <f>IF(IFERROR(IF(M533="",INDEX('Review Approach Lookup'!D:D,MATCH('Eligible Components'!G533,'Review Approach Lookup'!A:A,0)),INDEX('Tableau FR Download'!I:I,MATCH(M533,'Tableau FR Download'!G:G,0))),"")=0,"TBC",IFERROR(IF(M533="",INDEX('Review Approach Lookup'!D:D,MATCH('Eligible Components'!G533,'Review Approach Lookup'!A:A,0)),INDEX('Tableau FR Download'!I:I,MATCH(M533,'Tableau FR Download'!G:G,0))),""))</f>
        <v/>
      </c>
      <c r="K533" s="1" t="s">
        <v>218</v>
      </c>
      <c r="L533" s="1">
        <f>_xlfn.MAXIFS('Tableau FR Download'!A:A,'Tableau FR Download'!B:B,'Eligible Components'!G533)</f>
        <v>0</v>
      </c>
      <c r="M533" s="1" t="str">
        <f>IF(L533=0,"",INDEX('Tableau FR Download'!G:G,MATCH('Eligible Components'!L533,'Tableau FR Download'!A:A,0)))</f>
        <v/>
      </c>
      <c r="N533" s="2" t="str">
        <f>IFERROR(IF(LEFT(INDEX('Tableau FR Download'!J:J,MATCH('Eligible Components'!M533,'Tableau FR Download'!G:G,0)),FIND(" - ",INDEX('Tableau FR Download'!J:J,MATCH('Eligible Components'!M533,'Tableau FR Download'!G:G,0)))-1) = 0,"",LEFT(INDEX('Tableau FR Download'!J:J,MATCH('Eligible Components'!M533,'Tableau FR Download'!G:G,0)),FIND(" - ",INDEX('Tableau FR Download'!J:J,MATCH('Eligible Components'!M533,'Tableau FR Download'!G:G,0)))-1)),"")</f>
        <v/>
      </c>
      <c r="O533" s="2" t="str">
        <f>IF(T533="No","",IFERROR(IF(INDEX('Tableau FR Download'!M:M,MATCH('Eligible Components'!M533,'Tableau FR Download'!G:G,0))=0,"",INDEX('Tableau FR Download'!M:M,MATCH('Eligible Components'!M533,'Tableau FR Download'!G:G,0))),""))</f>
        <v/>
      </c>
      <c r="P533" s="27" t="str">
        <f>IF(IFERROR(
INDEX('Funding Request Tracker'!$G$6:$G$13,MATCH('Eligible Components'!N533,'Funding Request Tracker'!$F$6:$F$13,0)),"")=0,"",
IFERROR(INDEX('Funding Request Tracker'!$G$6:$G$13,MATCH('Eligible Components'!N533,'Funding Request Tracker'!$F$6:$F$13,0)),
""))</f>
        <v/>
      </c>
      <c r="Q533" s="27" t="str">
        <f>IF(IFERROR(INDEX('Tableau FR Download'!N:N,MATCH('Eligible Components'!M533,'Tableau FR Download'!G:G,0)),"")=0,"",IFERROR(INDEX('Tableau FR Download'!N:N,MATCH('Eligible Components'!M533,'Tableau FR Download'!G:G,0)),""))</f>
        <v/>
      </c>
      <c r="R533" s="27" t="str">
        <f>IF(IFERROR(INDEX('Tableau FR Download'!O:O,MATCH('Eligible Components'!M533,'Tableau FR Download'!G:G,0)),"")=0,"",IFERROR(INDEX('Tableau FR Download'!O:O,MATCH('Eligible Components'!M533,'Tableau FR Download'!G:G,0)),""))</f>
        <v/>
      </c>
      <c r="S533" t="str">
        <f t="shared" si="26"/>
        <v/>
      </c>
      <c r="T533" s="1" t="str">
        <f>IFERROR(INDEX('User Instructions'!$E$3:$E$8,MATCH('Eligible Components'!N533,'User Instructions'!$D$3:$D$8,0)),"")</f>
        <v/>
      </c>
      <c r="U533" s="1" t="str">
        <f>IFERROR(IF(INDEX('Tableau FR Download'!M:M,MATCH('Eligible Components'!M533,'Tableau FR Download'!G:G,0))=0,"",INDEX('Tableau FR Download'!M:M,MATCH('Eligible Components'!M533,'Tableau FR Download'!G:G,0))),"")</f>
        <v/>
      </c>
    </row>
    <row r="534" spans="1:21" hidden="1" x14ac:dyDescent="0.35">
      <c r="A534" s="1">
        <f t="shared" si="24"/>
        <v>0</v>
      </c>
      <c r="B534" s="1">
        <v>0</v>
      </c>
      <c r="C534" s="1" t="s">
        <v>201</v>
      </c>
      <c r="D534" s="1" t="s">
        <v>108</v>
      </c>
      <c r="E534" s="1" t="s">
        <v>137</v>
      </c>
      <c r="F534" s="1" t="s">
        <v>211</v>
      </c>
      <c r="G534" s="1" t="str">
        <f t="shared" si="25"/>
        <v>Gabon-HIV/AIDS,Tuberculosis,RSSH</v>
      </c>
      <c r="H534" s="1">
        <v>0</v>
      </c>
      <c r="I534" s="1" t="s">
        <v>73</v>
      </c>
      <c r="J534" s="1" t="str">
        <f>IF(IFERROR(IF(M534="",INDEX('Review Approach Lookup'!D:D,MATCH('Eligible Components'!G534,'Review Approach Lookup'!A:A,0)),INDEX('Tableau FR Download'!I:I,MATCH(M534,'Tableau FR Download'!G:G,0))),"")=0,"TBC",IFERROR(IF(M534="",INDEX('Review Approach Lookup'!D:D,MATCH('Eligible Components'!G534,'Review Approach Lookup'!A:A,0)),INDEX('Tableau FR Download'!I:I,MATCH(M534,'Tableau FR Download'!G:G,0))),""))</f>
        <v/>
      </c>
      <c r="K534" s="1" t="s">
        <v>218</v>
      </c>
      <c r="L534" s="1">
        <f>_xlfn.MAXIFS('Tableau FR Download'!A:A,'Tableau FR Download'!B:B,'Eligible Components'!G534)</f>
        <v>0</v>
      </c>
      <c r="M534" s="1" t="str">
        <f>IF(L534=0,"",INDEX('Tableau FR Download'!G:G,MATCH('Eligible Components'!L534,'Tableau FR Download'!A:A,0)))</f>
        <v/>
      </c>
      <c r="N534" s="2" t="str">
        <f>IFERROR(IF(LEFT(INDEX('Tableau FR Download'!J:J,MATCH('Eligible Components'!M534,'Tableau FR Download'!G:G,0)),FIND(" - ",INDEX('Tableau FR Download'!J:J,MATCH('Eligible Components'!M534,'Tableau FR Download'!G:G,0)))-1) = 0,"",LEFT(INDEX('Tableau FR Download'!J:J,MATCH('Eligible Components'!M534,'Tableau FR Download'!G:G,0)),FIND(" - ",INDEX('Tableau FR Download'!J:J,MATCH('Eligible Components'!M534,'Tableau FR Download'!G:G,0)))-1)),"")</f>
        <v/>
      </c>
      <c r="O534" s="2" t="str">
        <f>IF(T534="No","",IFERROR(IF(INDEX('Tableau FR Download'!M:M,MATCH('Eligible Components'!M534,'Tableau FR Download'!G:G,0))=0,"",INDEX('Tableau FR Download'!M:M,MATCH('Eligible Components'!M534,'Tableau FR Download'!G:G,0))),""))</f>
        <v/>
      </c>
      <c r="P534" s="27" t="str">
        <f>IF(IFERROR(
INDEX('Funding Request Tracker'!$G$6:$G$13,MATCH('Eligible Components'!N534,'Funding Request Tracker'!$F$6:$F$13,0)),"")=0,"",
IFERROR(INDEX('Funding Request Tracker'!$G$6:$G$13,MATCH('Eligible Components'!N534,'Funding Request Tracker'!$F$6:$F$13,0)),
""))</f>
        <v/>
      </c>
      <c r="Q534" s="27" t="str">
        <f>IF(IFERROR(INDEX('Tableau FR Download'!N:N,MATCH('Eligible Components'!M534,'Tableau FR Download'!G:G,0)),"")=0,"",IFERROR(INDEX('Tableau FR Download'!N:N,MATCH('Eligible Components'!M534,'Tableau FR Download'!G:G,0)),""))</f>
        <v/>
      </c>
      <c r="R534" s="27" t="str">
        <f>IF(IFERROR(INDEX('Tableau FR Download'!O:O,MATCH('Eligible Components'!M534,'Tableau FR Download'!G:G,0)),"")=0,"",IFERROR(INDEX('Tableau FR Download'!O:O,MATCH('Eligible Components'!M534,'Tableau FR Download'!G:G,0)),""))</f>
        <v/>
      </c>
      <c r="S534" t="str">
        <f t="shared" si="26"/>
        <v/>
      </c>
      <c r="T534" s="1" t="str">
        <f>IFERROR(INDEX('User Instructions'!$E$3:$E$8,MATCH('Eligible Components'!N534,'User Instructions'!$D$3:$D$8,0)),"")</f>
        <v/>
      </c>
      <c r="U534" s="1" t="str">
        <f>IFERROR(IF(INDEX('Tableau FR Download'!M:M,MATCH('Eligible Components'!M534,'Tableau FR Download'!G:G,0))=0,"",INDEX('Tableau FR Download'!M:M,MATCH('Eligible Components'!M534,'Tableau FR Download'!G:G,0))),"")</f>
        <v/>
      </c>
    </row>
    <row r="535" spans="1:21" hidden="1" x14ac:dyDescent="0.35">
      <c r="A535" s="1">
        <f t="shared" si="24"/>
        <v>0</v>
      </c>
      <c r="B535" s="1">
        <v>0</v>
      </c>
      <c r="C535" s="1" t="s">
        <v>201</v>
      </c>
      <c r="D535" s="1" t="s">
        <v>108</v>
      </c>
      <c r="E535" s="1" t="s">
        <v>68</v>
      </c>
      <c r="F535" s="1" t="s">
        <v>68</v>
      </c>
      <c r="G535" s="1" t="str">
        <f t="shared" si="25"/>
        <v>Gabon-Malaria</v>
      </c>
      <c r="H535" s="1">
        <v>0</v>
      </c>
      <c r="I535" s="1" t="s">
        <v>73</v>
      </c>
      <c r="J535" s="1" t="str">
        <f>IF(IFERROR(IF(M535="",INDEX('Review Approach Lookup'!D:D,MATCH('Eligible Components'!G535,'Review Approach Lookup'!A:A,0)),INDEX('Tableau FR Download'!I:I,MATCH(M535,'Tableau FR Download'!G:G,0))),"")=0,"TBC",IFERROR(IF(M535="",INDEX('Review Approach Lookup'!D:D,MATCH('Eligible Components'!G535,'Review Approach Lookup'!A:A,0)),INDEX('Tableau FR Download'!I:I,MATCH(M535,'Tableau FR Download'!G:G,0))),""))</f>
        <v>Tailored for Focused Portfolios</v>
      </c>
      <c r="K535" s="1" t="s">
        <v>218</v>
      </c>
      <c r="L535" s="1">
        <f>_xlfn.MAXIFS('Tableau FR Download'!A:A,'Tableau FR Download'!B:B,'Eligible Components'!G535)</f>
        <v>0</v>
      </c>
      <c r="M535" s="1" t="str">
        <f>IF(L535=0,"",INDEX('Tableau FR Download'!G:G,MATCH('Eligible Components'!L535,'Tableau FR Download'!A:A,0)))</f>
        <v/>
      </c>
      <c r="N535" s="2" t="str">
        <f>IFERROR(IF(LEFT(INDEX('Tableau FR Download'!J:J,MATCH('Eligible Components'!M535,'Tableau FR Download'!G:G,0)),FIND(" - ",INDEX('Tableau FR Download'!J:J,MATCH('Eligible Components'!M535,'Tableau FR Download'!G:G,0)))-1) = 0,"",LEFT(INDEX('Tableau FR Download'!J:J,MATCH('Eligible Components'!M535,'Tableau FR Download'!G:G,0)),FIND(" - ",INDEX('Tableau FR Download'!J:J,MATCH('Eligible Components'!M535,'Tableau FR Download'!G:G,0)))-1)),"")</f>
        <v/>
      </c>
      <c r="O535" s="2" t="str">
        <f>IF(T535="No","",IFERROR(IF(INDEX('Tableau FR Download'!M:M,MATCH('Eligible Components'!M535,'Tableau FR Download'!G:G,0))=0,"",INDEX('Tableau FR Download'!M:M,MATCH('Eligible Components'!M535,'Tableau FR Download'!G:G,0))),""))</f>
        <v/>
      </c>
      <c r="P535" s="27" t="str">
        <f>IF(IFERROR(
INDEX('Funding Request Tracker'!$G$6:$G$13,MATCH('Eligible Components'!N535,'Funding Request Tracker'!$F$6:$F$13,0)),"")=0,"",
IFERROR(INDEX('Funding Request Tracker'!$G$6:$G$13,MATCH('Eligible Components'!N535,'Funding Request Tracker'!$F$6:$F$13,0)),
""))</f>
        <v/>
      </c>
      <c r="Q535" s="27" t="str">
        <f>IF(IFERROR(INDEX('Tableau FR Download'!N:N,MATCH('Eligible Components'!M535,'Tableau FR Download'!G:G,0)),"")=0,"",IFERROR(INDEX('Tableau FR Download'!N:N,MATCH('Eligible Components'!M535,'Tableau FR Download'!G:G,0)),""))</f>
        <v/>
      </c>
      <c r="R535" s="27" t="str">
        <f>IF(IFERROR(INDEX('Tableau FR Download'!O:O,MATCH('Eligible Components'!M535,'Tableau FR Download'!G:G,0)),"")=0,"",IFERROR(INDEX('Tableau FR Download'!O:O,MATCH('Eligible Components'!M535,'Tableau FR Download'!G:G,0)),""))</f>
        <v/>
      </c>
      <c r="S535" t="str">
        <f t="shared" si="26"/>
        <v/>
      </c>
      <c r="T535" s="1" t="str">
        <f>IFERROR(INDEX('User Instructions'!$E$3:$E$8,MATCH('Eligible Components'!N535,'User Instructions'!$D$3:$D$8,0)),"")</f>
        <v/>
      </c>
      <c r="U535" s="1" t="str">
        <f>IFERROR(IF(INDEX('Tableau FR Download'!M:M,MATCH('Eligible Components'!M535,'Tableau FR Download'!G:G,0))=0,"",INDEX('Tableau FR Download'!M:M,MATCH('Eligible Components'!M535,'Tableau FR Download'!G:G,0))),"")</f>
        <v/>
      </c>
    </row>
    <row r="536" spans="1:21" hidden="1" x14ac:dyDescent="0.35">
      <c r="A536" s="1">
        <f t="shared" si="24"/>
        <v>0</v>
      </c>
      <c r="B536" s="1">
        <v>0</v>
      </c>
      <c r="C536" s="1" t="s">
        <v>201</v>
      </c>
      <c r="D536" s="1" t="s">
        <v>108</v>
      </c>
      <c r="E536" s="1" t="s">
        <v>94</v>
      </c>
      <c r="F536" s="1" t="s">
        <v>212</v>
      </c>
      <c r="G536" s="1" t="str">
        <f t="shared" si="25"/>
        <v>Gabon-Malaria,RSSH</v>
      </c>
      <c r="H536" s="1">
        <v>0</v>
      </c>
      <c r="I536" s="1" t="s">
        <v>73</v>
      </c>
      <c r="J536" s="1" t="str">
        <f>IF(IFERROR(IF(M536="",INDEX('Review Approach Lookup'!D:D,MATCH('Eligible Components'!G536,'Review Approach Lookup'!A:A,0)),INDEX('Tableau FR Download'!I:I,MATCH(M536,'Tableau FR Download'!G:G,0))),"")=0,"TBC",IFERROR(IF(M536="",INDEX('Review Approach Lookup'!D:D,MATCH('Eligible Components'!G536,'Review Approach Lookup'!A:A,0)),INDEX('Tableau FR Download'!I:I,MATCH(M536,'Tableau FR Download'!G:G,0))),""))</f>
        <v/>
      </c>
      <c r="K536" s="1" t="s">
        <v>218</v>
      </c>
      <c r="L536" s="1">
        <f>_xlfn.MAXIFS('Tableau FR Download'!A:A,'Tableau FR Download'!B:B,'Eligible Components'!G536)</f>
        <v>0</v>
      </c>
      <c r="M536" s="1" t="str">
        <f>IF(L536=0,"",INDEX('Tableau FR Download'!G:G,MATCH('Eligible Components'!L536,'Tableau FR Download'!A:A,0)))</f>
        <v/>
      </c>
      <c r="N536" s="2" t="str">
        <f>IFERROR(IF(LEFT(INDEX('Tableau FR Download'!J:J,MATCH('Eligible Components'!M536,'Tableau FR Download'!G:G,0)),FIND(" - ",INDEX('Tableau FR Download'!J:J,MATCH('Eligible Components'!M536,'Tableau FR Download'!G:G,0)))-1) = 0,"",LEFT(INDEX('Tableau FR Download'!J:J,MATCH('Eligible Components'!M536,'Tableau FR Download'!G:G,0)),FIND(" - ",INDEX('Tableau FR Download'!J:J,MATCH('Eligible Components'!M536,'Tableau FR Download'!G:G,0)))-1)),"")</f>
        <v/>
      </c>
      <c r="O536" s="2" t="str">
        <f>IF(T536="No","",IFERROR(IF(INDEX('Tableau FR Download'!M:M,MATCH('Eligible Components'!M536,'Tableau FR Download'!G:G,0))=0,"",INDEX('Tableau FR Download'!M:M,MATCH('Eligible Components'!M536,'Tableau FR Download'!G:G,0))),""))</f>
        <v/>
      </c>
      <c r="P536" s="27" t="str">
        <f>IF(IFERROR(
INDEX('Funding Request Tracker'!$G$6:$G$13,MATCH('Eligible Components'!N536,'Funding Request Tracker'!$F$6:$F$13,0)),"")=0,"",
IFERROR(INDEX('Funding Request Tracker'!$G$6:$G$13,MATCH('Eligible Components'!N536,'Funding Request Tracker'!$F$6:$F$13,0)),
""))</f>
        <v/>
      </c>
      <c r="Q536" s="27" t="str">
        <f>IF(IFERROR(INDEX('Tableau FR Download'!N:N,MATCH('Eligible Components'!M536,'Tableau FR Download'!G:G,0)),"")=0,"",IFERROR(INDEX('Tableau FR Download'!N:N,MATCH('Eligible Components'!M536,'Tableau FR Download'!G:G,0)),""))</f>
        <v/>
      </c>
      <c r="R536" s="27" t="str">
        <f>IF(IFERROR(INDEX('Tableau FR Download'!O:O,MATCH('Eligible Components'!M536,'Tableau FR Download'!G:G,0)),"")=0,"",IFERROR(INDEX('Tableau FR Download'!O:O,MATCH('Eligible Components'!M536,'Tableau FR Download'!G:G,0)),""))</f>
        <v/>
      </c>
      <c r="S536" t="str">
        <f t="shared" si="26"/>
        <v/>
      </c>
      <c r="T536" s="1" t="str">
        <f>IFERROR(INDEX('User Instructions'!$E$3:$E$8,MATCH('Eligible Components'!N536,'User Instructions'!$D$3:$D$8,0)),"")</f>
        <v/>
      </c>
      <c r="U536" s="1" t="str">
        <f>IFERROR(IF(INDEX('Tableau FR Download'!M:M,MATCH('Eligible Components'!M536,'Tableau FR Download'!G:G,0))=0,"",INDEX('Tableau FR Download'!M:M,MATCH('Eligible Components'!M536,'Tableau FR Download'!G:G,0))),"")</f>
        <v/>
      </c>
    </row>
    <row r="537" spans="1:21" hidden="1" x14ac:dyDescent="0.35">
      <c r="A537" s="1">
        <f t="shared" si="24"/>
        <v>0</v>
      </c>
      <c r="B537" s="1">
        <v>0</v>
      </c>
      <c r="C537" s="1" t="s">
        <v>201</v>
      </c>
      <c r="D537" s="1" t="s">
        <v>108</v>
      </c>
      <c r="E537" s="1" t="s">
        <v>91</v>
      </c>
      <c r="F537" s="1" t="s">
        <v>91</v>
      </c>
      <c r="G537" s="1" t="str">
        <f t="shared" si="25"/>
        <v>Gabon-RSSH</v>
      </c>
      <c r="H537" s="1">
        <v>1</v>
      </c>
      <c r="I537" s="1" t="s">
        <v>73</v>
      </c>
      <c r="J537" s="1" t="str">
        <f>IF(IFERROR(IF(M537="",INDEX('Review Approach Lookup'!D:D,MATCH('Eligible Components'!G537,'Review Approach Lookup'!A:A,0)),INDEX('Tableau FR Download'!I:I,MATCH(M537,'Tableau FR Download'!G:G,0))),"")=0,"TBC",IFERROR(IF(M537="",INDEX('Review Approach Lookup'!D:D,MATCH('Eligible Components'!G537,'Review Approach Lookup'!A:A,0)),INDEX('Tableau FR Download'!I:I,MATCH(M537,'Tableau FR Download'!G:G,0))),""))</f>
        <v>TBC</v>
      </c>
      <c r="K537" s="1" t="s">
        <v>218</v>
      </c>
      <c r="L537" s="1">
        <f>_xlfn.MAXIFS('Tableau FR Download'!A:A,'Tableau FR Download'!B:B,'Eligible Components'!G537)</f>
        <v>0</v>
      </c>
      <c r="M537" s="1" t="str">
        <f>IF(L537=0,"",INDEX('Tableau FR Download'!G:G,MATCH('Eligible Components'!L537,'Tableau FR Download'!A:A,0)))</f>
        <v/>
      </c>
      <c r="N537" s="2" t="str">
        <f>IFERROR(IF(LEFT(INDEX('Tableau FR Download'!J:J,MATCH('Eligible Components'!M537,'Tableau FR Download'!G:G,0)),FIND(" - ",INDEX('Tableau FR Download'!J:J,MATCH('Eligible Components'!M537,'Tableau FR Download'!G:G,0)))-1) = 0,"",LEFT(INDEX('Tableau FR Download'!J:J,MATCH('Eligible Components'!M537,'Tableau FR Download'!G:G,0)),FIND(" - ",INDEX('Tableau FR Download'!J:J,MATCH('Eligible Components'!M537,'Tableau FR Download'!G:G,0)))-1)),"")</f>
        <v/>
      </c>
      <c r="O537" s="2" t="str">
        <f>IF(T537="No","",IFERROR(IF(INDEX('Tableau FR Download'!M:M,MATCH('Eligible Components'!M537,'Tableau FR Download'!G:G,0))=0,"",INDEX('Tableau FR Download'!M:M,MATCH('Eligible Components'!M537,'Tableau FR Download'!G:G,0))),""))</f>
        <v/>
      </c>
      <c r="P537" s="27" t="str">
        <f>IF(IFERROR(
INDEX('Funding Request Tracker'!$G$6:$G$13,MATCH('Eligible Components'!N537,'Funding Request Tracker'!$F$6:$F$13,0)),"")=0,"",
IFERROR(INDEX('Funding Request Tracker'!$G$6:$G$13,MATCH('Eligible Components'!N537,'Funding Request Tracker'!$F$6:$F$13,0)),
""))</f>
        <v/>
      </c>
      <c r="Q537" s="27" t="str">
        <f>IF(IFERROR(INDEX('Tableau FR Download'!N:N,MATCH('Eligible Components'!M537,'Tableau FR Download'!G:G,0)),"")=0,"",IFERROR(INDEX('Tableau FR Download'!N:N,MATCH('Eligible Components'!M537,'Tableau FR Download'!G:G,0)),""))</f>
        <v/>
      </c>
      <c r="R537" s="27" t="str">
        <f>IF(IFERROR(INDEX('Tableau FR Download'!O:O,MATCH('Eligible Components'!M537,'Tableau FR Download'!G:G,0)),"")=0,"",IFERROR(INDEX('Tableau FR Download'!O:O,MATCH('Eligible Components'!M537,'Tableau FR Download'!G:G,0)),""))</f>
        <v/>
      </c>
      <c r="S537" t="str">
        <f t="shared" si="26"/>
        <v/>
      </c>
      <c r="T537" s="1" t="str">
        <f>IFERROR(INDEX('User Instructions'!$E$3:$E$8,MATCH('Eligible Components'!N537,'User Instructions'!$D$3:$D$8,0)),"")</f>
        <v/>
      </c>
      <c r="U537" s="1" t="str">
        <f>IFERROR(IF(INDEX('Tableau FR Download'!M:M,MATCH('Eligible Components'!M537,'Tableau FR Download'!G:G,0))=0,"",INDEX('Tableau FR Download'!M:M,MATCH('Eligible Components'!M537,'Tableau FR Download'!G:G,0))),"")</f>
        <v/>
      </c>
    </row>
    <row r="538" spans="1:21" hidden="1" x14ac:dyDescent="0.35">
      <c r="A538" s="1">
        <f t="shared" si="24"/>
        <v>0</v>
      </c>
      <c r="B538" s="1">
        <v>0</v>
      </c>
      <c r="C538" s="1" t="s">
        <v>201</v>
      </c>
      <c r="D538" s="1" t="s">
        <v>108</v>
      </c>
      <c r="E538" s="1" t="s">
        <v>61</v>
      </c>
      <c r="F538" s="1" t="s">
        <v>213</v>
      </c>
      <c r="G538" s="1" t="str">
        <f t="shared" si="25"/>
        <v>Gabon-Tuberculosis</v>
      </c>
      <c r="H538" s="1">
        <v>0</v>
      </c>
      <c r="I538" s="1" t="s">
        <v>73</v>
      </c>
      <c r="J538" s="1" t="str">
        <f>IF(IFERROR(IF(M538="",INDEX('Review Approach Lookup'!D:D,MATCH('Eligible Components'!G538,'Review Approach Lookup'!A:A,0)),INDEX('Tableau FR Download'!I:I,MATCH(M538,'Tableau FR Download'!G:G,0))),"")=0,"TBC",IFERROR(IF(M538="",INDEX('Review Approach Lookup'!D:D,MATCH('Eligible Components'!G538,'Review Approach Lookup'!A:A,0)),INDEX('Tableau FR Download'!I:I,MATCH(M538,'Tableau FR Download'!G:G,0))),""))</f>
        <v>Tailored for Focused Portfolios</v>
      </c>
      <c r="K538" s="1" t="s">
        <v>218</v>
      </c>
      <c r="L538" s="1">
        <f>_xlfn.MAXIFS('Tableau FR Download'!A:A,'Tableau FR Download'!B:B,'Eligible Components'!G538)</f>
        <v>0</v>
      </c>
      <c r="M538" s="1" t="str">
        <f>IF(L538=0,"",INDEX('Tableau FR Download'!G:G,MATCH('Eligible Components'!L538,'Tableau FR Download'!A:A,0)))</f>
        <v/>
      </c>
      <c r="N538" s="2" t="str">
        <f>IFERROR(IF(LEFT(INDEX('Tableau FR Download'!J:J,MATCH('Eligible Components'!M538,'Tableau FR Download'!G:G,0)),FIND(" - ",INDEX('Tableau FR Download'!J:J,MATCH('Eligible Components'!M538,'Tableau FR Download'!G:G,0)))-1) = 0,"",LEFT(INDEX('Tableau FR Download'!J:J,MATCH('Eligible Components'!M538,'Tableau FR Download'!G:G,0)),FIND(" - ",INDEX('Tableau FR Download'!J:J,MATCH('Eligible Components'!M538,'Tableau FR Download'!G:G,0)))-1)),"")</f>
        <v/>
      </c>
      <c r="O538" s="2" t="str">
        <f>IF(T538="No","",IFERROR(IF(INDEX('Tableau FR Download'!M:M,MATCH('Eligible Components'!M538,'Tableau FR Download'!G:G,0))=0,"",INDEX('Tableau FR Download'!M:M,MATCH('Eligible Components'!M538,'Tableau FR Download'!G:G,0))),""))</f>
        <v/>
      </c>
      <c r="P538" s="27" t="str">
        <f>IF(IFERROR(
INDEX('Funding Request Tracker'!$G$6:$G$13,MATCH('Eligible Components'!N538,'Funding Request Tracker'!$F$6:$F$13,0)),"")=0,"",
IFERROR(INDEX('Funding Request Tracker'!$G$6:$G$13,MATCH('Eligible Components'!N538,'Funding Request Tracker'!$F$6:$F$13,0)),
""))</f>
        <v/>
      </c>
      <c r="Q538" s="27" t="str">
        <f>IF(IFERROR(INDEX('Tableau FR Download'!N:N,MATCH('Eligible Components'!M538,'Tableau FR Download'!G:G,0)),"")=0,"",IFERROR(INDEX('Tableau FR Download'!N:N,MATCH('Eligible Components'!M538,'Tableau FR Download'!G:G,0)),""))</f>
        <v/>
      </c>
      <c r="R538" s="27" t="str">
        <f>IF(IFERROR(INDEX('Tableau FR Download'!O:O,MATCH('Eligible Components'!M538,'Tableau FR Download'!G:G,0)),"")=0,"",IFERROR(INDEX('Tableau FR Download'!O:O,MATCH('Eligible Components'!M538,'Tableau FR Download'!G:G,0)),""))</f>
        <v/>
      </c>
      <c r="S538" t="str">
        <f t="shared" si="26"/>
        <v/>
      </c>
      <c r="T538" s="1" t="str">
        <f>IFERROR(INDEX('User Instructions'!$E$3:$E$8,MATCH('Eligible Components'!N538,'User Instructions'!$D$3:$D$8,0)),"")</f>
        <v/>
      </c>
      <c r="U538" s="1" t="str">
        <f>IFERROR(IF(INDEX('Tableau FR Download'!M:M,MATCH('Eligible Components'!M538,'Tableau FR Download'!G:G,0))=0,"",INDEX('Tableau FR Download'!M:M,MATCH('Eligible Components'!M538,'Tableau FR Download'!G:G,0))),"")</f>
        <v/>
      </c>
    </row>
    <row r="539" spans="1:21" hidden="1" x14ac:dyDescent="0.35">
      <c r="A539" s="1">
        <f t="shared" si="24"/>
        <v>0</v>
      </c>
      <c r="B539" s="1">
        <v>0</v>
      </c>
      <c r="C539" s="1" t="s">
        <v>201</v>
      </c>
      <c r="D539" s="1" t="s">
        <v>108</v>
      </c>
      <c r="E539" s="1" t="s">
        <v>168</v>
      </c>
      <c r="F539" s="1" t="s">
        <v>214</v>
      </c>
      <c r="G539" s="1" t="str">
        <f t="shared" si="25"/>
        <v>Gabon-Tuberculosis,Malaria</v>
      </c>
      <c r="H539" s="1">
        <v>0</v>
      </c>
      <c r="I539" s="1" t="s">
        <v>73</v>
      </c>
      <c r="J539" s="1" t="str">
        <f>IF(IFERROR(IF(M539="",INDEX('Review Approach Lookup'!D:D,MATCH('Eligible Components'!G539,'Review Approach Lookup'!A:A,0)),INDEX('Tableau FR Download'!I:I,MATCH(M539,'Tableau FR Download'!G:G,0))),"")=0,"TBC",IFERROR(IF(M539="",INDEX('Review Approach Lookup'!D:D,MATCH('Eligible Components'!G539,'Review Approach Lookup'!A:A,0)),INDEX('Tableau FR Download'!I:I,MATCH(M539,'Tableau FR Download'!G:G,0))),""))</f>
        <v/>
      </c>
      <c r="K539" s="1" t="s">
        <v>218</v>
      </c>
      <c r="L539" s="1">
        <f>_xlfn.MAXIFS('Tableau FR Download'!A:A,'Tableau FR Download'!B:B,'Eligible Components'!G539)</f>
        <v>0</v>
      </c>
      <c r="M539" s="1" t="str">
        <f>IF(L539=0,"",INDEX('Tableau FR Download'!G:G,MATCH('Eligible Components'!L539,'Tableau FR Download'!A:A,0)))</f>
        <v/>
      </c>
      <c r="N539" s="2" t="str">
        <f>IFERROR(IF(LEFT(INDEX('Tableau FR Download'!J:J,MATCH('Eligible Components'!M539,'Tableau FR Download'!G:G,0)),FIND(" - ",INDEX('Tableau FR Download'!J:J,MATCH('Eligible Components'!M539,'Tableau FR Download'!G:G,0)))-1) = 0,"",LEFT(INDEX('Tableau FR Download'!J:J,MATCH('Eligible Components'!M539,'Tableau FR Download'!G:G,0)),FIND(" - ",INDEX('Tableau FR Download'!J:J,MATCH('Eligible Components'!M539,'Tableau FR Download'!G:G,0)))-1)),"")</f>
        <v/>
      </c>
      <c r="O539" s="2" t="str">
        <f>IF(T539="No","",IFERROR(IF(INDEX('Tableau FR Download'!M:M,MATCH('Eligible Components'!M539,'Tableau FR Download'!G:G,0))=0,"",INDEX('Tableau FR Download'!M:M,MATCH('Eligible Components'!M539,'Tableau FR Download'!G:G,0))),""))</f>
        <v/>
      </c>
      <c r="P539" s="27" t="str">
        <f>IF(IFERROR(
INDEX('Funding Request Tracker'!$G$6:$G$13,MATCH('Eligible Components'!N539,'Funding Request Tracker'!$F$6:$F$13,0)),"")=0,"",
IFERROR(INDEX('Funding Request Tracker'!$G$6:$G$13,MATCH('Eligible Components'!N539,'Funding Request Tracker'!$F$6:$F$13,0)),
""))</f>
        <v/>
      </c>
      <c r="Q539" s="27" t="str">
        <f>IF(IFERROR(INDEX('Tableau FR Download'!N:N,MATCH('Eligible Components'!M539,'Tableau FR Download'!G:G,0)),"")=0,"",IFERROR(INDEX('Tableau FR Download'!N:N,MATCH('Eligible Components'!M539,'Tableau FR Download'!G:G,0)),""))</f>
        <v/>
      </c>
      <c r="R539" s="27" t="str">
        <f>IF(IFERROR(INDEX('Tableau FR Download'!O:O,MATCH('Eligible Components'!M539,'Tableau FR Download'!G:G,0)),"")=0,"",IFERROR(INDEX('Tableau FR Download'!O:O,MATCH('Eligible Components'!M539,'Tableau FR Download'!G:G,0)),""))</f>
        <v/>
      </c>
      <c r="S539" t="str">
        <f t="shared" si="26"/>
        <v/>
      </c>
      <c r="T539" s="1" t="str">
        <f>IFERROR(INDEX('User Instructions'!$E$3:$E$8,MATCH('Eligible Components'!N539,'User Instructions'!$D$3:$D$8,0)),"")</f>
        <v/>
      </c>
      <c r="U539" s="1" t="str">
        <f>IFERROR(IF(INDEX('Tableau FR Download'!M:M,MATCH('Eligible Components'!M539,'Tableau FR Download'!G:G,0))=0,"",INDEX('Tableau FR Download'!M:M,MATCH('Eligible Components'!M539,'Tableau FR Download'!G:G,0))),"")</f>
        <v/>
      </c>
    </row>
    <row r="540" spans="1:21" hidden="1" x14ac:dyDescent="0.35">
      <c r="A540" s="1">
        <f t="shared" si="24"/>
        <v>0</v>
      </c>
      <c r="B540" s="1">
        <v>0</v>
      </c>
      <c r="C540" s="1" t="s">
        <v>201</v>
      </c>
      <c r="D540" s="1" t="s">
        <v>108</v>
      </c>
      <c r="E540" s="1" t="s">
        <v>133</v>
      </c>
      <c r="F540" s="1" t="s">
        <v>215</v>
      </c>
      <c r="G540" s="1" t="str">
        <f t="shared" si="25"/>
        <v>Gabon-Tuberculosis,Malaria,RSSH</v>
      </c>
      <c r="H540" s="1">
        <v>0</v>
      </c>
      <c r="I540" s="1" t="s">
        <v>73</v>
      </c>
      <c r="J540" s="1" t="str">
        <f>IF(IFERROR(IF(M540="",INDEX('Review Approach Lookup'!D:D,MATCH('Eligible Components'!G540,'Review Approach Lookup'!A:A,0)),INDEX('Tableau FR Download'!I:I,MATCH(M540,'Tableau FR Download'!G:G,0))),"")=0,"TBC",IFERROR(IF(M540="",INDEX('Review Approach Lookup'!D:D,MATCH('Eligible Components'!G540,'Review Approach Lookup'!A:A,0)),INDEX('Tableau FR Download'!I:I,MATCH(M540,'Tableau FR Download'!G:G,0))),""))</f>
        <v/>
      </c>
      <c r="K540" s="1" t="s">
        <v>218</v>
      </c>
      <c r="L540" s="1">
        <f>_xlfn.MAXIFS('Tableau FR Download'!A:A,'Tableau FR Download'!B:B,'Eligible Components'!G540)</f>
        <v>0</v>
      </c>
      <c r="M540" s="1" t="str">
        <f>IF(L540=0,"",INDEX('Tableau FR Download'!G:G,MATCH('Eligible Components'!L540,'Tableau FR Download'!A:A,0)))</f>
        <v/>
      </c>
      <c r="N540" s="2" t="str">
        <f>IFERROR(IF(LEFT(INDEX('Tableau FR Download'!J:J,MATCH('Eligible Components'!M540,'Tableau FR Download'!G:G,0)),FIND(" - ",INDEX('Tableau FR Download'!J:J,MATCH('Eligible Components'!M540,'Tableau FR Download'!G:G,0)))-1) = 0,"",LEFT(INDEX('Tableau FR Download'!J:J,MATCH('Eligible Components'!M540,'Tableau FR Download'!G:G,0)),FIND(" - ",INDEX('Tableau FR Download'!J:J,MATCH('Eligible Components'!M540,'Tableau FR Download'!G:G,0)))-1)),"")</f>
        <v/>
      </c>
      <c r="O540" s="2" t="str">
        <f>IF(T540="No","",IFERROR(IF(INDEX('Tableau FR Download'!M:M,MATCH('Eligible Components'!M540,'Tableau FR Download'!G:G,0))=0,"",INDEX('Tableau FR Download'!M:M,MATCH('Eligible Components'!M540,'Tableau FR Download'!G:G,0))),""))</f>
        <v/>
      </c>
      <c r="P540" s="27" t="str">
        <f>IF(IFERROR(
INDEX('Funding Request Tracker'!$G$6:$G$13,MATCH('Eligible Components'!N540,'Funding Request Tracker'!$F$6:$F$13,0)),"")=0,"",
IFERROR(INDEX('Funding Request Tracker'!$G$6:$G$13,MATCH('Eligible Components'!N540,'Funding Request Tracker'!$F$6:$F$13,0)),
""))</f>
        <v/>
      </c>
      <c r="Q540" s="27" t="str">
        <f>IF(IFERROR(INDEX('Tableau FR Download'!N:N,MATCH('Eligible Components'!M540,'Tableau FR Download'!G:G,0)),"")=0,"",IFERROR(INDEX('Tableau FR Download'!N:N,MATCH('Eligible Components'!M540,'Tableau FR Download'!G:G,0)),""))</f>
        <v/>
      </c>
      <c r="R540" s="27" t="str">
        <f>IF(IFERROR(INDEX('Tableau FR Download'!O:O,MATCH('Eligible Components'!M540,'Tableau FR Download'!G:G,0)),"")=0,"",IFERROR(INDEX('Tableau FR Download'!O:O,MATCH('Eligible Components'!M540,'Tableau FR Download'!G:G,0)),""))</f>
        <v/>
      </c>
      <c r="S540" t="str">
        <f t="shared" si="26"/>
        <v/>
      </c>
      <c r="T540" s="1" t="str">
        <f>IFERROR(INDEX('User Instructions'!$E$3:$E$8,MATCH('Eligible Components'!N540,'User Instructions'!$D$3:$D$8,0)),"")</f>
        <v/>
      </c>
      <c r="U540" s="1" t="str">
        <f>IFERROR(IF(INDEX('Tableau FR Download'!M:M,MATCH('Eligible Components'!M540,'Tableau FR Download'!G:G,0))=0,"",INDEX('Tableau FR Download'!M:M,MATCH('Eligible Components'!M540,'Tableau FR Download'!G:G,0))),"")</f>
        <v/>
      </c>
    </row>
    <row r="541" spans="1:21" hidden="1" x14ac:dyDescent="0.35">
      <c r="A541" s="1">
        <f t="shared" si="24"/>
        <v>0</v>
      </c>
      <c r="B541" s="1">
        <v>0</v>
      </c>
      <c r="C541" s="1" t="s">
        <v>201</v>
      </c>
      <c r="D541" s="1" t="s">
        <v>108</v>
      </c>
      <c r="E541" s="1" t="s">
        <v>121</v>
      </c>
      <c r="F541" s="1" t="s">
        <v>216</v>
      </c>
      <c r="G541" s="1" t="str">
        <f t="shared" si="25"/>
        <v>Gabon-Tuberculosis,RSSH</v>
      </c>
      <c r="H541" s="1">
        <v>0</v>
      </c>
      <c r="I541" s="1" t="s">
        <v>73</v>
      </c>
      <c r="J541" s="1" t="str">
        <f>IF(IFERROR(IF(M541="",INDEX('Review Approach Lookup'!D:D,MATCH('Eligible Components'!G541,'Review Approach Lookup'!A:A,0)),INDEX('Tableau FR Download'!I:I,MATCH(M541,'Tableau FR Download'!G:G,0))),"")=0,"TBC",IFERROR(IF(M541="",INDEX('Review Approach Lookup'!D:D,MATCH('Eligible Components'!G541,'Review Approach Lookup'!A:A,0)),INDEX('Tableau FR Download'!I:I,MATCH(M541,'Tableau FR Download'!G:G,0))),""))</f>
        <v/>
      </c>
      <c r="K541" s="1" t="s">
        <v>218</v>
      </c>
      <c r="L541" s="1">
        <f>_xlfn.MAXIFS('Tableau FR Download'!A:A,'Tableau FR Download'!B:B,'Eligible Components'!G541)</f>
        <v>0</v>
      </c>
      <c r="M541" s="1" t="str">
        <f>IF(L541=0,"",INDEX('Tableau FR Download'!G:G,MATCH('Eligible Components'!L541,'Tableau FR Download'!A:A,0)))</f>
        <v/>
      </c>
      <c r="N541" s="2" t="str">
        <f>IFERROR(IF(LEFT(INDEX('Tableau FR Download'!J:J,MATCH('Eligible Components'!M541,'Tableau FR Download'!G:G,0)),FIND(" - ",INDEX('Tableau FR Download'!J:J,MATCH('Eligible Components'!M541,'Tableau FR Download'!G:G,0)))-1) = 0,"",LEFT(INDEX('Tableau FR Download'!J:J,MATCH('Eligible Components'!M541,'Tableau FR Download'!G:G,0)),FIND(" - ",INDEX('Tableau FR Download'!J:J,MATCH('Eligible Components'!M541,'Tableau FR Download'!G:G,0)))-1)),"")</f>
        <v/>
      </c>
      <c r="O541" s="2" t="str">
        <f>IF(T541="No","",IFERROR(IF(INDEX('Tableau FR Download'!M:M,MATCH('Eligible Components'!M541,'Tableau FR Download'!G:G,0))=0,"",INDEX('Tableau FR Download'!M:M,MATCH('Eligible Components'!M541,'Tableau FR Download'!G:G,0))),""))</f>
        <v/>
      </c>
      <c r="P541" s="27" t="str">
        <f>IF(IFERROR(
INDEX('Funding Request Tracker'!$G$6:$G$13,MATCH('Eligible Components'!N541,'Funding Request Tracker'!$F$6:$F$13,0)),"")=0,"",
IFERROR(INDEX('Funding Request Tracker'!$G$6:$G$13,MATCH('Eligible Components'!N541,'Funding Request Tracker'!$F$6:$F$13,0)),
""))</f>
        <v/>
      </c>
      <c r="Q541" s="27" t="str">
        <f>IF(IFERROR(INDEX('Tableau FR Download'!N:N,MATCH('Eligible Components'!M541,'Tableau FR Download'!G:G,0)),"")=0,"",IFERROR(INDEX('Tableau FR Download'!N:N,MATCH('Eligible Components'!M541,'Tableau FR Download'!G:G,0)),""))</f>
        <v/>
      </c>
      <c r="R541" s="27" t="str">
        <f>IF(IFERROR(INDEX('Tableau FR Download'!O:O,MATCH('Eligible Components'!M541,'Tableau FR Download'!G:G,0)),"")=0,"",IFERROR(INDEX('Tableau FR Download'!O:O,MATCH('Eligible Components'!M541,'Tableau FR Download'!G:G,0)),""))</f>
        <v/>
      </c>
      <c r="S541" t="str">
        <f t="shared" si="26"/>
        <v/>
      </c>
      <c r="T541" s="1" t="str">
        <f>IFERROR(INDEX('User Instructions'!$E$3:$E$8,MATCH('Eligible Components'!N541,'User Instructions'!$D$3:$D$8,0)),"")</f>
        <v/>
      </c>
      <c r="U541" s="1" t="str">
        <f>IFERROR(IF(INDEX('Tableau FR Download'!M:M,MATCH('Eligible Components'!M541,'Tableau FR Download'!G:G,0))=0,"",INDEX('Tableau FR Download'!M:M,MATCH('Eligible Components'!M541,'Tableau FR Download'!G:G,0))),"")</f>
        <v/>
      </c>
    </row>
    <row r="542" spans="1:21" hidden="1" x14ac:dyDescent="0.35">
      <c r="A542" s="1">
        <f t="shared" si="24"/>
        <v>0</v>
      </c>
      <c r="B542" s="1">
        <v>1</v>
      </c>
      <c r="C542" s="1" t="s">
        <v>201</v>
      </c>
      <c r="D542" s="1" t="s">
        <v>109</v>
      </c>
      <c r="E542" s="1" t="s">
        <v>59</v>
      </c>
      <c r="F542" s="1" t="s">
        <v>59</v>
      </c>
      <c r="G542" s="1" t="str">
        <f t="shared" si="25"/>
        <v>Gambia-HIV/AIDS</v>
      </c>
      <c r="H542" s="1">
        <v>1</v>
      </c>
      <c r="I542" s="1" t="s">
        <v>110</v>
      </c>
      <c r="J542" s="1" t="str">
        <f>IF(IFERROR(IF(M542="",INDEX('Review Approach Lookup'!D:D,MATCH('Eligible Components'!G542,'Review Approach Lookup'!A:A,0)),INDEX('Tableau FR Download'!I:I,MATCH(M542,'Tableau FR Download'!G:G,0))),"")=0,"TBC",IFERROR(IF(M542="",INDEX('Review Approach Lookup'!D:D,MATCH('Eligible Components'!G542,'Review Approach Lookup'!A:A,0)),INDEX('Tableau FR Download'!I:I,MATCH(M542,'Tableau FR Download'!G:G,0))),""))</f>
        <v>Program Continuation</v>
      </c>
      <c r="K542" s="1" t="s">
        <v>202</v>
      </c>
      <c r="L542" s="1">
        <f>_xlfn.MAXIFS('Tableau FR Download'!A:A,'Tableau FR Download'!B:B,'Eligible Components'!G542)</f>
        <v>0</v>
      </c>
      <c r="M542" s="1" t="str">
        <f>IF(L542=0,"",INDEX('Tableau FR Download'!G:G,MATCH('Eligible Components'!L542,'Tableau FR Download'!A:A,0)))</f>
        <v/>
      </c>
      <c r="N542" s="2" t="str">
        <f>IFERROR(IF(LEFT(INDEX('Tableau FR Download'!J:J,MATCH('Eligible Components'!M542,'Tableau FR Download'!G:G,0)),FIND(" - ",INDEX('Tableau FR Download'!J:J,MATCH('Eligible Components'!M542,'Tableau FR Download'!G:G,0)))-1) = 0,"",LEFT(INDEX('Tableau FR Download'!J:J,MATCH('Eligible Components'!M542,'Tableau FR Download'!G:G,0)),FIND(" - ",INDEX('Tableau FR Download'!J:J,MATCH('Eligible Components'!M542,'Tableau FR Download'!G:G,0)))-1)),"")</f>
        <v/>
      </c>
      <c r="O542" s="2" t="str">
        <f>IF(T542="No","",IFERROR(IF(INDEX('Tableau FR Download'!M:M,MATCH('Eligible Components'!M542,'Tableau FR Download'!G:G,0))=0,"",INDEX('Tableau FR Download'!M:M,MATCH('Eligible Components'!M542,'Tableau FR Download'!G:G,0))),""))</f>
        <v/>
      </c>
      <c r="P542" s="27" t="str">
        <f>IF(IFERROR(
INDEX('Funding Request Tracker'!$G$6:$G$13,MATCH('Eligible Components'!N542,'Funding Request Tracker'!$F$6:$F$13,0)),"")=0,"",
IFERROR(INDEX('Funding Request Tracker'!$G$6:$G$13,MATCH('Eligible Components'!N542,'Funding Request Tracker'!$F$6:$F$13,0)),
""))</f>
        <v/>
      </c>
      <c r="Q542" s="27" t="str">
        <f>IF(IFERROR(INDEX('Tableau FR Download'!N:N,MATCH('Eligible Components'!M542,'Tableau FR Download'!G:G,0)),"")=0,"",IFERROR(INDEX('Tableau FR Download'!N:N,MATCH('Eligible Components'!M542,'Tableau FR Download'!G:G,0)),""))</f>
        <v/>
      </c>
      <c r="R542" s="27" t="str">
        <f>IF(IFERROR(INDEX('Tableau FR Download'!O:O,MATCH('Eligible Components'!M542,'Tableau FR Download'!G:G,0)),"")=0,"",IFERROR(INDEX('Tableau FR Download'!O:O,MATCH('Eligible Components'!M542,'Tableau FR Download'!G:G,0)),""))</f>
        <v/>
      </c>
      <c r="S542" t="str">
        <f t="shared" si="26"/>
        <v/>
      </c>
      <c r="T542" s="1" t="str">
        <f>IFERROR(INDEX('User Instructions'!$E$3:$E$8,MATCH('Eligible Components'!N542,'User Instructions'!$D$3:$D$8,0)),"")</f>
        <v/>
      </c>
      <c r="U542" s="1" t="str">
        <f>IFERROR(IF(INDEX('Tableau FR Download'!M:M,MATCH('Eligible Components'!M542,'Tableau FR Download'!G:G,0))=0,"",INDEX('Tableau FR Download'!M:M,MATCH('Eligible Components'!M542,'Tableau FR Download'!G:G,0))),"")</f>
        <v/>
      </c>
    </row>
    <row r="543" spans="1:21" hidden="1" x14ac:dyDescent="0.35">
      <c r="A543" s="1">
        <f t="shared" si="24"/>
        <v>0</v>
      </c>
      <c r="B543" s="1">
        <v>0</v>
      </c>
      <c r="C543" s="1" t="s">
        <v>201</v>
      </c>
      <c r="D543" s="1" t="s">
        <v>109</v>
      </c>
      <c r="E543" s="1" t="s">
        <v>103</v>
      </c>
      <c r="F543" s="1" t="s">
        <v>203</v>
      </c>
      <c r="G543" s="1" t="str">
        <f t="shared" si="25"/>
        <v>Gambia-HIV/AIDS,Malaria</v>
      </c>
      <c r="H543" s="1">
        <v>1</v>
      </c>
      <c r="I543" s="1" t="s">
        <v>110</v>
      </c>
      <c r="J543" s="1" t="str">
        <f>IF(IFERROR(IF(M543="",INDEX('Review Approach Lookup'!D:D,MATCH('Eligible Components'!G543,'Review Approach Lookup'!A:A,0)),INDEX('Tableau FR Download'!I:I,MATCH(M543,'Tableau FR Download'!G:G,0))),"")=0,"TBC",IFERROR(IF(M543="",INDEX('Review Approach Lookup'!D:D,MATCH('Eligible Components'!G543,'Review Approach Lookup'!A:A,0)),INDEX('Tableau FR Download'!I:I,MATCH(M543,'Tableau FR Download'!G:G,0))),""))</f>
        <v/>
      </c>
      <c r="K543" s="1" t="s">
        <v>202</v>
      </c>
      <c r="L543" s="1">
        <f>_xlfn.MAXIFS('Tableau FR Download'!A:A,'Tableau FR Download'!B:B,'Eligible Components'!G543)</f>
        <v>0</v>
      </c>
      <c r="M543" s="1" t="str">
        <f>IF(L543=0,"",INDEX('Tableau FR Download'!G:G,MATCH('Eligible Components'!L543,'Tableau FR Download'!A:A,0)))</f>
        <v/>
      </c>
      <c r="N543" s="2" t="str">
        <f>IFERROR(IF(LEFT(INDEX('Tableau FR Download'!J:J,MATCH('Eligible Components'!M543,'Tableau FR Download'!G:G,0)),FIND(" - ",INDEX('Tableau FR Download'!J:J,MATCH('Eligible Components'!M543,'Tableau FR Download'!G:G,0)))-1) = 0,"",LEFT(INDEX('Tableau FR Download'!J:J,MATCH('Eligible Components'!M543,'Tableau FR Download'!G:G,0)),FIND(" - ",INDEX('Tableau FR Download'!J:J,MATCH('Eligible Components'!M543,'Tableau FR Download'!G:G,0)))-1)),"")</f>
        <v/>
      </c>
      <c r="O543" s="2" t="str">
        <f>IF(T543="No","",IFERROR(IF(INDEX('Tableau FR Download'!M:M,MATCH('Eligible Components'!M543,'Tableau FR Download'!G:G,0))=0,"",INDEX('Tableau FR Download'!M:M,MATCH('Eligible Components'!M543,'Tableau FR Download'!G:G,0))),""))</f>
        <v/>
      </c>
      <c r="P543" s="27" t="str">
        <f>IF(IFERROR(
INDEX('Funding Request Tracker'!$G$6:$G$13,MATCH('Eligible Components'!N543,'Funding Request Tracker'!$F$6:$F$13,0)),"")=0,"",
IFERROR(INDEX('Funding Request Tracker'!$G$6:$G$13,MATCH('Eligible Components'!N543,'Funding Request Tracker'!$F$6:$F$13,0)),
""))</f>
        <v/>
      </c>
      <c r="Q543" s="27" t="str">
        <f>IF(IFERROR(INDEX('Tableau FR Download'!N:N,MATCH('Eligible Components'!M543,'Tableau FR Download'!G:G,0)),"")=0,"",IFERROR(INDEX('Tableau FR Download'!N:N,MATCH('Eligible Components'!M543,'Tableau FR Download'!G:G,0)),""))</f>
        <v/>
      </c>
      <c r="R543" s="27" t="str">
        <f>IF(IFERROR(INDEX('Tableau FR Download'!O:O,MATCH('Eligible Components'!M543,'Tableau FR Download'!G:G,0)),"")=0,"",IFERROR(INDEX('Tableau FR Download'!O:O,MATCH('Eligible Components'!M543,'Tableau FR Download'!G:G,0)),""))</f>
        <v/>
      </c>
      <c r="S543" t="str">
        <f t="shared" si="26"/>
        <v/>
      </c>
      <c r="T543" s="1" t="str">
        <f>IFERROR(INDEX('User Instructions'!$E$3:$E$8,MATCH('Eligible Components'!N543,'User Instructions'!$D$3:$D$8,0)),"")</f>
        <v/>
      </c>
      <c r="U543" s="1" t="str">
        <f>IFERROR(IF(INDEX('Tableau FR Download'!M:M,MATCH('Eligible Components'!M543,'Tableau FR Download'!G:G,0))=0,"",INDEX('Tableau FR Download'!M:M,MATCH('Eligible Components'!M543,'Tableau FR Download'!G:G,0))),"")</f>
        <v/>
      </c>
    </row>
    <row r="544" spans="1:21" hidden="1" x14ac:dyDescent="0.35">
      <c r="A544" s="1">
        <f t="shared" si="24"/>
        <v>0</v>
      </c>
      <c r="B544" s="1">
        <v>0</v>
      </c>
      <c r="C544" s="1" t="s">
        <v>201</v>
      </c>
      <c r="D544" s="1" t="s">
        <v>109</v>
      </c>
      <c r="E544" s="1" t="s">
        <v>204</v>
      </c>
      <c r="F544" s="1" t="s">
        <v>205</v>
      </c>
      <c r="G544" s="1" t="str">
        <f t="shared" si="25"/>
        <v>Gambia-HIV/AIDS,Malaria,RSSH</v>
      </c>
      <c r="H544" s="1">
        <v>1</v>
      </c>
      <c r="I544" s="1" t="s">
        <v>110</v>
      </c>
      <c r="J544" s="1" t="str">
        <f>IF(IFERROR(IF(M544="",INDEX('Review Approach Lookup'!D:D,MATCH('Eligible Components'!G544,'Review Approach Lookup'!A:A,0)),INDEX('Tableau FR Download'!I:I,MATCH(M544,'Tableau FR Download'!G:G,0))),"")=0,"TBC",IFERROR(IF(M544="",INDEX('Review Approach Lookup'!D:D,MATCH('Eligible Components'!G544,'Review Approach Lookup'!A:A,0)),INDEX('Tableau FR Download'!I:I,MATCH(M544,'Tableau FR Download'!G:G,0))),""))</f>
        <v/>
      </c>
      <c r="K544" s="1" t="s">
        <v>202</v>
      </c>
      <c r="L544" s="1">
        <f>_xlfn.MAXIFS('Tableau FR Download'!A:A,'Tableau FR Download'!B:B,'Eligible Components'!G544)</f>
        <v>0</v>
      </c>
      <c r="M544" s="1" t="str">
        <f>IF(L544=0,"",INDEX('Tableau FR Download'!G:G,MATCH('Eligible Components'!L544,'Tableau FR Download'!A:A,0)))</f>
        <v/>
      </c>
      <c r="N544" s="2" t="str">
        <f>IFERROR(IF(LEFT(INDEX('Tableau FR Download'!J:J,MATCH('Eligible Components'!M544,'Tableau FR Download'!G:G,0)),FIND(" - ",INDEX('Tableau FR Download'!J:J,MATCH('Eligible Components'!M544,'Tableau FR Download'!G:G,0)))-1) = 0,"",LEFT(INDEX('Tableau FR Download'!J:J,MATCH('Eligible Components'!M544,'Tableau FR Download'!G:G,0)),FIND(" - ",INDEX('Tableau FR Download'!J:J,MATCH('Eligible Components'!M544,'Tableau FR Download'!G:G,0)))-1)),"")</f>
        <v/>
      </c>
      <c r="O544" s="2" t="str">
        <f>IF(T544="No","",IFERROR(IF(INDEX('Tableau FR Download'!M:M,MATCH('Eligible Components'!M544,'Tableau FR Download'!G:G,0))=0,"",INDEX('Tableau FR Download'!M:M,MATCH('Eligible Components'!M544,'Tableau FR Download'!G:G,0))),""))</f>
        <v/>
      </c>
      <c r="P544" s="27" t="str">
        <f>IF(IFERROR(
INDEX('Funding Request Tracker'!$G$6:$G$13,MATCH('Eligible Components'!N544,'Funding Request Tracker'!$F$6:$F$13,0)),"")=0,"",
IFERROR(INDEX('Funding Request Tracker'!$G$6:$G$13,MATCH('Eligible Components'!N544,'Funding Request Tracker'!$F$6:$F$13,0)),
""))</f>
        <v/>
      </c>
      <c r="Q544" s="27" t="str">
        <f>IF(IFERROR(INDEX('Tableau FR Download'!N:N,MATCH('Eligible Components'!M544,'Tableau FR Download'!G:G,0)),"")=0,"",IFERROR(INDEX('Tableau FR Download'!N:N,MATCH('Eligible Components'!M544,'Tableau FR Download'!G:G,0)),""))</f>
        <v/>
      </c>
      <c r="R544" s="27" t="str">
        <f>IF(IFERROR(INDEX('Tableau FR Download'!O:O,MATCH('Eligible Components'!M544,'Tableau FR Download'!G:G,0)),"")=0,"",IFERROR(INDEX('Tableau FR Download'!O:O,MATCH('Eligible Components'!M544,'Tableau FR Download'!G:G,0)),""))</f>
        <v/>
      </c>
      <c r="S544" t="str">
        <f t="shared" si="26"/>
        <v/>
      </c>
      <c r="T544" s="1" t="str">
        <f>IFERROR(INDEX('User Instructions'!$E$3:$E$8,MATCH('Eligible Components'!N544,'User Instructions'!$D$3:$D$8,0)),"")</f>
        <v/>
      </c>
      <c r="U544" s="1" t="str">
        <f>IFERROR(IF(INDEX('Tableau FR Download'!M:M,MATCH('Eligible Components'!M544,'Tableau FR Download'!G:G,0))=0,"",INDEX('Tableau FR Download'!M:M,MATCH('Eligible Components'!M544,'Tableau FR Download'!G:G,0))),"")</f>
        <v/>
      </c>
    </row>
    <row r="545" spans="1:21" hidden="1" x14ac:dyDescent="0.35">
      <c r="A545" s="1">
        <f t="shared" si="24"/>
        <v>0</v>
      </c>
      <c r="B545" s="1">
        <v>0</v>
      </c>
      <c r="C545" s="1" t="s">
        <v>201</v>
      </c>
      <c r="D545" s="1" t="s">
        <v>109</v>
      </c>
      <c r="E545" s="1" t="s">
        <v>206</v>
      </c>
      <c r="F545" s="1" t="s">
        <v>207</v>
      </c>
      <c r="G545" s="1" t="str">
        <f t="shared" si="25"/>
        <v>Gambia-HIV/AIDS,RSSH</v>
      </c>
      <c r="H545" s="1">
        <v>1</v>
      </c>
      <c r="I545" s="1" t="s">
        <v>110</v>
      </c>
      <c r="J545" s="1" t="str">
        <f>IF(IFERROR(IF(M545="",INDEX('Review Approach Lookup'!D:D,MATCH('Eligible Components'!G545,'Review Approach Lookup'!A:A,0)),INDEX('Tableau FR Download'!I:I,MATCH(M545,'Tableau FR Download'!G:G,0))),"")=0,"TBC",IFERROR(IF(M545="",INDEX('Review Approach Lookup'!D:D,MATCH('Eligible Components'!G545,'Review Approach Lookup'!A:A,0)),INDEX('Tableau FR Download'!I:I,MATCH(M545,'Tableau FR Download'!G:G,0))),""))</f>
        <v/>
      </c>
      <c r="K545" s="1" t="s">
        <v>202</v>
      </c>
      <c r="L545" s="1">
        <f>_xlfn.MAXIFS('Tableau FR Download'!A:A,'Tableau FR Download'!B:B,'Eligible Components'!G545)</f>
        <v>0</v>
      </c>
      <c r="M545" s="1" t="str">
        <f>IF(L545=0,"",INDEX('Tableau FR Download'!G:G,MATCH('Eligible Components'!L545,'Tableau FR Download'!A:A,0)))</f>
        <v/>
      </c>
      <c r="N545" s="2" t="str">
        <f>IFERROR(IF(LEFT(INDEX('Tableau FR Download'!J:J,MATCH('Eligible Components'!M545,'Tableau FR Download'!G:G,0)),FIND(" - ",INDEX('Tableau FR Download'!J:J,MATCH('Eligible Components'!M545,'Tableau FR Download'!G:G,0)))-1) = 0,"",LEFT(INDEX('Tableau FR Download'!J:J,MATCH('Eligible Components'!M545,'Tableau FR Download'!G:G,0)),FIND(" - ",INDEX('Tableau FR Download'!J:J,MATCH('Eligible Components'!M545,'Tableau FR Download'!G:G,0)))-1)),"")</f>
        <v/>
      </c>
      <c r="O545" s="2" t="str">
        <f>IF(T545="No","",IFERROR(IF(INDEX('Tableau FR Download'!M:M,MATCH('Eligible Components'!M545,'Tableau FR Download'!G:G,0))=0,"",INDEX('Tableau FR Download'!M:M,MATCH('Eligible Components'!M545,'Tableau FR Download'!G:G,0))),""))</f>
        <v/>
      </c>
      <c r="P545" s="27" t="str">
        <f>IF(IFERROR(
INDEX('Funding Request Tracker'!$G$6:$G$13,MATCH('Eligible Components'!N545,'Funding Request Tracker'!$F$6:$F$13,0)),"")=0,"",
IFERROR(INDEX('Funding Request Tracker'!$G$6:$G$13,MATCH('Eligible Components'!N545,'Funding Request Tracker'!$F$6:$F$13,0)),
""))</f>
        <v/>
      </c>
      <c r="Q545" s="27" t="str">
        <f>IF(IFERROR(INDEX('Tableau FR Download'!N:N,MATCH('Eligible Components'!M545,'Tableau FR Download'!G:G,0)),"")=0,"",IFERROR(INDEX('Tableau FR Download'!N:N,MATCH('Eligible Components'!M545,'Tableau FR Download'!G:G,0)),""))</f>
        <v/>
      </c>
      <c r="R545" s="27" t="str">
        <f>IF(IFERROR(INDEX('Tableau FR Download'!O:O,MATCH('Eligible Components'!M545,'Tableau FR Download'!G:G,0)),"")=0,"",IFERROR(INDEX('Tableau FR Download'!O:O,MATCH('Eligible Components'!M545,'Tableau FR Download'!G:G,0)),""))</f>
        <v/>
      </c>
      <c r="S545" t="str">
        <f t="shared" si="26"/>
        <v/>
      </c>
      <c r="T545" s="1" t="str">
        <f>IFERROR(INDEX('User Instructions'!$E$3:$E$8,MATCH('Eligible Components'!N545,'User Instructions'!$D$3:$D$8,0)),"")</f>
        <v/>
      </c>
      <c r="U545" s="1" t="str">
        <f>IFERROR(IF(INDEX('Tableau FR Download'!M:M,MATCH('Eligible Components'!M545,'Tableau FR Download'!G:G,0))=0,"",INDEX('Tableau FR Download'!M:M,MATCH('Eligible Components'!M545,'Tableau FR Download'!G:G,0))),"")</f>
        <v/>
      </c>
    </row>
    <row r="546" spans="1:21" hidden="1" x14ac:dyDescent="0.35">
      <c r="A546" s="1">
        <f t="shared" si="24"/>
        <v>1</v>
      </c>
      <c r="B546" s="1">
        <v>0</v>
      </c>
      <c r="C546" s="1" t="s">
        <v>201</v>
      </c>
      <c r="D546" s="1" t="s">
        <v>109</v>
      </c>
      <c r="E546" s="1" t="s">
        <v>63</v>
      </c>
      <c r="F546" s="1" t="s">
        <v>208</v>
      </c>
      <c r="G546" s="1" t="str">
        <f t="shared" si="25"/>
        <v>Gambia-HIV/AIDS, Tuberculosis</v>
      </c>
      <c r="H546" s="1">
        <v>1</v>
      </c>
      <c r="I546" s="1" t="s">
        <v>110</v>
      </c>
      <c r="J546" s="1" t="str">
        <f>IF(IFERROR(IF(M546="",INDEX('Review Approach Lookup'!D:D,MATCH('Eligible Components'!G546,'Review Approach Lookup'!A:A,0)),INDEX('Tableau FR Download'!I:I,MATCH(M546,'Tableau FR Download'!G:G,0))),"")=0,"TBC",IFERROR(IF(M546="",INDEX('Review Approach Lookup'!D:D,MATCH('Eligible Components'!G546,'Review Approach Lookup'!A:A,0)),INDEX('Tableau FR Download'!I:I,MATCH(M546,'Tableau FR Download'!G:G,0))),""))</f>
        <v>Program Continuation</v>
      </c>
      <c r="K546" s="1" t="s">
        <v>202</v>
      </c>
      <c r="L546" s="1">
        <f>_xlfn.MAXIFS('Tableau FR Download'!A:A,'Tableau FR Download'!B:B,'Eligible Components'!G546)</f>
        <v>1571</v>
      </c>
      <c r="M546" s="1" t="str">
        <f>IF(L546=0,"",INDEX('Tableau FR Download'!G:G,MATCH('Eligible Components'!L546,'Tableau FR Download'!A:A,0)))</f>
        <v>FR1571-GMB-C</v>
      </c>
      <c r="N546" s="2" t="str">
        <f>IFERROR(IF(LEFT(INDEX('Tableau FR Download'!J:J,MATCH('Eligible Components'!M546,'Tableau FR Download'!G:G,0)),FIND(" - ",INDEX('Tableau FR Download'!J:J,MATCH('Eligible Components'!M546,'Tableau FR Download'!G:G,0)))-1) = 0,"",LEFT(INDEX('Tableau FR Download'!J:J,MATCH('Eligible Components'!M546,'Tableau FR Download'!G:G,0)),FIND(" - ",INDEX('Tableau FR Download'!J:J,MATCH('Eligible Components'!M546,'Tableau FR Download'!G:G,0)))-1)),"")</f>
        <v>Window 2</v>
      </c>
      <c r="O546" s="2" t="str">
        <f>IF(T546="No","",IFERROR(IF(INDEX('Tableau FR Download'!M:M,MATCH('Eligible Components'!M546,'Tableau FR Download'!G:G,0))=0,"",INDEX('Tableau FR Download'!M:M,MATCH('Eligible Components'!M546,'Tableau FR Download'!G:G,0))),""))</f>
        <v>Grant Making</v>
      </c>
      <c r="P546" s="27">
        <f>IF(IFERROR(
INDEX('Funding Request Tracker'!$G$6:$G$13,MATCH('Eligible Components'!N546,'Funding Request Tracker'!$F$6:$F$13,0)),"")=0,"",
IFERROR(INDEX('Funding Request Tracker'!$G$6:$G$13,MATCH('Eligible Components'!N546,'Funding Request Tracker'!$F$6:$F$13,0)),
""))</f>
        <v>45076</v>
      </c>
      <c r="Q546" s="27">
        <f>IF(IFERROR(INDEX('Tableau FR Download'!N:N,MATCH('Eligible Components'!M546,'Tableau FR Download'!G:G,0)),"")=0,"",IFERROR(INDEX('Tableau FR Download'!N:N,MATCH('Eligible Components'!M546,'Tableau FR Download'!G:G,0)),""))</f>
        <v>45253</v>
      </c>
      <c r="R546" s="27">
        <f>IF(IFERROR(INDEX('Tableau FR Download'!O:O,MATCH('Eligible Components'!M546,'Tableau FR Download'!G:G,0)),"")=0,"",IFERROR(INDEX('Tableau FR Download'!O:O,MATCH('Eligible Components'!M546,'Tableau FR Download'!G:G,0)),""))</f>
        <v>45275</v>
      </c>
      <c r="S546">
        <f t="shared" si="26"/>
        <v>6.5245901639344259</v>
      </c>
      <c r="T546" s="1" t="str">
        <f>IFERROR(INDEX('User Instructions'!$E$3:$E$8,MATCH('Eligible Components'!N546,'User Instructions'!$D$3:$D$8,0)),"")</f>
        <v>Yes</v>
      </c>
      <c r="U546" s="1" t="str">
        <f>IFERROR(IF(INDEX('Tableau FR Download'!M:M,MATCH('Eligible Components'!M546,'Tableau FR Download'!G:G,0))=0,"",INDEX('Tableau FR Download'!M:M,MATCH('Eligible Components'!M546,'Tableau FR Download'!G:G,0))),"")</f>
        <v>Grant Making</v>
      </c>
    </row>
    <row r="547" spans="1:21" hidden="1" x14ac:dyDescent="0.35">
      <c r="A547" s="1">
        <f t="shared" si="24"/>
        <v>0</v>
      </c>
      <c r="B547" s="1">
        <v>0</v>
      </c>
      <c r="C547" s="1" t="s">
        <v>201</v>
      </c>
      <c r="D547" s="1" t="s">
        <v>109</v>
      </c>
      <c r="E547" s="1" t="s">
        <v>53</v>
      </c>
      <c r="F547" s="1" t="s">
        <v>209</v>
      </c>
      <c r="G547" s="1" t="str">
        <f t="shared" si="25"/>
        <v>Gambia-HIV/AIDS,Tuberculosis,Malaria</v>
      </c>
      <c r="H547" s="1">
        <v>1</v>
      </c>
      <c r="I547" s="1" t="s">
        <v>110</v>
      </c>
      <c r="J547" s="1" t="str">
        <f>IF(IFERROR(IF(M547="",INDEX('Review Approach Lookup'!D:D,MATCH('Eligible Components'!G547,'Review Approach Lookup'!A:A,0)),INDEX('Tableau FR Download'!I:I,MATCH(M547,'Tableau FR Download'!G:G,0))),"")=0,"TBC",IFERROR(IF(M547="",INDEX('Review Approach Lookup'!D:D,MATCH('Eligible Components'!G547,'Review Approach Lookup'!A:A,0)),INDEX('Tableau FR Download'!I:I,MATCH(M547,'Tableau FR Download'!G:G,0))),""))</f>
        <v/>
      </c>
      <c r="K547" s="1" t="s">
        <v>202</v>
      </c>
      <c r="L547" s="1">
        <f>_xlfn.MAXIFS('Tableau FR Download'!A:A,'Tableau FR Download'!B:B,'Eligible Components'!G547)</f>
        <v>0</v>
      </c>
      <c r="M547" s="1" t="str">
        <f>IF(L547=0,"",INDEX('Tableau FR Download'!G:G,MATCH('Eligible Components'!L547,'Tableau FR Download'!A:A,0)))</f>
        <v/>
      </c>
      <c r="N547" s="2" t="str">
        <f>IFERROR(IF(LEFT(INDEX('Tableau FR Download'!J:J,MATCH('Eligible Components'!M547,'Tableau FR Download'!G:G,0)),FIND(" - ",INDEX('Tableau FR Download'!J:J,MATCH('Eligible Components'!M547,'Tableau FR Download'!G:G,0)))-1) = 0,"",LEFT(INDEX('Tableau FR Download'!J:J,MATCH('Eligible Components'!M547,'Tableau FR Download'!G:G,0)),FIND(" - ",INDEX('Tableau FR Download'!J:J,MATCH('Eligible Components'!M547,'Tableau FR Download'!G:G,0)))-1)),"")</f>
        <v/>
      </c>
      <c r="O547" s="2" t="str">
        <f>IF(T547="No","",IFERROR(IF(INDEX('Tableau FR Download'!M:M,MATCH('Eligible Components'!M547,'Tableau FR Download'!G:G,0))=0,"",INDEX('Tableau FR Download'!M:M,MATCH('Eligible Components'!M547,'Tableau FR Download'!G:G,0))),""))</f>
        <v/>
      </c>
      <c r="P547" s="27" t="str">
        <f>IF(IFERROR(
INDEX('Funding Request Tracker'!$G$6:$G$13,MATCH('Eligible Components'!N547,'Funding Request Tracker'!$F$6:$F$13,0)),"")=0,"",
IFERROR(INDEX('Funding Request Tracker'!$G$6:$G$13,MATCH('Eligible Components'!N547,'Funding Request Tracker'!$F$6:$F$13,0)),
""))</f>
        <v/>
      </c>
      <c r="Q547" s="27" t="str">
        <f>IF(IFERROR(INDEX('Tableau FR Download'!N:N,MATCH('Eligible Components'!M547,'Tableau FR Download'!G:G,0)),"")=0,"",IFERROR(INDEX('Tableau FR Download'!N:N,MATCH('Eligible Components'!M547,'Tableau FR Download'!G:G,0)),""))</f>
        <v/>
      </c>
      <c r="R547" s="27" t="str">
        <f>IF(IFERROR(INDEX('Tableau FR Download'!O:O,MATCH('Eligible Components'!M547,'Tableau FR Download'!G:G,0)),"")=0,"",IFERROR(INDEX('Tableau FR Download'!O:O,MATCH('Eligible Components'!M547,'Tableau FR Download'!G:G,0)),""))</f>
        <v/>
      </c>
      <c r="S547" t="str">
        <f t="shared" si="26"/>
        <v/>
      </c>
      <c r="T547" s="1" t="str">
        <f>IFERROR(INDEX('User Instructions'!$E$3:$E$8,MATCH('Eligible Components'!N547,'User Instructions'!$D$3:$D$8,0)),"")</f>
        <v/>
      </c>
      <c r="U547" s="1" t="str">
        <f>IFERROR(IF(INDEX('Tableau FR Download'!M:M,MATCH('Eligible Components'!M547,'Tableau FR Download'!G:G,0))=0,"",INDEX('Tableau FR Download'!M:M,MATCH('Eligible Components'!M547,'Tableau FR Download'!G:G,0))),"")</f>
        <v/>
      </c>
    </row>
    <row r="548" spans="1:21" hidden="1" x14ac:dyDescent="0.35">
      <c r="A548" s="1">
        <f t="shared" si="24"/>
        <v>0</v>
      </c>
      <c r="B548" s="1">
        <v>0</v>
      </c>
      <c r="C548" s="1" t="s">
        <v>201</v>
      </c>
      <c r="D548" s="1" t="s">
        <v>109</v>
      </c>
      <c r="E548" s="1" t="s">
        <v>81</v>
      </c>
      <c r="F548" s="1" t="s">
        <v>210</v>
      </c>
      <c r="G548" s="1" t="str">
        <f t="shared" si="25"/>
        <v>Gambia-HIV/AIDS,Tuberculosis,Malaria,RSSH</v>
      </c>
      <c r="H548" s="1">
        <v>1</v>
      </c>
      <c r="I548" s="1" t="s">
        <v>110</v>
      </c>
      <c r="J548" s="1" t="str">
        <f>IF(IFERROR(IF(M548="",INDEX('Review Approach Lookup'!D:D,MATCH('Eligible Components'!G548,'Review Approach Lookup'!A:A,0)),INDEX('Tableau FR Download'!I:I,MATCH(M548,'Tableau FR Download'!G:G,0))),"")=0,"TBC",IFERROR(IF(M548="",INDEX('Review Approach Lookup'!D:D,MATCH('Eligible Components'!G548,'Review Approach Lookup'!A:A,0)),INDEX('Tableau FR Download'!I:I,MATCH(M548,'Tableau FR Download'!G:G,0))),""))</f>
        <v/>
      </c>
      <c r="K548" s="1" t="s">
        <v>202</v>
      </c>
      <c r="L548" s="1">
        <f>_xlfn.MAXIFS('Tableau FR Download'!A:A,'Tableau FR Download'!B:B,'Eligible Components'!G548)</f>
        <v>0</v>
      </c>
      <c r="M548" s="1" t="str">
        <f>IF(L548=0,"",INDEX('Tableau FR Download'!G:G,MATCH('Eligible Components'!L548,'Tableau FR Download'!A:A,0)))</f>
        <v/>
      </c>
      <c r="N548" s="2" t="str">
        <f>IFERROR(IF(LEFT(INDEX('Tableau FR Download'!J:J,MATCH('Eligible Components'!M548,'Tableau FR Download'!G:G,0)),FIND(" - ",INDEX('Tableau FR Download'!J:J,MATCH('Eligible Components'!M548,'Tableau FR Download'!G:G,0)))-1) = 0,"",LEFT(INDEX('Tableau FR Download'!J:J,MATCH('Eligible Components'!M548,'Tableau FR Download'!G:G,0)),FIND(" - ",INDEX('Tableau FR Download'!J:J,MATCH('Eligible Components'!M548,'Tableau FR Download'!G:G,0)))-1)),"")</f>
        <v/>
      </c>
      <c r="O548" s="2" t="str">
        <f>IF(T548="No","",IFERROR(IF(INDEX('Tableau FR Download'!M:M,MATCH('Eligible Components'!M548,'Tableau FR Download'!G:G,0))=0,"",INDEX('Tableau FR Download'!M:M,MATCH('Eligible Components'!M548,'Tableau FR Download'!G:G,0))),""))</f>
        <v/>
      </c>
      <c r="P548" s="27" t="str">
        <f>IF(IFERROR(
INDEX('Funding Request Tracker'!$G$6:$G$13,MATCH('Eligible Components'!N548,'Funding Request Tracker'!$F$6:$F$13,0)),"")=0,"",
IFERROR(INDEX('Funding Request Tracker'!$G$6:$G$13,MATCH('Eligible Components'!N548,'Funding Request Tracker'!$F$6:$F$13,0)),
""))</f>
        <v/>
      </c>
      <c r="Q548" s="27" t="str">
        <f>IF(IFERROR(INDEX('Tableau FR Download'!N:N,MATCH('Eligible Components'!M548,'Tableau FR Download'!G:G,0)),"")=0,"",IFERROR(INDEX('Tableau FR Download'!N:N,MATCH('Eligible Components'!M548,'Tableau FR Download'!G:G,0)),""))</f>
        <v/>
      </c>
      <c r="R548" s="27" t="str">
        <f>IF(IFERROR(INDEX('Tableau FR Download'!O:O,MATCH('Eligible Components'!M548,'Tableau FR Download'!G:G,0)),"")=0,"",IFERROR(INDEX('Tableau FR Download'!O:O,MATCH('Eligible Components'!M548,'Tableau FR Download'!G:G,0)),""))</f>
        <v/>
      </c>
      <c r="S548" t="str">
        <f t="shared" si="26"/>
        <v/>
      </c>
      <c r="T548" s="1" t="str">
        <f>IFERROR(INDEX('User Instructions'!$E$3:$E$8,MATCH('Eligible Components'!N548,'User Instructions'!$D$3:$D$8,0)),"")</f>
        <v/>
      </c>
      <c r="U548" s="1" t="str">
        <f>IFERROR(IF(INDEX('Tableau FR Download'!M:M,MATCH('Eligible Components'!M548,'Tableau FR Download'!G:G,0))=0,"",INDEX('Tableau FR Download'!M:M,MATCH('Eligible Components'!M548,'Tableau FR Download'!G:G,0))),"")</f>
        <v/>
      </c>
    </row>
    <row r="549" spans="1:21" hidden="1" x14ac:dyDescent="0.35">
      <c r="A549" s="1">
        <f t="shared" si="24"/>
        <v>0</v>
      </c>
      <c r="B549" s="1">
        <v>0</v>
      </c>
      <c r="C549" s="1" t="s">
        <v>201</v>
      </c>
      <c r="D549" s="1" t="s">
        <v>109</v>
      </c>
      <c r="E549" s="1" t="s">
        <v>137</v>
      </c>
      <c r="F549" s="1" t="s">
        <v>211</v>
      </c>
      <c r="G549" s="1" t="str">
        <f t="shared" si="25"/>
        <v>Gambia-HIV/AIDS,Tuberculosis,RSSH</v>
      </c>
      <c r="H549" s="1">
        <v>1</v>
      </c>
      <c r="I549" s="1" t="s">
        <v>110</v>
      </c>
      <c r="J549" s="1" t="str">
        <f>IF(IFERROR(IF(M549="",INDEX('Review Approach Lookup'!D:D,MATCH('Eligible Components'!G549,'Review Approach Lookup'!A:A,0)),INDEX('Tableau FR Download'!I:I,MATCH(M549,'Tableau FR Download'!G:G,0))),"")=0,"TBC",IFERROR(IF(M549="",INDEX('Review Approach Lookup'!D:D,MATCH('Eligible Components'!G549,'Review Approach Lookup'!A:A,0)),INDEX('Tableau FR Download'!I:I,MATCH(M549,'Tableau FR Download'!G:G,0))),""))</f>
        <v/>
      </c>
      <c r="K549" s="1" t="s">
        <v>202</v>
      </c>
      <c r="L549" s="1">
        <f>_xlfn.MAXIFS('Tableau FR Download'!A:A,'Tableau FR Download'!B:B,'Eligible Components'!G549)</f>
        <v>0</v>
      </c>
      <c r="M549" s="1" t="str">
        <f>IF(L549=0,"",INDEX('Tableau FR Download'!G:G,MATCH('Eligible Components'!L549,'Tableau FR Download'!A:A,0)))</f>
        <v/>
      </c>
      <c r="N549" s="2" t="str">
        <f>IFERROR(IF(LEFT(INDEX('Tableau FR Download'!J:J,MATCH('Eligible Components'!M549,'Tableau FR Download'!G:G,0)),FIND(" - ",INDEX('Tableau FR Download'!J:J,MATCH('Eligible Components'!M549,'Tableau FR Download'!G:G,0)))-1) = 0,"",LEFT(INDEX('Tableau FR Download'!J:J,MATCH('Eligible Components'!M549,'Tableau FR Download'!G:G,0)),FIND(" - ",INDEX('Tableau FR Download'!J:J,MATCH('Eligible Components'!M549,'Tableau FR Download'!G:G,0)))-1)),"")</f>
        <v/>
      </c>
      <c r="O549" s="2" t="str">
        <f>IF(T549="No","",IFERROR(IF(INDEX('Tableau FR Download'!M:M,MATCH('Eligible Components'!M549,'Tableau FR Download'!G:G,0))=0,"",INDEX('Tableau FR Download'!M:M,MATCH('Eligible Components'!M549,'Tableau FR Download'!G:G,0))),""))</f>
        <v/>
      </c>
      <c r="P549" s="27" t="str">
        <f>IF(IFERROR(
INDEX('Funding Request Tracker'!$G$6:$G$13,MATCH('Eligible Components'!N549,'Funding Request Tracker'!$F$6:$F$13,0)),"")=0,"",
IFERROR(INDEX('Funding Request Tracker'!$G$6:$G$13,MATCH('Eligible Components'!N549,'Funding Request Tracker'!$F$6:$F$13,0)),
""))</f>
        <v/>
      </c>
      <c r="Q549" s="27" t="str">
        <f>IF(IFERROR(INDEX('Tableau FR Download'!N:N,MATCH('Eligible Components'!M549,'Tableau FR Download'!G:G,0)),"")=0,"",IFERROR(INDEX('Tableau FR Download'!N:N,MATCH('Eligible Components'!M549,'Tableau FR Download'!G:G,0)),""))</f>
        <v/>
      </c>
      <c r="R549" s="27" t="str">
        <f>IF(IFERROR(INDEX('Tableau FR Download'!O:O,MATCH('Eligible Components'!M549,'Tableau FR Download'!G:G,0)),"")=0,"",IFERROR(INDEX('Tableau FR Download'!O:O,MATCH('Eligible Components'!M549,'Tableau FR Download'!G:G,0)),""))</f>
        <v/>
      </c>
      <c r="S549" t="str">
        <f t="shared" si="26"/>
        <v/>
      </c>
      <c r="T549" s="1" t="str">
        <f>IFERROR(INDEX('User Instructions'!$E$3:$E$8,MATCH('Eligible Components'!N549,'User Instructions'!$D$3:$D$8,0)),"")</f>
        <v/>
      </c>
      <c r="U549" s="1" t="str">
        <f>IFERROR(IF(INDEX('Tableau FR Download'!M:M,MATCH('Eligible Components'!M549,'Tableau FR Download'!G:G,0))=0,"",INDEX('Tableau FR Download'!M:M,MATCH('Eligible Components'!M549,'Tableau FR Download'!G:G,0))),"")</f>
        <v/>
      </c>
    </row>
    <row r="550" spans="1:21" hidden="1" x14ac:dyDescent="0.35">
      <c r="A550" s="1">
        <f t="shared" si="24"/>
        <v>1</v>
      </c>
      <c r="B550" s="1">
        <v>0</v>
      </c>
      <c r="C550" s="1" t="s">
        <v>201</v>
      </c>
      <c r="D550" s="1" t="s">
        <v>109</v>
      </c>
      <c r="E550" s="1" t="s">
        <v>68</v>
      </c>
      <c r="F550" s="1" t="s">
        <v>68</v>
      </c>
      <c r="G550" s="1" t="str">
        <f t="shared" si="25"/>
        <v>Gambia-Malaria</v>
      </c>
      <c r="H550" s="1">
        <v>1</v>
      </c>
      <c r="I550" s="1" t="s">
        <v>110</v>
      </c>
      <c r="J550" s="1" t="str">
        <f>IF(IFERROR(IF(M550="",INDEX('Review Approach Lookup'!D:D,MATCH('Eligible Components'!G550,'Review Approach Lookup'!A:A,0)),INDEX('Tableau FR Download'!I:I,MATCH(M550,'Tableau FR Download'!G:G,0))),"")=0,"TBC",IFERROR(IF(M550="",INDEX('Review Approach Lookup'!D:D,MATCH('Eligible Components'!G550,'Review Approach Lookup'!A:A,0)),INDEX('Tableau FR Download'!I:I,MATCH(M550,'Tableau FR Download'!G:G,0))),""))</f>
        <v>Program Continuation</v>
      </c>
      <c r="K550" s="1" t="s">
        <v>202</v>
      </c>
      <c r="L550" s="1">
        <f>_xlfn.MAXIFS('Tableau FR Download'!A:A,'Tableau FR Download'!B:B,'Eligible Components'!G550)</f>
        <v>1480</v>
      </c>
      <c r="M550" s="1" t="str">
        <f>IF(L550=0,"",INDEX('Tableau FR Download'!G:G,MATCH('Eligible Components'!L550,'Tableau FR Download'!A:A,0)))</f>
        <v>FR1480-GMB-M</v>
      </c>
      <c r="N550" s="2" t="str">
        <f>IFERROR(IF(LEFT(INDEX('Tableau FR Download'!J:J,MATCH('Eligible Components'!M550,'Tableau FR Download'!G:G,0)),FIND(" - ",INDEX('Tableau FR Download'!J:J,MATCH('Eligible Components'!M550,'Tableau FR Download'!G:G,0)))-1) = 0,"",LEFT(INDEX('Tableau FR Download'!J:J,MATCH('Eligible Components'!M550,'Tableau FR Download'!G:G,0)),FIND(" - ",INDEX('Tableau FR Download'!J:J,MATCH('Eligible Components'!M550,'Tableau FR Download'!G:G,0)))-1)),"")</f>
        <v>Window 3</v>
      </c>
      <c r="O550" s="2" t="str">
        <f>IF(T550="No","",IFERROR(IF(INDEX('Tableau FR Download'!M:M,MATCH('Eligible Components'!M550,'Tableau FR Download'!G:G,0))=0,"",INDEX('Tableau FR Download'!M:M,MATCH('Eligible Components'!M550,'Tableau FR Download'!G:G,0))),""))</f>
        <v>Grant Making</v>
      </c>
      <c r="P550" s="27">
        <f>IF(IFERROR(
INDEX('Funding Request Tracker'!$G$6:$G$13,MATCH('Eligible Components'!N550,'Funding Request Tracker'!$F$6:$F$13,0)),"")=0,"",
IFERROR(INDEX('Funding Request Tracker'!$G$6:$G$13,MATCH('Eligible Components'!N550,'Funding Request Tracker'!$F$6:$F$13,0)),
""))</f>
        <v>45159</v>
      </c>
      <c r="Q550" s="27">
        <f>IF(IFERROR(INDEX('Tableau FR Download'!N:N,MATCH('Eligible Components'!M550,'Tableau FR Download'!G:G,0)),"")=0,"",IFERROR(INDEX('Tableau FR Download'!N:N,MATCH('Eligible Components'!M550,'Tableau FR Download'!G:G,0)),""))</f>
        <v>45379</v>
      </c>
      <c r="R550" s="27" t="str">
        <f>IF(IFERROR(INDEX('Tableau FR Download'!O:O,MATCH('Eligible Components'!M550,'Tableau FR Download'!G:G,0)),"")=0,"",IFERROR(INDEX('Tableau FR Download'!O:O,MATCH('Eligible Components'!M550,'Tableau FR Download'!G:G,0)),""))</f>
        <v/>
      </c>
      <c r="S550" t="str">
        <f t="shared" si="26"/>
        <v/>
      </c>
      <c r="T550" s="1" t="str">
        <f>IFERROR(INDEX('User Instructions'!$E$3:$E$8,MATCH('Eligible Components'!N550,'User Instructions'!$D$3:$D$8,0)),"")</f>
        <v>Yes</v>
      </c>
      <c r="U550" s="1" t="str">
        <f>IFERROR(IF(INDEX('Tableau FR Download'!M:M,MATCH('Eligible Components'!M550,'Tableau FR Download'!G:G,0))=0,"",INDEX('Tableau FR Download'!M:M,MATCH('Eligible Components'!M550,'Tableau FR Download'!G:G,0))),"")</f>
        <v>Grant Making</v>
      </c>
    </row>
    <row r="551" spans="1:21" hidden="1" x14ac:dyDescent="0.35">
      <c r="A551" s="1">
        <f t="shared" si="24"/>
        <v>0</v>
      </c>
      <c r="B551" s="1">
        <v>0</v>
      </c>
      <c r="C551" s="1" t="s">
        <v>201</v>
      </c>
      <c r="D551" s="1" t="s">
        <v>109</v>
      </c>
      <c r="E551" s="1" t="s">
        <v>94</v>
      </c>
      <c r="F551" s="1" t="s">
        <v>212</v>
      </c>
      <c r="G551" s="1" t="str">
        <f t="shared" si="25"/>
        <v>Gambia-Malaria,RSSH</v>
      </c>
      <c r="H551" s="1">
        <v>1</v>
      </c>
      <c r="I551" s="1" t="s">
        <v>110</v>
      </c>
      <c r="J551" s="1" t="str">
        <f>IF(IFERROR(IF(M551="",INDEX('Review Approach Lookup'!D:D,MATCH('Eligible Components'!G551,'Review Approach Lookup'!A:A,0)),INDEX('Tableau FR Download'!I:I,MATCH(M551,'Tableau FR Download'!G:G,0))),"")=0,"TBC",IFERROR(IF(M551="",INDEX('Review Approach Lookup'!D:D,MATCH('Eligible Components'!G551,'Review Approach Lookup'!A:A,0)),INDEX('Tableau FR Download'!I:I,MATCH(M551,'Tableau FR Download'!G:G,0))),""))</f>
        <v/>
      </c>
      <c r="K551" s="1" t="s">
        <v>202</v>
      </c>
      <c r="L551" s="1">
        <f>_xlfn.MAXIFS('Tableau FR Download'!A:A,'Tableau FR Download'!B:B,'Eligible Components'!G551)</f>
        <v>0</v>
      </c>
      <c r="M551" s="1" t="str">
        <f>IF(L551=0,"",INDEX('Tableau FR Download'!G:G,MATCH('Eligible Components'!L551,'Tableau FR Download'!A:A,0)))</f>
        <v/>
      </c>
      <c r="N551" s="2" t="str">
        <f>IFERROR(IF(LEFT(INDEX('Tableau FR Download'!J:J,MATCH('Eligible Components'!M551,'Tableau FR Download'!G:G,0)),FIND(" - ",INDEX('Tableau FR Download'!J:J,MATCH('Eligible Components'!M551,'Tableau FR Download'!G:G,0)))-1) = 0,"",LEFT(INDEX('Tableau FR Download'!J:J,MATCH('Eligible Components'!M551,'Tableau FR Download'!G:G,0)),FIND(" - ",INDEX('Tableau FR Download'!J:J,MATCH('Eligible Components'!M551,'Tableau FR Download'!G:G,0)))-1)),"")</f>
        <v/>
      </c>
      <c r="O551" s="2" t="str">
        <f>IF(T551="No","",IFERROR(IF(INDEX('Tableau FR Download'!M:M,MATCH('Eligible Components'!M551,'Tableau FR Download'!G:G,0))=0,"",INDEX('Tableau FR Download'!M:M,MATCH('Eligible Components'!M551,'Tableau FR Download'!G:G,0))),""))</f>
        <v/>
      </c>
      <c r="P551" s="27" t="str">
        <f>IF(IFERROR(
INDEX('Funding Request Tracker'!$G$6:$G$13,MATCH('Eligible Components'!N551,'Funding Request Tracker'!$F$6:$F$13,0)),"")=0,"",
IFERROR(INDEX('Funding Request Tracker'!$G$6:$G$13,MATCH('Eligible Components'!N551,'Funding Request Tracker'!$F$6:$F$13,0)),
""))</f>
        <v/>
      </c>
      <c r="Q551" s="27" t="str">
        <f>IF(IFERROR(INDEX('Tableau FR Download'!N:N,MATCH('Eligible Components'!M551,'Tableau FR Download'!G:G,0)),"")=0,"",IFERROR(INDEX('Tableau FR Download'!N:N,MATCH('Eligible Components'!M551,'Tableau FR Download'!G:G,0)),""))</f>
        <v/>
      </c>
      <c r="R551" s="27" t="str">
        <f>IF(IFERROR(INDEX('Tableau FR Download'!O:O,MATCH('Eligible Components'!M551,'Tableau FR Download'!G:G,0)),"")=0,"",IFERROR(INDEX('Tableau FR Download'!O:O,MATCH('Eligible Components'!M551,'Tableau FR Download'!G:G,0)),""))</f>
        <v/>
      </c>
      <c r="S551" t="str">
        <f t="shared" si="26"/>
        <v/>
      </c>
      <c r="T551" s="1" t="str">
        <f>IFERROR(INDEX('User Instructions'!$E$3:$E$8,MATCH('Eligible Components'!N551,'User Instructions'!$D$3:$D$8,0)),"")</f>
        <v/>
      </c>
      <c r="U551" s="1" t="str">
        <f>IFERROR(IF(INDEX('Tableau FR Download'!M:M,MATCH('Eligible Components'!M551,'Tableau FR Download'!G:G,0))=0,"",INDEX('Tableau FR Download'!M:M,MATCH('Eligible Components'!M551,'Tableau FR Download'!G:G,0))),"")</f>
        <v/>
      </c>
    </row>
    <row r="552" spans="1:21" hidden="1" x14ac:dyDescent="0.35">
      <c r="A552" s="1">
        <f t="shared" si="24"/>
        <v>0</v>
      </c>
      <c r="B552" s="1">
        <v>0</v>
      </c>
      <c r="C552" s="1" t="s">
        <v>201</v>
      </c>
      <c r="D552" s="1" t="s">
        <v>109</v>
      </c>
      <c r="E552" s="1" t="s">
        <v>91</v>
      </c>
      <c r="F552" s="1" t="s">
        <v>91</v>
      </c>
      <c r="G552" s="1" t="str">
        <f t="shared" si="25"/>
        <v>Gambia-RSSH</v>
      </c>
      <c r="H552" s="1">
        <v>1</v>
      </c>
      <c r="I552" s="1" t="s">
        <v>110</v>
      </c>
      <c r="J552" s="1" t="str">
        <f>IF(IFERROR(IF(M552="",INDEX('Review Approach Lookup'!D:D,MATCH('Eligible Components'!G552,'Review Approach Lookup'!A:A,0)),INDEX('Tableau FR Download'!I:I,MATCH(M552,'Tableau FR Download'!G:G,0))),"")=0,"TBC",IFERROR(IF(M552="",INDEX('Review Approach Lookup'!D:D,MATCH('Eligible Components'!G552,'Review Approach Lookup'!A:A,0)),INDEX('Tableau FR Download'!I:I,MATCH(M552,'Tableau FR Download'!G:G,0))),""))</f>
        <v>TBC</v>
      </c>
      <c r="K552" s="1" t="s">
        <v>202</v>
      </c>
      <c r="L552" s="1">
        <f>_xlfn.MAXIFS('Tableau FR Download'!A:A,'Tableau FR Download'!B:B,'Eligible Components'!G552)</f>
        <v>0</v>
      </c>
      <c r="M552" s="1" t="str">
        <f>IF(L552=0,"",INDEX('Tableau FR Download'!G:G,MATCH('Eligible Components'!L552,'Tableau FR Download'!A:A,0)))</f>
        <v/>
      </c>
      <c r="N552" s="2" t="str">
        <f>IFERROR(IF(LEFT(INDEX('Tableau FR Download'!J:J,MATCH('Eligible Components'!M552,'Tableau FR Download'!G:G,0)),FIND(" - ",INDEX('Tableau FR Download'!J:J,MATCH('Eligible Components'!M552,'Tableau FR Download'!G:G,0)))-1) = 0,"",LEFT(INDEX('Tableau FR Download'!J:J,MATCH('Eligible Components'!M552,'Tableau FR Download'!G:G,0)),FIND(" - ",INDEX('Tableau FR Download'!J:J,MATCH('Eligible Components'!M552,'Tableau FR Download'!G:G,0)))-1)),"")</f>
        <v/>
      </c>
      <c r="O552" s="2" t="str">
        <f>IF(T552="No","",IFERROR(IF(INDEX('Tableau FR Download'!M:M,MATCH('Eligible Components'!M552,'Tableau FR Download'!G:G,0))=0,"",INDEX('Tableau FR Download'!M:M,MATCH('Eligible Components'!M552,'Tableau FR Download'!G:G,0))),""))</f>
        <v/>
      </c>
      <c r="P552" s="27" t="str">
        <f>IF(IFERROR(
INDEX('Funding Request Tracker'!$G$6:$G$13,MATCH('Eligible Components'!N552,'Funding Request Tracker'!$F$6:$F$13,0)),"")=0,"",
IFERROR(INDEX('Funding Request Tracker'!$G$6:$G$13,MATCH('Eligible Components'!N552,'Funding Request Tracker'!$F$6:$F$13,0)),
""))</f>
        <v/>
      </c>
      <c r="Q552" s="27" t="str">
        <f>IF(IFERROR(INDEX('Tableau FR Download'!N:N,MATCH('Eligible Components'!M552,'Tableau FR Download'!G:G,0)),"")=0,"",IFERROR(INDEX('Tableau FR Download'!N:N,MATCH('Eligible Components'!M552,'Tableau FR Download'!G:G,0)),""))</f>
        <v/>
      </c>
      <c r="R552" s="27" t="str">
        <f>IF(IFERROR(INDEX('Tableau FR Download'!O:O,MATCH('Eligible Components'!M552,'Tableau FR Download'!G:G,0)),"")=0,"",IFERROR(INDEX('Tableau FR Download'!O:O,MATCH('Eligible Components'!M552,'Tableau FR Download'!G:G,0)),""))</f>
        <v/>
      </c>
      <c r="S552" t="str">
        <f t="shared" si="26"/>
        <v/>
      </c>
      <c r="T552" s="1" t="str">
        <f>IFERROR(INDEX('User Instructions'!$E$3:$E$8,MATCH('Eligible Components'!N552,'User Instructions'!$D$3:$D$8,0)),"")</f>
        <v/>
      </c>
      <c r="U552" s="1" t="str">
        <f>IFERROR(IF(INDEX('Tableau FR Download'!M:M,MATCH('Eligible Components'!M552,'Tableau FR Download'!G:G,0))=0,"",INDEX('Tableau FR Download'!M:M,MATCH('Eligible Components'!M552,'Tableau FR Download'!G:G,0))),"")</f>
        <v/>
      </c>
    </row>
    <row r="553" spans="1:21" hidden="1" x14ac:dyDescent="0.35">
      <c r="A553" s="1">
        <f t="shared" si="24"/>
        <v>0</v>
      </c>
      <c r="B553" s="1">
        <v>1</v>
      </c>
      <c r="C553" s="1" t="s">
        <v>201</v>
      </c>
      <c r="D553" s="1" t="s">
        <v>109</v>
      </c>
      <c r="E553" s="1" t="s">
        <v>61</v>
      </c>
      <c r="F553" s="1" t="s">
        <v>213</v>
      </c>
      <c r="G553" s="1" t="str">
        <f t="shared" si="25"/>
        <v>Gambia-Tuberculosis</v>
      </c>
      <c r="H553" s="1">
        <v>1</v>
      </c>
      <c r="I553" s="1" t="s">
        <v>110</v>
      </c>
      <c r="J553" s="1" t="str">
        <f>IF(IFERROR(IF(M553="",INDEX('Review Approach Lookup'!D:D,MATCH('Eligible Components'!G553,'Review Approach Lookup'!A:A,0)),INDEX('Tableau FR Download'!I:I,MATCH(M553,'Tableau FR Download'!G:G,0))),"")=0,"TBC",IFERROR(IF(M553="",INDEX('Review Approach Lookup'!D:D,MATCH('Eligible Components'!G553,'Review Approach Lookup'!A:A,0)),INDEX('Tableau FR Download'!I:I,MATCH(M553,'Tableau FR Download'!G:G,0))),""))</f>
        <v>Program Continuation</v>
      </c>
      <c r="K553" s="1" t="s">
        <v>202</v>
      </c>
      <c r="L553" s="1">
        <f>_xlfn.MAXIFS('Tableau FR Download'!A:A,'Tableau FR Download'!B:B,'Eligible Components'!G553)</f>
        <v>0</v>
      </c>
      <c r="M553" s="1" t="str">
        <f>IF(L553=0,"",INDEX('Tableau FR Download'!G:G,MATCH('Eligible Components'!L553,'Tableau FR Download'!A:A,0)))</f>
        <v/>
      </c>
      <c r="N553" s="2" t="str">
        <f>IFERROR(IF(LEFT(INDEX('Tableau FR Download'!J:J,MATCH('Eligible Components'!M553,'Tableau FR Download'!G:G,0)),FIND(" - ",INDEX('Tableau FR Download'!J:J,MATCH('Eligible Components'!M553,'Tableau FR Download'!G:G,0)))-1) = 0,"",LEFT(INDEX('Tableau FR Download'!J:J,MATCH('Eligible Components'!M553,'Tableau FR Download'!G:G,0)),FIND(" - ",INDEX('Tableau FR Download'!J:J,MATCH('Eligible Components'!M553,'Tableau FR Download'!G:G,0)))-1)),"")</f>
        <v/>
      </c>
      <c r="O553" s="2" t="str">
        <f>IF(T553="No","",IFERROR(IF(INDEX('Tableau FR Download'!M:M,MATCH('Eligible Components'!M553,'Tableau FR Download'!G:G,0))=0,"",INDEX('Tableau FR Download'!M:M,MATCH('Eligible Components'!M553,'Tableau FR Download'!G:G,0))),""))</f>
        <v/>
      </c>
      <c r="P553" s="27" t="str">
        <f>IF(IFERROR(
INDEX('Funding Request Tracker'!$G$6:$G$13,MATCH('Eligible Components'!N553,'Funding Request Tracker'!$F$6:$F$13,0)),"")=0,"",
IFERROR(INDEX('Funding Request Tracker'!$G$6:$G$13,MATCH('Eligible Components'!N553,'Funding Request Tracker'!$F$6:$F$13,0)),
""))</f>
        <v/>
      </c>
      <c r="Q553" s="27" t="str">
        <f>IF(IFERROR(INDEX('Tableau FR Download'!N:N,MATCH('Eligible Components'!M553,'Tableau FR Download'!G:G,0)),"")=0,"",IFERROR(INDEX('Tableau FR Download'!N:N,MATCH('Eligible Components'!M553,'Tableau FR Download'!G:G,0)),""))</f>
        <v/>
      </c>
      <c r="R553" s="27" t="str">
        <f>IF(IFERROR(INDEX('Tableau FR Download'!O:O,MATCH('Eligible Components'!M553,'Tableau FR Download'!G:G,0)),"")=0,"",IFERROR(INDEX('Tableau FR Download'!O:O,MATCH('Eligible Components'!M553,'Tableau FR Download'!G:G,0)),""))</f>
        <v/>
      </c>
      <c r="S553" t="str">
        <f t="shared" si="26"/>
        <v/>
      </c>
      <c r="T553" s="1" t="str">
        <f>IFERROR(INDEX('User Instructions'!$E$3:$E$8,MATCH('Eligible Components'!N553,'User Instructions'!$D$3:$D$8,0)),"")</f>
        <v/>
      </c>
      <c r="U553" s="1" t="str">
        <f>IFERROR(IF(INDEX('Tableau FR Download'!M:M,MATCH('Eligible Components'!M553,'Tableau FR Download'!G:G,0))=0,"",INDEX('Tableau FR Download'!M:M,MATCH('Eligible Components'!M553,'Tableau FR Download'!G:G,0))),"")</f>
        <v/>
      </c>
    </row>
    <row r="554" spans="1:21" hidden="1" x14ac:dyDescent="0.35">
      <c r="A554" s="1">
        <f t="shared" si="24"/>
        <v>0</v>
      </c>
      <c r="B554" s="1">
        <v>0</v>
      </c>
      <c r="C554" s="1" t="s">
        <v>201</v>
      </c>
      <c r="D554" s="1" t="s">
        <v>109</v>
      </c>
      <c r="E554" s="1" t="s">
        <v>168</v>
      </c>
      <c r="F554" s="1" t="s">
        <v>214</v>
      </c>
      <c r="G554" s="1" t="str">
        <f t="shared" si="25"/>
        <v>Gambia-Tuberculosis,Malaria</v>
      </c>
      <c r="H554" s="1">
        <v>1</v>
      </c>
      <c r="I554" s="1" t="s">
        <v>110</v>
      </c>
      <c r="J554" s="1" t="str">
        <f>IF(IFERROR(IF(M554="",INDEX('Review Approach Lookup'!D:D,MATCH('Eligible Components'!G554,'Review Approach Lookup'!A:A,0)),INDEX('Tableau FR Download'!I:I,MATCH(M554,'Tableau FR Download'!G:G,0))),"")=0,"TBC",IFERROR(IF(M554="",INDEX('Review Approach Lookup'!D:D,MATCH('Eligible Components'!G554,'Review Approach Lookup'!A:A,0)),INDEX('Tableau FR Download'!I:I,MATCH(M554,'Tableau FR Download'!G:G,0))),""))</f>
        <v/>
      </c>
      <c r="K554" s="1" t="s">
        <v>202</v>
      </c>
      <c r="L554" s="1">
        <f>_xlfn.MAXIFS('Tableau FR Download'!A:A,'Tableau FR Download'!B:B,'Eligible Components'!G554)</f>
        <v>0</v>
      </c>
      <c r="M554" s="1" t="str">
        <f>IF(L554=0,"",INDEX('Tableau FR Download'!G:G,MATCH('Eligible Components'!L554,'Tableau FR Download'!A:A,0)))</f>
        <v/>
      </c>
      <c r="N554" s="2" t="str">
        <f>IFERROR(IF(LEFT(INDEX('Tableau FR Download'!J:J,MATCH('Eligible Components'!M554,'Tableau FR Download'!G:G,0)),FIND(" - ",INDEX('Tableau FR Download'!J:J,MATCH('Eligible Components'!M554,'Tableau FR Download'!G:G,0)))-1) = 0,"",LEFT(INDEX('Tableau FR Download'!J:J,MATCH('Eligible Components'!M554,'Tableau FR Download'!G:G,0)),FIND(" - ",INDEX('Tableau FR Download'!J:J,MATCH('Eligible Components'!M554,'Tableau FR Download'!G:G,0)))-1)),"")</f>
        <v/>
      </c>
      <c r="O554" s="2" t="str">
        <f>IF(T554="No","",IFERROR(IF(INDEX('Tableau FR Download'!M:M,MATCH('Eligible Components'!M554,'Tableau FR Download'!G:G,0))=0,"",INDEX('Tableau FR Download'!M:M,MATCH('Eligible Components'!M554,'Tableau FR Download'!G:G,0))),""))</f>
        <v/>
      </c>
      <c r="P554" s="27" t="str">
        <f>IF(IFERROR(
INDEX('Funding Request Tracker'!$G$6:$G$13,MATCH('Eligible Components'!N554,'Funding Request Tracker'!$F$6:$F$13,0)),"")=0,"",
IFERROR(INDEX('Funding Request Tracker'!$G$6:$G$13,MATCH('Eligible Components'!N554,'Funding Request Tracker'!$F$6:$F$13,0)),
""))</f>
        <v/>
      </c>
      <c r="Q554" s="27" t="str">
        <f>IF(IFERROR(INDEX('Tableau FR Download'!N:N,MATCH('Eligible Components'!M554,'Tableau FR Download'!G:G,0)),"")=0,"",IFERROR(INDEX('Tableau FR Download'!N:N,MATCH('Eligible Components'!M554,'Tableau FR Download'!G:G,0)),""))</f>
        <v/>
      </c>
      <c r="R554" s="27" t="str">
        <f>IF(IFERROR(INDEX('Tableau FR Download'!O:O,MATCH('Eligible Components'!M554,'Tableau FR Download'!G:G,0)),"")=0,"",IFERROR(INDEX('Tableau FR Download'!O:O,MATCH('Eligible Components'!M554,'Tableau FR Download'!G:G,0)),""))</f>
        <v/>
      </c>
      <c r="S554" t="str">
        <f t="shared" si="26"/>
        <v/>
      </c>
      <c r="T554" s="1" t="str">
        <f>IFERROR(INDEX('User Instructions'!$E$3:$E$8,MATCH('Eligible Components'!N554,'User Instructions'!$D$3:$D$8,0)),"")</f>
        <v/>
      </c>
      <c r="U554" s="1" t="str">
        <f>IFERROR(IF(INDEX('Tableau FR Download'!M:M,MATCH('Eligible Components'!M554,'Tableau FR Download'!G:G,0))=0,"",INDEX('Tableau FR Download'!M:M,MATCH('Eligible Components'!M554,'Tableau FR Download'!G:G,0))),"")</f>
        <v/>
      </c>
    </row>
    <row r="555" spans="1:21" hidden="1" x14ac:dyDescent="0.35">
      <c r="A555" s="1">
        <f t="shared" si="24"/>
        <v>0</v>
      </c>
      <c r="B555" s="1">
        <v>0</v>
      </c>
      <c r="C555" s="1" t="s">
        <v>201</v>
      </c>
      <c r="D555" s="1" t="s">
        <v>109</v>
      </c>
      <c r="E555" s="1" t="s">
        <v>133</v>
      </c>
      <c r="F555" s="1" t="s">
        <v>215</v>
      </c>
      <c r="G555" s="1" t="str">
        <f t="shared" si="25"/>
        <v>Gambia-Tuberculosis,Malaria,RSSH</v>
      </c>
      <c r="H555" s="1">
        <v>1</v>
      </c>
      <c r="I555" s="1" t="s">
        <v>110</v>
      </c>
      <c r="J555" s="1" t="str">
        <f>IF(IFERROR(IF(M555="",INDEX('Review Approach Lookup'!D:D,MATCH('Eligible Components'!G555,'Review Approach Lookup'!A:A,0)),INDEX('Tableau FR Download'!I:I,MATCH(M555,'Tableau FR Download'!G:G,0))),"")=0,"TBC",IFERROR(IF(M555="",INDEX('Review Approach Lookup'!D:D,MATCH('Eligible Components'!G555,'Review Approach Lookup'!A:A,0)),INDEX('Tableau FR Download'!I:I,MATCH(M555,'Tableau FR Download'!G:G,0))),""))</f>
        <v/>
      </c>
      <c r="K555" s="1" t="s">
        <v>202</v>
      </c>
      <c r="L555" s="1">
        <f>_xlfn.MAXIFS('Tableau FR Download'!A:A,'Tableau FR Download'!B:B,'Eligible Components'!G555)</f>
        <v>0</v>
      </c>
      <c r="M555" s="1" t="str">
        <f>IF(L555=0,"",INDEX('Tableau FR Download'!G:G,MATCH('Eligible Components'!L555,'Tableau FR Download'!A:A,0)))</f>
        <v/>
      </c>
      <c r="N555" s="2" t="str">
        <f>IFERROR(IF(LEFT(INDEX('Tableau FR Download'!J:J,MATCH('Eligible Components'!M555,'Tableau FR Download'!G:G,0)),FIND(" - ",INDEX('Tableau FR Download'!J:J,MATCH('Eligible Components'!M555,'Tableau FR Download'!G:G,0)))-1) = 0,"",LEFT(INDEX('Tableau FR Download'!J:J,MATCH('Eligible Components'!M555,'Tableau FR Download'!G:G,0)),FIND(" - ",INDEX('Tableau FR Download'!J:J,MATCH('Eligible Components'!M555,'Tableau FR Download'!G:G,0)))-1)),"")</f>
        <v/>
      </c>
      <c r="O555" s="2" t="str">
        <f>IF(T555="No","",IFERROR(IF(INDEX('Tableau FR Download'!M:M,MATCH('Eligible Components'!M555,'Tableau FR Download'!G:G,0))=0,"",INDEX('Tableau FR Download'!M:M,MATCH('Eligible Components'!M555,'Tableau FR Download'!G:G,0))),""))</f>
        <v/>
      </c>
      <c r="P555" s="27" t="str">
        <f>IF(IFERROR(
INDEX('Funding Request Tracker'!$G$6:$G$13,MATCH('Eligible Components'!N555,'Funding Request Tracker'!$F$6:$F$13,0)),"")=0,"",
IFERROR(INDEX('Funding Request Tracker'!$G$6:$G$13,MATCH('Eligible Components'!N555,'Funding Request Tracker'!$F$6:$F$13,0)),
""))</f>
        <v/>
      </c>
      <c r="Q555" s="27" t="str">
        <f>IF(IFERROR(INDEX('Tableau FR Download'!N:N,MATCH('Eligible Components'!M555,'Tableau FR Download'!G:G,0)),"")=0,"",IFERROR(INDEX('Tableau FR Download'!N:N,MATCH('Eligible Components'!M555,'Tableau FR Download'!G:G,0)),""))</f>
        <v/>
      </c>
      <c r="R555" s="27" t="str">
        <f>IF(IFERROR(INDEX('Tableau FR Download'!O:O,MATCH('Eligible Components'!M555,'Tableau FR Download'!G:G,0)),"")=0,"",IFERROR(INDEX('Tableau FR Download'!O:O,MATCH('Eligible Components'!M555,'Tableau FR Download'!G:G,0)),""))</f>
        <v/>
      </c>
      <c r="S555" t="str">
        <f t="shared" si="26"/>
        <v/>
      </c>
      <c r="T555" s="1" t="str">
        <f>IFERROR(INDEX('User Instructions'!$E$3:$E$8,MATCH('Eligible Components'!N555,'User Instructions'!$D$3:$D$8,0)),"")</f>
        <v/>
      </c>
      <c r="U555" s="1" t="str">
        <f>IFERROR(IF(INDEX('Tableau FR Download'!M:M,MATCH('Eligible Components'!M555,'Tableau FR Download'!G:G,0))=0,"",INDEX('Tableau FR Download'!M:M,MATCH('Eligible Components'!M555,'Tableau FR Download'!G:G,0))),"")</f>
        <v/>
      </c>
    </row>
    <row r="556" spans="1:21" hidden="1" x14ac:dyDescent="0.35">
      <c r="A556" s="1">
        <f t="shared" si="24"/>
        <v>0</v>
      </c>
      <c r="B556" s="1">
        <v>0</v>
      </c>
      <c r="C556" s="1" t="s">
        <v>201</v>
      </c>
      <c r="D556" s="1" t="s">
        <v>109</v>
      </c>
      <c r="E556" s="1" t="s">
        <v>121</v>
      </c>
      <c r="F556" s="1" t="s">
        <v>216</v>
      </c>
      <c r="G556" s="1" t="str">
        <f t="shared" si="25"/>
        <v>Gambia-Tuberculosis,RSSH</v>
      </c>
      <c r="H556" s="1">
        <v>1</v>
      </c>
      <c r="I556" s="1" t="s">
        <v>110</v>
      </c>
      <c r="J556" s="1" t="str">
        <f>IF(IFERROR(IF(M556="",INDEX('Review Approach Lookup'!D:D,MATCH('Eligible Components'!G556,'Review Approach Lookup'!A:A,0)),INDEX('Tableau FR Download'!I:I,MATCH(M556,'Tableau FR Download'!G:G,0))),"")=0,"TBC",IFERROR(IF(M556="",INDEX('Review Approach Lookup'!D:D,MATCH('Eligible Components'!G556,'Review Approach Lookup'!A:A,0)),INDEX('Tableau FR Download'!I:I,MATCH(M556,'Tableau FR Download'!G:G,0))),""))</f>
        <v/>
      </c>
      <c r="K556" s="1" t="s">
        <v>202</v>
      </c>
      <c r="L556" s="1">
        <f>_xlfn.MAXIFS('Tableau FR Download'!A:A,'Tableau FR Download'!B:B,'Eligible Components'!G556)</f>
        <v>0</v>
      </c>
      <c r="M556" s="1" t="str">
        <f>IF(L556=0,"",INDEX('Tableau FR Download'!G:G,MATCH('Eligible Components'!L556,'Tableau FR Download'!A:A,0)))</f>
        <v/>
      </c>
      <c r="N556" s="2" t="str">
        <f>IFERROR(IF(LEFT(INDEX('Tableau FR Download'!J:J,MATCH('Eligible Components'!M556,'Tableau FR Download'!G:G,0)),FIND(" - ",INDEX('Tableau FR Download'!J:J,MATCH('Eligible Components'!M556,'Tableau FR Download'!G:G,0)))-1) = 0,"",LEFT(INDEX('Tableau FR Download'!J:J,MATCH('Eligible Components'!M556,'Tableau FR Download'!G:G,0)),FIND(" - ",INDEX('Tableau FR Download'!J:J,MATCH('Eligible Components'!M556,'Tableau FR Download'!G:G,0)))-1)),"")</f>
        <v/>
      </c>
      <c r="O556" s="2" t="str">
        <f>IF(T556="No","",IFERROR(IF(INDEX('Tableau FR Download'!M:M,MATCH('Eligible Components'!M556,'Tableau FR Download'!G:G,0))=0,"",INDEX('Tableau FR Download'!M:M,MATCH('Eligible Components'!M556,'Tableau FR Download'!G:G,0))),""))</f>
        <v/>
      </c>
      <c r="P556" s="27" t="str">
        <f>IF(IFERROR(
INDEX('Funding Request Tracker'!$G$6:$G$13,MATCH('Eligible Components'!N556,'Funding Request Tracker'!$F$6:$F$13,0)),"")=0,"",
IFERROR(INDEX('Funding Request Tracker'!$G$6:$G$13,MATCH('Eligible Components'!N556,'Funding Request Tracker'!$F$6:$F$13,0)),
""))</f>
        <v/>
      </c>
      <c r="Q556" s="27" t="str">
        <f>IF(IFERROR(INDEX('Tableau FR Download'!N:N,MATCH('Eligible Components'!M556,'Tableau FR Download'!G:G,0)),"")=0,"",IFERROR(INDEX('Tableau FR Download'!N:N,MATCH('Eligible Components'!M556,'Tableau FR Download'!G:G,0)),""))</f>
        <v/>
      </c>
      <c r="R556" s="27" t="str">
        <f>IF(IFERROR(INDEX('Tableau FR Download'!O:O,MATCH('Eligible Components'!M556,'Tableau FR Download'!G:G,0)),"")=0,"",IFERROR(INDEX('Tableau FR Download'!O:O,MATCH('Eligible Components'!M556,'Tableau FR Download'!G:G,0)),""))</f>
        <v/>
      </c>
      <c r="S556" t="str">
        <f t="shared" si="26"/>
        <v/>
      </c>
      <c r="T556" s="1" t="str">
        <f>IFERROR(INDEX('User Instructions'!$E$3:$E$8,MATCH('Eligible Components'!N556,'User Instructions'!$D$3:$D$8,0)),"")</f>
        <v/>
      </c>
      <c r="U556" s="1" t="str">
        <f>IFERROR(IF(INDEX('Tableau FR Download'!M:M,MATCH('Eligible Components'!M556,'Tableau FR Download'!G:G,0))=0,"",INDEX('Tableau FR Download'!M:M,MATCH('Eligible Components'!M556,'Tableau FR Download'!G:G,0))),"")</f>
        <v/>
      </c>
    </row>
    <row r="557" spans="1:21" hidden="1" x14ac:dyDescent="0.35">
      <c r="A557" s="1">
        <f t="shared" si="24"/>
        <v>0</v>
      </c>
      <c r="B557" s="1">
        <v>1</v>
      </c>
      <c r="C557" s="1" t="s">
        <v>201</v>
      </c>
      <c r="D557" s="1" t="s">
        <v>111</v>
      </c>
      <c r="E557" s="1" t="s">
        <v>59</v>
      </c>
      <c r="F557" s="1" t="s">
        <v>59</v>
      </c>
      <c r="G557" s="1" t="str">
        <f t="shared" si="25"/>
        <v>Georgia-HIV/AIDS</v>
      </c>
      <c r="H557" s="1">
        <v>1</v>
      </c>
      <c r="I557" s="1" t="s">
        <v>58</v>
      </c>
      <c r="J557" s="1" t="str">
        <f>IF(IFERROR(IF(M557="",INDEX('Review Approach Lookup'!D:D,MATCH('Eligible Components'!G557,'Review Approach Lookup'!A:A,0)),INDEX('Tableau FR Download'!I:I,MATCH(M557,'Tableau FR Download'!G:G,0))),"")=0,"TBC",IFERROR(IF(M557="",INDEX('Review Approach Lookup'!D:D,MATCH('Eligible Components'!G557,'Review Approach Lookup'!A:A,0)),INDEX('Tableau FR Download'!I:I,MATCH(M557,'Tableau FR Download'!G:G,0))),""))</f>
        <v>Tailored for Focused Portfolios</v>
      </c>
      <c r="K557" s="1" t="s">
        <v>218</v>
      </c>
      <c r="L557" s="1">
        <f>_xlfn.MAXIFS('Tableau FR Download'!A:A,'Tableau FR Download'!B:B,'Eligible Components'!G557)</f>
        <v>0</v>
      </c>
      <c r="M557" s="1" t="str">
        <f>IF(L557=0,"",INDEX('Tableau FR Download'!G:G,MATCH('Eligible Components'!L557,'Tableau FR Download'!A:A,0)))</f>
        <v/>
      </c>
      <c r="N557" s="2" t="str">
        <f>IFERROR(IF(LEFT(INDEX('Tableau FR Download'!J:J,MATCH('Eligible Components'!M557,'Tableau FR Download'!G:G,0)),FIND(" - ",INDEX('Tableau FR Download'!J:J,MATCH('Eligible Components'!M557,'Tableau FR Download'!G:G,0)))-1) = 0,"",LEFT(INDEX('Tableau FR Download'!J:J,MATCH('Eligible Components'!M557,'Tableau FR Download'!G:G,0)),FIND(" - ",INDEX('Tableau FR Download'!J:J,MATCH('Eligible Components'!M557,'Tableau FR Download'!G:G,0)))-1)),"")</f>
        <v/>
      </c>
      <c r="O557" s="2" t="str">
        <f>IF(T557="No","",IFERROR(IF(INDEX('Tableau FR Download'!M:M,MATCH('Eligible Components'!M557,'Tableau FR Download'!G:G,0))=0,"",INDEX('Tableau FR Download'!M:M,MATCH('Eligible Components'!M557,'Tableau FR Download'!G:G,0))),""))</f>
        <v/>
      </c>
      <c r="P557" s="27" t="str">
        <f>IF(IFERROR(
INDEX('Funding Request Tracker'!$G$6:$G$13,MATCH('Eligible Components'!N557,'Funding Request Tracker'!$F$6:$F$13,0)),"")=0,"",
IFERROR(INDEX('Funding Request Tracker'!$G$6:$G$13,MATCH('Eligible Components'!N557,'Funding Request Tracker'!$F$6:$F$13,0)),
""))</f>
        <v/>
      </c>
      <c r="Q557" s="27" t="str">
        <f>IF(IFERROR(INDEX('Tableau FR Download'!N:N,MATCH('Eligible Components'!M557,'Tableau FR Download'!G:G,0)),"")=0,"",IFERROR(INDEX('Tableau FR Download'!N:N,MATCH('Eligible Components'!M557,'Tableau FR Download'!G:G,0)),""))</f>
        <v/>
      </c>
      <c r="R557" s="27" t="str">
        <f>IF(IFERROR(INDEX('Tableau FR Download'!O:O,MATCH('Eligible Components'!M557,'Tableau FR Download'!G:G,0)),"")=0,"",IFERROR(INDEX('Tableau FR Download'!O:O,MATCH('Eligible Components'!M557,'Tableau FR Download'!G:G,0)),""))</f>
        <v/>
      </c>
      <c r="S557" t="str">
        <f t="shared" si="26"/>
        <v/>
      </c>
      <c r="T557" s="1" t="str">
        <f>IFERROR(INDEX('User Instructions'!$E$3:$E$8,MATCH('Eligible Components'!N557,'User Instructions'!$D$3:$D$8,0)),"")</f>
        <v/>
      </c>
      <c r="U557" s="1" t="str">
        <f>IFERROR(IF(INDEX('Tableau FR Download'!M:M,MATCH('Eligible Components'!M557,'Tableau FR Download'!G:G,0))=0,"",INDEX('Tableau FR Download'!M:M,MATCH('Eligible Components'!M557,'Tableau FR Download'!G:G,0))),"")</f>
        <v/>
      </c>
    </row>
    <row r="558" spans="1:21" hidden="1" x14ac:dyDescent="0.35">
      <c r="A558" s="1">
        <f t="shared" si="24"/>
        <v>0</v>
      </c>
      <c r="B558" s="1">
        <v>0</v>
      </c>
      <c r="C558" s="1" t="s">
        <v>201</v>
      </c>
      <c r="D558" s="1" t="s">
        <v>111</v>
      </c>
      <c r="E558" s="1" t="s">
        <v>103</v>
      </c>
      <c r="F558" s="1" t="s">
        <v>203</v>
      </c>
      <c r="G558" s="1" t="str">
        <f t="shared" si="25"/>
        <v>Georgia-HIV/AIDS,Malaria</v>
      </c>
      <c r="H558" s="1">
        <v>1</v>
      </c>
      <c r="I558" s="1" t="s">
        <v>58</v>
      </c>
      <c r="J558" s="1" t="str">
        <f>IF(IFERROR(IF(M558="",INDEX('Review Approach Lookup'!D:D,MATCH('Eligible Components'!G558,'Review Approach Lookup'!A:A,0)),INDEX('Tableau FR Download'!I:I,MATCH(M558,'Tableau FR Download'!G:G,0))),"")=0,"TBC",IFERROR(IF(M558="",INDEX('Review Approach Lookup'!D:D,MATCH('Eligible Components'!G558,'Review Approach Lookup'!A:A,0)),INDEX('Tableau FR Download'!I:I,MATCH(M558,'Tableau FR Download'!G:G,0))),""))</f>
        <v/>
      </c>
      <c r="K558" s="1" t="s">
        <v>218</v>
      </c>
      <c r="L558" s="1">
        <f>_xlfn.MAXIFS('Tableau FR Download'!A:A,'Tableau FR Download'!B:B,'Eligible Components'!G558)</f>
        <v>0</v>
      </c>
      <c r="M558" s="1" t="str">
        <f>IF(L558=0,"",INDEX('Tableau FR Download'!G:G,MATCH('Eligible Components'!L558,'Tableau FR Download'!A:A,0)))</f>
        <v/>
      </c>
      <c r="N558" s="2" t="str">
        <f>IFERROR(IF(LEFT(INDEX('Tableau FR Download'!J:J,MATCH('Eligible Components'!M558,'Tableau FR Download'!G:G,0)),FIND(" - ",INDEX('Tableau FR Download'!J:J,MATCH('Eligible Components'!M558,'Tableau FR Download'!G:G,0)))-1) = 0,"",LEFT(INDEX('Tableau FR Download'!J:J,MATCH('Eligible Components'!M558,'Tableau FR Download'!G:G,0)),FIND(" - ",INDEX('Tableau FR Download'!J:J,MATCH('Eligible Components'!M558,'Tableau FR Download'!G:G,0)))-1)),"")</f>
        <v/>
      </c>
      <c r="O558" s="2" t="str">
        <f>IF(T558="No","",IFERROR(IF(INDEX('Tableau FR Download'!M:M,MATCH('Eligible Components'!M558,'Tableau FR Download'!G:G,0))=0,"",INDEX('Tableau FR Download'!M:M,MATCH('Eligible Components'!M558,'Tableau FR Download'!G:G,0))),""))</f>
        <v/>
      </c>
      <c r="P558" s="27" t="str">
        <f>IF(IFERROR(
INDEX('Funding Request Tracker'!$G$6:$G$13,MATCH('Eligible Components'!N558,'Funding Request Tracker'!$F$6:$F$13,0)),"")=0,"",
IFERROR(INDEX('Funding Request Tracker'!$G$6:$G$13,MATCH('Eligible Components'!N558,'Funding Request Tracker'!$F$6:$F$13,0)),
""))</f>
        <v/>
      </c>
      <c r="Q558" s="27" t="str">
        <f>IF(IFERROR(INDEX('Tableau FR Download'!N:N,MATCH('Eligible Components'!M558,'Tableau FR Download'!G:G,0)),"")=0,"",IFERROR(INDEX('Tableau FR Download'!N:N,MATCH('Eligible Components'!M558,'Tableau FR Download'!G:G,0)),""))</f>
        <v/>
      </c>
      <c r="R558" s="27" t="str">
        <f>IF(IFERROR(INDEX('Tableau FR Download'!O:O,MATCH('Eligible Components'!M558,'Tableau FR Download'!G:G,0)),"")=0,"",IFERROR(INDEX('Tableau FR Download'!O:O,MATCH('Eligible Components'!M558,'Tableau FR Download'!G:G,0)),""))</f>
        <v/>
      </c>
      <c r="S558" t="str">
        <f t="shared" si="26"/>
        <v/>
      </c>
      <c r="T558" s="1" t="str">
        <f>IFERROR(INDEX('User Instructions'!$E$3:$E$8,MATCH('Eligible Components'!N558,'User Instructions'!$D$3:$D$8,0)),"")</f>
        <v/>
      </c>
      <c r="U558" s="1" t="str">
        <f>IFERROR(IF(INDEX('Tableau FR Download'!M:M,MATCH('Eligible Components'!M558,'Tableau FR Download'!G:G,0))=0,"",INDEX('Tableau FR Download'!M:M,MATCH('Eligible Components'!M558,'Tableau FR Download'!G:G,0))),"")</f>
        <v/>
      </c>
    </row>
    <row r="559" spans="1:21" hidden="1" x14ac:dyDescent="0.35">
      <c r="A559" s="1">
        <f t="shared" si="24"/>
        <v>0</v>
      </c>
      <c r="B559" s="1">
        <v>0</v>
      </c>
      <c r="C559" s="1" t="s">
        <v>201</v>
      </c>
      <c r="D559" s="1" t="s">
        <v>111</v>
      </c>
      <c r="E559" s="1" t="s">
        <v>204</v>
      </c>
      <c r="F559" s="1" t="s">
        <v>205</v>
      </c>
      <c r="G559" s="1" t="str">
        <f t="shared" si="25"/>
        <v>Georgia-HIV/AIDS,Malaria,RSSH</v>
      </c>
      <c r="H559" s="1">
        <v>1</v>
      </c>
      <c r="I559" s="1" t="s">
        <v>58</v>
      </c>
      <c r="J559" s="1" t="str">
        <f>IF(IFERROR(IF(M559="",INDEX('Review Approach Lookup'!D:D,MATCH('Eligible Components'!G559,'Review Approach Lookup'!A:A,0)),INDEX('Tableau FR Download'!I:I,MATCH(M559,'Tableau FR Download'!G:G,0))),"")=0,"TBC",IFERROR(IF(M559="",INDEX('Review Approach Lookup'!D:D,MATCH('Eligible Components'!G559,'Review Approach Lookup'!A:A,0)),INDEX('Tableau FR Download'!I:I,MATCH(M559,'Tableau FR Download'!G:G,0))),""))</f>
        <v/>
      </c>
      <c r="K559" s="1" t="s">
        <v>218</v>
      </c>
      <c r="L559" s="1">
        <f>_xlfn.MAXIFS('Tableau FR Download'!A:A,'Tableau FR Download'!B:B,'Eligible Components'!G559)</f>
        <v>0</v>
      </c>
      <c r="M559" s="1" t="str">
        <f>IF(L559=0,"",INDEX('Tableau FR Download'!G:G,MATCH('Eligible Components'!L559,'Tableau FR Download'!A:A,0)))</f>
        <v/>
      </c>
      <c r="N559" s="2" t="str">
        <f>IFERROR(IF(LEFT(INDEX('Tableau FR Download'!J:J,MATCH('Eligible Components'!M559,'Tableau FR Download'!G:G,0)),FIND(" - ",INDEX('Tableau FR Download'!J:J,MATCH('Eligible Components'!M559,'Tableau FR Download'!G:G,0)))-1) = 0,"",LEFT(INDEX('Tableau FR Download'!J:J,MATCH('Eligible Components'!M559,'Tableau FR Download'!G:G,0)),FIND(" - ",INDEX('Tableau FR Download'!J:J,MATCH('Eligible Components'!M559,'Tableau FR Download'!G:G,0)))-1)),"")</f>
        <v/>
      </c>
      <c r="O559" s="2" t="str">
        <f>IF(T559="No","",IFERROR(IF(INDEX('Tableau FR Download'!M:M,MATCH('Eligible Components'!M559,'Tableau FR Download'!G:G,0))=0,"",INDEX('Tableau FR Download'!M:M,MATCH('Eligible Components'!M559,'Tableau FR Download'!G:G,0))),""))</f>
        <v/>
      </c>
      <c r="P559" s="27" t="str">
        <f>IF(IFERROR(
INDEX('Funding Request Tracker'!$G$6:$G$13,MATCH('Eligible Components'!N559,'Funding Request Tracker'!$F$6:$F$13,0)),"")=0,"",
IFERROR(INDEX('Funding Request Tracker'!$G$6:$G$13,MATCH('Eligible Components'!N559,'Funding Request Tracker'!$F$6:$F$13,0)),
""))</f>
        <v/>
      </c>
      <c r="Q559" s="27" t="str">
        <f>IF(IFERROR(INDEX('Tableau FR Download'!N:N,MATCH('Eligible Components'!M559,'Tableau FR Download'!G:G,0)),"")=0,"",IFERROR(INDEX('Tableau FR Download'!N:N,MATCH('Eligible Components'!M559,'Tableau FR Download'!G:G,0)),""))</f>
        <v/>
      </c>
      <c r="R559" s="27" t="str">
        <f>IF(IFERROR(INDEX('Tableau FR Download'!O:O,MATCH('Eligible Components'!M559,'Tableau FR Download'!G:G,0)),"")=0,"",IFERROR(INDEX('Tableau FR Download'!O:O,MATCH('Eligible Components'!M559,'Tableau FR Download'!G:G,0)),""))</f>
        <v/>
      </c>
      <c r="S559" t="str">
        <f t="shared" si="26"/>
        <v/>
      </c>
      <c r="T559" s="1" t="str">
        <f>IFERROR(INDEX('User Instructions'!$E$3:$E$8,MATCH('Eligible Components'!N559,'User Instructions'!$D$3:$D$8,0)),"")</f>
        <v/>
      </c>
      <c r="U559" s="1" t="str">
        <f>IFERROR(IF(INDEX('Tableau FR Download'!M:M,MATCH('Eligible Components'!M559,'Tableau FR Download'!G:G,0))=0,"",INDEX('Tableau FR Download'!M:M,MATCH('Eligible Components'!M559,'Tableau FR Download'!G:G,0))),"")</f>
        <v/>
      </c>
    </row>
    <row r="560" spans="1:21" hidden="1" x14ac:dyDescent="0.35">
      <c r="A560" s="1">
        <f t="shared" si="24"/>
        <v>0</v>
      </c>
      <c r="B560" s="1">
        <v>0</v>
      </c>
      <c r="C560" s="1" t="s">
        <v>201</v>
      </c>
      <c r="D560" s="1" t="s">
        <v>111</v>
      </c>
      <c r="E560" s="1" t="s">
        <v>206</v>
      </c>
      <c r="F560" s="1" t="s">
        <v>207</v>
      </c>
      <c r="G560" s="1" t="str">
        <f t="shared" si="25"/>
        <v>Georgia-HIV/AIDS,RSSH</v>
      </c>
      <c r="H560" s="1">
        <v>1</v>
      </c>
      <c r="I560" s="1" t="s">
        <v>58</v>
      </c>
      <c r="J560" s="1" t="str">
        <f>IF(IFERROR(IF(M560="",INDEX('Review Approach Lookup'!D:D,MATCH('Eligible Components'!G560,'Review Approach Lookup'!A:A,0)),INDEX('Tableau FR Download'!I:I,MATCH(M560,'Tableau FR Download'!G:G,0))),"")=0,"TBC",IFERROR(IF(M560="",INDEX('Review Approach Lookup'!D:D,MATCH('Eligible Components'!G560,'Review Approach Lookup'!A:A,0)),INDEX('Tableau FR Download'!I:I,MATCH(M560,'Tableau FR Download'!G:G,0))),""))</f>
        <v/>
      </c>
      <c r="K560" s="1" t="s">
        <v>218</v>
      </c>
      <c r="L560" s="1">
        <f>_xlfn.MAXIFS('Tableau FR Download'!A:A,'Tableau FR Download'!B:B,'Eligible Components'!G560)</f>
        <v>0</v>
      </c>
      <c r="M560" s="1" t="str">
        <f>IF(L560=0,"",INDEX('Tableau FR Download'!G:G,MATCH('Eligible Components'!L560,'Tableau FR Download'!A:A,0)))</f>
        <v/>
      </c>
      <c r="N560" s="2" t="str">
        <f>IFERROR(IF(LEFT(INDEX('Tableau FR Download'!J:J,MATCH('Eligible Components'!M560,'Tableau FR Download'!G:G,0)),FIND(" - ",INDEX('Tableau FR Download'!J:J,MATCH('Eligible Components'!M560,'Tableau FR Download'!G:G,0)))-1) = 0,"",LEFT(INDEX('Tableau FR Download'!J:J,MATCH('Eligible Components'!M560,'Tableau FR Download'!G:G,0)),FIND(" - ",INDEX('Tableau FR Download'!J:J,MATCH('Eligible Components'!M560,'Tableau FR Download'!G:G,0)))-1)),"")</f>
        <v/>
      </c>
      <c r="O560" s="2" t="str">
        <f>IF(T560="No","",IFERROR(IF(INDEX('Tableau FR Download'!M:M,MATCH('Eligible Components'!M560,'Tableau FR Download'!G:G,0))=0,"",INDEX('Tableau FR Download'!M:M,MATCH('Eligible Components'!M560,'Tableau FR Download'!G:G,0))),""))</f>
        <v/>
      </c>
      <c r="P560" s="27" t="str">
        <f>IF(IFERROR(
INDEX('Funding Request Tracker'!$G$6:$G$13,MATCH('Eligible Components'!N560,'Funding Request Tracker'!$F$6:$F$13,0)),"")=0,"",
IFERROR(INDEX('Funding Request Tracker'!$G$6:$G$13,MATCH('Eligible Components'!N560,'Funding Request Tracker'!$F$6:$F$13,0)),
""))</f>
        <v/>
      </c>
      <c r="Q560" s="27" t="str">
        <f>IF(IFERROR(INDEX('Tableau FR Download'!N:N,MATCH('Eligible Components'!M560,'Tableau FR Download'!G:G,0)),"")=0,"",IFERROR(INDEX('Tableau FR Download'!N:N,MATCH('Eligible Components'!M560,'Tableau FR Download'!G:G,0)),""))</f>
        <v/>
      </c>
      <c r="R560" s="27" t="str">
        <f>IF(IFERROR(INDEX('Tableau FR Download'!O:O,MATCH('Eligible Components'!M560,'Tableau FR Download'!G:G,0)),"")=0,"",IFERROR(INDEX('Tableau FR Download'!O:O,MATCH('Eligible Components'!M560,'Tableau FR Download'!G:G,0)),""))</f>
        <v/>
      </c>
      <c r="S560" t="str">
        <f t="shared" si="26"/>
        <v/>
      </c>
      <c r="T560" s="1" t="str">
        <f>IFERROR(INDEX('User Instructions'!$E$3:$E$8,MATCH('Eligible Components'!N560,'User Instructions'!$D$3:$D$8,0)),"")</f>
        <v/>
      </c>
      <c r="U560" s="1" t="str">
        <f>IFERROR(IF(INDEX('Tableau FR Download'!M:M,MATCH('Eligible Components'!M560,'Tableau FR Download'!G:G,0))=0,"",INDEX('Tableau FR Download'!M:M,MATCH('Eligible Components'!M560,'Tableau FR Download'!G:G,0))),"")</f>
        <v/>
      </c>
    </row>
    <row r="561" spans="1:21" hidden="1" x14ac:dyDescent="0.35">
      <c r="A561" s="1">
        <f t="shared" si="24"/>
        <v>1</v>
      </c>
      <c r="B561" s="1">
        <v>0</v>
      </c>
      <c r="C561" s="1" t="s">
        <v>201</v>
      </c>
      <c r="D561" s="1" t="s">
        <v>111</v>
      </c>
      <c r="E561" s="1" t="s">
        <v>63</v>
      </c>
      <c r="F561" s="1" t="s">
        <v>208</v>
      </c>
      <c r="G561" s="1" t="str">
        <f t="shared" si="25"/>
        <v>Georgia-HIV/AIDS, Tuberculosis</v>
      </c>
      <c r="H561" s="1">
        <v>1</v>
      </c>
      <c r="I561" s="1" t="s">
        <v>58</v>
      </c>
      <c r="J561" s="1" t="str">
        <f>IF(IFERROR(IF(M561="",INDEX('Review Approach Lookup'!D:D,MATCH('Eligible Components'!G561,'Review Approach Lookup'!A:A,0)),INDEX('Tableau FR Download'!I:I,MATCH(M561,'Tableau FR Download'!G:G,0))),"")=0,"TBC",IFERROR(IF(M561="",INDEX('Review Approach Lookup'!D:D,MATCH('Eligible Components'!G561,'Review Approach Lookup'!A:A,0)),INDEX('Tableau FR Download'!I:I,MATCH(M561,'Tableau FR Download'!G:G,0))),""))</f>
        <v>Tailored for Focused Portfolios</v>
      </c>
      <c r="K561" s="1" t="s">
        <v>218</v>
      </c>
      <c r="L561" s="1">
        <f>_xlfn.MAXIFS('Tableau FR Download'!A:A,'Tableau FR Download'!B:B,'Eligible Components'!G561)</f>
        <v>1631</v>
      </c>
      <c r="M561" s="1" t="str">
        <f>IF(L561=0,"",INDEX('Tableau FR Download'!G:G,MATCH('Eligible Components'!L561,'Tableau FR Download'!A:A,0)))</f>
        <v>FR1631-GEO-C</v>
      </c>
      <c r="N561" s="2" t="str">
        <f>IFERROR(IF(LEFT(INDEX('Tableau FR Download'!J:J,MATCH('Eligible Components'!M561,'Tableau FR Download'!G:G,0)),FIND(" - ",INDEX('Tableau FR Download'!J:J,MATCH('Eligible Components'!M561,'Tableau FR Download'!G:G,0)))-1) = 0,"",LEFT(INDEX('Tableau FR Download'!J:J,MATCH('Eligible Components'!M561,'Tableau FR Download'!G:G,0)),FIND(" - ",INDEX('Tableau FR Download'!J:J,MATCH('Eligible Components'!M561,'Tableau FR Download'!G:G,0)))-1)),"")</f>
        <v>Window 7</v>
      </c>
      <c r="O561" s="2" t="str">
        <f>IF(T561="No","",IFERROR(IF(INDEX('Tableau FR Download'!M:M,MATCH('Eligible Components'!M561,'Tableau FR Download'!G:G,0))=0,"",INDEX('Tableau FR Download'!M:M,MATCH('Eligible Components'!M561,'Tableau FR Download'!G:G,0))),""))</f>
        <v/>
      </c>
      <c r="P561" s="27" t="str">
        <f>IF(IFERROR(
INDEX('Funding Request Tracker'!$G$6:$G$13,MATCH('Eligible Components'!N561,'Funding Request Tracker'!$F$6:$F$13,0)),"")=0,"",
IFERROR(INDEX('Funding Request Tracker'!$G$6:$G$13,MATCH('Eligible Components'!N561,'Funding Request Tracker'!$F$6:$F$13,0)),
""))</f>
        <v>TBC</v>
      </c>
      <c r="Q561" s="27" t="str">
        <f>IF(IFERROR(INDEX('Tableau FR Download'!N:N,MATCH('Eligible Components'!M561,'Tableau FR Download'!G:G,0)),"")=0,"",IFERROR(INDEX('Tableau FR Download'!N:N,MATCH('Eligible Components'!M561,'Tableau FR Download'!G:G,0)),""))</f>
        <v/>
      </c>
      <c r="R561" s="27" t="str">
        <f>IF(IFERROR(INDEX('Tableau FR Download'!O:O,MATCH('Eligible Components'!M561,'Tableau FR Download'!G:G,0)),"")=0,"",IFERROR(INDEX('Tableau FR Download'!O:O,MATCH('Eligible Components'!M561,'Tableau FR Download'!G:G,0)),""))</f>
        <v/>
      </c>
      <c r="S561" t="str">
        <f t="shared" si="26"/>
        <v/>
      </c>
      <c r="T561" s="1" t="str">
        <f>IFERROR(INDEX('User Instructions'!$E$3:$E$8,MATCH('Eligible Components'!N561,'User Instructions'!$D$3:$D$8,0)),"")</f>
        <v/>
      </c>
      <c r="U561" s="1" t="str">
        <f>IFERROR(IF(INDEX('Tableau FR Download'!M:M,MATCH('Eligible Components'!M561,'Tableau FR Download'!G:G,0))=0,"",INDEX('Tableau FR Download'!M:M,MATCH('Eligible Components'!M561,'Tableau FR Download'!G:G,0))),"")</f>
        <v/>
      </c>
    </row>
    <row r="562" spans="1:21" hidden="1" x14ac:dyDescent="0.35">
      <c r="A562" s="1">
        <f t="shared" si="24"/>
        <v>0</v>
      </c>
      <c r="B562" s="1">
        <v>0</v>
      </c>
      <c r="C562" s="1" t="s">
        <v>201</v>
      </c>
      <c r="D562" s="1" t="s">
        <v>111</v>
      </c>
      <c r="E562" s="1" t="s">
        <v>53</v>
      </c>
      <c r="F562" s="1" t="s">
        <v>209</v>
      </c>
      <c r="G562" s="1" t="str">
        <f t="shared" si="25"/>
        <v>Georgia-HIV/AIDS,Tuberculosis,Malaria</v>
      </c>
      <c r="H562" s="1">
        <v>1</v>
      </c>
      <c r="I562" s="1" t="s">
        <v>58</v>
      </c>
      <c r="J562" s="1" t="str">
        <f>IF(IFERROR(IF(M562="",INDEX('Review Approach Lookup'!D:D,MATCH('Eligible Components'!G562,'Review Approach Lookup'!A:A,0)),INDEX('Tableau FR Download'!I:I,MATCH(M562,'Tableau FR Download'!G:G,0))),"")=0,"TBC",IFERROR(IF(M562="",INDEX('Review Approach Lookup'!D:D,MATCH('Eligible Components'!G562,'Review Approach Lookup'!A:A,0)),INDEX('Tableau FR Download'!I:I,MATCH(M562,'Tableau FR Download'!G:G,0))),""))</f>
        <v/>
      </c>
      <c r="K562" s="1" t="s">
        <v>218</v>
      </c>
      <c r="L562" s="1">
        <f>_xlfn.MAXIFS('Tableau FR Download'!A:A,'Tableau FR Download'!B:B,'Eligible Components'!G562)</f>
        <v>0</v>
      </c>
      <c r="M562" s="1" t="str">
        <f>IF(L562=0,"",INDEX('Tableau FR Download'!G:G,MATCH('Eligible Components'!L562,'Tableau FR Download'!A:A,0)))</f>
        <v/>
      </c>
      <c r="N562" s="2" t="str">
        <f>IFERROR(IF(LEFT(INDEX('Tableau FR Download'!J:J,MATCH('Eligible Components'!M562,'Tableau FR Download'!G:G,0)),FIND(" - ",INDEX('Tableau FR Download'!J:J,MATCH('Eligible Components'!M562,'Tableau FR Download'!G:G,0)))-1) = 0,"",LEFT(INDEX('Tableau FR Download'!J:J,MATCH('Eligible Components'!M562,'Tableau FR Download'!G:G,0)),FIND(" - ",INDEX('Tableau FR Download'!J:J,MATCH('Eligible Components'!M562,'Tableau FR Download'!G:G,0)))-1)),"")</f>
        <v/>
      </c>
      <c r="O562" s="2" t="str">
        <f>IF(T562="No","",IFERROR(IF(INDEX('Tableau FR Download'!M:M,MATCH('Eligible Components'!M562,'Tableau FR Download'!G:G,0))=0,"",INDEX('Tableau FR Download'!M:M,MATCH('Eligible Components'!M562,'Tableau FR Download'!G:G,0))),""))</f>
        <v/>
      </c>
      <c r="P562" s="27" t="str">
        <f>IF(IFERROR(
INDEX('Funding Request Tracker'!$G$6:$G$13,MATCH('Eligible Components'!N562,'Funding Request Tracker'!$F$6:$F$13,0)),"")=0,"",
IFERROR(INDEX('Funding Request Tracker'!$G$6:$G$13,MATCH('Eligible Components'!N562,'Funding Request Tracker'!$F$6:$F$13,0)),
""))</f>
        <v/>
      </c>
      <c r="Q562" s="27" t="str">
        <f>IF(IFERROR(INDEX('Tableau FR Download'!N:N,MATCH('Eligible Components'!M562,'Tableau FR Download'!G:G,0)),"")=0,"",IFERROR(INDEX('Tableau FR Download'!N:N,MATCH('Eligible Components'!M562,'Tableau FR Download'!G:G,0)),""))</f>
        <v/>
      </c>
      <c r="R562" s="27" t="str">
        <f>IF(IFERROR(INDEX('Tableau FR Download'!O:O,MATCH('Eligible Components'!M562,'Tableau FR Download'!G:G,0)),"")=0,"",IFERROR(INDEX('Tableau FR Download'!O:O,MATCH('Eligible Components'!M562,'Tableau FR Download'!G:G,0)),""))</f>
        <v/>
      </c>
      <c r="S562" t="str">
        <f t="shared" si="26"/>
        <v/>
      </c>
      <c r="T562" s="1" t="str">
        <f>IFERROR(INDEX('User Instructions'!$E$3:$E$8,MATCH('Eligible Components'!N562,'User Instructions'!$D$3:$D$8,0)),"")</f>
        <v/>
      </c>
      <c r="U562" s="1" t="str">
        <f>IFERROR(IF(INDEX('Tableau FR Download'!M:M,MATCH('Eligible Components'!M562,'Tableau FR Download'!G:G,0))=0,"",INDEX('Tableau FR Download'!M:M,MATCH('Eligible Components'!M562,'Tableau FR Download'!G:G,0))),"")</f>
        <v/>
      </c>
    </row>
    <row r="563" spans="1:21" hidden="1" x14ac:dyDescent="0.35">
      <c r="A563" s="1">
        <f t="shared" si="24"/>
        <v>0</v>
      </c>
      <c r="B563" s="1">
        <v>0</v>
      </c>
      <c r="C563" s="1" t="s">
        <v>201</v>
      </c>
      <c r="D563" s="1" t="s">
        <v>111</v>
      </c>
      <c r="E563" s="1" t="s">
        <v>81</v>
      </c>
      <c r="F563" s="1" t="s">
        <v>210</v>
      </c>
      <c r="G563" s="1" t="str">
        <f t="shared" si="25"/>
        <v>Georgia-HIV/AIDS,Tuberculosis,Malaria,RSSH</v>
      </c>
      <c r="H563" s="1">
        <v>1</v>
      </c>
      <c r="I563" s="1" t="s">
        <v>58</v>
      </c>
      <c r="J563" s="1" t="str">
        <f>IF(IFERROR(IF(M563="",INDEX('Review Approach Lookup'!D:D,MATCH('Eligible Components'!G563,'Review Approach Lookup'!A:A,0)),INDEX('Tableau FR Download'!I:I,MATCH(M563,'Tableau FR Download'!G:G,0))),"")=0,"TBC",IFERROR(IF(M563="",INDEX('Review Approach Lookup'!D:D,MATCH('Eligible Components'!G563,'Review Approach Lookup'!A:A,0)),INDEX('Tableau FR Download'!I:I,MATCH(M563,'Tableau FR Download'!G:G,0))),""))</f>
        <v/>
      </c>
      <c r="K563" s="1" t="s">
        <v>218</v>
      </c>
      <c r="L563" s="1">
        <f>_xlfn.MAXIFS('Tableau FR Download'!A:A,'Tableau FR Download'!B:B,'Eligible Components'!G563)</f>
        <v>0</v>
      </c>
      <c r="M563" s="1" t="str">
        <f>IF(L563=0,"",INDEX('Tableau FR Download'!G:G,MATCH('Eligible Components'!L563,'Tableau FR Download'!A:A,0)))</f>
        <v/>
      </c>
      <c r="N563" s="2" t="str">
        <f>IFERROR(IF(LEFT(INDEX('Tableau FR Download'!J:J,MATCH('Eligible Components'!M563,'Tableau FR Download'!G:G,0)),FIND(" - ",INDEX('Tableau FR Download'!J:J,MATCH('Eligible Components'!M563,'Tableau FR Download'!G:G,0)))-1) = 0,"",LEFT(INDEX('Tableau FR Download'!J:J,MATCH('Eligible Components'!M563,'Tableau FR Download'!G:G,0)),FIND(" - ",INDEX('Tableau FR Download'!J:J,MATCH('Eligible Components'!M563,'Tableau FR Download'!G:G,0)))-1)),"")</f>
        <v/>
      </c>
      <c r="O563" s="2" t="str">
        <f>IF(T563="No","",IFERROR(IF(INDEX('Tableau FR Download'!M:M,MATCH('Eligible Components'!M563,'Tableau FR Download'!G:G,0))=0,"",INDEX('Tableau FR Download'!M:M,MATCH('Eligible Components'!M563,'Tableau FR Download'!G:G,0))),""))</f>
        <v/>
      </c>
      <c r="P563" s="27" t="str">
        <f>IF(IFERROR(
INDEX('Funding Request Tracker'!$G$6:$G$13,MATCH('Eligible Components'!N563,'Funding Request Tracker'!$F$6:$F$13,0)),"")=0,"",
IFERROR(INDEX('Funding Request Tracker'!$G$6:$G$13,MATCH('Eligible Components'!N563,'Funding Request Tracker'!$F$6:$F$13,0)),
""))</f>
        <v/>
      </c>
      <c r="Q563" s="27" t="str">
        <f>IF(IFERROR(INDEX('Tableau FR Download'!N:N,MATCH('Eligible Components'!M563,'Tableau FR Download'!G:G,0)),"")=0,"",IFERROR(INDEX('Tableau FR Download'!N:N,MATCH('Eligible Components'!M563,'Tableau FR Download'!G:G,0)),""))</f>
        <v/>
      </c>
      <c r="R563" s="27" t="str">
        <f>IF(IFERROR(INDEX('Tableau FR Download'!O:O,MATCH('Eligible Components'!M563,'Tableau FR Download'!G:G,0)),"")=0,"",IFERROR(INDEX('Tableau FR Download'!O:O,MATCH('Eligible Components'!M563,'Tableau FR Download'!G:G,0)),""))</f>
        <v/>
      </c>
      <c r="S563" t="str">
        <f t="shared" si="26"/>
        <v/>
      </c>
      <c r="T563" s="1" t="str">
        <f>IFERROR(INDEX('User Instructions'!$E$3:$E$8,MATCH('Eligible Components'!N563,'User Instructions'!$D$3:$D$8,0)),"")</f>
        <v/>
      </c>
      <c r="U563" s="1" t="str">
        <f>IFERROR(IF(INDEX('Tableau FR Download'!M:M,MATCH('Eligible Components'!M563,'Tableau FR Download'!G:G,0))=0,"",INDEX('Tableau FR Download'!M:M,MATCH('Eligible Components'!M563,'Tableau FR Download'!G:G,0))),"")</f>
        <v/>
      </c>
    </row>
    <row r="564" spans="1:21" hidden="1" x14ac:dyDescent="0.35">
      <c r="A564" s="1">
        <f t="shared" si="24"/>
        <v>0</v>
      </c>
      <c r="B564" s="1">
        <v>0</v>
      </c>
      <c r="C564" s="1" t="s">
        <v>201</v>
      </c>
      <c r="D564" s="1" t="s">
        <v>111</v>
      </c>
      <c r="E564" s="1" t="s">
        <v>137</v>
      </c>
      <c r="F564" s="1" t="s">
        <v>211</v>
      </c>
      <c r="G564" s="1" t="str">
        <f t="shared" si="25"/>
        <v>Georgia-HIV/AIDS,Tuberculosis,RSSH</v>
      </c>
      <c r="H564" s="1">
        <v>1</v>
      </c>
      <c r="I564" s="1" t="s">
        <v>58</v>
      </c>
      <c r="J564" s="1" t="str">
        <f>IF(IFERROR(IF(M564="",INDEX('Review Approach Lookup'!D:D,MATCH('Eligible Components'!G564,'Review Approach Lookup'!A:A,0)),INDEX('Tableau FR Download'!I:I,MATCH(M564,'Tableau FR Download'!G:G,0))),"")=0,"TBC",IFERROR(IF(M564="",INDEX('Review Approach Lookup'!D:D,MATCH('Eligible Components'!G564,'Review Approach Lookup'!A:A,0)),INDEX('Tableau FR Download'!I:I,MATCH(M564,'Tableau FR Download'!G:G,0))),""))</f>
        <v/>
      </c>
      <c r="K564" s="1" t="s">
        <v>218</v>
      </c>
      <c r="L564" s="1">
        <f>_xlfn.MAXIFS('Tableau FR Download'!A:A,'Tableau FR Download'!B:B,'Eligible Components'!G564)</f>
        <v>0</v>
      </c>
      <c r="M564" s="1" t="str">
        <f>IF(L564=0,"",INDEX('Tableau FR Download'!G:G,MATCH('Eligible Components'!L564,'Tableau FR Download'!A:A,0)))</f>
        <v/>
      </c>
      <c r="N564" s="2" t="str">
        <f>IFERROR(IF(LEFT(INDEX('Tableau FR Download'!J:J,MATCH('Eligible Components'!M564,'Tableau FR Download'!G:G,0)),FIND(" - ",INDEX('Tableau FR Download'!J:J,MATCH('Eligible Components'!M564,'Tableau FR Download'!G:G,0)))-1) = 0,"",LEFT(INDEX('Tableau FR Download'!J:J,MATCH('Eligible Components'!M564,'Tableau FR Download'!G:G,0)),FIND(" - ",INDEX('Tableau FR Download'!J:J,MATCH('Eligible Components'!M564,'Tableau FR Download'!G:G,0)))-1)),"")</f>
        <v/>
      </c>
      <c r="O564" s="2" t="str">
        <f>IF(T564="No","",IFERROR(IF(INDEX('Tableau FR Download'!M:M,MATCH('Eligible Components'!M564,'Tableau FR Download'!G:G,0))=0,"",INDEX('Tableau FR Download'!M:M,MATCH('Eligible Components'!M564,'Tableau FR Download'!G:G,0))),""))</f>
        <v/>
      </c>
      <c r="P564" s="27" t="str">
        <f>IF(IFERROR(
INDEX('Funding Request Tracker'!$G$6:$G$13,MATCH('Eligible Components'!N564,'Funding Request Tracker'!$F$6:$F$13,0)),"")=0,"",
IFERROR(INDEX('Funding Request Tracker'!$G$6:$G$13,MATCH('Eligible Components'!N564,'Funding Request Tracker'!$F$6:$F$13,0)),
""))</f>
        <v/>
      </c>
      <c r="Q564" s="27" t="str">
        <f>IF(IFERROR(INDEX('Tableau FR Download'!N:N,MATCH('Eligible Components'!M564,'Tableau FR Download'!G:G,0)),"")=0,"",IFERROR(INDEX('Tableau FR Download'!N:N,MATCH('Eligible Components'!M564,'Tableau FR Download'!G:G,0)),""))</f>
        <v/>
      </c>
      <c r="R564" s="27" t="str">
        <f>IF(IFERROR(INDEX('Tableau FR Download'!O:O,MATCH('Eligible Components'!M564,'Tableau FR Download'!G:G,0)),"")=0,"",IFERROR(INDEX('Tableau FR Download'!O:O,MATCH('Eligible Components'!M564,'Tableau FR Download'!G:G,0)),""))</f>
        <v/>
      </c>
      <c r="S564" t="str">
        <f t="shared" si="26"/>
        <v/>
      </c>
      <c r="T564" s="1" t="str">
        <f>IFERROR(INDEX('User Instructions'!$E$3:$E$8,MATCH('Eligible Components'!N564,'User Instructions'!$D$3:$D$8,0)),"")</f>
        <v/>
      </c>
      <c r="U564" s="1" t="str">
        <f>IFERROR(IF(INDEX('Tableau FR Download'!M:M,MATCH('Eligible Components'!M564,'Tableau FR Download'!G:G,0))=0,"",INDEX('Tableau FR Download'!M:M,MATCH('Eligible Components'!M564,'Tableau FR Download'!G:G,0))),"")</f>
        <v/>
      </c>
    </row>
    <row r="565" spans="1:21" hidden="1" x14ac:dyDescent="0.35">
      <c r="A565" s="1">
        <f t="shared" si="24"/>
        <v>0</v>
      </c>
      <c r="B565" s="1">
        <v>0</v>
      </c>
      <c r="C565" s="1" t="s">
        <v>201</v>
      </c>
      <c r="D565" s="1" t="s">
        <v>111</v>
      </c>
      <c r="E565" s="1" t="s">
        <v>68</v>
      </c>
      <c r="F565" s="1" t="s">
        <v>68</v>
      </c>
      <c r="G565" s="1" t="str">
        <f t="shared" si="25"/>
        <v>Georgia-Malaria</v>
      </c>
      <c r="H565" s="1">
        <v>0</v>
      </c>
      <c r="I565" s="1" t="s">
        <v>58</v>
      </c>
      <c r="J565" s="1" t="str">
        <f>IF(IFERROR(IF(M565="",INDEX('Review Approach Lookup'!D:D,MATCH('Eligible Components'!G565,'Review Approach Lookup'!A:A,0)),INDEX('Tableau FR Download'!I:I,MATCH(M565,'Tableau FR Download'!G:G,0))),"")=0,"TBC",IFERROR(IF(M565="",INDEX('Review Approach Lookup'!D:D,MATCH('Eligible Components'!G565,'Review Approach Lookup'!A:A,0)),INDEX('Tableau FR Download'!I:I,MATCH(M565,'Tableau FR Download'!G:G,0))),""))</f>
        <v/>
      </c>
      <c r="K565" s="1" t="s">
        <v>218</v>
      </c>
      <c r="L565" s="1">
        <f>_xlfn.MAXIFS('Tableau FR Download'!A:A,'Tableau FR Download'!B:B,'Eligible Components'!G565)</f>
        <v>0</v>
      </c>
      <c r="M565" s="1" t="str">
        <f>IF(L565=0,"",INDEX('Tableau FR Download'!G:G,MATCH('Eligible Components'!L565,'Tableau FR Download'!A:A,0)))</f>
        <v/>
      </c>
      <c r="N565" s="2" t="str">
        <f>IFERROR(IF(LEFT(INDEX('Tableau FR Download'!J:J,MATCH('Eligible Components'!M565,'Tableau FR Download'!G:G,0)),FIND(" - ",INDEX('Tableau FR Download'!J:J,MATCH('Eligible Components'!M565,'Tableau FR Download'!G:G,0)))-1) = 0,"",LEFT(INDEX('Tableau FR Download'!J:J,MATCH('Eligible Components'!M565,'Tableau FR Download'!G:G,0)),FIND(" - ",INDEX('Tableau FR Download'!J:J,MATCH('Eligible Components'!M565,'Tableau FR Download'!G:G,0)))-1)),"")</f>
        <v/>
      </c>
      <c r="O565" s="2" t="str">
        <f>IF(T565="No","",IFERROR(IF(INDEX('Tableau FR Download'!M:M,MATCH('Eligible Components'!M565,'Tableau FR Download'!G:G,0))=0,"",INDEX('Tableau FR Download'!M:M,MATCH('Eligible Components'!M565,'Tableau FR Download'!G:G,0))),""))</f>
        <v/>
      </c>
      <c r="P565" s="27" t="str">
        <f>IF(IFERROR(
INDEX('Funding Request Tracker'!$G$6:$G$13,MATCH('Eligible Components'!N565,'Funding Request Tracker'!$F$6:$F$13,0)),"")=0,"",
IFERROR(INDEX('Funding Request Tracker'!$G$6:$G$13,MATCH('Eligible Components'!N565,'Funding Request Tracker'!$F$6:$F$13,0)),
""))</f>
        <v/>
      </c>
      <c r="Q565" s="27" t="str">
        <f>IF(IFERROR(INDEX('Tableau FR Download'!N:N,MATCH('Eligible Components'!M565,'Tableau FR Download'!G:G,0)),"")=0,"",IFERROR(INDEX('Tableau FR Download'!N:N,MATCH('Eligible Components'!M565,'Tableau FR Download'!G:G,0)),""))</f>
        <v/>
      </c>
      <c r="R565" s="27" t="str">
        <f>IF(IFERROR(INDEX('Tableau FR Download'!O:O,MATCH('Eligible Components'!M565,'Tableau FR Download'!G:G,0)),"")=0,"",IFERROR(INDEX('Tableau FR Download'!O:O,MATCH('Eligible Components'!M565,'Tableau FR Download'!G:G,0)),""))</f>
        <v/>
      </c>
      <c r="S565" t="str">
        <f t="shared" si="26"/>
        <v/>
      </c>
      <c r="T565" s="1" t="str">
        <f>IFERROR(INDEX('User Instructions'!$E$3:$E$8,MATCH('Eligible Components'!N565,'User Instructions'!$D$3:$D$8,0)),"")</f>
        <v/>
      </c>
      <c r="U565" s="1" t="str">
        <f>IFERROR(IF(INDEX('Tableau FR Download'!M:M,MATCH('Eligible Components'!M565,'Tableau FR Download'!G:G,0))=0,"",INDEX('Tableau FR Download'!M:M,MATCH('Eligible Components'!M565,'Tableau FR Download'!G:G,0))),"")</f>
        <v/>
      </c>
    </row>
    <row r="566" spans="1:21" hidden="1" x14ac:dyDescent="0.35">
      <c r="A566" s="1">
        <f t="shared" si="24"/>
        <v>0</v>
      </c>
      <c r="B566" s="1">
        <v>0</v>
      </c>
      <c r="C566" s="1" t="s">
        <v>201</v>
      </c>
      <c r="D566" s="1" t="s">
        <v>111</v>
      </c>
      <c r="E566" s="1" t="s">
        <v>94</v>
      </c>
      <c r="F566" s="1" t="s">
        <v>212</v>
      </c>
      <c r="G566" s="1" t="str">
        <f t="shared" si="25"/>
        <v>Georgia-Malaria,RSSH</v>
      </c>
      <c r="H566" s="1">
        <v>1</v>
      </c>
      <c r="I566" s="1" t="s">
        <v>58</v>
      </c>
      <c r="J566" s="1" t="str">
        <f>IF(IFERROR(IF(M566="",INDEX('Review Approach Lookup'!D:D,MATCH('Eligible Components'!G566,'Review Approach Lookup'!A:A,0)),INDEX('Tableau FR Download'!I:I,MATCH(M566,'Tableau FR Download'!G:G,0))),"")=0,"TBC",IFERROR(IF(M566="",INDEX('Review Approach Lookup'!D:D,MATCH('Eligible Components'!G566,'Review Approach Lookup'!A:A,0)),INDEX('Tableau FR Download'!I:I,MATCH(M566,'Tableau FR Download'!G:G,0))),""))</f>
        <v/>
      </c>
      <c r="K566" s="1" t="s">
        <v>218</v>
      </c>
      <c r="L566" s="1">
        <f>_xlfn.MAXIFS('Tableau FR Download'!A:A,'Tableau FR Download'!B:B,'Eligible Components'!G566)</f>
        <v>0</v>
      </c>
      <c r="M566" s="1" t="str">
        <f>IF(L566=0,"",INDEX('Tableau FR Download'!G:G,MATCH('Eligible Components'!L566,'Tableau FR Download'!A:A,0)))</f>
        <v/>
      </c>
      <c r="N566" s="2" t="str">
        <f>IFERROR(IF(LEFT(INDEX('Tableau FR Download'!J:J,MATCH('Eligible Components'!M566,'Tableau FR Download'!G:G,0)),FIND(" - ",INDEX('Tableau FR Download'!J:J,MATCH('Eligible Components'!M566,'Tableau FR Download'!G:G,0)))-1) = 0,"",LEFT(INDEX('Tableau FR Download'!J:J,MATCH('Eligible Components'!M566,'Tableau FR Download'!G:G,0)),FIND(" - ",INDEX('Tableau FR Download'!J:J,MATCH('Eligible Components'!M566,'Tableau FR Download'!G:G,0)))-1)),"")</f>
        <v/>
      </c>
      <c r="O566" s="2" t="str">
        <f>IF(T566="No","",IFERROR(IF(INDEX('Tableau FR Download'!M:M,MATCH('Eligible Components'!M566,'Tableau FR Download'!G:G,0))=0,"",INDEX('Tableau FR Download'!M:M,MATCH('Eligible Components'!M566,'Tableau FR Download'!G:G,0))),""))</f>
        <v/>
      </c>
      <c r="P566" s="27" t="str">
        <f>IF(IFERROR(
INDEX('Funding Request Tracker'!$G$6:$G$13,MATCH('Eligible Components'!N566,'Funding Request Tracker'!$F$6:$F$13,0)),"")=0,"",
IFERROR(INDEX('Funding Request Tracker'!$G$6:$G$13,MATCH('Eligible Components'!N566,'Funding Request Tracker'!$F$6:$F$13,0)),
""))</f>
        <v/>
      </c>
      <c r="Q566" s="27" t="str">
        <f>IF(IFERROR(INDEX('Tableau FR Download'!N:N,MATCH('Eligible Components'!M566,'Tableau FR Download'!G:G,0)),"")=0,"",IFERROR(INDEX('Tableau FR Download'!N:N,MATCH('Eligible Components'!M566,'Tableau FR Download'!G:G,0)),""))</f>
        <v/>
      </c>
      <c r="R566" s="27" t="str">
        <f>IF(IFERROR(INDEX('Tableau FR Download'!O:O,MATCH('Eligible Components'!M566,'Tableau FR Download'!G:G,0)),"")=0,"",IFERROR(INDEX('Tableau FR Download'!O:O,MATCH('Eligible Components'!M566,'Tableau FR Download'!G:G,0)),""))</f>
        <v/>
      </c>
      <c r="S566" t="str">
        <f t="shared" si="26"/>
        <v/>
      </c>
      <c r="T566" s="1" t="str">
        <f>IFERROR(INDEX('User Instructions'!$E$3:$E$8,MATCH('Eligible Components'!N566,'User Instructions'!$D$3:$D$8,0)),"")</f>
        <v/>
      </c>
      <c r="U566" s="1" t="str">
        <f>IFERROR(IF(INDEX('Tableau FR Download'!M:M,MATCH('Eligible Components'!M566,'Tableau FR Download'!G:G,0))=0,"",INDEX('Tableau FR Download'!M:M,MATCH('Eligible Components'!M566,'Tableau FR Download'!G:G,0))),"")</f>
        <v/>
      </c>
    </row>
    <row r="567" spans="1:21" hidden="1" x14ac:dyDescent="0.35">
      <c r="A567" s="1">
        <f t="shared" si="24"/>
        <v>0</v>
      </c>
      <c r="B567" s="1">
        <v>0</v>
      </c>
      <c r="C567" s="1" t="s">
        <v>201</v>
      </c>
      <c r="D567" s="1" t="s">
        <v>111</v>
      </c>
      <c r="E567" s="1" t="s">
        <v>91</v>
      </c>
      <c r="F567" s="1" t="s">
        <v>91</v>
      </c>
      <c r="G567" s="1" t="str">
        <f t="shared" si="25"/>
        <v>Georgia-RSSH</v>
      </c>
      <c r="H567" s="1">
        <v>1</v>
      </c>
      <c r="I567" s="1" t="s">
        <v>58</v>
      </c>
      <c r="J567" s="1" t="str">
        <f>IF(IFERROR(IF(M567="",INDEX('Review Approach Lookup'!D:D,MATCH('Eligible Components'!G567,'Review Approach Lookup'!A:A,0)),INDEX('Tableau FR Download'!I:I,MATCH(M567,'Tableau FR Download'!G:G,0))),"")=0,"TBC",IFERROR(IF(M567="",INDEX('Review Approach Lookup'!D:D,MATCH('Eligible Components'!G567,'Review Approach Lookup'!A:A,0)),INDEX('Tableau FR Download'!I:I,MATCH(M567,'Tableau FR Download'!G:G,0))),""))</f>
        <v>TBC</v>
      </c>
      <c r="K567" s="1" t="s">
        <v>218</v>
      </c>
      <c r="L567" s="1">
        <f>_xlfn.MAXIFS('Tableau FR Download'!A:A,'Tableau FR Download'!B:B,'Eligible Components'!G567)</f>
        <v>0</v>
      </c>
      <c r="M567" s="1" t="str">
        <f>IF(L567=0,"",INDEX('Tableau FR Download'!G:G,MATCH('Eligible Components'!L567,'Tableau FR Download'!A:A,0)))</f>
        <v/>
      </c>
      <c r="N567" s="2" t="str">
        <f>IFERROR(IF(LEFT(INDEX('Tableau FR Download'!J:J,MATCH('Eligible Components'!M567,'Tableau FR Download'!G:G,0)),FIND(" - ",INDEX('Tableau FR Download'!J:J,MATCH('Eligible Components'!M567,'Tableau FR Download'!G:G,0)))-1) = 0,"",LEFT(INDEX('Tableau FR Download'!J:J,MATCH('Eligible Components'!M567,'Tableau FR Download'!G:G,0)),FIND(" - ",INDEX('Tableau FR Download'!J:J,MATCH('Eligible Components'!M567,'Tableau FR Download'!G:G,0)))-1)),"")</f>
        <v/>
      </c>
      <c r="O567" s="2" t="str">
        <f>IF(T567="No","",IFERROR(IF(INDEX('Tableau FR Download'!M:M,MATCH('Eligible Components'!M567,'Tableau FR Download'!G:G,0))=0,"",INDEX('Tableau FR Download'!M:M,MATCH('Eligible Components'!M567,'Tableau FR Download'!G:G,0))),""))</f>
        <v/>
      </c>
      <c r="P567" s="27" t="str">
        <f>IF(IFERROR(
INDEX('Funding Request Tracker'!$G$6:$G$13,MATCH('Eligible Components'!N567,'Funding Request Tracker'!$F$6:$F$13,0)),"")=0,"",
IFERROR(INDEX('Funding Request Tracker'!$G$6:$G$13,MATCH('Eligible Components'!N567,'Funding Request Tracker'!$F$6:$F$13,0)),
""))</f>
        <v/>
      </c>
      <c r="Q567" s="27" t="str">
        <f>IF(IFERROR(INDEX('Tableau FR Download'!N:N,MATCH('Eligible Components'!M567,'Tableau FR Download'!G:G,0)),"")=0,"",IFERROR(INDEX('Tableau FR Download'!N:N,MATCH('Eligible Components'!M567,'Tableau FR Download'!G:G,0)),""))</f>
        <v/>
      </c>
      <c r="R567" s="27" t="str">
        <f>IF(IFERROR(INDEX('Tableau FR Download'!O:O,MATCH('Eligible Components'!M567,'Tableau FR Download'!G:G,0)),"")=0,"",IFERROR(INDEX('Tableau FR Download'!O:O,MATCH('Eligible Components'!M567,'Tableau FR Download'!G:G,0)),""))</f>
        <v/>
      </c>
      <c r="S567" t="str">
        <f t="shared" si="26"/>
        <v/>
      </c>
      <c r="T567" s="1" t="str">
        <f>IFERROR(INDEX('User Instructions'!$E$3:$E$8,MATCH('Eligible Components'!N567,'User Instructions'!$D$3:$D$8,0)),"")</f>
        <v/>
      </c>
      <c r="U567" s="1" t="str">
        <f>IFERROR(IF(INDEX('Tableau FR Download'!M:M,MATCH('Eligible Components'!M567,'Tableau FR Download'!G:G,0))=0,"",INDEX('Tableau FR Download'!M:M,MATCH('Eligible Components'!M567,'Tableau FR Download'!G:G,0))),"")</f>
        <v/>
      </c>
    </row>
    <row r="568" spans="1:21" hidden="1" x14ac:dyDescent="0.35">
      <c r="A568" s="1">
        <f t="shared" si="24"/>
        <v>0</v>
      </c>
      <c r="B568" s="1">
        <v>1</v>
      </c>
      <c r="C568" s="1" t="s">
        <v>201</v>
      </c>
      <c r="D568" s="1" t="s">
        <v>111</v>
      </c>
      <c r="E568" s="1" t="s">
        <v>61</v>
      </c>
      <c r="F568" s="1" t="s">
        <v>213</v>
      </c>
      <c r="G568" s="1" t="str">
        <f t="shared" si="25"/>
        <v>Georgia-Tuberculosis</v>
      </c>
      <c r="H568" s="1">
        <v>1</v>
      </c>
      <c r="I568" s="1" t="s">
        <v>58</v>
      </c>
      <c r="J568" s="1" t="str">
        <f>IF(IFERROR(IF(M568="",INDEX('Review Approach Lookup'!D:D,MATCH('Eligible Components'!G568,'Review Approach Lookup'!A:A,0)),INDEX('Tableau FR Download'!I:I,MATCH(M568,'Tableau FR Download'!G:G,0))),"")=0,"TBC",IFERROR(IF(M568="",INDEX('Review Approach Lookup'!D:D,MATCH('Eligible Components'!G568,'Review Approach Lookup'!A:A,0)),INDEX('Tableau FR Download'!I:I,MATCH(M568,'Tableau FR Download'!G:G,0))),""))</f>
        <v>Tailored for Focused Portfolios</v>
      </c>
      <c r="K568" s="1" t="s">
        <v>218</v>
      </c>
      <c r="L568" s="1">
        <f>_xlfn.MAXIFS('Tableau FR Download'!A:A,'Tableau FR Download'!B:B,'Eligible Components'!G568)</f>
        <v>0</v>
      </c>
      <c r="M568" s="1" t="str">
        <f>IF(L568=0,"",INDEX('Tableau FR Download'!G:G,MATCH('Eligible Components'!L568,'Tableau FR Download'!A:A,0)))</f>
        <v/>
      </c>
      <c r="N568" s="2" t="str">
        <f>IFERROR(IF(LEFT(INDEX('Tableau FR Download'!J:J,MATCH('Eligible Components'!M568,'Tableau FR Download'!G:G,0)),FIND(" - ",INDEX('Tableau FR Download'!J:J,MATCH('Eligible Components'!M568,'Tableau FR Download'!G:G,0)))-1) = 0,"",LEFT(INDEX('Tableau FR Download'!J:J,MATCH('Eligible Components'!M568,'Tableau FR Download'!G:G,0)),FIND(" - ",INDEX('Tableau FR Download'!J:J,MATCH('Eligible Components'!M568,'Tableau FR Download'!G:G,0)))-1)),"")</f>
        <v/>
      </c>
      <c r="O568" s="2" t="str">
        <f>IF(T568="No","",IFERROR(IF(INDEX('Tableau FR Download'!M:M,MATCH('Eligible Components'!M568,'Tableau FR Download'!G:G,0))=0,"",INDEX('Tableau FR Download'!M:M,MATCH('Eligible Components'!M568,'Tableau FR Download'!G:G,0))),""))</f>
        <v/>
      </c>
      <c r="P568" s="27" t="str">
        <f>IF(IFERROR(
INDEX('Funding Request Tracker'!$G$6:$G$13,MATCH('Eligible Components'!N568,'Funding Request Tracker'!$F$6:$F$13,0)),"")=0,"",
IFERROR(INDEX('Funding Request Tracker'!$G$6:$G$13,MATCH('Eligible Components'!N568,'Funding Request Tracker'!$F$6:$F$13,0)),
""))</f>
        <v/>
      </c>
      <c r="Q568" s="27" t="str">
        <f>IF(IFERROR(INDEX('Tableau FR Download'!N:N,MATCH('Eligible Components'!M568,'Tableau FR Download'!G:G,0)),"")=0,"",IFERROR(INDEX('Tableau FR Download'!N:N,MATCH('Eligible Components'!M568,'Tableau FR Download'!G:G,0)),""))</f>
        <v/>
      </c>
      <c r="R568" s="27" t="str">
        <f>IF(IFERROR(INDEX('Tableau FR Download'!O:O,MATCH('Eligible Components'!M568,'Tableau FR Download'!G:G,0)),"")=0,"",IFERROR(INDEX('Tableau FR Download'!O:O,MATCH('Eligible Components'!M568,'Tableau FR Download'!G:G,0)),""))</f>
        <v/>
      </c>
      <c r="S568" t="str">
        <f t="shared" si="26"/>
        <v/>
      </c>
      <c r="T568" s="1" t="str">
        <f>IFERROR(INDEX('User Instructions'!$E$3:$E$8,MATCH('Eligible Components'!N568,'User Instructions'!$D$3:$D$8,0)),"")</f>
        <v/>
      </c>
      <c r="U568" s="1" t="str">
        <f>IFERROR(IF(INDEX('Tableau FR Download'!M:M,MATCH('Eligible Components'!M568,'Tableau FR Download'!G:G,0))=0,"",INDEX('Tableau FR Download'!M:M,MATCH('Eligible Components'!M568,'Tableau FR Download'!G:G,0))),"")</f>
        <v/>
      </c>
    </row>
    <row r="569" spans="1:21" hidden="1" x14ac:dyDescent="0.35">
      <c r="A569" s="1">
        <f t="shared" si="24"/>
        <v>0</v>
      </c>
      <c r="B569" s="1">
        <v>0</v>
      </c>
      <c r="C569" s="1" t="s">
        <v>201</v>
      </c>
      <c r="D569" s="1" t="s">
        <v>111</v>
      </c>
      <c r="E569" s="1" t="s">
        <v>168</v>
      </c>
      <c r="F569" s="1" t="s">
        <v>214</v>
      </c>
      <c r="G569" s="1" t="str">
        <f t="shared" si="25"/>
        <v>Georgia-Tuberculosis,Malaria</v>
      </c>
      <c r="H569" s="1">
        <v>1</v>
      </c>
      <c r="I569" s="1" t="s">
        <v>58</v>
      </c>
      <c r="J569" s="1" t="str">
        <f>IF(IFERROR(IF(M569="",INDEX('Review Approach Lookup'!D:D,MATCH('Eligible Components'!G569,'Review Approach Lookup'!A:A,0)),INDEX('Tableau FR Download'!I:I,MATCH(M569,'Tableau FR Download'!G:G,0))),"")=0,"TBC",IFERROR(IF(M569="",INDEX('Review Approach Lookup'!D:D,MATCH('Eligible Components'!G569,'Review Approach Lookup'!A:A,0)),INDEX('Tableau FR Download'!I:I,MATCH(M569,'Tableau FR Download'!G:G,0))),""))</f>
        <v/>
      </c>
      <c r="K569" s="1" t="s">
        <v>218</v>
      </c>
      <c r="L569" s="1">
        <f>_xlfn.MAXIFS('Tableau FR Download'!A:A,'Tableau FR Download'!B:B,'Eligible Components'!G569)</f>
        <v>0</v>
      </c>
      <c r="M569" s="1" t="str">
        <f>IF(L569=0,"",INDEX('Tableau FR Download'!G:G,MATCH('Eligible Components'!L569,'Tableau FR Download'!A:A,0)))</f>
        <v/>
      </c>
      <c r="N569" s="2" t="str">
        <f>IFERROR(IF(LEFT(INDEX('Tableau FR Download'!J:J,MATCH('Eligible Components'!M569,'Tableau FR Download'!G:G,0)),FIND(" - ",INDEX('Tableau FR Download'!J:J,MATCH('Eligible Components'!M569,'Tableau FR Download'!G:G,0)))-1) = 0,"",LEFT(INDEX('Tableau FR Download'!J:J,MATCH('Eligible Components'!M569,'Tableau FR Download'!G:G,0)),FIND(" - ",INDEX('Tableau FR Download'!J:J,MATCH('Eligible Components'!M569,'Tableau FR Download'!G:G,0)))-1)),"")</f>
        <v/>
      </c>
      <c r="O569" s="2" t="str">
        <f>IF(T569="No","",IFERROR(IF(INDEX('Tableau FR Download'!M:M,MATCH('Eligible Components'!M569,'Tableau FR Download'!G:G,0))=0,"",INDEX('Tableau FR Download'!M:M,MATCH('Eligible Components'!M569,'Tableau FR Download'!G:G,0))),""))</f>
        <v/>
      </c>
      <c r="P569" s="27" t="str">
        <f>IF(IFERROR(
INDEX('Funding Request Tracker'!$G$6:$G$13,MATCH('Eligible Components'!N569,'Funding Request Tracker'!$F$6:$F$13,0)),"")=0,"",
IFERROR(INDEX('Funding Request Tracker'!$G$6:$G$13,MATCH('Eligible Components'!N569,'Funding Request Tracker'!$F$6:$F$13,0)),
""))</f>
        <v/>
      </c>
      <c r="Q569" s="27" t="str">
        <f>IF(IFERROR(INDEX('Tableau FR Download'!N:N,MATCH('Eligible Components'!M569,'Tableau FR Download'!G:G,0)),"")=0,"",IFERROR(INDEX('Tableau FR Download'!N:N,MATCH('Eligible Components'!M569,'Tableau FR Download'!G:G,0)),""))</f>
        <v/>
      </c>
      <c r="R569" s="27" t="str">
        <f>IF(IFERROR(INDEX('Tableau FR Download'!O:O,MATCH('Eligible Components'!M569,'Tableau FR Download'!G:G,0)),"")=0,"",IFERROR(INDEX('Tableau FR Download'!O:O,MATCH('Eligible Components'!M569,'Tableau FR Download'!G:G,0)),""))</f>
        <v/>
      </c>
      <c r="S569" t="str">
        <f t="shared" si="26"/>
        <v/>
      </c>
      <c r="T569" s="1" t="str">
        <f>IFERROR(INDEX('User Instructions'!$E$3:$E$8,MATCH('Eligible Components'!N569,'User Instructions'!$D$3:$D$8,0)),"")</f>
        <v/>
      </c>
      <c r="U569" s="1" t="str">
        <f>IFERROR(IF(INDEX('Tableau FR Download'!M:M,MATCH('Eligible Components'!M569,'Tableau FR Download'!G:G,0))=0,"",INDEX('Tableau FR Download'!M:M,MATCH('Eligible Components'!M569,'Tableau FR Download'!G:G,0))),"")</f>
        <v/>
      </c>
    </row>
    <row r="570" spans="1:21" hidden="1" x14ac:dyDescent="0.35">
      <c r="A570" s="1">
        <f t="shared" si="24"/>
        <v>0</v>
      </c>
      <c r="B570" s="1">
        <v>0</v>
      </c>
      <c r="C570" s="1" t="s">
        <v>201</v>
      </c>
      <c r="D570" s="1" t="s">
        <v>111</v>
      </c>
      <c r="E570" s="1" t="s">
        <v>133</v>
      </c>
      <c r="F570" s="1" t="s">
        <v>215</v>
      </c>
      <c r="G570" s="1" t="str">
        <f t="shared" si="25"/>
        <v>Georgia-Tuberculosis,Malaria,RSSH</v>
      </c>
      <c r="H570" s="1">
        <v>1</v>
      </c>
      <c r="I570" s="1" t="s">
        <v>58</v>
      </c>
      <c r="J570" s="1" t="str">
        <f>IF(IFERROR(IF(M570="",INDEX('Review Approach Lookup'!D:D,MATCH('Eligible Components'!G570,'Review Approach Lookup'!A:A,0)),INDEX('Tableau FR Download'!I:I,MATCH(M570,'Tableau FR Download'!G:G,0))),"")=0,"TBC",IFERROR(IF(M570="",INDEX('Review Approach Lookup'!D:D,MATCH('Eligible Components'!G570,'Review Approach Lookup'!A:A,0)),INDEX('Tableau FR Download'!I:I,MATCH(M570,'Tableau FR Download'!G:G,0))),""))</f>
        <v/>
      </c>
      <c r="K570" s="1" t="s">
        <v>218</v>
      </c>
      <c r="L570" s="1">
        <f>_xlfn.MAXIFS('Tableau FR Download'!A:A,'Tableau FR Download'!B:B,'Eligible Components'!G570)</f>
        <v>0</v>
      </c>
      <c r="M570" s="1" t="str">
        <f>IF(L570=0,"",INDEX('Tableau FR Download'!G:G,MATCH('Eligible Components'!L570,'Tableau FR Download'!A:A,0)))</f>
        <v/>
      </c>
      <c r="N570" s="2" t="str">
        <f>IFERROR(IF(LEFT(INDEX('Tableau FR Download'!J:J,MATCH('Eligible Components'!M570,'Tableau FR Download'!G:G,0)),FIND(" - ",INDEX('Tableau FR Download'!J:J,MATCH('Eligible Components'!M570,'Tableau FR Download'!G:G,0)))-1) = 0,"",LEFT(INDEX('Tableau FR Download'!J:J,MATCH('Eligible Components'!M570,'Tableau FR Download'!G:G,0)),FIND(" - ",INDEX('Tableau FR Download'!J:J,MATCH('Eligible Components'!M570,'Tableau FR Download'!G:G,0)))-1)),"")</f>
        <v/>
      </c>
      <c r="O570" s="2" t="str">
        <f>IF(T570="No","",IFERROR(IF(INDEX('Tableau FR Download'!M:M,MATCH('Eligible Components'!M570,'Tableau FR Download'!G:G,0))=0,"",INDEX('Tableau FR Download'!M:M,MATCH('Eligible Components'!M570,'Tableau FR Download'!G:G,0))),""))</f>
        <v/>
      </c>
      <c r="P570" s="27" t="str">
        <f>IF(IFERROR(
INDEX('Funding Request Tracker'!$G$6:$G$13,MATCH('Eligible Components'!N570,'Funding Request Tracker'!$F$6:$F$13,0)),"")=0,"",
IFERROR(INDEX('Funding Request Tracker'!$G$6:$G$13,MATCH('Eligible Components'!N570,'Funding Request Tracker'!$F$6:$F$13,0)),
""))</f>
        <v/>
      </c>
      <c r="Q570" s="27" t="str">
        <f>IF(IFERROR(INDEX('Tableau FR Download'!N:N,MATCH('Eligible Components'!M570,'Tableau FR Download'!G:G,0)),"")=0,"",IFERROR(INDEX('Tableau FR Download'!N:N,MATCH('Eligible Components'!M570,'Tableau FR Download'!G:G,0)),""))</f>
        <v/>
      </c>
      <c r="R570" s="27" t="str">
        <f>IF(IFERROR(INDEX('Tableau FR Download'!O:O,MATCH('Eligible Components'!M570,'Tableau FR Download'!G:G,0)),"")=0,"",IFERROR(INDEX('Tableau FR Download'!O:O,MATCH('Eligible Components'!M570,'Tableau FR Download'!G:G,0)),""))</f>
        <v/>
      </c>
      <c r="S570" t="str">
        <f t="shared" si="26"/>
        <v/>
      </c>
      <c r="T570" s="1" t="str">
        <f>IFERROR(INDEX('User Instructions'!$E$3:$E$8,MATCH('Eligible Components'!N570,'User Instructions'!$D$3:$D$8,0)),"")</f>
        <v/>
      </c>
      <c r="U570" s="1" t="str">
        <f>IFERROR(IF(INDEX('Tableau FR Download'!M:M,MATCH('Eligible Components'!M570,'Tableau FR Download'!G:G,0))=0,"",INDEX('Tableau FR Download'!M:M,MATCH('Eligible Components'!M570,'Tableau FR Download'!G:G,0))),"")</f>
        <v/>
      </c>
    </row>
    <row r="571" spans="1:21" hidden="1" x14ac:dyDescent="0.35">
      <c r="A571" s="1">
        <f t="shared" si="24"/>
        <v>0</v>
      </c>
      <c r="B571" s="1">
        <v>0</v>
      </c>
      <c r="C571" s="1" t="s">
        <v>201</v>
      </c>
      <c r="D571" s="1" t="s">
        <v>111</v>
      </c>
      <c r="E571" s="1" t="s">
        <v>121</v>
      </c>
      <c r="F571" s="1" t="s">
        <v>216</v>
      </c>
      <c r="G571" s="1" t="str">
        <f t="shared" si="25"/>
        <v>Georgia-Tuberculosis,RSSH</v>
      </c>
      <c r="H571" s="1">
        <v>1</v>
      </c>
      <c r="I571" s="1" t="s">
        <v>58</v>
      </c>
      <c r="J571" s="1" t="str">
        <f>IF(IFERROR(IF(M571="",INDEX('Review Approach Lookup'!D:D,MATCH('Eligible Components'!G571,'Review Approach Lookup'!A:A,0)),INDEX('Tableau FR Download'!I:I,MATCH(M571,'Tableau FR Download'!G:G,0))),"")=0,"TBC",IFERROR(IF(M571="",INDEX('Review Approach Lookup'!D:D,MATCH('Eligible Components'!G571,'Review Approach Lookup'!A:A,0)),INDEX('Tableau FR Download'!I:I,MATCH(M571,'Tableau FR Download'!G:G,0))),""))</f>
        <v/>
      </c>
      <c r="K571" s="1" t="s">
        <v>218</v>
      </c>
      <c r="L571" s="1">
        <f>_xlfn.MAXIFS('Tableau FR Download'!A:A,'Tableau FR Download'!B:B,'Eligible Components'!G571)</f>
        <v>0</v>
      </c>
      <c r="M571" s="1" t="str">
        <f>IF(L571=0,"",INDEX('Tableau FR Download'!G:G,MATCH('Eligible Components'!L571,'Tableau FR Download'!A:A,0)))</f>
        <v/>
      </c>
      <c r="N571" s="2" t="str">
        <f>IFERROR(IF(LEFT(INDEX('Tableau FR Download'!J:J,MATCH('Eligible Components'!M571,'Tableau FR Download'!G:G,0)),FIND(" - ",INDEX('Tableau FR Download'!J:J,MATCH('Eligible Components'!M571,'Tableau FR Download'!G:G,0)))-1) = 0,"",LEFT(INDEX('Tableau FR Download'!J:J,MATCH('Eligible Components'!M571,'Tableau FR Download'!G:G,0)),FIND(" - ",INDEX('Tableau FR Download'!J:J,MATCH('Eligible Components'!M571,'Tableau FR Download'!G:G,0)))-1)),"")</f>
        <v/>
      </c>
      <c r="O571" s="2" t="str">
        <f>IF(T571="No","",IFERROR(IF(INDEX('Tableau FR Download'!M:M,MATCH('Eligible Components'!M571,'Tableau FR Download'!G:G,0))=0,"",INDEX('Tableau FR Download'!M:M,MATCH('Eligible Components'!M571,'Tableau FR Download'!G:G,0))),""))</f>
        <v/>
      </c>
      <c r="P571" s="27" t="str">
        <f>IF(IFERROR(
INDEX('Funding Request Tracker'!$G$6:$G$13,MATCH('Eligible Components'!N571,'Funding Request Tracker'!$F$6:$F$13,0)),"")=0,"",
IFERROR(INDEX('Funding Request Tracker'!$G$6:$G$13,MATCH('Eligible Components'!N571,'Funding Request Tracker'!$F$6:$F$13,0)),
""))</f>
        <v/>
      </c>
      <c r="Q571" s="27" t="str">
        <f>IF(IFERROR(INDEX('Tableau FR Download'!N:N,MATCH('Eligible Components'!M571,'Tableau FR Download'!G:G,0)),"")=0,"",IFERROR(INDEX('Tableau FR Download'!N:N,MATCH('Eligible Components'!M571,'Tableau FR Download'!G:G,0)),""))</f>
        <v/>
      </c>
      <c r="R571" s="27" t="str">
        <f>IF(IFERROR(INDEX('Tableau FR Download'!O:O,MATCH('Eligible Components'!M571,'Tableau FR Download'!G:G,0)),"")=0,"",IFERROR(INDEX('Tableau FR Download'!O:O,MATCH('Eligible Components'!M571,'Tableau FR Download'!G:G,0)),""))</f>
        <v/>
      </c>
      <c r="S571" t="str">
        <f t="shared" si="26"/>
        <v/>
      </c>
      <c r="T571" s="1" t="str">
        <f>IFERROR(INDEX('User Instructions'!$E$3:$E$8,MATCH('Eligible Components'!N571,'User Instructions'!$D$3:$D$8,0)),"")</f>
        <v/>
      </c>
      <c r="U571" s="1" t="str">
        <f>IFERROR(IF(INDEX('Tableau FR Download'!M:M,MATCH('Eligible Components'!M571,'Tableau FR Download'!G:G,0))=0,"",INDEX('Tableau FR Download'!M:M,MATCH('Eligible Components'!M571,'Tableau FR Download'!G:G,0))),"")</f>
        <v/>
      </c>
    </row>
    <row r="572" spans="1:21" hidden="1" x14ac:dyDescent="0.35">
      <c r="A572" s="1">
        <f t="shared" si="24"/>
        <v>0</v>
      </c>
      <c r="B572" s="1">
        <v>1</v>
      </c>
      <c r="C572" s="1" t="s">
        <v>201</v>
      </c>
      <c r="D572" s="1" t="s">
        <v>112</v>
      </c>
      <c r="E572" s="1" t="s">
        <v>59</v>
      </c>
      <c r="F572" s="1" t="s">
        <v>59</v>
      </c>
      <c r="G572" s="1" t="str">
        <f t="shared" si="25"/>
        <v>Ghana-HIV/AIDS</v>
      </c>
      <c r="H572" s="1">
        <v>1</v>
      </c>
      <c r="I572" s="1" t="s">
        <v>79</v>
      </c>
      <c r="J572" s="1" t="str">
        <f>IF(IFERROR(IF(M572="",INDEX('Review Approach Lookup'!D:D,MATCH('Eligible Components'!G572,'Review Approach Lookup'!A:A,0)),INDEX('Tableau FR Download'!I:I,MATCH(M572,'Tableau FR Download'!G:G,0))),"")=0,"TBC",IFERROR(IF(M572="",INDEX('Review Approach Lookup'!D:D,MATCH('Eligible Components'!G572,'Review Approach Lookup'!A:A,0)),INDEX('Tableau FR Download'!I:I,MATCH(M572,'Tableau FR Download'!G:G,0))),""))</f>
        <v>Full Review</v>
      </c>
      <c r="K572" s="1" t="s">
        <v>219</v>
      </c>
      <c r="L572" s="1">
        <f>_xlfn.MAXIFS('Tableau FR Download'!A:A,'Tableau FR Download'!B:B,'Eligible Components'!G572)</f>
        <v>0</v>
      </c>
      <c r="M572" s="1" t="str">
        <f>IF(L572=0,"",INDEX('Tableau FR Download'!G:G,MATCH('Eligible Components'!L572,'Tableau FR Download'!A:A,0)))</f>
        <v/>
      </c>
      <c r="N572" s="2" t="str">
        <f>IFERROR(IF(LEFT(INDEX('Tableau FR Download'!J:J,MATCH('Eligible Components'!M572,'Tableau FR Download'!G:G,0)),FIND(" - ",INDEX('Tableau FR Download'!J:J,MATCH('Eligible Components'!M572,'Tableau FR Download'!G:G,0)))-1) = 0,"",LEFT(INDEX('Tableau FR Download'!J:J,MATCH('Eligible Components'!M572,'Tableau FR Download'!G:G,0)),FIND(" - ",INDEX('Tableau FR Download'!J:J,MATCH('Eligible Components'!M572,'Tableau FR Download'!G:G,0)))-1)),"")</f>
        <v/>
      </c>
      <c r="O572" s="2" t="str">
        <f>IF(T572="No","",IFERROR(IF(INDEX('Tableau FR Download'!M:M,MATCH('Eligible Components'!M572,'Tableau FR Download'!G:G,0))=0,"",INDEX('Tableau FR Download'!M:M,MATCH('Eligible Components'!M572,'Tableau FR Download'!G:G,0))),""))</f>
        <v/>
      </c>
      <c r="P572" s="27" t="str">
        <f>IF(IFERROR(
INDEX('Funding Request Tracker'!$G$6:$G$13,MATCH('Eligible Components'!N572,'Funding Request Tracker'!$F$6:$F$13,0)),"")=0,"",
IFERROR(INDEX('Funding Request Tracker'!$G$6:$G$13,MATCH('Eligible Components'!N572,'Funding Request Tracker'!$F$6:$F$13,0)),
""))</f>
        <v/>
      </c>
      <c r="Q572" s="27" t="str">
        <f>IF(IFERROR(INDEX('Tableau FR Download'!N:N,MATCH('Eligible Components'!M572,'Tableau FR Download'!G:G,0)),"")=0,"",IFERROR(INDEX('Tableau FR Download'!N:N,MATCH('Eligible Components'!M572,'Tableau FR Download'!G:G,0)),""))</f>
        <v/>
      </c>
      <c r="R572" s="27" t="str">
        <f>IF(IFERROR(INDEX('Tableau FR Download'!O:O,MATCH('Eligible Components'!M572,'Tableau FR Download'!G:G,0)),"")=0,"",IFERROR(INDEX('Tableau FR Download'!O:O,MATCH('Eligible Components'!M572,'Tableau FR Download'!G:G,0)),""))</f>
        <v/>
      </c>
      <c r="S572" t="str">
        <f t="shared" si="26"/>
        <v/>
      </c>
      <c r="T572" s="1" t="str">
        <f>IFERROR(INDEX('User Instructions'!$E$3:$E$8,MATCH('Eligible Components'!N572,'User Instructions'!$D$3:$D$8,0)),"")</f>
        <v/>
      </c>
      <c r="U572" s="1" t="str">
        <f>IFERROR(IF(INDEX('Tableau FR Download'!M:M,MATCH('Eligible Components'!M572,'Tableau FR Download'!G:G,0))=0,"",INDEX('Tableau FR Download'!M:M,MATCH('Eligible Components'!M572,'Tableau FR Download'!G:G,0))),"")</f>
        <v/>
      </c>
    </row>
    <row r="573" spans="1:21" hidden="1" x14ac:dyDescent="0.35">
      <c r="A573" s="1">
        <f t="shared" si="24"/>
        <v>0</v>
      </c>
      <c r="B573" s="1">
        <v>0</v>
      </c>
      <c r="C573" s="1" t="s">
        <v>201</v>
      </c>
      <c r="D573" s="1" t="s">
        <v>112</v>
      </c>
      <c r="E573" s="1" t="s">
        <v>103</v>
      </c>
      <c r="F573" s="1" t="s">
        <v>203</v>
      </c>
      <c r="G573" s="1" t="str">
        <f t="shared" si="25"/>
        <v>Ghana-HIV/AIDS,Malaria</v>
      </c>
      <c r="H573" s="1">
        <v>1</v>
      </c>
      <c r="I573" s="1" t="s">
        <v>79</v>
      </c>
      <c r="J573" s="1" t="str">
        <f>IF(IFERROR(IF(M573="",INDEX('Review Approach Lookup'!D:D,MATCH('Eligible Components'!G573,'Review Approach Lookup'!A:A,0)),INDEX('Tableau FR Download'!I:I,MATCH(M573,'Tableau FR Download'!G:G,0))),"")=0,"TBC",IFERROR(IF(M573="",INDEX('Review Approach Lookup'!D:D,MATCH('Eligible Components'!G573,'Review Approach Lookup'!A:A,0)),INDEX('Tableau FR Download'!I:I,MATCH(M573,'Tableau FR Download'!G:G,0))),""))</f>
        <v/>
      </c>
      <c r="K573" s="1" t="s">
        <v>219</v>
      </c>
      <c r="L573" s="1">
        <f>_xlfn.MAXIFS('Tableau FR Download'!A:A,'Tableau FR Download'!B:B,'Eligible Components'!G573)</f>
        <v>0</v>
      </c>
      <c r="M573" s="1" t="str">
        <f>IF(L573=0,"",INDEX('Tableau FR Download'!G:G,MATCH('Eligible Components'!L573,'Tableau FR Download'!A:A,0)))</f>
        <v/>
      </c>
      <c r="N573" s="2" t="str">
        <f>IFERROR(IF(LEFT(INDEX('Tableau FR Download'!J:J,MATCH('Eligible Components'!M573,'Tableau FR Download'!G:G,0)),FIND(" - ",INDEX('Tableau FR Download'!J:J,MATCH('Eligible Components'!M573,'Tableau FR Download'!G:G,0)))-1) = 0,"",LEFT(INDEX('Tableau FR Download'!J:J,MATCH('Eligible Components'!M573,'Tableau FR Download'!G:G,0)),FIND(" - ",INDEX('Tableau FR Download'!J:J,MATCH('Eligible Components'!M573,'Tableau FR Download'!G:G,0)))-1)),"")</f>
        <v/>
      </c>
      <c r="O573" s="2" t="str">
        <f>IF(T573="No","",IFERROR(IF(INDEX('Tableau FR Download'!M:M,MATCH('Eligible Components'!M573,'Tableau FR Download'!G:G,0))=0,"",INDEX('Tableau FR Download'!M:M,MATCH('Eligible Components'!M573,'Tableau FR Download'!G:G,0))),""))</f>
        <v/>
      </c>
      <c r="P573" s="27" t="str">
        <f>IF(IFERROR(
INDEX('Funding Request Tracker'!$G$6:$G$13,MATCH('Eligible Components'!N573,'Funding Request Tracker'!$F$6:$F$13,0)),"")=0,"",
IFERROR(INDEX('Funding Request Tracker'!$G$6:$G$13,MATCH('Eligible Components'!N573,'Funding Request Tracker'!$F$6:$F$13,0)),
""))</f>
        <v/>
      </c>
      <c r="Q573" s="27" t="str">
        <f>IF(IFERROR(INDEX('Tableau FR Download'!N:N,MATCH('Eligible Components'!M573,'Tableau FR Download'!G:G,0)),"")=0,"",IFERROR(INDEX('Tableau FR Download'!N:N,MATCH('Eligible Components'!M573,'Tableau FR Download'!G:G,0)),""))</f>
        <v/>
      </c>
      <c r="R573" s="27" t="str">
        <f>IF(IFERROR(INDEX('Tableau FR Download'!O:O,MATCH('Eligible Components'!M573,'Tableau FR Download'!G:G,0)),"")=0,"",IFERROR(INDEX('Tableau FR Download'!O:O,MATCH('Eligible Components'!M573,'Tableau FR Download'!G:G,0)),""))</f>
        <v/>
      </c>
      <c r="S573" t="str">
        <f t="shared" si="26"/>
        <v/>
      </c>
      <c r="T573" s="1" t="str">
        <f>IFERROR(INDEX('User Instructions'!$E$3:$E$8,MATCH('Eligible Components'!N573,'User Instructions'!$D$3:$D$8,0)),"")</f>
        <v/>
      </c>
      <c r="U573" s="1" t="str">
        <f>IFERROR(IF(INDEX('Tableau FR Download'!M:M,MATCH('Eligible Components'!M573,'Tableau FR Download'!G:G,0))=0,"",INDEX('Tableau FR Download'!M:M,MATCH('Eligible Components'!M573,'Tableau FR Download'!G:G,0))),"")</f>
        <v/>
      </c>
    </row>
    <row r="574" spans="1:21" hidden="1" x14ac:dyDescent="0.35">
      <c r="A574" s="1">
        <f t="shared" si="24"/>
        <v>0</v>
      </c>
      <c r="B574" s="1">
        <v>0</v>
      </c>
      <c r="C574" s="1" t="s">
        <v>201</v>
      </c>
      <c r="D574" s="1" t="s">
        <v>112</v>
      </c>
      <c r="E574" s="1" t="s">
        <v>204</v>
      </c>
      <c r="F574" s="1" t="s">
        <v>205</v>
      </c>
      <c r="G574" s="1" t="str">
        <f t="shared" si="25"/>
        <v>Ghana-HIV/AIDS,Malaria,RSSH</v>
      </c>
      <c r="H574" s="1">
        <v>1</v>
      </c>
      <c r="I574" s="1" t="s">
        <v>79</v>
      </c>
      <c r="J574" s="1" t="str">
        <f>IF(IFERROR(IF(M574="",INDEX('Review Approach Lookup'!D:D,MATCH('Eligible Components'!G574,'Review Approach Lookup'!A:A,0)),INDEX('Tableau FR Download'!I:I,MATCH(M574,'Tableau FR Download'!G:G,0))),"")=0,"TBC",IFERROR(IF(M574="",INDEX('Review Approach Lookup'!D:D,MATCH('Eligible Components'!G574,'Review Approach Lookup'!A:A,0)),INDEX('Tableau FR Download'!I:I,MATCH(M574,'Tableau FR Download'!G:G,0))),""))</f>
        <v/>
      </c>
      <c r="K574" s="1" t="s">
        <v>219</v>
      </c>
      <c r="L574" s="1">
        <f>_xlfn.MAXIFS('Tableau FR Download'!A:A,'Tableau FR Download'!B:B,'Eligible Components'!G574)</f>
        <v>0</v>
      </c>
      <c r="M574" s="1" t="str">
        <f>IF(L574=0,"",INDEX('Tableau FR Download'!G:G,MATCH('Eligible Components'!L574,'Tableau FR Download'!A:A,0)))</f>
        <v/>
      </c>
      <c r="N574" s="2" t="str">
        <f>IFERROR(IF(LEFT(INDEX('Tableau FR Download'!J:J,MATCH('Eligible Components'!M574,'Tableau FR Download'!G:G,0)),FIND(" - ",INDEX('Tableau FR Download'!J:J,MATCH('Eligible Components'!M574,'Tableau FR Download'!G:G,0)))-1) = 0,"",LEFT(INDEX('Tableau FR Download'!J:J,MATCH('Eligible Components'!M574,'Tableau FR Download'!G:G,0)),FIND(" - ",INDEX('Tableau FR Download'!J:J,MATCH('Eligible Components'!M574,'Tableau FR Download'!G:G,0)))-1)),"")</f>
        <v/>
      </c>
      <c r="O574" s="2" t="str">
        <f>IF(T574="No","",IFERROR(IF(INDEX('Tableau FR Download'!M:M,MATCH('Eligible Components'!M574,'Tableau FR Download'!G:G,0))=0,"",INDEX('Tableau FR Download'!M:M,MATCH('Eligible Components'!M574,'Tableau FR Download'!G:G,0))),""))</f>
        <v/>
      </c>
      <c r="P574" s="27" t="str">
        <f>IF(IFERROR(
INDEX('Funding Request Tracker'!$G$6:$G$13,MATCH('Eligible Components'!N574,'Funding Request Tracker'!$F$6:$F$13,0)),"")=0,"",
IFERROR(INDEX('Funding Request Tracker'!$G$6:$G$13,MATCH('Eligible Components'!N574,'Funding Request Tracker'!$F$6:$F$13,0)),
""))</f>
        <v/>
      </c>
      <c r="Q574" s="27" t="str">
        <f>IF(IFERROR(INDEX('Tableau FR Download'!N:N,MATCH('Eligible Components'!M574,'Tableau FR Download'!G:G,0)),"")=0,"",IFERROR(INDEX('Tableau FR Download'!N:N,MATCH('Eligible Components'!M574,'Tableau FR Download'!G:G,0)),""))</f>
        <v/>
      </c>
      <c r="R574" s="27" t="str">
        <f>IF(IFERROR(INDEX('Tableau FR Download'!O:O,MATCH('Eligible Components'!M574,'Tableau FR Download'!G:G,0)),"")=0,"",IFERROR(INDEX('Tableau FR Download'!O:O,MATCH('Eligible Components'!M574,'Tableau FR Download'!G:G,0)),""))</f>
        <v/>
      </c>
      <c r="S574" t="str">
        <f t="shared" si="26"/>
        <v/>
      </c>
      <c r="T574" s="1" t="str">
        <f>IFERROR(INDEX('User Instructions'!$E$3:$E$8,MATCH('Eligible Components'!N574,'User Instructions'!$D$3:$D$8,0)),"")</f>
        <v/>
      </c>
      <c r="U574" s="1" t="str">
        <f>IFERROR(IF(INDEX('Tableau FR Download'!M:M,MATCH('Eligible Components'!M574,'Tableau FR Download'!G:G,0))=0,"",INDEX('Tableau FR Download'!M:M,MATCH('Eligible Components'!M574,'Tableau FR Download'!G:G,0))),"")</f>
        <v/>
      </c>
    </row>
    <row r="575" spans="1:21" hidden="1" x14ac:dyDescent="0.35">
      <c r="A575" s="1">
        <f t="shared" si="24"/>
        <v>0</v>
      </c>
      <c r="B575" s="1">
        <v>0</v>
      </c>
      <c r="C575" s="1" t="s">
        <v>201</v>
      </c>
      <c r="D575" s="1" t="s">
        <v>112</v>
      </c>
      <c r="E575" s="1" t="s">
        <v>206</v>
      </c>
      <c r="F575" s="1" t="s">
        <v>207</v>
      </c>
      <c r="G575" s="1" t="str">
        <f t="shared" si="25"/>
        <v>Ghana-HIV/AIDS,RSSH</v>
      </c>
      <c r="H575" s="1">
        <v>1</v>
      </c>
      <c r="I575" s="1" t="s">
        <v>79</v>
      </c>
      <c r="J575" s="1" t="str">
        <f>IF(IFERROR(IF(M575="",INDEX('Review Approach Lookup'!D:D,MATCH('Eligible Components'!G575,'Review Approach Lookup'!A:A,0)),INDEX('Tableau FR Download'!I:I,MATCH(M575,'Tableau FR Download'!G:G,0))),"")=0,"TBC",IFERROR(IF(M575="",INDEX('Review Approach Lookup'!D:D,MATCH('Eligible Components'!G575,'Review Approach Lookup'!A:A,0)),INDEX('Tableau FR Download'!I:I,MATCH(M575,'Tableau FR Download'!G:G,0))),""))</f>
        <v/>
      </c>
      <c r="K575" s="1" t="s">
        <v>219</v>
      </c>
      <c r="L575" s="1">
        <f>_xlfn.MAXIFS('Tableau FR Download'!A:A,'Tableau FR Download'!B:B,'Eligible Components'!G575)</f>
        <v>0</v>
      </c>
      <c r="M575" s="1" t="str">
        <f>IF(L575=0,"",INDEX('Tableau FR Download'!G:G,MATCH('Eligible Components'!L575,'Tableau FR Download'!A:A,0)))</f>
        <v/>
      </c>
      <c r="N575" s="2" t="str">
        <f>IFERROR(IF(LEFT(INDEX('Tableau FR Download'!J:J,MATCH('Eligible Components'!M575,'Tableau FR Download'!G:G,0)),FIND(" - ",INDEX('Tableau FR Download'!J:J,MATCH('Eligible Components'!M575,'Tableau FR Download'!G:G,0)))-1) = 0,"",LEFT(INDEX('Tableau FR Download'!J:J,MATCH('Eligible Components'!M575,'Tableau FR Download'!G:G,0)),FIND(" - ",INDEX('Tableau FR Download'!J:J,MATCH('Eligible Components'!M575,'Tableau FR Download'!G:G,0)))-1)),"")</f>
        <v/>
      </c>
      <c r="O575" s="2" t="str">
        <f>IF(T575="No","",IFERROR(IF(INDEX('Tableau FR Download'!M:M,MATCH('Eligible Components'!M575,'Tableau FR Download'!G:G,0))=0,"",INDEX('Tableau FR Download'!M:M,MATCH('Eligible Components'!M575,'Tableau FR Download'!G:G,0))),""))</f>
        <v/>
      </c>
      <c r="P575" s="27" t="str">
        <f>IF(IFERROR(
INDEX('Funding Request Tracker'!$G$6:$G$13,MATCH('Eligible Components'!N575,'Funding Request Tracker'!$F$6:$F$13,0)),"")=0,"",
IFERROR(INDEX('Funding Request Tracker'!$G$6:$G$13,MATCH('Eligible Components'!N575,'Funding Request Tracker'!$F$6:$F$13,0)),
""))</f>
        <v/>
      </c>
      <c r="Q575" s="27" t="str">
        <f>IF(IFERROR(INDEX('Tableau FR Download'!N:N,MATCH('Eligible Components'!M575,'Tableau FR Download'!G:G,0)),"")=0,"",IFERROR(INDEX('Tableau FR Download'!N:N,MATCH('Eligible Components'!M575,'Tableau FR Download'!G:G,0)),""))</f>
        <v/>
      </c>
      <c r="R575" s="27" t="str">
        <f>IF(IFERROR(INDEX('Tableau FR Download'!O:O,MATCH('Eligible Components'!M575,'Tableau FR Download'!G:G,0)),"")=0,"",IFERROR(INDEX('Tableau FR Download'!O:O,MATCH('Eligible Components'!M575,'Tableau FR Download'!G:G,0)),""))</f>
        <v/>
      </c>
      <c r="S575" t="str">
        <f t="shared" si="26"/>
        <v/>
      </c>
      <c r="T575" s="1" t="str">
        <f>IFERROR(INDEX('User Instructions'!$E$3:$E$8,MATCH('Eligible Components'!N575,'User Instructions'!$D$3:$D$8,0)),"")</f>
        <v/>
      </c>
      <c r="U575" s="1" t="str">
        <f>IFERROR(IF(INDEX('Tableau FR Download'!M:M,MATCH('Eligible Components'!M575,'Tableau FR Download'!G:G,0))=0,"",INDEX('Tableau FR Download'!M:M,MATCH('Eligible Components'!M575,'Tableau FR Download'!G:G,0))),"")</f>
        <v/>
      </c>
    </row>
    <row r="576" spans="1:21" hidden="1" x14ac:dyDescent="0.35">
      <c r="A576" s="1">
        <f t="shared" si="24"/>
        <v>1</v>
      </c>
      <c r="B576" s="1">
        <v>0</v>
      </c>
      <c r="C576" s="1" t="s">
        <v>201</v>
      </c>
      <c r="D576" s="1" t="s">
        <v>112</v>
      </c>
      <c r="E576" s="1" t="s">
        <v>63</v>
      </c>
      <c r="F576" s="1" t="s">
        <v>208</v>
      </c>
      <c r="G576" s="1" t="str">
        <f t="shared" si="25"/>
        <v>Ghana-HIV/AIDS, Tuberculosis</v>
      </c>
      <c r="H576" s="1">
        <v>1</v>
      </c>
      <c r="I576" s="1" t="s">
        <v>79</v>
      </c>
      <c r="J576" s="1" t="str">
        <f>IF(IFERROR(IF(M576="",INDEX('Review Approach Lookup'!D:D,MATCH('Eligible Components'!G576,'Review Approach Lookup'!A:A,0)),INDEX('Tableau FR Download'!I:I,MATCH(M576,'Tableau FR Download'!G:G,0))),"")=0,"TBC",IFERROR(IF(M576="",INDEX('Review Approach Lookup'!D:D,MATCH('Eligible Components'!G576,'Review Approach Lookup'!A:A,0)),INDEX('Tableau FR Download'!I:I,MATCH(M576,'Tableau FR Download'!G:G,0))),""))</f>
        <v>Full Review</v>
      </c>
      <c r="K576" s="1" t="s">
        <v>219</v>
      </c>
      <c r="L576" s="1">
        <f>_xlfn.MAXIFS('Tableau FR Download'!A:A,'Tableau FR Download'!B:B,'Eligible Components'!G576)</f>
        <v>1592</v>
      </c>
      <c r="M576" s="1" t="str">
        <f>IF(L576=0,"",INDEX('Tableau FR Download'!G:G,MATCH('Eligible Components'!L576,'Tableau FR Download'!A:A,0)))</f>
        <v>FR1592-GHA-C</v>
      </c>
      <c r="N576" s="2" t="str">
        <f>IFERROR(IF(LEFT(INDEX('Tableau FR Download'!J:J,MATCH('Eligible Components'!M576,'Tableau FR Download'!G:G,0)),FIND(" - ",INDEX('Tableau FR Download'!J:J,MATCH('Eligible Components'!M576,'Tableau FR Download'!G:G,0)))-1) = 0,"",LEFT(INDEX('Tableau FR Download'!J:J,MATCH('Eligible Components'!M576,'Tableau FR Download'!G:G,0)),FIND(" - ",INDEX('Tableau FR Download'!J:J,MATCH('Eligible Components'!M576,'Tableau FR Download'!G:G,0)))-1)),"")</f>
        <v>Window 2</v>
      </c>
      <c r="O576" s="2" t="str">
        <f>IF(T576="No","",IFERROR(IF(INDEX('Tableau FR Download'!M:M,MATCH('Eligible Components'!M576,'Tableau FR Download'!G:G,0))=0,"",INDEX('Tableau FR Download'!M:M,MATCH('Eligible Components'!M576,'Tableau FR Download'!G:G,0))),""))</f>
        <v>Grant Making</v>
      </c>
      <c r="P576" s="27">
        <f>IF(IFERROR(
INDEX('Funding Request Tracker'!$G$6:$G$13,MATCH('Eligible Components'!N576,'Funding Request Tracker'!$F$6:$F$13,0)),"")=0,"",
IFERROR(INDEX('Funding Request Tracker'!$G$6:$G$13,MATCH('Eligible Components'!N576,'Funding Request Tracker'!$F$6:$F$13,0)),
""))</f>
        <v>45076</v>
      </c>
      <c r="Q576" s="27">
        <f>IF(IFERROR(INDEX('Tableau FR Download'!N:N,MATCH('Eligible Components'!M576,'Tableau FR Download'!G:G,0)),"")=0,"",IFERROR(INDEX('Tableau FR Download'!N:N,MATCH('Eligible Components'!M576,'Tableau FR Download'!G:G,0)),""))</f>
        <v>45267</v>
      </c>
      <c r="R576" s="27">
        <f>IF(IFERROR(INDEX('Tableau FR Download'!O:O,MATCH('Eligible Components'!M576,'Tableau FR Download'!G:G,0)),"")=0,"",IFERROR(INDEX('Tableau FR Download'!O:O,MATCH('Eligible Components'!M576,'Tableau FR Download'!G:G,0)),""))</f>
        <v>45279</v>
      </c>
      <c r="S576">
        <f t="shared" si="26"/>
        <v>6.6557377049180326</v>
      </c>
      <c r="T576" s="1" t="str">
        <f>IFERROR(INDEX('User Instructions'!$E$3:$E$8,MATCH('Eligible Components'!N576,'User Instructions'!$D$3:$D$8,0)),"")</f>
        <v>Yes</v>
      </c>
      <c r="U576" s="1" t="str">
        <f>IFERROR(IF(INDEX('Tableau FR Download'!M:M,MATCH('Eligible Components'!M576,'Tableau FR Download'!G:G,0))=0,"",INDEX('Tableau FR Download'!M:M,MATCH('Eligible Components'!M576,'Tableau FR Download'!G:G,0))),"")</f>
        <v>Grant Making</v>
      </c>
    </row>
    <row r="577" spans="1:21" hidden="1" x14ac:dyDescent="0.35">
      <c r="A577" s="1">
        <f t="shared" si="24"/>
        <v>0</v>
      </c>
      <c r="B577" s="1">
        <v>0</v>
      </c>
      <c r="C577" s="1" t="s">
        <v>201</v>
      </c>
      <c r="D577" s="1" t="s">
        <v>112</v>
      </c>
      <c r="E577" s="1" t="s">
        <v>53</v>
      </c>
      <c r="F577" s="1" t="s">
        <v>209</v>
      </c>
      <c r="G577" s="1" t="str">
        <f t="shared" si="25"/>
        <v>Ghana-HIV/AIDS,Tuberculosis,Malaria</v>
      </c>
      <c r="H577" s="1">
        <v>1</v>
      </c>
      <c r="I577" s="1" t="s">
        <v>79</v>
      </c>
      <c r="J577" s="1" t="str">
        <f>IF(IFERROR(IF(M577="",INDEX('Review Approach Lookup'!D:D,MATCH('Eligible Components'!G577,'Review Approach Lookup'!A:A,0)),INDEX('Tableau FR Download'!I:I,MATCH(M577,'Tableau FR Download'!G:G,0))),"")=0,"TBC",IFERROR(IF(M577="",INDEX('Review Approach Lookup'!D:D,MATCH('Eligible Components'!G577,'Review Approach Lookup'!A:A,0)),INDEX('Tableau FR Download'!I:I,MATCH(M577,'Tableau FR Download'!G:G,0))),""))</f>
        <v/>
      </c>
      <c r="K577" s="1" t="s">
        <v>219</v>
      </c>
      <c r="L577" s="1">
        <f>_xlfn.MAXIFS('Tableau FR Download'!A:A,'Tableau FR Download'!B:B,'Eligible Components'!G577)</f>
        <v>0</v>
      </c>
      <c r="M577" s="1" t="str">
        <f>IF(L577=0,"",INDEX('Tableau FR Download'!G:G,MATCH('Eligible Components'!L577,'Tableau FR Download'!A:A,0)))</f>
        <v/>
      </c>
      <c r="N577" s="2" t="str">
        <f>IFERROR(IF(LEFT(INDEX('Tableau FR Download'!J:J,MATCH('Eligible Components'!M577,'Tableau FR Download'!G:G,0)),FIND(" - ",INDEX('Tableau FR Download'!J:J,MATCH('Eligible Components'!M577,'Tableau FR Download'!G:G,0)))-1) = 0,"",LEFT(INDEX('Tableau FR Download'!J:J,MATCH('Eligible Components'!M577,'Tableau FR Download'!G:G,0)),FIND(" - ",INDEX('Tableau FR Download'!J:J,MATCH('Eligible Components'!M577,'Tableau FR Download'!G:G,0)))-1)),"")</f>
        <v/>
      </c>
      <c r="O577" s="2" t="str">
        <f>IF(T577="No","",IFERROR(IF(INDEX('Tableau FR Download'!M:M,MATCH('Eligible Components'!M577,'Tableau FR Download'!G:G,0))=0,"",INDEX('Tableau FR Download'!M:M,MATCH('Eligible Components'!M577,'Tableau FR Download'!G:G,0))),""))</f>
        <v/>
      </c>
      <c r="P577" s="27" t="str">
        <f>IF(IFERROR(
INDEX('Funding Request Tracker'!$G$6:$G$13,MATCH('Eligible Components'!N577,'Funding Request Tracker'!$F$6:$F$13,0)),"")=0,"",
IFERROR(INDEX('Funding Request Tracker'!$G$6:$G$13,MATCH('Eligible Components'!N577,'Funding Request Tracker'!$F$6:$F$13,0)),
""))</f>
        <v/>
      </c>
      <c r="Q577" s="27" t="str">
        <f>IF(IFERROR(INDEX('Tableau FR Download'!N:N,MATCH('Eligible Components'!M577,'Tableau FR Download'!G:G,0)),"")=0,"",IFERROR(INDEX('Tableau FR Download'!N:N,MATCH('Eligible Components'!M577,'Tableau FR Download'!G:G,0)),""))</f>
        <v/>
      </c>
      <c r="R577" s="27" t="str">
        <f>IF(IFERROR(INDEX('Tableau FR Download'!O:O,MATCH('Eligible Components'!M577,'Tableau FR Download'!G:G,0)),"")=0,"",IFERROR(INDEX('Tableau FR Download'!O:O,MATCH('Eligible Components'!M577,'Tableau FR Download'!G:G,0)),""))</f>
        <v/>
      </c>
      <c r="S577" t="str">
        <f t="shared" si="26"/>
        <v/>
      </c>
      <c r="T577" s="1" t="str">
        <f>IFERROR(INDEX('User Instructions'!$E$3:$E$8,MATCH('Eligible Components'!N577,'User Instructions'!$D$3:$D$8,0)),"")</f>
        <v/>
      </c>
      <c r="U577" s="1" t="str">
        <f>IFERROR(IF(INDEX('Tableau FR Download'!M:M,MATCH('Eligible Components'!M577,'Tableau FR Download'!G:G,0))=0,"",INDEX('Tableau FR Download'!M:M,MATCH('Eligible Components'!M577,'Tableau FR Download'!G:G,0))),"")</f>
        <v/>
      </c>
    </row>
    <row r="578" spans="1:21" hidden="1" x14ac:dyDescent="0.35">
      <c r="A578" s="1">
        <f t="shared" ref="A578:A641" si="27">IF(B578=1,0,IF(AND(H578=1,OR(F578="HIV/AIDS",F578="Tuberculosis",F578="Malaria",M578&lt;&gt;"")),1,0))</f>
        <v>0</v>
      </c>
      <c r="B578" s="1">
        <v>0</v>
      </c>
      <c r="C578" s="1" t="s">
        <v>201</v>
      </c>
      <c r="D578" s="1" t="s">
        <v>112</v>
      </c>
      <c r="E578" s="1" t="s">
        <v>81</v>
      </c>
      <c r="F578" s="1" t="s">
        <v>210</v>
      </c>
      <c r="G578" s="1" t="str">
        <f t="shared" ref="G578:G641" si="28">_xlfn.CONCAT(D578,"-",F578)</f>
        <v>Ghana-HIV/AIDS,Tuberculosis,Malaria,RSSH</v>
      </c>
      <c r="H578" s="1">
        <v>1</v>
      </c>
      <c r="I578" s="1" t="s">
        <v>79</v>
      </c>
      <c r="J578" s="1" t="str">
        <f>IF(IFERROR(IF(M578="",INDEX('Review Approach Lookup'!D:D,MATCH('Eligible Components'!G578,'Review Approach Lookup'!A:A,0)),INDEX('Tableau FR Download'!I:I,MATCH(M578,'Tableau FR Download'!G:G,0))),"")=0,"TBC",IFERROR(IF(M578="",INDEX('Review Approach Lookup'!D:D,MATCH('Eligible Components'!G578,'Review Approach Lookup'!A:A,0)),INDEX('Tableau FR Download'!I:I,MATCH(M578,'Tableau FR Download'!G:G,0))),""))</f>
        <v/>
      </c>
      <c r="K578" s="1" t="s">
        <v>219</v>
      </c>
      <c r="L578" s="1">
        <f>_xlfn.MAXIFS('Tableau FR Download'!A:A,'Tableau FR Download'!B:B,'Eligible Components'!G578)</f>
        <v>0</v>
      </c>
      <c r="M578" s="1" t="str">
        <f>IF(L578=0,"",INDEX('Tableau FR Download'!G:G,MATCH('Eligible Components'!L578,'Tableau FR Download'!A:A,0)))</f>
        <v/>
      </c>
      <c r="N578" s="2" t="str">
        <f>IFERROR(IF(LEFT(INDEX('Tableau FR Download'!J:J,MATCH('Eligible Components'!M578,'Tableau FR Download'!G:G,0)),FIND(" - ",INDEX('Tableau FR Download'!J:J,MATCH('Eligible Components'!M578,'Tableau FR Download'!G:G,0)))-1) = 0,"",LEFT(INDEX('Tableau FR Download'!J:J,MATCH('Eligible Components'!M578,'Tableau FR Download'!G:G,0)),FIND(" - ",INDEX('Tableau FR Download'!J:J,MATCH('Eligible Components'!M578,'Tableau FR Download'!G:G,0)))-1)),"")</f>
        <v/>
      </c>
      <c r="O578" s="2" t="str">
        <f>IF(T578="No","",IFERROR(IF(INDEX('Tableau FR Download'!M:M,MATCH('Eligible Components'!M578,'Tableau FR Download'!G:G,0))=0,"",INDEX('Tableau FR Download'!M:M,MATCH('Eligible Components'!M578,'Tableau FR Download'!G:G,0))),""))</f>
        <v/>
      </c>
      <c r="P578" s="27" t="str">
        <f>IF(IFERROR(
INDEX('Funding Request Tracker'!$G$6:$G$13,MATCH('Eligible Components'!N578,'Funding Request Tracker'!$F$6:$F$13,0)),"")=0,"",
IFERROR(INDEX('Funding Request Tracker'!$G$6:$G$13,MATCH('Eligible Components'!N578,'Funding Request Tracker'!$F$6:$F$13,0)),
""))</f>
        <v/>
      </c>
      <c r="Q578" s="27" t="str">
        <f>IF(IFERROR(INDEX('Tableau FR Download'!N:N,MATCH('Eligible Components'!M578,'Tableau FR Download'!G:G,0)),"")=0,"",IFERROR(INDEX('Tableau FR Download'!N:N,MATCH('Eligible Components'!M578,'Tableau FR Download'!G:G,0)),""))</f>
        <v/>
      </c>
      <c r="R578" s="27" t="str">
        <f>IF(IFERROR(INDEX('Tableau FR Download'!O:O,MATCH('Eligible Components'!M578,'Tableau FR Download'!G:G,0)),"")=0,"",IFERROR(INDEX('Tableau FR Download'!O:O,MATCH('Eligible Components'!M578,'Tableau FR Download'!G:G,0)),""))</f>
        <v/>
      </c>
      <c r="S578" t="str">
        <f t="shared" si="26"/>
        <v/>
      </c>
      <c r="T578" s="1" t="str">
        <f>IFERROR(INDEX('User Instructions'!$E$3:$E$8,MATCH('Eligible Components'!N578,'User Instructions'!$D$3:$D$8,0)),"")</f>
        <v/>
      </c>
      <c r="U578" s="1" t="str">
        <f>IFERROR(IF(INDEX('Tableau FR Download'!M:M,MATCH('Eligible Components'!M578,'Tableau FR Download'!G:G,0))=0,"",INDEX('Tableau FR Download'!M:M,MATCH('Eligible Components'!M578,'Tableau FR Download'!G:G,0))),"")</f>
        <v/>
      </c>
    </row>
    <row r="579" spans="1:21" hidden="1" x14ac:dyDescent="0.35">
      <c r="A579" s="1">
        <f t="shared" si="27"/>
        <v>0</v>
      </c>
      <c r="B579" s="1">
        <v>0</v>
      </c>
      <c r="C579" s="1" t="s">
        <v>201</v>
      </c>
      <c r="D579" s="1" t="s">
        <v>112</v>
      </c>
      <c r="E579" s="1" t="s">
        <v>137</v>
      </c>
      <c r="F579" s="1" t="s">
        <v>211</v>
      </c>
      <c r="G579" s="1" t="str">
        <f t="shared" si="28"/>
        <v>Ghana-HIV/AIDS,Tuberculosis,RSSH</v>
      </c>
      <c r="H579" s="1">
        <v>1</v>
      </c>
      <c r="I579" s="1" t="s">
        <v>79</v>
      </c>
      <c r="J579" s="1" t="str">
        <f>IF(IFERROR(IF(M579="",INDEX('Review Approach Lookup'!D:D,MATCH('Eligible Components'!G579,'Review Approach Lookup'!A:A,0)),INDEX('Tableau FR Download'!I:I,MATCH(M579,'Tableau FR Download'!G:G,0))),"")=0,"TBC",IFERROR(IF(M579="",INDEX('Review Approach Lookup'!D:D,MATCH('Eligible Components'!G579,'Review Approach Lookup'!A:A,0)),INDEX('Tableau FR Download'!I:I,MATCH(M579,'Tableau FR Download'!G:G,0))),""))</f>
        <v/>
      </c>
      <c r="K579" s="1" t="s">
        <v>219</v>
      </c>
      <c r="L579" s="1">
        <f>_xlfn.MAXIFS('Tableau FR Download'!A:A,'Tableau FR Download'!B:B,'Eligible Components'!G579)</f>
        <v>0</v>
      </c>
      <c r="M579" s="1" t="str">
        <f>IF(L579=0,"",INDEX('Tableau FR Download'!G:G,MATCH('Eligible Components'!L579,'Tableau FR Download'!A:A,0)))</f>
        <v/>
      </c>
      <c r="N579" s="2" t="str">
        <f>IFERROR(IF(LEFT(INDEX('Tableau FR Download'!J:J,MATCH('Eligible Components'!M579,'Tableau FR Download'!G:G,0)),FIND(" - ",INDEX('Tableau FR Download'!J:J,MATCH('Eligible Components'!M579,'Tableau FR Download'!G:G,0)))-1) = 0,"",LEFT(INDEX('Tableau FR Download'!J:J,MATCH('Eligible Components'!M579,'Tableau FR Download'!G:G,0)),FIND(" - ",INDEX('Tableau FR Download'!J:J,MATCH('Eligible Components'!M579,'Tableau FR Download'!G:G,0)))-1)),"")</f>
        <v/>
      </c>
      <c r="O579" s="2" t="str">
        <f>IF(T579="No","",IFERROR(IF(INDEX('Tableau FR Download'!M:M,MATCH('Eligible Components'!M579,'Tableau FR Download'!G:G,0))=0,"",INDEX('Tableau FR Download'!M:M,MATCH('Eligible Components'!M579,'Tableau FR Download'!G:G,0))),""))</f>
        <v/>
      </c>
      <c r="P579" s="27" t="str">
        <f>IF(IFERROR(
INDEX('Funding Request Tracker'!$G$6:$G$13,MATCH('Eligible Components'!N579,'Funding Request Tracker'!$F$6:$F$13,0)),"")=0,"",
IFERROR(INDEX('Funding Request Tracker'!$G$6:$G$13,MATCH('Eligible Components'!N579,'Funding Request Tracker'!$F$6:$F$13,0)),
""))</f>
        <v/>
      </c>
      <c r="Q579" s="27" t="str">
        <f>IF(IFERROR(INDEX('Tableau FR Download'!N:N,MATCH('Eligible Components'!M579,'Tableau FR Download'!G:G,0)),"")=0,"",IFERROR(INDEX('Tableau FR Download'!N:N,MATCH('Eligible Components'!M579,'Tableau FR Download'!G:G,0)),""))</f>
        <v/>
      </c>
      <c r="R579" s="27" t="str">
        <f>IF(IFERROR(INDEX('Tableau FR Download'!O:O,MATCH('Eligible Components'!M579,'Tableau FR Download'!G:G,0)),"")=0,"",IFERROR(INDEX('Tableau FR Download'!O:O,MATCH('Eligible Components'!M579,'Tableau FR Download'!G:G,0)),""))</f>
        <v/>
      </c>
      <c r="S579" t="str">
        <f t="shared" ref="S579:S642" si="29">IFERROR((R579-P579)/30.5,"")</f>
        <v/>
      </c>
      <c r="T579" s="1" t="str">
        <f>IFERROR(INDEX('User Instructions'!$E$3:$E$8,MATCH('Eligible Components'!N579,'User Instructions'!$D$3:$D$8,0)),"")</f>
        <v/>
      </c>
      <c r="U579" s="1" t="str">
        <f>IFERROR(IF(INDEX('Tableau FR Download'!M:M,MATCH('Eligible Components'!M579,'Tableau FR Download'!G:G,0))=0,"",INDEX('Tableau FR Download'!M:M,MATCH('Eligible Components'!M579,'Tableau FR Download'!G:G,0))),"")</f>
        <v/>
      </c>
    </row>
    <row r="580" spans="1:21" hidden="1" x14ac:dyDescent="0.35">
      <c r="A580" s="1">
        <f t="shared" si="27"/>
        <v>1</v>
      </c>
      <c r="B580" s="1">
        <v>0</v>
      </c>
      <c r="C580" s="1" t="s">
        <v>201</v>
      </c>
      <c r="D580" s="1" t="s">
        <v>112</v>
      </c>
      <c r="E580" s="1" t="s">
        <v>68</v>
      </c>
      <c r="F580" s="1" t="s">
        <v>68</v>
      </c>
      <c r="G580" s="1" t="str">
        <f t="shared" si="28"/>
        <v>Ghana-Malaria</v>
      </c>
      <c r="H580" s="1">
        <v>1</v>
      </c>
      <c r="I580" s="1" t="s">
        <v>79</v>
      </c>
      <c r="J580" s="1" t="str">
        <f>IF(IFERROR(IF(M580="",INDEX('Review Approach Lookup'!D:D,MATCH('Eligible Components'!G580,'Review Approach Lookup'!A:A,0)),INDEX('Tableau FR Download'!I:I,MATCH(M580,'Tableau FR Download'!G:G,0))),"")=0,"TBC",IFERROR(IF(M580="",INDEX('Review Approach Lookup'!D:D,MATCH('Eligible Components'!G580,'Review Approach Lookup'!A:A,0)),INDEX('Tableau FR Download'!I:I,MATCH(M580,'Tableau FR Download'!G:G,0))),""))</f>
        <v>Full Review</v>
      </c>
      <c r="K580" s="1" t="s">
        <v>219</v>
      </c>
      <c r="L580" s="1">
        <f>_xlfn.MAXIFS('Tableau FR Download'!A:A,'Tableau FR Download'!B:B,'Eligible Components'!G580)</f>
        <v>1593</v>
      </c>
      <c r="M580" s="1" t="str">
        <f>IF(L580=0,"",INDEX('Tableau FR Download'!G:G,MATCH('Eligible Components'!L580,'Tableau FR Download'!A:A,0)))</f>
        <v>FR1593-GHA-M</v>
      </c>
      <c r="N580" s="2" t="str">
        <f>IFERROR(IF(LEFT(INDEX('Tableau FR Download'!J:J,MATCH('Eligible Components'!M580,'Tableau FR Download'!G:G,0)),FIND(" - ",INDEX('Tableau FR Download'!J:J,MATCH('Eligible Components'!M580,'Tableau FR Download'!G:G,0)))-1) = 0,"",LEFT(INDEX('Tableau FR Download'!J:J,MATCH('Eligible Components'!M580,'Tableau FR Download'!G:G,0)),FIND(" - ",INDEX('Tableau FR Download'!J:J,MATCH('Eligible Components'!M580,'Tableau FR Download'!G:G,0)))-1)),"")</f>
        <v>Window 2</v>
      </c>
      <c r="O580" s="2" t="str">
        <f>IF(T580="No","",IFERROR(IF(INDEX('Tableau FR Download'!M:M,MATCH('Eligible Components'!M580,'Tableau FR Download'!G:G,0))=0,"",INDEX('Tableau FR Download'!M:M,MATCH('Eligible Components'!M580,'Tableau FR Download'!G:G,0))),""))</f>
        <v>Grant Making</v>
      </c>
      <c r="P580" s="27">
        <f>IF(IFERROR(
INDEX('Funding Request Tracker'!$G$6:$G$13,MATCH('Eligible Components'!N580,'Funding Request Tracker'!$F$6:$F$13,0)),"")=0,"",
IFERROR(INDEX('Funding Request Tracker'!$G$6:$G$13,MATCH('Eligible Components'!N580,'Funding Request Tracker'!$F$6:$F$13,0)),
""))</f>
        <v>45076</v>
      </c>
      <c r="Q580" s="27">
        <f>IF(IFERROR(INDEX('Tableau FR Download'!N:N,MATCH('Eligible Components'!M580,'Tableau FR Download'!G:G,0)),"")=0,"",IFERROR(INDEX('Tableau FR Download'!N:N,MATCH('Eligible Components'!M580,'Tableau FR Download'!G:G,0)),""))</f>
        <v>45267</v>
      </c>
      <c r="R580" s="27">
        <f>IF(IFERROR(INDEX('Tableau FR Download'!O:O,MATCH('Eligible Components'!M580,'Tableau FR Download'!G:G,0)),"")=0,"",IFERROR(INDEX('Tableau FR Download'!O:O,MATCH('Eligible Components'!M580,'Tableau FR Download'!G:G,0)),""))</f>
        <v>45279</v>
      </c>
      <c r="S580">
        <f t="shared" si="29"/>
        <v>6.6557377049180326</v>
      </c>
      <c r="T580" s="1" t="str">
        <f>IFERROR(INDEX('User Instructions'!$E$3:$E$8,MATCH('Eligible Components'!N580,'User Instructions'!$D$3:$D$8,0)),"")</f>
        <v>Yes</v>
      </c>
      <c r="U580" s="1" t="str">
        <f>IFERROR(IF(INDEX('Tableau FR Download'!M:M,MATCH('Eligible Components'!M580,'Tableau FR Download'!G:G,0))=0,"",INDEX('Tableau FR Download'!M:M,MATCH('Eligible Components'!M580,'Tableau FR Download'!G:G,0))),"")</f>
        <v>Grant Making</v>
      </c>
    </row>
    <row r="581" spans="1:21" hidden="1" x14ac:dyDescent="0.35">
      <c r="A581" s="1">
        <f t="shared" si="27"/>
        <v>0</v>
      </c>
      <c r="B581" s="1">
        <v>0</v>
      </c>
      <c r="C581" s="1" t="s">
        <v>201</v>
      </c>
      <c r="D581" s="1" t="s">
        <v>112</v>
      </c>
      <c r="E581" s="1" t="s">
        <v>94</v>
      </c>
      <c r="F581" s="1" t="s">
        <v>212</v>
      </c>
      <c r="G581" s="1" t="str">
        <f t="shared" si="28"/>
        <v>Ghana-Malaria,RSSH</v>
      </c>
      <c r="H581" s="1">
        <v>1</v>
      </c>
      <c r="I581" s="1" t="s">
        <v>79</v>
      </c>
      <c r="J581" s="1" t="str">
        <f>IF(IFERROR(IF(M581="",INDEX('Review Approach Lookup'!D:D,MATCH('Eligible Components'!G581,'Review Approach Lookup'!A:A,0)),INDEX('Tableau FR Download'!I:I,MATCH(M581,'Tableau FR Download'!G:G,0))),"")=0,"TBC",IFERROR(IF(M581="",INDEX('Review Approach Lookup'!D:D,MATCH('Eligible Components'!G581,'Review Approach Lookup'!A:A,0)),INDEX('Tableau FR Download'!I:I,MATCH(M581,'Tableau FR Download'!G:G,0))),""))</f>
        <v/>
      </c>
      <c r="K581" s="1" t="s">
        <v>219</v>
      </c>
      <c r="L581" s="1">
        <f>_xlfn.MAXIFS('Tableau FR Download'!A:A,'Tableau FR Download'!B:B,'Eligible Components'!G581)</f>
        <v>0</v>
      </c>
      <c r="M581" s="1" t="str">
        <f>IF(L581=0,"",INDEX('Tableau FR Download'!G:G,MATCH('Eligible Components'!L581,'Tableau FR Download'!A:A,0)))</f>
        <v/>
      </c>
      <c r="N581" s="2" t="str">
        <f>IFERROR(IF(LEFT(INDEX('Tableau FR Download'!J:J,MATCH('Eligible Components'!M581,'Tableau FR Download'!G:G,0)),FIND(" - ",INDEX('Tableau FR Download'!J:J,MATCH('Eligible Components'!M581,'Tableau FR Download'!G:G,0)))-1) = 0,"",LEFT(INDEX('Tableau FR Download'!J:J,MATCH('Eligible Components'!M581,'Tableau FR Download'!G:G,0)),FIND(" - ",INDEX('Tableau FR Download'!J:J,MATCH('Eligible Components'!M581,'Tableau FR Download'!G:G,0)))-1)),"")</f>
        <v/>
      </c>
      <c r="O581" s="2" t="str">
        <f>IF(T581="No","",IFERROR(IF(INDEX('Tableau FR Download'!M:M,MATCH('Eligible Components'!M581,'Tableau FR Download'!G:G,0))=0,"",INDEX('Tableau FR Download'!M:M,MATCH('Eligible Components'!M581,'Tableau FR Download'!G:G,0))),""))</f>
        <v/>
      </c>
      <c r="P581" s="27" t="str">
        <f>IF(IFERROR(
INDEX('Funding Request Tracker'!$G$6:$G$13,MATCH('Eligible Components'!N581,'Funding Request Tracker'!$F$6:$F$13,0)),"")=0,"",
IFERROR(INDEX('Funding Request Tracker'!$G$6:$G$13,MATCH('Eligible Components'!N581,'Funding Request Tracker'!$F$6:$F$13,0)),
""))</f>
        <v/>
      </c>
      <c r="Q581" s="27" t="str">
        <f>IF(IFERROR(INDEX('Tableau FR Download'!N:N,MATCH('Eligible Components'!M581,'Tableau FR Download'!G:G,0)),"")=0,"",IFERROR(INDEX('Tableau FR Download'!N:N,MATCH('Eligible Components'!M581,'Tableau FR Download'!G:G,0)),""))</f>
        <v/>
      </c>
      <c r="R581" s="27" t="str">
        <f>IF(IFERROR(INDEX('Tableau FR Download'!O:O,MATCH('Eligible Components'!M581,'Tableau FR Download'!G:G,0)),"")=0,"",IFERROR(INDEX('Tableau FR Download'!O:O,MATCH('Eligible Components'!M581,'Tableau FR Download'!G:G,0)),""))</f>
        <v/>
      </c>
      <c r="S581" t="str">
        <f t="shared" si="29"/>
        <v/>
      </c>
      <c r="T581" s="1" t="str">
        <f>IFERROR(INDEX('User Instructions'!$E$3:$E$8,MATCH('Eligible Components'!N581,'User Instructions'!$D$3:$D$8,0)),"")</f>
        <v/>
      </c>
      <c r="U581" s="1" t="str">
        <f>IFERROR(IF(INDEX('Tableau FR Download'!M:M,MATCH('Eligible Components'!M581,'Tableau FR Download'!G:G,0))=0,"",INDEX('Tableau FR Download'!M:M,MATCH('Eligible Components'!M581,'Tableau FR Download'!G:G,0))),"")</f>
        <v/>
      </c>
    </row>
    <row r="582" spans="1:21" hidden="1" x14ac:dyDescent="0.35">
      <c r="A582" s="1">
        <f t="shared" si="27"/>
        <v>0</v>
      </c>
      <c r="B582" s="1">
        <v>0</v>
      </c>
      <c r="C582" s="1" t="s">
        <v>201</v>
      </c>
      <c r="D582" s="1" t="s">
        <v>112</v>
      </c>
      <c r="E582" s="1" t="s">
        <v>91</v>
      </c>
      <c r="F582" s="1" t="s">
        <v>91</v>
      </c>
      <c r="G582" s="1" t="str">
        <f t="shared" si="28"/>
        <v>Ghana-RSSH</v>
      </c>
      <c r="H582" s="1">
        <v>1</v>
      </c>
      <c r="I582" s="1" t="s">
        <v>79</v>
      </c>
      <c r="J582" s="1" t="str">
        <f>IF(IFERROR(IF(M582="",INDEX('Review Approach Lookup'!D:D,MATCH('Eligible Components'!G582,'Review Approach Lookup'!A:A,0)),INDEX('Tableau FR Download'!I:I,MATCH(M582,'Tableau FR Download'!G:G,0))),"")=0,"TBC",IFERROR(IF(M582="",INDEX('Review Approach Lookup'!D:D,MATCH('Eligible Components'!G582,'Review Approach Lookup'!A:A,0)),INDEX('Tableau FR Download'!I:I,MATCH(M582,'Tableau FR Download'!G:G,0))),""))</f>
        <v>TBC</v>
      </c>
      <c r="K582" s="1" t="s">
        <v>219</v>
      </c>
      <c r="L582" s="1">
        <f>_xlfn.MAXIFS('Tableau FR Download'!A:A,'Tableau FR Download'!B:B,'Eligible Components'!G582)</f>
        <v>0</v>
      </c>
      <c r="M582" s="1" t="str">
        <f>IF(L582=0,"",INDEX('Tableau FR Download'!G:G,MATCH('Eligible Components'!L582,'Tableau FR Download'!A:A,0)))</f>
        <v/>
      </c>
      <c r="N582" s="2" t="str">
        <f>IFERROR(IF(LEFT(INDEX('Tableau FR Download'!J:J,MATCH('Eligible Components'!M582,'Tableau FR Download'!G:G,0)),FIND(" - ",INDEX('Tableau FR Download'!J:J,MATCH('Eligible Components'!M582,'Tableau FR Download'!G:G,0)))-1) = 0,"",LEFT(INDEX('Tableau FR Download'!J:J,MATCH('Eligible Components'!M582,'Tableau FR Download'!G:G,0)),FIND(" - ",INDEX('Tableau FR Download'!J:J,MATCH('Eligible Components'!M582,'Tableau FR Download'!G:G,0)))-1)),"")</f>
        <v/>
      </c>
      <c r="O582" s="2" t="str">
        <f>IF(T582="No","",IFERROR(IF(INDEX('Tableau FR Download'!M:M,MATCH('Eligible Components'!M582,'Tableau FR Download'!G:G,0))=0,"",INDEX('Tableau FR Download'!M:M,MATCH('Eligible Components'!M582,'Tableau FR Download'!G:G,0))),""))</f>
        <v/>
      </c>
      <c r="P582" s="27" t="str">
        <f>IF(IFERROR(
INDEX('Funding Request Tracker'!$G$6:$G$13,MATCH('Eligible Components'!N582,'Funding Request Tracker'!$F$6:$F$13,0)),"")=0,"",
IFERROR(INDEX('Funding Request Tracker'!$G$6:$G$13,MATCH('Eligible Components'!N582,'Funding Request Tracker'!$F$6:$F$13,0)),
""))</f>
        <v/>
      </c>
      <c r="Q582" s="27" t="str">
        <f>IF(IFERROR(INDEX('Tableau FR Download'!N:N,MATCH('Eligible Components'!M582,'Tableau FR Download'!G:G,0)),"")=0,"",IFERROR(INDEX('Tableau FR Download'!N:N,MATCH('Eligible Components'!M582,'Tableau FR Download'!G:G,0)),""))</f>
        <v/>
      </c>
      <c r="R582" s="27" t="str">
        <f>IF(IFERROR(INDEX('Tableau FR Download'!O:O,MATCH('Eligible Components'!M582,'Tableau FR Download'!G:G,0)),"")=0,"",IFERROR(INDEX('Tableau FR Download'!O:O,MATCH('Eligible Components'!M582,'Tableau FR Download'!G:G,0)),""))</f>
        <v/>
      </c>
      <c r="S582" t="str">
        <f t="shared" si="29"/>
        <v/>
      </c>
      <c r="T582" s="1" t="str">
        <f>IFERROR(INDEX('User Instructions'!$E$3:$E$8,MATCH('Eligible Components'!N582,'User Instructions'!$D$3:$D$8,0)),"")</f>
        <v/>
      </c>
      <c r="U582" s="1" t="str">
        <f>IFERROR(IF(INDEX('Tableau FR Download'!M:M,MATCH('Eligible Components'!M582,'Tableau FR Download'!G:G,0))=0,"",INDEX('Tableau FR Download'!M:M,MATCH('Eligible Components'!M582,'Tableau FR Download'!G:G,0))),"")</f>
        <v/>
      </c>
    </row>
    <row r="583" spans="1:21" hidden="1" x14ac:dyDescent="0.35">
      <c r="A583" s="1">
        <f t="shared" si="27"/>
        <v>0</v>
      </c>
      <c r="B583" s="1">
        <v>1</v>
      </c>
      <c r="C583" s="1" t="s">
        <v>201</v>
      </c>
      <c r="D583" s="1" t="s">
        <v>112</v>
      </c>
      <c r="E583" s="1" t="s">
        <v>61</v>
      </c>
      <c r="F583" s="1" t="s">
        <v>213</v>
      </c>
      <c r="G583" s="1" t="str">
        <f t="shared" si="28"/>
        <v>Ghana-Tuberculosis</v>
      </c>
      <c r="H583" s="1">
        <v>1</v>
      </c>
      <c r="I583" s="1" t="s">
        <v>79</v>
      </c>
      <c r="J583" s="1" t="str">
        <f>IF(IFERROR(IF(M583="",INDEX('Review Approach Lookup'!D:D,MATCH('Eligible Components'!G583,'Review Approach Lookup'!A:A,0)),INDEX('Tableau FR Download'!I:I,MATCH(M583,'Tableau FR Download'!G:G,0))),"")=0,"TBC",IFERROR(IF(M583="",INDEX('Review Approach Lookup'!D:D,MATCH('Eligible Components'!G583,'Review Approach Lookup'!A:A,0)),INDEX('Tableau FR Download'!I:I,MATCH(M583,'Tableau FR Download'!G:G,0))),""))</f>
        <v>Full Review</v>
      </c>
      <c r="K583" s="1" t="s">
        <v>219</v>
      </c>
      <c r="L583" s="1">
        <f>_xlfn.MAXIFS('Tableau FR Download'!A:A,'Tableau FR Download'!B:B,'Eligible Components'!G583)</f>
        <v>0</v>
      </c>
      <c r="M583" s="1" t="str">
        <f>IF(L583=0,"",INDEX('Tableau FR Download'!G:G,MATCH('Eligible Components'!L583,'Tableau FR Download'!A:A,0)))</f>
        <v/>
      </c>
      <c r="N583" s="2" t="str">
        <f>IFERROR(IF(LEFT(INDEX('Tableau FR Download'!J:J,MATCH('Eligible Components'!M583,'Tableau FR Download'!G:G,0)),FIND(" - ",INDEX('Tableau FR Download'!J:J,MATCH('Eligible Components'!M583,'Tableau FR Download'!G:G,0)))-1) = 0,"",LEFT(INDEX('Tableau FR Download'!J:J,MATCH('Eligible Components'!M583,'Tableau FR Download'!G:G,0)),FIND(" - ",INDEX('Tableau FR Download'!J:J,MATCH('Eligible Components'!M583,'Tableau FR Download'!G:G,0)))-1)),"")</f>
        <v/>
      </c>
      <c r="O583" s="2" t="str">
        <f>IF(T583="No","",IFERROR(IF(INDEX('Tableau FR Download'!M:M,MATCH('Eligible Components'!M583,'Tableau FR Download'!G:G,0))=0,"",INDEX('Tableau FR Download'!M:M,MATCH('Eligible Components'!M583,'Tableau FR Download'!G:G,0))),""))</f>
        <v/>
      </c>
      <c r="P583" s="27" t="str">
        <f>IF(IFERROR(
INDEX('Funding Request Tracker'!$G$6:$G$13,MATCH('Eligible Components'!N583,'Funding Request Tracker'!$F$6:$F$13,0)),"")=0,"",
IFERROR(INDEX('Funding Request Tracker'!$G$6:$G$13,MATCH('Eligible Components'!N583,'Funding Request Tracker'!$F$6:$F$13,0)),
""))</f>
        <v/>
      </c>
      <c r="Q583" s="27" t="str">
        <f>IF(IFERROR(INDEX('Tableau FR Download'!N:N,MATCH('Eligible Components'!M583,'Tableau FR Download'!G:G,0)),"")=0,"",IFERROR(INDEX('Tableau FR Download'!N:N,MATCH('Eligible Components'!M583,'Tableau FR Download'!G:G,0)),""))</f>
        <v/>
      </c>
      <c r="R583" s="27" t="str">
        <f>IF(IFERROR(INDEX('Tableau FR Download'!O:O,MATCH('Eligible Components'!M583,'Tableau FR Download'!G:G,0)),"")=0,"",IFERROR(INDEX('Tableau FR Download'!O:O,MATCH('Eligible Components'!M583,'Tableau FR Download'!G:G,0)),""))</f>
        <v/>
      </c>
      <c r="S583" t="str">
        <f t="shared" si="29"/>
        <v/>
      </c>
      <c r="T583" s="1" t="str">
        <f>IFERROR(INDEX('User Instructions'!$E$3:$E$8,MATCH('Eligible Components'!N583,'User Instructions'!$D$3:$D$8,0)),"")</f>
        <v/>
      </c>
      <c r="U583" s="1" t="str">
        <f>IFERROR(IF(INDEX('Tableau FR Download'!M:M,MATCH('Eligible Components'!M583,'Tableau FR Download'!G:G,0))=0,"",INDEX('Tableau FR Download'!M:M,MATCH('Eligible Components'!M583,'Tableau FR Download'!G:G,0))),"")</f>
        <v/>
      </c>
    </row>
    <row r="584" spans="1:21" hidden="1" x14ac:dyDescent="0.35">
      <c r="A584" s="1">
        <f t="shared" si="27"/>
        <v>0</v>
      </c>
      <c r="B584" s="1">
        <v>0</v>
      </c>
      <c r="C584" s="1" t="s">
        <v>201</v>
      </c>
      <c r="D584" s="1" t="s">
        <v>112</v>
      </c>
      <c r="E584" s="1" t="s">
        <v>168</v>
      </c>
      <c r="F584" s="1" t="s">
        <v>214</v>
      </c>
      <c r="G584" s="1" t="str">
        <f t="shared" si="28"/>
        <v>Ghana-Tuberculosis,Malaria</v>
      </c>
      <c r="H584" s="1">
        <v>1</v>
      </c>
      <c r="I584" s="1" t="s">
        <v>79</v>
      </c>
      <c r="J584" s="1" t="str">
        <f>IF(IFERROR(IF(M584="",INDEX('Review Approach Lookup'!D:D,MATCH('Eligible Components'!G584,'Review Approach Lookup'!A:A,0)),INDEX('Tableau FR Download'!I:I,MATCH(M584,'Tableau FR Download'!G:G,0))),"")=0,"TBC",IFERROR(IF(M584="",INDEX('Review Approach Lookup'!D:D,MATCH('Eligible Components'!G584,'Review Approach Lookup'!A:A,0)),INDEX('Tableau FR Download'!I:I,MATCH(M584,'Tableau FR Download'!G:G,0))),""))</f>
        <v/>
      </c>
      <c r="K584" s="1" t="s">
        <v>219</v>
      </c>
      <c r="L584" s="1">
        <f>_xlfn.MAXIFS('Tableau FR Download'!A:A,'Tableau FR Download'!B:B,'Eligible Components'!G584)</f>
        <v>0</v>
      </c>
      <c r="M584" s="1" t="str">
        <f>IF(L584=0,"",INDEX('Tableau FR Download'!G:G,MATCH('Eligible Components'!L584,'Tableau FR Download'!A:A,0)))</f>
        <v/>
      </c>
      <c r="N584" s="2" t="str">
        <f>IFERROR(IF(LEFT(INDEX('Tableau FR Download'!J:J,MATCH('Eligible Components'!M584,'Tableau FR Download'!G:G,0)),FIND(" - ",INDEX('Tableau FR Download'!J:J,MATCH('Eligible Components'!M584,'Tableau FR Download'!G:G,0)))-1) = 0,"",LEFT(INDEX('Tableau FR Download'!J:J,MATCH('Eligible Components'!M584,'Tableau FR Download'!G:G,0)),FIND(" - ",INDEX('Tableau FR Download'!J:J,MATCH('Eligible Components'!M584,'Tableau FR Download'!G:G,0)))-1)),"")</f>
        <v/>
      </c>
      <c r="O584" s="2" t="str">
        <f>IF(T584="No","",IFERROR(IF(INDEX('Tableau FR Download'!M:M,MATCH('Eligible Components'!M584,'Tableau FR Download'!G:G,0))=0,"",INDEX('Tableau FR Download'!M:M,MATCH('Eligible Components'!M584,'Tableau FR Download'!G:G,0))),""))</f>
        <v/>
      </c>
      <c r="P584" s="27" t="str">
        <f>IF(IFERROR(
INDEX('Funding Request Tracker'!$G$6:$G$13,MATCH('Eligible Components'!N584,'Funding Request Tracker'!$F$6:$F$13,0)),"")=0,"",
IFERROR(INDEX('Funding Request Tracker'!$G$6:$G$13,MATCH('Eligible Components'!N584,'Funding Request Tracker'!$F$6:$F$13,0)),
""))</f>
        <v/>
      </c>
      <c r="Q584" s="27" t="str">
        <f>IF(IFERROR(INDEX('Tableau FR Download'!N:N,MATCH('Eligible Components'!M584,'Tableau FR Download'!G:G,0)),"")=0,"",IFERROR(INDEX('Tableau FR Download'!N:N,MATCH('Eligible Components'!M584,'Tableau FR Download'!G:G,0)),""))</f>
        <v/>
      </c>
      <c r="R584" s="27" t="str">
        <f>IF(IFERROR(INDEX('Tableau FR Download'!O:O,MATCH('Eligible Components'!M584,'Tableau FR Download'!G:G,0)),"")=0,"",IFERROR(INDEX('Tableau FR Download'!O:O,MATCH('Eligible Components'!M584,'Tableau FR Download'!G:G,0)),""))</f>
        <v/>
      </c>
      <c r="S584" t="str">
        <f t="shared" si="29"/>
        <v/>
      </c>
      <c r="T584" s="1" t="str">
        <f>IFERROR(INDEX('User Instructions'!$E$3:$E$8,MATCH('Eligible Components'!N584,'User Instructions'!$D$3:$D$8,0)),"")</f>
        <v/>
      </c>
      <c r="U584" s="1" t="str">
        <f>IFERROR(IF(INDEX('Tableau FR Download'!M:M,MATCH('Eligible Components'!M584,'Tableau FR Download'!G:G,0))=0,"",INDEX('Tableau FR Download'!M:M,MATCH('Eligible Components'!M584,'Tableau FR Download'!G:G,0))),"")</f>
        <v/>
      </c>
    </row>
    <row r="585" spans="1:21" hidden="1" x14ac:dyDescent="0.35">
      <c r="A585" s="1">
        <f t="shared" si="27"/>
        <v>0</v>
      </c>
      <c r="B585" s="1">
        <v>0</v>
      </c>
      <c r="C585" s="1" t="s">
        <v>201</v>
      </c>
      <c r="D585" s="1" t="s">
        <v>112</v>
      </c>
      <c r="E585" s="1" t="s">
        <v>133</v>
      </c>
      <c r="F585" s="1" t="s">
        <v>215</v>
      </c>
      <c r="G585" s="1" t="str">
        <f t="shared" si="28"/>
        <v>Ghana-Tuberculosis,Malaria,RSSH</v>
      </c>
      <c r="H585" s="1">
        <v>1</v>
      </c>
      <c r="I585" s="1" t="s">
        <v>79</v>
      </c>
      <c r="J585" s="1" t="str">
        <f>IF(IFERROR(IF(M585="",INDEX('Review Approach Lookup'!D:D,MATCH('Eligible Components'!G585,'Review Approach Lookup'!A:A,0)),INDEX('Tableau FR Download'!I:I,MATCH(M585,'Tableau FR Download'!G:G,0))),"")=0,"TBC",IFERROR(IF(M585="",INDEX('Review Approach Lookup'!D:D,MATCH('Eligible Components'!G585,'Review Approach Lookup'!A:A,0)),INDEX('Tableau FR Download'!I:I,MATCH(M585,'Tableau FR Download'!G:G,0))),""))</f>
        <v/>
      </c>
      <c r="K585" s="1" t="s">
        <v>219</v>
      </c>
      <c r="L585" s="1">
        <f>_xlfn.MAXIFS('Tableau FR Download'!A:A,'Tableau FR Download'!B:B,'Eligible Components'!G585)</f>
        <v>0</v>
      </c>
      <c r="M585" s="1" t="str">
        <f>IF(L585=0,"",INDEX('Tableau FR Download'!G:G,MATCH('Eligible Components'!L585,'Tableau FR Download'!A:A,0)))</f>
        <v/>
      </c>
      <c r="N585" s="2" t="str">
        <f>IFERROR(IF(LEFT(INDEX('Tableau FR Download'!J:J,MATCH('Eligible Components'!M585,'Tableau FR Download'!G:G,0)),FIND(" - ",INDEX('Tableau FR Download'!J:J,MATCH('Eligible Components'!M585,'Tableau FR Download'!G:G,0)))-1) = 0,"",LEFT(INDEX('Tableau FR Download'!J:J,MATCH('Eligible Components'!M585,'Tableau FR Download'!G:G,0)),FIND(" - ",INDEX('Tableau FR Download'!J:J,MATCH('Eligible Components'!M585,'Tableau FR Download'!G:G,0)))-1)),"")</f>
        <v/>
      </c>
      <c r="O585" s="2" t="str">
        <f>IF(T585="No","",IFERROR(IF(INDEX('Tableau FR Download'!M:M,MATCH('Eligible Components'!M585,'Tableau FR Download'!G:G,0))=0,"",INDEX('Tableau FR Download'!M:M,MATCH('Eligible Components'!M585,'Tableau FR Download'!G:G,0))),""))</f>
        <v/>
      </c>
      <c r="P585" s="27" t="str">
        <f>IF(IFERROR(
INDEX('Funding Request Tracker'!$G$6:$G$13,MATCH('Eligible Components'!N585,'Funding Request Tracker'!$F$6:$F$13,0)),"")=0,"",
IFERROR(INDEX('Funding Request Tracker'!$G$6:$G$13,MATCH('Eligible Components'!N585,'Funding Request Tracker'!$F$6:$F$13,0)),
""))</f>
        <v/>
      </c>
      <c r="Q585" s="27" t="str">
        <f>IF(IFERROR(INDEX('Tableau FR Download'!N:N,MATCH('Eligible Components'!M585,'Tableau FR Download'!G:G,0)),"")=0,"",IFERROR(INDEX('Tableau FR Download'!N:N,MATCH('Eligible Components'!M585,'Tableau FR Download'!G:G,0)),""))</f>
        <v/>
      </c>
      <c r="R585" s="27" t="str">
        <f>IF(IFERROR(INDEX('Tableau FR Download'!O:O,MATCH('Eligible Components'!M585,'Tableau FR Download'!G:G,0)),"")=0,"",IFERROR(INDEX('Tableau FR Download'!O:O,MATCH('Eligible Components'!M585,'Tableau FR Download'!G:G,0)),""))</f>
        <v/>
      </c>
      <c r="S585" t="str">
        <f t="shared" si="29"/>
        <v/>
      </c>
      <c r="T585" s="1" t="str">
        <f>IFERROR(INDEX('User Instructions'!$E$3:$E$8,MATCH('Eligible Components'!N585,'User Instructions'!$D$3:$D$8,0)),"")</f>
        <v/>
      </c>
      <c r="U585" s="1" t="str">
        <f>IFERROR(IF(INDEX('Tableau FR Download'!M:M,MATCH('Eligible Components'!M585,'Tableau FR Download'!G:G,0))=0,"",INDEX('Tableau FR Download'!M:M,MATCH('Eligible Components'!M585,'Tableau FR Download'!G:G,0))),"")</f>
        <v/>
      </c>
    </row>
    <row r="586" spans="1:21" hidden="1" x14ac:dyDescent="0.35">
      <c r="A586" s="1">
        <f t="shared" si="27"/>
        <v>0</v>
      </c>
      <c r="B586" s="1">
        <v>0</v>
      </c>
      <c r="C586" s="1" t="s">
        <v>201</v>
      </c>
      <c r="D586" s="1" t="s">
        <v>112</v>
      </c>
      <c r="E586" s="1" t="s">
        <v>121</v>
      </c>
      <c r="F586" s="1" t="s">
        <v>216</v>
      </c>
      <c r="G586" s="1" t="str">
        <f t="shared" si="28"/>
        <v>Ghana-Tuberculosis,RSSH</v>
      </c>
      <c r="H586" s="1">
        <v>1</v>
      </c>
      <c r="I586" s="1" t="s">
        <v>79</v>
      </c>
      <c r="J586" s="1" t="str">
        <f>IF(IFERROR(IF(M586="",INDEX('Review Approach Lookup'!D:D,MATCH('Eligible Components'!G586,'Review Approach Lookup'!A:A,0)),INDEX('Tableau FR Download'!I:I,MATCH(M586,'Tableau FR Download'!G:G,0))),"")=0,"TBC",IFERROR(IF(M586="",INDEX('Review Approach Lookup'!D:D,MATCH('Eligible Components'!G586,'Review Approach Lookup'!A:A,0)),INDEX('Tableau FR Download'!I:I,MATCH(M586,'Tableau FR Download'!G:G,0))),""))</f>
        <v/>
      </c>
      <c r="K586" s="1" t="s">
        <v>219</v>
      </c>
      <c r="L586" s="1">
        <f>_xlfn.MAXIFS('Tableau FR Download'!A:A,'Tableau FR Download'!B:B,'Eligible Components'!G586)</f>
        <v>0</v>
      </c>
      <c r="M586" s="1" t="str">
        <f>IF(L586=0,"",INDEX('Tableau FR Download'!G:G,MATCH('Eligible Components'!L586,'Tableau FR Download'!A:A,0)))</f>
        <v/>
      </c>
      <c r="N586" s="2" t="str">
        <f>IFERROR(IF(LEFT(INDEX('Tableau FR Download'!J:J,MATCH('Eligible Components'!M586,'Tableau FR Download'!G:G,0)),FIND(" - ",INDEX('Tableau FR Download'!J:J,MATCH('Eligible Components'!M586,'Tableau FR Download'!G:G,0)))-1) = 0,"",LEFT(INDEX('Tableau FR Download'!J:J,MATCH('Eligible Components'!M586,'Tableau FR Download'!G:G,0)),FIND(" - ",INDEX('Tableau FR Download'!J:J,MATCH('Eligible Components'!M586,'Tableau FR Download'!G:G,0)))-1)),"")</f>
        <v/>
      </c>
      <c r="O586" s="2" t="str">
        <f>IF(T586="No","",IFERROR(IF(INDEX('Tableau FR Download'!M:M,MATCH('Eligible Components'!M586,'Tableau FR Download'!G:G,0))=0,"",INDEX('Tableau FR Download'!M:M,MATCH('Eligible Components'!M586,'Tableau FR Download'!G:G,0))),""))</f>
        <v/>
      </c>
      <c r="P586" s="27" t="str">
        <f>IF(IFERROR(
INDEX('Funding Request Tracker'!$G$6:$G$13,MATCH('Eligible Components'!N586,'Funding Request Tracker'!$F$6:$F$13,0)),"")=0,"",
IFERROR(INDEX('Funding Request Tracker'!$G$6:$G$13,MATCH('Eligible Components'!N586,'Funding Request Tracker'!$F$6:$F$13,0)),
""))</f>
        <v/>
      </c>
      <c r="Q586" s="27" t="str">
        <f>IF(IFERROR(INDEX('Tableau FR Download'!N:N,MATCH('Eligible Components'!M586,'Tableau FR Download'!G:G,0)),"")=0,"",IFERROR(INDEX('Tableau FR Download'!N:N,MATCH('Eligible Components'!M586,'Tableau FR Download'!G:G,0)),""))</f>
        <v/>
      </c>
      <c r="R586" s="27" t="str">
        <f>IF(IFERROR(INDEX('Tableau FR Download'!O:O,MATCH('Eligible Components'!M586,'Tableau FR Download'!G:G,0)),"")=0,"",IFERROR(INDEX('Tableau FR Download'!O:O,MATCH('Eligible Components'!M586,'Tableau FR Download'!G:G,0)),""))</f>
        <v/>
      </c>
      <c r="S586" t="str">
        <f t="shared" si="29"/>
        <v/>
      </c>
      <c r="T586" s="1" t="str">
        <f>IFERROR(INDEX('User Instructions'!$E$3:$E$8,MATCH('Eligible Components'!N586,'User Instructions'!$D$3:$D$8,0)),"")</f>
        <v/>
      </c>
      <c r="U586" s="1" t="str">
        <f>IFERROR(IF(INDEX('Tableau FR Download'!M:M,MATCH('Eligible Components'!M586,'Tableau FR Download'!G:G,0))=0,"",INDEX('Tableau FR Download'!M:M,MATCH('Eligible Components'!M586,'Tableau FR Download'!G:G,0))),"")</f>
        <v/>
      </c>
    </row>
    <row r="587" spans="1:21" hidden="1" x14ac:dyDescent="0.35">
      <c r="A587" s="1">
        <f t="shared" si="27"/>
        <v>1</v>
      </c>
      <c r="B587" s="1">
        <v>0</v>
      </c>
      <c r="C587" s="1" t="s">
        <v>201</v>
      </c>
      <c r="D587" s="1" t="s">
        <v>113</v>
      </c>
      <c r="E587" s="1" t="s">
        <v>59</v>
      </c>
      <c r="F587" s="1" t="s">
        <v>59</v>
      </c>
      <c r="G587" s="1" t="str">
        <f t="shared" si="28"/>
        <v>Guatemala-HIV/AIDS</v>
      </c>
      <c r="H587" s="1">
        <v>1</v>
      </c>
      <c r="I587" s="1" t="s">
        <v>71</v>
      </c>
      <c r="J587" s="1" t="str">
        <f>IF(IFERROR(IF(M587="",INDEX('Review Approach Lookup'!D:D,MATCH('Eligible Components'!G587,'Review Approach Lookup'!A:A,0)),INDEX('Tableau FR Download'!I:I,MATCH(M587,'Tableau FR Download'!G:G,0))),"")=0,"TBC",IFERROR(IF(M587="",INDEX('Review Approach Lookup'!D:D,MATCH('Eligible Components'!G587,'Review Approach Lookup'!A:A,0)),INDEX('Tableau FR Download'!I:I,MATCH(M587,'Tableau FR Download'!G:G,0))),""))</f>
        <v>Program Continuation</v>
      </c>
      <c r="K587" s="1" t="s">
        <v>202</v>
      </c>
      <c r="L587" s="1">
        <f>_xlfn.MAXIFS('Tableau FR Download'!A:A,'Tableau FR Download'!B:B,'Eligible Components'!G587)</f>
        <v>1424</v>
      </c>
      <c r="M587" s="1" t="str">
        <f>IF(L587=0,"",INDEX('Tableau FR Download'!G:G,MATCH('Eligible Components'!L587,'Tableau FR Download'!A:A,0)))</f>
        <v>FR1424-GTM-H</v>
      </c>
      <c r="N587" s="2" t="str">
        <f>IFERROR(IF(LEFT(INDEX('Tableau FR Download'!J:J,MATCH('Eligible Components'!M587,'Tableau FR Download'!G:G,0)),FIND(" - ",INDEX('Tableau FR Download'!J:J,MATCH('Eligible Components'!M587,'Tableau FR Download'!G:G,0)))-1) = 0,"",LEFT(INDEX('Tableau FR Download'!J:J,MATCH('Eligible Components'!M587,'Tableau FR Download'!G:G,0)),FIND(" - ",INDEX('Tableau FR Download'!J:J,MATCH('Eligible Components'!M587,'Tableau FR Download'!G:G,0)))-1)),"")</f>
        <v>Window 1</v>
      </c>
      <c r="O587" s="2" t="str">
        <f>IF(T587="No","",IFERROR(IF(INDEX('Tableau FR Download'!M:M,MATCH('Eligible Components'!M587,'Tableau FR Download'!G:G,0))=0,"",INDEX('Tableau FR Download'!M:M,MATCH('Eligible Components'!M587,'Tableau FR Download'!G:G,0))),""))</f>
        <v>Grant Making</v>
      </c>
      <c r="P587" s="27">
        <f>IF(IFERROR(
INDEX('Funding Request Tracker'!$G$6:$G$13,MATCH('Eligible Components'!N587,'Funding Request Tracker'!$F$6:$F$13,0)),"")=0,"",
IFERROR(INDEX('Funding Request Tracker'!$G$6:$G$13,MATCH('Eligible Components'!N587,'Funding Request Tracker'!$F$6:$F$13,0)),
""))</f>
        <v>45005</v>
      </c>
      <c r="Q587" s="27">
        <f>IF(IFERROR(INDEX('Tableau FR Download'!N:N,MATCH('Eligible Components'!M587,'Tableau FR Download'!G:G,0)),"")=0,"",IFERROR(INDEX('Tableau FR Download'!N:N,MATCH('Eligible Components'!M587,'Tableau FR Download'!G:G,0)),""))</f>
        <v>45212</v>
      </c>
      <c r="R587" s="27">
        <f>IF(IFERROR(INDEX('Tableau FR Download'!O:O,MATCH('Eligible Components'!M587,'Tableau FR Download'!G:G,0)),"")=0,"",IFERROR(INDEX('Tableau FR Download'!O:O,MATCH('Eligible Components'!M587,'Tableau FR Download'!G:G,0)),""))</f>
        <v>45239</v>
      </c>
      <c r="S587">
        <f t="shared" si="29"/>
        <v>7.6721311475409832</v>
      </c>
      <c r="T587" s="1" t="str">
        <f>IFERROR(INDEX('User Instructions'!$E$3:$E$8,MATCH('Eligible Components'!N587,'User Instructions'!$D$3:$D$8,0)),"")</f>
        <v>Yes</v>
      </c>
      <c r="U587" s="1" t="str">
        <f>IFERROR(IF(INDEX('Tableau FR Download'!M:M,MATCH('Eligible Components'!M587,'Tableau FR Download'!G:G,0))=0,"",INDEX('Tableau FR Download'!M:M,MATCH('Eligible Components'!M587,'Tableau FR Download'!G:G,0))),"")</f>
        <v>Grant Making</v>
      </c>
    </row>
    <row r="588" spans="1:21" hidden="1" x14ac:dyDescent="0.35">
      <c r="A588" s="1">
        <f t="shared" si="27"/>
        <v>0</v>
      </c>
      <c r="B588" s="1">
        <v>0</v>
      </c>
      <c r="C588" s="1" t="s">
        <v>201</v>
      </c>
      <c r="D588" s="1" t="s">
        <v>113</v>
      </c>
      <c r="E588" s="1" t="s">
        <v>103</v>
      </c>
      <c r="F588" s="1" t="s">
        <v>203</v>
      </c>
      <c r="G588" s="1" t="str">
        <f t="shared" si="28"/>
        <v>Guatemala-HIV/AIDS,Malaria</v>
      </c>
      <c r="H588" s="1">
        <v>1</v>
      </c>
      <c r="I588" s="1" t="s">
        <v>71</v>
      </c>
      <c r="J588" s="1" t="str">
        <f>IF(IFERROR(IF(M588="",INDEX('Review Approach Lookup'!D:D,MATCH('Eligible Components'!G588,'Review Approach Lookup'!A:A,0)),INDEX('Tableau FR Download'!I:I,MATCH(M588,'Tableau FR Download'!G:G,0))),"")=0,"TBC",IFERROR(IF(M588="",INDEX('Review Approach Lookup'!D:D,MATCH('Eligible Components'!G588,'Review Approach Lookup'!A:A,0)),INDEX('Tableau FR Download'!I:I,MATCH(M588,'Tableau FR Download'!G:G,0))),""))</f>
        <v/>
      </c>
      <c r="K588" s="1" t="s">
        <v>202</v>
      </c>
      <c r="L588" s="1">
        <f>_xlfn.MAXIFS('Tableau FR Download'!A:A,'Tableau FR Download'!B:B,'Eligible Components'!G588)</f>
        <v>0</v>
      </c>
      <c r="M588" s="1" t="str">
        <f>IF(L588=0,"",INDEX('Tableau FR Download'!G:G,MATCH('Eligible Components'!L588,'Tableau FR Download'!A:A,0)))</f>
        <v/>
      </c>
      <c r="N588" s="2" t="str">
        <f>IFERROR(IF(LEFT(INDEX('Tableau FR Download'!J:J,MATCH('Eligible Components'!M588,'Tableau FR Download'!G:G,0)),FIND(" - ",INDEX('Tableau FR Download'!J:J,MATCH('Eligible Components'!M588,'Tableau FR Download'!G:G,0)))-1) = 0,"",LEFT(INDEX('Tableau FR Download'!J:J,MATCH('Eligible Components'!M588,'Tableau FR Download'!G:G,0)),FIND(" - ",INDEX('Tableau FR Download'!J:J,MATCH('Eligible Components'!M588,'Tableau FR Download'!G:G,0)))-1)),"")</f>
        <v/>
      </c>
      <c r="O588" s="2" t="str">
        <f>IF(T588="No","",IFERROR(IF(INDEX('Tableau FR Download'!M:M,MATCH('Eligible Components'!M588,'Tableau FR Download'!G:G,0))=0,"",INDEX('Tableau FR Download'!M:M,MATCH('Eligible Components'!M588,'Tableau FR Download'!G:G,0))),""))</f>
        <v/>
      </c>
      <c r="P588" s="27" t="str">
        <f>IF(IFERROR(
INDEX('Funding Request Tracker'!$G$6:$G$13,MATCH('Eligible Components'!N588,'Funding Request Tracker'!$F$6:$F$13,0)),"")=0,"",
IFERROR(INDEX('Funding Request Tracker'!$G$6:$G$13,MATCH('Eligible Components'!N588,'Funding Request Tracker'!$F$6:$F$13,0)),
""))</f>
        <v/>
      </c>
      <c r="Q588" s="27" t="str">
        <f>IF(IFERROR(INDEX('Tableau FR Download'!N:N,MATCH('Eligible Components'!M588,'Tableau FR Download'!G:G,0)),"")=0,"",IFERROR(INDEX('Tableau FR Download'!N:N,MATCH('Eligible Components'!M588,'Tableau FR Download'!G:G,0)),""))</f>
        <v/>
      </c>
      <c r="R588" s="27" t="str">
        <f>IF(IFERROR(INDEX('Tableau FR Download'!O:O,MATCH('Eligible Components'!M588,'Tableau FR Download'!G:G,0)),"")=0,"",IFERROR(INDEX('Tableau FR Download'!O:O,MATCH('Eligible Components'!M588,'Tableau FR Download'!G:G,0)),""))</f>
        <v/>
      </c>
      <c r="S588" t="str">
        <f t="shared" si="29"/>
        <v/>
      </c>
      <c r="T588" s="1" t="str">
        <f>IFERROR(INDEX('User Instructions'!$E$3:$E$8,MATCH('Eligible Components'!N588,'User Instructions'!$D$3:$D$8,0)),"")</f>
        <v/>
      </c>
      <c r="U588" s="1" t="str">
        <f>IFERROR(IF(INDEX('Tableau FR Download'!M:M,MATCH('Eligible Components'!M588,'Tableau FR Download'!G:G,0))=0,"",INDEX('Tableau FR Download'!M:M,MATCH('Eligible Components'!M588,'Tableau FR Download'!G:G,0))),"")</f>
        <v/>
      </c>
    </row>
    <row r="589" spans="1:21" hidden="1" x14ac:dyDescent="0.35">
      <c r="A589" s="1">
        <f t="shared" si="27"/>
        <v>0</v>
      </c>
      <c r="B589" s="1">
        <v>0</v>
      </c>
      <c r="C589" s="1" t="s">
        <v>201</v>
      </c>
      <c r="D589" s="1" t="s">
        <v>113</v>
      </c>
      <c r="E589" s="1" t="s">
        <v>204</v>
      </c>
      <c r="F589" s="1" t="s">
        <v>205</v>
      </c>
      <c r="G589" s="1" t="str">
        <f t="shared" si="28"/>
        <v>Guatemala-HIV/AIDS,Malaria,RSSH</v>
      </c>
      <c r="H589" s="1">
        <v>1</v>
      </c>
      <c r="I589" s="1" t="s">
        <v>71</v>
      </c>
      <c r="J589" s="1" t="str">
        <f>IF(IFERROR(IF(M589="",INDEX('Review Approach Lookup'!D:D,MATCH('Eligible Components'!G589,'Review Approach Lookup'!A:A,0)),INDEX('Tableau FR Download'!I:I,MATCH(M589,'Tableau FR Download'!G:G,0))),"")=0,"TBC",IFERROR(IF(M589="",INDEX('Review Approach Lookup'!D:D,MATCH('Eligible Components'!G589,'Review Approach Lookup'!A:A,0)),INDEX('Tableau FR Download'!I:I,MATCH(M589,'Tableau FR Download'!G:G,0))),""))</f>
        <v/>
      </c>
      <c r="K589" s="1" t="s">
        <v>202</v>
      </c>
      <c r="L589" s="1">
        <f>_xlfn.MAXIFS('Tableau FR Download'!A:A,'Tableau FR Download'!B:B,'Eligible Components'!G589)</f>
        <v>0</v>
      </c>
      <c r="M589" s="1" t="str">
        <f>IF(L589=0,"",INDEX('Tableau FR Download'!G:G,MATCH('Eligible Components'!L589,'Tableau FR Download'!A:A,0)))</f>
        <v/>
      </c>
      <c r="N589" s="2" t="str">
        <f>IFERROR(IF(LEFT(INDEX('Tableau FR Download'!J:J,MATCH('Eligible Components'!M589,'Tableau FR Download'!G:G,0)),FIND(" - ",INDEX('Tableau FR Download'!J:J,MATCH('Eligible Components'!M589,'Tableau FR Download'!G:G,0)))-1) = 0,"",LEFT(INDEX('Tableau FR Download'!J:J,MATCH('Eligible Components'!M589,'Tableau FR Download'!G:G,0)),FIND(" - ",INDEX('Tableau FR Download'!J:J,MATCH('Eligible Components'!M589,'Tableau FR Download'!G:G,0)))-1)),"")</f>
        <v/>
      </c>
      <c r="O589" s="2" t="str">
        <f>IF(T589="No","",IFERROR(IF(INDEX('Tableau FR Download'!M:M,MATCH('Eligible Components'!M589,'Tableau FR Download'!G:G,0))=0,"",INDEX('Tableau FR Download'!M:M,MATCH('Eligible Components'!M589,'Tableau FR Download'!G:G,0))),""))</f>
        <v/>
      </c>
      <c r="P589" s="27" t="str">
        <f>IF(IFERROR(
INDEX('Funding Request Tracker'!$G$6:$G$13,MATCH('Eligible Components'!N589,'Funding Request Tracker'!$F$6:$F$13,0)),"")=0,"",
IFERROR(INDEX('Funding Request Tracker'!$G$6:$G$13,MATCH('Eligible Components'!N589,'Funding Request Tracker'!$F$6:$F$13,0)),
""))</f>
        <v/>
      </c>
      <c r="Q589" s="27" t="str">
        <f>IF(IFERROR(INDEX('Tableau FR Download'!N:N,MATCH('Eligible Components'!M589,'Tableau FR Download'!G:G,0)),"")=0,"",IFERROR(INDEX('Tableau FR Download'!N:N,MATCH('Eligible Components'!M589,'Tableau FR Download'!G:G,0)),""))</f>
        <v/>
      </c>
      <c r="R589" s="27" t="str">
        <f>IF(IFERROR(INDEX('Tableau FR Download'!O:O,MATCH('Eligible Components'!M589,'Tableau FR Download'!G:G,0)),"")=0,"",IFERROR(INDEX('Tableau FR Download'!O:O,MATCH('Eligible Components'!M589,'Tableau FR Download'!G:G,0)),""))</f>
        <v/>
      </c>
      <c r="S589" t="str">
        <f t="shared" si="29"/>
        <v/>
      </c>
      <c r="T589" s="1" t="str">
        <f>IFERROR(INDEX('User Instructions'!$E$3:$E$8,MATCH('Eligible Components'!N589,'User Instructions'!$D$3:$D$8,0)),"")</f>
        <v/>
      </c>
      <c r="U589" s="1" t="str">
        <f>IFERROR(IF(INDEX('Tableau FR Download'!M:M,MATCH('Eligible Components'!M589,'Tableau FR Download'!G:G,0))=0,"",INDEX('Tableau FR Download'!M:M,MATCH('Eligible Components'!M589,'Tableau FR Download'!G:G,0))),"")</f>
        <v/>
      </c>
    </row>
    <row r="590" spans="1:21" hidden="1" x14ac:dyDescent="0.35">
      <c r="A590" s="1">
        <f t="shared" si="27"/>
        <v>0</v>
      </c>
      <c r="B590" s="1">
        <v>0</v>
      </c>
      <c r="C590" s="1" t="s">
        <v>201</v>
      </c>
      <c r="D590" s="1" t="s">
        <v>113</v>
      </c>
      <c r="E590" s="1" t="s">
        <v>206</v>
      </c>
      <c r="F590" s="1" t="s">
        <v>207</v>
      </c>
      <c r="G590" s="1" t="str">
        <f t="shared" si="28"/>
        <v>Guatemala-HIV/AIDS,RSSH</v>
      </c>
      <c r="H590" s="1">
        <v>1</v>
      </c>
      <c r="I590" s="1" t="s">
        <v>71</v>
      </c>
      <c r="J590" s="1" t="str">
        <f>IF(IFERROR(IF(M590="",INDEX('Review Approach Lookup'!D:D,MATCH('Eligible Components'!G590,'Review Approach Lookup'!A:A,0)),INDEX('Tableau FR Download'!I:I,MATCH(M590,'Tableau FR Download'!G:G,0))),"")=0,"TBC",IFERROR(IF(M590="",INDEX('Review Approach Lookup'!D:D,MATCH('Eligible Components'!G590,'Review Approach Lookup'!A:A,0)),INDEX('Tableau FR Download'!I:I,MATCH(M590,'Tableau FR Download'!G:G,0))),""))</f>
        <v/>
      </c>
      <c r="K590" s="1" t="s">
        <v>202</v>
      </c>
      <c r="L590" s="1">
        <f>_xlfn.MAXIFS('Tableau FR Download'!A:A,'Tableau FR Download'!B:B,'Eligible Components'!G590)</f>
        <v>0</v>
      </c>
      <c r="M590" s="1" t="str">
        <f>IF(L590=0,"",INDEX('Tableau FR Download'!G:G,MATCH('Eligible Components'!L590,'Tableau FR Download'!A:A,0)))</f>
        <v/>
      </c>
      <c r="N590" s="2" t="str">
        <f>IFERROR(IF(LEFT(INDEX('Tableau FR Download'!J:J,MATCH('Eligible Components'!M590,'Tableau FR Download'!G:G,0)),FIND(" - ",INDEX('Tableau FR Download'!J:J,MATCH('Eligible Components'!M590,'Tableau FR Download'!G:G,0)))-1) = 0,"",LEFT(INDEX('Tableau FR Download'!J:J,MATCH('Eligible Components'!M590,'Tableau FR Download'!G:G,0)),FIND(" - ",INDEX('Tableau FR Download'!J:J,MATCH('Eligible Components'!M590,'Tableau FR Download'!G:G,0)))-1)),"")</f>
        <v/>
      </c>
      <c r="O590" s="2" t="str">
        <f>IF(T590="No","",IFERROR(IF(INDEX('Tableau FR Download'!M:M,MATCH('Eligible Components'!M590,'Tableau FR Download'!G:G,0))=0,"",INDEX('Tableau FR Download'!M:M,MATCH('Eligible Components'!M590,'Tableau FR Download'!G:G,0))),""))</f>
        <v/>
      </c>
      <c r="P590" s="27" t="str">
        <f>IF(IFERROR(
INDEX('Funding Request Tracker'!$G$6:$G$13,MATCH('Eligible Components'!N590,'Funding Request Tracker'!$F$6:$F$13,0)),"")=0,"",
IFERROR(INDEX('Funding Request Tracker'!$G$6:$G$13,MATCH('Eligible Components'!N590,'Funding Request Tracker'!$F$6:$F$13,0)),
""))</f>
        <v/>
      </c>
      <c r="Q590" s="27" t="str">
        <f>IF(IFERROR(INDEX('Tableau FR Download'!N:N,MATCH('Eligible Components'!M590,'Tableau FR Download'!G:G,0)),"")=0,"",IFERROR(INDEX('Tableau FR Download'!N:N,MATCH('Eligible Components'!M590,'Tableau FR Download'!G:G,0)),""))</f>
        <v/>
      </c>
      <c r="R590" s="27" t="str">
        <f>IF(IFERROR(INDEX('Tableau FR Download'!O:O,MATCH('Eligible Components'!M590,'Tableau FR Download'!G:G,0)),"")=0,"",IFERROR(INDEX('Tableau FR Download'!O:O,MATCH('Eligible Components'!M590,'Tableau FR Download'!G:G,0)),""))</f>
        <v/>
      </c>
      <c r="S590" t="str">
        <f t="shared" si="29"/>
        <v/>
      </c>
      <c r="T590" s="1" t="str">
        <f>IFERROR(INDEX('User Instructions'!$E$3:$E$8,MATCH('Eligible Components'!N590,'User Instructions'!$D$3:$D$8,0)),"")</f>
        <v/>
      </c>
      <c r="U590" s="1" t="str">
        <f>IFERROR(IF(INDEX('Tableau FR Download'!M:M,MATCH('Eligible Components'!M590,'Tableau FR Download'!G:G,0))=0,"",INDEX('Tableau FR Download'!M:M,MATCH('Eligible Components'!M590,'Tableau FR Download'!G:G,0))),"")</f>
        <v/>
      </c>
    </row>
    <row r="591" spans="1:21" hidden="1" x14ac:dyDescent="0.35">
      <c r="A591" s="1">
        <f t="shared" si="27"/>
        <v>0</v>
      </c>
      <c r="B591" s="1">
        <v>0</v>
      </c>
      <c r="C591" s="1" t="s">
        <v>201</v>
      </c>
      <c r="D591" s="1" t="s">
        <v>113</v>
      </c>
      <c r="E591" s="1" t="s">
        <v>63</v>
      </c>
      <c r="F591" s="1" t="s">
        <v>208</v>
      </c>
      <c r="G591" s="1" t="str">
        <f t="shared" si="28"/>
        <v>Guatemala-HIV/AIDS, Tuberculosis</v>
      </c>
      <c r="H591" s="1">
        <v>1</v>
      </c>
      <c r="I591" s="1" t="s">
        <v>71</v>
      </c>
      <c r="J591" s="1" t="str">
        <f>IF(IFERROR(IF(M591="",INDEX('Review Approach Lookup'!D:D,MATCH('Eligible Components'!G591,'Review Approach Lookup'!A:A,0)),INDEX('Tableau FR Download'!I:I,MATCH(M591,'Tableau FR Download'!G:G,0))),"")=0,"TBC",IFERROR(IF(M591="",INDEX('Review Approach Lookup'!D:D,MATCH('Eligible Components'!G591,'Review Approach Lookup'!A:A,0)),INDEX('Tableau FR Download'!I:I,MATCH(M591,'Tableau FR Download'!G:G,0))),""))</f>
        <v/>
      </c>
      <c r="K591" s="1" t="s">
        <v>202</v>
      </c>
      <c r="L591" s="1">
        <f>_xlfn.MAXIFS('Tableau FR Download'!A:A,'Tableau FR Download'!B:B,'Eligible Components'!G591)</f>
        <v>0</v>
      </c>
      <c r="M591" s="1" t="str">
        <f>IF(L591=0,"",INDEX('Tableau FR Download'!G:G,MATCH('Eligible Components'!L591,'Tableau FR Download'!A:A,0)))</f>
        <v/>
      </c>
      <c r="N591" s="2" t="str">
        <f>IFERROR(IF(LEFT(INDEX('Tableau FR Download'!J:J,MATCH('Eligible Components'!M591,'Tableau FR Download'!G:G,0)),FIND(" - ",INDEX('Tableau FR Download'!J:J,MATCH('Eligible Components'!M591,'Tableau FR Download'!G:G,0)))-1) = 0,"",LEFT(INDEX('Tableau FR Download'!J:J,MATCH('Eligible Components'!M591,'Tableau FR Download'!G:G,0)),FIND(" - ",INDEX('Tableau FR Download'!J:J,MATCH('Eligible Components'!M591,'Tableau FR Download'!G:G,0)))-1)),"")</f>
        <v/>
      </c>
      <c r="O591" s="2" t="str">
        <f>IF(T591="No","",IFERROR(IF(INDEX('Tableau FR Download'!M:M,MATCH('Eligible Components'!M591,'Tableau FR Download'!G:G,0))=0,"",INDEX('Tableau FR Download'!M:M,MATCH('Eligible Components'!M591,'Tableau FR Download'!G:G,0))),""))</f>
        <v/>
      </c>
      <c r="P591" s="27" t="str">
        <f>IF(IFERROR(
INDEX('Funding Request Tracker'!$G$6:$G$13,MATCH('Eligible Components'!N591,'Funding Request Tracker'!$F$6:$F$13,0)),"")=0,"",
IFERROR(INDEX('Funding Request Tracker'!$G$6:$G$13,MATCH('Eligible Components'!N591,'Funding Request Tracker'!$F$6:$F$13,0)),
""))</f>
        <v/>
      </c>
      <c r="Q591" s="27" t="str">
        <f>IF(IFERROR(INDEX('Tableau FR Download'!N:N,MATCH('Eligible Components'!M591,'Tableau FR Download'!G:G,0)),"")=0,"",IFERROR(INDEX('Tableau FR Download'!N:N,MATCH('Eligible Components'!M591,'Tableau FR Download'!G:G,0)),""))</f>
        <v/>
      </c>
      <c r="R591" s="27" t="str">
        <f>IF(IFERROR(INDEX('Tableau FR Download'!O:O,MATCH('Eligible Components'!M591,'Tableau FR Download'!G:G,0)),"")=0,"",IFERROR(INDEX('Tableau FR Download'!O:O,MATCH('Eligible Components'!M591,'Tableau FR Download'!G:G,0)),""))</f>
        <v/>
      </c>
      <c r="S591" t="str">
        <f t="shared" si="29"/>
        <v/>
      </c>
      <c r="T591" s="1" t="str">
        <f>IFERROR(INDEX('User Instructions'!$E$3:$E$8,MATCH('Eligible Components'!N591,'User Instructions'!$D$3:$D$8,0)),"")</f>
        <v/>
      </c>
      <c r="U591" s="1" t="str">
        <f>IFERROR(IF(INDEX('Tableau FR Download'!M:M,MATCH('Eligible Components'!M591,'Tableau FR Download'!G:G,0))=0,"",INDEX('Tableau FR Download'!M:M,MATCH('Eligible Components'!M591,'Tableau FR Download'!G:G,0))),"")</f>
        <v/>
      </c>
    </row>
    <row r="592" spans="1:21" hidden="1" x14ac:dyDescent="0.35">
      <c r="A592" s="1">
        <f t="shared" si="27"/>
        <v>0</v>
      </c>
      <c r="B592" s="1">
        <v>0</v>
      </c>
      <c r="C592" s="1" t="s">
        <v>201</v>
      </c>
      <c r="D592" s="1" t="s">
        <v>113</v>
      </c>
      <c r="E592" s="1" t="s">
        <v>53</v>
      </c>
      <c r="F592" s="1" t="s">
        <v>209</v>
      </c>
      <c r="G592" s="1" t="str">
        <f t="shared" si="28"/>
        <v>Guatemala-HIV/AIDS,Tuberculosis,Malaria</v>
      </c>
      <c r="H592" s="1">
        <v>1</v>
      </c>
      <c r="I592" s="1" t="s">
        <v>71</v>
      </c>
      <c r="J592" s="1" t="str">
        <f>IF(IFERROR(IF(M592="",INDEX('Review Approach Lookup'!D:D,MATCH('Eligible Components'!G592,'Review Approach Lookup'!A:A,0)),INDEX('Tableau FR Download'!I:I,MATCH(M592,'Tableau FR Download'!G:G,0))),"")=0,"TBC",IFERROR(IF(M592="",INDEX('Review Approach Lookup'!D:D,MATCH('Eligible Components'!G592,'Review Approach Lookup'!A:A,0)),INDEX('Tableau FR Download'!I:I,MATCH(M592,'Tableau FR Download'!G:G,0))),""))</f>
        <v/>
      </c>
      <c r="K592" s="1" t="s">
        <v>202</v>
      </c>
      <c r="L592" s="1">
        <f>_xlfn.MAXIFS('Tableau FR Download'!A:A,'Tableau FR Download'!B:B,'Eligible Components'!G592)</f>
        <v>0</v>
      </c>
      <c r="M592" s="1" t="str">
        <f>IF(L592=0,"",INDEX('Tableau FR Download'!G:G,MATCH('Eligible Components'!L592,'Tableau FR Download'!A:A,0)))</f>
        <v/>
      </c>
      <c r="N592" s="2" t="str">
        <f>IFERROR(IF(LEFT(INDEX('Tableau FR Download'!J:J,MATCH('Eligible Components'!M592,'Tableau FR Download'!G:G,0)),FIND(" - ",INDEX('Tableau FR Download'!J:J,MATCH('Eligible Components'!M592,'Tableau FR Download'!G:G,0)))-1) = 0,"",LEFT(INDEX('Tableau FR Download'!J:J,MATCH('Eligible Components'!M592,'Tableau FR Download'!G:G,0)),FIND(" - ",INDEX('Tableau FR Download'!J:J,MATCH('Eligible Components'!M592,'Tableau FR Download'!G:G,0)))-1)),"")</f>
        <v/>
      </c>
      <c r="O592" s="2" t="str">
        <f>IF(T592="No","",IFERROR(IF(INDEX('Tableau FR Download'!M:M,MATCH('Eligible Components'!M592,'Tableau FR Download'!G:G,0))=0,"",INDEX('Tableau FR Download'!M:M,MATCH('Eligible Components'!M592,'Tableau FR Download'!G:G,0))),""))</f>
        <v/>
      </c>
      <c r="P592" s="27" t="str">
        <f>IF(IFERROR(
INDEX('Funding Request Tracker'!$G$6:$G$13,MATCH('Eligible Components'!N592,'Funding Request Tracker'!$F$6:$F$13,0)),"")=0,"",
IFERROR(INDEX('Funding Request Tracker'!$G$6:$G$13,MATCH('Eligible Components'!N592,'Funding Request Tracker'!$F$6:$F$13,0)),
""))</f>
        <v/>
      </c>
      <c r="Q592" s="27" t="str">
        <f>IF(IFERROR(INDEX('Tableau FR Download'!N:N,MATCH('Eligible Components'!M592,'Tableau FR Download'!G:G,0)),"")=0,"",IFERROR(INDEX('Tableau FR Download'!N:N,MATCH('Eligible Components'!M592,'Tableau FR Download'!G:G,0)),""))</f>
        <v/>
      </c>
      <c r="R592" s="27" t="str">
        <f>IF(IFERROR(INDEX('Tableau FR Download'!O:O,MATCH('Eligible Components'!M592,'Tableau FR Download'!G:G,0)),"")=0,"",IFERROR(INDEX('Tableau FR Download'!O:O,MATCH('Eligible Components'!M592,'Tableau FR Download'!G:G,0)),""))</f>
        <v/>
      </c>
      <c r="S592" t="str">
        <f t="shared" si="29"/>
        <v/>
      </c>
      <c r="T592" s="1" t="str">
        <f>IFERROR(INDEX('User Instructions'!$E$3:$E$8,MATCH('Eligible Components'!N592,'User Instructions'!$D$3:$D$8,0)),"")</f>
        <v/>
      </c>
      <c r="U592" s="1" t="str">
        <f>IFERROR(IF(INDEX('Tableau FR Download'!M:M,MATCH('Eligible Components'!M592,'Tableau FR Download'!G:G,0))=0,"",INDEX('Tableau FR Download'!M:M,MATCH('Eligible Components'!M592,'Tableau FR Download'!G:G,0))),"")</f>
        <v/>
      </c>
    </row>
    <row r="593" spans="1:21" hidden="1" x14ac:dyDescent="0.35">
      <c r="A593" s="1">
        <f t="shared" si="27"/>
        <v>0</v>
      </c>
      <c r="B593" s="1">
        <v>0</v>
      </c>
      <c r="C593" s="1" t="s">
        <v>201</v>
      </c>
      <c r="D593" s="1" t="s">
        <v>113</v>
      </c>
      <c r="E593" s="1" t="s">
        <v>81</v>
      </c>
      <c r="F593" s="1" t="s">
        <v>210</v>
      </c>
      <c r="G593" s="1" t="str">
        <f t="shared" si="28"/>
        <v>Guatemala-HIV/AIDS,Tuberculosis,Malaria,RSSH</v>
      </c>
      <c r="H593" s="1">
        <v>1</v>
      </c>
      <c r="I593" s="1" t="s">
        <v>71</v>
      </c>
      <c r="J593" s="1" t="str">
        <f>IF(IFERROR(IF(M593="",INDEX('Review Approach Lookup'!D:D,MATCH('Eligible Components'!G593,'Review Approach Lookup'!A:A,0)),INDEX('Tableau FR Download'!I:I,MATCH(M593,'Tableau FR Download'!G:G,0))),"")=0,"TBC",IFERROR(IF(M593="",INDEX('Review Approach Lookup'!D:D,MATCH('Eligible Components'!G593,'Review Approach Lookup'!A:A,0)),INDEX('Tableau FR Download'!I:I,MATCH(M593,'Tableau FR Download'!G:G,0))),""))</f>
        <v/>
      </c>
      <c r="K593" s="1" t="s">
        <v>202</v>
      </c>
      <c r="L593" s="1">
        <f>_xlfn.MAXIFS('Tableau FR Download'!A:A,'Tableau FR Download'!B:B,'Eligible Components'!G593)</f>
        <v>0</v>
      </c>
      <c r="M593" s="1" t="str">
        <f>IF(L593=0,"",INDEX('Tableau FR Download'!G:G,MATCH('Eligible Components'!L593,'Tableau FR Download'!A:A,0)))</f>
        <v/>
      </c>
      <c r="N593" s="2" t="str">
        <f>IFERROR(IF(LEFT(INDEX('Tableau FR Download'!J:J,MATCH('Eligible Components'!M593,'Tableau FR Download'!G:G,0)),FIND(" - ",INDEX('Tableau FR Download'!J:J,MATCH('Eligible Components'!M593,'Tableau FR Download'!G:G,0)))-1) = 0,"",LEFT(INDEX('Tableau FR Download'!J:J,MATCH('Eligible Components'!M593,'Tableau FR Download'!G:G,0)),FIND(" - ",INDEX('Tableau FR Download'!J:J,MATCH('Eligible Components'!M593,'Tableau FR Download'!G:G,0)))-1)),"")</f>
        <v/>
      </c>
      <c r="O593" s="2" t="str">
        <f>IF(T593="No","",IFERROR(IF(INDEX('Tableau FR Download'!M:M,MATCH('Eligible Components'!M593,'Tableau FR Download'!G:G,0))=0,"",INDEX('Tableau FR Download'!M:M,MATCH('Eligible Components'!M593,'Tableau FR Download'!G:G,0))),""))</f>
        <v/>
      </c>
      <c r="P593" s="27" t="str">
        <f>IF(IFERROR(
INDEX('Funding Request Tracker'!$G$6:$G$13,MATCH('Eligible Components'!N593,'Funding Request Tracker'!$F$6:$F$13,0)),"")=0,"",
IFERROR(INDEX('Funding Request Tracker'!$G$6:$G$13,MATCH('Eligible Components'!N593,'Funding Request Tracker'!$F$6:$F$13,0)),
""))</f>
        <v/>
      </c>
      <c r="Q593" s="27" t="str">
        <f>IF(IFERROR(INDEX('Tableau FR Download'!N:N,MATCH('Eligible Components'!M593,'Tableau FR Download'!G:G,0)),"")=0,"",IFERROR(INDEX('Tableau FR Download'!N:N,MATCH('Eligible Components'!M593,'Tableau FR Download'!G:G,0)),""))</f>
        <v/>
      </c>
      <c r="R593" s="27" t="str">
        <f>IF(IFERROR(INDEX('Tableau FR Download'!O:O,MATCH('Eligible Components'!M593,'Tableau FR Download'!G:G,0)),"")=0,"",IFERROR(INDEX('Tableau FR Download'!O:O,MATCH('Eligible Components'!M593,'Tableau FR Download'!G:G,0)),""))</f>
        <v/>
      </c>
      <c r="S593" t="str">
        <f t="shared" si="29"/>
        <v/>
      </c>
      <c r="T593" s="1" t="str">
        <f>IFERROR(INDEX('User Instructions'!$E$3:$E$8,MATCH('Eligible Components'!N593,'User Instructions'!$D$3:$D$8,0)),"")</f>
        <v/>
      </c>
      <c r="U593" s="1" t="str">
        <f>IFERROR(IF(INDEX('Tableau FR Download'!M:M,MATCH('Eligible Components'!M593,'Tableau FR Download'!G:G,0))=0,"",INDEX('Tableau FR Download'!M:M,MATCH('Eligible Components'!M593,'Tableau FR Download'!G:G,0))),"")</f>
        <v/>
      </c>
    </row>
    <row r="594" spans="1:21" hidden="1" x14ac:dyDescent="0.35">
      <c r="A594" s="1">
        <f t="shared" si="27"/>
        <v>0</v>
      </c>
      <c r="B594" s="1">
        <v>0</v>
      </c>
      <c r="C594" s="1" t="s">
        <v>201</v>
      </c>
      <c r="D594" s="1" t="s">
        <v>113</v>
      </c>
      <c r="E594" s="1" t="s">
        <v>137</v>
      </c>
      <c r="F594" s="1" t="s">
        <v>211</v>
      </c>
      <c r="G594" s="1" t="str">
        <f t="shared" si="28"/>
        <v>Guatemala-HIV/AIDS,Tuberculosis,RSSH</v>
      </c>
      <c r="H594" s="1">
        <v>1</v>
      </c>
      <c r="I594" s="1" t="s">
        <v>71</v>
      </c>
      <c r="J594" s="1" t="str">
        <f>IF(IFERROR(IF(M594="",INDEX('Review Approach Lookup'!D:D,MATCH('Eligible Components'!G594,'Review Approach Lookup'!A:A,0)),INDEX('Tableau FR Download'!I:I,MATCH(M594,'Tableau FR Download'!G:G,0))),"")=0,"TBC",IFERROR(IF(M594="",INDEX('Review Approach Lookup'!D:D,MATCH('Eligible Components'!G594,'Review Approach Lookup'!A:A,0)),INDEX('Tableau FR Download'!I:I,MATCH(M594,'Tableau FR Download'!G:G,0))),""))</f>
        <v/>
      </c>
      <c r="K594" s="1" t="s">
        <v>202</v>
      </c>
      <c r="L594" s="1">
        <f>_xlfn.MAXIFS('Tableau FR Download'!A:A,'Tableau FR Download'!B:B,'Eligible Components'!G594)</f>
        <v>0</v>
      </c>
      <c r="M594" s="1" t="str">
        <f>IF(L594=0,"",INDEX('Tableau FR Download'!G:G,MATCH('Eligible Components'!L594,'Tableau FR Download'!A:A,0)))</f>
        <v/>
      </c>
      <c r="N594" s="2" t="str">
        <f>IFERROR(IF(LEFT(INDEX('Tableau FR Download'!J:J,MATCH('Eligible Components'!M594,'Tableau FR Download'!G:G,0)),FIND(" - ",INDEX('Tableau FR Download'!J:J,MATCH('Eligible Components'!M594,'Tableau FR Download'!G:G,0)))-1) = 0,"",LEFT(INDEX('Tableau FR Download'!J:J,MATCH('Eligible Components'!M594,'Tableau FR Download'!G:G,0)),FIND(" - ",INDEX('Tableau FR Download'!J:J,MATCH('Eligible Components'!M594,'Tableau FR Download'!G:G,0)))-1)),"")</f>
        <v/>
      </c>
      <c r="O594" s="2" t="str">
        <f>IF(T594="No","",IFERROR(IF(INDEX('Tableau FR Download'!M:M,MATCH('Eligible Components'!M594,'Tableau FR Download'!G:G,0))=0,"",INDEX('Tableau FR Download'!M:M,MATCH('Eligible Components'!M594,'Tableau FR Download'!G:G,0))),""))</f>
        <v/>
      </c>
      <c r="P594" s="27" t="str">
        <f>IF(IFERROR(
INDEX('Funding Request Tracker'!$G$6:$G$13,MATCH('Eligible Components'!N594,'Funding Request Tracker'!$F$6:$F$13,0)),"")=0,"",
IFERROR(INDEX('Funding Request Tracker'!$G$6:$G$13,MATCH('Eligible Components'!N594,'Funding Request Tracker'!$F$6:$F$13,0)),
""))</f>
        <v/>
      </c>
      <c r="Q594" s="27" t="str">
        <f>IF(IFERROR(INDEX('Tableau FR Download'!N:N,MATCH('Eligible Components'!M594,'Tableau FR Download'!G:G,0)),"")=0,"",IFERROR(INDEX('Tableau FR Download'!N:N,MATCH('Eligible Components'!M594,'Tableau FR Download'!G:G,0)),""))</f>
        <v/>
      </c>
      <c r="R594" s="27" t="str">
        <f>IF(IFERROR(INDEX('Tableau FR Download'!O:O,MATCH('Eligible Components'!M594,'Tableau FR Download'!G:G,0)),"")=0,"",IFERROR(INDEX('Tableau FR Download'!O:O,MATCH('Eligible Components'!M594,'Tableau FR Download'!G:G,0)),""))</f>
        <v/>
      </c>
      <c r="S594" t="str">
        <f t="shared" si="29"/>
        <v/>
      </c>
      <c r="T594" s="1" t="str">
        <f>IFERROR(INDEX('User Instructions'!$E$3:$E$8,MATCH('Eligible Components'!N594,'User Instructions'!$D$3:$D$8,0)),"")</f>
        <v/>
      </c>
      <c r="U594" s="1" t="str">
        <f>IFERROR(IF(INDEX('Tableau FR Download'!M:M,MATCH('Eligible Components'!M594,'Tableau FR Download'!G:G,0))=0,"",INDEX('Tableau FR Download'!M:M,MATCH('Eligible Components'!M594,'Tableau FR Download'!G:G,0))),"")</f>
        <v/>
      </c>
    </row>
    <row r="595" spans="1:21" hidden="1" x14ac:dyDescent="0.35">
      <c r="A595" s="1">
        <f t="shared" si="27"/>
        <v>1</v>
      </c>
      <c r="B595" s="1">
        <v>0</v>
      </c>
      <c r="C595" s="1" t="s">
        <v>201</v>
      </c>
      <c r="D595" s="1" t="s">
        <v>113</v>
      </c>
      <c r="E595" s="1" t="s">
        <v>68</v>
      </c>
      <c r="F595" s="1" t="s">
        <v>68</v>
      </c>
      <c r="G595" s="1" t="str">
        <f t="shared" si="28"/>
        <v>Guatemala-Malaria</v>
      </c>
      <c r="H595" s="1">
        <v>1</v>
      </c>
      <c r="I595" s="1" t="s">
        <v>71</v>
      </c>
      <c r="J595" s="1" t="str">
        <f>IF(IFERROR(IF(M595="",INDEX('Review Approach Lookup'!D:D,MATCH('Eligible Components'!G595,'Review Approach Lookup'!A:A,0)),INDEX('Tableau FR Download'!I:I,MATCH(M595,'Tableau FR Download'!G:G,0))),"")=0,"TBC",IFERROR(IF(M595="",INDEX('Review Approach Lookup'!D:D,MATCH('Eligible Components'!G595,'Review Approach Lookup'!A:A,0)),INDEX('Tableau FR Download'!I:I,MATCH(M595,'Tableau FR Download'!G:G,0))),""))</f>
        <v>Tailored for Transition</v>
      </c>
      <c r="K595" s="1" t="s">
        <v>202</v>
      </c>
      <c r="L595" s="1">
        <f>_xlfn.MAXIFS('Tableau FR Download'!A:A,'Tableau FR Download'!B:B,'Eligible Components'!G595)</f>
        <v>1665</v>
      </c>
      <c r="M595" s="1" t="str">
        <f>IF(L595=0,"",INDEX('Tableau FR Download'!G:G,MATCH('Eligible Components'!L595,'Tableau FR Download'!A:A,0)))</f>
        <v>FR1665-GTM-M</v>
      </c>
      <c r="N595" s="2" t="str">
        <f>IFERROR(IF(LEFT(INDEX('Tableau FR Download'!J:J,MATCH('Eligible Components'!M595,'Tableau FR Download'!G:G,0)),FIND(" - ",INDEX('Tableau FR Download'!J:J,MATCH('Eligible Components'!M595,'Tableau FR Download'!G:G,0)))-1) = 0,"",LEFT(INDEX('Tableau FR Download'!J:J,MATCH('Eligible Components'!M595,'Tableau FR Download'!G:G,0)),FIND(" - ",INDEX('Tableau FR Download'!J:J,MATCH('Eligible Components'!M595,'Tableau FR Download'!G:G,0)))-1)),"")</f>
        <v>Window 5</v>
      </c>
      <c r="O595" s="2" t="str">
        <f>IF(T595="No","",IFERROR(IF(INDEX('Tableau FR Download'!M:M,MATCH('Eligible Components'!M595,'Tableau FR Download'!G:G,0))=0,"",INDEX('Tableau FR Download'!M:M,MATCH('Eligible Components'!M595,'Tableau FR Download'!G:G,0))),""))</f>
        <v/>
      </c>
      <c r="P595" s="27">
        <f>IF(IFERROR(
INDEX('Funding Request Tracker'!$G$6:$G$13,MATCH('Eligible Components'!N595,'Funding Request Tracker'!$F$6:$F$13,0)),"")=0,"",
IFERROR(INDEX('Funding Request Tracker'!$G$6:$G$13,MATCH('Eligible Components'!N595,'Funding Request Tracker'!$F$6:$F$13,0)),
""))</f>
        <v>45411</v>
      </c>
      <c r="Q595" s="27" t="str">
        <f>IF(IFERROR(INDEX('Tableau FR Download'!N:N,MATCH('Eligible Components'!M595,'Tableau FR Download'!G:G,0)),"")=0,"",IFERROR(INDEX('Tableau FR Download'!N:N,MATCH('Eligible Components'!M595,'Tableau FR Download'!G:G,0)),""))</f>
        <v/>
      </c>
      <c r="R595" s="27" t="str">
        <f>IF(IFERROR(INDEX('Tableau FR Download'!O:O,MATCH('Eligible Components'!M595,'Tableau FR Download'!G:G,0)),"")=0,"",IFERROR(INDEX('Tableau FR Download'!O:O,MATCH('Eligible Components'!M595,'Tableau FR Download'!G:G,0)),""))</f>
        <v/>
      </c>
      <c r="S595" t="str">
        <f t="shared" si="29"/>
        <v/>
      </c>
      <c r="T595" s="1" t="str">
        <f>IFERROR(INDEX('User Instructions'!$E$3:$E$8,MATCH('Eligible Components'!N595,'User Instructions'!$D$3:$D$8,0)),"")</f>
        <v>No</v>
      </c>
      <c r="U595" s="1" t="str">
        <f>IFERROR(IF(INDEX('Tableau FR Download'!M:M,MATCH('Eligible Components'!M595,'Tableau FR Download'!G:G,0))=0,"",INDEX('Tableau FR Download'!M:M,MATCH('Eligible Components'!M595,'Tableau FR Download'!G:G,0))),"")</f>
        <v/>
      </c>
    </row>
    <row r="596" spans="1:21" hidden="1" x14ac:dyDescent="0.35">
      <c r="A596" s="1">
        <f t="shared" si="27"/>
        <v>0</v>
      </c>
      <c r="B596" s="1">
        <v>0</v>
      </c>
      <c r="C596" s="1" t="s">
        <v>201</v>
      </c>
      <c r="D596" s="1" t="s">
        <v>113</v>
      </c>
      <c r="E596" s="1" t="s">
        <v>94</v>
      </c>
      <c r="F596" s="1" t="s">
        <v>212</v>
      </c>
      <c r="G596" s="1" t="str">
        <f t="shared" si="28"/>
        <v>Guatemala-Malaria,RSSH</v>
      </c>
      <c r="H596" s="1">
        <v>1</v>
      </c>
      <c r="I596" s="1" t="s">
        <v>71</v>
      </c>
      <c r="J596" s="1" t="str">
        <f>IF(IFERROR(IF(M596="",INDEX('Review Approach Lookup'!D:D,MATCH('Eligible Components'!G596,'Review Approach Lookup'!A:A,0)),INDEX('Tableau FR Download'!I:I,MATCH(M596,'Tableau FR Download'!G:G,0))),"")=0,"TBC",IFERROR(IF(M596="",INDEX('Review Approach Lookup'!D:D,MATCH('Eligible Components'!G596,'Review Approach Lookup'!A:A,0)),INDEX('Tableau FR Download'!I:I,MATCH(M596,'Tableau FR Download'!G:G,0))),""))</f>
        <v/>
      </c>
      <c r="K596" s="1" t="s">
        <v>202</v>
      </c>
      <c r="L596" s="1">
        <f>_xlfn.MAXIFS('Tableau FR Download'!A:A,'Tableau FR Download'!B:B,'Eligible Components'!G596)</f>
        <v>0</v>
      </c>
      <c r="M596" s="1" t="str">
        <f>IF(L596=0,"",INDEX('Tableau FR Download'!G:G,MATCH('Eligible Components'!L596,'Tableau FR Download'!A:A,0)))</f>
        <v/>
      </c>
      <c r="N596" s="2" t="str">
        <f>IFERROR(IF(LEFT(INDEX('Tableau FR Download'!J:J,MATCH('Eligible Components'!M596,'Tableau FR Download'!G:G,0)),FIND(" - ",INDEX('Tableau FR Download'!J:J,MATCH('Eligible Components'!M596,'Tableau FR Download'!G:G,0)))-1) = 0,"",LEFT(INDEX('Tableau FR Download'!J:J,MATCH('Eligible Components'!M596,'Tableau FR Download'!G:G,0)),FIND(" - ",INDEX('Tableau FR Download'!J:J,MATCH('Eligible Components'!M596,'Tableau FR Download'!G:G,0)))-1)),"")</f>
        <v/>
      </c>
      <c r="O596" s="2" t="str">
        <f>IF(T596="No","",IFERROR(IF(INDEX('Tableau FR Download'!M:M,MATCH('Eligible Components'!M596,'Tableau FR Download'!G:G,0))=0,"",INDEX('Tableau FR Download'!M:M,MATCH('Eligible Components'!M596,'Tableau FR Download'!G:G,0))),""))</f>
        <v/>
      </c>
      <c r="P596" s="27" t="str">
        <f>IF(IFERROR(
INDEX('Funding Request Tracker'!$G$6:$G$13,MATCH('Eligible Components'!N596,'Funding Request Tracker'!$F$6:$F$13,0)),"")=0,"",
IFERROR(INDEX('Funding Request Tracker'!$G$6:$G$13,MATCH('Eligible Components'!N596,'Funding Request Tracker'!$F$6:$F$13,0)),
""))</f>
        <v/>
      </c>
      <c r="Q596" s="27" t="str">
        <f>IF(IFERROR(INDEX('Tableau FR Download'!N:N,MATCH('Eligible Components'!M596,'Tableau FR Download'!G:G,0)),"")=0,"",IFERROR(INDEX('Tableau FR Download'!N:N,MATCH('Eligible Components'!M596,'Tableau FR Download'!G:G,0)),""))</f>
        <v/>
      </c>
      <c r="R596" s="27" t="str">
        <f>IF(IFERROR(INDEX('Tableau FR Download'!O:O,MATCH('Eligible Components'!M596,'Tableau FR Download'!G:G,0)),"")=0,"",IFERROR(INDEX('Tableau FR Download'!O:O,MATCH('Eligible Components'!M596,'Tableau FR Download'!G:G,0)),""))</f>
        <v/>
      </c>
      <c r="S596" t="str">
        <f t="shared" si="29"/>
        <v/>
      </c>
      <c r="T596" s="1" t="str">
        <f>IFERROR(INDEX('User Instructions'!$E$3:$E$8,MATCH('Eligible Components'!N596,'User Instructions'!$D$3:$D$8,0)),"")</f>
        <v/>
      </c>
      <c r="U596" s="1" t="str">
        <f>IFERROR(IF(INDEX('Tableau FR Download'!M:M,MATCH('Eligible Components'!M596,'Tableau FR Download'!G:G,0))=0,"",INDEX('Tableau FR Download'!M:M,MATCH('Eligible Components'!M596,'Tableau FR Download'!G:G,0))),"")</f>
        <v/>
      </c>
    </row>
    <row r="597" spans="1:21" hidden="1" x14ac:dyDescent="0.35">
      <c r="A597" s="1">
        <f t="shared" si="27"/>
        <v>0</v>
      </c>
      <c r="B597" s="1">
        <v>0</v>
      </c>
      <c r="C597" s="1" t="s">
        <v>201</v>
      </c>
      <c r="D597" s="1" t="s">
        <v>113</v>
      </c>
      <c r="E597" s="1" t="s">
        <v>91</v>
      </c>
      <c r="F597" s="1" t="s">
        <v>91</v>
      </c>
      <c r="G597" s="1" t="str">
        <f t="shared" si="28"/>
        <v>Guatemala-RSSH</v>
      </c>
      <c r="H597" s="1">
        <v>1</v>
      </c>
      <c r="I597" s="1" t="s">
        <v>71</v>
      </c>
      <c r="J597" s="1" t="str">
        <f>IF(IFERROR(IF(M597="",INDEX('Review Approach Lookup'!D:D,MATCH('Eligible Components'!G597,'Review Approach Lookup'!A:A,0)),INDEX('Tableau FR Download'!I:I,MATCH(M597,'Tableau FR Download'!G:G,0))),"")=0,"TBC",IFERROR(IF(M597="",INDEX('Review Approach Lookup'!D:D,MATCH('Eligible Components'!G597,'Review Approach Lookup'!A:A,0)),INDEX('Tableau FR Download'!I:I,MATCH(M597,'Tableau FR Download'!G:G,0))),""))</f>
        <v>TBC</v>
      </c>
      <c r="K597" s="1" t="s">
        <v>202</v>
      </c>
      <c r="L597" s="1">
        <f>_xlfn.MAXIFS('Tableau FR Download'!A:A,'Tableau FR Download'!B:B,'Eligible Components'!G597)</f>
        <v>0</v>
      </c>
      <c r="M597" s="1" t="str">
        <f>IF(L597=0,"",INDEX('Tableau FR Download'!G:G,MATCH('Eligible Components'!L597,'Tableau FR Download'!A:A,0)))</f>
        <v/>
      </c>
      <c r="N597" s="2" t="str">
        <f>IFERROR(IF(LEFT(INDEX('Tableau FR Download'!J:J,MATCH('Eligible Components'!M597,'Tableau FR Download'!G:G,0)),FIND(" - ",INDEX('Tableau FR Download'!J:J,MATCH('Eligible Components'!M597,'Tableau FR Download'!G:G,0)))-1) = 0,"",LEFT(INDEX('Tableau FR Download'!J:J,MATCH('Eligible Components'!M597,'Tableau FR Download'!G:G,0)),FIND(" - ",INDEX('Tableau FR Download'!J:J,MATCH('Eligible Components'!M597,'Tableau FR Download'!G:G,0)))-1)),"")</f>
        <v/>
      </c>
      <c r="O597" s="2" t="str">
        <f>IF(T597="No","",IFERROR(IF(INDEX('Tableau FR Download'!M:M,MATCH('Eligible Components'!M597,'Tableau FR Download'!G:G,0))=0,"",INDEX('Tableau FR Download'!M:M,MATCH('Eligible Components'!M597,'Tableau FR Download'!G:G,0))),""))</f>
        <v/>
      </c>
      <c r="P597" s="27" t="str">
        <f>IF(IFERROR(
INDEX('Funding Request Tracker'!$G$6:$G$13,MATCH('Eligible Components'!N597,'Funding Request Tracker'!$F$6:$F$13,0)),"")=0,"",
IFERROR(INDEX('Funding Request Tracker'!$G$6:$G$13,MATCH('Eligible Components'!N597,'Funding Request Tracker'!$F$6:$F$13,0)),
""))</f>
        <v/>
      </c>
      <c r="Q597" s="27" t="str">
        <f>IF(IFERROR(INDEX('Tableau FR Download'!N:N,MATCH('Eligible Components'!M597,'Tableau FR Download'!G:G,0)),"")=0,"",IFERROR(INDEX('Tableau FR Download'!N:N,MATCH('Eligible Components'!M597,'Tableau FR Download'!G:G,0)),""))</f>
        <v/>
      </c>
      <c r="R597" s="27" t="str">
        <f>IF(IFERROR(INDEX('Tableau FR Download'!O:O,MATCH('Eligible Components'!M597,'Tableau FR Download'!G:G,0)),"")=0,"",IFERROR(INDEX('Tableau FR Download'!O:O,MATCH('Eligible Components'!M597,'Tableau FR Download'!G:G,0)),""))</f>
        <v/>
      </c>
      <c r="S597" t="str">
        <f t="shared" si="29"/>
        <v/>
      </c>
      <c r="T597" s="1" t="str">
        <f>IFERROR(INDEX('User Instructions'!$E$3:$E$8,MATCH('Eligible Components'!N597,'User Instructions'!$D$3:$D$8,0)),"")</f>
        <v/>
      </c>
      <c r="U597" s="1" t="str">
        <f>IFERROR(IF(INDEX('Tableau FR Download'!M:M,MATCH('Eligible Components'!M597,'Tableau FR Download'!G:G,0))=0,"",INDEX('Tableau FR Download'!M:M,MATCH('Eligible Components'!M597,'Tableau FR Download'!G:G,0))),"")</f>
        <v/>
      </c>
    </row>
    <row r="598" spans="1:21" hidden="1" x14ac:dyDescent="0.35">
      <c r="A598" s="1">
        <f t="shared" si="27"/>
        <v>1</v>
      </c>
      <c r="B598" s="1">
        <v>0</v>
      </c>
      <c r="C598" s="1" t="s">
        <v>201</v>
      </c>
      <c r="D598" s="1" t="s">
        <v>113</v>
      </c>
      <c r="E598" s="1" t="s">
        <v>61</v>
      </c>
      <c r="F598" s="1" t="s">
        <v>213</v>
      </c>
      <c r="G598" s="1" t="str">
        <f t="shared" si="28"/>
        <v>Guatemala-Tuberculosis</v>
      </c>
      <c r="H598" s="1">
        <v>1</v>
      </c>
      <c r="I598" s="1" t="s">
        <v>71</v>
      </c>
      <c r="J598" s="1" t="str">
        <f>IF(IFERROR(IF(M598="",INDEX('Review Approach Lookup'!D:D,MATCH('Eligible Components'!G598,'Review Approach Lookup'!A:A,0)),INDEX('Tableau FR Download'!I:I,MATCH(M598,'Tableau FR Download'!G:G,0))),"")=0,"TBC",IFERROR(IF(M598="",INDEX('Review Approach Lookup'!D:D,MATCH('Eligible Components'!G598,'Review Approach Lookup'!A:A,0)),INDEX('Tableau FR Download'!I:I,MATCH(M598,'Tableau FR Download'!G:G,0))),""))</f>
        <v>Tailored for Transition</v>
      </c>
      <c r="K598" s="1" t="s">
        <v>202</v>
      </c>
      <c r="L598" s="1">
        <f>_xlfn.MAXIFS('Tableau FR Download'!A:A,'Tableau FR Download'!B:B,'Eligible Components'!G598)</f>
        <v>1666</v>
      </c>
      <c r="M598" s="1" t="str">
        <f>IF(L598=0,"",INDEX('Tableau FR Download'!G:G,MATCH('Eligible Components'!L598,'Tableau FR Download'!A:A,0)))</f>
        <v>FR1666-GTM-T</v>
      </c>
      <c r="N598" s="2" t="str">
        <f>IFERROR(IF(LEFT(INDEX('Tableau FR Download'!J:J,MATCH('Eligible Components'!M598,'Tableau FR Download'!G:G,0)),FIND(" - ",INDEX('Tableau FR Download'!J:J,MATCH('Eligible Components'!M598,'Tableau FR Download'!G:G,0)))-1) = 0,"",LEFT(INDEX('Tableau FR Download'!J:J,MATCH('Eligible Components'!M598,'Tableau FR Download'!G:G,0)),FIND(" - ",INDEX('Tableau FR Download'!J:J,MATCH('Eligible Components'!M598,'Tableau FR Download'!G:G,0)))-1)),"")</f>
        <v>Window 6</v>
      </c>
      <c r="O598" s="2" t="str">
        <f>IF(T598="No","",IFERROR(IF(INDEX('Tableau FR Download'!M:M,MATCH('Eligible Components'!M598,'Tableau FR Download'!G:G,0))=0,"",INDEX('Tableau FR Download'!M:M,MATCH('Eligible Components'!M598,'Tableau FR Download'!G:G,0))),""))</f>
        <v/>
      </c>
      <c r="P598" s="27">
        <f>IF(IFERROR(
INDEX('Funding Request Tracker'!$G$6:$G$13,MATCH('Eligible Components'!N598,'Funding Request Tracker'!$F$6:$F$13,0)),"")=0,"",
IFERROR(INDEX('Funding Request Tracker'!$G$6:$G$13,MATCH('Eligible Components'!N598,'Funding Request Tracker'!$F$6:$F$13,0)),
""))</f>
        <v>45544</v>
      </c>
      <c r="Q598" s="27" t="str">
        <f>IF(IFERROR(INDEX('Tableau FR Download'!N:N,MATCH('Eligible Components'!M598,'Tableau FR Download'!G:G,0)),"")=0,"",IFERROR(INDEX('Tableau FR Download'!N:N,MATCH('Eligible Components'!M598,'Tableau FR Download'!G:G,0)),""))</f>
        <v/>
      </c>
      <c r="R598" s="27" t="str">
        <f>IF(IFERROR(INDEX('Tableau FR Download'!O:O,MATCH('Eligible Components'!M598,'Tableau FR Download'!G:G,0)),"")=0,"",IFERROR(INDEX('Tableau FR Download'!O:O,MATCH('Eligible Components'!M598,'Tableau FR Download'!G:G,0)),""))</f>
        <v/>
      </c>
      <c r="S598" t="str">
        <f t="shared" si="29"/>
        <v/>
      </c>
      <c r="T598" s="1" t="str">
        <f>IFERROR(INDEX('User Instructions'!$E$3:$E$8,MATCH('Eligible Components'!N598,'User Instructions'!$D$3:$D$8,0)),"")</f>
        <v>No</v>
      </c>
      <c r="U598" s="1" t="str">
        <f>IFERROR(IF(INDEX('Tableau FR Download'!M:M,MATCH('Eligible Components'!M598,'Tableau FR Download'!G:G,0))=0,"",INDEX('Tableau FR Download'!M:M,MATCH('Eligible Components'!M598,'Tableau FR Download'!G:G,0))),"")</f>
        <v/>
      </c>
    </row>
    <row r="599" spans="1:21" hidden="1" x14ac:dyDescent="0.35">
      <c r="A599" s="1">
        <f t="shared" si="27"/>
        <v>0</v>
      </c>
      <c r="B599" s="1">
        <v>0</v>
      </c>
      <c r="C599" s="1" t="s">
        <v>201</v>
      </c>
      <c r="D599" s="1" t="s">
        <v>113</v>
      </c>
      <c r="E599" s="1" t="s">
        <v>168</v>
      </c>
      <c r="F599" s="1" t="s">
        <v>214</v>
      </c>
      <c r="G599" s="1" t="str">
        <f t="shared" si="28"/>
        <v>Guatemala-Tuberculosis,Malaria</v>
      </c>
      <c r="H599" s="1">
        <v>1</v>
      </c>
      <c r="I599" s="1" t="s">
        <v>71</v>
      </c>
      <c r="J599" s="1" t="str">
        <f>IF(IFERROR(IF(M599="",INDEX('Review Approach Lookup'!D:D,MATCH('Eligible Components'!G599,'Review Approach Lookup'!A:A,0)),INDEX('Tableau FR Download'!I:I,MATCH(M599,'Tableau FR Download'!G:G,0))),"")=0,"TBC",IFERROR(IF(M599="",INDEX('Review Approach Lookup'!D:D,MATCH('Eligible Components'!G599,'Review Approach Lookup'!A:A,0)),INDEX('Tableau FR Download'!I:I,MATCH(M599,'Tableau FR Download'!G:G,0))),""))</f>
        <v/>
      </c>
      <c r="K599" s="1" t="s">
        <v>202</v>
      </c>
      <c r="L599" s="1">
        <f>_xlfn.MAXIFS('Tableau FR Download'!A:A,'Tableau FR Download'!B:B,'Eligible Components'!G599)</f>
        <v>0</v>
      </c>
      <c r="M599" s="1" t="str">
        <f>IF(L599=0,"",INDEX('Tableau FR Download'!G:G,MATCH('Eligible Components'!L599,'Tableau FR Download'!A:A,0)))</f>
        <v/>
      </c>
      <c r="N599" s="2" t="str">
        <f>IFERROR(IF(LEFT(INDEX('Tableau FR Download'!J:J,MATCH('Eligible Components'!M599,'Tableau FR Download'!G:G,0)),FIND(" - ",INDEX('Tableau FR Download'!J:J,MATCH('Eligible Components'!M599,'Tableau FR Download'!G:G,0)))-1) = 0,"",LEFT(INDEX('Tableau FR Download'!J:J,MATCH('Eligible Components'!M599,'Tableau FR Download'!G:G,0)),FIND(" - ",INDEX('Tableau FR Download'!J:J,MATCH('Eligible Components'!M599,'Tableau FR Download'!G:G,0)))-1)),"")</f>
        <v/>
      </c>
      <c r="O599" s="2" t="str">
        <f>IF(T599="No","",IFERROR(IF(INDEX('Tableau FR Download'!M:M,MATCH('Eligible Components'!M599,'Tableau FR Download'!G:G,0))=0,"",INDEX('Tableau FR Download'!M:M,MATCH('Eligible Components'!M599,'Tableau FR Download'!G:G,0))),""))</f>
        <v/>
      </c>
      <c r="P599" s="27" t="str">
        <f>IF(IFERROR(
INDEX('Funding Request Tracker'!$G$6:$G$13,MATCH('Eligible Components'!N599,'Funding Request Tracker'!$F$6:$F$13,0)),"")=0,"",
IFERROR(INDEX('Funding Request Tracker'!$G$6:$G$13,MATCH('Eligible Components'!N599,'Funding Request Tracker'!$F$6:$F$13,0)),
""))</f>
        <v/>
      </c>
      <c r="Q599" s="27" t="str">
        <f>IF(IFERROR(INDEX('Tableau FR Download'!N:N,MATCH('Eligible Components'!M599,'Tableau FR Download'!G:G,0)),"")=0,"",IFERROR(INDEX('Tableau FR Download'!N:N,MATCH('Eligible Components'!M599,'Tableau FR Download'!G:G,0)),""))</f>
        <v/>
      </c>
      <c r="R599" s="27" t="str">
        <f>IF(IFERROR(INDEX('Tableau FR Download'!O:O,MATCH('Eligible Components'!M599,'Tableau FR Download'!G:G,0)),"")=0,"",IFERROR(INDEX('Tableau FR Download'!O:O,MATCH('Eligible Components'!M599,'Tableau FR Download'!G:G,0)),""))</f>
        <v/>
      </c>
      <c r="S599" t="str">
        <f t="shared" si="29"/>
        <v/>
      </c>
      <c r="T599" s="1" t="str">
        <f>IFERROR(INDEX('User Instructions'!$E$3:$E$8,MATCH('Eligible Components'!N599,'User Instructions'!$D$3:$D$8,0)),"")</f>
        <v/>
      </c>
      <c r="U599" s="1" t="str">
        <f>IFERROR(IF(INDEX('Tableau FR Download'!M:M,MATCH('Eligible Components'!M599,'Tableau FR Download'!G:G,0))=0,"",INDEX('Tableau FR Download'!M:M,MATCH('Eligible Components'!M599,'Tableau FR Download'!G:G,0))),"")</f>
        <v/>
      </c>
    </row>
    <row r="600" spans="1:21" hidden="1" x14ac:dyDescent="0.35">
      <c r="A600" s="1">
        <f t="shared" si="27"/>
        <v>0</v>
      </c>
      <c r="B600" s="1">
        <v>0</v>
      </c>
      <c r="C600" s="1" t="s">
        <v>201</v>
      </c>
      <c r="D600" s="1" t="s">
        <v>113</v>
      </c>
      <c r="E600" s="1" t="s">
        <v>133</v>
      </c>
      <c r="F600" s="1" t="s">
        <v>215</v>
      </c>
      <c r="G600" s="1" t="str">
        <f t="shared" si="28"/>
        <v>Guatemala-Tuberculosis,Malaria,RSSH</v>
      </c>
      <c r="H600" s="1">
        <v>1</v>
      </c>
      <c r="I600" s="1" t="s">
        <v>71</v>
      </c>
      <c r="J600" s="1" t="str">
        <f>IF(IFERROR(IF(M600="",INDEX('Review Approach Lookup'!D:D,MATCH('Eligible Components'!G600,'Review Approach Lookup'!A:A,0)),INDEX('Tableau FR Download'!I:I,MATCH(M600,'Tableau FR Download'!G:G,0))),"")=0,"TBC",IFERROR(IF(M600="",INDEX('Review Approach Lookup'!D:D,MATCH('Eligible Components'!G600,'Review Approach Lookup'!A:A,0)),INDEX('Tableau FR Download'!I:I,MATCH(M600,'Tableau FR Download'!G:G,0))),""))</f>
        <v/>
      </c>
      <c r="K600" s="1" t="s">
        <v>202</v>
      </c>
      <c r="L600" s="1">
        <f>_xlfn.MAXIFS('Tableau FR Download'!A:A,'Tableau FR Download'!B:B,'Eligible Components'!G600)</f>
        <v>0</v>
      </c>
      <c r="M600" s="1" t="str">
        <f>IF(L600=0,"",INDEX('Tableau FR Download'!G:G,MATCH('Eligible Components'!L600,'Tableau FR Download'!A:A,0)))</f>
        <v/>
      </c>
      <c r="N600" s="2" t="str">
        <f>IFERROR(IF(LEFT(INDEX('Tableau FR Download'!J:J,MATCH('Eligible Components'!M600,'Tableau FR Download'!G:G,0)),FIND(" - ",INDEX('Tableau FR Download'!J:J,MATCH('Eligible Components'!M600,'Tableau FR Download'!G:G,0)))-1) = 0,"",LEFT(INDEX('Tableau FR Download'!J:J,MATCH('Eligible Components'!M600,'Tableau FR Download'!G:G,0)),FIND(" - ",INDEX('Tableau FR Download'!J:J,MATCH('Eligible Components'!M600,'Tableau FR Download'!G:G,0)))-1)),"")</f>
        <v/>
      </c>
      <c r="O600" s="2" t="str">
        <f>IF(T600="No","",IFERROR(IF(INDEX('Tableau FR Download'!M:M,MATCH('Eligible Components'!M600,'Tableau FR Download'!G:G,0))=0,"",INDEX('Tableau FR Download'!M:M,MATCH('Eligible Components'!M600,'Tableau FR Download'!G:G,0))),""))</f>
        <v/>
      </c>
      <c r="P600" s="27" t="str">
        <f>IF(IFERROR(
INDEX('Funding Request Tracker'!$G$6:$G$13,MATCH('Eligible Components'!N600,'Funding Request Tracker'!$F$6:$F$13,0)),"")=0,"",
IFERROR(INDEX('Funding Request Tracker'!$G$6:$G$13,MATCH('Eligible Components'!N600,'Funding Request Tracker'!$F$6:$F$13,0)),
""))</f>
        <v/>
      </c>
      <c r="Q600" s="27" t="str">
        <f>IF(IFERROR(INDEX('Tableau FR Download'!N:N,MATCH('Eligible Components'!M600,'Tableau FR Download'!G:G,0)),"")=0,"",IFERROR(INDEX('Tableau FR Download'!N:N,MATCH('Eligible Components'!M600,'Tableau FR Download'!G:G,0)),""))</f>
        <v/>
      </c>
      <c r="R600" s="27" t="str">
        <f>IF(IFERROR(INDEX('Tableau FR Download'!O:O,MATCH('Eligible Components'!M600,'Tableau FR Download'!G:G,0)),"")=0,"",IFERROR(INDEX('Tableau FR Download'!O:O,MATCH('Eligible Components'!M600,'Tableau FR Download'!G:G,0)),""))</f>
        <v/>
      </c>
      <c r="S600" t="str">
        <f t="shared" si="29"/>
        <v/>
      </c>
      <c r="T600" s="1" t="str">
        <f>IFERROR(INDEX('User Instructions'!$E$3:$E$8,MATCH('Eligible Components'!N600,'User Instructions'!$D$3:$D$8,0)),"")</f>
        <v/>
      </c>
      <c r="U600" s="1" t="str">
        <f>IFERROR(IF(INDEX('Tableau FR Download'!M:M,MATCH('Eligible Components'!M600,'Tableau FR Download'!G:G,0))=0,"",INDEX('Tableau FR Download'!M:M,MATCH('Eligible Components'!M600,'Tableau FR Download'!G:G,0))),"")</f>
        <v/>
      </c>
    </row>
    <row r="601" spans="1:21" hidden="1" x14ac:dyDescent="0.35">
      <c r="A601" s="1">
        <f t="shared" si="27"/>
        <v>0</v>
      </c>
      <c r="B601" s="1">
        <v>0</v>
      </c>
      <c r="C601" s="1" t="s">
        <v>201</v>
      </c>
      <c r="D601" s="1" t="s">
        <v>113</v>
      </c>
      <c r="E601" s="1" t="s">
        <v>121</v>
      </c>
      <c r="F601" s="1" t="s">
        <v>216</v>
      </c>
      <c r="G601" s="1" t="str">
        <f t="shared" si="28"/>
        <v>Guatemala-Tuberculosis,RSSH</v>
      </c>
      <c r="H601" s="1">
        <v>1</v>
      </c>
      <c r="I601" s="1" t="s">
        <v>71</v>
      </c>
      <c r="J601" s="1" t="str">
        <f>IF(IFERROR(IF(M601="",INDEX('Review Approach Lookup'!D:D,MATCH('Eligible Components'!G601,'Review Approach Lookup'!A:A,0)),INDEX('Tableau FR Download'!I:I,MATCH(M601,'Tableau FR Download'!G:G,0))),"")=0,"TBC",IFERROR(IF(M601="",INDEX('Review Approach Lookup'!D:D,MATCH('Eligible Components'!G601,'Review Approach Lookup'!A:A,0)),INDEX('Tableau FR Download'!I:I,MATCH(M601,'Tableau FR Download'!G:G,0))),""))</f>
        <v/>
      </c>
      <c r="K601" s="1" t="s">
        <v>202</v>
      </c>
      <c r="L601" s="1">
        <f>_xlfn.MAXIFS('Tableau FR Download'!A:A,'Tableau FR Download'!B:B,'Eligible Components'!G601)</f>
        <v>0</v>
      </c>
      <c r="M601" s="1" t="str">
        <f>IF(L601=0,"",INDEX('Tableau FR Download'!G:G,MATCH('Eligible Components'!L601,'Tableau FR Download'!A:A,0)))</f>
        <v/>
      </c>
      <c r="N601" s="2" t="str">
        <f>IFERROR(IF(LEFT(INDEX('Tableau FR Download'!J:J,MATCH('Eligible Components'!M601,'Tableau FR Download'!G:G,0)),FIND(" - ",INDEX('Tableau FR Download'!J:J,MATCH('Eligible Components'!M601,'Tableau FR Download'!G:G,0)))-1) = 0,"",LEFT(INDEX('Tableau FR Download'!J:J,MATCH('Eligible Components'!M601,'Tableau FR Download'!G:G,0)),FIND(" - ",INDEX('Tableau FR Download'!J:J,MATCH('Eligible Components'!M601,'Tableau FR Download'!G:G,0)))-1)),"")</f>
        <v/>
      </c>
      <c r="O601" s="2" t="str">
        <f>IF(T601="No","",IFERROR(IF(INDEX('Tableau FR Download'!M:M,MATCH('Eligible Components'!M601,'Tableau FR Download'!G:G,0))=0,"",INDEX('Tableau FR Download'!M:M,MATCH('Eligible Components'!M601,'Tableau FR Download'!G:G,0))),""))</f>
        <v/>
      </c>
      <c r="P601" s="27" t="str">
        <f>IF(IFERROR(
INDEX('Funding Request Tracker'!$G$6:$G$13,MATCH('Eligible Components'!N601,'Funding Request Tracker'!$F$6:$F$13,0)),"")=0,"",
IFERROR(INDEX('Funding Request Tracker'!$G$6:$G$13,MATCH('Eligible Components'!N601,'Funding Request Tracker'!$F$6:$F$13,0)),
""))</f>
        <v/>
      </c>
      <c r="Q601" s="27" t="str">
        <f>IF(IFERROR(INDEX('Tableau FR Download'!N:N,MATCH('Eligible Components'!M601,'Tableau FR Download'!G:G,0)),"")=0,"",IFERROR(INDEX('Tableau FR Download'!N:N,MATCH('Eligible Components'!M601,'Tableau FR Download'!G:G,0)),""))</f>
        <v/>
      </c>
      <c r="R601" s="27" t="str">
        <f>IF(IFERROR(INDEX('Tableau FR Download'!O:O,MATCH('Eligible Components'!M601,'Tableau FR Download'!G:G,0)),"")=0,"",IFERROR(INDEX('Tableau FR Download'!O:O,MATCH('Eligible Components'!M601,'Tableau FR Download'!G:G,0)),""))</f>
        <v/>
      </c>
      <c r="S601" t="str">
        <f t="shared" si="29"/>
        <v/>
      </c>
      <c r="T601" s="1" t="str">
        <f>IFERROR(INDEX('User Instructions'!$E$3:$E$8,MATCH('Eligible Components'!N601,'User Instructions'!$D$3:$D$8,0)),"")</f>
        <v/>
      </c>
      <c r="U601" s="1" t="str">
        <f>IFERROR(IF(INDEX('Tableau FR Download'!M:M,MATCH('Eligible Components'!M601,'Tableau FR Download'!G:G,0))=0,"",INDEX('Tableau FR Download'!M:M,MATCH('Eligible Components'!M601,'Tableau FR Download'!G:G,0))),"")</f>
        <v/>
      </c>
    </row>
    <row r="602" spans="1:21" hidden="1" x14ac:dyDescent="0.35">
      <c r="A602" s="1">
        <f t="shared" si="27"/>
        <v>0</v>
      </c>
      <c r="B602" s="1">
        <v>1</v>
      </c>
      <c r="C602" s="1" t="s">
        <v>201</v>
      </c>
      <c r="D602" s="1" t="s">
        <v>114</v>
      </c>
      <c r="E602" s="1" t="s">
        <v>59</v>
      </c>
      <c r="F602" s="1" t="s">
        <v>59</v>
      </c>
      <c r="G602" s="1" t="str">
        <f t="shared" si="28"/>
        <v>Guinea-HIV/AIDS</v>
      </c>
      <c r="H602" s="1">
        <v>1</v>
      </c>
      <c r="I602" s="1" t="s">
        <v>110</v>
      </c>
      <c r="J602" s="1" t="str">
        <f>IF(IFERROR(IF(M602="",INDEX('Review Approach Lookup'!D:D,MATCH('Eligible Components'!G602,'Review Approach Lookup'!A:A,0)),INDEX('Tableau FR Download'!I:I,MATCH(M602,'Tableau FR Download'!G:G,0))),"")=0,"TBC",IFERROR(IF(M602="",INDEX('Review Approach Lookup'!D:D,MATCH('Eligible Components'!G602,'Review Approach Lookup'!A:A,0)),INDEX('Tableau FR Download'!I:I,MATCH(M602,'Tableau FR Download'!G:G,0))),""))</f>
        <v>Program Continuation</v>
      </c>
      <c r="K602" s="1" t="s">
        <v>202</v>
      </c>
      <c r="L602" s="1">
        <f>_xlfn.MAXIFS('Tableau FR Download'!A:A,'Tableau FR Download'!B:B,'Eligible Components'!G602)</f>
        <v>0</v>
      </c>
      <c r="M602" s="1" t="str">
        <f>IF(L602=0,"",INDEX('Tableau FR Download'!G:G,MATCH('Eligible Components'!L602,'Tableau FR Download'!A:A,0)))</f>
        <v/>
      </c>
      <c r="N602" s="2" t="str">
        <f>IFERROR(IF(LEFT(INDEX('Tableau FR Download'!J:J,MATCH('Eligible Components'!M602,'Tableau FR Download'!G:G,0)),FIND(" - ",INDEX('Tableau FR Download'!J:J,MATCH('Eligible Components'!M602,'Tableau FR Download'!G:G,0)))-1) = 0,"",LEFT(INDEX('Tableau FR Download'!J:J,MATCH('Eligible Components'!M602,'Tableau FR Download'!G:G,0)),FIND(" - ",INDEX('Tableau FR Download'!J:J,MATCH('Eligible Components'!M602,'Tableau FR Download'!G:G,0)))-1)),"")</f>
        <v/>
      </c>
      <c r="O602" s="2" t="str">
        <f>IF(T602="No","",IFERROR(IF(INDEX('Tableau FR Download'!M:M,MATCH('Eligible Components'!M602,'Tableau FR Download'!G:G,0))=0,"",INDEX('Tableau FR Download'!M:M,MATCH('Eligible Components'!M602,'Tableau FR Download'!G:G,0))),""))</f>
        <v/>
      </c>
      <c r="P602" s="27" t="str">
        <f>IF(IFERROR(
INDEX('Funding Request Tracker'!$G$6:$G$13,MATCH('Eligible Components'!N602,'Funding Request Tracker'!$F$6:$F$13,0)),"")=0,"",
IFERROR(INDEX('Funding Request Tracker'!$G$6:$G$13,MATCH('Eligible Components'!N602,'Funding Request Tracker'!$F$6:$F$13,0)),
""))</f>
        <v/>
      </c>
      <c r="Q602" s="27" t="str">
        <f>IF(IFERROR(INDEX('Tableau FR Download'!N:N,MATCH('Eligible Components'!M602,'Tableau FR Download'!G:G,0)),"")=0,"",IFERROR(INDEX('Tableau FR Download'!N:N,MATCH('Eligible Components'!M602,'Tableau FR Download'!G:G,0)),""))</f>
        <v/>
      </c>
      <c r="R602" s="27" t="str">
        <f>IF(IFERROR(INDEX('Tableau FR Download'!O:O,MATCH('Eligible Components'!M602,'Tableau FR Download'!G:G,0)),"")=0,"",IFERROR(INDEX('Tableau FR Download'!O:O,MATCH('Eligible Components'!M602,'Tableau FR Download'!G:G,0)),""))</f>
        <v/>
      </c>
      <c r="S602" t="str">
        <f t="shared" si="29"/>
        <v/>
      </c>
      <c r="T602" s="1" t="str">
        <f>IFERROR(INDEX('User Instructions'!$E$3:$E$8,MATCH('Eligible Components'!N602,'User Instructions'!$D$3:$D$8,0)),"")</f>
        <v/>
      </c>
      <c r="U602" s="1" t="str">
        <f>IFERROR(IF(INDEX('Tableau FR Download'!M:M,MATCH('Eligible Components'!M602,'Tableau FR Download'!G:G,0))=0,"",INDEX('Tableau FR Download'!M:M,MATCH('Eligible Components'!M602,'Tableau FR Download'!G:G,0))),"")</f>
        <v/>
      </c>
    </row>
    <row r="603" spans="1:21" hidden="1" x14ac:dyDescent="0.35">
      <c r="A603" s="1">
        <f t="shared" si="27"/>
        <v>0</v>
      </c>
      <c r="B603" s="1">
        <v>0</v>
      </c>
      <c r="C603" s="1" t="s">
        <v>201</v>
      </c>
      <c r="D603" s="1" t="s">
        <v>114</v>
      </c>
      <c r="E603" s="1" t="s">
        <v>103</v>
      </c>
      <c r="F603" s="1" t="s">
        <v>203</v>
      </c>
      <c r="G603" s="1" t="str">
        <f t="shared" si="28"/>
        <v>Guinea-HIV/AIDS,Malaria</v>
      </c>
      <c r="H603" s="1">
        <v>1</v>
      </c>
      <c r="I603" s="1" t="s">
        <v>110</v>
      </c>
      <c r="J603" s="1" t="str">
        <f>IF(IFERROR(IF(M603="",INDEX('Review Approach Lookup'!D:D,MATCH('Eligible Components'!G603,'Review Approach Lookup'!A:A,0)),INDEX('Tableau FR Download'!I:I,MATCH(M603,'Tableau FR Download'!G:G,0))),"")=0,"TBC",IFERROR(IF(M603="",INDEX('Review Approach Lookup'!D:D,MATCH('Eligible Components'!G603,'Review Approach Lookup'!A:A,0)),INDEX('Tableau FR Download'!I:I,MATCH(M603,'Tableau FR Download'!G:G,0))),""))</f>
        <v/>
      </c>
      <c r="K603" s="1" t="s">
        <v>202</v>
      </c>
      <c r="L603" s="1">
        <f>_xlfn.MAXIFS('Tableau FR Download'!A:A,'Tableau FR Download'!B:B,'Eligible Components'!G603)</f>
        <v>0</v>
      </c>
      <c r="M603" s="1" t="str">
        <f>IF(L603=0,"",INDEX('Tableau FR Download'!G:G,MATCH('Eligible Components'!L603,'Tableau FR Download'!A:A,0)))</f>
        <v/>
      </c>
      <c r="N603" s="2" t="str">
        <f>IFERROR(IF(LEFT(INDEX('Tableau FR Download'!J:J,MATCH('Eligible Components'!M603,'Tableau FR Download'!G:G,0)),FIND(" - ",INDEX('Tableau FR Download'!J:J,MATCH('Eligible Components'!M603,'Tableau FR Download'!G:G,0)))-1) = 0,"",LEFT(INDEX('Tableau FR Download'!J:J,MATCH('Eligible Components'!M603,'Tableau FR Download'!G:G,0)),FIND(" - ",INDEX('Tableau FR Download'!J:J,MATCH('Eligible Components'!M603,'Tableau FR Download'!G:G,0)))-1)),"")</f>
        <v/>
      </c>
      <c r="O603" s="2" t="str">
        <f>IF(T603="No","",IFERROR(IF(INDEX('Tableau FR Download'!M:M,MATCH('Eligible Components'!M603,'Tableau FR Download'!G:G,0))=0,"",INDEX('Tableau FR Download'!M:M,MATCH('Eligible Components'!M603,'Tableau FR Download'!G:G,0))),""))</f>
        <v/>
      </c>
      <c r="P603" s="27" t="str">
        <f>IF(IFERROR(
INDEX('Funding Request Tracker'!$G$6:$G$13,MATCH('Eligible Components'!N603,'Funding Request Tracker'!$F$6:$F$13,0)),"")=0,"",
IFERROR(INDEX('Funding Request Tracker'!$G$6:$G$13,MATCH('Eligible Components'!N603,'Funding Request Tracker'!$F$6:$F$13,0)),
""))</f>
        <v/>
      </c>
      <c r="Q603" s="27" t="str">
        <f>IF(IFERROR(INDEX('Tableau FR Download'!N:N,MATCH('Eligible Components'!M603,'Tableau FR Download'!G:G,0)),"")=0,"",IFERROR(INDEX('Tableau FR Download'!N:N,MATCH('Eligible Components'!M603,'Tableau FR Download'!G:G,0)),""))</f>
        <v/>
      </c>
      <c r="R603" s="27" t="str">
        <f>IF(IFERROR(INDEX('Tableau FR Download'!O:O,MATCH('Eligible Components'!M603,'Tableau FR Download'!G:G,0)),"")=0,"",IFERROR(INDEX('Tableau FR Download'!O:O,MATCH('Eligible Components'!M603,'Tableau FR Download'!G:G,0)),""))</f>
        <v/>
      </c>
      <c r="S603" t="str">
        <f t="shared" si="29"/>
        <v/>
      </c>
      <c r="T603" s="1" t="str">
        <f>IFERROR(INDEX('User Instructions'!$E$3:$E$8,MATCH('Eligible Components'!N603,'User Instructions'!$D$3:$D$8,0)),"")</f>
        <v/>
      </c>
      <c r="U603" s="1" t="str">
        <f>IFERROR(IF(INDEX('Tableau FR Download'!M:M,MATCH('Eligible Components'!M603,'Tableau FR Download'!G:G,0))=0,"",INDEX('Tableau FR Download'!M:M,MATCH('Eligible Components'!M603,'Tableau FR Download'!G:G,0))),"")</f>
        <v/>
      </c>
    </row>
    <row r="604" spans="1:21" hidden="1" x14ac:dyDescent="0.35">
      <c r="A604" s="1">
        <f t="shared" si="27"/>
        <v>0</v>
      </c>
      <c r="B604" s="1">
        <v>0</v>
      </c>
      <c r="C604" s="1" t="s">
        <v>201</v>
      </c>
      <c r="D604" s="1" t="s">
        <v>114</v>
      </c>
      <c r="E604" s="1" t="s">
        <v>204</v>
      </c>
      <c r="F604" s="1" t="s">
        <v>205</v>
      </c>
      <c r="G604" s="1" t="str">
        <f t="shared" si="28"/>
        <v>Guinea-HIV/AIDS,Malaria,RSSH</v>
      </c>
      <c r="H604" s="1">
        <v>1</v>
      </c>
      <c r="I604" s="1" t="s">
        <v>110</v>
      </c>
      <c r="J604" s="1" t="str">
        <f>IF(IFERROR(IF(M604="",INDEX('Review Approach Lookup'!D:D,MATCH('Eligible Components'!G604,'Review Approach Lookup'!A:A,0)),INDEX('Tableau FR Download'!I:I,MATCH(M604,'Tableau FR Download'!G:G,0))),"")=0,"TBC",IFERROR(IF(M604="",INDEX('Review Approach Lookup'!D:D,MATCH('Eligible Components'!G604,'Review Approach Lookup'!A:A,0)),INDEX('Tableau FR Download'!I:I,MATCH(M604,'Tableau FR Download'!G:G,0))),""))</f>
        <v/>
      </c>
      <c r="K604" s="1" t="s">
        <v>202</v>
      </c>
      <c r="L604" s="1">
        <f>_xlfn.MAXIFS('Tableau FR Download'!A:A,'Tableau FR Download'!B:B,'Eligible Components'!G604)</f>
        <v>0</v>
      </c>
      <c r="M604" s="1" t="str">
        <f>IF(L604=0,"",INDEX('Tableau FR Download'!G:G,MATCH('Eligible Components'!L604,'Tableau FR Download'!A:A,0)))</f>
        <v/>
      </c>
      <c r="N604" s="2" t="str">
        <f>IFERROR(IF(LEFT(INDEX('Tableau FR Download'!J:J,MATCH('Eligible Components'!M604,'Tableau FR Download'!G:G,0)),FIND(" - ",INDEX('Tableau FR Download'!J:J,MATCH('Eligible Components'!M604,'Tableau FR Download'!G:G,0)))-1) = 0,"",LEFT(INDEX('Tableau FR Download'!J:J,MATCH('Eligible Components'!M604,'Tableau FR Download'!G:G,0)),FIND(" - ",INDEX('Tableau FR Download'!J:J,MATCH('Eligible Components'!M604,'Tableau FR Download'!G:G,0)))-1)),"")</f>
        <v/>
      </c>
      <c r="O604" s="2" t="str">
        <f>IF(T604="No","",IFERROR(IF(INDEX('Tableau FR Download'!M:M,MATCH('Eligible Components'!M604,'Tableau FR Download'!G:G,0))=0,"",INDEX('Tableau FR Download'!M:M,MATCH('Eligible Components'!M604,'Tableau FR Download'!G:G,0))),""))</f>
        <v/>
      </c>
      <c r="P604" s="27" t="str">
        <f>IF(IFERROR(
INDEX('Funding Request Tracker'!$G$6:$G$13,MATCH('Eligible Components'!N604,'Funding Request Tracker'!$F$6:$F$13,0)),"")=0,"",
IFERROR(INDEX('Funding Request Tracker'!$G$6:$G$13,MATCH('Eligible Components'!N604,'Funding Request Tracker'!$F$6:$F$13,0)),
""))</f>
        <v/>
      </c>
      <c r="Q604" s="27" t="str">
        <f>IF(IFERROR(INDEX('Tableau FR Download'!N:N,MATCH('Eligible Components'!M604,'Tableau FR Download'!G:G,0)),"")=0,"",IFERROR(INDEX('Tableau FR Download'!N:N,MATCH('Eligible Components'!M604,'Tableau FR Download'!G:G,0)),""))</f>
        <v/>
      </c>
      <c r="R604" s="27" t="str">
        <f>IF(IFERROR(INDEX('Tableau FR Download'!O:O,MATCH('Eligible Components'!M604,'Tableau FR Download'!G:G,0)),"")=0,"",IFERROR(INDEX('Tableau FR Download'!O:O,MATCH('Eligible Components'!M604,'Tableau FR Download'!G:G,0)),""))</f>
        <v/>
      </c>
      <c r="S604" t="str">
        <f t="shared" si="29"/>
        <v/>
      </c>
      <c r="T604" s="1" t="str">
        <f>IFERROR(INDEX('User Instructions'!$E$3:$E$8,MATCH('Eligible Components'!N604,'User Instructions'!$D$3:$D$8,0)),"")</f>
        <v/>
      </c>
      <c r="U604" s="1" t="str">
        <f>IFERROR(IF(INDEX('Tableau FR Download'!M:M,MATCH('Eligible Components'!M604,'Tableau FR Download'!G:G,0))=0,"",INDEX('Tableau FR Download'!M:M,MATCH('Eligible Components'!M604,'Tableau FR Download'!G:G,0))),"")</f>
        <v/>
      </c>
    </row>
    <row r="605" spans="1:21" hidden="1" x14ac:dyDescent="0.35">
      <c r="A605" s="1">
        <f t="shared" si="27"/>
        <v>0</v>
      </c>
      <c r="B605" s="1">
        <v>0</v>
      </c>
      <c r="C605" s="1" t="s">
        <v>201</v>
      </c>
      <c r="D605" s="1" t="s">
        <v>114</v>
      </c>
      <c r="E605" s="1" t="s">
        <v>206</v>
      </c>
      <c r="F605" s="1" t="s">
        <v>207</v>
      </c>
      <c r="G605" s="1" t="str">
        <f t="shared" si="28"/>
        <v>Guinea-HIV/AIDS,RSSH</v>
      </c>
      <c r="H605" s="1">
        <v>1</v>
      </c>
      <c r="I605" s="1" t="s">
        <v>110</v>
      </c>
      <c r="J605" s="1" t="str">
        <f>IF(IFERROR(IF(M605="",INDEX('Review Approach Lookup'!D:D,MATCH('Eligible Components'!G605,'Review Approach Lookup'!A:A,0)),INDEX('Tableau FR Download'!I:I,MATCH(M605,'Tableau FR Download'!G:G,0))),"")=0,"TBC",IFERROR(IF(M605="",INDEX('Review Approach Lookup'!D:D,MATCH('Eligible Components'!G605,'Review Approach Lookup'!A:A,0)),INDEX('Tableau FR Download'!I:I,MATCH(M605,'Tableau FR Download'!G:G,0))),""))</f>
        <v/>
      </c>
      <c r="K605" s="1" t="s">
        <v>202</v>
      </c>
      <c r="L605" s="1">
        <f>_xlfn.MAXIFS('Tableau FR Download'!A:A,'Tableau FR Download'!B:B,'Eligible Components'!G605)</f>
        <v>0</v>
      </c>
      <c r="M605" s="1" t="str">
        <f>IF(L605=0,"",INDEX('Tableau FR Download'!G:G,MATCH('Eligible Components'!L605,'Tableau FR Download'!A:A,0)))</f>
        <v/>
      </c>
      <c r="N605" s="2" t="str">
        <f>IFERROR(IF(LEFT(INDEX('Tableau FR Download'!J:J,MATCH('Eligible Components'!M605,'Tableau FR Download'!G:G,0)),FIND(" - ",INDEX('Tableau FR Download'!J:J,MATCH('Eligible Components'!M605,'Tableau FR Download'!G:G,0)))-1) = 0,"",LEFT(INDEX('Tableau FR Download'!J:J,MATCH('Eligible Components'!M605,'Tableau FR Download'!G:G,0)),FIND(" - ",INDEX('Tableau FR Download'!J:J,MATCH('Eligible Components'!M605,'Tableau FR Download'!G:G,0)))-1)),"")</f>
        <v/>
      </c>
      <c r="O605" s="2" t="str">
        <f>IF(T605="No","",IFERROR(IF(INDEX('Tableau FR Download'!M:M,MATCH('Eligible Components'!M605,'Tableau FR Download'!G:G,0))=0,"",INDEX('Tableau FR Download'!M:M,MATCH('Eligible Components'!M605,'Tableau FR Download'!G:G,0))),""))</f>
        <v/>
      </c>
      <c r="P605" s="27" t="str">
        <f>IF(IFERROR(
INDEX('Funding Request Tracker'!$G$6:$G$13,MATCH('Eligible Components'!N605,'Funding Request Tracker'!$F$6:$F$13,0)),"")=0,"",
IFERROR(INDEX('Funding Request Tracker'!$G$6:$G$13,MATCH('Eligible Components'!N605,'Funding Request Tracker'!$F$6:$F$13,0)),
""))</f>
        <v/>
      </c>
      <c r="Q605" s="27" t="str">
        <f>IF(IFERROR(INDEX('Tableau FR Download'!N:N,MATCH('Eligible Components'!M605,'Tableau FR Download'!G:G,0)),"")=0,"",IFERROR(INDEX('Tableau FR Download'!N:N,MATCH('Eligible Components'!M605,'Tableau FR Download'!G:G,0)),""))</f>
        <v/>
      </c>
      <c r="R605" s="27" t="str">
        <f>IF(IFERROR(INDEX('Tableau FR Download'!O:O,MATCH('Eligible Components'!M605,'Tableau FR Download'!G:G,0)),"")=0,"",IFERROR(INDEX('Tableau FR Download'!O:O,MATCH('Eligible Components'!M605,'Tableau FR Download'!G:G,0)),""))</f>
        <v/>
      </c>
      <c r="S605" t="str">
        <f t="shared" si="29"/>
        <v/>
      </c>
      <c r="T605" s="1" t="str">
        <f>IFERROR(INDEX('User Instructions'!$E$3:$E$8,MATCH('Eligible Components'!N605,'User Instructions'!$D$3:$D$8,0)),"")</f>
        <v/>
      </c>
      <c r="U605" s="1" t="str">
        <f>IFERROR(IF(INDEX('Tableau FR Download'!M:M,MATCH('Eligible Components'!M605,'Tableau FR Download'!G:G,0))=0,"",INDEX('Tableau FR Download'!M:M,MATCH('Eligible Components'!M605,'Tableau FR Download'!G:G,0))),"")</f>
        <v/>
      </c>
    </row>
    <row r="606" spans="1:21" hidden="1" x14ac:dyDescent="0.35">
      <c r="A606" s="1">
        <f t="shared" si="27"/>
        <v>1</v>
      </c>
      <c r="B606" s="1">
        <v>0</v>
      </c>
      <c r="C606" s="1" t="s">
        <v>201</v>
      </c>
      <c r="D606" s="1" t="s">
        <v>114</v>
      </c>
      <c r="E606" s="1" t="s">
        <v>63</v>
      </c>
      <c r="F606" s="1" t="s">
        <v>208</v>
      </c>
      <c r="G606" s="1" t="str">
        <f t="shared" si="28"/>
        <v>Guinea-HIV/AIDS, Tuberculosis</v>
      </c>
      <c r="H606" s="1">
        <v>1</v>
      </c>
      <c r="I606" s="1" t="s">
        <v>110</v>
      </c>
      <c r="J606" s="1" t="str">
        <f>IF(IFERROR(IF(M606="",INDEX('Review Approach Lookup'!D:D,MATCH('Eligible Components'!G606,'Review Approach Lookup'!A:A,0)),INDEX('Tableau FR Download'!I:I,MATCH(M606,'Tableau FR Download'!G:G,0))),"")=0,"TBC",IFERROR(IF(M606="",INDEX('Review Approach Lookup'!D:D,MATCH('Eligible Components'!G606,'Review Approach Lookup'!A:A,0)),INDEX('Tableau FR Download'!I:I,MATCH(M606,'Tableau FR Download'!G:G,0))),""))</f>
        <v>Program Continuation</v>
      </c>
      <c r="K606" s="1" t="s">
        <v>202</v>
      </c>
      <c r="L606" s="1">
        <f>_xlfn.MAXIFS('Tableau FR Download'!A:A,'Tableau FR Download'!B:B,'Eligible Components'!G606)</f>
        <v>1481</v>
      </c>
      <c r="M606" s="1" t="str">
        <f>IF(L606=0,"",INDEX('Tableau FR Download'!G:G,MATCH('Eligible Components'!L606,'Tableau FR Download'!A:A,0)))</f>
        <v>FR1481-GIN-C</v>
      </c>
      <c r="N606" s="2" t="str">
        <f>IFERROR(IF(LEFT(INDEX('Tableau FR Download'!J:J,MATCH('Eligible Components'!M606,'Tableau FR Download'!G:G,0)),FIND(" - ",INDEX('Tableau FR Download'!J:J,MATCH('Eligible Components'!M606,'Tableau FR Download'!G:G,0)))-1) = 0,"",LEFT(INDEX('Tableau FR Download'!J:J,MATCH('Eligible Components'!M606,'Tableau FR Download'!G:G,0)),FIND(" - ",INDEX('Tableau FR Download'!J:J,MATCH('Eligible Components'!M606,'Tableau FR Download'!G:G,0)))-1)),"")</f>
        <v>Window 2</v>
      </c>
      <c r="O606" s="2" t="str">
        <f>IF(T606="No","",IFERROR(IF(INDEX('Tableau FR Download'!M:M,MATCH('Eligible Components'!M606,'Tableau FR Download'!G:G,0))=0,"",INDEX('Tableau FR Download'!M:M,MATCH('Eligible Components'!M606,'Tableau FR Download'!G:G,0))),""))</f>
        <v>Grant Making</v>
      </c>
      <c r="P606" s="27">
        <f>IF(IFERROR(
INDEX('Funding Request Tracker'!$G$6:$G$13,MATCH('Eligible Components'!N606,'Funding Request Tracker'!$F$6:$F$13,0)),"")=0,"",
IFERROR(INDEX('Funding Request Tracker'!$G$6:$G$13,MATCH('Eligible Components'!N606,'Funding Request Tracker'!$F$6:$F$13,0)),
""))</f>
        <v>45076</v>
      </c>
      <c r="Q606" s="27">
        <f>IF(IFERROR(INDEX('Tableau FR Download'!N:N,MATCH('Eligible Components'!M606,'Tableau FR Download'!G:G,0)),"")=0,"",IFERROR(INDEX('Tableau FR Download'!N:N,MATCH('Eligible Components'!M606,'Tableau FR Download'!G:G,0)),""))</f>
        <v>45232</v>
      </c>
      <c r="R606" s="27">
        <f>IF(IFERROR(INDEX('Tableau FR Download'!O:O,MATCH('Eligible Components'!M606,'Tableau FR Download'!G:G,0)),"")=0,"",IFERROR(INDEX('Tableau FR Download'!O:O,MATCH('Eligible Components'!M606,'Tableau FR Download'!G:G,0)),""))</f>
        <v>45264</v>
      </c>
      <c r="S606">
        <f t="shared" si="29"/>
        <v>6.1639344262295079</v>
      </c>
      <c r="T606" s="1" t="str">
        <f>IFERROR(INDEX('User Instructions'!$E$3:$E$8,MATCH('Eligible Components'!N606,'User Instructions'!$D$3:$D$8,0)),"")</f>
        <v>Yes</v>
      </c>
      <c r="U606" s="1" t="str">
        <f>IFERROR(IF(INDEX('Tableau FR Download'!M:M,MATCH('Eligible Components'!M606,'Tableau FR Download'!G:G,0))=0,"",INDEX('Tableau FR Download'!M:M,MATCH('Eligible Components'!M606,'Tableau FR Download'!G:G,0))),"")</f>
        <v>Grant Making</v>
      </c>
    </row>
    <row r="607" spans="1:21" hidden="1" x14ac:dyDescent="0.35">
      <c r="A607" s="1">
        <f t="shared" si="27"/>
        <v>0</v>
      </c>
      <c r="B607" s="1">
        <v>0</v>
      </c>
      <c r="C607" s="1" t="s">
        <v>201</v>
      </c>
      <c r="D607" s="1" t="s">
        <v>114</v>
      </c>
      <c r="E607" s="1" t="s">
        <v>53</v>
      </c>
      <c r="F607" s="1" t="s">
        <v>209</v>
      </c>
      <c r="G607" s="1" t="str">
        <f t="shared" si="28"/>
        <v>Guinea-HIV/AIDS,Tuberculosis,Malaria</v>
      </c>
      <c r="H607" s="1">
        <v>1</v>
      </c>
      <c r="I607" s="1" t="s">
        <v>110</v>
      </c>
      <c r="J607" s="1" t="str">
        <f>IF(IFERROR(IF(M607="",INDEX('Review Approach Lookup'!D:D,MATCH('Eligible Components'!G607,'Review Approach Lookup'!A:A,0)),INDEX('Tableau FR Download'!I:I,MATCH(M607,'Tableau FR Download'!G:G,0))),"")=0,"TBC",IFERROR(IF(M607="",INDEX('Review Approach Lookup'!D:D,MATCH('Eligible Components'!G607,'Review Approach Lookup'!A:A,0)),INDEX('Tableau FR Download'!I:I,MATCH(M607,'Tableau FR Download'!G:G,0))),""))</f>
        <v/>
      </c>
      <c r="K607" s="1" t="s">
        <v>202</v>
      </c>
      <c r="L607" s="1">
        <f>_xlfn.MAXIFS('Tableau FR Download'!A:A,'Tableau FR Download'!B:B,'Eligible Components'!G607)</f>
        <v>0</v>
      </c>
      <c r="M607" s="1" t="str">
        <f>IF(L607=0,"",INDEX('Tableau FR Download'!G:G,MATCH('Eligible Components'!L607,'Tableau FR Download'!A:A,0)))</f>
        <v/>
      </c>
      <c r="N607" s="2" t="str">
        <f>IFERROR(IF(LEFT(INDEX('Tableau FR Download'!J:J,MATCH('Eligible Components'!M607,'Tableau FR Download'!G:G,0)),FIND(" - ",INDEX('Tableau FR Download'!J:J,MATCH('Eligible Components'!M607,'Tableau FR Download'!G:G,0)))-1) = 0,"",LEFT(INDEX('Tableau FR Download'!J:J,MATCH('Eligible Components'!M607,'Tableau FR Download'!G:G,0)),FIND(" - ",INDEX('Tableau FR Download'!J:J,MATCH('Eligible Components'!M607,'Tableau FR Download'!G:G,0)))-1)),"")</f>
        <v/>
      </c>
      <c r="O607" s="2" t="str">
        <f>IF(T607="No","",IFERROR(IF(INDEX('Tableau FR Download'!M:M,MATCH('Eligible Components'!M607,'Tableau FR Download'!G:G,0))=0,"",INDEX('Tableau FR Download'!M:M,MATCH('Eligible Components'!M607,'Tableau FR Download'!G:G,0))),""))</f>
        <v/>
      </c>
      <c r="P607" s="27" t="str">
        <f>IF(IFERROR(
INDEX('Funding Request Tracker'!$G$6:$G$13,MATCH('Eligible Components'!N607,'Funding Request Tracker'!$F$6:$F$13,0)),"")=0,"",
IFERROR(INDEX('Funding Request Tracker'!$G$6:$G$13,MATCH('Eligible Components'!N607,'Funding Request Tracker'!$F$6:$F$13,0)),
""))</f>
        <v/>
      </c>
      <c r="Q607" s="27" t="str">
        <f>IF(IFERROR(INDEX('Tableau FR Download'!N:N,MATCH('Eligible Components'!M607,'Tableau FR Download'!G:G,0)),"")=0,"",IFERROR(INDEX('Tableau FR Download'!N:N,MATCH('Eligible Components'!M607,'Tableau FR Download'!G:G,0)),""))</f>
        <v/>
      </c>
      <c r="R607" s="27" t="str">
        <f>IF(IFERROR(INDEX('Tableau FR Download'!O:O,MATCH('Eligible Components'!M607,'Tableau FR Download'!G:G,0)),"")=0,"",IFERROR(INDEX('Tableau FR Download'!O:O,MATCH('Eligible Components'!M607,'Tableau FR Download'!G:G,0)),""))</f>
        <v/>
      </c>
      <c r="S607" t="str">
        <f t="shared" si="29"/>
        <v/>
      </c>
      <c r="T607" s="1" t="str">
        <f>IFERROR(INDEX('User Instructions'!$E$3:$E$8,MATCH('Eligible Components'!N607,'User Instructions'!$D$3:$D$8,0)),"")</f>
        <v/>
      </c>
      <c r="U607" s="1" t="str">
        <f>IFERROR(IF(INDEX('Tableau FR Download'!M:M,MATCH('Eligible Components'!M607,'Tableau FR Download'!G:G,0))=0,"",INDEX('Tableau FR Download'!M:M,MATCH('Eligible Components'!M607,'Tableau FR Download'!G:G,0))),"")</f>
        <v/>
      </c>
    </row>
    <row r="608" spans="1:21" hidden="1" x14ac:dyDescent="0.35">
      <c r="A608" s="1">
        <f t="shared" si="27"/>
        <v>0</v>
      </c>
      <c r="B608" s="1">
        <v>0</v>
      </c>
      <c r="C608" s="1" t="s">
        <v>201</v>
      </c>
      <c r="D608" s="1" t="s">
        <v>114</v>
      </c>
      <c r="E608" s="1" t="s">
        <v>81</v>
      </c>
      <c r="F608" s="1" t="s">
        <v>210</v>
      </c>
      <c r="G608" s="1" t="str">
        <f t="shared" si="28"/>
        <v>Guinea-HIV/AIDS,Tuberculosis,Malaria,RSSH</v>
      </c>
      <c r="H608" s="1">
        <v>1</v>
      </c>
      <c r="I608" s="1" t="s">
        <v>110</v>
      </c>
      <c r="J608" s="1" t="str">
        <f>IF(IFERROR(IF(M608="",INDEX('Review Approach Lookup'!D:D,MATCH('Eligible Components'!G608,'Review Approach Lookup'!A:A,0)),INDEX('Tableau FR Download'!I:I,MATCH(M608,'Tableau FR Download'!G:G,0))),"")=0,"TBC",IFERROR(IF(M608="",INDEX('Review Approach Lookup'!D:D,MATCH('Eligible Components'!G608,'Review Approach Lookup'!A:A,0)),INDEX('Tableau FR Download'!I:I,MATCH(M608,'Tableau FR Download'!G:G,0))),""))</f>
        <v/>
      </c>
      <c r="K608" s="1" t="s">
        <v>202</v>
      </c>
      <c r="L608" s="1">
        <f>_xlfn.MAXIFS('Tableau FR Download'!A:A,'Tableau FR Download'!B:B,'Eligible Components'!G608)</f>
        <v>0</v>
      </c>
      <c r="M608" s="1" t="str">
        <f>IF(L608=0,"",INDEX('Tableau FR Download'!G:G,MATCH('Eligible Components'!L608,'Tableau FR Download'!A:A,0)))</f>
        <v/>
      </c>
      <c r="N608" s="2" t="str">
        <f>IFERROR(IF(LEFT(INDEX('Tableau FR Download'!J:J,MATCH('Eligible Components'!M608,'Tableau FR Download'!G:G,0)),FIND(" - ",INDEX('Tableau FR Download'!J:J,MATCH('Eligible Components'!M608,'Tableau FR Download'!G:G,0)))-1) = 0,"",LEFT(INDEX('Tableau FR Download'!J:J,MATCH('Eligible Components'!M608,'Tableau FR Download'!G:G,0)),FIND(" - ",INDEX('Tableau FR Download'!J:J,MATCH('Eligible Components'!M608,'Tableau FR Download'!G:G,0)))-1)),"")</f>
        <v/>
      </c>
      <c r="O608" s="2" t="str">
        <f>IF(T608="No","",IFERROR(IF(INDEX('Tableau FR Download'!M:M,MATCH('Eligible Components'!M608,'Tableau FR Download'!G:G,0))=0,"",INDEX('Tableau FR Download'!M:M,MATCH('Eligible Components'!M608,'Tableau FR Download'!G:G,0))),""))</f>
        <v/>
      </c>
      <c r="P608" s="27" t="str">
        <f>IF(IFERROR(
INDEX('Funding Request Tracker'!$G$6:$G$13,MATCH('Eligible Components'!N608,'Funding Request Tracker'!$F$6:$F$13,0)),"")=0,"",
IFERROR(INDEX('Funding Request Tracker'!$G$6:$G$13,MATCH('Eligible Components'!N608,'Funding Request Tracker'!$F$6:$F$13,0)),
""))</f>
        <v/>
      </c>
      <c r="Q608" s="27" t="str">
        <f>IF(IFERROR(INDEX('Tableau FR Download'!N:N,MATCH('Eligible Components'!M608,'Tableau FR Download'!G:G,0)),"")=0,"",IFERROR(INDEX('Tableau FR Download'!N:N,MATCH('Eligible Components'!M608,'Tableau FR Download'!G:G,0)),""))</f>
        <v/>
      </c>
      <c r="R608" s="27" t="str">
        <f>IF(IFERROR(INDEX('Tableau FR Download'!O:O,MATCH('Eligible Components'!M608,'Tableau FR Download'!G:G,0)),"")=0,"",IFERROR(INDEX('Tableau FR Download'!O:O,MATCH('Eligible Components'!M608,'Tableau FR Download'!G:G,0)),""))</f>
        <v/>
      </c>
      <c r="S608" t="str">
        <f t="shared" si="29"/>
        <v/>
      </c>
      <c r="T608" s="1" t="str">
        <f>IFERROR(INDEX('User Instructions'!$E$3:$E$8,MATCH('Eligible Components'!N608,'User Instructions'!$D$3:$D$8,0)),"")</f>
        <v/>
      </c>
      <c r="U608" s="1" t="str">
        <f>IFERROR(IF(INDEX('Tableau FR Download'!M:M,MATCH('Eligible Components'!M608,'Tableau FR Download'!G:G,0))=0,"",INDEX('Tableau FR Download'!M:M,MATCH('Eligible Components'!M608,'Tableau FR Download'!G:G,0))),"")</f>
        <v/>
      </c>
    </row>
    <row r="609" spans="1:21" hidden="1" x14ac:dyDescent="0.35">
      <c r="A609" s="1">
        <f t="shared" si="27"/>
        <v>0</v>
      </c>
      <c r="B609" s="1">
        <v>0</v>
      </c>
      <c r="C609" s="1" t="s">
        <v>201</v>
      </c>
      <c r="D609" s="1" t="s">
        <v>114</v>
      </c>
      <c r="E609" s="1" t="s">
        <v>137</v>
      </c>
      <c r="F609" s="1" t="s">
        <v>211</v>
      </c>
      <c r="G609" s="1" t="str">
        <f t="shared" si="28"/>
        <v>Guinea-HIV/AIDS,Tuberculosis,RSSH</v>
      </c>
      <c r="H609" s="1">
        <v>1</v>
      </c>
      <c r="I609" s="1" t="s">
        <v>110</v>
      </c>
      <c r="J609" s="1" t="str">
        <f>IF(IFERROR(IF(M609="",INDEX('Review Approach Lookup'!D:D,MATCH('Eligible Components'!G609,'Review Approach Lookup'!A:A,0)),INDEX('Tableau FR Download'!I:I,MATCH(M609,'Tableau FR Download'!G:G,0))),"")=0,"TBC",IFERROR(IF(M609="",INDEX('Review Approach Lookup'!D:D,MATCH('Eligible Components'!G609,'Review Approach Lookup'!A:A,0)),INDEX('Tableau FR Download'!I:I,MATCH(M609,'Tableau FR Download'!G:G,0))),""))</f>
        <v/>
      </c>
      <c r="K609" s="1" t="s">
        <v>202</v>
      </c>
      <c r="L609" s="1">
        <f>_xlfn.MAXIFS('Tableau FR Download'!A:A,'Tableau FR Download'!B:B,'Eligible Components'!G609)</f>
        <v>0</v>
      </c>
      <c r="M609" s="1" t="str">
        <f>IF(L609=0,"",INDEX('Tableau FR Download'!G:G,MATCH('Eligible Components'!L609,'Tableau FR Download'!A:A,0)))</f>
        <v/>
      </c>
      <c r="N609" s="2" t="str">
        <f>IFERROR(IF(LEFT(INDEX('Tableau FR Download'!J:J,MATCH('Eligible Components'!M609,'Tableau FR Download'!G:G,0)),FIND(" - ",INDEX('Tableau FR Download'!J:J,MATCH('Eligible Components'!M609,'Tableau FR Download'!G:G,0)))-1) = 0,"",LEFT(INDEX('Tableau FR Download'!J:J,MATCH('Eligible Components'!M609,'Tableau FR Download'!G:G,0)),FIND(" - ",INDEX('Tableau FR Download'!J:J,MATCH('Eligible Components'!M609,'Tableau FR Download'!G:G,0)))-1)),"")</f>
        <v/>
      </c>
      <c r="O609" s="2" t="str">
        <f>IF(T609="No","",IFERROR(IF(INDEX('Tableau FR Download'!M:M,MATCH('Eligible Components'!M609,'Tableau FR Download'!G:G,0))=0,"",INDEX('Tableau FR Download'!M:M,MATCH('Eligible Components'!M609,'Tableau FR Download'!G:G,0))),""))</f>
        <v/>
      </c>
      <c r="P609" s="27" t="str">
        <f>IF(IFERROR(
INDEX('Funding Request Tracker'!$G$6:$G$13,MATCH('Eligible Components'!N609,'Funding Request Tracker'!$F$6:$F$13,0)),"")=0,"",
IFERROR(INDEX('Funding Request Tracker'!$G$6:$G$13,MATCH('Eligible Components'!N609,'Funding Request Tracker'!$F$6:$F$13,0)),
""))</f>
        <v/>
      </c>
      <c r="Q609" s="27" t="str">
        <f>IF(IFERROR(INDEX('Tableau FR Download'!N:N,MATCH('Eligible Components'!M609,'Tableau FR Download'!G:G,0)),"")=0,"",IFERROR(INDEX('Tableau FR Download'!N:N,MATCH('Eligible Components'!M609,'Tableau FR Download'!G:G,0)),""))</f>
        <v/>
      </c>
      <c r="R609" s="27" t="str">
        <f>IF(IFERROR(INDEX('Tableau FR Download'!O:O,MATCH('Eligible Components'!M609,'Tableau FR Download'!G:G,0)),"")=0,"",IFERROR(INDEX('Tableau FR Download'!O:O,MATCH('Eligible Components'!M609,'Tableau FR Download'!G:G,0)),""))</f>
        <v/>
      </c>
      <c r="S609" t="str">
        <f t="shared" si="29"/>
        <v/>
      </c>
      <c r="T609" s="1" t="str">
        <f>IFERROR(INDEX('User Instructions'!$E$3:$E$8,MATCH('Eligible Components'!N609,'User Instructions'!$D$3:$D$8,0)),"")</f>
        <v/>
      </c>
      <c r="U609" s="1" t="str">
        <f>IFERROR(IF(INDEX('Tableau FR Download'!M:M,MATCH('Eligible Components'!M609,'Tableau FR Download'!G:G,0))=0,"",INDEX('Tableau FR Download'!M:M,MATCH('Eligible Components'!M609,'Tableau FR Download'!G:G,0))),"")</f>
        <v/>
      </c>
    </row>
    <row r="610" spans="1:21" hidden="1" x14ac:dyDescent="0.35">
      <c r="A610" s="1">
        <f t="shared" si="27"/>
        <v>1</v>
      </c>
      <c r="B610" s="1">
        <v>0</v>
      </c>
      <c r="C610" s="1" t="s">
        <v>201</v>
      </c>
      <c r="D610" s="1" t="s">
        <v>114</v>
      </c>
      <c r="E610" s="1" t="s">
        <v>68</v>
      </c>
      <c r="F610" s="1" t="s">
        <v>68</v>
      </c>
      <c r="G610" s="1" t="str">
        <f t="shared" si="28"/>
        <v>Guinea-Malaria</v>
      </c>
      <c r="H610" s="1">
        <v>1</v>
      </c>
      <c r="I610" s="1" t="s">
        <v>110</v>
      </c>
      <c r="J610" s="1" t="str">
        <f>IF(IFERROR(IF(M610="",INDEX('Review Approach Lookup'!D:D,MATCH('Eligible Components'!G610,'Review Approach Lookup'!A:A,0)),INDEX('Tableau FR Download'!I:I,MATCH(M610,'Tableau FR Download'!G:G,0))),"")=0,"TBC",IFERROR(IF(M610="",INDEX('Review Approach Lookup'!D:D,MATCH('Eligible Components'!G610,'Review Approach Lookup'!A:A,0)),INDEX('Tableau FR Download'!I:I,MATCH(M610,'Tableau FR Download'!G:G,0))),""))</f>
        <v>Program Continuation</v>
      </c>
      <c r="K610" s="1" t="s">
        <v>202</v>
      </c>
      <c r="L610" s="1">
        <f>_xlfn.MAXIFS('Tableau FR Download'!A:A,'Tableau FR Download'!B:B,'Eligible Components'!G610)</f>
        <v>1484</v>
      </c>
      <c r="M610" s="1" t="str">
        <f>IF(L610=0,"",INDEX('Tableau FR Download'!G:G,MATCH('Eligible Components'!L610,'Tableau FR Download'!A:A,0)))</f>
        <v>FR1484-GIN-M</v>
      </c>
      <c r="N610" s="2" t="str">
        <f>IFERROR(IF(LEFT(INDEX('Tableau FR Download'!J:J,MATCH('Eligible Components'!M610,'Tableau FR Download'!G:G,0)),FIND(" - ",INDEX('Tableau FR Download'!J:J,MATCH('Eligible Components'!M610,'Tableau FR Download'!G:G,0)))-1) = 0,"",LEFT(INDEX('Tableau FR Download'!J:J,MATCH('Eligible Components'!M610,'Tableau FR Download'!G:G,0)),FIND(" - ",INDEX('Tableau FR Download'!J:J,MATCH('Eligible Components'!M610,'Tableau FR Download'!G:G,0)))-1)),"")</f>
        <v>Window 2</v>
      </c>
      <c r="O610" s="2" t="str">
        <f>IF(T610="No","",IFERROR(IF(INDEX('Tableau FR Download'!M:M,MATCH('Eligible Components'!M610,'Tableau FR Download'!G:G,0))=0,"",INDEX('Tableau FR Download'!M:M,MATCH('Eligible Components'!M610,'Tableau FR Download'!G:G,0))),""))</f>
        <v>Grant Making</v>
      </c>
      <c r="P610" s="27">
        <f>IF(IFERROR(
INDEX('Funding Request Tracker'!$G$6:$G$13,MATCH('Eligible Components'!N610,'Funding Request Tracker'!$F$6:$F$13,0)),"")=0,"",
IFERROR(INDEX('Funding Request Tracker'!$G$6:$G$13,MATCH('Eligible Components'!N610,'Funding Request Tracker'!$F$6:$F$13,0)),
""))</f>
        <v>45076</v>
      </c>
      <c r="Q610" s="27">
        <f>IF(IFERROR(INDEX('Tableau FR Download'!N:N,MATCH('Eligible Components'!M610,'Tableau FR Download'!G:G,0)),"")=0,"",IFERROR(INDEX('Tableau FR Download'!N:N,MATCH('Eligible Components'!M610,'Tableau FR Download'!G:G,0)),""))</f>
        <v>45232</v>
      </c>
      <c r="R610" s="27">
        <f>IF(IFERROR(INDEX('Tableau FR Download'!O:O,MATCH('Eligible Components'!M610,'Tableau FR Download'!G:G,0)),"")=0,"",IFERROR(INDEX('Tableau FR Download'!O:O,MATCH('Eligible Components'!M610,'Tableau FR Download'!G:G,0)),""))</f>
        <v>45264</v>
      </c>
      <c r="S610">
        <f t="shared" si="29"/>
        <v>6.1639344262295079</v>
      </c>
      <c r="T610" s="1" t="str">
        <f>IFERROR(INDEX('User Instructions'!$E$3:$E$8,MATCH('Eligible Components'!N610,'User Instructions'!$D$3:$D$8,0)),"")</f>
        <v>Yes</v>
      </c>
      <c r="U610" s="1" t="str">
        <f>IFERROR(IF(INDEX('Tableau FR Download'!M:M,MATCH('Eligible Components'!M610,'Tableau FR Download'!G:G,0))=0,"",INDEX('Tableau FR Download'!M:M,MATCH('Eligible Components'!M610,'Tableau FR Download'!G:G,0))),"")</f>
        <v>Grant Making</v>
      </c>
    </row>
    <row r="611" spans="1:21" hidden="1" x14ac:dyDescent="0.35">
      <c r="A611" s="1">
        <f t="shared" si="27"/>
        <v>0</v>
      </c>
      <c r="B611" s="1">
        <v>0</v>
      </c>
      <c r="C611" s="1" t="s">
        <v>201</v>
      </c>
      <c r="D611" s="1" t="s">
        <v>114</v>
      </c>
      <c r="E611" s="1" t="s">
        <v>94</v>
      </c>
      <c r="F611" s="1" t="s">
        <v>212</v>
      </c>
      <c r="G611" s="1" t="str">
        <f t="shared" si="28"/>
        <v>Guinea-Malaria,RSSH</v>
      </c>
      <c r="H611" s="1">
        <v>1</v>
      </c>
      <c r="I611" s="1" t="s">
        <v>110</v>
      </c>
      <c r="J611" s="1" t="str">
        <f>IF(IFERROR(IF(M611="",INDEX('Review Approach Lookup'!D:D,MATCH('Eligible Components'!G611,'Review Approach Lookup'!A:A,0)),INDEX('Tableau FR Download'!I:I,MATCH(M611,'Tableau FR Download'!G:G,0))),"")=0,"TBC",IFERROR(IF(M611="",INDEX('Review Approach Lookup'!D:D,MATCH('Eligible Components'!G611,'Review Approach Lookup'!A:A,0)),INDEX('Tableau FR Download'!I:I,MATCH(M611,'Tableau FR Download'!G:G,0))),""))</f>
        <v/>
      </c>
      <c r="K611" s="1" t="s">
        <v>202</v>
      </c>
      <c r="L611" s="1">
        <f>_xlfn.MAXIFS('Tableau FR Download'!A:A,'Tableau FR Download'!B:B,'Eligible Components'!G611)</f>
        <v>0</v>
      </c>
      <c r="M611" s="1" t="str">
        <f>IF(L611=0,"",INDEX('Tableau FR Download'!G:G,MATCH('Eligible Components'!L611,'Tableau FR Download'!A:A,0)))</f>
        <v/>
      </c>
      <c r="N611" s="2" t="str">
        <f>IFERROR(IF(LEFT(INDEX('Tableau FR Download'!J:J,MATCH('Eligible Components'!M611,'Tableau FR Download'!G:G,0)),FIND(" - ",INDEX('Tableau FR Download'!J:J,MATCH('Eligible Components'!M611,'Tableau FR Download'!G:G,0)))-1) = 0,"",LEFT(INDEX('Tableau FR Download'!J:J,MATCH('Eligible Components'!M611,'Tableau FR Download'!G:G,0)),FIND(" - ",INDEX('Tableau FR Download'!J:J,MATCH('Eligible Components'!M611,'Tableau FR Download'!G:G,0)))-1)),"")</f>
        <v/>
      </c>
      <c r="O611" s="2" t="str">
        <f>IF(T611="No","",IFERROR(IF(INDEX('Tableau FR Download'!M:M,MATCH('Eligible Components'!M611,'Tableau FR Download'!G:G,0))=0,"",INDEX('Tableau FR Download'!M:M,MATCH('Eligible Components'!M611,'Tableau FR Download'!G:G,0))),""))</f>
        <v/>
      </c>
      <c r="P611" s="27" t="str">
        <f>IF(IFERROR(
INDEX('Funding Request Tracker'!$G$6:$G$13,MATCH('Eligible Components'!N611,'Funding Request Tracker'!$F$6:$F$13,0)),"")=0,"",
IFERROR(INDEX('Funding Request Tracker'!$G$6:$G$13,MATCH('Eligible Components'!N611,'Funding Request Tracker'!$F$6:$F$13,0)),
""))</f>
        <v/>
      </c>
      <c r="Q611" s="27" t="str">
        <f>IF(IFERROR(INDEX('Tableau FR Download'!N:N,MATCH('Eligible Components'!M611,'Tableau FR Download'!G:G,0)),"")=0,"",IFERROR(INDEX('Tableau FR Download'!N:N,MATCH('Eligible Components'!M611,'Tableau FR Download'!G:G,0)),""))</f>
        <v/>
      </c>
      <c r="R611" s="27" t="str">
        <f>IF(IFERROR(INDEX('Tableau FR Download'!O:O,MATCH('Eligible Components'!M611,'Tableau FR Download'!G:G,0)),"")=0,"",IFERROR(INDEX('Tableau FR Download'!O:O,MATCH('Eligible Components'!M611,'Tableau FR Download'!G:G,0)),""))</f>
        <v/>
      </c>
      <c r="S611" t="str">
        <f t="shared" si="29"/>
        <v/>
      </c>
      <c r="T611" s="1" t="str">
        <f>IFERROR(INDEX('User Instructions'!$E$3:$E$8,MATCH('Eligible Components'!N611,'User Instructions'!$D$3:$D$8,0)),"")</f>
        <v/>
      </c>
      <c r="U611" s="1" t="str">
        <f>IFERROR(IF(INDEX('Tableau FR Download'!M:M,MATCH('Eligible Components'!M611,'Tableau FR Download'!G:G,0))=0,"",INDEX('Tableau FR Download'!M:M,MATCH('Eligible Components'!M611,'Tableau FR Download'!G:G,0))),"")</f>
        <v/>
      </c>
    </row>
    <row r="612" spans="1:21" hidden="1" x14ac:dyDescent="0.35">
      <c r="A612" s="1">
        <f t="shared" si="27"/>
        <v>0</v>
      </c>
      <c r="B612" s="1">
        <v>0</v>
      </c>
      <c r="C612" s="1" t="s">
        <v>201</v>
      </c>
      <c r="D612" s="1" t="s">
        <v>114</v>
      </c>
      <c r="E612" s="1" t="s">
        <v>91</v>
      </c>
      <c r="F612" s="1" t="s">
        <v>91</v>
      </c>
      <c r="G612" s="1" t="str">
        <f t="shared" si="28"/>
        <v>Guinea-RSSH</v>
      </c>
      <c r="H612" s="1">
        <v>1</v>
      </c>
      <c r="I612" s="1" t="s">
        <v>110</v>
      </c>
      <c r="J612" s="1" t="str">
        <f>IF(IFERROR(IF(M612="",INDEX('Review Approach Lookup'!D:D,MATCH('Eligible Components'!G612,'Review Approach Lookup'!A:A,0)),INDEX('Tableau FR Download'!I:I,MATCH(M612,'Tableau FR Download'!G:G,0))),"")=0,"TBC",IFERROR(IF(M612="",INDEX('Review Approach Lookup'!D:D,MATCH('Eligible Components'!G612,'Review Approach Lookup'!A:A,0)),INDEX('Tableau FR Download'!I:I,MATCH(M612,'Tableau FR Download'!G:G,0))),""))</f>
        <v>TBC</v>
      </c>
      <c r="K612" s="1" t="s">
        <v>202</v>
      </c>
      <c r="L612" s="1">
        <f>_xlfn.MAXIFS('Tableau FR Download'!A:A,'Tableau FR Download'!B:B,'Eligible Components'!G612)</f>
        <v>0</v>
      </c>
      <c r="M612" s="1" t="str">
        <f>IF(L612=0,"",INDEX('Tableau FR Download'!G:G,MATCH('Eligible Components'!L612,'Tableau FR Download'!A:A,0)))</f>
        <v/>
      </c>
      <c r="N612" s="2" t="str">
        <f>IFERROR(IF(LEFT(INDEX('Tableau FR Download'!J:J,MATCH('Eligible Components'!M612,'Tableau FR Download'!G:G,0)),FIND(" - ",INDEX('Tableau FR Download'!J:J,MATCH('Eligible Components'!M612,'Tableau FR Download'!G:G,0)))-1) = 0,"",LEFT(INDEX('Tableau FR Download'!J:J,MATCH('Eligible Components'!M612,'Tableau FR Download'!G:G,0)),FIND(" - ",INDEX('Tableau FR Download'!J:J,MATCH('Eligible Components'!M612,'Tableau FR Download'!G:G,0)))-1)),"")</f>
        <v/>
      </c>
      <c r="O612" s="2" t="str">
        <f>IF(T612="No","",IFERROR(IF(INDEX('Tableau FR Download'!M:M,MATCH('Eligible Components'!M612,'Tableau FR Download'!G:G,0))=0,"",INDEX('Tableau FR Download'!M:M,MATCH('Eligible Components'!M612,'Tableau FR Download'!G:G,0))),""))</f>
        <v/>
      </c>
      <c r="P612" s="27" t="str">
        <f>IF(IFERROR(
INDEX('Funding Request Tracker'!$G$6:$G$13,MATCH('Eligible Components'!N612,'Funding Request Tracker'!$F$6:$F$13,0)),"")=0,"",
IFERROR(INDEX('Funding Request Tracker'!$G$6:$G$13,MATCH('Eligible Components'!N612,'Funding Request Tracker'!$F$6:$F$13,0)),
""))</f>
        <v/>
      </c>
      <c r="Q612" s="27" t="str">
        <f>IF(IFERROR(INDEX('Tableau FR Download'!N:N,MATCH('Eligible Components'!M612,'Tableau FR Download'!G:G,0)),"")=0,"",IFERROR(INDEX('Tableau FR Download'!N:N,MATCH('Eligible Components'!M612,'Tableau FR Download'!G:G,0)),""))</f>
        <v/>
      </c>
      <c r="R612" s="27" t="str">
        <f>IF(IFERROR(INDEX('Tableau FR Download'!O:O,MATCH('Eligible Components'!M612,'Tableau FR Download'!G:G,0)),"")=0,"",IFERROR(INDEX('Tableau FR Download'!O:O,MATCH('Eligible Components'!M612,'Tableau FR Download'!G:G,0)),""))</f>
        <v/>
      </c>
      <c r="S612" t="str">
        <f t="shared" si="29"/>
        <v/>
      </c>
      <c r="T612" s="1" t="str">
        <f>IFERROR(INDEX('User Instructions'!$E$3:$E$8,MATCH('Eligible Components'!N612,'User Instructions'!$D$3:$D$8,0)),"")</f>
        <v/>
      </c>
      <c r="U612" s="1" t="str">
        <f>IFERROR(IF(INDEX('Tableau FR Download'!M:M,MATCH('Eligible Components'!M612,'Tableau FR Download'!G:G,0))=0,"",INDEX('Tableau FR Download'!M:M,MATCH('Eligible Components'!M612,'Tableau FR Download'!G:G,0))),"")</f>
        <v/>
      </c>
    </row>
    <row r="613" spans="1:21" hidden="1" x14ac:dyDescent="0.35">
      <c r="A613" s="1">
        <f t="shared" si="27"/>
        <v>0</v>
      </c>
      <c r="B613" s="1">
        <v>1</v>
      </c>
      <c r="C613" s="1" t="s">
        <v>201</v>
      </c>
      <c r="D613" s="1" t="s">
        <v>114</v>
      </c>
      <c r="E613" s="1" t="s">
        <v>61</v>
      </c>
      <c r="F613" s="1" t="s">
        <v>213</v>
      </c>
      <c r="G613" s="1" t="str">
        <f t="shared" si="28"/>
        <v>Guinea-Tuberculosis</v>
      </c>
      <c r="H613" s="1">
        <v>1</v>
      </c>
      <c r="I613" s="1" t="s">
        <v>110</v>
      </c>
      <c r="J613" s="1" t="str">
        <f>IF(IFERROR(IF(M613="",INDEX('Review Approach Lookup'!D:D,MATCH('Eligible Components'!G613,'Review Approach Lookup'!A:A,0)),INDEX('Tableau FR Download'!I:I,MATCH(M613,'Tableau FR Download'!G:G,0))),"")=0,"TBC",IFERROR(IF(M613="",INDEX('Review Approach Lookup'!D:D,MATCH('Eligible Components'!G613,'Review Approach Lookup'!A:A,0)),INDEX('Tableau FR Download'!I:I,MATCH(M613,'Tableau FR Download'!G:G,0))),""))</f>
        <v>Program Continuation</v>
      </c>
      <c r="K613" s="1" t="s">
        <v>202</v>
      </c>
      <c r="L613" s="1">
        <f>_xlfn.MAXIFS('Tableau FR Download'!A:A,'Tableau FR Download'!B:B,'Eligible Components'!G613)</f>
        <v>0</v>
      </c>
      <c r="M613" s="1" t="str">
        <f>IF(L613=0,"",INDEX('Tableau FR Download'!G:G,MATCH('Eligible Components'!L613,'Tableau FR Download'!A:A,0)))</f>
        <v/>
      </c>
      <c r="N613" s="2" t="str">
        <f>IFERROR(IF(LEFT(INDEX('Tableau FR Download'!J:J,MATCH('Eligible Components'!M613,'Tableau FR Download'!G:G,0)),FIND(" - ",INDEX('Tableau FR Download'!J:J,MATCH('Eligible Components'!M613,'Tableau FR Download'!G:G,0)))-1) = 0,"",LEFT(INDEX('Tableau FR Download'!J:J,MATCH('Eligible Components'!M613,'Tableau FR Download'!G:G,0)),FIND(" - ",INDEX('Tableau FR Download'!J:J,MATCH('Eligible Components'!M613,'Tableau FR Download'!G:G,0)))-1)),"")</f>
        <v/>
      </c>
      <c r="O613" s="2" t="str">
        <f>IF(T613="No","",IFERROR(IF(INDEX('Tableau FR Download'!M:M,MATCH('Eligible Components'!M613,'Tableau FR Download'!G:G,0))=0,"",INDEX('Tableau FR Download'!M:M,MATCH('Eligible Components'!M613,'Tableau FR Download'!G:G,0))),""))</f>
        <v/>
      </c>
      <c r="P613" s="27" t="str">
        <f>IF(IFERROR(
INDEX('Funding Request Tracker'!$G$6:$G$13,MATCH('Eligible Components'!N613,'Funding Request Tracker'!$F$6:$F$13,0)),"")=0,"",
IFERROR(INDEX('Funding Request Tracker'!$G$6:$G$13,MATCH('Eligible Components'!N613,'Funding Request Tracker'!$F$6:$F$13,0)),
""))</f>
        <v/>
      </c>
      <c r="Q613" s="27" t="str">
        <f>IF(IFERROR(INDEX('Tableau FR Download'!N:N,MATCH('Eligible Components'!M613,'Tableau FR Download'!G:G,0)),"")=0,"",IFERROR(INDEX('Tableau FR Download'!N:N,MATCH('Eligible Components'!M613,'Tableau FR Download'!G:G,0)),""))</f>
        <v/>
      </c>
      <c r="R613" s="27" t="str">
        <f>IF(IFERROR(INDEX('Tableau FR Download'!O:O,MATCH('Eligible Components'!M613,'Tableau FR Download'!G:G,0)),"")=0,"",IFERROR(INDEX('Tableau FR Download'!O:O,MATCH('Eligible Components'!M613,'Tableau FR Download'!G:G,0)),""))</f>
        <v/>
      </c>
      <c r="S613" t="str">
        <f t="shared" si="29"/>
        <v/>
      </c>
      <c r="T613" s="1" t="str">
        <f>IFERROR(INDEX('User Instructions'!$E$3:$E$8,MATCH('Eligible Components'!N613,'User Instructions'!$D$3:$D$8,0)),"")</f>
        <v/>
      </c>
      <c r="U613" s="1" t="str">
        <f>IFERROR(IF(INDEX('Tableau FR Download'!M:M,MATCH('Eligible Components'!M613,'Tableau FR Download'!G:G,0))=0,"",INDEX('Tableau FR Download'!M:M,MATCH('Eligible Components'!M613,'Tableau FR Download'!G:G,0))),"")</f>
        <v/>
      </c>
    </row>
    <row r="614" spans="1:21" hidden="1" x14ac:dyDescent="0.35">
      <c r="A614" s="1">
        <f t="shared" si="27"/>
        <v>0</v>
      </c>
      <c r="B614" s="1">
        <v>0</v>
      </c>
      <c r="C614" s="1" t="s">
        <v>201</v>
      </c>
      <c r="D614" s="1" t="s">
        <v>114</v>
      </c>
      <c r="E614" s="1" t="s">
        <v>168</v>
      </c>
      <c r="F614" s="1" t="s">
        <v>214</v>
      </c>
      <c r="G614" s="1" t="str">
        <f t="shared" si="28"/>
        <v>Guinea-Tuberculosis,Malaria</v>
      </c>
      <c r="H614" s="1">
        <v>1</v>
      </c>
      <c r="I614" s="1" t="s">
        <v>110</v>
      </c>
      <c r="J614" s="1" t="str">
        <f>IF(IFERROR(IF(M614="",INDEX('Review Approach Lookup'!D:D,MATCH('Eligible Components'!G614,'Review Approach Lookup'!A:A,0)),INDEX('Tableau FR Download'!I:I,MATCH(M614,'Tableau FR Download'!G:G,0))),"")=0,"TBC",IFERROR(IF(M614="",INDEX('Review Approach Lookup'!D:D,MATCH('Eligible Components'!G614,'Review Approach Lookup'!A:A,0)),INDEX('Tableau FR Download'!I:I,MATCH(M614,'Tableau FR Download'!G:G,0))),""))</f>
        <v/>
      </c>
      <c r="K614" s="1" t="s">
        <v>202</v>
      </c>
      <c r="L614" s="1">
        <f>_xlfn.MAXIFS('Tableau FR Download'!A:A,'Tableau FR Download'!B:B,'Eligible Components'!G614)</f>
        <v>0</v>
      </c>
      <c r="M614" s="1" t="str">
        <f>IF(L614=0,"",INDEX('Tableau FR Download'!G:G,MATCH('Eligible Components'!L614,'Tableau FR Download'!A:A,0)))</f>
        <v/>
      </c>
      <c r="N614" s="2" t="str">
        <f>IFERROR(IF(LEFT(INDEX('Tableau FR Download'!J:J,MATCH('Eligible Components'!M614,'Tableau FR Download'!G:G,0)),FIND(" - ",INDEX('Tableau FR Download'!J:J,MATCH('Eligible Components'!M614,'Tableau FR Download'!G:G,0)))-1) = 0,"",LEFT(INDEX('Tableau FR Download'!J:J,MATCH('Eligible Components'!M614,'Tableau FR Download'!G:G,0)),FIND(" - ",INDEX('Tableau FR Download'!J:J,MATCH('Eligible Components'!M614,'Tableau FR Download'!G:G,0)))-1)),"")</f>
        <v/>
      </c>
      <c r="O614" s="2" t="str">
        <f>IF(T614="No","",IFERROR(IF(INDEX('Tableau FR Download'!M:M,MATCH('Eligible Components'!M614,'Tableau FR Download'!G:G,0))=0,"",INDEX('Tableau FR Download'!M:M,MATCH('Eligible Components'!M614,'Tableau FR Download'!G:G,0))),""))</f>
        <v/>
      </c>
      <c r="P614" s="27" t="str">
        <f>IF(IFERROR(
INDEX('Funding Request Tracker'!$G$6:$G$13,MATCH('Eligible Components'!N614,'Funding Request Tracker'!$F$6:$F$13,0)),"")=0,"",
IFERROR(INDEX('Funding Request Tracker'!$G$6:$G$13,MATCH('Eligible Components'!N614,'Funding Request Tracker'!$F$6:$F$13,0)),
""))</f>
        <v/>
      </c>
      <c r="Q614" s="27" t="str">
        <f>IF(IFERROR(INDEX('Tableau FR Download'!N:N,MATCH('Eligible Components'!M614,'Tableau FR Download'!G:G,0)),"")=0,"",IFERROR(INDEX('Tableau FR Download'!N:N,MATCH('Eligible Components'!M614,'Tableau FR Download'!G:G,0)),""))</f>
        <v/>
      </c>
      <c r="R614" s="27" t="str">
        <f>IF(IFERROR(INDEX('Tableau FR Download'!O:O,MATCH('Eligible Components'!M614,'Tableau FR Download'!G:G,0)),"")=0,"",IFERROR(INDEX('Tableau FR Download'!O:O,MATCH('Eligible Components'!M614,'Tableau FR Download'!G:G,0)),""))</f>
        <v/>
      </c>
      <c r="S614" t="str">
        <f t="shared" si="29"/>
        <v/>
      </c>
      <c r="T614" s="1" t="str">
        <f>IFERROR(INDEX('User Instructions'!$E$3:$E$8,MATCH('Eligible Components'!N614,'User Instructions'!$D$3:$D$8,0)),"")</f>
        <v/>
      </c>
      <c r="U614" s="1" t="str">
        <f>IFERROR(IF(INDEX('Tableau FR Download'!M:M,MATCH('Eligible Components'!M614,'Tableau FR Download'!G:G,0))=0,"",INDEX('Tableau FR Download'!M:M,MATCH('Eligible Components'!M614,'Tableau FR Download'!G:G,0))),"")</f>
        <v/>
      </c>
    </row>
    <row r="615" spans="1:21" hidden="1" x14ac:dyDescent="0.35">
      <c r="A615" s="1">
        <f t="shared" si="27"/>
        <v>0</v>
      </c>
      <c r="B615" s="1">
        <v>0</v>
      </c>
      <c r="C615" s="1" t="s">
        <v>201</v>
      </c>
      <c r="D615" s="1" t="s">
        <v>114</v>
      </c>
      <c r="E615" s="1" t="s">
        <v>133</v>
      </c>
      <c r="F615" s="1" t="s">
        <v>215</v>
      </c>
      <c r="G615" s="1" t="str">
        <f t="shared" si="28"/>
        <v>Guinea-Tuberculosis,Malaria,RSSH</v>
      </c>
      <c r="H615" s="1">
        <v>1</v>
      </c>
      <c r="I615" s="1" t="s">
        <v>110</v>
      </c>
      <c r="J615" s="1" t="str">
        <f>IF(IFERROR(IF(M615="",INDEX('Review Approach Lookup'!D:D,MATCH('Eligible Components'!G615,'Review Approach Lookup'!A:A,0)),INDEX('Tableau FR Download'!I:I,MATCH(M615,'Tableau FR Download'!G:G,0))),"")=0,"TBC",IFERROR(IF(M615="",INDEX('Review Approach Lookup'!D:D,MATCH('Eligible Components'!G615,'Review Approach Lookup'!A:A,0)),INDEX('Tableau FR Download'!I:I,MATCH(M615,'Tableau FR Download'!G:G,0))),""))</f>
        <v/>
      </c>
      <c r="K615" s="1" t="s">
        <v>202</v>
      </c>
      <c r="L615" s="1">
        <f>_xlfn.MAXIFS('Tableau FR Download'!A:A,'Tableau FR Download'!B:B,'Eligible Components'!G615)</f>
        <v>0</v>
      </c>
      <c r="M615" s="1" t="str">
        <f>IF(L615=0,"",INDEX('Tableau FR Download'!G:G,MATCH('Eligible Components'!L615,'Tableau FR Download'!A:A,0)))</f>
        <v/>
      </c>
      <c r="N615" s="2" t="str">
        <f>IFERROR(IF(LEFT(INDEX('Tableau FR Download'!J:J,MATCH('Eligible Components'!M615,'Tableau FR Download'!G:G,0)),FIND(" - ",INDEX('Tableau FR Download'!J:J,MATCH('Eligible Components'!M615,'Tableau FR Download'!G:G,0)))-1) = 0,"",LEFT(INDEX('Tableau FR Download'!J:J,MATCH('Eligible Components'!M615,'Tableau FR Download'!G:G,0)),FIND(" - ",INDEX('Tableau FR Download'!J:J,MATCH('Eligible Components'!M615,'Tableau FR Download'!G:G,0)))-1)),"")</f>
        <v/>
      </c>
      <c r="O615" s="2" t="str">
        <f>IF(T615="No","",IFERROR(IF(INDEX('Tableau FR Download'!M:M,MATCH('Eligible Components'!M615,'Tableau FR Download'!G:G,0))=0,"",INDEX('Tableau FR Download'!M:M,MATCH('Eligible Components'!M615,'Tableau FR Download'!G:G,0))),""))</f>
        <v/>
      </c>
      <c r="P615" s="27" t="str">
        <f>IF(IFERROR(
INDEX('Funding Request Tracker'!$G$6:$G$13,MATCH('Eligible Components'!N615,'Funding Request Tracker'!$F$6:$F$13,0)),"")=0,"",
IFERROR(INDEX('Funding Request Tracker'!$G$6:$G$13,MATCH('Eligible Components'!N615,'Funding Request Tracker'!$F$6:$F$13,0)),
""))</f>
        <v/>
      </c>
      <c r="Q615" s="27" t="str">
        <f>IF(IFERROR(INDEX('Tableau FR Download'!N:N,MATCH('Eligible Components'!M615,'Tableau FR Download'!G:G,0)),"")=0,"",IFERROR(INDEX('Tableau FR Download'!N:N,MATCH('Eligible Components'!M615,'Tableau FR Download'!G:G,0)),""))</f>
        <v/>
      </c>
      <c r="R615" s="27" t="str">
        <f>IF(IFERROR(INDEX('Tableau FR Download'!O:O,MATCH('Eligible Components'!M615,'Tableau FR Download'!G:G,0)),"")=0,"",IFERROR(INDEX('Tableau FR Download'!O:O,MATCH('Eligible Components'!M615,'Tableau FR Download'!G:G,0)),""))</f>
        <v/>
      </c>
      <c r="S615" t="str">
        <f t="shared" si="29"/>
        <v/>
      </c>
      <c r="T615" s="1" t="str">
        <f>IFERROR(INDEX('User Instructions'!$E$3:$E$8,MATCH('Eligible Components'!N615,'User Instructions'!$D$3:$D$8,0)),"")</f>
        <v/>
      </c>
      <c r="U615" s="1" t="str">
        <f>IFERROR(IF(INDEX('Tableau FR Download'!M:M,MATCH('Eligible Components'!M615,'Tableau FR Download'!G:G,0))=0,"",INDEX('Tableau FR Download'!M:M,MATCH('Eligible Components'!M615,'Tableau FR Download'!G:G,0))),"")</f>
        <v/>
      </c>
    </row>
    <row r="616" spans="1:21" hidden="1" x14ac:dyDescent="0.35">
      <c r="A616" s="1">
        <f t="shared" si="27"/>
        <v>0</v>
      </c>
      <c r="B616" s="1">
        <v>0</v>
      </c>
      <c r="C616" s="1" t="s">
        <v>201</v>
      </c>
      <c r="D616" s="1" t="s">
        <v>114</v>
      </c>
      <c r="E616" s="1" t="s">
        <v>121</v>
      </c>
      <c r="F616" s="1" t="s">
        <v>216</v>
      </c>
      <c r="G616" s="1" t="str">
        <f t="shared" si="28"/>
        <v>Guinea-Tuberculosis,RSSH</v>
      </c>
      <c r="H616" s="1">
        <v>1</v>
      </c>
      <c r="I616" s="1" t="s">
        <v>110</v>
      </c>
      <c r="J616" s="1" t="str">
        <f>IF(IFERROR(IF(M616="",INDEX('Review Approach Lookup'!D:D,MATCH('Eligible Components'!G616,'Review Approach Lookup'!A:A,0)),INDEX('Tableau FR Download'!I:I,MATCH(M616,'Tableau FR Download'!G:G,0))),"")=0,"TBC",IFERROR(IF(M616="",INDEX('Review Approach Lookup'!D:D,MATCH('Eligible Components'!G616,'Review Approach Lookup'!A:A,0)),INDEX('Tableau FR Download'!I:I,MATCH(M616,'Tableau FR Download'!G:G,0))),""))</f>
        <v/>
      </c>
      <c r="K616" s="1" t="s">
        <v>202</v>
      </c>
      <c r="L616" s="1">
        <f>_xlfn.MAXIFS('Tableau FR Download'!A:A,'Tableau FR Download'!B:B,'Eligible Components'!G616)</f>
        <v>0</v>
      </c>
      <c r="M616" s="1" t="str">
        <f>IF(L616=0,"",INDEX('Tableau FR Download'!G:G,MATCH('Eligible Components'!L616,'Tableau FR Download'!A:A,0)))</f>
        <v/>
      </c>
      <c r="N616" s="2" t="str">
        <f>IFERROR(IF(LEFT(INDEX('Tableau FR Download'!J:J,MATCH('Eligible Components'!M616,'Tableau FR Download'!G:G,0)),FIND(" - ",INDEX('Tableau FR Download'!J:J,MATCH('Eligible Components'!M616,'Tableau FR Download'!G:G,0)))-1) = 0,"",LEFT(INDEX('Tableau FR Download'!J:J,MATCH('Eligible Components'!M616,'Tableau FR Download'!G:G,0)),FIND(" - ",INDEX('Tableau FR Download'!J:J,MATCH('Eligible Components'!M616,'Tableau FR Download'!G:G,0)))-1)),"")</f>
        <v/>
      </c>
      <c r="O616" s="2" t="str">
        <f>IF(T616="No","",IFERROR(IF(INDEX('Tableau FR Download'!M:M,MATCH('Eligible Components'!M616,'Tableau FR Download'!G:G,0))=0,"",INDEX('Tableau FR Download'!M:M,MATCH('Eligible Components'!M616,'Tableau FR Download'!G:G,0))),""))</f>
        <v/>
      </c>
      <c r="P616" s="27" t="str">
        <f>IF(IFERROR(
INDEX('Funding Request Tracker'!$G$6:$G$13,MATCH('Eligible Components'!N616,'Funding Request Tracker'!$F$6:$F$13,0)),"")=0,"",
IFERROR(INDEX('Funding Request Tracker'!$G$6:$G$13,MATCH('Eligible Components'!N616,'Funding Request Tracker'!$F$6:$F$13,0)),
""))</f>
        <v/>
      </c>
      <c r="Q616" s="27" t="str">
        <f>IF(IFERROR(INDEX('Tableau FR Download'!N:N,MATCH('Eligible Components'!M616,'Tableau FR Download'!G:G,0)),"")=0,"",IFERROR(INDEX('Tableau FR Download'!N:N,MATCH('Eligible Components'!M616,'Tableau FR Download'!G:G,0)),""))</f>
        <v/>
      </c>
      <c r="R616" s="27" t="str">
        <f>IF(IFERROR(INDEX('Tableau FR Download'!O:O,MATCH('Eligible Components'!M616,'Tableau FR Download'!G:G,0)),"")=0,"",IFERROR(INDEX('Tableau FR Download'!O:O,MATCH('Eligible Components'!M616,'Tableau FR Download'!G:G,0)),""))</f>
        <v/>
      </c>
      <c r="S616" t="str">
        <f t="shared" si="29"/>
        <v/>
      </c>
      <c r="T616" s="1" t="str">
        <f>IFERROR(INDEX('User Instructions'!$E$3:$E$8,MATCH('Eligible Components'!N616,'User Instructions'!$D$3:$D$8,0)),"")</f>
        <v/>
      </c>
      <c r="U616" s="1" t="str">
        <f>IFERROR(IF(INDEX('Tableau FR Download'!M:M,MATCH('Eligible Components'!M616,'Tableau FR Download'!G:G,0))=0,"",INDEX('Tableau FR Download'!M:M,MATCH('Eligible Components'!M616,'Tableau FR Download'!G:G,0))),"")</f>
        <v/>
      </c>
    </row>
    <row r="617" spans="1:21" hidden="1" x14ac:dyDescent="0.35">
      <c r="A617" s="1">
        <f t="shared" si="27"/>
        <v>0</v>
      </c>
      <c r="B617" s="1">
        <v>1</v>
      </c>
      <c r="C617" s="1" t="s">
        <v>201</v>
      </c>
      <c r="D617" s="1" t="s">
        <v>115</v>
      </c>
      <c r="E617" s="1" t="s">
        <v>59</v>
      </c>
      <c r="F617" s="1" t="s">
        <v>59</v>
      </c>
      <c r="G617" s="1" t="str">
        <f t="shared" si="28"/>
        <v>Guinea-Bissau-HIV/AIDS</v>
      </c>
      <c r="H617" s="1">
        <v>1</v>
      </c>
      <c r="I617" s="1" t="s">
        <v>110</v>
      </c>
      <c r="J617" s="1" t="str">
        <f>IF(IFERROR(IF(M617="",INDEX('Review Approach Lookup'!D:D,MATCH('Eligible Components'!G617,'Review Approach Lookup'!A:A,0)),INDEX('Tableau FR Download'!I:I,MATCH(M617,'Tableau FR Download'!G:G,0))),"")=0,"TBC",IFERROR(IF(M617="",INDEX('Review Approach Lookup'!D:D,MATCH('Eligible Components'!G617,'Review Approach Lookup'!A:A,0)),INDEX('Tableau FR Download'!I:I,MATCH(M617,'Tableau FR Download'!G:G,0))),""))</f>
        <v>Program Continuation</v>
      </c>
      <c r="K617" s="1" t="s">
        <v>202</v>
      </c>
      <c r="L617" s="1">
        <f>_xlfn.MAXIFS('Tableau FR Download'!A:A,'Tableau FR Download'!B:B,'Eligible Components'!G617)</f>
        <v>0</v>
      </c>
      <c r="M617" s="1" t="str">
        <f>IF(L617=0,"",INDEX('Tableau FR Download'!G:G,MATCH('Eligible Components'!L617,'Tableau FR Download'!A:A,0)))</f>
        <v/>
      </c>
      <c r="N617" s="2" t="str">
        <f>IFERROR(IF(LEFT(INDEX('Tableau FR Download'!J:J,MATCH('Eligible Components'!M617,'Tableau FR Download'!G:G,0)),FIND(" - ",INDEX('Tableau FR Download'!J:J,MATCH('Eligible Components'!M617,'Tableau FR Download'!G:G,0)))-1) = 0,"",LEFT(INDEX('Tableau FR Download'!J:J,MATCH('Eligible Components'!M617,'Tableau FR Download'!G:G,0)),FIND(" - ",INDEX('Tableau FR Download'!J:J,MATCH('Eligible Components'!M617,'Tableau FR Download'!G:G,0)))-1)),"")</f>
        <v/>
      </c>
      <c r="O617" s="2" t="str">
        <f>IF(T617="No","",IFERROR(IF(INDEX('Tableau FR Download'!M:M,MATCH('Eligible Components'!M617,'Tableau FR Download'!G:G,0))=0,"",INDEX('Tableau FR Download'!M:M,MATCH('Eligible Components'!M617,'Tableau FR Download'!G:G,0))),""))</f>
        <v/>
      </c>
      <c r="P617" s="27" t="str">
        <f>IF(IFERROR(
INDEX('Funding Request Tracker'!$G$6:$G$13,MATCH('Eligible Components'!N617,'Funding Request Tracker'!$F$6:$F$13,0)),"")=0,"",
IFERROR(INDEX('Funding Request Tracker'!$G$6:$G$13,MATCH('Eligible Components'!N617,'Funding Request Tracker'!$F$6:$F$13,0)),
""))</f>
        <v/>
      </c>
      <c r="Q617" s="27" t="str">
        <f>IF(IFERROR(INDEX('Tableau FR Download'!N:N,MATCH('Eligible Components'!M617,'Tableau FR Download'!G:G,0)),"")=0,"",IFERROR(INDEX('Tableau FR Download'!N:N,MATCH('Eligible Components'!M617,'Tableau FR Download'!G:G,0)),""))</f>
        <v/>
      </c>
      <c r="R617" s="27" t="str">
        <f>IF(IFERROR(INDEX('Tableau FR Download'!O:O,MATCH('Eligible Components'!M617,'Tableau FR Download'!G:G,0)),"")=0,"",IFERROR(INDEX('Tableau FR Download'!O:O,MATCH('Eligible Components'!M617,'Tableau FR Download'!G:G,0)),""))</f>
        <v/>
      </c>
      <c r="S617" t="str">
        <f t="shared" si="29"/>
        <v/>
      </c>
      <c r="T617" s="1" t="str">
        <f>IFERROR(INDEX('User Instructions'!$E$3:$E$8,MATCH('Eligible Components'!N617,'User Instructions'!$D$3:$D$8,0)),"")</f>
        <v/>
      </c>
      <c r="U617" s="1" t="str">
        <f>IFERROR(IF(INDEX('Tableau FR Download'!M:M,MATCH('Eligible Components'!M617,'Tableau FR Download'!G:G,0))=0,"",INDEX('Tableau FR Download'!M:M,MATCH('Eligible Components'!M617,'Tableau FR Download'!G:G,0))),"")</f>
        <v/>
      </c>
    </row>
    <row r="618" spans="1:21" hidden="1" x14ac:dyDescent="0.35">
      <c r="A618" s="1">
        <f t="shared" si="27"/>
        <v>0</v>
      </c>
      <c r="B618" s="1">
        <v>0</v>
      </c>
      <c r="C618" s="1" t="s">
        <v>201</v>
      </c>
      <c r="D618" s="1" t="s">
        <v>115</v>
      </c>
      <c r="E618" s="1" t="s">
        <v>103</v>
      </c>
      <c r="F618" s="1" t="s">
        <v>203</v>
      </c>
      <c r="G618" s="1" t="str">
        <f t="shared" si="28"/>
        <v>Guinea-Bissau-HIV/AIDS,Malaria</v>
      </c>
      <c r="H618" s="1">
        <v>1</v>
      </c>
      <c r="I618" s="1" t="s">
        <v>110</v>
      </c>
      <c r="J618" s="1" t="str">
        <f>IF(IFERROR(IF(M618="",INDEX('Review Approach Lookup'!D:D,MATCH('Eligible Components'!G618,'Review Approach Lookup'!A:A,0)),INDEX('Tableau FR Download'!I:I,MATCH(M618,'Tableau FR Download'!G:G,0))),"")=0,"TBC",IFERROR(IF(M618="",INDEX('Review Approach Lookup'!D:D,MATCH('Eligible Components'!G618,'Review Approach Lookup'!A:A,0)),INDEX('Tableau FR Download'!I:I,MATCH(M618,'Tableau FR Download'!G:G,0))),""))</f>
        <v/>
      </c>
      <c r="K618" s="1" t="s">
        <v>202</v>
      </c>
      <c r="L618" s="1">
        <f>_xlfn.MAXIFS('Tableau FR Download'!A:A,'Tableau FR Download'!B:B,'Eligible Components'!G618)</f>
        <v>0</v>
      </c>
      <c r="M618" s="1" t="str">
        <f>IF(L618=0,"",INDEX('Tableau FR Download'!G:G,MATCH('Eligible Components'!L618,'Tableau FR Download'!A:A,0)))</f>
        <v/>
      </c>
      <c r="N618" s="2" t="str">
        <f>IFERROR(IF(LEFT(INDEX('Tableau FR Download'!J:J,MATCH('Eligible Components'!M618,'Tableau FR Download'!G:G,0)),FIND(" - ",INDEX('Tableau FR Download'!J:J,MATCH('Eligible Components'!M618,'Tableau FR Download'!G:G,0)))-1) = 0,"",LEFT(INDEX('Tableau FR Download'!J:J,MATCH('Eligible Components'!M618,'Tableau FR Download'!G:G,0)),FIND(" - ",INDEX('Tableau FR Download'!J:J,MATCH('Eligible Components'!M618,'Tableau FR Download'!G:G,0)))-1)),"")</f>
        <v/>
      </c>
      <c r="O618" s="2" t="str">
        <f>IF(T618="No","",IFERROR(IF(INDEX('Tableau FR Download'!M:M,MATCH('Eligible Components'!M618,'Tableau FR Download'!G:G,0))=0,"",INDEX('Tableau FR Download'!M:M,MATCH('Eligible Components'!M618,'Tableau FR Download'!G:G,0))),""))</f>
        <v/>
      </c>
      <c r="P618" s="27" t="str">
        <f>IF(IFERROR(
INDEX('Funding Request Tracker'!$G$6:$G$13,MATCH('Eligible Components'!N618,'Funding Request Tracker'!$F$6:$F$13,0)),"")=0,"",
IFERROR(INDEX('Funding Request Tracker'!$G$6:$G$13,MATCH('Eligible Components'!N618,'Funding Request Tracker'!$F$6:$F$13,0)),
""))</f>
        <v/>
      </c>
      <c r="Q618" s="27" t="str">
        <f>IF(IFERROR(INDEX('Tableau FR Download'!N:N,MATCH('Eligible Components'!M618,'Tableau FR Download'!G:G,0)),"")=0,"",IFERROR(INDEX('Tableau FR Download'!N:N,MATCH('Eligible Components'!M618,'Tableau FR Download'!G:G,0)),""))</f>
        <v/>
      </c>
      <c r="R618" s="27" t="str">
        <f>IF(IFERROR(INDEX('Tableau FR Download'!O:O,MATCH('Eligible Components'!M618,'Tableau FR Download'!G:G,0)),"")=0,"",IFERROR(INDEX('Tableau FR Download'!O:O,MATCH('Eligible Components'!M618,'Tableau FR Download'!G:G,0)),""))</f>
        <v/>
      </c>
      <c r="S618" t="str">
        <f t="shared" si="29"/>
        <v/>
      </c>
      <c r="T618" s="1" t="str">
        <f>IFERROR(INDEX('User Instructions'!$E$3:$E$8,MATCH('Eligible Components'!N618,'User Instructions'!$D$3:$D$8,0)),"")</f>
        <v/>
      </c>
      <c r="U618" s="1" t="str">
        <f>IFERROR(IF(INDEX('Tableau FR Download'!M:M,MATCH('Eligible Components'!M618,'Tableau FR Download'!G:G,0))=0,"",INDEX('Tableau FR Download'!M:M,MATCH('Eligible Components'!M618,'Tableau FR Download'!G:G,0))),"")</f>
        <v/>
      </c>
    </row>
    <row r="619" spans="1:21" hidden="1" x14ac:dyDescent="0.35">
      <c r="A619" s="1">
        <f t="shared" si="27"/>
        <v>0</v>
      </c>
      <c r="B619" s="1">
        <v>0</v>
      </c>
      <c r="C619" s="1" t="s">
        <v>201</v>
      </c>
      <c r="D619" s="1" t="s">
        <v>115</v>
      </c>
      <c r="E619" s="1" t="s">
        <v>204</v>
      </c>
      <c r="F619" s="1" t="s">
        <v>205</v>
      </c>
      <c r="G619" s="1" t="str">
        <f t="shared" si="28"/>
        <v>Guinea-Bissau-HIV/AIDS,Malaria,RSSH</v>
      </c>
      <c r="H619" s="1">
        <v>1</v>
      </c>
      <c r="I619" s="1" t="s">
        <v>110</v>
      </c>
      <c r="J619" s="1" t="str">
        <f>IF(IFERROR(IF(M619="",INDEX('Review Approach Lookup'!D:D,MATCH('Eligible Components'!G619,'Review Approach Lookup'!A:A,0)),INDEX('Tableau FR Download'!I:I,MATCH(M619,'Tableau FR Download'!G:G,0))),"")=0,"TBC",IFERROR(IF(M619="",INDEX('Review Approach Lookup'!D:D,MATCH('Eligible Components'!G619,'Review Approach Lookup'!A:A,0)),INDEX('Tableau FR Download'!I:I,MATCH(M619,'Tableau FR Download'!G:G,0))),""))</f>
        <v/>
      </c>
      <c r="K619" s="1" t="s">
        <v>202</v>
      </c>
      <c r="L619" s="1">
        <f>_xlfn.MAXIFS('Tableau FR Download'!A:A,'Tableau FR Download'!B:B,'Eligible Components'!G619)</f>
        <v>0</v>
      </c>
      <c r="M619" s="1" t="str">
        <f>IF(L619=0,"",INDEX('Tableau FR Download'!G:G,MATCH('Eligible Components'!L619,'Tableau FR Download'!A:A,0)))</f>
        <v/>
      </c>
      <c r="N619" s="2" t="str">
        <f>IFERROR(IF(LEFT(INDEX('Tableau FR Download'!J:J,MATCH('Eligible Components'!M619,'Tableau FR Download'!G:G,0)),FIND(" - ",INDEX('Tableau FR Download'!J:J,MATCH('Eligible Components'!M619,'Tableau FR Download'!G:G,0)))-1) = 0,"",LEFT(INDEX('Tableau FR Download'!J:J,MATCH('Eligible Components'!M619,'Tableau FR Download'!G:G,0)),FIND(" - ",INDEX('Tableau FR Download'!J:J,MATCH('Eligible Components'!M619,'Tableau FR Download'!G:G,0)))-1)),"")</f>
        <v/>
      </c>
      <c r="O619" s="2" t="str">
        <f>IF(T619="No","",IFERROR(IF(INDEX('Tableau FR Download'!M:M,MATCH('Eligible Components'!M619,'Tableau FR Download'!G:G,0))=0,"",INDEX('Tableau FR Download'!M:M,MATCH('Eligible Components'!M619,'Tableau FR Download'!G:G,0))),""))</f>
        <v/>
      </c>
      <c r="P619" s="27" t="str">
        <f>IF(IFERROR(
INDEX('Funding Request Tracker'!$G$6:$G$13,MATCH('Eligible Components'!N619,'Funding Request Tracker'!$F$6:$F$13,0)),"")=0,"",
IFERROR(INDEX('Funding Request Tracker'!$G$6:$G$13,MATCH('Eligible Components'!N619,'Funding Request Tracker'!$F$6:$F$13,0)),
""))</f>
        <v/>
      </c>
      <c r="Q619" s="27" t="str">
        <f>IF(IFERROR(INDEX('Tableau FR Download'!N:N,MATCH('Eligible Components'!M619,'Tableau FR Download'!G:G,0)),"")=0,"",IFERROR(INDEX('Tableau FR Download'!N:N,MATCH('Eligible Components'!M619,'Tableau FR Download'!G:G,0)),""))</f>
        <v/>
      </c>
      <c r="R619" s="27" t="str">
        <f>IF(IFERROR(INDEX('Tableau FR Download'!O:O,MATCH('Eligible Components'!M619,'Tableau FR Download'!G:G,0)),"")=0,"",IFERROR(INDEX('Tableau FR Download'!O:O,MATCH('Eligible Components'!M619,'Tableau FR Download'!G:G,0)),""))</f>
        <v/>
      </c>
      <c r="S619" t="str">
        <f t="shared" si="29"/>
        <v/>
      </c>
      <c r="T619" s="1" t="str">
        <f>IFERROR(INDEX('User Instructions'!$E$3:$E$8,MATCH('Eligible Components'!N619,'User Instructions'!$D$3:$D$8,0)),"")</f>
        <v/>
      </c>
      <c r="U619" s="1" t="str">
        <f>IFERROR(IF(INDEX('Tableau FR Download'!M:M,MATCH('Eligible Components'!M619,'Tableau FR Download'!G:G,0))=0,"",INDEX('Tableau FR Download'!M:M,MATCH('Eligible Components'!M619,'Tableau FR Download'!G:G,0))),"")</f>
        <v/>
      </c>
    </row>
    <row r="620" spans="1:21" hidden="1" x14ac:dyDescent="0.35">
      <c r="A620" s="1">
        <f t="shared" si="27"/>
        <v>0</v>
      </c>
      <c r="B620" s="1">
        <v>0</v>
      </c>
      <c r="C620" s="1" t="s">
        <v>201</v>
      </c>
      <c r="D620" s="1" t="s">
        <v>115</v>
      </c>
      <c r="E620" s="1" t="s">
        <v>206</v>
      </c>
      <c r="F620" s="1" t="s">
        <v>207</v>
      </c>
      <c r="G620" s="1" t="str">
        <f t="shared" si="28"/>
        <v>Guinea-Bissau-HIV/AIDS,RSSH</v>
      </c>
      <c r="H620" s="1">
        <v>1</v>
      </c>
      <c r="I620" s="1" t="s">
        <v>110</v>
      </c>
      <c r="J620" s="1" t="str">
        <f>IF(IFERROR(IF(M620="",INDEX('Review Approach Lookup'!D:D,MATCH('Eligible Components'!G620,'Review Approach Lookup'!A:A,0)),INDEX('Tableau FR Download'!I:I,MATCH(M620,'Tableau FR Download'!G:G,0))),"")=0,"TBC",IFERROR(IF(M620="",INDEX('Review Approach Lookup'!D:D,MATCH('Eligible Components'!G620,'Review Approach Lookup'!A:A,0)),INDEX('Tableau FR Download'!I:I,MATCH(M620,'Tableau FR Download'!G:G,0))),""))</f>
        <v/>
      </c>
      <c r="K620" s="1" t="s">
        <v>202</v>
      </c>
      <c r="L620" s="1">
        <f>_xlfn.MAXIFS('Tableau FR Download'!A:A,'Tableau FR Download'!B:B,'Eligible Components'!G620)</f>
        <v>0</v>
      </c>
      <c r="M620" s="1" t="str">
        <f>IF(L620=0,"",INDEX('Tableau FR Download'!G:G,MATCH('Eligible Components'!L620,'Tableau FR Download'!A:A,0)))</f>
        <v/>
      </c>
      <c r="N620" s="2" t="str">
        <f>IFERROR(IF(LEFT(INDEX('Tableau FR Download'!J:J,MATCH('Eligible Components'!M620,'Tableau FR Download'!G:G,0)),FIND(" - ",INDEX('Tableau FR Download'!J:J,MATCH('Eligible Components'!M620,'Tableau FR Download'!G:G,0)))-1) = 0,"",LEFT(INDEX('Tableau FR Download'!J:J,MATCH('Eligible Components'!M620,'Tableau FR Download'!G:G,0)),FIND(" - ",INDEX('Tableau FR Download'!J:J,MATCH('Eligible Components'!M620,'Tableau FR Download'!G:G,0)))-1)),"")</f>
        <v/>
      </c>
      <c r="O620" s="2" t="str">
        <f>IF(T620="No","",IFERROR(IF(INDEX('Tableau FR Download'!M:M,MATCH('Eligible Components'!M620,'Tableau FR Download'!G:G,0))=0,"",INDEX('Tableau FR Download'!M:M,MATCH('Eligible Components'!M620,'Tableau FR Download'!G:G,0))),""))</f>
        <v/>
      </c>
      <c r="P620" s="27" t="str">
        <f>IF(IFERROR(
INDEX('Funding Request Tracker'!$G$6:$G$13,MATCH('Eligible Components'!N620,'Funding Request Tracker'!$F$6:$F$13,0)),"")=0,"",
IFERROR(INDEX('Funding Request Tracker'!$G$6:$G$13,MATCH('Eligible Components'!N620,'Funding Request Tracker'!$F$6:$F$13,0)),
""))</f>
        <v/>
      </c>
      <c r="Q620" s="27" t="str">
        <f>IF(IFERROR(INDEX('Tableau FR Download'!N:N,MATCH('Eligible Components'!M620,'Tableau FR Download'!G:G,0)),"")=0,"",IFERROR(INDEX('Tableau FR Download'!N:N,MATCH('Eligible Components'!M620,'Tableau FR Download'!G:G,0)),""))</f>
        <v/>
      </c>
      <c r="R620" s="27" t="str">
        <f>IF(IFERROR(INDEX('Tableau FR Download'!O:O,MATCH('Eligible Components'!M620,'Tableau FR Download'!G:G,0)),"")=0,"",IFERROR(INDEX('Tableau FR Download'!O:O,MATCH('Eligible Components'!M620,'Tableau FR Download'!G:G,0)),""))</f>
        <v/>
      </c>
      <c r="S620" t="str">
        <f t="shared" si="29"/>
        <v/>
      </c>
      <c r="T620" s="1" t="str">
        <f>IFERROR(INDEX('User Instructions'!$E$3:$E$8,MATCH('Eligible Components'!N620,'User Instructions'!$D$3:$D$8,0)),"")</f>
        <v/>
      </c>
      <c r="U620" s="1" t="str">
        <f>IFERROR(IF(INDEX('Tableau FR Download'!M:M,MATCH('Eligible Components'!M620,'Tableau FR Download'!G:G,0))=0,"",INDEX('Tableau FR Download'!M:M,MATCH('Eligible Components'!M620,'Tableau FR Download'!G:G,0))),"")</f>
        <v/>
      </c>
    </row>
    <row r="621" spans="1:21" hidden="1" x14ac:dyDescent="0.35">
      <c r="A621" s="1">
        <f t="shared" si="27"/>
        <v>1</v>
      </c>
      <c r="B621" s="1">
        <v>0</v>
      </c>
      <c r="C621" s="1" t="s">
        <v>201</v>
      </c>
      <c r="D621" s="1" t="s">
        <v>115</v>
      </c>
      <c r="E621" s="1" t="s">
        <v>63</v>
      </c>
      <c r="F621" s="1" t="s">
        <v>208</v>
      </c>
      <c r="G621" s="1" t="str">
        <f t="shared" si="28"/>
        <v>Guinea-Bissau-HIV/AIDS, Tuberculosis</v>
      </c>
      <c r="H621" s="1">
        <v>1</v>
      </c>
      <c r="I621" s="1" t="s">
        <v>110</v>
      </c>
      <c r="J621" s="1" t="str">
        <f>IF(IFERROR(IF(M621="",INDEX('Review Approach Lookup'!D:D,MATCH('Eligible Components'!G621,'Review Approach Lookup'!A:A,0)),INDEX('Tableau FR Download'!I:I,MATCH(M621,'Tableau FR Download'!G:G,0))),"")=0,"TBC",IFERROR(IF(M621="",INDEX('Review Approach Lookup'!D:D,MATCH('Eligible Components'!G621,'Review Approach Lookup'!A:A,0)),INDEX('Tableau FR Download'!I:I,MATCH(M621,'Tableau FR Download'!G:G,0))),""))</f>
        <v>Program Continuation</v>
      </c>
      <c r="K621" s="1" t="s">
        <v>202</v>
      </c>
      <c r="L621" s="1">
        <f>_xlfn.MAXIFS('Tableau FR Download'!A:A,'Tableau FR Download'!B:B,'Eligible Components'!G621)</f>
        <v>1509</v>
      </c>
      <c r="M621" s="1" t="str">
        <f>IF(L621=0,"",INDEX('Tableau FR Download'!G:G,MATCH('Eligible Components'!L621,'Tableau FR Download'!A:A,0)))</f>
        <v>FR1509-GNB-C</v>
      </c>
      <c r="N621" s="2" t="str">
        <f>IFERROR(IF(LEFT(INDEX('Tableau FR Download'!J:J,MATCH('Eligible Components'!M621,'Tableau FR Download'!G:G,0)),FIND(" - ",INDEX('Tableau FR Download'!J:J,MATCH('Eligible Components'!M621,'Tableau FR Download'!G:G,0)))-1) = 0,"",LEFT(INDEX('Tableau FR Download'!J:J,MATCH('Eligible Components'!M621,'Tableau FR Download'!G:G,0)),FIND(" - ",INDEX('Tableau FR Download'!J:J,MATCH('Eligible Components'!M621,'Tableau FR Download'!G:G,0)))-1)),"")</f>
        <v>Window 2</v>
      </c>
      <c r="O621" s="2" t="str">
        <f>IF(T621="No","",IFERROR(IF(INDEX('Tableau FR Download'!M:M,MATCH('Eligible Components'!M621,'Tableau FR Download'!G:G,0))=0,"",INDEX('Tableau FR Download'!M:M,MATCH('Eligible Components'!M621,'Tableau FR Download'!G:G,0))),""))</f>
        <v>Grant Making</v>
      </c>
      <c r="P621" s="27">
        <f>IF(IFERROR(
INDEX('Funding Request Tracker'!$G$6:$G$13,MATCH('Eligible Components'!N621,'Funding Request Tracker'!$F$6:$F$13,0)),"")=0,"",
IFERROR(INDEX('Funding Request Tracker'!$G$6:$G$13,MATCH('Eligible Components'!N621,'Funding Request Tracker'!$F$6:$F$13,0)),
""))</f>
        <v>45076</v>
      </c>
      <c r="Q621" s="27">
        <f>IF(IFERROR(INDEX('Tableau FR Download'!N:N,MATCH('Eligible Components'!M621,'Tableau FR Download'!G:G,0)),"")=0,"",IFERROR(INDEX('Tableau FR Download'!N:N,MATCH('Eligible Components'!M621,'Tableau FR Download'!G:G,0)),""))</f>
        <v>45225</v>
      </c>
      <c r="R621" s="27">
        <f>IF(IFERROR(INDEX('Tableau FR Download'!O:O,MATCH('Eligible Components'!M621,'Tableau FR Download'!G:G,0)),"")=0,"",IFERROR(INDEX('Tableau FR Download'!O:O,MATCH('Eligible Components'!M621,'Tableau FR Download'!G:G,0)),""))</f>
        <v>45243</v>
      </c>
      <c r="S621">
        <f t="shared" si="29"/>
        <v>5.4754098360655741</v>
      </c>
      <c r="T621" s="1" t="str">
        <f>IFERROR(INDEX('User Instructions'!$E$3:$E$8,MATCH('Eligible Components'!N621,'User Instructions'!$D$3:$D$8,0)),"")</f>
        <v>Yes</v>
      </c>
      <c r="U621" s="1" t="str">
        <f>IFERROR(IF(INDEX('Tableau FR Download'!M:M,MATCH('Eligible Components'!M621,'Tableau FR Download'!G:G,0))=0,"",INDEX('Tableau FR Download'!M:M,MATCH('Eligible Components'!M621,'Tableau FR Download'!G:G,0))),"")</f>
        <v>Grant Making</v>
      </c>
    </row>
    <row r="622" spans="1:21" hidden="1" x14ac:dyDescent="0.35">
      <c r="A622" s="1">
        <f t="shared" si="27"/>
        <v>0</v>
      </c>
      <c r="B622" s="1">
        <v>0</v>
      </c>
      <c r="C622" s="1" t="s">
        <v>201</v>
      </c>
      <c r="D622" s="1" t="s">
        <v>115</v>
      </c>
      <c r="E622" s="1" t="s">
        <v>53</v>
      </c>
      <c r="F622" s="1" t="s">
        <v>209</v>
      </c>
      <c r="G622" s="1" t="str">
        <f t="shared" si="28"/>
        <v>Guinea-Bissau-HIV/AIDS,Tuberculosis,Malaria</v>
      </c>
      <c r="H622" s="1">
        <v>1</v>
      </c>
      <c r="I622" s="1" t="s">
        <v>110</v>
      </c>
      <c r="J622" s="1" t="str">
        <f>IF(IFERROR(IF(M622="",INDEX('Review Approach Lookup'!D:D,MATCH('Eligible Components'!G622,'Review Approach Lookup'!A:A,0)),INDEX('Tableau FR Download'!I:I,MATCH(M622,'Tableau FR Download'!G:G,0))),"")=0,"TBC",IFERROR(IF(M622="",INDEX('Review Approach Lookup'!D:D,MATCH('Eligible Components'!G622,'Review Approach Lookup'!A:A,0)),INDEX('Tableau FR Download'!I:I,MATCH(M622,'Tableau FR Download'!G:G,0))),""))</f>
        <v/>
      </c>
      <c r="K622" s="1" t="s">
        <v>202</v>
      </c>
      <c r="L622" s="1">
        <f>_xlfn.MAXIFS('Tableau FR Download'!A:A,'Tableau FR Download'!B:B,'Eligible Components'!G622)</f>
        <v>0</v>
      </c>
      <c r="M622" s="1" t="str">
        <f>IF(L622=0,"",INDEX('Tableau FR Download'!G:G,MATCH('Eligible Components'!L622,'Tableau FR Download'!A:A,0)))</f>
        <v/>
      </c>
      <c r="N622" s="2" t="str">
        <f>IFERROR(IF(LEFT(INDEX('Tableau FR Download'!J:J,MATCH('Eligible Components'!M622,'Tableau FR Download'!G:G,0)),FIND(" - ",INDEX('Tableau FR Download'!J:J,MATCH('Eligible Components'!M622,'Tableau FR Download'!G:G,0)))-1) = 0,"",LEFT(INDEX('Tableau FR Download'!J:J,MATCH('Eligible Components'!M622,'Tableau FR Download'!G:G,0)),FIND(" - ",INDEX('Tableau FR Download'!J:J,MATCH('Eligible Components'!M622,'Tableau FR Download'!G:G,0)))-1)),"")</f>
        <v/>
      </c>
      <c r="O622" s="2" t="str">
        <f>IF(T622="No","",IFERROR(IF(INDEX('Tableau FR Download'!M:M,MATCH('Eligible Components'!M622,'Tableau FR Download'!G:G,0))=0,"",INDEX('Tableau FR Download'!M:M,MATCH('Eligible Components'!M622,'Tableau FR Download'!G:G,0))),""))</f>
        <v/>
      </c>
      <c r="P622" s="27" t="str">
        <f>IF(IFERROR(
INDEX('Funding Request Tracker'!$G$6:$G$13,MATCH('Eligible Components'!N622,'Funding Request Tracker'!$F$6:$F$13,0)),"")=0,"",
IFERROR(INDEX('Funding Request Tracker'!$G$6:$G$13,MATCH('Eligible Components'!N622,'Funding Request Tracker'!$F$6:$F$13,0)),
""))</f>
        <v/>
      </c>
      <c r="Q622" s="27" t="str">
        <f>IF(IFERROR(INDEX('Tableau FR Download'!N:N,MATCH('Eligible Components'!M622,'Tableau FR Download'!G:G,0)),"")=0,"",IFERROR(INDEX('Tableau FR Download'!N:N,MATCH('Eligible Components'!M622,'Tableau FR Download'!G:G,0)),""))</f>
        <v/>
      </c>
      <c r="R622" s="27" t="str">
        <f>IF(IFERROR(INDEX('Tableau FR Download'!O:O,MATCH('Eligible Components'!M622,'Tableau FR Download'!G:G,0)),"")=0,"",IFERROR(INDEX('Tableau FR Download'!O:O,MATCH('Eligible Components'!M622,'Tableau FR Download'!G:G,0)),""))</f>
        <v/>
      </c>
      <c r="S622" t="str">
        <f t="shared" si="29"/>
        <v/>
      </c>
      <c r="T622" s="1" t="str">
        <f>IFERROR(INDEX('User Instructions'!$E$3:$E$8,MATCH('Eligible Components'!N622,'User Instructions'!$D$3:$D$8,0)),"")</f>
        <v/>
      </c>
      <c r="U622" s="1" t="str">
        <f>IFERROR(IF(INDEX('Tableau FR Download'!M:M,MATCH('Eligible Components'!M622,'Tableau FR Download'!G:G,0))=0,"",INDEX('Tableau FR Download'!M:M,MATCH('Eligible Components'!M622,'Tableau FR Download'!G:G,0))),"")</f>
        <v/>
      </c>
    </row>
    <row r="623" spans="1:21" hidden="1" x14ac:dyDescent="0.35">
      <c r="A623" s="1">
        <f t="shared" si="27"/>
        <v>0</v>
      </c>
      <c r="B623" s="1">
        <v>0</v>
      </c>
      <c r="C623" s="1" t="s">
        <v>201</v>
      </c>
      <c r="D623" s="1" t="s">
        <v>115</v>
      </c>
      <c r="E623" s="1" t="s">
        <v>81</v>
      </c>
      <c r="F623" s="1" t="s">
        <v>210</v>
      </c>
      <c r="G623" s="1" t="str">
        <f t="shared" si="28"/>
        <v>Guinea-Bissau-HIV/AIDS,Tuberculosis,Malaria,RSSH</v>
      </c>
      <c r="H623" s="1">
        <v>1</v>
      </c>
      <c r="I623" s="1" t="s">
        <v>110</v>
      </c>
      <c r="J623" s="1" t="str">
        <f>IF(IFERROR(IF(M623="",INDEX('Review Approach Lookup'!D:D,MATCH('Eligible Components'!G623,'Review Approach Lookup'!A:A,0)),INDEX('Tableau FR Download'!I:I,MATCH(M623,'Tableau FR Download'!G:G,0))),"")=0,"TBC",IFERROR(IF(M623="",INDEX('Review Approach Lookup'!D:D,MATCH('Eligible Components'!G623,'Review Approach Lookup'!A:A,0)),INDEX('Tableau FR Download'!I:I,MATCH(M623,'Tableau FR Download'!G:G,0))),""))</f>
        <v/>
      </c>
      <c r="K623" s="1" t="s">
        <v>202</v>
      </c>
      <c r="L623" s="1">
        <f>_xlfn.MAXIFS('Tableau FR Download'!A:A,'Tableau FR Download'!B:B,'Eligible Components'!G623)</f>
        <v>0</v>
      </c>
      <c r="M623" s="1" t="str">
        <f>IF(L623=0,"",INDEX('Tableau FR Download'!G:G,MATCH('Eligible Components'!L623,'Tableau FR Download'!A:A,0)))</f>
        <v/>
      </c>
      <c r="N623" s="2" t="str">
        <f>IFERROR(IF(LEFT(INDEX('Tableau FR Download'!J:J,MATCH('Eligible Components'!M623,'Tableau FR Download'!G:G,0)),FIND(" - ",INDEX('Tableau FR Download'!J:J,MATCH('Eligible Components'!M623,'Tableau FR Download'!G:G,0)))-1) = 0,"",LEFT(INDEX('Tableau FR Download'!J:J,MATCH('Eligible Components'!M623,'Tableau FR Download'!G:G,0)),FIND(" - ",INDEX('Tableau FR Download'!J:J,MATCH('Eligible Components'!M623,'Tableau FR Download'!G:G,0)))-1)),"")</f>
        <v/>
      </c>
      <c r="O623" s="2" t="str">
        <f>IF(T623="No","",IFERROR(IF(INDEX('Tableau FR Download'!M:M,MATCH('Eligible Components'!M623,'Tableau FR Download'!G:G,0))=0,"",INDEX('Tableau FR Download'!M:M,MATCH('Eligible Components'!M623,'Tableau FR Download'!G:G,0))),""))</f>
        <v/>
      </c>
      <c r="P623" s="27" t="str">
        <f>IF(IFERROR(
INDEX('Funding Request Tracker'!$G$6:$G$13,MATCH('Eligible Components'!N623,'Funding Request Tracker'!$F$6:$F$13,0)),"")=0,"",
IFERROR(INDEX('Funding Request Tracker'!$G$6:$G$13,MATCH('Eligible Components'!N623,'Funding Request Tracker'!$F$6:$F$13,0)),
""))</f>
        <v/>
      </c>
      <c r="Q623" s="27" t="str">
        <f>IF(IFERROR(INDEX('Tableau FR Download'!N:N,MATCH('Eligible Components'!M623,'Tableau FR Download'!G:G,0)),"")=0,"",IFERROR(INDEX('Tableau FR Download'!N:N,MATCH('Eligible Components'!M623,'Tableau FR Download'!G:G,0)),""))</f>
        <v/>
      </c>
      <c r="R623" s="27" t="str">
        <f>IF(IFERROR(INDEX('Tableau FR Download'!O:O,MATCH('Eligible Components'!M623,'Tableau FR Download'!G:G,0)),"")=0,"",IFERROR(INDEX('Tableau FR Download'!O:O,MATCH('Eligible Components'!M623,'Tableau FR Download'!G:G,0)),""))</f>
        <v/>
      </c>
      <c r="S623" t="str">
        <f t="shared" si="29"/>
        <v/>
      </c>
      <c r="T623" s="1" t="str">
        <f>IFERROR(INDEX('User Instructions'!$E$3:$E$8,MATCH('Eligible Components'!N623,'User Instructions'!$D$3:$D$8,0)),"")</f>
        <v/>
      </c>
      <c r="U623" s="1" t="str">
        <f>IFERROR(IF(INDEX('Tableau FR Download'!M:M,MATCH('Eligible Components'!M623,'Tableau FR Download'!G:G,0))=0,"",INDEX('Tableau FR Download'!M:M,MATCH('Eligible Components'!M623,'Tableau FR Download'!G:G,0))),"")</f>
        <v/>
      </c>
    </row>
    <row r="624" spans="1:21" hidden="1" x14ac:dyDescent="0.35">
      <c r="A624" s="1">
        <f t="shared" si="27"/>
        <v>0</v>
      </c>
      <c r="B624" s="1">
        <v>0</v>
      </c>
      <c r="C624" s="1" t="s">
        <v>201</v>
      </c>
      <c r="D624" s="1" t="s">
        <v>115</v>
      </c>
      <c r="E624" s="1" t="s">
        <v>137</v>
      </c>
      <c r="F624" s="1" t="s">
        <v>211</v>
      </c>
      <c r="G624" s="1" t="str">
        <f t="shared" si="28"/>
        <v>Guinea-Bissau-HIV/AIDS,Tuberculosis,RSSH</v>
      </c>
      <c r="H624" s="1">
        <v>1</v>
      </c>
      <c r="I624" s="1" t="s">
        <v>110</v>
      </c>
      <c r="J624" s="1" t="str">
        <f>IF(IFERROR(IF(M624="",INDEX('Review Approach Lookup'!D:D,MATCH('Eligible Components'!G624,'Review Approach Lookup'!A:A,0)),INDEX('Tableau FR Download'!I:I,MATCH(M624,'Tableau FR Download'!G:G,0))),"")=0,"TBC",IFERROR(IF(M624="",INDEX('Review Approach Lookup'!D:D,MATCH('Eligible Components'!G624,'Review Approach Lookup'!A:A,0)),INDEX('Tableau FR Download'!I:I,MATCH(M624,'Tableau FR Download'!G:G,0))),""))</f>
        <v/>
      </c>
      <c r="K624" s="1" t="s">
        <v>202</v>
      </c>
      <c r="L624" s="1">
        <f>_xlfn.MAXIFS('Tableau FR Download'!A:A,'Tableau FR Download'!B:B,'Eligible Components'!G624)</f>
        <v>0</v>
      </c>
      <c r="M624" s="1" t="str">
        <f>IF(L624=0,"",INDEX('Tableau FR Download'!G:G,MATCH('Eligible Components'!L624,'Tableau FR Download'!A:A,0)))</f>
        <v/>
      </c>
      <c r="N624" s="2" t="str">
        <f>IFERROR(IF(LEFT(INDEX('Tableau FR Download'!J:J,MATCH('Eligible Components'!M624,'Tableau FR Download'!G:G,0)),FIND(" - ",INDEX('Tableau FR Download'!J:J,MATCH('Eligible Components'!M624,'Tableau FR Download'!G:G,0)))-1) = 0,"",LEFT(INDEX('Tableau FR Download'!J:J,MATCH('Eligible Components'!M624,'Tableau FR Download'!G:G,0)),FIND(" - ",INDEX('Tableau FR Download'!J:J,MATCH('Eligible Components'!M624,'Tableau FR Download'!G:G,0)))-1)),"")</f>
        <v/>
      </c>
      <c r="O624" s="2" t="str">
        <f>IF(T624="No","",IFERROR(IF(INDEX('Tableau FR Download'!M:M,MATCH('Eligible Components'!M624,'Tableau FR Download'!G:G,0))=0,"",INDEX('Tableau FR Download'!M:M,MATCH('Eligible Components'!M624,'Tableau FR Download'!G:G,0))),""))</f>
        <v/>
      </c>
      <c r="P624" s="27" t="str">
        <f>IF(IFERROR(
INDEX('Funding Request Tracker'!$G$6:$G$13,MATCH('Eligible Components'!N624,'Funding Request Tracker'!$F$6:$F$13,0)),"")=0,"",
IFERROR(INDEX('Funding Request Tracker'!$G$6:$G$13,MATCH('Eligible Components'!N624,'Funding Request Tracker'!$F$6:$F$13,0)),
""))</f>
        <v/>
      </c>
      <c r="Q624" s="27" t="str">
        <f>IF(IFERROR(INDEX('Tableau FR Download'!N:N,MATCH('Eligible Components'!M624,'Tableau FR Download'!G:G,0)),"")=0,"",IFERROR(INDEX('Tableau FR Download'!N:N,MATCH('Eligible Components'!M624,'Tableau FR Download'!G:G,0)),""))</f>
        <v/>
      </c>
      <c r="R624" s="27" t="str">
        <f>IF(IFERROR(INDEX('Tableau FR Download'!O:O,MATCH('Eligible Components'!M624,'Tableau FR Download'!G:G,0)),"")=0,"",IFERROR(INDEX('Tableau FR Download'!O:O,MATCH('Eligible Components'!M624,'Tableau FR Download'!G:G,0)),""))</f>
        <v/>
      </c>
      <c r="S624" t="str">
        <f t="shared" si="29"/>
        <v/>
      </c>
      <c r="T624" s="1" t="str">
        <f>IFERROR(INDEX('User Instructions'!$E$3:$E$8,MATCH('Eligible Components'!N624,'User Instructions'!$D$3:$D$8,0)),"")</f>
        <v/>
      </c>
      <c r="U624" s="1" t="str">
        <f>IFERROR(IF(INDEX('Tableau FR Download'!M:M,MATCH('Eligible Components'!M624,'Tableau FR Download'!G:G,0))=0,"",INDEX('Tableau FR Download'!M:M,MATCH('Eligible Components'!M624,'Tableau FR Download'!G:G,0))),"")</f>
        <v/>
      </c>
    </row>
    <row r="625" spans="1:21" hidden="1" x14ac:dyDescent="0.35">
      <c r="A625" s="1">
        <f t="shared" si="27"/>
        <v>1</v>
      </c>
      <c r="B625" s="1">
        <v>0</v>
      </c>
      <c r="C625" s="1" t="s">
        <v>201</v>
      </c>
      <c r="D625" s="1" t="s">
        <v>115</v>
      </c>
      <c r="E625" s="1" t="s">
        <v>68</v>
      </c>
      <c r="F625" s="1" t="s">
        <v>68</v>
      </c>
      <c r="G625" s="1" t="str">
        <f t="shared" si="28"/>
        <v>Guinea-Bissau-Malaria</v>
      </c>
      <c r="H625" s="1">
        <v>1</v>
      </c>
      <c r="I625" s="1" t="s">
        <v>110</v>
      </c>
      <c r="J625" s="1" t="str">
        <f>IF(IFERROR(IF(M625="",INDEX('Review Approach Lookup'!D:D,MATCH('Eligible Components'!G625,'Review Approach Lookup'!A:A,0)),INDEX('Tableau FR Download'!I:I,MATCH(M625,'Tableau FR Download'!G:G,0))),"")=0,"TBC",IFERROR(IF(M625="",INDEX('Review Approach Lookup'!D:D,MATCH('Eligible Components'!G625,'Review Approach Lookup'!A:A,0)),INDEX('Tableau FR Download'!I:I,MATCH(M625,'Tableau FR Download'!G:G,0))),""))</f>
        <v>Program Continuation</v>
      </c>
      <c r="K625" s="1" t="s">
        <v>202</v>
      </c>
      <c r="L625" s="1">
        <f>_xlfn.MAXIFS('Tableau FR Download'!A:A,'Tableau FR Download'!B:B,'Eligible Components'!G625)</f>
        <v>1508</v>
      </c>
      <c r="M625" s="1" t="str">
        <f>IF(L625=0,"",INDEX('Tableau FR Download'!G:G,MATCH('Eligible Components'!L625,'Tableau FR Download'!A:A,0)))</f>
        <v>FR1508-GNB-M</v>
      </c>
      <c r="N625" s="2" t="str">
        <f>IFERROR(IF(LEFT(INDEX('Tableau FR Download'!J:J,MATCH('Eligible Components'!M625,'Tableau FR Download'!G:G,0)),FIND(" - ",INDEX('Tableau FR Download'!J:J,MATCH('Eligible Components'!M625,'Tableau FR Download'!G:G,0)))-1) = 0,"",LEFT(INDEX('Tableau FR Download'!J:J,MATCH('Eligible Components'!M625,'Tableau FR Download'!G:G,0)),FIND(" - ",INDEX('Tableau FR Download'!J:J,MATCH('Eligible Components'!M625,'Tableau FR Download'!G:G,0)))-1)),"")</f>
        <v>Window 1</v>
      </c>
      <c r="O625" s="2" t="str">
        <f>IF(T625="No","",IFERROR(IF(INDEX('Tableau FR Download'!M:M,MATCH('Eligible Components'!M625,'Tableau FR Download'!G:G,0))=0,"",INDEX('Tableau FR Download'!M:M,MATCH('Eligible Components'!M625,'Tableau FR Download'!G:G,0))),""))</f>
        <v>Grant Making</v>
      </c>
      <c r="P625" s="27">
        <f>IF(IFERROR(
INDEX('Funding Request Tracker'!$G$6:$G$13,MATCH('Eligible Components'!N625,'Funding Request Tracker'!$F$6:$F$13,0)),"")=0,"",
IFERROR(INDEX('Funding Request Tracker'!$G$6:$G$13,MATCH('Eligible Components'!N625,'Funding Request Tracker'!$F$6:$F$13,0)),
""))</f>
        <v>45005</v>
      </c>
      <c r="Q625" s="27">
        <f>IF(IFERROR(INDEX('Tableau FR Download'!N:N,MATCH('Eligible Components'!M625,'Tableau FR Download'!G:G,0)),"")=0,"",IFERROR(INDEX('Tableau FR Download'!N:N,MATCH('Eligible Components'!M625,'Tableau FR Download'!G:G,0)),""))</f>
        <v>45127</v>
      </c>
      <c r="R625" s="27">
        <f>IF(IFERROR(INDEX('Tableau FR Download'!O:O,MATCH('Eligible Components'!M625,'Tableau FR Download'!G:G,0)),"")=0,"",IFERROR(INDEX('Tableau FR Download'!O:O,MATCH('Eligible Components'!M625,'Tableau FR Download'!G:G,0)),""))</f>
        <v>45159</v>
      </c>
      <c r="S625">
        <f t="shared" si="29"/>
        <v>5.0491803278688527</v>
      </c>
      <c r="T625" s="1" t="str">
        <f>IFERROR(INDEX('User Instructions'!$E$3:$E$8,MATCH('Eligible Components'!N625,'User Instructions'!$D$3:$D$8,0)),"")</f>
        <v>Yes</v>
      </c>
      <c r="U625" s="1" t="str">
        <f>IFERROR(IF(INDEX('Tableau FR Download'!M:M,MATCH('Eligible Components'!M625,'Tableau FR Download'!G:G,0))=0,"",INDEX('Tableau FR Download'!M:M,MATCH('Eligible Components'!M625,'Tableau FR Download'!G:G,0))),"")</f>
        <v>Grant Making</v>
      </c>
    </row>
    <row r="626" spans="1:21" hidden="1" x14ac:dyDescent="0.35">
      <c r="A626" s="1">
        <f t="shared" si="27"/>
        <v>0</v>
      </c>
      <c r="B626" s="1">
        <v>0</v>
      </c>
      <c r="C626" s="1" t="s">
        <v>201</v>
      </c>
      <c r="D626" s="1" t="s">
        <v>115</v>
      </c>
      <c r="E626" s="1" t="s">
        <v>94</v>
      </c>
      <c r="F626" s="1" t="s">
        <v>212</v>
      </c>
      <c r="G626" s="1" t="str">
        <f t="shared" si="28"/>
        <v>Guinea-Bissau-Malaria,RSSH</v>
      </c>
      <c r="H626" s="1">
        <v>1</v>
      </c>
      <c r="I626" s="1" t="s">
        <v>110</v>
      </c>
      <c r="J626" s="1" t="str">
        <f>IF(IFERROR(IF(M626="",INDEX('Review Approach Lookup'!D:D,MATCH('Eligible Components'!G626,'Review Approach Lookup'!A:A,0)),INDEX('Tableau FR Download'!I:I,MATCH(M626,'Tableau FR Download'!G:G,0))),"")=0,"TBC",IFERROR(IF(M626="",INDEX('Review Approach Lookup'!D:D,MATCH('Eligible Components'!G626,'Review Approach Lookup'!A:A,0)),INDEX('Tableau FR Download'!I:I,MATCH(M626,'Tableau FR Download'!G:G,0))),""))</f>
        <v/>
      </c>
      <c r="K626" s="1" t="s">
        <v>202</v>
      </c>
      <c r="L626" s="1">
        <f>_xlfn.MAXIFS('Tableau FR Download'!A:A,'Tableau FR Download'!B:B,'Eligible Components'!G626)</f>
        <v>0</v>
      </c>
      <c r="M626" s="1" t="str">
        <f>IF(L626=0,"",INDEX('Tableau FR Download'!G:G,MATCH('Eligible Components'!L626,'Tableau FR Download'!A:A,0)))</f>
        <v/>
      </c>
      <c r="N626" s="2" t="str">
        <f>IFERROR(IF(LEFT(INDEX('Tableau FR Download'!J:J,MATCH('Eligible Components'!M626,'Tableau FR Download'!G:G,0)),FIND(" - ",INDEX('Tableau FR Download'!J:J,MATCH('Eligible Components'!M626,'Tableau FR Download'!G:G,0)))-1) = 0,"",LEFT(INDEX('Tableau FR Download'!J:J,MATCH('Eligible Components'!M626,'Tableau FR Download'!G:G,0)),FIND(" - ",INDEX('Tableau FR Download'!J:J,MATCH('Eligible Components'!M626,'Tableau FR Download'!G:G,0)))-1)),"")</f>
        <v/>
      </c>
      <c r="O626" s="2" t="str">
        <f>IF(T626="No","",IFERROR(IF(INDEX('Tableau FR Download'!M:M,MATCH('Eligible Components'!M626,'Tableau FR Download'!G:G,0))=0,"",INDEX('Tableau FR Download'!M:M,MATCH('Eligible Components'!M626,'Tableau FR Download'!G:G,0))),""))</f>
        <v/>
      </c>
      <c r="P626" s="27" t="str">
        <f>IF(IFERROR(
INDEX('Funding Request Tracker'!$G$6:$G$13,MATCH('Eligible Components'!N626,'Funding Request Tracker'!$F$6:$F$13,0)),"")=0,"",
IFERROR(INDEX('Funding Request Tracker'!$G$6:$G$13,MATCH('Eligible Components'!N626,'Funding Request Tracker'!$F$6:$F$13,0)),
""))</f>
        <v/>
      </c>
      <c r="Q626" s="27" t="str">
        <f>IF(IFERROR(INDEX('Tableau FR Download'!N:N,MATCH('Eligible Components'!M626,'Tableau FR Download'!G:G,0)),"")=0,"",IFERROR(INDEX('Tableau FR Download'!N:N,MATCH('Eligible Components'!M626,'Tableau FR Download'!G:G,0)),""))</f>
        <v/>
      </c>
      <c r="R626" s="27" t="str">
        <f>IF(IFERROR(INDEX('Tableau FR Download'!O:O,MATCH('Eligible Components'!M626,'Tableau FR Download'!G:G,0)),"")=0,"",IFERROR(INDEX('Tableau FR Download'!O:O,MATCH('Eligible Components'!M626,'Tableau FR Download'!G:G,0)),""))</f>
        <v/>
      </c>
      <c r="S626" t="str">
        <f t="shared" si="29"/>
        <v/>
      </c>
      <c r="T626" s="1" t="str">
        <f>IFERROR(INDEX('User Instructions'!$E$3:$E$8,MATCH('Eligible Components'!N626,'User Instructions'!$D$3:$D$8,0)),"")</f>
        <v/>
      </c>
      <c r="U626" s="1" t="str">
        <f>IFERROR(IF(INDEX('Tableau FR Download'!M:M,MATCH('Eligible Components'!M626,'Tableau FR Download'!G:G,0))=0,"",INDEX('Tableau FR Download'!M:M,MATCH('Eligible Components'!M626,'Tableau FR Download'!G:G,0))),"")</f>
        <v/>
      </c>
    </row>
    <row r="627" spans="1:21" hidden="1" x14ac:dyDescent="0.35">
      <c r="A627" s="1">
        <f t="shared" si="27"/>
        <v>0</v>
      </c>
      <c r="B627" s="1">
        <v>0</v>
      </c>
      <c r="C627" s="1" t="s">
        <v>201</v>
      </c>
      <c r="D627" s="1" t="s">
        <v>115</v>
      </c>
      <c r="E627" s="1" t="s">
        <v>91</v>
      </c>
      <c r="F627" s="1" t="s">
        <v>91</v>
      </c>
      <c r="G627" s="1" t="str">
        <f t="shared" si="28"/>
        <v>Guinea-Bissau-RSSH</v>
      </c>
      <c r="H627" s="1">
        <v>1</v>
      </c>
      <c r="I627" s="1" t="s">
        <v>110</v>
      </c>
      <c r="J627" s="1" t="str">
        <f>IF(IFERROR(IF(M627="",INDEX('Review Approach Lookup'!D:D,MATCH('Eligible Components'!G627,'Review Approach Lookup'!A:A,0)),INDEX('Tableau FR Download'!I:I,MATCH(M627,'Tableau FR Download'!G:G,0))),"")=0,"TBC",IFERROR(IF(M627="",INDEX('Review Approach Lookup'!D:D,MATCH('Eligible Components'!G627,'Review Approach Lookup'!A:A,0)),INDEX('Tableau FR Download'!I:I,MATCH(M627,'Tableau FR Download'!G:G,0))),""))</f>
        <v>TBC</v>
      </c>
      <c r="K627" s="1" t="s">
        <v>202</v>
      </c>
      <c r="L627" s="1">
        <f>_xlfn.MAXIFS('Tableau FR Download'!A:A,'Tableau FR Download'!B:B,'Eligible Components'!G627)</f>
        <v>0</v>
      </c>
      <c r="M627" s="1" t="str">
        <f>IF(L627=0,"",INDEX('Tableau FR Download'!G:G,MATCH('Eligible Components'!L627,'Tableau FR Download'!A:A,0)))</f>
        <v/>
      </c>
      <c r="N627" s="2" t="str">
        <f>IFERROR(IF(LEFT(INDEX('Tableau FR Download'!J:J,MATCH('Eligible Components'!M627,'Tableau FR Download'!G:G,0)),FIND(" - ",INDEX('Tableau FR Download'!J:J,MATCH('Eligible Components'!M627,'Tableau FR Download'!G:G,0)))-1) = 0,"",LEFT(INDEX('Tableau FR Download'!J:J,MATCH('Eligible Components'!M627,'Tableau FR Download'!G:G,0)),FIND(" - ",INDEX('Tableau FR Download'!J:J,MATCH('Eligible Components'!M627,'Tableau FR Download'!G:G,0)))-1)),"")</f>
        <v/>
      </c>
      <c r="O627" s="2" t="str">
        <f>IF(T627="No","",IFERROR(IF(INDEX('Tableau FR Download'!M:M,MATCH('Eligible Components'!M627,'Tableau FR Download'!G:G,0))=0,"",INDEX('Tableau FR Download'!M:M,MATCH('Eligible Components'!M627,'Tableau FR Download'!G:G,0))),""))</f>
        <v/>
      </c>
      <c r="P627" s="27" t="str">
        <f>IF(IFERROR(
INDEX('Funding Request Tracker'!$G$6:$G$13,MATCH('Eligible Components'!N627,'Funding Request Tracker'!$F$6:$F$13,0)),"")=0,"",
IFERROR(INDEX('Funding Request Tracker'!$G$6:$G$13,MATCH('Eligible Components'!N627,'Funding Request Tracker'!$F$6:$F$13,0)),
""))</f>
        <v/>
      </c>
      <c r="Q627" s="27" t="str">
        <f>IF(IFERROR(INDEX('Tableau FR Download'!N:N,MATCH('Eligible Components'!M627,'Tableau FR Download'!G:G,0)),"")=0,"",IFERROR(INDEX('Tableau FR Download'!N:N,MATCH('Eligible Components'!M627,'Tableau FR Download'!G:G,0)),""))</f>
        <v/>
      </c>
      <c r="R627" s="27" t="str">
        <f>IF(IFERROR(INDEX('Tableau FR Download'!O:O,MATCH('Eligible Components'!M627,'Tableau FR Download'!G:G,0)),"")=0,"",IFERROR(INDEX('Tableau FR Download'!O:O,MATCH('Eligible Components'!M627,'Tableau FR Download'!G:G,0)),""))</f>
        <v/>
      </c>
      <c r="S627" t="str">
        <f t="shared" si="29"/>
        <v/>
      </c>
      <c r="T627" s="1" t="str">
        <f>IFERROR(INDEX('User Instructions'!$E$3:$E$8,MATCH('Eligible Components'!N627,'User Instructions'!$D$3:$D$8,0)),"")</f>
        <v/>
      </c>
      <c r="U627" s="1" t="str">
        <f>IFERROR(IF(INDEX('Tableau FR Download'!M:M,MATCH('Eligible Components'!M627,'Tableau FR Download'!G:G,0))=0,"",INDEX('Tableau FR Download'!M:M,MATCH('Eligible Components'!M627,'Tableau FR Download'!G:G,0))),"")</f>
        <v/>
      </c>
    </row>
    <row r="628" spans="1:21" hidden="1" x14ac:dyDescent="0.35">
      <c r="A628" s="1">
        <f t="shared" si="27"/>
        <v>0</v>
      </c>
      <c r="B628" s="1">
        <v>1</v>
      </c>
      <c r="C628" s="1" t="s">
        <v>201</v>
      </c>
      <c r="D628" s="1" t="s">
        <v>115</v>
      </c>
      <c r="E628" s="1" t="s">
        <v>61</v>
      </c>
      <c r="F628" s="1" t="s">
        <v>213</v>
      </c>
      <c r="G628" s="1" t="str">
        <f t="shared" si="28"/>
        <v>Guinea-Bissau-Tuberculosis</v>
      </c>
      <c r="H628" s="1">
        <v>1</v>
      </c>
      <c r="I628" s="1" t="s">
        <v>110</v>
      </c>
      <c r="J628" s="1" t="str">
        <f>IF(IFERROR(IF(M628="",INDEX('Review Approach Lookup'!D:D,MATCH('Eligible Components'!G628,'Review Approach Lookup'!A:A,0)),INDEX('Tableau FR Download'!I:I,MATCH(M628,'Tableau FR Download'!G:G,0))),"")=0,"TBC",IFERROR(IF(M628="",INDEX('Review Approach Lookup'!D:D,MATCH('Eligible Components'!G628,'Review Approach Lookup'!A:A,0)),INDEX('Tableau FR Download'!I:I,MATCH(M628,'Tableau FR Download'!G:G,0))),""))</f>
        <v>Program Continuation</v>
      </c>
      <c r="K628" s="1" t="s">
        <v>202</v>
      </c>
      <c r="L628" s="1">
        <f>_xlfn.MAXIFS('Tableau FR Download'!A:A,'Tableau FR Download'!B:B,'Eligible Components'!G628)</f>
        <v>0</v>
      </c>
      <c r="M628" s="1" t="str">
        <f>IF(L628=0,"",INDEX('Tableau FR Download'!G:G,MATCH('Eligible Components'!L628,'Tableau FR Download'!A:A,0)))</f>
        <v/>
      </c>
      <c r="N628" s="2" t="str">
        <f>IFERROR(IF(LEFT(INDEX('Tableau FR Download'!J:J,MATCH('Eligible Components'!M628,'Tableau FR Download'!G:G,0)),FIND(" - ",INDEX('Tableau FR Download'!J:J,MATCH('Eligible Components'!M628,'Tableau FR Download'!G:G,0)))-1) = 0,"",LEFT(INDEX('Tableau FR Download'!J:J,MATCH('Eligible Components'!M628,'Tableau FR Download'!G:G,0)),FIND(" - ",INDEX('Tableau FR Download'!J:J,MATCH('Eligible Components'!M628,'Tableau FR Download'!G:G,0)))-1)),"")</f>
        <v/>
      </c>
      <c r="O628" s="2" t="str">
        <f>IF(T628="No","",IFERROR(IF(INDEX('Tableau FR Download'!M:M,MATCH('Eligible Components'!M628,'Tableau FR Download'!G:G,0))=0,"",INDEX('Tableau FR Download'!M:M,MATCH('Eligible Components'!M628,'Tableau FR Download'!G:G,0))),""))</f>
        <v/>
      </c>
      <c r="P628" s="27" t="str">
        <f>IF(IFERROR(
INDEX('Funding Request Tracker'!$G$6:$G$13,MATCH('Eligible Components'!N628,'Funding Request Tracker'!$F$6:$F$13,0)),"")=0,"",
IFERROR(INDEX('Funding Request Tracker'!$G$6:$G$13,MATCH('Eligible Components'!N628,'Funding Request Tracker'!$F$6:$F$13,0)),
""))</f>
        <v/>
      </c>
      <c r="Q628" s="27" t="str">
        <f>IF(IFERROR(INDEX('Tableau FR Download'!N:N,MATCH('Eligible Components'!M628,'Tableau FR Download'!G:G,0)),"")=0,"",IFERROR(INDEX('Tableau FR Download'!N:N,MATCH('Eligible Components'!M628,'Tableau FR Download'!G:G,0)),""))</f>
        <v/>
      </c>
      <c r="R628" s="27" t="str">
        <f>IF(IFERROR(INDEX('Tableau FR Download'!O:O,MATCH('Eligible Components'!M628,'Tableau FR Download'!G:G,0)),"")=0,"",IFERROR(INDEX('Tableau FR Download'!O:O,MATCH('Eligible Components'!M628,'Tableau FR Download'!G:G,0)),""))</f>
        <v/>
      </c>
      <c r="S628" t="str">
        <f t="shared" si="29"/>
        <v/>
      </c>
      <c r="T628" s="1" t="str">
        <f>IFERROR(INDEX('User Instructions'!$E$3:$E$8,MATCH('Eligible Components'!N628,'User Instructions'!$D$3:$D$8,0)),"")</f>
        <v/>
      </c>
      <c r="U628" s="1" t="str">
        <f>IFERROR(IF(INDEX('Tableau FR Download'!M:M,MATCH('Eligible Components'!M628,'Tableau FR Download'!G:G,0))=0,"",INDEX('Tableau FR Download'!M:M,MATCH('Eligible Components'!M628,'Tableau FR Download'!G:G,0))),"")</f>
        <v/>
      </c>
    </row>
    <row r="629" spans="1:21" hidden="1" x14ac:dyDescent="0.35">
      <c r="A629" s="1">
        <f t="shared" si="27"/>
        <v>0</v>
      </c>
      <c r="B629" s="1">
        <v>0</v>
      </c>
      <c r="C629" s="1" t="s">
        <v>201</v>
      </c>
      <c r="D629" s="1" t="s">
        <v>115</v>
      </c>
      <c r="E629" s="1" t="s">
        <v>168</v>
      </c>
      <c r="F629" s="1" t="s">
        <v>214</v>
      </c>
      <c r="G629" s="1" t="str">
        <f t="shared" si="28"/>
        <v>Guinea-Bissau-Tuberculosis,Malaria</v>
      </c>
      <c r="H629" s="1">
        <v>1</v>
      </c>
      <c r="I629" s="1" t="s">
        <v>110</v>
      </c>
      <c r="J629" s="1" t="str">
        <f>IF(IFERROR(IF(M629="",INDEX('Review Approach Lookup'!D:D,MATCH('Eligible Components'!G629,'Review Approach Lookup'!A:A,0)),INDEX('Tableau FR Download'!I:I,MATCH(M629,'Tableau FR Download'!G:G,0))),"")=0,"TBC",IFERROR(IF(M629="",INDEX('Review Approach Lookup'!D:D,MATCH('Eligible Components'!G629,'Review Approach Lookup'!A:A,0)),INDEX('Tableau FR Download'!I:I,MATCH(M629,'Tableau FR Download'!G:G,0))),""))</f>
        <v/>
      </c>
      <c r="K629" s="1" t="s">
        <v>202</v>
      </c>
      <c r="L629" s="1">
        <f>_xlfn.MAXIFS('Tableau FR Download'!A:A,'Tableau FR Download'!B:B,'Eligible Components'!G629)</f>
        <v>0</v>
      </c>
      <c r="M629" s="1" t="str">
        <f>IF(L629=0,"",INDEX('Tableau FR Download'!G:G,MATCH('Eligible Components'!L629,'Tableau FR Download'!A:A,0)))</f>
        <v/>
      </c>
      <c r="N629" s="2" t="str">
        <f>IFERROR(IF(LEFT(INDEX('Tableau FR Download'!J:J,MATCH('Eligible Components'!M629,'Tableau FR Download'!G:G,0)),FIND(" - ",INDEX('Tableau FR Download'!J:J,MATCH('Eligible Components'!M629,'Tableau FR Download'!G:G,0)))-1) = 0,"",LEFT(INDEX('Tableau FR Download'!J:J,MATCH('Eligible Components'!M629,'Tableau FR Download'!G:G,0)),FIND(" - ",INDEX('Tableau FR Download'!J:J,MATCH('Eligible Components'!M629,'Tableau FR Download'!G:G,0)))-1)),"")</f>
        <v/>
      </c>
      <c r="O629" s="2" t="str">
        <f>IF(T629="No","",IFERROR(IF(INDEX('Tableau FR Download'!M:M,MATCH('Eligible Components'!M629,'Tableau FR Download'!G:G,0))=0,"",INDEX('Tableau FR Download'!M:M,MATCH('Eligible Components'!M629,'Tableau FR Download'!G:G,0))),""))</f>
        <v/>
      </c>
      <c r="P629" s="27" t="str">
        <f>IF(IFERROR(
INDEX('Funding Request Tracker'!$G$6:$G$13,MATCH('Eligible Components'!N629,'Funding Request Tracker'!$F$6:$F$13,0)),"")=0,"",
IFERROR(INDEX('Funding Request Tracker'!$G$6:$G$13,MATCH('Eligible Components'!N629,'Funding Request Tracker'!$F$6:$F$13,0)),
""))</f>
        <v/>
      </c>
      <c r="Q629" s="27" t="str">
        <f>IF(IFERROR(INDEX('Tableau FR Download'!N:N,MATCH('Eligible Components'!M629,'Tableau FR Download'!G:G,0)),"")=0,"",IFERROR(INDEX('Tableau FR Download'!N:N,MATCH('Eligible Components'!M629,'Tableau FR Download'!G:G,0)),""))</f>
        <v/>
      </c>
      <c r="R629" s="27" t="str">
        <f>IF(IFERROR(INDEX('Tableau FR Download'!O:O,MATCH('Eligible Components'!M629,'Tableau FR Download'!G:G,0)),"")=0,"",IFERROR(INDEX('Tableau FR Download'!O:O,MATCH('Eligible Components'!M629,'Tableau FR Download'!G:G,0)),""))</f>
        <v/>
      </c>
      <c r="S629" t="str">
        <f t="shared" si="29"/>
        <v/>
      </c>
      <c r="T629" s="1" t="str">
        <f>IFERROR(INDEX('User Instructions'!$E$3:$E$8,MATCH('Eligible Components'!N629,'User Instructions'!$D$3:$D$8,0)),"")</f>
        <v/>
      </c>
      <c r="U629" s="1" t="str">
        <f>IFERROR(IF(INDEX('Tableau FR Download'!M:M,MATCH('Eligible Components'!M629,'Tableau FR Download'!G:G,0))=0,"",INDEX('Tableau FR Download'!M:M,MATCH('Eligible Components'!M629,'Tableau FR Download'!G:G,0))),"")</f>
        <v/>
      </c>
    </row>
    <row r="630" spans="1:21" hidden="1" x14ac:dyDescent="0.35">
      <c r="A630" s="1">
        <f t="shared" si="27"/>
        <v>0</v>
      </c>
      <c r="B630" s="1">
        <v>0</v>
      </c>
      <c r="C630" s="1" t="s">
        <v>201</v>
      </c>
      <c r="D630" s="1" t="s">
        <v>115</v>
      </c>
      <c r="E630" s="1" t="s">
        <v>133</v>
      </c>
      <c r="F630" s="1" t="s">
        <v>215</v>
      </c>
      <c r="G630" s="1" t="str">
        <f t="shared" si="28"/>
        <v>Guinea-Bissau-Tuberculosis,Malaria,RSSH</v>
      </c>
      <c r="H630" s="1">
        <v>1</v>
      </c>
      <c r="I630" s="1" t="s">
        <v>110</v>
      </c>
      <c r="J630" s="1" t="str">
        <f>IF(IFERROR(IF(M630="",INDEX('Review Approach Lookup'!D:D,MATCH('Eligible Components'!G630,'Review Approach Lookup'!A:A,0)),INDEX('Tableau FR Download'!I:I,MATCH(M630,'Tableau FR Download'!G:G,0))),"")=0,"TBC",IFERROR(IF(M630="",INDEX('Review Approach Lookup'!D:D,MATCH('Eligible Components'!G630,'Review Approach Lookup'!A:A,0)),INDEX('Tableau FR Download'!I:I,MATCH(M630,'Tableau FR Download'!G:G,0))),""))</f>
        <v/>
      </c>
      <c r="K630" s="1" t="s">
        <v>202</v>
      </c>
      <c r="L630" s="1">
        <f>_xlfn.MAXIFS('Tableau FR Download'!A:A,'Tableau FR Download'!B:B,'Eligible Components'!G630)</f>
        <v>0</v>
      </c>
      <c r="M630" s="1" t="str">
        <f>IF(L630=0,"",INDEX('Tableau FR Download'!G:G,MATCH('Eligible Components'!L630,'Tableau FR Download'!A:A,0)))</f>
        <v/>
      </c>
      <c r="N630" s="2" t="str">
        <f>IFERROR(IF(LEFT(INDEX('Tableau FR Download'!J:J,MATCH('Eligible Components'!M630,'Tableau FR Download'!G:G,0)),FIND(" - ",INDEX('Tableau FR Download'!J:J,MATCH('Eligible Components'!M630,'Tableau FR Download'!G:G,0)))-1) = 0,"",LEFT(INDEX('Tableau FR Download'!J:J,MATCH('Eligible Components'!M630,'Tableau FR Download'!G:G,0)),FIND(" - ",INDEX('Tableau FR Download'!J:J,MATCH('Eligible Components'!M630,'Tableau FR Download'!G:G,0)))-1)),"")</f>
        <v/>
      </c>
      <c r="O630" s="2" t="str">
        <f>IF(T630="No","",IFERROR(IF(INDEX('Tableau FR Download'!M:M,MATCH('Eligible Components'!M630,'Tableau FR Download'!G:G,0))=0,"",INDEX('Tableau FR Download'!M:M,MATCH('Eligible Components'!M630,'Tableau FR Download'!G:G,0))),""))</f>
        <v/>
      </c>
      <c r="P630" s="27" t="str">
        <f>IF(IFERROR(
INDEX('Funding Request Tracker'!$G$6:$G$13,MATCH('Eligible Components'!N630,'Funding Request Tracker'!$F$6:$F$13,0)),"")=0,"",
IFERROR(INDEX('Funding Request Tracker'!$G$6:$G$13,MATCH('Eligible Components'!N630,'Funding Request Tracker'!$F$6:$F$13,0)),
""))</f>
        <v/>
      </c>
      <c r="Q630" s="27" t="str">
        <f>IF(IFERROR(INDEX('Tableau FR Download'!N:N,MATCH('Eligible Components'!M630,'Tableau FR Download'!G:G,0)),"")=0,"",IFERROR(INDEX('Tableau FR Download'!N:N,MATCH('Eligible Components'!M630,'Tableau FR Download'!G:G,0)),""))</f>
        <v/>
      </c>
      <c r="R630" s="27" t="str">
        <f>IF(IFERROR(INDEX('Tableau FR Download'!O:O,MATCH('Eligible Components'!M630,'Tableau FR Download'!G:G,0)),"")=0,"",IFERROR(INDEX('Tableau FR Download'!O:O,MATCH('Eligible Components'!M630,'Tableau FR Download'!G:G,0)),""))</f>
        <v/>
      </c>
      <c r="S630" t="str">
        <f t="shared" si="29"/>
        <v/>
      </c>
      <c r="T630" s="1" t="str">
        <f>IFERROR(INDEX('User Instructions'!$E$3:$E$8,MATCH('Eligible Components'!N630,'User Instructions'!$D$3:$D$8,0)),"")</f>
        <v/>
      </c>
      <c r="U630" s="1" t="str">
        <f>IFERROR(IF(INDEX('Tableau FR Download'!M:M,MATCH('Eligible Components'!M630,'Tableau FR Download'!G:G,0))=0,"",INDEX('Tableau FR Download'!M:M,MATCH('Eligible Components'!M630,'Tableau FR Download'!G:G,0))),"")</f>
        <v/>
      </c>
    </row>
    <row r="631" spans="1:21" hidden="1" x14ac:dyDescent="0.35">
      <c r="A631" s="1">
        <f t="shared" si="27"/>
        <v>0</v>
      </c>
      <c r="B631" s="1">
        <v>0</v>
      </c>
      <c r="C631" s="1" t="s">
        <v>201</v>
      </c>
      <c r="D631" s="1" t="s">
        <v>115</v>
      </c>
      <c r="E631" s="1" t="s">
        <v>121</v>
      </c>
      <c r="F631" s="1" t="s">
        <v>216</v>
      </c>
      <c r="G631" s="1" t="str">
        <f t="shared" si="28"/>
        <v>Guinea-Bissau-Tuberculosis,RSSH</v>
      </c>
      <c r="H631" s="1">
        <v>1</v>
      </c>
      <c r="I631" s="1" t="s">
        <v>110</v>
      </c>
      <c r="J631" s="1" t="str">
        <f>IF(IFERROR(IF(M631="",INDEX('Review Approach Lookup'!D:D,MATCH('Eligible Components'!G631,'Review Approach Lookup'!A:A,0)),INDEX('Tableau FR Download'!I:I,MATCH(M631,'Tableau FR Download'!G:G,0))),"")=0,"TBC",IFERROR(IF(M631="",INDEX('Review Approach Lookup'!D:D,MATCH('Eligible Components'!G631,'Review Approach Lookup'!A:A,0)),INDEX('Tableau FR Download'!I:I,MATCH(M631,'Tableau FR Download'!G:G,0))),""))</f>
        <v/>
      </c>
      <c r="K631" s="1" t="s">
        <v>202</v>
      </c>
      <c r="L631" s="1">
        <f>_xlfn.MAXIFS('Tableau FR Download'!A:A,'Tableau FR Download'!B:B,'Eligible Components'!G631)</f>
        <v>0</v>
      </c>
      <c r="M631" s="1" t="str">
        <f>IF(L631=0,"",INDEX('Tableau FR Download'!G:G,MATCH('Eligible Components'!L631,'Tableau FR Download'!A:A,0)))</f>
        <v/>
      </c>
      <c r="N631" s="2" t="str">
        <f>IFERROR(IF(LEFT(INDEX('Tableau FR Download'!J:J,MATCH('Eligible Components'!M631,'Tableau FR Download'!G:G,0)),FIND(" - ",INDEX('Tableau FR Download'!J:J,MATCH('Eligible Components'!M631,'Tableau FR Download'!G:G,0)))-1) = 0,"",LEFT(INDEX('Tableau FR Download'!J:J,MATCH('Eligible Components'!M631,'Tableau FR Download'!G:G,0)),FIND(" - ",INDEX('Tableau FR Download'!J:J,MATCH('Eligible Components'!M631,'Tableau FR Download'!G:G,0)))-1)),"")</f>
        <v/>
      </c>
      <c r="O631" s="2" t="str">
        <f>IF(T631="No","",IFERROR(IF(INDEX('Tableau FR Download'!M:M,MATCH('Eligible Components'!M631,'Tableau FR Download'!G:G,0))=0,"",INDEX('Tableau FR Download'!M:M,MATCH('Eligible Components'!M631,'Tableau FR Download'!G:G,0))),""))</f>
        <v/>
      </c>
      <c r="P631" s="27" t="str">
        <f>IF(IFERROR(
INDEX('Funding Request Tracker'!$G$6:$G$13,MATCH('Eligible Components'!N631,'Funding Request Tracker'!$F$6:$F$13,0)),"")=0,"",
IFERROR(INDEX('Funding Request Tracker'!$G$6:$G$13,MATCH('Eligible Components'!N631,'Funding Request Tracker'!$F$6:$F$13,0)),
""))</f>
        <v/>
      </c>
      <c r="Q631" s="27" t="str">
        <f>IF(IFERROR(INDEX('Tableau FR Download'!N:N,MATCH('Eligible Components'!M631,'Tableau FR Download'!G:G,0)),"")=0,"",IFERROR(INDEX('Tableau FR Download'!N:N,MATCH('Eligible Components'!M631,'Tableau FR Download'!G:G,0)),""))</f>
        <v/>
      </c>
      <c r="R631" s="27" t="str">
        <f>IF(IFERROR(INDEX('Tableau FR Download'!O:O,MATCH('Eligible Components'!M631,'Tableau FR Download'!G:G,0)),"")=0,"",IFERROR(INDEX('Tableau FR Download'!O:O,MATCH('Eligible Components'!M631,'Tableau FR Download'!G:G,0)),""))</f>
        <v/>
      </c>
      <c r="S631" t="str">
        <f t="shared" si="29"/>
        <v/>
      </c>
      <c r="T631" s="1" t="str">
        <f>IFERROR(INDEX('User Instructions'!$E$3:$E$8,MATCH('Eligible Components'!N631,'User Instructions'!$D$3:$D$8,0)),"")</f>
        <v/>
      </c>
      <c r="U631" s="1" t="str">
        <f>IFERROR(IF(INDEX('Tableau FR Download'!M:M,MATCH('Eligible Components'!M631,'Tableau FR Download'!G:G,0))=0,"",INDEX('Tableau FR Download'!M:M,MATCH('Eligible Components'!M631,'Tableau FR Download'!G:G,0))),"")</f>
        <v/>
      </c>
    </row>
    <row r="632" spans="1:21" hidden="1" x14ac:dyDescent="0.35">
      <c r="A632" s="1">
        <f t="shared" si="27"/>
        <v>0</v>
      </c>
      <c r="B632" s="1">
        <v>1</v>
      </c>
      <c r="C632" s="1" t="s">
        <v>201</v>
      </c>
      <c r="D632" s="1" t="s">
        <v>116</v>
      </c>
      <c r="E632" s="1" t="s">
        <v>59</v>
      </c>
      <c r="F632" s="1" t="s">
        <v>59</v>
      </c>
      <c r="G632" s="1" t="str">
        <f t="shared" si="28"/>
        <v>Guyana-HIV/AIDS</v>
      </c>
      <c r="H632" s="1">
        <v>1</v>
      </c>
      <c r="I632" s="1" t="s">
        <v>71</v>
      </c>
      <c r="J632" s="1" t="str">
        <f>IF(IFERROR(IF(M632="",INDEX('Review Approach Lookup'!D:D,MATCH('Eligible Components'!G632,'Review Approach Lookup'!A:A,0)),INDEX('Tableau FR Download'!I:I,MATCH(M632,'Tableau FR Download'!G:G,0))),"")=0,"TBC",IFERROR(IF(M632="",INDEX('Review Approach Lookup'!D:D,MATCH('Eligible Components'!G632,'Review Approach Lookup'!A:A,0)),INDEX('Tableau FR Download'!I:I,MATCH(M632,'Tableau FR Download'!G:G,0))),""))</f>
        <v>Tailored for Transition</v>
      </c>
      <c r="K632" s="1" t="s">
        <v>218</v>
      </c>
      <c r="L632" s="1">
        <f>_xlfn.MAXIFS('Tableau FR Download'!A:A,'Tableau FR Download'!B:B,'Eligible Components'!G632)</f>
        <v>0</v>
      </c>
      <c r="M632" s="1" t="str">
        <f>IF(L632=0,"",INDEX('Tableau FR Download'!G:G,MATCH('Eligible Components'!L632,'Tableau FR Download'!A:A,0)))</f>
        <v/>
      </c>
      <c r="N632" s="2" t="str">
        <f>IFERROR(IF(LEFT(INDEX('Tableau FR Download'!J:J,MATCH('Eligible Components'!M632,'Tableau FR Download'!G:G,0)),FIND(" - ",INDEX('Tableau FR Download'!J:J,MATCH('Eligible Components'!M632,'Tableau FR Download'!G:G,0)))-1) = 0,"",LEFT(INDEX('Tableau FR Download'!J:J,MATCH('Eligible Components'!M632,'Tableau FR Download'!G:G,0)),FIND(" - ",INDEX('Tableau FR Download'!J:J,MATCH('Eligible Components'!M632,'Tableau FR Download'!G:G,0)))-1)),"")</f>
        <v/>
      </c>
      <c r="O632" s="2" t="str">
        <f>IF(T632="No","",IFERROR(IF(INDEX('Tableau FR Download'!M:M,MATCH('Eligible Components'!M632,'Tableau FR Download'!G:G,0))=0,"",INDEX('Tableau FR Download'!M:M,MATCH('Eligible Components'!M632,'Tableau FR Download'!G:G,0))),""))</f>
        <v/>
      </c>
      <c r="P632" s="27" t="str">
        <f>IF(IFERROR(
INDEX('Funding Request Tracker'!$G$6:$G$13,MATCH('Eligible Components'!N632,'Funding Request Tracker'!$F$6:$F$13,0)),"")=0,"",
IFERROR(INDEX('Funding Request Tracker'!$G$6:$G$13,MATCH('Eligible Components'!N632,'Funding Request Tracker'!$F$6:$F$13,0)),
""))</f>
        <v/>
      </c>
      <c r="Q632" s="27" t="str">
        <f>IF(IFERROR(INDEX('Tableau FR Download'!N:N,MATCH('Eligible Components'!M632,'Tableau FR Download'!G:G,0)),"")=0,"",IFERROR(INDEX('Tableau FR Download'!N:N,MATCH('Eligible Components'!M632,'Tableau FR Download'!G:G,0)),""))</f>
        <v/>
      </c>
      <c r="R632" s="27" t="str">
        <f>IF(IFERROR(INDEX('Tableau FR Download'!O:O,MATCH('Eligible Components'!M632,'Tableau FR Download'!G:G,0)),"")=0,"",IFERROR(INDEX('Tableau FR Download'!O:O,MATCH('Eligible Components'!M632,'Tableau FR Download'!G:G,0)),""))</f>
        <v/>
      </c>
      <c r="S632" t="str">
        <f t="shared" si="29"/>
        <v/>
      </c>
      <c r="T632" s="1" t="str">
        <f>IFERROR(INDEX('User Instructions'!$E$3:$E$8,MATCH('Eligible Components'!N632,'User Instructions'!$D$3:$D$8,0)),"")</f>
        <v/>
      </c>
      <c r="U632" s="1" t="str">
        <f>IFERROR(IF(INDEX('Tableau FR Download'!M:M,MATCH('Eligible Components'!M632,'Tableau FR Download'!G:G,0))=0,"",INDEX('Tableau FR Download'!M:M,MATCH('Eligible Components'!M632,'Tableau FR Download'!G:G,0))),"")</f>
        <v/>
      </c>
    </row>
    <row r="633" spans="1:21" hidden="1" x14ac:dyDescent="0.35">
      <c r="A633" s="1">
        <f t="shared" si="27"/>
        <v>0</v>
      </c>
      <c r="B633" s="1">
        <v>0</v>
      </c>
      <c r="C633" s="1" t="s">
        <v>201</v>
      </c>
      <c r="D633" s="1" t="s">
        <v>116</v>
      </c>
      <c r="E633" s="1" t="s">
        <v>103</v>
      </c>
      <c r="F633" s="1" t="s">
        <v>203</v>
      </c>
      <c r="G633" s="1" t="str">
        <f t="shared" si="28"/>
        <v>Guyana-HIV/AIDS,Malaria</v>
      </c>
      <c r="H633" s="1">
        <v>1</v>
      </c>
      <c r="I633" s="1" t="s">
        <v>71</v>
      </c>
      <c r="J633" s="1" t="str">
        <f>IF(IFERROR(IF(M633="",INDEX('Review Approach Lookup'!D:D,MATCH('Eligible Components'!G633,'Review Approach Lookup'!A:A,0)),INDEX('Tableau FR Download'!I:I,MATCH(M633,'Tableau FR Download'!G:G,0))),"")=0,"TBC",IFERROR(IF(M633="",INDEX('Review Approach Lookup'!D:D,MATCH('Eligible Components'!G633,'Review Approach Lookup'!A:A,0)),INDEX('Tableau FR Download'!I:I,MATCH(M633,'Tableau FR Download'!G:G,0))),""))</f>
        <v/>
      </c>
      <c r="K633" s="1" t="s">
        <v>218</v>
      </c>
      <c r="L633" s="1">
        <f>_xlfn.MAXIFS('Tableau FR Download'!A:A,'Tableau FR Download'!B:B,'Eligible Components'!G633)</f>
        <v>0</v>
      </c>
      <c r="M633" s="1" t="str">
        <f>IF(L633=0,"",INDEX('Tableau FR Download'!G:G,MATCH('Eligible Components'!L633,'Tableau FR Download'!A:A,0)))</f>
        <v/>
      </c>
      <c r="N633" s="2" t="str">
        <f>IFERROR(IF(LEFT(INDEX('Tableau FR Download'!J:J,MATCH('Eligible Components'!M633,'Tableau FR Download'!G:G,0)),FIND(" - ",INDEX('Tableau FR Download'!J:J,MATCH('Eligible Components'!M633,'Tableau FR Download'!G:G,0)))-1) = 0,"",LEFT(INDEX('Tableau FR Download'!J:J,MATCH('Eligible Components'!M633,'Tableau FR Download'!G:G,0)),FIND(" - ",INDEX('Tableau FR Download'!J:J,MATCH('Eligible Components'!M633,'Tableau FR Download'!G:G,0)))-1)),"")</f>
        <v/>
      </c>
      <c r="O633" s="2" t="str">
        <f>IF(T633="No","",IFERROR(IF(INDEX('Tableau FR Download'!M:M,MATCH('Eligible Components'!M633,'Tableau FR Download'!G:G,0))=0,"",INDEX('Tableau FR Download'!M:M,MATCH('Eligible Components'!M633,'Tableau FR Download'!G:G,0))),""))</f>
        <v/>
      </c>
      <c r="P633" s="27" t="str">
        <f>IF(IFERROR(
INDEX('Funding Request Tracker'!$G$6:$G$13,MATCH('Eligible Components'!N633,'Funding Request Tracker'!$F$6:$F$13,0)),"")=0,"",
IFERROR(INDEX('Funding Request Tracker'!$G$6:$G$13,MATCH('Eligible Components'!N633,'Funding Request Tracker'!$F$6:$F$13,0)),
""))</f>
        <v/>
      </c>
      <c r="Q633" s="27" t="str">
        <f>IF(IFERROR(INDEX('Tableau FR Download'!N:N,MATCH('Eligible Components'!M633,'Tableau FR Download'!G:G,0)),"")=0,"",IFERROR(INDEX('Tableau FR Download'!N:N,MATCH('Eligible Components'!M633,'Tableau FR Download'!G:G,0)),""))</f>
        <v/>
      </c>
      <c r="R633" s="27" t="str">
        <f>IF(IFERROR(INDEX('Tableau FR Download'!O:O,MATCH('Eligible Components'!M633,'Tableau FR Download'!G:G,0)),"")=0,"",IFERROR(INDEX('Tableau FR Download'!O:O,MATCH('Eligible Components'!M633,'Tableau FR Download'!G:G,0)),""))</f>
        <v/>
      </c>
      <c r="S633" t="str">
        <f t="shared" si="29"/>
        <v/>
      </c>
      <c r="T633" s="1" t="str">
        <f>IFERROR(INDEX('User Instructions'!$E$3:$E$8,MATCH('Eligible Components'!N633,'User Instructions'!$D$3:$D$8,0)),"")</f>
        <v/>
      </c>
      <c r="U633" s="1" t="str">
        <f>IFERROR(IF(INDEX('Tableau FR Download'!M:M,MATCH('Eligible Components'!M633,'Tableau FR Download'!G:G,0))=0,"",INDEX('Tableau FR Download'!M:M,MATCH('Eligible Components'!M633,'Tableau FR Download'!G:G,0))),"")</f>
        <v/>
      </c>
    </row>
    <row r="634" spans="1:21" hidden="1" x14ac:dyDescent="0.35">
      <c r="A634" s="1">
        <f t="shared" si="27"/>
        <v>0</v>
      </c>
      <c r="B634" s="1">
        <v>0</v>
      </c>
      <c r="C634" s="1" t="s">
        <v>201</v>
      </c>
      <c r="D634" s="1" t="s">
        <v>116</v>
      </c>
      <c r="E634" s="1" t="s">
        <v>204</v>
      </c>
      <c r="F634" s="1" t="s">
        <v>205</v>
      </c>
      <c r="G634" s="1" t="str">
        <f t="shared" si="28"/>
        <v>Guyana-HIV/AIDS,Malaria,RSSH</v>
      </c>
      <c r="H634" s="1">
        <v>1</v>
      </c>
      <c r="I634" s="1" t="s">
        <v>71</v>
      </c>
      <c r="J634" s="1" t="str">
        <f>IF(IFERROR(IF(M634="",INDEX('Review Approach Lookup'!D:D,MATCH('Eligible Components'!G634,'Review Approach Lookup'!A:A,0)),INDEX('Tableau FR Download'!I:I,MATCH(M634,'Tableau FR Download'!G:G,0))),"")=0,"TBC",IFERROR(IF(M634="",INDEX('Review Approach Lookup'!D:D,MATCH('Eligible Components'!G634,'Review Approach Lookup'!A:A,0)),INDEX('Tableau FR Download'!I:I,MATCH(M634,'Tableau FR Download'!G:G,0))),""))</f>
        <v/>
      </c>
      <c r="K634" s="1" t="s">
        <v>218</v>
      </c>
      <c r="L634" s="1">
        <f>_xlfn.MAXIFS('Tableau FR Download'!A:A,'Tableau FR Download'!B:B,'Eligible Components'!G634)</f>
        <v>0</v>
      </c>
      <c r="M634" s="1" t="str">
        <f>IF(L634=0,"",INDEX('Tableau FR Download'!G:G,MATCH('Eligible Components'!L634,'Tableau FR Download'!A:A,0)))</f>
        <v/>
      </c>
      <c r="N634" s="2" t="str">
        <f>IFERROR(IF(LEFT(INDEX('Tableau FR Download'!J:J,MATCH('Eligible Components'!M634,'Tableau FR Download'!G:G,0)),FIND(" - ",INDEX('Tableau FR Download'!J:J,MATCH('Eligible Components'!M634,'Tableau FR Download'!G:G,0)))-1) = 0,"",LEFT(INDEX('Tableau FR Download'!J:J,MATCH('Eligible Components'!M634,'Tableau FR Download'!G:G,0)),FIND(" - ",INDEX('Tableau FR Download'!J:J,MATCH('Eligible Components'!M634,'Tableau FR Download'!G:G,0)))-1)),"")</f>
        <v/>
      </c>
      <c r="O634" s="2" t="str">
        <f>IF(T634="No","",IFERROR(IF(INDEX('Tableau FR Download'!M:M,MATCH('Eligible Components'!M634,'Tableau FR Download'!G:G,0))=0,"",INDEX('Tableau FR Download'!M:M,MATCH('Eligible Components'!M634,'Tableau FR Download'!G:G,0))),""))</f>
        <v/>
      </c>
      <c r="P634" s="27" t="str">
        <f>IF(IFERROR(
INDEX('Funding Request Tracker'!$G$6:$G$13,MATCH('Eligible Components'!N634,'Funding Request Tracker'!$F$6:$F$13,0)),"")=0,"",
IFERROR(INDEX('Funding Request Tracker'!$G$6:$G$13,MATCH('Eligible Components'!N634,'Funding Request Tracker'!$F$6:$F$13,0)),
""))</f>
        <v/>
      </c>
      <c r="Q634" s="27" t="str">
        <f>IF(IFERROR(INDEX('Tableau FR Download'!N:N,MATCH('Eligible Components'!M634,'Tableau FR Download'!G:G,0)),"")=0,"",IFERROR(INDEX('Tableau FR Download'!N:N,MATCH('Eligible Components'!M634,'Tableau FR Download'!G:G,0)),""))</f>
        <v/>
      </c>
      <c r="R634" s="27" t="str">
        <f>IF(IFERROR(INDEX('Tableau FR Download'!O:O,MATCH('Eligible Components'!M634,'Tableau FR Download'!G:G,0)),"")=0,"",IFERROR(INDEX('Tableau FR Download'!O:O,MATCH('Eligible Components'!M634,'Tableau FR Download'!G:G,0)),""))</f>
        <v/>
      </c>
      <c r="S634" t="str">
        <f t="shared" si="29"/>
        <v/>
      </c>
      <c r="T634" s="1" t="str">
        <f>IFERROR(INDEX('User Instructions'!$E$3:$E$8,MATCH('Eligible Components'!N634,'User Instructions'!$D$3:$D$8,0)),"")</f>
        <v/>
      </c>
      <c r="U634" s="1" t="str">
        <f>IFERROR(IF(INDEX('Tableau FR Download'!M:M,MATCH('Eligible Components'!M634,'Tableau FR Download'!G:G,0))=0,"",INDEX('Tableau FR Download'!M:M,MATCH('Eligible Components'!M634,'Tableau FR Download'!G:G,0))),"")</f>
        <v/>
      </c>
    </row>
    <row r="635" spans="1:21" hidden="1" x14ac:dyDescent="0.35">
      <c r="A635" s="1">
        <f t="shared" si="27"/>
        <v>0</v>
      </c>
      <c r="B635" s="1">
        <v>0</v>
      </c>
      <c r="C635" s="1" t="s">
        <v>201</v>
      </c>
      <c r="D635" s="1" t="s">
        <v>116</v>
      </c>
      <c r="E635" s="1" t="s">
        <v>206</v>
      </c>
      <c r="F635" s="1" t="s">
        <v>207</v>
      </c>
      <c r="G635" s="1" t="str">
        <f t="shared" si="28"/>
        <v>Guyana-HIV/AIDS,RSSH</v>
      </c>
      <c r="H635" s="1">
        <v>1</v>
      </c>
      <c r="I635" s="1" t="s">
        <v>71</v>
      </c>
      <c r="J635" s="1" t="str">
        <f>IF(IFERROR(IF(M635="",INDEX('Review Approach Lookup'!D:D,MATCH('Eligible Components'!G635,'Review Approach Lookup'!A:A,0)),INDEX('Tableau FR Download'!I:I,MATCH(M635,'Tableau FR Download'!G:G,0))),"")=0,"TBC",IFERROR(IF(M635="",INDEX('Review Approach Lookup'!D:D,MATCH('Eligible Components'!G635,'Review Approach Lookup'!A:A,0)),INDEX('Tableau FR Download'!I:I,MATCH(M635,'Tableau FR Download'!G:G,0))),""))</f>
        <v/>
      </c>
      <c r="K635" s="1" t="s">
        <v>218</v>
      </c>
      <c r="L635" s="1">
        <f>_xlfn.MAXIFS('Tableau FR Download'!A:A,'Tableau FR Download'!B:B,'Eligible Components'!G635)</f>
        <v>0</v>
      </c>
      <c r="M635" s="1" t="str">
        <f>IF(L635=0,"",INDEX('Tableau FR Download'!G:G,MATCH('Eligible Components'!L635,'Tableau FR Download'!A:A,0)))</f>
        <v/>
      </c>
      <c r="N635" s="2" t="str">
        <f>IFERROR(IF(LEFT(INDEX('Tableau FR Download'!J:J,MATCH('Eligible Components'!M635,'Tableau FR Download'!G:G,0)),FIND(" - ",INDEX('Tableau FR Download'!J:J,MATCH('Eligible Components'!M635,'Tableau FR Download'!G:G,0)))-1) = 0,"",LEFT(INDEX('Tableau FR Download'!J:J,MATCH('Eligible Components'!M635,'Tableau FR Download'!G:G,0)),FIND(" - ",INDEX('Tableau FR Download'!J:J,MATCH('Eligible Components'!M635,'Tableau FR Download'!G:G,0)))-1)),"")</f>
        <v/>
      </c>
      <c r="O635" s="2" t="str">
        <f>IF(T635="No","",IFERROR(IF(INDEX('Tableau FR Download'!M:M,MATCH('Eligible Components'!M635,'Tableau FR Download'!G:G,0))=0,"",INDEX('Tableau FR Download'!M:M,MATCH('Eligible Components'!M635,'Tableau FR Download'!G:G,0))),""))</f>
        <v/>
      </c>
      <c r="P635" s="27" t="str">
        <f>IF(IFERROR(
INDEX('Funding Request Tracker'!$G$6:$G$13,MATCH('Eligible Components'!N635,'Funding Request Tracker'!$F$6:$F$13,0)),"")=0,"",
IFERROR(INDEX('Funding Request Tracker'!$G$6:$G$13,MATCH('Eligible Components'!N635,'Funding Request Tracker'!$F$6:$F$13,0)),
""))</f>
        <v/>
      </c>
      <c r="Q635" s="27" t="str">
        <f>IF(IFERROR(INDEX('Tableau FR Download'!N:N,MATCH('Eligible Components'!M635,'Tableau FR Download'!G:G,0)),"")=0,"",IFERROR(INDEX('Tableau FR Download'!N:N,MATCH('Eligible Components'!M635,'Tableau FR Download'!G:G,0)),""))</f>
        <v/>
      </c>
      <c r="R635" s="27" t="str">
        <f>IF(IFERROR(INDEX('Tableau FR Download'!O:O,MATCH('Eligible Components'!M635,'Tableau FR Download'!G:G,0)),"")=0,"",IFERROR(INDEX('Tableau FR Download'!O:O,MATCH('Eligible Components'!M635,'Tableau FR Download'!G:G,0)),""))</f>
        <v/>
      </c>
      <c r="S635" t="str">
        <f t="shared" si="29"/>
        <v/>
      </c>
      <c r="T635" s="1" t="str">
        <f>IFERROR(INDEX('User Instructions'!$E$3:$E$8,MATCH('Eligible Components'!N635,'User Instructions'!$D$3:$D$8,0)),"")</f>
        <v/>
      </c>
      <c r="U635" s="1" t="str">
        <f>IFERROR(IF(INDEX('Tableau FR Download'!M:M,MATCH('Eligible Components'!M635,'Tableau FR Download'!G:G,0))=0,"",INDEX('Tableau FR Download'!M:M,MATCH('Eligible Components'!M635,'Tableau FR Download'!G:G,0))),"")</f>
        <v/>
      </c>
    </row>
    <row r="636" spans="1:21" hidden="1" x14ac:dyDescent="0.35">
      <c r="A636" s="1">
        <f t="shared" si="27"/>
        <v>1</v>
      </c>
      <c r="B636" s="1">
        <v>0</v>
      </c>
      <c r="C636" s="1" t="s">
        <v>201</v>
      </c>
      <c r="D636" s="1" t="s">
        <v>116</v>
      </c>
      <c r="E636" s="1" t="s">
        <v>63</v>
      </c>
      <c r="F636" s="1" t="s">
        <v>208</v>
      </c>
      <c r="G636" s="1" t="str">
        <f t="shared" si="28"/>
        <v>Guyana-HIV/AIDS, Tuberculosis</v>
      </c>
      <c r="H636" s="1">
        <v>1</v>
      </c>
      <c r="I636" s="1" t="s">
        <v>71</v>
      </c>
      <c r="J636" s="1" t="str">
        <f>IF(IFERROR(IF(M636="",INDEX('Review Approach Lookup'!D:D,MATCH('Eligible Components'!G636,'Review Approach Lookup'!A:A,0)),INDEX('Tableau FR Download'!I:I,MATCH(M636,'Tableau FR Download'!G:G,0))),"")=0,"TBC",IFERROR(IF(M636="",INDEX('Review Approach Lookup'!D:D,MATCH('Eligible Components'!G636,'Review Approach Lookup'!A:A,0)),INDEX('Tableau FR Download'!I:I,MATCH(M636,'Tableau FR Download'!G:G,0))),""))</f>
        <v>Tailored for Transition</v>
      </c>
      <c r="K636" s="1" t="s">
        <v>218</v>
      </c>
      <c r="L636" s="1">
        <f>_xlfn.MAXIFS('Tableau FR Download'!A:A,'Tableau FR Download'!B:B,'Eligible Components'!G636)</f>
        <v>1699</v>
      </c>
      <c r="M636" s="1" t="str">
        <f>IF(L636=0,"",INDEX('Tableau FR Download'!G:G,MATCH('Eligible Components'!L636,'Tableau FR Download'!A:A,0)))</f>
        <v>FR1699-GUY-C</v>
      </c>
      <c r="N636" s="2" t="str">
        <f>IFERROR(IF(LEFT(INDEX('Tableau FR Download'!J:J,MATCH('Eligible Components'!M636,'Tableau FR Download'!G:G,0)),FIND(" - ",INDEX('Tableau FR Download'!J:J,MATCH('Eligible Components'!M636,'Tableau FR Download'!G:G,0)))-1) = 0,"",LEFT(INDEX('Tableau FR Download'!J:J,MATCH('Eligible Components'!M636,'Tableau FR Download'!G:G,0)),FIND(" - ",INDEX('Tableau FR Download'!J:J,MATCH('Eligible Components'!M636,'Tableau FR Download'!G:G,0)))-1)),"")</f>
        <v>Window 5</v>
      </c>
      <c r="O636" s="2" t="str">
        <f>IF(T636="No","",IFERROR(IF(INDEX('Tableau FR Download'!M:M,MATCH('Eligible Components'!M636,'Tableau FR Download'!G:G,0))=0,"",INDEX('Tableau FR Download'!M:M,MATCH('Eligible Components'!M636,'Tableau FR Download'!G:G,0))),""))</f>
        <v/>
      </c>
      <c r="P636" s="27">
        <f>IF(IFERROR(
INDEX('Funding Request Tracker'!$G$6:$G$13,MATCH('Eligible Components'!N636,'Funding Request Tracker'!$F$6:$F$13,0)),"")=0,"",
IFERROR(INDEX('Funding Request Tracker'!$G$6:$G$13,MATCH('Eligible Components'!N636,'Funding Request Tracker'!$F$6:$F$13,0)),
""))</f>
        <v>45411</v>
      </c>
      <c r="Q636" s="27" t="str">
        <f>IF(IFERROR(INDEX('Tableau FR Download'!N:N,MATCH('Eligible Components'!M636,'Tableau FR Download'!G:G,0)),"")=0,"",IFERROR(INDEX('Tableau FR Download'!N:N,MATCH('Eligible Components'!M636,'Tableau FR Download'!G:G,0)),""))</f>
        <v/>
      </c>
      <c r="R636" s="27" t="str">
        <f>IF(IFERROR(INDEX('Tableau FR Download'!O:O,MATCH('Eligible Components'!M636,'Tableau FR Download'!G:G,0)),"")=0,"",IFERROR(INDEX('Tableau FR Download'!O:O,MATCH('Eligible Components'!M636,'Tableau FR Download'!G:G,0)),""))</f>
        <v/>
      </c>
      <c r="S636" t="str">
        <f t="shared" si="29"/>
        <v/>
      </c>
      <c r="T636" s="1" t="str">
        <f>IFERROR(INDEX('User Instructions'!$E$3:$E$8,MATCH('Eligible Components'!N636,'User Instructions'!$D$3:$D$8,0)),"")</f>
        <v>No</v>
      </c>
      <c r="U636" s="1" t="str">
        <f>IFERROR(IF(INDEX('Tableau FR Download'!M:M,MATCH('Eligible Components'!M636,'Tableau FR Download'!G:G,0))=0,"",INDEX('Tableau FR Download'!M:M,MATCH('Eligible Components'!M636,'Tableau FR Download'!G:G,0))),"")</f>
        <v/>
      </c>
    </row>
    <row r="637" spans="1:21" hidden="1" x14ac:dyDescent="0.35">
      <c r="A637" s="1">
        <f t="shared" si="27"/>
        <v>0</v>
      </c>
      <c r="B637" s="1">
        <v>0</v>
      </c>
      <c r="C637" s="1" t="s">
        <v>201</v>
      </c>
      <c r="D637" s="1" t="s">
        <v>116</v>
      </c>
      <c r="E637" s="1" t="s">
        <v>53</v>
      </c>
      <c r="F637" s="1" t="s">
        <v>209</v>
      </c>
      <c r="G637" s="1" t="str">
        <f t="shared" si="28"/>
        <v>Guyana-HIV/AIDS,Tuberculosis,Malaria</v>
      </c>
      <c r="H637" s="1">
        <v>1</v>
      </c>
      <c r="I637" s="1" t="s">
        <v>71</v>
      </c>
      <c r="J637" s="1" t="str">
        <f>IF(IFERROR(IF(M637="",INDEX('Review Approach Lookup'!D:D,MATCH('Eligible Components'!G637,'Review Approach Lookup'!A:A,0)),INDEX('Tableau FR Download'!I:I,MATCH(M637,'Tableau FR Download'!G:G,0))),"")=0,"TBC",IFERROR(IF(M637="",INDEX('Review Approach Lookup'!D:D,MATCH('Eligible Components'!G637,'Review Approach Lookup'!A:A,0)),INDEX('Tableau FR Download'!I:I,MATCH(M637,'Tableau FR Download'!G:G,0))),""))</f>
        <v/>
      </c>
      <c r="K637" s="1" t="s">
        <v>218</v>
      </c>
      <c r="L637" s="1">
        <f>_xlfn.MAXIFS('Tableau FR Download'!A:A,'Tableau FR Download'!B:B,'Eligible Components'!G637)</f>
        <v>0</v>
      </c>
      <c r="M637" s="1" t="str">
        <f>IF(L637=0,"",INDEX('Tableau FR Download'!G:G,MATCH('Eligible Components'!L637,'Tableau FR Download'!A:A,0)))</f>
        <v/>
      </c>
      <c r="N637" s="2" t="str">
        <f>IFERROR(IF(LEFT(INDEX('Tableau FR Download'!J:J,MATCH('Eligible Components'!M637,'Tableau FR Download'!G:G,0)),FIND(" - ",INDEX('Tableau FR Download'!J:J,MATCH('Eligible Components'!M637,'Tableau FR Download'!G:G,0)))-1) = 0,"",LEFT(INDEX('Tableau FR Download'!J:J,MATCH('Eligible Components'!M637,'Tableau FR Download'!G:G,0)),FIND(" - ",INDEX('Tableau FR Download'!J:J,MATCH('Eligible Components'!M637,'Tableau FR Download'!G:G,0)))-1)),"")</f>
        <v/>
      </c>
      <c r="O637" s="2" t="str">
        <f>IF(T637="No","",IFERROR(IF(INDEX('Tableau FR Download'!M:M,MATCH('Eligible Components'!M637,'Tableau FR Download'!G:G,0))=0,"",INDEX('Tableau FR Download'!M:M,MATCH('Eligible Components'!M637,'Tableau FR Download'!G:G,0))),""))</f>
        <v/>
      </c>
      <c r="P637" s="27" t="str">
        <f>IF(IFERROR(
INDEX('Funding Request Tracker'!$G$6:$G$13,MATCH('Eligible Components'!N637,'Funding Request Tracker'!$F$6:$F$13,0)),"")=0,"",
IFERROR(INDEX('Funding Request Tracker'!$G$6:$G$13,MATCH('Eligible Components'!N637,'Funding Request Tracker'!$F$6:$F$13,0)),
""))</f>
        <v/>
      </c>
      <c r="Q637" s="27" t="str">
        <f>IF(IFERROR(INDEX('Tableau FR Download'!N:N,MATCH('Eligible Components'!M637,'Tableau FR Download'!G:G,0)),"")=0,"",IFERROR(INDEX('Tableau FR Download'!N:N,MATCH('Eligible Components'!M637,'Tableau FR Download'!G:G,0)),""))</f>
        <v/>
      </c>
      <c r="R637" s="27" t="str">
        <f>IF(IFERROR(INDEX('Tableau FR Download'!O:O,MATCH('Eligible Components'!M637,'Tableau FR Download'!G:G,0)),"")=0,"",IFERROR(INDEX('Tableau FR Download'!O:O,MATCH('Eligible Components'!M637,'Tableau FR Download'!G:G,0)),""))</f>
        <v/>
      </c>
      <c r="S637" t="str">
        <f t="shared" si="29"/>
        <v/>
      </c>
      <c r="T637" s="1" t="str">
        <f>IFERROR(INDEX('User Instructions'!$E$3:$E$8,MATCH('Eligible Components'!N637,'User Instructions'!$D$3:$D$8,0)),"")</f>
        <v/>
      </c>
      <c r="U637" s="1" t="str">
        <f>IFERROR(IF(INDEX('Tableau FR Download'!M:M,MATCH('Eligible Components'!M637,'Tableau FR Download'!G:G,0))=0,"",INDEX('Tableau FR Download'!M:M,MATCH('Eligible Components'!M637,'Tableau FR Download'!G:G,0))),"")</f>
        <v/>
      </c>
    </row>
    <row r="638" spans="1:21" hidden="1" x14ac:dyDescent="0.35">
      <c r="A638" s="1">
        <f t="shared" si="27"/>
        <v>0</v>
      </c>
      <c r="B638" s="1">
        <v>0</v>
      </c>
      <c r="C638" s="1" t="s">
        <v>201</v>
      </c>
      <c r="D638" s="1" t="s">
        <v>116</v>
      </c>
      <c r="E638" s="1" t="s">
        <v>81</v>
      </c>
      <c r="F638" s="1" t="s">
        <v>210</v>
      </c>
      <c r="G638" s="1" t="str">
        <f t="shared" si="28"/>
        <v>Guyana-HIV/AIDS,Tuberculosis,Malaria,RSSH</v>
      </c>
      <c r="H638" s="1">
        <v>1</v>
      </c>
      <c r="I638" s="1" t="s">
        <v>71</v>
      </c>
      <c r="J638" s="1" t="str">
        <f>IF(IFERROR(IF(M638="",INDEX('Review Approach Lookup'!D:D,MATCH('Eligible Components'!G638,'Review Approach Lookup'!A:A,0)),INDEX('Tableau FR Download'!I:I,MATCH(M638,'Tableau FR Download'!G:G,0))),"")=0,"TBC",IFERROR(IF(M638="",INDEX('Review Approach Lookup'!D:D,MATCH('Eligible Components'!G638,'Review Approach Lookup'!A:A,0)),INDEX('Tableau FR Download'!I:I,MATCH(M638,'Tableau FR Download'!G:G,0))),""))</f>
        <v/>
      </c>
      <c r="K638" s="1" t="s">
        <v>218</v>
      </c>
      <c r="L638" s="1">
        <f>_xlfn.MAXIFS('Tableau FR Download'!A:A,'Tableau FR Download'!B:B,'Eligible Components'!G638)</f>
        <v>0</v>
      </c>
      <c r="M638" s="1" t="str">
        <f>IF(L638=0,"",INDEX('Tableau FR Download'!G:G,MATCH('Eligible Components'!L638,'Tableau FR Download'!A:A,0)))</f>
        <v/>
      </c>
      <c r="N638" s="2" t="str">
        <f>IFERROR(IF(LEFT(INDEX('Tableau FR Download'!J:J,MATCH('Eligible Components'!M638,'Tableau FR Download'!G:G,0)),FIND(" - ",INDEX('Tableau FR Download'!J:J,MATCH('Eligible Components'!M638,'Tableau FR Download'!G:G,0)))-1) = 0,"",LEFT(INDEX('Tableau FR Download'!J:J,MATCH('Eligible Components'!M638,'Tableau FR Download'!G:G,0)),FIND(" - ",INDEX('Tableau FR Download'!J:J,MATCH('Eligible Components'!M638,'Tableau FR Download'!G:G,0)))-1)),"")</f>
        <v/>
      </c>
      <c r="O638" s="2" t="str">
        <f>IF(T638="No","",IFERROR(IF(INDEX('Tableau FR Download'!M:M,MATCH('Eligible Components'!M638,'Tableau FR Download'!G:G,0))=0,"",INDEX('Tableau FR Download'!M:M,MATCH('Eligible Components'!M638,'Tableau FR Download'!G:G,0))),""))</f>
        <v/>
      </c>
      <c r="P638" s="27" t="str">
        <f>IF(IFERROR(
INDEX('Funding Request Tracker'!$G$6:$G$13,MATCH('Eligible Components'!N638,'Funding Request Tracker'!$F$6:$F$13,0)),"")=0,"",
IFERROR(INDEX('Funding Request Tracker'!$G$6:$G$13,MATCH('Eligible Components'!N638,'Funding Request Tracker'!$F$6:$F$13,0)),
""))</f>
        <v/>
      </c>
      <c r="Q638" s="27" t="str">
        <f>IF(IFERROR(INDEX('Tableau FR Download'!N:N,MATCH('Eligible Components'!M638,'Tableau FR Download'!G:G,0)),"")=0,"",IFERROR(INDEX('Tableau FR Download'!N:N,MATCH('Eligible Components'!M638,'Tableau FR Download'!G:G,0)),""))</f>
        <v/>
      </c>
      <c r="R638" s="27" t="str">
        <f>IF(IFERROR(INDEX('Tableau FR Download'!O:O,MATCH('Eligible Components'!M638,'Tableau FR Download'!G:G,0)),"")=0,"",IFERROR(INDEX('Tableau FR Download'!O:O,MATCH('Eligible Components'!M638,'Tableau FR Download'!G:G,0)),""))</f>
        <v/>
      </c>
      <c r="S638" t="str">
        <f t="shared" si="29"/>
        <v/>
      </c>
      <c r="T638" s="1" t="str">
        <f>IFERROR(INDEX('User Instructions'!$E$3:$E$8,MATCH('Eligible Components'!N638,'User Instructions'!$D$3:$D$8,0)),"")</f>
        <v/>
      </c>
      <c r="U638" s="1" t="str">
        <f>IFERROR(IF(INDEX('Tableau FR Download'!M:M,MATCH('Eligible Components'!M638,'Tableau FR Download'!G:G,0))=0,"",INDEX('Tableau FR Download'!M:M,MATCH('Eligible Components'!M638,'Tableau FR Download'!G:G,0))),"")</f>
        <v/>
      </c>
    </row>
    <row r="639" spans="1:21" hidden="1" x14ac:dyDescent="0.35">
      <c r="A639" s="1">
        <f t="shared" si="27"/>
        <v>0</v>
      </c>
      <c r="B639" s="1">
        <v>0</v>
      </c>
      <c r="C639" s="1" t="s">
        <v>201</v>
      </c>
      <c r="D639" s="1" t="s">
        <v>116</v>
      </c>
      <c r="E639" s="1" t="s">
        <v>137</v>
      </c>
      <c r="F639" s="1" t="s">
        <v>211</v>
      </c>
      <c r="G639" s="1" t="str">
        <f t="shared" si="28"/>
        <v>Guyana-HIV/AIDS,Tuberculosis,RSSH</v>
      </c>
      <c r="H639" s="1">
        <v>1</v>
      </c>
      <c r="I639" s="1" t="s">
        <v>71</v>
      </c>
      <c r="J639" s="1" t="str">
        <f>IF(IFERROR(IF(M639="",INDEX('Review Approach Lookup'!D:D,MATCH('Eligible Components'!G639,'Review Approach Lookup'!A:A,0)),INDEX('Tableau FR Download'!I:I,MATCH(M639,'Tableau FR Download'!G:G,0))),"")=0,"TBC",IFERROR(IF(M639="",INDEX('Review Approach Lookup'!D:D,MATCH('Eligible Components'!G639,'Review Approach Lookup'!A:A,0)),INDEX('Tableau FR Download'!I:I,MATCH(M639,'Tableau FR Download'!G:G,0))),""))</f>
        <v/>
      </c>
      <c r="K639" s="1" t="s">
        <v>218</v>
      </c>
      <c r="L639" s="1">
        <f>_xlfn.MAXIFS('Tableau FR Download'!A:A,'Tableau FR Download'!B:B,'Eligible Components'!G639)</f>
        <v>0</v>
      </c>
      <c r="M639" s="1" t="str">
        <f>IF(L639=0,"",INDEX('Tableau FR Download'!G:G,MATCH('Eligible Components'!L639,'Tableau FR Download'!A:A,0)))</f>
        <v/>
      </c>
      <c r="N639" s="2" t="str">
        <f>IFERROR(IF(LEFT(INDEX('Tableau FR Download'!J:J,MATCH('Eligible Components'!M639,'Tableau FR Download'!G:G,0)),FIND(" - ",INDEX('Tableau FR Download'!J:J,MATCH('Eligible Components'!M639,'Tableau FR Download'!G:G,0)))-1) = 0,"",LEFT(INDEX('Tableau FR Download'!J:J,MATCH('Eligible Components'!M639,'Tableau FR Download'!G:G,0)),FIND(" - ",INDEX('Tableau FR Download'!J:J,MATCH('Eligible Components'!M639,'Tableau FR Download'!G:G,0)))-1)),"")</f>
        <v/>
      </c>
      <c r="O639" s="2" t="str">
        <f>IF(T639="No","",IFERROR(IF(INDEX('Tableau FR Download'!M:M,MATCH('Eligible Components'!M639,'Tableau FR Download'!G:G,0))=0,"",INDEX('Tableau FR Download'!M:M,MATCH('Eligible Components'!M639,'Tableau FR Download'!G:G,0))),""))</f>
        <v/>
      </c>
      <c r="P639" s="27" t="str">
        <f>IF(IFERROR(
INDEX('Funding Request Tracker'!$G$6:$G$13,MATCH('Eligible Components'!N639,'Funding Request Tracker'!$F$6:$F$13,0)),"")=0,"",
IFERROR(INDEX('Funding Request Tracker'!$G$6:$G$13,MATCH('Eligible Components'!N639,'Funding Request Tracker'!$F$6:$F$13,0)),
""))</f>
        <v/>
      </c>
      <c r="Q639" s="27" t="str">
        <f>IF(IFERROR(INDEX('Tableau FR Download'!N:N,MATCH('Eligible Components'!M639,'Tableau FR Download'!G:G,0)),"")=0,"",IFERROR(INDEX('Tableau FR Download'!N:N,MATCH('Eligible Components'!M639,'Tableau FR Download'!G:G,0)),""))</f>
        <v/>
      </c>
      <c r="R639" s="27" t="str">
        <f>IF(IFERROR(INDEX('Tableau FR Download'!O:O,MATCH('Eligible Components'!M639,'Tableau FR Download'!G:G,0)),"")=0,"",IFERROR(INDEX('Tableau FR Download'!O:O,MATCH('Eligible Components'!M639,'Tableau FR Download'!G:G,0)),""))</f>
        <v/>
      </c>
      <c r="S639" t="str">
        <f t="shared" si="29"/>
        <v/>
      </c>
      <c r="T639" s="1" t="str">
        <f>IFERROR(INDEX('User Instructions'!$E$3:$E$8,MATCH('Eligible Components'!N639,'User Instructions'!$D$3:$D$8,0)),"")</f>
        <v/>
      </c>
      <c r="U639" s="1" t="str">
        <f>IFERROR(IF(INDEX('Tableau FR Download'!M:M,MATCH('Eligible Components'!M639,'Tableau FR Download'!G:G,0))=0,"",INDEX('Tableau FR Download'!M:M,MATCH('Eligible Components'!M639,'Tableau FR Download'!G:G,0))),"")</f>
        <v/>
      </c>
    </row>
    <row r="640" spans="1:21" hidden="1" x14ac:dyDescent="0.35">
      <c r="A640" s="1">
        <f t="shared" si="27"/>
        <v>1</v>
      </c>
      <c r="B640" s="1">
        <v>0</v>
      </c>
      <c r="C640" s="1" t="s">
        <v>201</v>
      </c>
      <c r="D640" s="1" t="s">
        <v>116</v>
      </c>
      <c r="E640" s="1" t="s">
        <v>68</v>
      </c>
      <c r="F640" s="1" t="s">
        <v>68</v>
      </c>
      <c r="G640" s="1" t="str">
        <f t="shared" si="28"/>
        <v>Guyana-Malaria</v>
      </c>
      <c r="H640" s="1">
        <v>1</v>
      </c>
      <c r="I640" s="1" t="s">
        <v>71</v>
      </c>
      <c r="J640" s="1" t="str">
        <f>IF(IFERROR(IF(M640="",INDEX('Review Approach Lookup'!D:D,MATCH('Eligible Components'!G640,'Review Approach Lookup'!A:A,0)),INDEX('Tableau FR Download'!I:I,MATCH(M640,'Tableau FR Download'!G:G,0))),"")=0,"TBC",IFERROR(IF(M640="",INDEX('Review Approach Lookup'!D:D,MATCH('Eligible Components'!G640,'Review Approach Lookup'!A:A,0)),INDEX('Tableau FR Download'!I:I,MATCH(M640,'Tableau FR Download'!G:G,0))),""))</f>
        <v>Tailored for Transition</v>
      </c>
      <c r="K640" s="1" t="s">
        <v>218</v>
      </c>
      <c r="L640" s="1">
        <f>_xlfn.MAXIFS('Tableau FR Download'!A:A,'Tableau FR Download'!B:B,'Eligible Components'!G640)</f>
        <v>1701</v>
      </c>
      <c r="M640" s="1" t="str">
        <f>IF(L640=0,"",INDEX('Tableau FR Download'!G:G,MATCH('Eligible Components'!L640,'Tableau FR Download'!A:A,0)))</f>
        <v>FR1701-GUY-M</v>
      </c>
      <c r="N640" s="2" t="str">
        <f>IFERROR(IF(LEFT(INDEX('Tableau FR Download'!J:J,MATCH('Eligible Components'!M640,'Tableau FR Download'!G:G,0)),FIND(" - ",INDEX('Tableau FR Download'!J:J,MATCH('Eligible Components'!M640,'Tableau FR Download'!G:G,0)))-1) = 0,"",LEFT(INDEX('Tableau FR Download'!J:J,MATCH('Eligible Components'!M640,'Tableau FR Download'!G:G,0)),FIND(" - ",INDEX('Tableau FR Download'!J:J,MATCH('Eligible Components'!M640,'Tableau FR Download'!G:G,0)))-1)),"")</f>
        <v>Window 7</v>
      </c>
      <c r="O640" s="2" t="str">
        <f>IF(T640="No","",IFERROR(IF(INDEX('Tableau FR Download'!M:M,MATCH('Eligible Components'!M640,'Tableau FR Download'!G:G,0))=0,"",INDEX('Tableau FR Download'!M:M,MATCH('Eligible Components'!M640,'Tableau FR Download'!G:G,0))),""))</f>
        <v/>
      </c>
      <c r="P640" s="27" t="str">
        <f>IF(IFERROR(
INDEX('Funding Request Tracker'!$G$6:$G$13,MATCH('Eligible Components'!N640,'Funding Request Tracker'!$F$6:$F$13,0)),"")=0,"",
IFERROR(INDEX('Funding Request Tracker'!$G$6:$G$13,MATCH('Eligible Components'!N640,'Funding Request Tracker'!$F$6:$F$13,0)),
""))</f>
        <v>TBC</v>
      </c>
      <c r="Q640" s="27" t="str">
        <f>IF(IFERROR(INDEX('Tableau FR Download'!N:N,MATCH('Eligible Components'!M640,'Tableau FR Download'!G:G,0)),"")=0,"",IFERROR(INDEX('Tableau FR Download'!N:N,MATCH('Eligible Components'!M640,'Tableau FR Download'!G:G,0)),""))</f>
        <v/>
      </c>
      <c r="R640" s="27" t="str">
        <f>IF(IFERROR(INDEX('Tableau FR Download'!O:O,MATCH('Eligible Components'!M640,'Tableau FR Download'!G:G,0)),"")=0,"",IFERROR(INDEX('Tableau FR Download'!O:O,MATCH('Eligible Components'!M640,'Tableau FR Download'!G:G,0)),""))</f>
        <v/>
      </c>
      <c r="S640" t="str">
        <f t="shared" si="29"/>
        <v/>
      </c>
      <c r="T640" s="1" t="str">
        <f>IFERROR(INDEX('User Instructions'!$E$3:$E$8,MATCH('Eligible Components'!N640,'User Instructions'!$D$3:$D$8,0)),"")</f>
        <v/>
      </c>
      <c r="U640" s="1" t="str">
        <f>IFERROR(IF(INDEX('Tableau FR Download'!M:M,MATCH('Eligible Components'!M640,'Tableau FR Download'!G:G,0))=0,"",INDEX('Tableau FR Download'!M:M,MATCH('Eligible Components'!M640,'Tableau FR Download'!G:G,0))),"")</f>
        <v/>
      </c>
    </row>
    <row r="641" spans="1:21" hidden="1" x14ac:dyDescent="0.35">
      <c r="A641" s="1">
        <f t="shared" si="27"/>
        <v>0</v>
      </c>
      <c r="B641" s="1">
        <v>0</v>
      </c>
      <c r="C641" s="1" t="s">
        <v>201</v>
      </c>
      <c r="D641" s="1" t="s">
        <v>116</v>
      </c>
      <c r="E641" s="1" t="s">
        <v>94</v>
      </c>
      <c r="F641" s="1" t="s">
        <v>212</v>
      </c>
      <c r="G641" s="1" t="str">
        <f t="shared" si="28"/>
        <v>Guyana-Malaria,RSSH</v>
      </c>
      <c r="H641" s="1">
        <v>1</v>
      </c>
      <c r="I641" s="1" t="s">
        <v>71</v>
      </c>
      <c r="J641" s="1" t="str">
        <f>IF(IFERROR(IF(M641="",INDEX('Review Approach Lookup'!D:D,MATCH('Eligible Components'!G641,'Review Approach Lookup'!A:A,0)),INDEX('Tableau FR Download'!I:I,MATCH(M641,'Tableau FR Download'!G:G,0))),"")=0,"TBC",IFERROR(IF(M641="",INDEX('Review Approach Lookup'!D:D,MATCH('Eligible Components'!G641,'Review Approach Lookup'!A:A,0)),INDEX('Tableau FR Download'!I:I,MATCH(M641,'Tableau FR Download'!G:G,0))),""))</f>
        <v/>
      </c>
      <c r="K641" s="1" t="s">
        <v>218</v>
      </c>
      <c r="L641" s="1">
        <f>_xlfn.MAXIFS('Tableau FR Download'!A:A,'Tableau FR Download'!B:B,'Eligible Components'!G641)</f>
        <v>0</v>
      </c>
      <c r="M641" s="1" t="str">
        <f>IF(L641=0,"",INDEX('Tableau FR Download'!G:G,MATCH('Eligible Components'!L641,'Tableau FR Download'!A:A,0)))</f>
        <v/>
      </c>
      <c r="N641" s="2" t="str">
        <f>IFERROR(IF(LEFT(INDEX('Tableau FR Download'!J:J,MATCH('Eligible Components'!M641,'Tableau FR Download'!G:G,0)),FIND(" - ",INDEX('Tableau FR Download'!J:J,MATCH('Eligible Components'!M641,'Tableau FR Download'!G:G,0)))-1) = 0,"",LEFT(INDEX('Tableau FR Download'!J:J,MATCH('Eligible Components'!M641,'Tableau FR Download'!G:G,0)),FIND(" - ",INDEX('Tableau FR Download'!J:J,MATCH('Eligible Components'!M641,'Tableau FR Download'!G:G,0)))-1)),"")</f>
        <v/>
      </c>
      <c r="O641" s="2" t="str">
        <f>IF(T641="No","",IFERROR(IF(INDEX('Tableau FR Download'!M:M,MATCH('Eligible Components'!M641,'Tableau FR Download'!G:G,0))=0,"",INDEX('Tableau FR Download'!M:M,MATCH('Eligible Components'!M641,'Tableau FR Download'!G:G,0))),""))</f>
        <v/>
      </c>
      <c r="P641" s="27" t="str">
        <f>IF(IFERROR(
INDEX('Funding Request Tracker'!$G$6:$G$13,MATCH('Eligible Components'!N641,'Funding Request Tracker'!$F$6:$F$13,0)),"")=0,"",
IFERROR(INDEX('Funding Request Tracker'!$G$6:$G$13,MATCH('Eligible Components'!N641,'Funding Request Tracker'!$F$6:$F$13,0)),
""))</f>
        <v/>
      </c>
      <c r="Q641" s="27" t="str">
        <f>IF(IFERROR(INDEX('Tableau FR Download'!N:N,MATCH('Eligible Components'!M641,'Tableau FR Download'!G:G,0)),"")=0,"",IFERROR(INDEX('Tableau FR Download'!N:N,MATCH('Eligible Components'!M641,'Tableau FR Download'!G:G,0)),""))</f>
        <v/>
      </c>
      <c r="R641" s="27" t="str">
        <f>IF(IFERROR(INDEX('Tableau FR Download'!O:O,MATCH('Eligible Components'!M641,'Tableau FR Download'!G:G,0)),"")=0,"",IFERROR(INDEX('Tableau FR Download'!O:O,MATCH('Eligible Components'!M641,'Tableau FR Download'!G:G,0)),""))</f>
        <v/>
      </c>
      <c r="S641" t="str">
        <f t="shared" si="29"/>
        <v/>
      </c>
      <c r="T641" s="1" t="str">
        <f>IFERROR(INDEX('User Instructions'!$E$3:$E$8,MATCH('Eligible Components'!N641,'User Instructions'!$D$3:$D$8,0)),"")</f>
        <v/>
      </c>
      <c r="U641" s="1" t="str">
        <f>IFERROR(IF(INDEX('Tableau FR Download'!M:M,MATCH('Eligible Components'!M641,'Tableau FR Download'!G:G,0))=0,"",INDEX('Tableau FR Download'!M:M,MATCH('Eligible Components'!M641,'Tableau FR Download'!G:G,0))),"")</f>
        <v/>
      </c>
    </row>
    <row r="642" spans="1:21" hidden="1" x14ac:dyDescent="0.35">
      <c r="A642" s="1">
        <f t="shared" ref="A642:A705" si="30">IF(B642=1,0,IF(AND(H642=1,OR(F642="HIV/AIDS",F642="Tuberculosis",F642="Malaria",M642&lt;&gt;"")),1,0))</f>
        <v>0</v>
      </c>
      <c r="B642" s="1">
        <v>0</v>
      </c>
      <c r="C642" s="1" t="s">
        <v>201</v>
      </c>
      <c r="D642" s="1" t="s">
        <v>116</v>
      </c>
      <c r="E642" s="1" t="s">
        <v>91</v>
      </c>
      <c r="F642" s="1" t="s">
        <v>91</v>
      </c>
      <c r="G642" s="1" t="str">
        <f t="shared" ref="G642:G705" si="31">_xlfn.CONCAT(D642,"-",F642)</f>
        <v>Guyana-RSSH</v>
      </c>
      <c r="H642" s="1">
        <v>1</v>
      </c>
      <c r="I642" s="1" t="s">
        <v>71</v>
      </c>
      <c r="J642" s="1" t="str">
        <f>IF(IFERROR(IF(M642="",INDEX('Review Approach Lookup'!D:D,MATCH('Eligible Components'!G642,'Review Approach Lookup'!A:A,0)),INDEX('Tableau FR Download'!I:I,MATCH(M642,'Tableau FR Download'!G:G,0))),"")=0,"TBC",IFERROR(IF(M642="",INDEX('Review Approach Lookup'!D:D,MATCH('Eligible Components'!G642,'Review Approach Lookup'!A:A,0)),INDEX('Tableau FR Download'!I:I,MATCH(M642,'Tableau FR Download'!G:G,0))),""))</f>
        <v>TBC</v>
      </c>
      <c r="K642" s="1" t="s">
        <v>218</v>
      </c>
      <c r="L642" s="1">
        <f>_xlfn.MAXIFS('Tableau FR Download'!A:A,'Tableau FR Download'!B:B,'Eligible Components'!G642)</f>
        <v>0</v>
      </c>
      <c r="M642" s="1" t="str">
        <f>IF(L642=0,"",INDEX('Tableau FR Download'!G:G,MATCH('Eligible Components'!L642,'Tableau FR Download'!A:A,0)))</f>
        <v/>
      </c>
      <c r="N642" s="2" t="str">
        <f>IFERROR(IF(LEFT(INDEX('Tableau FR Download'!J:J,MATCH('Eligible Components'!M642,'Tableau FR Download'!G:G,0)),FIND(" - ",INDEX('Tableau FR Download'!J:J,MATCH('Eligible Components'!M642,'Tableau FR Download'!G:G,0)))-1) = 0,"",LEFT(INDEX('Tableau FR Download'!J:J,MATCH('Eligible Components'!M642,'Tableau FR Download'!G:G,0)),FIND(" - ",INDEX('Tableau FR Download'!J:J,MATCH('Eligible Components'!M642,'Tableau FR Download'!G:G,0)))-1)),"")</f>
        <v/>
      </c>
      <c r="O642" s="2" t="str">
        <f>IF(T642="No","",IFERROR(IF(INDEX('Tableau FR Download'!M:M,MATCH('Eligible Components'!M642,'Tableau FR Download'!G:G,0))=0,"",INDEX('Tableau FR Download'!M:M,MATCH('Eligible Components'!M642,'Tableau FR Download'!G:G,0))),""))</f>
        <v/>
      </c>
      <c r="P642" s="27" t="str">
        <f>IF(IFERROR(
INDEX('Funding Request Tracker'!$G$6:$G$13,MATCH('Eligible Components'!N642,'Funding Request Tracker'!$F$6:$F$13,0)),"")=0,"",
IFERROR(INDEX('Funding Request Tracker'!$G$6:$G$13,MATCH('Eligible Components'!N642,'Funding Request Tracker'!$F$6:$F$13,0)),
""))</f>
        <v/>
      </c>
      <c r="Q642" s="27" t="str">
        <f>IF(IFERROR(INDEX('Tableau FR Download'!N:N,MATCH('Eligible Components'!M642,'Tableau FR Download'!G:G,0)),"")=0,"",IFERROR(INDEX('Tableau FR Download'!N:N,MATCH('Eligible Components'!M642,'Tableau FR Download'!G:G,0)),""))</f>
        <v/>
      </c>
      <c r="R642" s="27" t="str">
        <f>IF(IFERROR(INDEX('Tableau FR Download'!O:O,MATCH('Eligible Components'!M642,'Tableau FR Download'!G:G,0)),"")=0,"",IFERROR(INDEX('Tableau FR Download'!O:O,MATCH('Eligible Components'!M642,'Tableau FR Download'!G:G,0)),""))</f>
        <v/>
      </c>
      <c r="S642" t="str">
        <f t="shared" si="29"/>
        <v/>
      </c>
      <c r="T642" s="1" t="str">
        <f>IFERROR(INDEX('User Instructions'!$E$3:$E$8,MATCH('Eligible Components'!N642,'User Instructions'!$D$3:$D$8,0)),"")</f>
        <v/>
      </c>
      <c r="U642" s="1" t="str">
        <f>IFERROR(IF(INDEX('Tableau FR Download'!M:M,MATCH('Eligible Components'!M642,'Tableau FR Download'!G:G,0))=0,"",INDEX('Tableau FR Download'!M:M,MATCH('Eligible Components'!M642,'Tableau FR Download'!G:G,0))),"")</f>
        <v/>
      </c>
    </row>
    <row r="643" spans="1:21" hidden="1" x14ac:dyDescent="0.35">
      <c r="A643" s="1">
        <f t="shared" si="30"/>
        <v>0</v>
      </c>
      <c r="B643" s="1">
        <v>1</v>
      </c>
      <c r="C643" s="1" t="s">
        <v>201</v>
      </c>
      <c r="D643" s="1" t="s">
        <v>116</v>
      </c>
      <c r="E643" s="1" t="s">
        <v>61</v>
      </c>
      <c r="F643" s="1" t="s">
        <v>213</v>
      </c>
      <c r="G643" s="1" t="str">
        <f t="shared" si="31"/>
        <v>Guyana-Tuberculosis</v>
      </c>
      <c r="H643" s="1">
        <v>1</v>
      </c>
      <c r="I643" s="1" t="s">
        <v>71</v>
      </c>
      <c r="J643" s="1" t="str">
        <f>IF(IFERROR(IF(M643="",INDEX('Review Approach Lookup'!D:D,MATCH('Eligible Components'!G643,'Review Approach Lookup'!A:A,0)),INDEX('Tableau FR Download'!I:I,MATCH(M643,'Tableau FR Download'!G:G,0))),"")=0,"TBC",IFERROR(IF(M643="",INDEX('Review Approach Lookup'!D:D,MATCH('Eligible Components'!G643,'Review Approach Lookup'!A:A,0)),INDEX('Tableau FR Download'!I:I,MATCH(M643,'Tableau FR Download'!G:G,0))),""))</f>
        <v>Tailored for Transition</v>
      </c>
      <c r="K643" s="1" t="s">
        <v>218</v>
      </c>
      <c r="L643" s="1">
        <f>_xlfn.MAXIFS('Tableau FR Download'!A:A,'Tableau FR Download'!B:B,'Eligible Components'!G643)</f>
        <v>0</v>
      </c>
      <c r="M643" s="1" t="str">
        <f>IF(L643=0,"",INDEX('Tableau FR Download'!G:G,MATCH('Eligible Components'!L643,'Tableau FR Download'!A:A,0)))</f>
        <v/>
      </c>
      <c r="N643" s="2" t="str">
        <f>IFERROR(IF(LEFT(INDEX('Tableau FR Download'!J:J,MATCH('Eligible Components'!M643,'Tableau FR Download'!G:G,0)),FIND(" - ",INDEX('Tableau FR Download'!J:J,MATCH('Eligible Components'!M643,'Tableau FR Download'!G:G,0)))-1) = 0,"",LEFT(INDEX('Tableau FR Download'!J:J,MATCH('Eligible Components'!M643,'Tableau FR Download'!G:G,0)),FIND(" - ",INDEX('Tableau FR Download'!J:J,MATCH('Eligible Components'!M643,'Tableau FR Download'!G:G,0)))-1)),"")</f>
        <v/>
      </c>
      <c r="O643" s="2" t="str">
        <f>IF(T643="No","",IFERROR(IF(INDEX('Tableau FR Download'!M:M,MATCH('Eligible Components'!M643,'Tableau FR Download'!G:G,0))=0,"",INDEX('Tableau FR Download'!M:M,MATCH('Eligible Components'!M643,'Tableau FR Download'!G:G,0))),""))</f>
        <v/>
      </c>
      <c r="P643" s="27" t="str">
        <f>IF(IFERROR(
INDEX('Funding Request Tracker'!$G$6:$G$13,MATCH('Eligible Components'!N643,'Funding Request Tracker'!$F$6:$F$13,0)),"")=0,"",
IFERROR(INDEX('Funding Request Tracker'!$G$6:$G$13,MATCH('Eligible Components'!N643,'Funding Request Tracker'!$F$6:$F$13,0)),
""))</f>
        <v/>
      </c>
      <c r="Q643" s="27" t="str">
        <f>IF(IFERROR(INDEX('Tableau FR Download'!N:N,MATCH('Eligible Components'!M643,'Tableau FR Download'!G:G,0)),"")=0,"",IFERROR(INDEX('Tableau FR Download'!N:N,MATCH('Eligible Components'!M643,'Tableau FR Download'!G:G,0)),""))</f>
        <v/>
      </c>
      <c r="R643" s="27" t="str">
        <f>IF(IFERROR(INDEX('Tableau FR Download'!O:O,MATCH('Eligible Components'!M643,'Tableau FR Download'!G:G,0)),"")=0,"",IFERROR(INDEX('Tableau FR Download'!O:O,MATCH('Eligible Components'!M643,'Tableau FR Download'!G:G,0)),""))</f>
        <v/>
      </c>
      <c r="S643" t="str">
        <f t="shared" ref="S643:S706" si="32">IFERROR((R643-P643)/30.5,"")</f>
        <v/>
      </c>
      <c r="T643" s="1" t="str">
        <f>IFERROR(INDEX('User Instructions'!$E$3:$E$8,MATCH('Eligible Components'!N643,'User Instructions'!$D$3:$D$8,0)),"")</f>
        <v/>
      </c>
      <c r="U643" s="1" t="str">
        <f>IFERROR(IF(INDEX('Tableau FR Download'!M:M,MATCH('Eligible Components'!M643,'Tableau FR Download'!G:G,0))=0,"",INDEX('Tableau FR Download'!M:M,MATCH('Eligible Components'!M643,'Tableau FR Download'!G:G,0))),"")</f>
        <v/>
      </c>
    </row>
    <row r="644" spans="1:21" hidden="1" x14ac:dyDescent="0.35">
      <c r="A644" s="1">
        <f t="shared" si="30"/>
        <v>0</v>
      </c>
      <c r="B644" s="1">
        <v>0</v>
      </c>
      <c r="C644" s="1" t="s">
        <v>201</v>
      </c>
      <c r="D644" s="1" t="s">
        <v>116</v>
      </c>
      <c r="E644" s="1" t="s">
        <v>168</v>
      </c>
      <c r="F644" s="1" t="s">
        <v>214</v>
      </c>
      <c r="G644" s="1" t="str">
        <f t="shared" si="31"/>
        <v>Guyana-Tuberculosis,Malaria</v>
      </c>
      <c r="H644" s="1">
        <v>1</v>
      </c>
      <c r="I644" s="1" t="s">
        <v>71</v>
      </c>
      <c r="J644" s="1" t="str">
        <f>IF(IFERROR(IF(M644="",INDEX('Review Approach Lookup'!D:D,MATCH('Eligible Components'!G644,'Review Approach Lookup'!A:A,0)),INDEX('Tableau FR Download'!I:I,MATCH(M644,'Tableau FR Download'!G:G,0))),"")=0,"TBC",IFERROR(IF(M644="",INDEX('Review Approach Lookup'!D:D,MATCH('Eligible Components'!G644,'Review Approach Lookup'!A:A,0)),INDEX('Tableau FR Download'!I:I,MATCH(M644,'Tableau FR Download'!G:G,0))),""))</f>
        <v/>
      </c>
      <c r="K644" s="1" t="s">
        <v>218</v>
      </c>
      <c r="L644" s="1">
        <f>_xlfn.MAXIFS('Tableau FR Download'!A:A,'Tableau FR Download'!B:B,'Eligible Components'!G644)</f>
        <v>0</v>
      </c>
      <c r="M644" s="1" t="str">
        <f>IF(L644=0,"",INDEX('Tableau FR Download'!G:G,MATCH('Eligible Components'!L644,'Tableau FR Download'!A:A,0)))</f>
        <v/>
      </c>
      <c r="N644" s="2" t="str">
        <f>IFERROR(IF(LEFT(INDEX('Tableau FR Download'!J:J,MATCH('Eligible Components'!M644,'Tableau FR Download'!G:G,0)),FIND(" - ",INDEX('Tableau FR Download'!J:J,MATCH('Eligible Components'!M644,'Tableau FR Download'!G:G,0)))-1) = 0,"",LEFT(INDEX('Tableau FR Download'!J:J,MATCH('Eligible Components'!M644,'Tableau FR Download'!G:G,0)),FIND(" - ",INDEX('Tableau FR Download'!J:J,MATCH('Eligible Components'!M644,'Tableau FR Download'!G:G,0)))-1)),"")</f>
        <v/>
      </c>
      <c r="O644" s="2" t="str">
        <f>IF(T644="No","",IFERROR(IF(INDEX('Tableau FR Download'!M:M,MATCH('Eligible Components'!M644,'Tableau FR Download'!G:G,0))=0,"",INDEX('Tableau FR Download'!M:M,MATCH('Eligible Components'!M644,'Tableau FR Download'!G:G,0))),""))</f>
        <v/>
      </c>
      <c r="P644" s="27" t="str">
        <f>IF(IFERROR(
INDEX('Funding Request Tracker'!$G$6:$G$13,MATCH('Eligible Components'!N644,'Funding Request Tracker'!$F$6:$F$13,0)),"")=0,"",
IFERROR(INDEX('Funding Request Tracker'!$G$6:$G$13,MATCH('Eligible Components'!N644,'Funding Request Tracker'!$F$6:$F$13,0)),
""))</f>
        <v/>
      </c>
      <c r="Q644" s="27" t="str">
        <f>IF(IFERROR(INDEX('Tableau FR Download'!N:N,MATCH('Eligible Components'!M644,'Tableau FR Download'!G:G,0)),"")=0,"",IFERROR(INDEX('Tableau FR Download'!N:N,MATCH('Eligible Components'!M644,'Tableau FR Download'!G:G,0)),""))</f>
        <v/>
      </c>
      <c r="R644" s="27" t="str">
        <f>IF(IFERROR(INDEX('Tableau FR Download'!O:O,MATCH('Eligible Components'!M644,'Tableau FR Download'!G:G,0)),"")=0,"",IFERROR(INDEX('Tableau FR Download'!O:O,MATCH('Eligible Components'!M644,'Tableau FR Download'!G:G,0)),""))</f>
        <v/>
      </c>
      <c r="S644" t="str">
        <f t="shared" si="32"/>
        <v/>
      </c>
      <c r="T644" s="1" t="str">
        <f>IFERROR(INDEX('User Instructions'!$E$3:$E$8,MATCH('Eligible Components'!N644,'User Instructions'!$D$3:$D$8,0)),"")</f>
        <v/>
      </c>
      <c r="U644" s="1" t="str">
        <f>IFERROR(IF(INDEX('Tableau FR Download'!M:M,MATCH('Eligible Components'!M644,'Tableau FR Download'!G:G,0))=0,"",INDEX('Tableau FR Download'!M:M,MATCH('Eligible Components'!M644,'Tableau FR Download'!G:G,0))),"")</f>
        <v/>
      </c>
    </row>
    <row r="645" spans="1:21" hidden="1" x14ac:dyDescent="0.35">
      <c r="A645" s="1">
        <f t="shared" si="30"/>
        <v>0</v>
      </c>
      <c r="B645" s="1">
        <v>0</v>
      </c>
      <c r="C645" s="1" t="s">
        <v>201</v>
      </c>
      <c r="D645" s="1" t="s">
        <v>116</v>
      </c>
      <c r="E645" s="1" t="s">
        <v>133</v>
      </c>
      <c r="F645" s="1" t="s">
        <v>215</v>
      </c>
      <c r="G645" s="1" t="str">
        <f t="shared" si="31"/>
        <v>Guyana-Tuberculosis,Malaria,RSSH</v>
      </c>
      <c r="H645" s="1">
        <v>1</v>
      </c>
      <c r="I645" s="1" t="s">
        <v>71</v>
      </c>
      <c r="J645" s="1" t="str">
        <f>IF(IFERROR(IF(M645="",INDEX('Review Approach Lookup'!D:D,MATCH('Eligible Components'!G645,'Review Approach Lookup'!A:A,0)),INDEX('Tableau FR Download'!I:I,MATCH(M645,'Tableau FR Download'!G:G,0))),"")=0,"TBC",IFERROR(IF(M645="",INDEX('Review Approach Lookup'!D:D,MATCH('Eligible Components'!G645,'Review Approach Lookup'!A:A,0)),INDEX('Tableau FR Download'!I:I,MATCH(M645,'Tableau FR Download'!G:G,0))),""))</f>
        <v/>
      </c>
      <c r="K645" s="1" t="s">
        <v>218</v>
      </c>
      <c r="L645" s="1">
        <f>_xlfn.MAXIFS('Tableau FR Download'!A:A,'Tableau FR Download'!B:B,'Eligible Components'!G645)</f>
        <v>0</v>
      </c>
      <c r="M645" s="1" t="str">
        <f>IF(L645=0,"",INDEX('Tableau FR Download'!G:G,MATCH('Eligible Components'!L645,'Tableau FR Download'!A:A,0)))</f>
        <v/>
      </c>
      <c r="N645" s="2" t="str">
        <f>IFERROR(IF(LEFT(INDEX('Tableau FR Download'!J:J,MATCH('Eligible Components'!M645,'Tableau FR Download'!G:G,0)),FIND(" - ",INDEX('Tableau FR Download'!J:J,MATCH('Eligible Components'!M645,'Tableau FR Download'!G:G,0)))-1) = 0,"",LEFT(INDEX('Tableau FR Download'!J:J,MATCH('Eligible Components'!M645,'Tableau FR Download'!G:G,0)),FIND(" - ",INDEX('Tableau FR Download'!J:J,MATCH('Eligible Components'!M645,'Tableau FR Download'!G:G,0)))-1)),"")</f>
        <v/>
      </c>
      <c r="O645" s="2" t="str">
        <f>IF(T645="No","",IFERROR(IF(INDEX('Tableau FR Download'!M:M,MATCH('Eligible Components'!M645,'Tableau FR Download'!G:G,0))=0,"",INDEX('Tableau FR Download'!M:M,MATCH('Eligible Components'!M645,'Tableau FR Download'!G:G,0))),""))</f>
        <v/>
      </c>
      <c r="P645" s="27" t="str">
        <f>IF(IFERROR(
INDEX('Funding Request Tracker'!$G$6:$G$13,MATCH('Eligible Components'!N645,'Funding Request Tracker'!$F$6:$F$13,0)),"")=0,"",
IFERROR(INDEX('Funding Request Tracker'!$G$6:$G$13,MATCH('Eligible Components'!N645,'Funding Request Tracker'!$F$6:$F$13,0)),
""))</f>
        <v/>
      </c>
      <c r="Q645" s="27" t="str">
        <f>IF(IFERROR(INDEX('Tableau FR Download'!N:N,MATCH('Eligible Components'!M645,'Tableau FR Download'!G:G,0)),"")=0,"",IFERROR(INDEX('Tableau FR Download'!N:N,MATCH('Eligible Components'!M645,'Tableau FR Download'!G:G,0)),""))</f>
        <v/>
      </c>
      <c r="R645" s="27" t="str">
        <f>IF(IFERROR(INDEX('Tableau FR Download'!O:O,MATCH('Eligible Components'!M645,'Tableau FR Download'!G:G,0)),"")=0,"",IFERROR(INDEX('Tableau FR Download'!O:O,MATCH('Eligible Components'!M645,'Tableau FR Download'!G:G,0)),""))</f>
        <v/>
      </c>
      <c r="S645" t="str">
        <f t="shared" si="32"/>
        <v/>
      </c>
      <c r="T645" s="1" t="str">
        <f>IFERROR(INDEX('User Instructions'!$E$3:$E$8,MATCH('Eligible Components'!N645,'User Instructions'!$D$3:$D$8,0)),"")</f>
        <v/>
      </c>
      <c r="U645" s="1" t="str">
        <f>IFERROR(IF(INDEX('Tableau FR Download'!M:M,MATCH('Eligible Components'!M645,'Tableau FR Download'!G:G,0))=0,"",INDEX('Tableau FR Download'!M:M,MATCH('Eligible Components'!M645,'Tableau FR Download'!G:G,0))),"")</f>
        <v/>
      </c>
    </row>
    <row r="646" spans="1:21" hidden="1" x14ac:dyDescent="0.35">
      <c r="A646" s="1">
        <f t="shared" si="30"/>
        <v>0</v>
      </c>
      <c r="B646" s="1">
        <v>0</v>
      </c>
      <c r="C646" s="1" t="s">
        <v>201</v>
      </c>
      <c r="D646" s="1" t="s">
        <v>116</v>
      </c>
      <c r="E646" s="1" t="s">
        <v>121</v>
      </c>
      <c r="F646" s="1" t="s">
        <v>216</v>
      </c>
      <c r="G646" s="1" t="str">
        <f t="shared" si="31"/>
        <v>Guyana-Tuberculosis,RSSH</v>
      </c>
      <c r="H646" s="1">
        <v>1</v>
      </c>
      <c r="I646" s="1" t="s">
        <v>71</v>
      </c>
      <c r="J646" s="1" t="str">
        <f>IF(IFERROR(IF(M646="",INDEX('Review Approach Lookup'!D:D,MATCH('Eligible Components'!G646,'Review Approach Lookup'!A:A,0)),INDEX('Tableau FR Download'!I:I,MATCH(M646,'Tableau FR Download'!G:G,0))),"")=0,"TBC",IFERROR(IF(M646="",INDEX('Review Approach Lookup'!D:D,MATCH('Eligible Components'!G646,'Review Approach Lookup'!A:A,0)),INDEX('Tableau FR Download'!I:I,MATCH(M646,'Tableau FR Download'!G:G,0))),""))</f>
        <v/>
      </c>
      <c r="K646" s="1" t="s">
        <v>218</v>
      </c>
      <c r="L646" s="1">
        <f>_xlfn.MAXIFS('Tableau FR Download'!A:A,'Tableau FR Download'!B:B,'Eligible Components'!G646)</f>
        <v>0</v>
      </c>
      <c r="M646" s="1" t="str">
        <f>IF(L646=0,"",INDEX('Tableau FR Download'!G:G,MATCH('Eligible Components'!L646,'Tableau FR Download'!A:A,0)))</f>
        <v/>
      </c>
      <c r="N646" s="2" t="str">
        <f>IFERROR(IF(LEFT(INDEX('Tableau FR Download'!J:J,MATCH('Eligible Components'!M646,'Tableau FR Download'!G:G,0)),FIND(" - ",INDEX('Tableau FR Download'!J:J,MATCH('Eligible Components'!M646,'Tableau FR Download'!G:G,0)))-1) = 0,"",LEFT(INDEX('Tableau FR Download'!J:J,MATCH('Eligible Components'!M646,'Tableau FR Download'!G:G,0)),FIND(" - ",INDEX('Tableau FR Download'!J:J,MATCH('Eligible Components'!M646,'Tableau FR Download'!G:G,0)))-1)),"")</f>
        <v/>
      </c>
      <c r="O646" s="2" t="str">
        <f>IF(T646="No","",IFERROR(IF(INDEX('Tableau FR Download'!M:M,MATCH('Eligible Components'!M646,'Tableau FR Download'!G:G,0))=0,"",INDEX('Tableau FR Download'!M:M,MATCH('Eligible Components'!M646,'Tableau FR Download'!G:G,0))),""))</f>
        <v/>
      </c>
      <c r="P646" s="27" t="str">
        <f>IF(IFERROR(
INDEX('Funding Request Tracker'!$G$6:$G$13,MATCH('Eligible Components'!N646,'Funding Request Tracker'!$F$6:$F$13,0)),"")=0,"",
IFERROR(INDEX('Funding Request Tracker'!$G$6:$G$13,MATCH('Eligible Components'!N646,'Funding Request Tracker'!$F$6:$F$13,0)),
""))</f>
        <v/>
      </c>
      <c r="Q646" s="27" t="str">
        <f>IF(IFERROR(INDEX('Tableau FR Download'!N:N,MATCH('Eligible Components'!M646,'Tableau FR Download'!G:G,0)),"")=0,"",IFERROR(INDEX('Tableau FR Download'!N:N,MATCH('Eligible Components'!M646,'Tableau FR Download'!G:G,0)),""))</f>
        <v/>
      </c>
      <c r="R646" s="27" t="str">
        <f>IF(IFERROR(INDEX('Tableau FR Download'!O:O,MATCH('Eligible Components'!M646,'Tableau FR Download'!G:G,0)),"")=0,"",IFERROR(INDEX('Tableau FR Download'!O:O,MATCH('Eligible Components'!M646,'Tableau FR Download'!G:G,0)),""))</f>
        <v/>
      </c>
      <c r="S646" t="str">
        <f t="shared" si="32"/>
        <v/>
      </c>
      <c r="T646" s="1" t="str">
        <f>IFERROR(INDEX('User Instructions'!$E$3:$E$8,MATCH('Eligible Components'!N646,'User Instructions'!$D$3:$D$8,0)),"")</f>
        <v/>
      </c>
      <c r="U646" s="1" t="str">
        <f>IFERROR(IF(INDEX('Tableau FR Download'!M:M,MATCH('Eligible Components'!M646,'Tableau FR Download'!G:G,0))=0,"",INDEX('Tableau FR Download'!M:M,MATCH('Eligible Components'!M646,'Tableau FR Download'!G:G,0))),"")</f>
        <v/>
      </c>
    </row>
    <row r="647" spans="1:21" hidden="1" x14ac:dyDescent="0.35">
      <c r="A647" s="1">
        <f t="shared" si="30"/>
        <v>0</v>
      </c>
      <c r="B647" s="1">
        <v>1</v>
      </c>
      <c r="C647" s="1" t="s">
        <v>201</v>
      </c>
      <c r="D647" s="1" t="s">
        <v>117</v>
      </c>
      <c r="E647" s="1" t="s">
        <v>59</v>
      </c>
      <c r="F647" s="1" t="s">
        <v>59</v>
      </c>
      <c r="G647" s="1" t="str">
        <f t="shared" si="31"/>
        <v>Haiti-HIV/AIDS</v>
      </c>
      <c r="H647" s="1">
        <v>1</v>
      </c>
      <c r="I647" s="1" t="s">
        <v>71</v>
      </c>
      <c r="J647" s="1" t="str">
        <f>IF(IFERROR(IF(M647="",INDEX('Review Approach Lookup'!D:D,MATCH('Eligible Components'!G647,'Review Approach Lookup'!A:A,0)),INDEX('Tableau FR Download'!I:I,MATCH(M647,'Tableau FR Download'!G:G,0))),"")=0,"TBC",IFERROR(IF(M647="",INDEX('Review Approach Lookup'!D:D,MATCH('Eligible Components'!G647,'Review Approach Lookup'!A:A,0)),INDEX('Tableau FR Download'!I:I,MATCH(M647,'Tableau FR Download'!G:G,0))),""))</f>
        <v>Program Continuation</v>
      </c>
      <c r="K647" s="1" t="s">
        <v>202</v>
      </c>
      <c r="L647" s="1">
        <f>_xlfn.MAXIFS('Tableau FR Download'!A:A,'Tableau FR Download'!B:B,'Eligible Components'!G647)</f>
        <v>0</v>
      </c>
      <c r="M647" s="1" t="str">
        <f>IF(L647=0,"",INDEX('Tableau FR Download'!G:G,MATCH('Eligible Components'!L647,'Tableau FR Download'!A:A,0)))</f>
        <v/>
      </c>
      <c r="N647" s="2" t="str">
        <f>IFERROR(IF(LEFT(INDEX('Tableau FR Download'!J:J,MATCH('Eligible Components'!M647,'Tableau FR Download'!G:G,0)),FIND(" - ",INDEX('Tableau FR Download'!J:J,MATCH('Eligible Components'!M647,'Tableau FR Download'!G:G,0)))-1) = 0,"",LEFT(INDEX('Tableau FR Download'!J:J,MATCH('Eligible Components'!M647,'Tableau FR Download'!G:G,0)),FIND(" - ",INDEX('Tableau FR Download'!J:J,MATCH('Eligible Components'!M647,'Tableau FR Download'!G:G,0)))-1)),"")</f>
        <v/>
      </c>
      <c r="O647" s="2" t="str">
        <f>IF(T647="No","",IFERROR(IF(INDEX('Tableau FR Download'!M:M,MATCH('Eligible Components'!M647,'Tableau FR Download'!G:G,0))=0,"",INDEX('Tableau FR Download'!M:M,MATCH('Eligible Components'!M647,'Tableau FR Download'!G:G,0))),""))</f>
        <v/>
      </c>
      <c r="P647" s="27" t="str">
        <f>IF(IFERROR(
INDEX('Funding Request Tracker'!$G$6:$G$13,MATCH('Eligible Components'!N647,'Funding Request Tracker'!$F$6:$F$13,0)),"")=0,"",
IFERROR(INDEX('Funding Request Tracker'!$G$6:$G$13,MATCH('Eligible Components'!N647,'Funding Request Tracker'!$F$6:$F$13,0)),
""))</f>
        <v/>
      </c>
      <c r="Q647" s="27" t="str">
        <f>IF(IFERROR(INDEX('Tableau FR Download'!N:N,MATCH('Eligible Components'!M647,'Tableau FR Download'!G:G,0)),"")=0,"",IFERROR(INDEX('Tableau FR Download'!N:N,MATCH('Eligible Components'!M647,'Tableau FR Download'!G:G,0)),""))</f>
        <v/>
      </c>
      <c r="R647" s="27" t="str">
        <f>IF(IFERROR(INDEX('Tableau FR Download'!O:O,MATCH('Eligible Components'!M647,'Tableau FR Download'!G:G,0)),"")=0,"",IFERROR(INDEX('Tableau FR Download'!O:O,MATCH('Eligible Components'!M647,'Tableau FR Download'!G:G,0)),""))</f>
        <v/>
      </c>
      <c r="S647" t="str">
        <f t="shared" si="32"/>
        <v/>
      </c>
      <c r="T647" s="1" t="str">
        <f>IFERROR(INDEX('User Instructions'!$E$3:$E$8,MATCH('Eligible Components'!N647,'User Instructions'!$D$3:$D$8,0)),"")</f>
        <v/>
      </c>
      <c r="U647" s="1" t="str">
        <f>IFERROR(IF(INDEX('Tableau FR Download'!M:M,MATCH('Eligible Components'!M647,'Tableau FR Download'!G:G,0))=0,"",INDEX('Tableau FR Download'!M:M,MATCH('Eligible Components'!M647,'Tableau FR Download'!G:G,0))),"")</f>
        <v/>
      </c>
    </row>
    <row r="648" spans="1:21" hidden="1" x14ac:dyDescent="0.35">
      <c r="A648" s="1">
        <f t="shared" si="30"/>
        <v>0</v>
      </c>
      <c r="B648" s="1">
        <v>0</v>
      </c>
      <c r="C648" s="1" t="s">
        <v>201</v>
      </c>
      <c r="D648" s="1" t="s">
        <v>117</v>
      </c>
      <c r="E648" s="1" t="s">
        <v>103</v>
      </c>
      <c r="F648" s="1" t="s">
        <v>203</v>
      </c>
      <c r="G648" s="1" t="str">
        <f t="shared" si="31"/>
        <v>Haiti-HIV/AIDS,Malaria</v>
      </c>
      <c r="H648" s="1">
        <v>1</v>
      </c>
      <c r="I648" s="1" t="s">
        <v>71</v>
      </c>
      <c r="J648" s="1" t="str">
        <f>IF(IFERROR(IF(M648="",INDEX('Review Approach Lookup'!D:D,MATCH('Eligible Components'!G648,'Review Approach Lookup'!A:A,0)),INDEX('Tableau FR Download'!I:I,MATCH(M648,'Tableau FR Download'!G:G,0))),"")=0,"TBC",IFERROR(IF(M648="",INDEX('Review Approach Lookup'!D:D,MATCH('Eligible Components'!G648,'Review Approach Lookup'!A:A,0)),INDEX('Tableau FR Download'!I:I,MATCH(M648,'Tableau FR Download'!G:G,0))),""))</f>
        <v/>
      </c>
      <c r="K648" s="1" t="s">
        <v>202</v>
      </c>
      <c r="L648" s="1">
        <f>_xlfn.MAXIFS('Tableau FR Download'!A:A,'Tableau FR Download'!B:B,'Eligible Components'!G648)</f>
        <v>0</v>
      </c>
      <c r="M648" s="1" t="str">
        <f>IF(L648=0,"",INDEX('Tableau FR Download'!G:G,MATCH('Eligible Components'!L648,'Tableau FR Download'!A:A,0)))</f>
        <v/>
      </c>
      <c r="N648" s="2" t="str">
        <f>IFERROR(IF(LEFT(INDEX('Tableau FR Download'!J:J,MATCH('Eligible Components'!M648,'Tableau FR Download'!G:G,0)),FIND(" - ",INDEX('Tableau FR Download'!J:J,MATCH('Eligible Components'!M648,'Tableau FR Download'!G:G,0)))-1) = 0,"",LEFT(INDEX('Tableau FR Download'!J:J,MATCH('Eligible Components'!M648,'Tableau FR Download'!G:G,0)),FIND(" - ",INDEX('Tableau FR Download'!J:J,MATCH('Eligible Components'!M648,'Tableau FR Download'!G:G,0)))-1)),"")</f>
        <v/>
      </c>
      <c r="O648" s="2" t="str">
        <f>IF(T648="No","",IFERROR(IF(INDEX('Tableau FR Download'!M:M,MATCH('Eligible Components'!M648,'Tableau FR Download'!G:G,0))=0,"",INDEX('Tableau FR Download'!M:M,MATCH('Eligible Components'!M648,'Tableau FR Download'!G:G,0))),""))</f>
        <v/>
      </c>
      <c r="P648" s="27" t="str">
        <f>IF(IFERROR(
INDEX('Funding Request Tracker'!$G$6:$G$13,MATCH('Eligible Components'!N648,'Funding Request Tracker'!$F$6:$F$13,0)),"")=0,"",
IFERROR(INDEX('Funding Request Tracker'!$G$6:$G$13,MATCH('Eligible Components'!N648,'Funding Request Tracker'!$F$6:$F$13,0)),
""))</f>
        <v/>
      </c>
      <c r="Q648" s="27" t="str">
        <f>IF(IFERROR(INDEX('Tableau FR Download'!N:N,MATCH('Eligible Components'!M648,'Tableau FR Download'!G:G,0)),"")=0,"",IFERROR(INDEX('Tableau FR Download'!N:N,MATCH('Eligible Components'!M648,'Tableau FR Download'!G:G,0)),""))</f>
        <v/>
      </c>
      <c r="R648" s="27" t="str">
        <f>IF(IFERROR(INDEX('Tableau FR Download'!O:O,MATCH('Eligible Components'!M648,'Tableau FR Download'!G:G,0)),"")=0,"",IFERROR(INDEX('Tableau FR Download'!O:O,MATCH('Eligible Components'!M648,'Tableau FR Download'!G:G,0)),""))</f>
        <v/>
      </c>
      <c r="S648" t="str">
        <f t="shared" si="32"/>
        <v/>
      </c>
      <c r="T648" s="1" t="str">
        <f>IFERROR(INDEX('User Instructions'!$E$3:$E$8,MATCH('Eligible Components'!N648,'User Instructions'!$D$3:$D$8,0)),"")</f>
        <v/>
      </c>
      <c r="U648" s="1" t="str">
        <f>IFERROR(IF(INDEX('Tableau FR Download'!M:M,MATCH('Eligible Components'!M648,'Tableau FR Download'!G:G,0))=0,"",INDEX('Tableau FR Download'!M:M,MATCH('Eligible Components'!M648,'Tableau FR Download'!G:G,0))),"")</f>
        <v/>
      </c>
    </row>
    <row r="649" spans="1:21" hidden="1" x14ac:dyDescent="0.35">
      <c r="A649" s="1">
        <f t="shared" si="30"/>
        <v>0</v>
      </c>
      <c r="B649" s="1">
        <v>0</v>
      </c>
      <c r="C649" s="1" t="s">
        <v>201</v>
      </c>
      <c r="D649" s="1" t="s">
        <v>117</v>
      </c>
      <c r="E649" s="1" t="s">
        <v>204</v>
      </c>
      <c r="F649" s="1" t="s">
        <v>205</v>
      </c>
      <c r="G649" s="1" t="str">
        <f t="shared" si="31"/>
        <v>Haiti-HIV/AIDS,Malaria,RSSH</v>
      </c>
      <c r="H649" s="1">
        <v>1</v>
      </c>
      <c r="I649" s="1" t="s">
        <v>71</v>
      </c>
      <c r="J649" s="1" t="str">
        <f>IF(IFERROR(IF(M649="",INDEX('Review Approach Lookup'!D:D,MATCH('Eligible Components'!G649,'Review Approach Lookup'!A:A,0)),INDEX('Tableau FR Download'!I:I,MATCH(M649,'Tableau FR Download'!G:G,0))),"")=0,"TBC",IFERROR(IF(M649="",INDEX('Review Approach Lookup'!D:D,MATCH('Eligible Components'!G649,'Review Approach Lookup'!A:A,0)),INDEX('Tableau FR Download'!I:I,MATCH(M649,'Tableau FR Download'!G:G,0))),""))</f>
        <v/>
      </c>
      <c r="K649" s="1" t="s">
        <v>202</v>
      </c>
      <c r="L649" s="1">
        <f>_xlfn.MAXIFS('Tableau FR Download'!A:A,'Tableau FR Download'!B:B,'Eligible Components'!G649)</f>
        <v>0</v>
      </c>
      <c r="M649" s="1" t="str">
        <f>IF(L649=0,"",INDEX('Tableau FR Download'!G:G,MATCH('Eligible Components'!L649,'Tableau FR Download'!A:A,0)))</f>
        <v/>
      </c>
      <c r="N649" s="2" t="str">
        <f>IFERROR(IF(LEFT(INDEX('Tableau FR Download'!J:J,MATCH('Eligible Components'!M649,'Tableau FR Download'!G:G,0)),FIND(" - ",INDEX('Tableau FR Download'!J:J,MATCH('Eligible Components'!M649,'Tableau FR Download'!G:G,0)))-1) = 0,"",LEFT(INDEX('Tableau FR Download'!J:J,MATCH('Eligible Components'!M649,'Tableau FR Download'!G:G,0)),FIND(" - ",INDEX('Tableau FR Download'!J:J,MATCH('Eligible Components'!M649,'Tableau FR Download'!G:G,0)))-1)),"")</f>
        <v/>
      </c>
      <c r="O649" s="2" t="str">
        <f>IF(T649="No","",IFERROR(IF(INDEX('Tableau FR Download'!M:M,MATCH('Eligible Components'!M649,'Tableau FR Download'!G:G,0))=0,"",INDEX('Tableau FR Download'!M:M,MATCH('Eligible Components'!M649,'Tableau FR Download'!G:G,0))),""))</f>
        <v/>
      </c>
      <c r="P649" s="27" t="str">
        <f>IF(IFERROR(
INDEX('Funding Request Tracker'!$G$6:$G$13,MATCH('Eligible Components'!N649,'Funding Request Tracker'!$F$6:$F$13,0)),"")=0,"",
IFERROR(INDEX('Funding Request Tracker'!$G$6:$G$13,MATCH('Eligible Components'!N649,'Funding Request Tracker'!$F$6:$F$13,0)),
""))</f>
        <v/>
      </c>
      <c r="Q649" s="27" t="str">
        <f>IF(IFERROR(INDEX('Tableau FR Download'!N:N,MATCH('Eligible Components'!M649,'Tableau FR Download'!G:G,0)),"")=0,"",IFERROR(INDEX('Tableau FR Download'!N:N,MATCH('Eligible Components'!M649,'Tableau FR Download'!G:G,0)),""))</f>
        <v/>
      </c>
      <c r="R649" s="27" t="str">
        <f>IF(IFERROR(INDEX('Tableau FR Download'!O:O,MATCH('Eligible Components'!M649,'Tableau FR Download'!G:G,0)),"")=0,"",IFERROR(INDEX('Tableau FR Download'!O:O,MATCH('Eligible Components'!M649,'Tableau FR Download'!G:G,0)),""))</f>
        <v/>
      </c>
      <c r="S649" t="str">
        <f t="shared" si="32"/>
        <v/>
      </c>
      <c r="T649" s="1" t="str">
        <f>IFERROR(INDEX('User Instructions'!$E$3:$E$8,MATCH('Eligible Components'!N649,'User Instructions'!$D$3:$D$8,0)),"")</f>
        <v/>
      </c>
      <c r="U649" s="1" t="str">
        <f>IFERROR(IF(INDEX('Tableau FR Download'!M:M,MATCH('Eligible Components'!M649,'Tableau FR Download'!G:G,0))=0,"",INDEX('Tableau FR Download'!M:M,MATCH('Eligible Components'!M649,'Tableau FR Download'!G:G,0))),"")</f>
        <v/>
      </c>
    </row>
    <row r="650" spans="1:21" hidden="1" x14ac:dyDescent="0.35">
      <c r="A650" s="1">
        <f t="shared" si="30"/>
        <v>0</v>
      </c>
      <c r="B650" s="1">
        <v>0</v>
      </c>
      <c r="C650" s="1" t="s">
        <v>201</v>
      </c>
      <c r="D650" s="1" t="s">
        <v>117</v>
      </c>
      <c r="E650" s="1" t="s">
        <v>206</v>
      </c>
      <c r="F650" s="1" t="s">
        <v>207</v>
      </c>
      <c r="G650" s="1" t="str">
        <f t="shared" si="31"/>
        <v>Haiti-HIV/AIDS,RSSH</v>
      </c>
      <c r="H650" s="1">
        <v>1</v>
      </c>
      <c r="I650" s="1" t="s">
        <v>71</v>
      </c>
      <c r="J650" s="1" t="str">
        <f>IF(IFERROR(IF(M650="",INDEX('Review Approach Lookup'!D:D,MATCH('Eligible Components'!G650,'Review Approach Lookup'!A:A,0)),INDEX('Tableau FR Download'!I:I,MATCH(M650,'Tableau FR Download'!G:G,0))),"")=0,"TBC",IFERROR(IF(M650="",INDEX('Review Approach Lookup'!D:D,MATCH('Eligible Components'!G650,'Review Approach Lookup'!A:A,0)),INDEX('Tableau FR Download'!I:I,MATCH(M650,'Tableau FR Download'!G:G,0))),""))</f>
        <v/>
      </c>
      <c r="K650" s="1" t="s">
        <v>202</v>
      </c>
      <c r="L650" s="1">
        <f>_xlfn.MAXIFS('Tableau FR Download'!A:A,'Tableau FR Download'!B:B,'Eligible Components'!G650)</f>
        <v>0</v>
      </c>
      <c r="M650" s="1" t="str">
        <f>IF(L650=0,"",INDEX('Tableau FR Download'!G:G,MATCH('Eligible Components'!L650,'Tableau FR Download'!A:A,0)))</f>
        <v/>
      </c>
      <c r="N650" s="2" t="str">
        <f>IFERROR(IF(LEFT(INDEX('Tableau FR Download'!J:J,MATCH('Eligible Components'!M650,'Tableau FR Download'!G:G,0)),FIND(" - ",INDEX('Tableau FR Download'!J:J,MATCH('Eligible Components'!M650,'Tableau FR Download'!G:G,0)))-1) = 0,"",LEFT(INDEX('Tableau FR Download'!J:J,MATCH('Eligible Components'!M650,'Tableau FR Download'!G:G,0)),FIND(" - ",INDEX('Tableau FR Download'!J:J,MATCH('Eligible Components'!M650,'Tableau FR Download'!G:G,0)))-1)),"")</f>
        <v/>
      </c>
      <c r="O650" s="2" t="str">
        <f>IF(T650="No","",IFERROR(IF(INDEX('Tableau FR Download'!M:M,MATCH('Eligible Components'!M650,'Tableau FR Download'!G:G,0))=0,"",INDEX('Tableau FR Download'!M:M,MATCH('Eligible Components'!M650,'Tableau FR Download'!G:G,0))),""))</f>
        <v/>
      </c>
      <c r="P650" s="27" t="str">
        <f>IF(IFERROR(
INDEX('Funding Request Tracker'!$G$6:$G$13,MATCH('Eligible Components'!N650,'Funding Request Tracker'!$F$6:$F$13,0)),"")=0,"",
IFERROR(INDEX('Funding Request Tracker'!$G$6:$G$13,MATCH('Eligible Components'!N650,'Funding Request Tracker'!$F$6:$F$13,0)),
""))</f>
        <v/>
      </c>
      <c r="Q650" s="27" t="str">
        <f>IF(IFERROR(INDEX('Tableau FR Download'!N:N,MATCH('Eligible Components'!M650,'Tableau FR Download'!G:G,0)),"")=0,"",IFERROR(INDEX('Tableau FR Download'!N:N,MATCH('Eligible Components'!M650,'Tableau FR Download'!G:G,0)),""))</f>
        <v/>
      </c>
      <c r="R650" s="27" t="str">
        <f>IF(IFERROR(INDEX('Tableau FR Download'!O:O,MATCH('Eligible Components'!M650,'Tableau FR Download'!G:G,0)),"")=0,"",IFERROR(INDEX('Tableau FR Download'!O:O,MATCH('Eligible Components'!M650,'Tableau FR Download'!G:G,0)),""))</f>
        <v/>
      </c>
      <c r="S650" t="str">
        <f t="shared" si="32"/>
        <v/>
      </c>
      <c r="T650" s="1" t="str">
        <f>IFERROR(INDEX('User Instructions'!$E$3:$E$8,MATCH('Eligible Components'!N650,'User Instructions'!$D$3:$D$8,0)),"")</f>
        <v/>
      </c>
      <c r="U650" s="1" t="str">
        <f>IFERROR(IF(INDEX('Tableau FR Download'!M:M,MATCH('Eligible Components'!M650,'Tableau FR Download'!G:G,0))=0,"",INDEX('Tableau FR Download'!M:M,MATCH('Eligible Components'!M650,'Tableau FR Download'!G:G,0))),"")</f>
        <v/>
      </c>
    </row>
    <row r="651" spans="1:21" hidden="1" x14ac:dyDescent="0.35">
      <c r="A651" s="1">
        <f t="shared" si="30"/>
        <v>0</v>
      </c>
      <c r="B651" s="1">
        <v>0</v>
      </c>
      <c r="C651" s="1" t="s">
        <v>201</v>
      </c>
      <c r="D651" s="1" t="s">
        <v>117</v>
      </c>
      <c r="E651" s="1" t="s">
        <v>63</v>
      </c>
      <c r="F651" s="1" t="s">
        <v>208</v>
      </c>
      <c r="G651" s="1" t="str">
        <f t="shared" si="31"/>
        <v>Haiti-HIV/AIDS, Tuberculosis</v>
      </c>
      <c r="H651" s="1">
        <v>1</v>
      </c>
      <c r="I651" s="1" t="s">
        <v>71</v>
      </c>
      <c r="J651" s="1" t="str">
        <f>IF(IFERROR(IF(M651="",INDEX('Review Approach Lookup'!D:D,MATCH('Eligible Components'!G651,'Review Approach Lookup'!A:A,0)),INDEX('Tableau FR Download'!I:I,MATCH(M651,'Tableau FR Download'!G:G,0))),"")=0,"TBC",IFERROR(IF(M651="",INDEX('Review Approach Lookup'!D:D,MATCH('Eligible Components'!G651,'Review Approach Lookup'!A:A,0)),INDEX('Tableau FR Download'!I:I,MATCH(M651,'Tableau FR Download'!G:G,0))),""))</f>
        <v/>
      </c>
      <c r="K651" s="1" t="s">
        <v>202</v>
      </c>
      <c r="L651" s="1">
        <f>_xlfn.MAXIFS('Tableau FR Download'!A:A,'Tableau FR Download'!B:B,'Eligible Components'!G651)</f>
        <v>0</v>
      </c>
      <c r="M651" s="1" t="str">
        <f>IF(L651=0,"",INDEX('Tableau FR Download'!G:G,MATCH('Eligible Components'!L651,'Tableau FR Download'!A:A,0)))</f>
        <v/>
      </c>
      <c r="N651" s="2" t="str">
        <f>IFERROR(IF(LEFT(INDEX('Tableau FR Download'!J:J,MATCH('Eligible Components'!M651,'Tableau FR Download'!G:G,0)),FIND(" - ",INDEX('Tableau FR Download'!J:J,MATCH('Eligible Components'!M651,'Tableau FR Download'!G:G,0)))-1) = 0,"",LEFT(INDEX('Tableau FR Download'!J:J,MATCH('Eligible Components'!M651,'Tableau FR Download'!G:G,0)),FIND(" - ",INDEX('Tableau FR Download'!J:J,MATCH('Eligible Components'!M651,'Tableau FR Download'!G:G,0)))-1)),"")</f>
        <v/>
      </c>
      <c r="O651" s="2" t="str">
        <f>IF(T651="No","",IFERROR(IF(INDEX('Tableau FR Download'!M:M,MATCH('Eligible Components'!M651,'Tableau FR Download'!G:G,0))=0,"",INDEX('Tableau FR Download'!M:M,MATCH('Eligible Components'!M651,'Tableau FR Download'!G:G,0))),""))</f>
        <v/>
      </c>
      <c r="P651" s="27" t="str">
        <f>IF(IFERROR(
INDEX('Funding Request Tracker'!$G$6:$G$13,MATCH('Eligible Components'!N651,'Funding Request Tracker'!$F$6:$F$13,0)),"")=0,"",
IFERROR(INDEX('Funding Request Tracker'!$G$6:$G$13,MATCH('Eligible Components'!N651,'Funding Request Tracker'!$F$6:$F$13,0)),
""))</f>
        <v/>
      </c>
      <c r="Q651" s="27" t="str">
        <f>IF(IFERROR(INDEX('Tableau FR Download'!N:N,MATCH('Eligible Components'!M651,'Tableau FR Download'!G:G,0)),"")=0,"",IFERROR(INDEX('Tableau FR Download'!N:N,MATCH('Eligible Components'!M651,'Tableau FR Download'!G:G,0)),""))</f>
        <v/>
      </c>
      <c r="R651" s="27" t="str">
        <f>IF(IFERROR(INDEX('Tableau FR Download'!O:O,MATCH('Eligible Components'!M651,'Tableau FR Download'!G:G,0)),"")=0,"",IFERROR(INDEX('Tableau FR Download'!O:O,MATCH('Eligible Components'!M651,'Tableau FR Download'!G:G,0)),""))</f>
        <v/>
      </c>
      <c r="S651" t="str">
        <f t="shared" si="32"/>
        <v/>
      </c>
      <c r="T651" s="1" t="str">
        <f>IFERROR(INDEX('User Instructions'!$E$3:$E$8,MATCH('Eligible Components'!N651,'User Instructions'!$D$3:$D$8,0)),"")</f>
        <v/>
      </c>
      <c r="U651" s="1" t="str">
        <f>IFERROR(IF(INDEX('Tableau FR Download'!M:M,MATCH('Eligible Components'!M651,'Tableau FR Download'!G:G,0))=0,"",INDEX('Tableau FR Download'!M:M,MATCH('Eligible Components'!M651,'Tableau FR Download'!G:G,0))),"")</f>
        <v/>
      </c>
    </row>
    <row r="652" spans="1:21" hidden="1" x14ac:dyDescent="0.35">
      <c r="A652" s="1">
        <f t="shared" si="30"/>
        <v>0</v>
      </c>
      <c r="B652" s="1">
        <v>0</v>
      </c>
      <c r="C652" s="1" t="s">
        <v>201</v>
      </c>
      <c r="D652" s="1" t="s">
        <v>117</v>
      </c>
      <c r="E652" s="1" t="s">
        <v>53</v>
      </c>
      <c r="F652" s="1" t="s">
        <v>209</v>
      </c>
      <c r="G652" s="1" t="str">
        <f t="shared" si="31"/>
        <v>Haiti-HIV/AIDS,Tuberculosis,Malaria</v>
      </c>
      <c r="H652" s="1">
        <v>1</v>
      </c>
      <c r="I652" s="1" t="s">
        <v>71</v>
      </c>
      <c r="J652" s="1" t="str">
        <f>IF(IFERROR(IF(M652="",INDEX('Review Approach Lookup'!D:D,MATCH('Eligible Components'!G652,'Review Approach Lookup'!A:A,0)),INDEX('Tableau FR Download'!I:I,MATCH(M652,'Tableau FR Download'!G:G,0))),"")=0,"TBC",IFERROR(IF(M652="",INDEX('Review Approach Lookup'!D:D,MATCH('Eligible Components'!G652,'Review Approach Lookup'!A:A,0)),INDEX('Tableau FR Download'!I:I,MATCH(M652,'Tableau FR Download'!G:G,0))),""))</f>
        <v/>
      </c>
      <c r="K652" s="1" t="s">
        <v>202</v>
      </c>
      <c r="L652" s="1">
        <f>_xlfn.MAXIFS('Tableau FR Download'!A:A,'Tableau FR Download'!B:B,'Eligible Components'!G652)</f>
        <v>0</v>
      </c>
      <c r="M652" s="1" t="str">
        <f>IF(L652=0,"",INDEX('Tableau FR Download'!G:G,MATCH('Eligible Components'!L652,'Tableau FR Download'!A:A,0)))</f>
        <v/>
      </c>
      <c r="N652" s="2" t="str">
        <f>IFERROR(IF(LEFT(INDEX('Tableau FR Download'!J:J,MATCH('Eligible Components'!M652,'Tableau FR Download'!G:G,0)),FIND(" - ",INDEX('Tableau FR Download'!J:J,MATCH('Eligible Components'!M652,'Tableau FR Download'!G:G,0)))-1) = 0,"",LEFT(INDEX('Tableau FR Download'!J:J,MATCH('Eligible Components'!M652,'Tableau FR Download'!G:G,0)),FIND(" - ",INDEX('Tableau FR Download'!J:J,MATCH('Eligible Components'!M652,'Tableau FR Download'!G:G,0)))-1)),"")</f>
        <v/>
      </c>
      <c r="O652" s="2" t="str">
        <f>IF(T652="No","",IFERROR(IF(INDEX('Tableau FR Download'!M:M,MATCH('Eligible Components'!M652,'Tableau FR Download'!G:G,0))=0,"",INDEX('Tableau FR Download'!M:M,MATCH('Eligible Components'!M652,'Tableau FR Download'!G:G,0))),""))</f>
        <v/>
      </c>
      <c r="P652" s="27" t="str">
        <f>IF(IFERROR(
INDEX('Funding Request Tracker'!$G$6:$G$13,MATCH('Eligible Components'!N652,'Funding Request Tracker'!$F$6:$F$13,0)),"")=0,"",
IFERROR(INDEX('Funding Request Tracker'!$G$6:$G$13,MATCH('Eligible Components'!N652,'Funding Request Tracker'!$F$6:$F$13,0)),
""))</f>
        <v/>
      </c>
      <c r="Q652" s="27" t="str">
        <f>IF(IFERROR(INDEX('Tableau FR Download'!N:N,MATCH('Eligible Components'!M652,'Tableau FR Download'!G:G,0)),"")=0,"",IFERROR(INDEX('Tableau FR Download'!N:N,MATCH('Eligible Components'!M652,'Tableau FR Download'!G:G,0)),""))</f>
        <v/>
      </c>
      <c r="R652" s="27" t="str">
        <f>IF(IFERROR(INDEX('Tableau FR Download'!O:O,MATCH('Eligible Components'!M652,'Tableau FR Download'!G:G,0)),"")=0,"",IFERROR(INDEX('Tableau FR Download'!O:O,MATCH('Eligible Components'!M652,'Tableau FR Download'!G:G,0)),""))</f>
        <v/>
      </c>
      <c r="S652" t="str">
        <f t="shared" si="32"/>
        <v/>
      </c>
      <c r="T652" s="1" t="str">
        <f>IFERROR(INDEX('User Instructions'!$E$3:$E$8,MATCH('Eligible Components'!N652,'User Instructions'!$D$3:$D$8,0)),"")</f>
        <v/>
      </c>
      <c r="U652" s="1" t="str">
        <f>IFERROR(IF(INDEX('Tableau FR Download'!M:M,MATCH('Eligible Components'!M652,'Tableau FR Download'!G:G,0))=0,"",INDEX('Tableau FR Download'!M:M,MATCH('Eligible Components'!M652,'Tableau FR Download'!G:G,0))),"")</f>
        <v/>
      </c>
    </row>
    <row r="653" spans="1:21" hidden="1" x14ac:dyDescent="0.35">
      <c r="A653" s="1">
        <f t="shared" si="30"/>
        <v>1</v>
      </c>
      <c r="B653" s="1">
        <v>0</v>
      </c>
      <c r="C653" s="1" t="s">
        <v>201</v>
      </c>
      <c r="D653" s="1" t="s">
        <v>117</v>
      </c>
      <c r="E653" s="1" t="s">
        <v>81</v>
      </c>
      <c r="F653" s="1" t="s">
        <v>210</v>
      </c>
      <c r="G653" s="1" t="str">
        <f t="shared" si="31"/>
        <v>Haiti-HIV/AIDS,Tuberculosis,Malaria,RSSH</v>
      </c>
      <c r="H653" s="46">
        <v>1</v>
      </c>
      <c r="I653" s="1" t="s">
        <v>71</v>
      </c>
      <c r="J653" s="1" t="str">
        <f>IF(IFERROR(IF(M653="",INDEX('Review Approach Lookup'!D:D,MATCH('Eligible Components'!G653,'Review Approach Lookup'!A:A,0)),INDEX('Tableau FR Download'!I:I,MATCH(M653,'Tableau FR Download'!G:G,0))),"")=0,"TBC",IFERROR(IF(M653="",INDEX('Review Approach Lookup'!D:D,MATCH('Eligible Components'!G653,'Review Approach Lookup'!A:A,0)),INDEX('Tableau FR Download'!I:I,MATCH(M653,'Tableau FR Download'!G:G,0))),""))</f>
        <v>Program Continuation</v>
      </c>
      <c r="K653" s="1" t="s">
        <v>202</v>
      </c>
      <c r="L653" s="1">
        <f>_xlfn.MAXIFS('Tableau FR Download'!A:A,'Tableau FR Download'!B:B,'Eligible Components'!G653)</f>
        <v>1457</v>
      </c>
      <c r="M653" s="1" t="str">
        <f>IF(L653=0,"",INDEX('Tableau FR Download'!G:G,MATCH('Eligible Components'!L653,'Tableau FR Download'!A:A,0)))</f>
        <v>FR1457-HTI-Z</v>
      </c>
      <c r="N653" s="2" t="str">
        <f>IFERROR(IF(LEFT(INDEX('Tableau FR Download'!J:J,MATCH('Eligible Components'!M653,'Tableau FR Download'!G:G,0)),FIND(" - ",INDEX('Tableau FR Download'!J:J,MATCH('Eligible Components'!M653,'Tableau FR Download'!G:G,0)))-1) = 0,"",LEFT(INDEX('Tableau FR Download'!J:J,MATCH('Eligible Components'!M653,'Tableau FR Download'!G:G,0)),FIND(" - ",INDEX('Tableau FR Download'!J:J,MATCH('Eligible Components'!M653,'Tableau FR Download'!G:G,0)))-1)),"")</f>
        <v>Window 2</v>
      </c>
      <c r="O653" s="2" t="str">
        <f>IF(T653="No","",IFERROR(IF(INDEX('Tableau FR Download'!M:M,MATCH('Eligible Components'!M653,'Tableau FR Download'!G:G,0))=0,"",INDEX('Tableau FR Download'!M:M,MATCH('Eligible Components'!M653,'Tableau FR Download'!G:G,0))),""))</f>
        <v>Grant Making</v>
      </c>
      <c r="P653" s="27">
        <f>IF(IFERROR(
INDEX('Funding Request Tracker'!$G$6:$G$13,MATCH('Eligible Components'!N653,'Funding Request Tracker'!$F$6:$F$13,0)),"")=0,"",
IFERROR(INDEX('Funding Request Tracker'!$G$6:$G$13,MATCH('Eligible Components'!N653,'Funding Request Tracker'!$F$6:$F$13,0)),
""))</f>
        <v>45076</v>
      </c>
      <c r="Q653" s="27">
        <f>IF(IFERROR(INDEX('Tableau FR Download'!N:N,MATCH('Eligible Components'!M653,'Tableau FR Download'!G:G,0)),"")=0,"",IFERROR(INDEX('Tableau FR Download'!N:N,MATCH('Eligible Components'!M653,'Tableau FR Download'!G:G,0)),""))</f>
        <v>45253</v>
      </c>
      <c r="R653" s="27">
        <f>IF(IFERROR(INDEX('Tableau FR Download'!O:O,MATCH('Eligible Components'!M653,'Tableau FR Download'!G:G,0)),"")=0,"",IFERROR(INDEX('Tableau FR Download'!O:O,MATCH('Eligible Components'!M653,'Tableau FR Download'!G:G,0)),""))</f>
        <v>45275</v>
      </c>
      <c r="S653">
        <f t="shared" si="32"/>
        <v>6.5245901639344259</v>
      </c>
      <c r="T653" s="1" t="str">
        <f>IFERROR(INDEX('User Instructions'!$E$3:$E$8,MATCH('Eligible Components'!N653,'User Instructions'!$D$3:$D$8,0)),"")</f>
        <v>Yes</v>
      </c>
      <c r="U653" s="1" t="str">
        <f>IFERROR(IF(INDEX('Tableau FR Download'!M:M,MATCH('Eligible Components'!M653,'Tableau FR Download'!G:G,0))=0,"",INDEX('Tableau FR Download'!M:M,MATCH('Eligible Components'!M653,'Tableau FR Download'!G:G,0))),"")</f>
        <v>Grant Making</v>
      </c>
    </row>
    <row r="654" spans="1:21" hidden="1" x14ac:dyDescent="0.35">
      <c r="A654" s="1">
        <f t="shared" si="30"/>
        <v>0</v>
      </c>
      <c r="B654" s="1">
        <v>0</v>
      </c>
      <c r="C654" s="1" t="s">
        <v>201</v>
      </c>
      <c r="D654" s="1" t="s">
        <v>117</v>
      </c>
      <c r="E654" s="1" t="s">
        <v>137</v>
      </c>
      <c r="F654" s="1" t="s">
        <v>211</v>
      </c>
      <c r="G654" s="1" t="str">
        <f t="shared" si="31"/>
        <v>Haiti-HIV/AIDS,Tuberculosis,RSSH</v>
      </c>
      <c r="H654" s="1">
        <v>1</v>
      </c>
      <c r="I654" s="1" t="s">
        <v>71</v>
      </c>
      <c r="J654" s="1" t="str">
        <f>IF(IFERROR(IF(M654="",INDEX('Review Approach Lookup'!D:D,MATCH('Eligible Components'!G654,'Review Approach Lookup'!A:A,0)),INDEX('Tableau FR Download'!I:I,MATCH(M654,'Tableau FR Download'!G:G,0))),"")=0,"TBC",IFERROR(IF(M654="",INDEX('Review Approach Lookup'!D:D,MATCH('Eligible Components'!G654,'Review Approach Lookup'!A:A,0)),INDEX('Tableau FR Download'!I:I,MATCH(M654,'Tableau FR Download'!G:G,0))),""))</f>
        <v/>
      </c>
      <c r="K654" s="1" t="s">
        <v>202</v>
      </c>
      <c r="L654" s="1">
        <f>_xlfn.MAXIFS('Tableau FR Download'!A:A,'Tableau FR Download'!B:B,'Eligible Components'!G654)</f>
        <v>0</v>
      </c>
      <c r="M654" s="1" t="str">
        <f>IF(L654=0,"",INDEX('Tableau FR Download'!G:G,MATCH('Eligible Components'!L654,'Tableau FR Download'!A:A,0)))</f>
        <v/>
      </c>
      <c r="N654" s="2" t="str">
        <f>IFERROR(IF(LEFT(INDEX('Tableau FR Download'!J:J,MATCH('Eligible Components'!M654,'Tableau FR Download'!G:G,0)),FIND(" - ",INDEX('Tableau FR Download'!J:J,MATCH('Eligible Components'!M654,'Tableau FR Download'!G:G,0)))-1) = 0,"",LEFT(INDEX('Tableau FR Download'!J:J,MATCH('Eligible Components'!M654,'Tableau FR Download'!G:G,0)),FIND(" - ",INDEX('Tableau FR Download'!J:J,MATCH('Eligible Components'!M654,'Tableau FR Download'!G:G,0)))-1)),"")</f>
        <v/>
      </c>
      <c r="O654" s="2" t="str">
        <f>IF(T654="No","",IFERROR(IF(INDEX('Tableau FR Download'!M:M,MATCH('Eligible Components'!M654,'Tableau FR Download'!G:G,0))=0,"",INDEX('Tableau FR Download'!M:M,MATCH('Eligible Components'!M654,'Tableau FR Download'!G:G,0))),""))</f>
        <v/>
      </c>
      <c r="P654" s="27" t="str">
        <f>IF(IFERROR(
INDEX('Funding Request Tracker'!$G$6:$G$13,MATCH('Eligible Components'!N654,'Funding Request Tracker'!$F$6:$F$13,0)),"")=0,"",
IFERROR(INDEX('Funding Request Tracker'!$G$6:$G$13,MATCH('Eligible Components'!N654,'Funding Request Tracker'!$F$6:$F$13,0)),
""))</f>
        <v/>
      </c>
      <c r="Q654" s="27" t="str">
        <f>IF(IFERROR(INDEX('Tableau FR Download'!N:N,MATCH('Eligible Components'!M654,'Tableau FR Download'!G:G,0)),"")=0,"",IFERROR(INDEX('Tableau FR Download'!N:N,MATCH('Eligible Components'!M654,'Tableau FR Download'!G:G,0)),""))</f>
        <v/>
      </c>
      <c r="R654" s="27" t="str">
        <f>IF(IFERROR(INDEX('Tableau FR Download'!O:O,MATCH('Eligible Components'!M654,'Tableau FR Download'!G:G,0)),"")=0,"",IFERROR(INDEX('Tableau FR Download'!O:O,MATCH('Eligible Components'!M654,'Tableau FR Download'!G:G,0)),""))</f>
        <v/>
      </c>
      <c r="S654" t="str">
        <f t="shared" si="32"/>
        <v/>
      </c>
      <c r="T654" s="1" t="str">
        <f>IFERROR(INDEX('User Instructions'!$E$3:$E$8,MATCH('Eligible Components'!N654,'User Instructions'!$D$3:$D$8,0)),"")</f>
        <v/>
      </c>
      <c r="U654" s="1" t="str">
        <f>IFERROR(IF(INDEX('Tableau FR Download'!M:M,MATCH('Eligible Components'!M654,'Tableau FR Download'!G:G,0))=0,"",INDEX('Tableau FR Download'!M:M,MATCH('Eligible Components'!M654,'Tableau FR Download'!G:G,0))),"")</f>
        <v/>
      </c>
    </row>
    <row r="655" spans="1:21" hidden="1" x14ac:dyDescent="0.35">
      <c r="A655" s="1">
        <f t="shared" si="30"/>
        <v>0</v>
      </c>
      <c r="B655" s="1">
        <v>1</v>
      </c>
      <c r="C655" s="1" t="s">
        <v>201</v>
      </c>
      <c r="D655" s="1" t="s">
        <v>117</v>
      </c>
      <c r="E655" s="1" t="s">
        <v>68</v>
      </c>
      <c r="F655" s="1" t="s">
        <v>68</v>
      </c>
      <c r="G655" s="1" t="str">
        <f t="shared" si="31"/>
        <v>Haiti-Malaria</v>
      </c>
      <c r="H655" s="1">
        <v>1</v>
      </c>
      <c r="I655" s="1" t="s">
        <v>71</v>
      </c>
      <c r="J655" s="1" t="str">
        <f>IF(IFERROR(IF(M655="",INDEX('Review Approach Lookup'!D:D,MATCH('Eligible Components'!G655,'Review Approach Lookup'!A:A,0)),INDEX('Tableau FR Download'!I:I,MATCH(M655,'Tableau FR Download'!G:G,0))),"")=0,"TBC",IFERROR(IF(M655="",INDEX('Review Approach Lookup'!D:D,MATCH('Eligible Components'!G655,'Review Approach Lookup'!A:A,0)),INDEX('Tableau FR Download'!I:I,MATCH(M655,'Tableau FR Download'!G:G,0))),""))</f>
        <v>Program Continuation</v>
      </c>
      <c r="K655" s="1" t="s">
        <v>202</v>
      </c>
      <c r="L655" s="1">
        <f>_xlfn.MAXIFS('Tableau FR Download'!A:A,'Tableau FR Download'!B:B,'Eligible Components'!G655)</f>
        <v>0</v>
      </c>
      <c r="M655" s="1" t="str">
        <f>IF(L655=0,"",INDEX('Tableau FR Download'!G:G,MATCH('Eligible Components'!L655,'Tableau FR Download'!A:A,0)))</f>
        <v/>
      </c>
      <c r="N655" s="2" t="str">
        <f>IFERROR(IF(LEFT(INDEX('Tableau FR Download'!J:J,MATCH('Eligible Components'!M655,'Tableau FR Download'!G:G,0)),FIND(" - ",INDEX('Tableau FR Download'!J:J,MATCH('Eligible Components'!M655,'Tableau FR Download'!G:G,0)))-1) = 0,"",LEFT(INDEX('Tableau FR Download'!J:J,MATCH('Eligible Components'!M655,'Tableau FR Download'!G:G,0)),FIND(" - ",INDEX('Tableau FR Download'!J:J,MATCH('Eligible Components'!M655,'Tableau FR Download'!G:G,0)))-1)),"")</f>
        <v/>
      </c>
      <c r="O655" s="2" t="str">
        <f>IF(T655="No","",IFERROR(IF(INDEX('Tableau FR Download'!M:M,MATCH('Eligible Components'!M655,'Tableau FR Download'!G:G,0))=0,"",INDEX('Tableau FR Download'!M:M,MATCH('Eligible Components'!M655,'Tableau FR Download'!G:G,0))),""))</f>
        <v/>
      </c>
      <c r="P655" s="27" t="str">
        <f>IF(IFERROR(
INDEX('Funding Request Tracker'!$G$6:$G$13,MATCH('Eligible Components'!N655,'Funding Request Tracker'!$F$6:$F$13,0)),"")=0,"",
IFERROR(INDEX('Funding Request Tracker'!$G$6:$G$13,MATCH('Eligible Components'!N655,'Funding Request Tracker'!$F$6:$F$13,0)),
""))</f>
        <v/>
      </c>
      <c r="Q655" s="27" t="str">
        <f>IF(IFERROR(INDEX('Tableau FR Download'!N:N,MATCH('Eligible Components'!M655,'Tableau FR Download'!G:G,0)),"")=0,"",IFERROR(INDEX('Tableau FR Download'!N:N,MATCH('Eligible Components'!M655,'Tableau FR Download'!G:G,0)),""))</f>
        <v/>
      </c>
      <c r="R655" s="27" t="str">
        <f>IF(IFERROR(INDEX('Tableau FR Download'!O:O,MATCH('Eligible Components'!M655,'Tableau FR Download'!G:G,0)),"")=0,"",IFERROR(INDEX('Tableau FR Download'!O:O,MATCH('Eligible Components'!M655,'Tableau FR Download'!G:G,0)),""))</f>
        <v/>
      </c>
      <c r="S655" t="str">
        <f t="shared" si="32"/>
        <v/>
      </c>
      <c r="T655" s="1" t="str">
        <f>IFERROR(INDEX('User Instructions'!$E$3:$E$8,MATCH('Eligible Components'!N655,'User Instructions'!$D$3:$D$8,0)),"")</f>
        <v/>
      </c>
      <c r="U655" s="1" t="str">
        <f>IFERROR(IF(INDEX('Tableau FR Download'!M:M,MATCH('Eligible Components'!M655,'Tableau FR Download'!G:G,0))=0,"",INDEX('Tableau FR Download'!M:M,MATCH('Eligible Components'!M655,'Tableau FR Download'!G:G,0))),"")</f>
        <v/>
      </c>
    </row>
    <row r="656" spans="1:21" hidden="1" x14ac:dyDescent="0.35">
      <c r="A656" s="1">
        <f t="shared" si="30"/>
        <v>0</v>
      </c>
      <c r="B656" s="1">
        <v>0</v>
      </c>
      <c r="C656" s="1" t="s">
        <v>201</v>
      </c>
      <c r="D656" s="1" t="s">
        <v>117</v>
      </c>
      <c r="E656" s="1" t="s">
        <v>94</v>
      </c>
      <c r="F656" s="1" t="s">
        <v>212</v>
      </c>
      <c r="G656" s="1" t="str">
        <f t="shared" si="31"/>
        <v>Haiti-Malaria,RSSH</v>
      </c>
      <c r="H656" s="1">
        <v>1</v>
      </c>
      <c r="I656" s="1" t="s">
        <v>71</v>
      </c>
      <c r="J656" s="1" t="str">
        <f>IF(IFERROR(IF(M656="",INDEX('Review Approach Lookup'!D:D,MATCH('Eligible Components'!G656,'Review Approach Lookup'!A:A,0)),INDEX('Tableau FR Download'!I:I,MATCH(M656,'Tableau FR Download'!G:G,0))),"")=0,"TBC",IFERROR(IF(M656="",INDEX('Review Approach Lookup'!D:D,MATCH('Eligible Components'!G656,'Review Approach Lookup'!A:A,0)),INDEX('Tableau FR Download'!I:I,MATCH(M656,'Tableau FR Download'!G:G,0))),""))</f>
        <v/>
      </c>
      <c r="K656" s="1" t="s">
        <v>202</v>
      </c>
      <c r="L656" s="1">
        <f>_xlfn.MAXIFS('Tableau FR Download'!A:A,'Tableau FR Download'!B:B,'Eligible Components'!G656)</f>
        <v>0</v>
      </c>
      <c r="M656" s="1" t="str">
        <f>IF(L656=0,"",INDEX('Tableau FR Download'!G:G,MATCH('Eligible Components'!L656,'Tableau FR Download'!A:A,0)))</f>
        <v/>
      </c>
      <c r="N656" s="2" t="str">
        <f>IFERROR(IF(LEFT(INDEX('Tableau FR Download'!J:J,MATCH('Eligible Components'!M656,'Tableau FR Download'!G:G,0)),FIND(" - ",INDEX('Tableau FR Download'!J:J,MATCH('Eligible Components'!M656,'Tableau FR Download'!G:G,0)))-1) = 0,"",LEFT(INDEX('Tableau FR Download'!J:J,MATCH('Eligible Components'!M656,'Tableau FR Download'!G:G,0)),FIND(" - ",INDEX('Tableau FR Download'!J:J,MATCH('Eligible Components'!M656,'Tableau FR Download'!G:G,0)))-1)),"")</f>
        <v/>
      </c>
      <c r="O656" s="2" t="str">
        <f>IF(T656="No","",IFERROR(IF(INDEX('Tableau FR Download'!M:M,MATCH('Eligible Components'!M656,'Tableau FR Download'!G:G,0))=0,"",INDEX('Tableau FR Download'!M:M,MATCH('Eligible Components'!M656,'Tableau FR Download'!G:G,0))),""))</f>
        <v/>
      </c>
      <c r="P656" s="27" t="str">
        <f>IF(IFERROR(
INDEX('Funding Request Tracker'!$G$6:$G$13,MATCH('Eligible Components'!N656,'Funding Request Tracker'!$F$6:$F$13,0)),"")=0,"",
IFERROR(INDEX('Funding Request Tracker'!$G$6:$G$13,MATCH('Eligible Components'!N656,'Funding Request Tracker'!$F$6:$F$13,0)),
""))</f>
        <v/>
      </c>
      <c r="Q656" s="27" t="str">
        <f>IF(IFERROR(INDEX('Tableau FR Download'!N:N,MATCH('Eligible Components'!M656,'Tableau FR Download'!G:G,0)),"")=0,"",IFERROR(INDEX('Tableau FR Download'!N:N,MATCH('Eligible Components'!M656,'Tableau FR Download'!G:G,0)),""))</f>
        <v/>
      </c>
      <c r="R656" s="27" t="str">
        <f>IF(IFERROR(INDEX('Tableau FR Download'!O:O,MATCH('Eligible Components'!M656,'Tableau FR Download'!G:G,0)),"")=0,"",IFERROR(INDEX('Tableau FR Download'!O:O,MATCH('Eligible Components'!M656,'Tableau FR Download'!G:G,0)),""))</f>
        <v/>
      </c>
      <c r="S656" t="str">
        <f t="shared" si="32"/>
        <v/>
      </c>
      <c r="T656" s="1" t="str">
        <f>IFERROR(INDEX('User Instructions'!$E$3:$E$8,MATCH('Eligible Components'!N656,'User Instructions'!$D$3:$D$8,0)),"")</f>
        <v/>
      </c>
      <c r="U656" s="1" t="str">
        <f>IFERROR(IF(INDEX('Tableau FR Download'!M:M,MATCH('Eligible Components'!M656,'Tableau FR Download'!G:G,0))=0,"",INDEX('Tableau FR Download'!M:M,MATCH('Eligible Components'!M656,'Tableau FR Download'!G:G,0))),"")</f>
        <v/>
      </c>
    </row>
    <row r="657" spans="1:21" hidden="1" x14ac:dyDescent="0.35">
      <c r="A657" s="1">
        <f t="shared" si="30"/>
        <v>0</v>
      </c>
      <c r="B657" s="1">
        <v>0</v>
      </c>
      <c r="C657" s="1" t="s">
        <v>201</v>
      </c>
      <c r="D657" s="1" t="s">
        <v>117</v>
      </c>
      <c r="E657" s="1" t="s">
        <v>91</v>
      </c>
      <c r="F657" s="1" t="s">
        <v>91</v>
      </c>
      <c r="G657" s="1" t="str">
        <f t="shared" si="31"/>
        <v>Haiti-RSSH</v>
      </c>
      <c r="H657" s="1">
        <v>1</v>
      </c>
      <c r="I657" s="1" t="s">
        <v>71</v>
      </c>
      <c r="J657" s="1" t="str">
        <f>IF(IFERROR(IF(M657="",INDEX('Review Approach Lookup'!D:D,MATCH('Eligible Components'!G657,'Review Approach Lookup'!A:A,0)),INDEX('Tableau FR Download'!I:I,MATCH(M657,'Tableau FR Download'!G:G,0))),"")=0,"TBC",IFERROR(IF(M657="",INDEX('Review Approach Lookup'!D:D,MATCH('Eligible Components'!G657,'Review Approach Lookup'!A:A,0)),INDEX('Tableau FR Download'!I:I,MATCH(M657,'Tableau FR Download'!G:G,0))),""))</f>
        <v>TBC</v>
      </c>
      <c r="K657" s="1" t="s">
        <v>202</v>
      </c>
      <c r="L657" s="1">
        <f>_xlfn.MAXIFS('Tableau FR Download'!A:A,'Tableau FR Download'!B:B,'Eligible Components'!G657)</f>
        <v>0</v>
      </c>
      <c r="M657" s="1" t="str">
        <f>IF(L657=0,"",INDEX('Tableau FR Download'!G:G,MATCH('Eligible Components'!L657,'Tableau FR Download'!A:A,0)))</f>
        <v/>
      </c>
      <c r="N657" s="2" t="str">
        <f>IFERROR(IF(LEFT(INDEX('Tableau FR Download'!J:J,MATCH('Eligible Components'!M657,'Tableau FR Download'!G:G,0)),FIND(" - ",INDEX('Tableau FR Download'!J:J,MATCH('Eligible Components'!M657,'Tableau FR Download'!G:G,0)))-1) = 0,"",LEFT(INDEX('Tableau FR Download'!J:J,MATCH('Eligible Components'!M657,'Tableau FR Download'!G:G,0)),FIND(" - ",INDEX('Tableau FR Download'!J:J,MATCH('Eligible Components'!M657,'Tableau FR Download'!G:G,0)))-1)),"")</f>
        <v/>
      </c>
      <c r="O657" s="2" t="str">
        <f>IF(T657="No","",IFERROR(IF(INDEX('Tableau FR Download'!M:M,MATCH('Eligible Components'!M657,'Tableau FR Download'!G:G,0))=0,"",INDEX('Tableau FR Download'!M:M,MATCH('Eligible Components'!M657,'Tableau FR Download'!G:G,0))),""))</f>
        <v/>
      </c>
      <c r="P657" s="27" t="str">
        <f>IF(IFERROR(
INDEX('Funding Request Tracker'!$G$6:$G$13,MATCH('Eligible Components'!N657,'Funding Request Tracker'!$F$6:$F$13,0)),"")=0,"",
IFERROR(INDEX('Funding Request Tracker'!$G$6:$G$13,MATCH('Eligible Components'!N657,'Funding Request Tracker'!$F$6:$F$13,0)),
""))</f>
        <v/>
      </c>
      <c r="Q657" s="27" t="str">
        <f>IF(IFERROR(INDEX('Tableau FR Download'!N:N,MATCH('Eligible Components'!M657,'Tableau FR Download'!G:G,0)),"")=0,"",IFERROR(INDEX('Tableau FR Download'!N:N,MATCH('Eligible Components'!M657,'Tableau FR Download'!G:G,0)),""))</f>
        <v/>
      </c>
      <c r="R657" s="27" t="str">
        <f>IF(IFERROR(INDEX('Tableau FR Download'!O:O,MATCH('Eligible Components'!M657,'Tableau FR Download'!G:G,0)),"")=0,"",IFERROR(INDEX('Tableau FR Download'!O:O,MATCH('Eligible Components'!M657,'Tableau FR Download'!G:G,0)),""))</f>
        <v/>
      </c>
      <c r="S657" t="str">
        <f t="shared" si="32"/>
        <v/>
      </c>
      <c r="T657" s="1" t="str">
        <f>IFERROR(INDEX('User Instructions'!$E$3:$E$8,MATCH('Eligible Components'!N657,'User Instructions'!$D$3:$D$8,0)),"")</f>
        <v/>
      </c>
      <c r="U657" s="1" t="str">
        <f>IFERROR(IF(INDEX('Tableau FR Download'!M:M,MATCH('Eligible Components'!M657,'Tableau FR Download'!G:G,0))=0,"",INDEX('Tableau FR Download'!M:M,MATCH('Eligible Components'!M657,'Tableau FR Download'!G:G,0))),"")</f>
        <v/>
      </c>
    </row>
    <row r="658" spans="1:21" hidden="1" x14ac:dyDescent="0.35">
      <c r="A658" s="1">
        <f t="shared" si="30"/>
        <v>0</v>
      </c>
      <c r="B658" s="1">
        <v>1</v>
      </c>
      <c r="C658" s="1" t="s">
        <v>201</v>
      </c>
      <c r="D658" s="1" t="s">
        <v>117</v>
      </c>
      <c r="E658" s="1" t="s">
        <v>61</v>
      </c>
      <c r="F658" s="1" t="s">
        <v>213</v>
      </c>
      <c r="G658" s="1" t="str">
        <f t="shared" si="31"/>
        <v>Haiti-Tuberculosis</v>
      </c>
      <c r="H658" s="1">
        <v>1</v>
      </c>
      <c r="I658" s="1" t="s">
        <v>71</v>
      </c>
      <c r="J658" s="1" t="str">
        <f>IF(IFERROR(IF(M658="",INDEX('Review Approach Lookup'!D:D,MATCH('Eligible Components'!G658,'Review Approach Lookup'!A:A,0)),INDEX('Tableau FR Download'!I:I,MATCH(M658,'Tableau FR Download'!G:G,0))),"")=0,"TBC",IFERROR(IF(M658="",INDEX('Review Approach Lookup'!D:D,MATCH('Eligible Components'!G658,'Review Approach Lookup'!A:A,0)),INDEX('Tableau FR Download'!I:I,MATCH(M658,'Tableau FR Download'!G:G,0))),""))</f>
        <v>Program Continuation</v>
      </c>
      <c r="K658" s="1" t="s">
        <v>202</v>
      </c>
      <c r="L658" s="1">
        <f>_xlfn.MAXIFS('Tableau FR Download'!A:A,'Tableau FR Download'!B:B,'Eligible Components'!G658)</f>
        <v>0</v>
      </c>
      <c r="M658" s="1" t="str">
        <f>IF(L658=0,"",INDEX('Tableau FR Download'!G:G,MATCH('Eligible Components'!L658,'Tableau FR Download'!A:A,0)))</f>
        <v/>
      </c>
      <c r="N658" s="2" t="str">
        <f>IFERROR(IF(LEFT(INDEX('Tableau FR Download'!J:J,MATCH('Eligible Components'!M658,'Tableau FR Download'!G:G,0)),FIND(" - ",INDEX('Tableau FR Download'!J:J,MATCH('Eligible Components'!M658,'Tableau FR Download'!G:G,0)))-1) = 0,"",LEFT(INDEX('Tableau FR Download'!J:J,MATCH('Eligible Components'!M658,'Tableau FR Download'!G:G,0)),FIND(" - ",INDEX('Tableau FR Download'!J:J,MATCH('Eligible Components'!M658,'Tableau FR Download'!G:G,0)))-1)),"")</f>
        <v/>
      </c>
      <c r="O658" s="2" t="str">
        <f>IF(T658="No","",IFERROR(IF(INDEX('Tableau FR Download'!M:M,MATCH('Eligible Components'!M658,'Tableau FR Download'!G:G,0))=0,"",INDEX('Tableau FR Download'!M:M,MATCH('Eligible Components'!M658,'Tableau FR Download'!G:G,0))),""))</f>
        <v/>
      </c>
      <c r="P658" s="27" t="str">
        <f>IF(IFERROR(
INDEX('Funding Request Tracker'!$G$6:$G$13,MATCH('Eligible Components'!N658,'Funding Request Tracker'!$F$6:$F$13,0)),"")=0,"",
IFERROR(INDEX('Funding Request Tracker'!$G$6:$G$13,MATCH('Eligible Components'!N658,'Funding Request Tracker'!$F$6:$F$13,0)),
""))</f>
        <v/>
      </c>
      <c r="Q658" s="27" t="str">
        <f>IF(IFERROR(INDEX('Tableau FR Download'!N:N,MATCH('Eligible Components'!M658,'Tableau FR Download'!G:G,0)),"")=0,"",IFERROR(INDEX('Tableau FR Download'!N:N,MATCH('Eligible Components'!M658,'Tableau FR Download'!G:G,0)),""))</f>
        <v/>
      </c>
      <c r="R658" s="27" t="str">
        <f>IF(IFERROR(INDEX('Tableau FR Download'!O:O,MATCH('Eligible Components'!M658,'Tableau FR Download'!G:G,0)),"")=0,"",IFERROR(INDEX('Tableau FR Download'!O:O,MATCH('Eligible Components'!M658,'Tableau FR Download'!G:G,0)),""))</f>
        <v/>
      </c>
      <c r="S658" t="str">
        <f t="shared" si="32"/>
        <v/>
      </c>
      <c r="T658" s="1" t="str">
        <f>IFERROR(INDEX('User Instructions'!$E$3:$E$8,MATCH('Eligible Components'!N658,'User Instructions'!$D$3:$D$8,0)),"")</f>
        <v/>
      </c>
      <c r="U658" s="1" t="str">
        <f>IFERROR(IF(INDEX('Tableau FR Download'!M:M,MATCH('Eligible Components'!M658,'Tableau FR Download'!G:G,0))=0,"",INDEX('Tableau FR Download'!M:M,MATCH('Eligible Components'!M658,'Tableau FR Download'!G:G,0))),"")</f>
        <v/>
      </c>
    </row>
    <row r="659" spans="1:21" hidden="1" x14ac:dyDescent="0.35">
      <c r="A659" s="1">
        <f t="shared" si="30"/>
        <v>0</v>
      </c>
      <c r="B659" s="1">
        <v>0</v>
      </c>
      <c r="C659" s="1" t="s">
        <v>201</v>
      </c>
      <c r="D659" s="1" t="s">
        <v>117</v>
      </c>
      <c r="E659" s="1" t="s">
        <v>168</v>
      </c>
      <c r="F659" s="1" t="s">
        <v>214</v>
      </c>
      <c r="G659" s="1" t="str">
        <f t="shared" si="31"/>
        <v>Haiti-Tuberculosis,Malaria</v>
      </c>
      <c r="H659" s="1">
        <v>1</v>
      </c>
      <c r="I659" s="1" t="s">
        <v>71</v>
      </c>
      <c r="J659" s="1" t="str">
        <f>IF(IFERROR(IF(M659="",INDEX('Review Approach Lookup'!D:D,MATCH('Eligible Components'!G659,'Review Approach Lookup'!A:A,0)),INDEX('Tableau FR Download'!I:I,MATCH(M659,'Tableau FR Download'!G:G,0))),"")=0,"TBC",IFERROR(IF(M659="",INDEX('Review Approach Lookup'!D:D,MATCH('Eligible Components'!G659,'Review Approach Lookup'!A:A,0)),INDEX('Tableau FR Download'!I:I,MATCH(M659,'Tableau FR Download'!G:G,0))),""))</f>
        <v/>
      </c>
      <c r="K659" s="1" t="s">
        <v>202</v>
      </c>
      <c r="L659" s="1">
        <f>_xlfn.MAXIFS('Tableau FR Download'!A:A,'Tableau FR Download'!B:B,'Eligible Components'!G659)</f>
        <v>0</v>
      </c>
      <c r="M659" s="1" t="str">
        <f>IF(L659=0,"",INDEX('Tableau FR Download'!G:G,MATCH('Eligible Components'!L659,'Tableau FR Download'!A:A,0)))</f>
        <v/>
      </c>
      <c r="N659" s="2" t="str">
        <f>IFERROR(IF(LEFT(INDEX('Tableau FR Download'!J:J,MATCH('Eligible Components'!M659,'Tableau FR Download'!G:G,0)),FIND(" - ",INDEX('Tableau FR Download'!J:J,MATCH('Eligible Components'!M659,'Tableau FR Download'!G:G,0)))-1) = 0,"",LEFT(INDEX('Tableau FR Download'!J:J,MATCH('Eligible Components'!M659,'Tableau FR Download'!G:G,0)),FIND(" - ",INDEX('Tableau FR Download'!J:J,MATCH('Eligible Components'!M659,'Tableau FR Download'!G:G,0)))-1)),"")</f>
        <v/>
      </c>
      <c r="O659" s="2" t="str">
        <f>IF(T659="No","",IFERROR(IF(INDEX('Tableau FR Download'!M:M,MATCH('Eligible Components'!M659,'Tableau FR Download'!G:G,0))=0,"",INDEX('Tableau FR Download'!M:M,MATCH('Eligible Components'!M659,'Tableau FR Download'!G:G,0))),""))</f>
        <v/>
      </c>
      <c r="P659" s="27" t="str">
        <f>IF(IFERROR(
INDEX('Funding Request Tracker'!$G$6:$G$13,MATCH('Eligible Components'!N659,'Funding Request Tracker'!$F$6:$F$13,0)),"")=0,"",
IFERROR(INDEX('Funding Request Tracker'!$G$6:$G$13,MATCH('Eligible Components'!N659,'Funding Request Tracker'!$F$6:$F$13,0)),
""))</f>
        <v/>
      </c>
      <c r="Q659" s="27" t="str">
        <f>IF(IFERROR(INDEX('Tableau FR Download'!N:N,MATCH('Eligible Components'!M659,'Tableau FR Download'!G:G,0)),"")=0,"",IFERROR(INDEX('Tableau FR Download'!N:N,MATCH('Eligible Components'!M659,'Tableau FR Download'!G:G,0)),""))</f>
        <v/>
      </c>
      <c r="R659" s="27" t="str">
        <f>IF(IFERROR(INDEX('Tableau FR Download'!O:O,MATCH('Eligible Components'!M659,'Tableau FR Download'!G:G,0)),"")=0,"",IFERROR(INDEX('Tableau FR Download'!O:O,MATCH('Eligible Components'!M659,'Tableau FR Download'!G:G,0)),""))</f>
        <v/>
      </c>
      <c r="S659" t="str">
        <f t="shared" si="32"/>
        <v/>
      </c>
      <c r="T659" s="1" t="str">
        <f>IFERROR(INDEX('User Instructions'!$E$3:$E$8,MATCH('Eligible Components'!N659,'User Instructions'!$D$3:$D$8,0)),"")</f>
        <v/>
      </c>
      <c r="U659" s="1" t="str">
        <f>IFERROR(IF(INDEX('Tableau FR Download'!M:M,MATCH('Eligible Components'!M659,'Tableau FR Download'!G:G,0))=0,"",INDEX('Tableau FR Download'!M:M,MATCH('Eligible Components'!M659,'Tableau FR Download'!G:G,0))),"")</f>
        <v/>
      </c>
    </row>
    <row r="660" spans="1:21" hidden="1" x14ac:dyDescent="0.35">
      <c r="A660" s="1">
        <f t="shared" si="30"/>
        <v>0</v>
      </c>
      <c r="B660" s="1">
        <v>0</v>
      </c>
      <c r="C660" s="1" t="s">
        <v>201</v>
      </c>
      <c r="D660" s="1" t="s">
        <v>117</v>
      </c>
      <c r="E660" s="1" t="s">
        <v>133</v>
      </c>
      <c r="F660" s="1" t="s">
        <v>215</v>
      </c>
      <c r="G660" s="1" t="str">
        <f t="shared" si="31"/>
        <v>Haiti-Tuberculosis,Malaria,RSSH</v>
      </c>
      <c r="H660" s="1">
        <v>1</v>
      </c>
      <c r="I660" s="1" t="s">
        <v>71</v>
      </c>
      <c r="J660" s="1" t="str">
        <f>IF(IFERROR(IF(M660="",INDEX('Review Approach Lookup'!D:D,MATCH('Eligible Components'!G660,'Review Approach Lookup'!A:A,0)),INDEX('Tableau FR Download'!I:I,MATCH(M660,'Tableau FR Download'!G:G,0))),"")=0,"TBC",IFERROR(IF(M660="",INDEX('Review Approach Lookup'!D:D,MATCH('Eligible Components'!G660,'Review Approach Lookup'!A:A,0)),INDEX('Tableau FR Download'!I:I,MATCH(M660,'Tableau FR Download'!G:G,0))),""))</f>
        <v/>
      </c>
      <c r="K660" s="1" t="s">
        <v>202</v>
      </c>
      <c r="L660" s="1">
        <f>_xlfn.MAXIFS('Tableau FR Download'!A:A,'Tableau FR Download'!B:B,'Eligible Components'!G660)</f>
        <v>0</v>
      </c>
      <c r="M660" s="1" t="str">
        <f>IF(L660=0,"",INDEX('Tableau FR Download'!G:G,MATCH('Eligible Components'!L660,'Tableau FR Download'!A:A,0)))</f>
        <v/>
      </c>
      <c r="N660" s="2" t="str">
        <f>IFERROR(IF(LEFT(INDEX('Tableau FR Download'!J:J,MATCH('Eligible Components'!M660,'Tableau FR Download'!G:G,0)),FIND(" - ",INDEX('Tableau FR Download'!J:J,MATCH('Eligible Components'!M660,'Tableau FR Download'!G:G,0)))-1) = 0,"",LEFT(INDEX('Tableau FR Download'!J:J,MATCH('Eligible Components'!M660,'Tableau FR Download'!G:G,0)),FIND(" - ",INDEX('Tableau FR Download'!J:J,MATCH('Eligible Components'!M660,'Tableau FR Download'!G:G,0)))-1)),"")</f>
        <v/>
      </c>
      <c r="O660" s="2" t="str">
        <f>IF(T660="No","",IFERROR(IF(INDEX('Tableau FR Download'!M:M,MATCH('Eligible Components'!M660,'Tableau FR Download'!G:G,0))=0,"",INDEX('Tableau FR Download'!M:M,MATCH('Eligible Components'!M660,'Tableau FR Download'!G:G,0))),""))</f>
        <v/>
      </c>
      <c r="P660" s="27" t="str">
        <f>IF(IFERROR(
INDEX('Funding Request Tracker'!$G$6:$G$13,MATCH('Eligible Components'!N660,'Funding Request Tracker'!$F$6:$F$13,0)),"")=0,"",
IFERROR(INDEX('Funding Request Tracker'!$G$6:$G$13,MATCH('Eligible Components'!N660,'Funding Request Tracker'!$F$6:$F$13,0)),
""))</f>
        <v/>
      </c>
      <c r="Q660" s="27" t="str">
        <f>IF(IFERROR(INDEX('Tableau FR Download'!N:N,MATCH('Eligible Components'!M660,'Tableau FR Download'!G:G,0)),"")=0,"",IFERROR(INDEX('Tableau FR Download'!N:N,MATCH('Eligible Components'!M660,'Tableau FR Download'!G:G,0)),""))</f>
        <v/>
      </c>
      <c r="R660" s="27" t="str">
        <f>IF(IFERROR(INDEX('Tableau FR Download'!O:O,MATCH('Eligible Components'!M660,'Tableau FR Download'!G:G,0)),"")=0,"",IFERROR(INDEX('Tableau FR Download'!O:O,MATCH('Eligible Components'!M660,'Tableau FR Download'!G:G,0)),""))</f>
        <v/>
      </c>
      <c r="S660" t="str">
        <f t="shared" si="32"/>
        <v/>
      </c>
      <c r="T660" s="1" t="str">
        <f>IFERROR(INDEX('User Instructions'!$E$3:$E$8,MATCH('Eligible Components'!N660,'User Instructions'!$D$3:$D$8,0)),"")</f>
        <v/>
      </c>
      <c r="U660" s="1" t="str">
        <f>IFERROR(IF(INDEX('Tableau FR Download'!M:M,MATCH('Eligible Components'!M660,'Tableau FR Download'!G:G,0))=0,"",INDEX('Tableau FR Download'!M:M,MATCH('Eligible Components'!M660,'Tableau FR Download'!G:G,0))),"")</f>
        <v/>
      </c>
    </row>
    <row r="661" spans="1:21" hidden="1" x14ac:dyDescent="0.35">
      <c r="A661" s="1">
        <f t="shared" si="30"/>
        <v>0</v>
      </c>
      <c r="B661" s="1">
        <v>0</v>
      </c>
      <c r="C661" s="1" t="s">
        <v>201</v>
      </c>
      <c r="D661" s="1" t="s">
        <v>117</v>
      </c>
      <c r="E661" s="1" t="s">
        <v>121</v>
      </c>
      <c r="F661" s="1" t="s">
        <v>216</v>
      </c>
      <c r="G661" s="1" t="str">
        <f t="shared" si="31"/>
        <v>Haiti-Tuberculosis,RSSH</v>
      </c>
      <c r="H661" s="1">
        <v>1</v>
      </c>
      <c r="I661" s="1" t="s">
        <v>71</v>
      </c>
      <c r="J661" s="1" t="str">
        <f>IF(IFERROR(IF(M661="",INDEX('Review Approach Lookup'!D:D,MATCH('Eligible Components'!G661,'Review Approach Lookup'!A:A,0)),INDEX('Tableau FR Download'!I:I,MATCH(M661,'Tableau FR Download'!G:G,0))),"")=0,"TBC",IFERROR(IF(M661="",INDEX('Review Approach Lookup'!D:D,MATCH('Eligible Components'!G661,'Review Approach Lookup'!A:A,0)),INDEX('Tableau FR Download'!I:I,MATCH(M661,'Tableau FR Download'!G:G,0))),""))</f>
        <v/>
      </c>
      <c r="K661" s="1" t="s">
        <v>202</v>
      </c>
      <c r="L661" s="1">
        <f>_xlfn.MAXIFS('Tableau FR Download'!A:A,'Tableau FR Download'!B:B,'Eligible Components'!G661)</f>
        <v>0</v>
      </c>
      <c r="M661" s="1" t="str">
        <f>IF(L661=0,"",INDEX('Tableau FR Download'!G:G,MATCH('Eligible Components'!L661,'Tableau FR Download'!A:A,0)))</f>
        <v/>
      </c>
      <c r="N661" s="2" t="str">
        <f>IFERROR(IF(LEFT(INDEX('Tableau FR Download'!J:J,MATCH('Eligible Components'!M661,'Tableau FR Download'!G:G,0)),FIND(" - ",INDEX('Tableau FR Download'!J:J,MATCH('Eligible Components'!M661,'Tableau FR Download'!G:G,0)))-1) = 0,"",LEFT(INDEX('Tableau FR Download'!J:J,MATCH('Eligible Components'!M661,'Tableau FR Download'!G:G,0)),FIND(" - ",INDEX('Tableau FR Download'!J:J,MATCH('Eligible Components'!M661,'Tableau FR Download'!G:G,0)))-1)),"")</f>
        <v/>
      </c>
      <c r="O661" s="2" t="str">
        <f>IF(T661="No","",IFERROR(IF(INDEX('Tableau FR Download'!M:M,MATCH('Eligible Components'!M661,'Tableau FR Download'!G:G,0))=0,"",INDEX('Tableau FR Download'!M:M,MATCH('Eligible Components'!M661,'Tableau FR Download'!G:G,0))),""))</f>
        <v/>
      </c>
      <c r="P661" s="27" t="str">
        <f>IF(IFERROR(
INDEX('Funding Request Tracker'!$G$6:$G$13,MATCH('Eligible Components'!N661,'Funding Request Tracker'!$F$6:$F$13,0)),"")=0,"",
IFERROR(INDEX('Funding Request Tracker'!$G$6:$G$13,MATCH('Eligible Components'!N661,'Funding Request Tracker'!$F$6:$F$13,0)),
""))</f>
        <v/>
      </c>
      <c r="Q661" s="27" t="str">
        <f>IF(IFERROR(INDEX('Tableau FR Download'!N:N,MATCH('Eligible Components'!M661,'Tableau FR Download'!G:G,0)),"")=0,"",IFERROR(INDEX('Tableau FR Download'!N:N,MATCH('Eligible Components'!M661,'Tableau FR Download'!G:G,0)),""))</f>
        <v/>
      </c>
      <c r="R661" s="27" t="str">
        <f>IF(IFERROR(INDEX('Tableau FR Download'!O:O,MATCH('Eligible Components'!M661,'Tableau FR Download'!G:G,0)),"")=0,"",IFERROR(INDEX('Tableau FR Download'!O:O,MATCH('Eligible Components'!M661,'Tableau FR Download'!G:G,0)),""))</f>
        <v/>
      </c>
      <c r="S661" t="str">
        <f t="shared" si="32"/>
        <v/>
      </c>
      <c r="T661" s="1" t="str">
        <f>IFERROR(INDEX('User Instructions'!$E$3:$E$8,MATCH('Eligible Components'!N661,'User Instructions'!$D$3:$D$8,0)),"")</f>
        <v/>
      </c>
      <c r="U661" s="1" t="str">
        <f>IFERROR(IF(INDEX('Tableau FR Download'!M:M,MATCH('Eligible Components'!M661,'Tableau FR Download'!G:G,0))=0,"",INDEX('Tableau FR Download'!M:M,MATCH('Eligible Components'!M661,'Tableau FR Download'!G:G,0))),"")</f>
        <v/>
      </c>
    </row>
    <row r="662" spans="1:21" hidden="1" x14ac:dyDescent="0.35">
      <c r="A662" s="1">
        <f t="shared" si="30"/>
        <v>0</v>
      </c>
      <c r="B662" s="1">
        <v>0</v>
      </c>
      <c r="C662" s="1" t="s">
        <v>201</v>
      </c>
      <c r="D662" s="1" t="s">
        <v>118</v>
      </c>
      <c r="E662" s="1" t="s">
        <v>59</v>
      </c>
      <c r="F662" s="1" t="s">
        <v>59</v>
      </c>
      <c r="G662" s="1" t="str">
        <f t="shared" si="31"/>
        <v>Honduras-HIV/AIDS</v>
      </c>
      <c r="H662" s="1">
        <v>0</v>
      </c>
      <c r="I662" s="1" t="s">
        <v>71</v>
      </c>
      <c r="J662" s="1" t="str">
        <f>IF(IFERROR(IF(M662="",INDEX('Review Approach Lookup'!D:D,MATCH('Eligible Components'!G662,'Review Approach Lookup'!A:A,0)),INDEX('Tableau FR Download'!I:I,MATCH(M662,'Tableau FR Download'!G:G,0))),"")=0,"TBC",IFERROR(IF(M662="",INDEX('Review Approach Lookup'!D:D,MATCH('Eligible Components'!G662,'Review Approach Lookup'!A:A,0)),INDEX('Tableau FR Download'!I:I,MATCH(M662,'Tableau FR Download'!G:G,0))),""))</f>
        <v>Tailored for Focused Portfolios</v>
      </c>
      <c r="K662" s="1" t="s">
        <v>218</v>
      </c>
      <c r="L662" s="1">
        <f>_xlfn.MAXIFS('Tableau FR Download'!A:A,'Tableau FR Download'!B:B,'Eligible Components'!G662)</f>
        <v>0</v>
      </c>
      <c r="M662" s="1" t="str">
        <f>IF(L662=0,"",INDEX('Tableau FR Download'!G:G,MATCH('Eligible Components'!L662,'Tableau FR Download'!A:A,0)))</f>
        <v/>
      </c>
      <c r="N662" s="2" t="str">
        <f>IFERROR(IF(LEFT(INDEX('Tableau FR Download'!J:J,MATCH('Eligible Components'!M662,'Tableau FR Download'!G:G,0)),FIND(" - ",INDEX('Tableau FR Download'!J:J,MATCH('Eligible Components'!M662,'Tableau FR Download'!G:G,0)))-1) = 0,"",LEFT(INDEX('Tableau FR Download'!J:J,MATCH('Eligible Components'!M662,'Tableau FR Download'!G:G,0)),FIND(" - ",INDEX('Tableau FR Download'!J:J,MATCH('Eligible Components'!M662,'Tableau FR Download'!G:G,0)))-1)),"")</f>
        <v/>
      </c>
      <c r="O662" s="2" t="str">
        <f>IF(T662="No","",IFERROR(IF(INDEX('Tableau FR Download'!M:M,MATCH('Eligible Components'!M662,'Tableau FR Download'!G:G,0))=0,"",INDEX('Tableau FR Download'!M:M,MATCH('Eligible Components'!M662,'Tableau FR Download'!G:G,0))),""))</f>
        <v/>
      </c>
      <c r="P662" s="27" t="str">
        <f>IF(IFERROR(
INDEX('Funding Request Tracker'!$G$6:$G$13,MATCH('Eligible Components'!N662,'Funding Request Tracker'!$F$6:$F$13,0)),"")=0,"",
IFERROR(INDEX('Funding Request Tracker'!$G$6:$G$13,MATCH('Eligible Components'!N662,'Funding Request Tracker'!$F$6:$F$13,0)),
""))</f>
        <v/>
      </c>
      <c r="Q662" s="27" t="str">
        <f>IF(IFERROR(INDEX('Tableau FR Download'!N:N,MATCH('Eligible Components'!M662,'Tableau FR Download'!G:G,0)),"")=0,"",IFERROR(INDEX('Tableau FR Download'!N:N,MATCH('Eligible Components'!M662,'Tableau FR Download'!G:G,0)),""))</f>
        <v/>
      </c>
      <c r="R662" s="27" t="str">
        <f>IF(IFERROR(INDEX('Tableau FR Download'!O:O,MATCH('Eligible Components'!M662,'Tableau FR Download'!G:G,0)),"")=0,"",IFERROR(INDEX('Tableau FR Download'!O:O,MATCH('Eligible Components'!M662,'Tableau FR Download'!G:G,0)),""))</f>
        <v/>
      </c>
      <c r="S662" t="str">
        <f t="shared" si="32"/>
        <v/>
      </c>
      <c r="T662" s="1" t="str">
        <f>IFERROR(INDEX('User Instructions'!$E$3:$E$8,MATCH('Eligible Components'!N662,'User Instructions'!$D$3:$D$8,0)),"")</f>
        <v/>
      </c>
      <c r="U662" s="1" t="str">
        <f>IFERROR(IF(INDEX('Tableau FR Download'!M:M,MATCH('Eligible Components'!M662,'Tableau FR Download'!G:G,0))=0,"",INDEX('Tableau FR Download'!M:M,MATCH('Eligible Components'!M662,'Tableau FR Download'!G:G,0))),"")</f>
        <v/>
      </c>
    </row>
    <row r="663" spans="1:21" hidden="1" x14ac:dyDescent="0.35">
      <c r="A663" s="1">
        <f t="shared" si="30"/>
        <v>0</v>
      </c>
      <c r="B663" s="1">
        <v>0</v>
      </c>
      <c r="C663" s="1" t="s">
        <v>201</v>
      </c>
      <c r="D663" s="1" t="s">
        <v>118</v>
      </c>
      <c r="E663" s="1" t="s">
        <v>103</v>
      </c>
      <c r="F663" s="1" t="s">
        <v>203</v>
      </c>
      <c r="G663" s="1" t="str">
        <f t="shared" si="31"/>
        <v>Honduras-HIV/AIDS,Malaria</v>
      </c>
      <c r="H663" s="1">
        <v>0</v>
      </c>
      <c r="I663" s="1" t="s">
        <v>71</v>
      </c>
      <c r="J663" s="1" t="str">
        <f>IF(IFERROR(IF(M663="",INDEX('Review Approach Lookup'!D:D,MATCH('Eligible Components'!G663,'Review Approach Lookup'!A:A,0)),INDEX('Tableau FR Download'!I:I,MATCH(M663,'Tableau FR Download'!G:G,0))),"")=0,"TBC",IFERROR(IF(M663="",INDEX('Review Approach Lookup'!D:D,MATCH('Eligible Components'!G663,'Review Approach Lookup'!A:A,0)),INDEX('Tableau FR Download'!I:I,MATCH(M663,'Tableau FR Download'!G:G,0))),""))</f>
        <v/>
      </c>
      <c r="K663" s="1" t="s">
        <v>218</v>
      </c>
      <c r="L663" s="1">
        <f>_xlfn.MAXIFS('Tableau FR Download'!A:A,'Tableau FR Download'!B:B,'Eligible Components'!G663)</f>
        <v>0</v>
      </c>
      <c r="M663" s="1" t="str">
        <f>IF(L663=0,"",INDEX('Tableau FR Download'!G:G,MATCH('Eligible Components'!L663,'Tableau FR Download'!A:A,0)))</f>
        <v/>
      </c>
      <c r="N663" s="2" t="str">
        <f>IFERROR(IF(LEFT(INDEX('Tableau FR Download'!J:J,MATCH('Eligible Components'!M663,'Tableau FR Download'!G:G,0)),FIND(" - ",INDEX('Tableau FR Download'!J:J,MATCH('Eligible Components'!M663,'Tableau FR Download'!G:G,0)))-1) = 0,"",LEFT(INDEX('Tableau FR Download'!J:J,MATCH('Eligible Components'!M663,'Tableau FR Download'!G:G,0)),FIND(" - ",INDEX('Tableau FR Download'!J:J,MATCH('Eligible Components'!M663,'Tableau FR Download'!G:G,0)))-1)),"")</f>
        <v/>
      </c>
      <c r="O663" s="2" t="str">
        <f>IF(T663="No","",IFERROR(IF(INDEX('Tableau FR Download'!M:M,MATCH('Eligible Components'!M663,'Tableau FR Download'!G:G,0))=0,"",INDEX('Tableau FR Download'!M:M,MATCH('Eligible Components'!M663,'Tableau FR Download'!G:G,0))),""))</f>
        <v/>
      </c>
      <c r="P663" s="27" t="str">
        <f>IF(IFERROR(
INDEX('Funding Request Tracker'!$G$6:$G$13,MATCH('Eligible Components'!N663,'Funding Request Tracker'!$F$6:$F$13,0)),"")=0,"",
IFERROR(INDEX('Funding Request Tracker'!$G$6:$G$13,MATCH('Eligible Components'!N663,'Funding Request Tracker'!$F$6:$F$13,0)),
""))</f>
        <v/>
      </c>
      <c r="Q663" s="27" t="str">
        <f>IF(IFERROR(INDEX('Tableau FR Download'!N:N,MATCH('Eligible Components'!M663,'Tableau FR Download'!G:G,0)),"")=0,"",IFERROR(INDEX('Tableau FR Download'!N:N,MATCH('Eligible Components'!M663,'Tableau FR Download'!G:G,0)),""))</f>
        <v/>
      </c>
      <c r="R663" s="27" t="str">
        <f>IF(IFERROR(INDEX('Tableau FR Download'!O:O,MATCH('Eligible Components'!M663,'Tableau FR Download'!G:G,0)),"")=0,"",IFERROR(INDEX('Tableau FR Download'!O:O,MATCH('Eligible Components'!M663,'Tableau FR Download'!G:G,0)),""))</f>
        <v/>
      </c>
      <c r="S663" t="str">
        <f t="shared" si="32"/>
        <v/>
      </c>
      <c r="T663" s="1" t="str">
        <f>IFERROR(INDEX('User Instructions'!$E$3:$E$8,MATCH('Eligible Components'!N663,'User Instructions'!$D$3:$D$8,0)),"")</f>
        <v/>
      </c>
      <c r="U663" s="1" t="str">
        <f>IFERROR(IF(INDEX('Tableau FR Download'!M:M,MATCH('Eligible Components'!M663,'Tableau FR Download'!G:G,0))=0,"",INDEX('Tableau FR Download'!M:M,MATCH('Eligible Components'!M663,'Tableau FR Download'!G:G,0))),"")</f>
        <v/>
      </c>
    </row>
    <row r="664" spans="1:21" hidden="1" x14ac:dyDescent="0.35">
      <c r="A664" s="1">
        <f t="shared" si="30"/>
        <v>0</v>
      </c>
      <c r="B664" s="1">
        <v>0</v>
      </c>
      <c r="C664" s="1" t="s">
        <v>201</v>
      </c>
      <c r="D664" s="1" t="s">
        <v>118</v>
      </c>
      <c r="E664" s="1" t="s">
        <v>204</v>
      </c>
      <c r="F664" s="1" t="s">
        <v>205</v>
      </c>
      <c r="G664" s="1" t="str">
        <f t="shared" si="31"/>
        <v>Honduras-HIV/AIDS,Malaria,RSSH</v>
      </c>
      <c r="H664" s="1">
        <v>0</v>
      </c>
      <c r="I664" s="1" t="s">
        <v>71</v>
      </c>
      <c r="J664" s="1" t="str">
        <f>IF(IFERROR(IF(M664="",INDEX('Review Approach Lookup'!D:D,MATCH('Eligible Components'!G664,'Review Approach Lookup'!A:A,0)),INDEX('Tableau FR Download'!I:I,MATCH(M664,'Tableau FR Download'!G:G,0))),"")=0,"TBC",IFERROR(IF(M664="",INDEX('Review Approach Lookup'!D:D,MATCH('Eligible Components'!G664,'Review Approach Lookup'!A:A,0)),INDEX('Tableau FR Download'!I:I,MATCH(M664,'Tableau FR Download'!G:G,0))),""))</f>
        <v/>
      </c>
      <c r="K664" s="1" t="s">
        <v>218</v>
      </c>
      <c r="L664" s="1">
        <f>_xlfn.MAXIFS('Tableau FR Download'!A:A,'Tableau FR Download'!B:B,'Eligible Components'!G664)</f>
        <v>0</v>
      </c>
      <c r="M664" s="1" t="str">
        <f>IF(L664=0,"",INDEX('Tableau FR Download'!G:G,MATCH('Eligible Components'!L664,'Tableau FR Download'!A:A,0)))</f>
        <v/>
      </c>
      <c r="N664" s="2" t="str">
        <f>IFERROR(IF(LEFT(INDEX('Tableau FR Download'!J:J,MATCH('Eligible Components'!M664,'Tableau FR Download'!G:G,0)),FIND(" - ",INDEX('Tableau FR Download'!J:J,MATCH('Eligible Components'!M664,'Tableau FR Download'!G:G,0)))-1) = 0,"",LEFT(INDEX('Tableau FR Download'!J:J,MATCH('Eligible Components'!M664,'Tableau FR Download'!G:G,0)),FIND(" - ",INDEX('Tableau FR Download'!J:J,MATCH('Eligible Components'!M664,'Tableau FR Download'!G:G,0)))-1)),"")</f>
        <v/>
      </c>
      <c r="O664" s="2" t="str">
        <f>IF(T664="No","",IFERROR(IF(INDEX('Tableau FR Download'!M:M,MATCH('Eligible Components'!M664,'Tableau FR Download'!G:G,0))=0,"",INDEX('Tableau FR Download'!M:M,MATCH('Eligible Components'!M664,'Tableau FR Download'!G:G,0))),""))</f>
        <v/>
      </c>
      <c r="P664" s="27" t="str">
        <f>IF(IFERROR(
INDEX('Funding Request Tracker'!$G$6:$G$13,MATCH('Eligible Components'!N664,'Funding Request Tracker'!$F$6:$F$13,0)),"")=0,"",
IFERROR(INDEX('Funding Request Tracker'!$G$6:$G$13,MATCH('Eligible Components'!N664,'Funding Request Tracker'!$F$6:$F$13,0)),
""))</f>
        <v/>
      </c>
      <c r="Q664" s="27" t="str">
        <f>IF(IFERROR(INDEX('Tableau FR Download'!N:N,MATCH('Eligible Components'!M664,'Tableau FR Download'!G:G,0)),"")=0,"",IFERROR(INDEX('Tableau FR Download'!N:N,MATCH('Eligible Components'!M664,'Tableau FR Download'!G:G,0)),""))</f>
        <v/>
      </c>
      <c r="R664" s="27" t="str">
        <f>IF(IFERROR(INDEX('Tableau FR Download'!O:O,MATCH('Eligible Components'!M664,'Tableau FR Download'!G:G,0)),"")=0,"",IFERROR(INDEX('Tableau FR Download'!O:O,MATCH('Eligible Components'!M664,'Tableau FR Download'!G:G,0)),""))</f>
        <v/>
      </c>
      <c r="S664" t="str">
        <f t="shared" si="32"/>
        <v/>
      </c>
      <c r="T664" s="1" t="str">
        <f>IFERROR(INDEX('User Instructions'!$E$3:$E$8,MATCH('Eligible Components'!N664,'User Instructions'!$D$3:$D$8,0)),"")</f>
        <v/>
      </c>
      <c r="U664" s="1" t="str">
        <f>IFERROR(IF(INDEX('Tableau FR Download'!M:M,MATCH('Eligible Components'!M664,'Tableau FR Download'!G:G,0))=0,"",INDEX('Tableau FR Download'!M:M,MATCH('Eligible Components'!M664,'Tableau FR Download'!G:G,0))),"")</f>
        <v/>
      </c>
    </row>
    <row r="665" spans="1:21" hidden="1" x14ac:dyDescent="0.35">
      <c r="A665" s="1">
        <f t="shared" si="30"/>
        <v>0</v>
      </c>
      <c r="B665" s="1">
        <v>0</v>
      </c>
      <c r="C665" s="1" t="s">
        <v>201</v>
      </c>
      <c r="D665" s="1" t="s">
        <v>118</v>
      </c>
      <c r="E665" s="1" t="s">
        <v>206</v>
      </c>
      <c r="F665" s="1" t="s">
        <v>207</v>
      </c>
      <c r="G665" s="1" t="str">
        <f t="shared" si="31"/>
        <v>Honduras-HIV/AIDS,RSSH</v>
      </c>
      <c r="H665" s="1">
        <v>0</v>
      </c>
      <c r="I665" s="1" t="s">
        <v>71</v>
      </c>
      <c r="J665" s="1" t="str">
        <f>IF(IFERROR(IF(M665="",INDEX('Review Approach Lookup'!D:D,MATCH('Eligible Components'!G665,'Review Approach Lookup'!A:A,0)),INDEX('Tableau FR Download'!I:I,MATCH(M665,'Tableau FR Download'!G:G,0))),"")=0,"TBC",IFERROR(IF(M665="",INDEX('Review Approach Lookup'!D:D,MATCH('Eligible Components'!G665,'Review Approach Lookup'!A:A,0)),INDEX('Tableau FR Download'!I:I,MATCH(M665,'Tableau FR Download'!G:G,0))),""))</f>
        <v/>
      </c>
      <c r="K665" s="1" t="s">
        <v>218</v>
      </c>
      <c r="L665" s="1">
        <f>_xlfn.MAXIFS('Tableau FR Download'!A:A,'Tableau FR Download'!B:B,'Eligible Components'!G665)</f>
        <v>0</v>
      </c>
      <c r="M665" s="1" t="str">
        <f>IF(L665=0,"",INDEX('Tableau FR Download'!G:G,MATCH('Eligible Components'!L665,'Tableau FR Download'!A:A,0)))</f>
        <v/>
      </c>
      <c r="N665" s="2" t="str">
        <f>IFERROR(IF(LEFT(INDEX('Tableau FR Download'!J:J,MATCH('Eligible Components'!M665,'Tableau FR Download'!G:G,0)),FIND(" - ",INDEX('Tableau FR Download'!J:J,MATCH('Eligible Components'!M665,'Tableau FR Download'!G:G,0)))-1) = 0,"",LEFT(INDEX('Tableau FR Download'!J:J,MATCH('Eligible Components'!M665,'Tableau FR Download'!G:G,0)),FIND(" - ",INDEX('Tableau FR Download'!J:J,MATCH('Eligible Components'!M665,'Tableau FR Download'!G:G,0)))-1)),"")</f>
        <v/>
      </c>
      <c r="O665" s="2" t="str">
        <f>IF(T665="No","",IFERROR(IF(INDEX('Tableau FR Download'!M:M,MATCH('Eligible Components'!M665,'Tableau FR Download'!G:G,0))=0,"",INDEX('Tableau FR Download'!M:M,MATCH('Eligible Components'!M665,'Tableau FR Download'!G:G,0))),""))</f>
        <v/>
      </c>
      <c r="P665" s="27" t="str">
        <f>IF(IFERROR(
INDEX('Funding Request Tracker'!$G$6:$G$13,MATCH('Eligible Components'!N665,'Funding Request Tracker'!$F$6:$F$13,0)),"")=0,"",
IFERROR(INDEX('Funding Request Tracker'!$G$6:$G$13,MATCH('Eligible Components'!N665,'Funding Request Tracker'!$F$6:$F$13,0)),
""))</f>
        <v/>
      </c>
      <c r="Q665" s="27" t="str">
        <f>IF(IFERROR(INDEX('Tableau FR Download'!N:N,MATCH('Eligible Components'!M665,'Tableau FR Download'!G:G,0)),"")=0,"",IFERROR(INDEX('Tableau FR Download'!N:N,MATCH('Eligible Components'!M665,'Tableau FR Download'!G:G,0)),""))</f>
        <v/>
      </c>
      <c r="R665" s="27" t="str">
        <f>IF(IFERROR(INDEX('Tableau FR Download'!O:O,MATCH('Eligible Components'!M665,'Tableau FR Download'!G:G,0)),"")=0,"",IFERROR(INDEX('Tableau FR Download'!O:O,MATCH('Eligible Components'!M665,'Tableau FR Download'!G:G,0)),""))</f>
        <v/>
      </c>
      <c r="S665" t="str">
        <f t="shared" si="32"/>
        <v/>
      </c>
      <c r="T665" s="1" t="str">
        <f>IFERROR(INDEX('User Instructions'!$E$3:$E$8,MATCH('Eligible Components'!N665,'User Instructions'!$D$3:$D$8,0)),"")</f>
        <v/>
      </c>
      <c r="U665" s="1" t="str">
        <f>IFERROR(IF(INDEX('Tableau FR Download'!M:M,MATCH('Eligible Components'!M665,'Tableau FR Download'!G:G,0))=0,"",INDEX('Tableau FR Download'!M:M,MATCH('Eligible Components'!M665,'Tableau FR Download'!G:G,0))),"")</f>
        <v/>
      </c>
    </row>
    <row r="666" spans="1:21" hidden="1" x14ac:dyDescent="0.35">
      <c r="A666" s="1">
        <f t="shared" si="30"/>
        <v>1</v>
      </c>
      <c r="B666" s="1">
        <v>0</v>
      </c>
      <c r="C666" s="1" t="s">
        <v>201</v>
      </c>
      <c r="D666" s="1" t="s">
        <v>118</v>
      </c>
      <c r="E666" s="1" t="s">
        <v>63</v>
      </c>
      <c r="F666" s="1" t="s">
        <v>208</v>
      </c>
      <c r="G666" s="1" t="str">
        <f t="shared" si="31"/>
        <v>Honduras-HIV/AIDS, Tuberculosis</v>
      </c>
      <c r="H666" s="1">
        <v>1</v>
      </c>
      <c r="I666" s="1" t="s">
        <v>71</v>
      </c>
      <c r="J666" s="1" t="str">
        <f>IF(IFERROR(IF(M666="",INDEX('Review Approach Lookup'!D:D,MATCH('Eligible Components'!G666,'Review Approach Lookup'!A:A,0)),INDEX('Tableau FR Download'!I:I,MATCH(M666,'Tableau FR Download'!G:G,0))),"")=0,"TBC",IFERROR(IF(M666="",INDEX('Review Approach Lookup'!D:D,MATCH('Eligible Components'!G666,'Review Approach Lookup'!A:A,0)),INDEX('Tableau FR Download'!I:I,MATCH(M666,'Tableau FR Download'!G:G,0))),""))</f>
        <v>Tailored for Focused Portfolios</v>
      </c>
      <c r="K666" s="1" t="s">
        <v>218</v>
      </c>
      <c r="L666" s="1">
        <f>_xlfn.MAXIFS('Tableau FR Download'!A:A,'Tableau FR Download'!B:B,'Eligible Components'!G666)</f>
        <v>1670</v>
      </c>
      <c r="M666" s="1" t="str">
        <f>IF(L666=0,"",INDEX('Tableau FR Download'!G:G,MATCH('Eligible Components'!L666,'Tableau FR Download'!A:A,0)))</f>
        <v>FR1670-HND-C</v>
      </c>
      <c r="N666" s="2" t="str">
        <f>IFERROR(IF(LEFT(INDEX('Tableau FR Download'!J:J,MATCH('Eligible Components'!M666,'Tableau FR Download'!G:G,0)),FIND(" - ",INDEX('Tableau FR Download'!J:J,MATCH('Eligible Components'!M666,'Tableau FR Download'!G:G,0)))-1) = 0,"",LEFT(INDEX('Tableau FR Download'!J:J,MATCH('Eligible Components'!M666,'Tableau FR Download'!G:G,0)),FIND(" - ",INDEX('Tableau FR Download'!J:J,MATCH('Eligible Components'!M666,'Tableau FR Download'!G:G,0)))-1)),"")</f>
        <v>Window 7</v>
      </c>
      <c r="O666" s="2" t="str">
        <f>IF(T666="No","",IFERROR(IF(INDEX('Tableau FR Download'!M:M,MATCH('Eligible Components'!M666,'Tableau FR Download'!G:G,0))=0,"",INDEX('Tableau FR Download'!M:M,MATCH('Eligible Components'!M666,'Tableau FR Download'!G:G,0))),""))</f>
        <v/>
      </c>
      <c r="P666" s="27" t="str">
        <f>IF(IFERROR(
INDEX('Funding Request Tracker'!$G$6:$G$13,MATCH('Eligible Components'!N666,'Funding Request Tracker'!$F$6:$F$13,0)),"")=0,"",
IFERROR(INDEX('Funding Request Tracker'!$G$6:$G$13,MATCH('Eligible Components'!N666,'Funding Request Tracker'!$F$6:$F$13,0)),
""))</f>
        <v>TBC</v>
      </c>
      <c r="Q666" s="27" t="str">
        <f>IF(IFERROR(INDEX('Tableau FR Download'!N:N,MATCH('Eligible Components'!M666,'Tableau FR Download'!G:G,0)),"")=0,"",IFERROR(INDEX('Tableau FR Download'!N:N,MATCH('Eligible Components'!M666,'Tableau FR Download'!G:G,0)),""))</f>
        <v/>
      </c>
      <c r="R666" s="27" t="str">
        <f>IF(IFERROR(INDEX('Tableau FR Download'!O:O,MATCH('Eligible Components'!M666,'Tableau FR Download'!G:G,0)),"")=0,"",IFERROR(INDEX('Tableau FR Download'!O:O,MATCH('Eligible Components'!M666,'Tableau FR Download'!G:G,0)),""))</f>
        <v/>
      </c>
      <c r="S666" t="str">
        <f t="shared" si="32"/>
        <v/>
      </c>
      <c r="T666" s="1" t="str">
        <f>IFERROR(INDEX('User Instructions'!$E$3:$E$8,MATCH('Eligible Components'!N666,'User Instructions'!$D$3:$D$8,0)),"")</f>
        <v/>
      </c>
      <c r="U666" s="1" t="str">
        <f>IFERROR(IF(INDEX('Tableau FR Download'!M:M,MATCH('Eligible Components'!M666,'Tableau FR Download'!G:G,0))=0,"",INDEX('Tableau FR Download'!M:M,MATCH('Eligible Components'!M666,'Tableau FR Download'!G:G,0))),"")</f>
        <v/>
      </c>
    </row>
    <row r="667" spans="1:21" hidden="1" x14ac:dyDescent="0.35">
      <c r="A667" s="1">
        <f t="shared" si="30"/>
        <v>0</v>
      </c>
      <c r="B667" s="1">
        <v>0</v>
      </c>
      <c r="C667" s="1" t="s">
        <v>201</v>
      </c>
      <c r="D667" s="1" t="s">
        <v>118</v>
      </c>
      <c r="E667" s="1" t="s">
        <v>53</v>
      </c>
      <c r="F667" s="1" t="s">
        <v>209</v>
      </c>
      <c r="G667" s="1" t="str">
        <f t="shared" si="31"/>
        <v>Honduras-HIV/AIDS,Tuberculosis,Malaria</v>
      </c>
      <c r="H667" s="1">
        <v>0</v>
      </c>
      <c r="I667" s="1" t="s">
        <v>71</v>
      </c>
      <c r="J667" s="1" t="str">
        <f>IF(IFERROR(IF(M667="",INDEX('Review Approach Lookup'!D:D,MATCH('Eligible Components'!G667,'Review Approach Lookup'!A:A,0)),INDEX('Tableau FR Download'!I:I,MATCH(M667,'Tableau FR Download'!G:G,0))),"")=0,"TBC",IFERROR(IF(M667="",INDEX('Review Approach Lookup'!D:D,MATCH('Eligible Components'!G667,'Review Approach Lookup'!A:A,0)),INDEX('Tableau FR Download'!I:I,MATCH(M667,'Tableau FR Download'!G:G,0))),""))</f>
        <v/>
      </c>
      <c r="K667" s="1" t="s">
        <v>218</v>
      </c>
      <c r="L667" s="1">
        <f>_xlfn.MAXIFS('Tableau FR Download'!A:A,'Tableau FR Download'!B:B,'Eligible Components'!G667)</f>
        <v>0</v>
      </c>
      <c r="M667" s="1" t="str">
        <f>IF(L667=0,"",INDEX('Tableau FR Download'!G:G,MATCH('Eligible Components'!L667,'Tableau FR Download'!A:A,0)))</f>
        <v/>
      </c>
      <c r="N667" s="2" t="str">
        <f>IFERROR(IF(LEFT(INDEX('Tableau FR Download'!J:J,MATCH('Eligible Components'!M667,'Tableau FR Download'!G:G,0)),FIND(" - ",INDEX('Tableau FR Download'!J:J,MATCH('Eligible Components'!M667,'Tableau FR Download'!G:G,0)))-1) = 0,"",LEFT(INDEX('Tableau FR Download'!J:J,MATCH('Eligible Components'!M667,'Tableau FR Download'!G:G,0)),FIND(" - ",INDEX('Tableau FR Download'!J:J,MATCH('Eligible Components'!M667,'Tableau FR Download'!G:G,0)))-1)),"")</f>
        <v/>
      </c>
      <c r="O667" s="2" t="str">
        <f>IF(T667="No","",IFERROR(IF(INDEX('Tableau FR Download'!M:M,MATCH('Eligible Components'!M667,'Tableau FR Download'!G:G,0))=0,"",INDEX('Tableau FR Download'!M:M,MATCH('Eligible Components'!M667,'Tableau FR Download'!G:G,0))),""))</f>
        <v/>
      </c>
      <c r="P667" s="27" t="str">
        <f>IF(IFERROR(
INDEX('Funding Request Tracker'!$G$6:$G$13,MATCH('Eligible Components'!N667,'Funding Request Tracker'!$F$6:$F$13,0)),"")=0,"",
IFERROR(INDEX('Funding Request Tracker'!$G$6:$G$13,MATCH('Eligible Components'!N667,'Funding Request Tracker'!$F$6:$F$13,0)),
""))</f>
        <v/>
      </c>
      <c r="Q667" s="27" t="str">
        <f>IF(IFERROR(INDEX('Tableau FR Download'!N:N,MATCH('Eligible Components'!M667,'Tableau FR Download'!G:G,0)),"")=0,"",IFERROR(INDEX('Tableau FR Download'!N:N,MATCH('Eligible Components'!M667,'Tableau FR Download'!G:G,0)),""))</f>
        <v/>
      </c>
      <c r="R667" s="27" t="str">
        <f>IF(IFERROR(INDEX('Tableau FR Download'!O:O,MATCH('Eligible Components'!M667,'Tableau FR Download'!G:G,0)),"")=0,"",IFERROR(INDEX('Tableau FR Download'!O:O,MATCH('Eligible Components'!M667,'Tableau FR Download'!G:G,0)),""))</f>
        <v/>
      </c>
      <c r="S667" t="str">
        <f t="shared" si="32"/>
        <v/>
      </c>
      <c r="T667" s="1" t="str">
        <f>IFERROR(INDEX('User Instructions'!$E$3:$E$8,MATCH('Eligible Components'!N667,'User Instructions'!$D$3:$D$8,0)),"")</f>
        <v/>
      </c>
      <c r="U667" s="1" t="str">
        <f>IFERROR(IF(INDEX('Tableau FR Download'!M:M,MATCH('Eligible Components'!M667,'Tableau FR Download'!G:G,0))=0,"",INDEX('Tableau FR Download'!M:M,MATCH('Eligible Components'!M667,'Tableau FR Download'!G:G,0))),"")</f>
        <v/>
      </c>
    </row>
    <row r="668" spans="1:21" hidden="1" x14ac:dyDescent="0.35">
      <c r="A668" s="1">
        <f t="shared" si="30"/>
        <v>0</v>
      </c>
      <c r="B668" s="1">
        <v>0</v>
      </c>
      <c r="C668" s="1" t="s">
        <v>201</v>
      </c>
      <c r="D668" s="1" t="s">
        <v>118</v>
      </c>
      <c r="E668" s="1" t="s">
        <v>81</v>
      </c>
      <c r="F668" s="1" t="s">
        <v>210</v>
      </c>
      <c r="G668" s="1" t="str">
        <f t="shared" si="31"/>
        <v>Honduras-HIV/AIDS,Tuberculosis,Malaria,RSSH</v>
      </c>
      <c r="H668" s="1">
        <v>0</v>
      </c>
      <c r="I668" s="1" t="s">
        <v>71</v>
      </c>
      <c r="J668" s="1" t="str">
        <f>IF(IFERROR(IF(M668="",INDEX('Review Approach Lookup'!D:D,MATCH('Eligible Components'!G668,'Review Approach Lookup'!A:A,0)),INDEX('Tableau FR Download'!I:I,MATCH(M668,'Tableau FR Download'!G:G,0))),"")=0,"TBC",IFERROR(IF(M668="",INDEX('Review Approach Lookup'!D:D,MATCH('Eligible Components'!G668,'Review Approach Lookup'!A:A,0)),INDEX('Tableau FR Download'!I:I,MATCH(M668,'Tableau FR Download'!G:G,0))),""))</f>
        <v/>
      </c>
      <c r="K668" s="1" t="s">
        <v>218</v>
      </c>
      <c r="L668" s="1">
        <f>_xlfn.MAXIFS('Tableau FR Download'!A:A,'Tableau FR Download'!B:B,'Eligible Components'!G668)</f>
        <v>0</v>
      </c>
      <c r="M668" s="1" t="str">
        <f>IF(L668=0,"",INDEX('Tableau FR Download'!G:G,MATCH('Eligible Components'!L668,'Tableau FR Download'!A:A,0)))</f>
        <v/>
      </c>
      <c r="N668" s="2" t="str">
        <f>IFERROR(IF(LEFT(INDEX('Tableau FR Download'!J:J,MATCH('Eligible Components'!M668,'Tableau FR Download'!G:G,0)),FIND(" - ",INDEX('Tableau FR Download'!J:J,MATCH('Eligible Components'!M668,'Tableau FR Download'!G:G,0)))-1) = 0,"",LEFT(INDEX('Tableau FR Download'!J:J,MATCH('Eligible Components'!M668,'Tableau FR Download'!G:G,0)),FIND(" - ",INDEX('Tableau FR Download'!J:J,MATCH('Eligible Components'!M668,'Tableau FR Download'!G:G,0)))-1)),"")</f>
        <v/>
      </c>
      <c r="O668" s="2" t="str">
        <f>IF(T668="No","",IFERROR(IF(INDEX('Tableau FR Download'!M:M,MATCH('Eligible Components'!M668,'Tableau FR Download'!G:G,0))=0,"",INDEX('Tableau FR Download'!M:M,MATCH('Eligible Components'!M668,'Tableau FR Download'!G:G,0))),""))</f>
        <v/>
      </c>
      <c r="P668" s="27" t="str">
        <f>IF(IFERROR(
INDEX('Funding Request Tracker'!$G$6:$G$13,MATCH('Eligible Components'!N668,'Funding Request Tracker'!$F$6:$F$13,0)),"")=0,"",
IFERROR(INDEX('Funding Request Tracker'!$G$6:$G$13,MATCH('Eligible Components'!N668,'Funding Request Tracker'!$F$6:$F$13,0)),
""))</f>
        <v/>
      </c>
      <c r="Q668" s="27" t="str">
        <f>IF(IFERROR(INDEX('Tableau FR Download'!N:N,MATCH('Eligible Components'!M668,'Tableau FR Download'!G:G,0)),"")=0,"",IFERROR(INDEX('Tableau FR Download'!N:N,MATCH('Eligible Components'!M668,'Tableau FR Download'!G:G,0)),""))</f>
        <v/>
      </c>
      <c r="R668" s="27" t="str">
        <f>IF(IFERROR(INDEX('Tableau FR Download'!O:O,MATCH('Eligible Components'!M668,'Tableau FR Download'!G:G,0)),"")=0,"",IFERROR(INDEX('Tableau FR Download'!O:O,MATCH('Eligible Components'!M668,'Tableau FR Download'!G:G,0)),""))</f>
        <v/>
      </c>
      <c r="S668" t="str">
        <f t="shared" si="32"/>
        <v/>
      </c>
      <c r="T668" s="1" t="str">
        <f>IFERROR(INDEX('User Instructions'!$E$3:$E$8,MATCH('Eligible Components'!N668,'User Instructions'!$D$3:$D$8,0)),"")</f>
        <v/>
      </c>
      <c r="U668" s="1" t="str">
        <f>IFERROR(IF(INDEX('Tableau FR Download'!M:M,MATCH('Eligible Components'!M668,'Tableau FR Download'!G:G,0))=0,"",INDEX('Tableau FR Download'!M:M,MATCH('Eligible Components'!M668,'Tableau FR Download'!G:G,0))),"")</f>
        <v/>
      </c>
    </row>
    <row r="669" spans="1:21" hidden="1" x14ac:dyDescent="0.35">
      <c r="A669" s="1">
        <f t="shared" si="30"/>
        <v>0</v>
      </c>
      <c r="B669" s="1">
        <v>0</v>
      </c>
      <c r="C669" s="1" t="s">
        <v>201</v>
      </c>
      <c r="D669" s="1" t="s">
        <v>118</v>
      </c>
      <c r="E669" s="1" t="s">
        <v>137</v>
      </c>
      <c r="F669" s="1" t="s">
        <v>211</v>
      </c>
      <c r="G669" s="1" t="str">
        <f t="shared" si="31"/>
        <v>Honduras-HIV/AIDS,Tuberculosis,RSSH</v>
      </c>
      <c r="H669" s="1">
        <v>0</v>
      </c>
      <c r="I669" s="1" t="s">
        <v>71</v>
      </c>
      <c r="J669" s="1" t="str">
        <f>IF(IFERROR(IF(M669="",INDEX('Review Approach Lookup'!D:D,MATCH('Eligible Components'!G669,'Review Approach Lookup'!A:A,0)),INDEX('Tableau FR Download'!I:I,MATCH(M669,'Tableau FR Download'!G:G,0))),"")=0,"TBC",IFERROR(IF(M669="",INDEX('Review Approach Lookup'!D:D,MATCH('Eligible Components'!G669,'Review Approach Lookup'!A:A,0)),INDEX('Tableau FR Download'!I:I,MATCH(M669,'Tableau FR Download'!G:G,0))),""))</f>
        <v/>
      </c>
      <c r="K669" s="1" t="s">
        <v>218</v>
      </c>
      <c r="L669" s="1">
        <f>_xlfn.MAXIFS('Tableau FR Download'!A:A,'Tableau FR Download'!B:B,'Eligible Components'!G669)</f>
        <v>0</v>
      </c>
      <c r="M669" s="1" t="str">
        <f>IF(L669=0,"",INDEX('Tableau FR Download'!G:G,MATCH('Eligible Components'!L669,'Tableau FR Download'!A:A,0)))</f>
        <v/>
      </c>
      <c r="N669" s="2" t="str">
        <f>IFERROR(IF(LEFT(INDEX('Tableau FR Download'!J:J,MATCH('Eligible Components'!M669,'Tableau FR Download'!G:G,0)),FIND(" - ",INDEX('Tableau FR Download'!J:J,MATCH('Eligible Components'!M669,'Tableau FR Download'!G:G,0)))-1) = 0,"",LEFT(INDEX('Tableau FR Download'!J:J,MATCH('Eligible Components'!M669,'Tableau FR Download'!G:G,0)),FIND(" - ",INDEX('Tableau FR Download'!J:J,MATCH('Eligible Components'!M669,'Tableau FR Download'!G:G,0)))-1)),"")</f>
        <v/>
      </c>
      <c r="O669" s="2" t="str">
        <f>IF(T669="No","",IFERROR(IF(INDEX('Tableau FR Download'!M:M,MATCH('Eligible Components'!M669,'Tableau FR Download'!G:G,0))=0,"",INDEX('Tableau FR Download'!M:M,MATCH('Eligible Components'!M669,'Tableau FR Download'!G:G,0))),""))</f>
        <v/>
      </c>
      <c r="P669" s="27" t="str">
        <f>IF(IFERROR(
INDEX('Funding Request Tracker'!$G$6:$G$13,MATCH('Eligible Components'!N669,'Funding Request Tracker'!$F$6:$F$13,0)),"")=0,"",
IFERROR(INDEX('Funding Request Tracker'!$G$6:$G$13,MATCH('Eligible Components'!N669,'Funding Request Tracker'!$F$6:$F$13,0)),
""))</f>
        <v/>
      </c>
      <c r="Q669" s="27" t="str">
        <f>IF(IFERROR(INDEX('Tableau FR Download'!N:N,MATCH('Eligible Components'!M669,'Tableau FR Download'!G:G,0)),"")=0,"",IFERROR(INDEX('Tableau FR Download'!N:N,MATCH('Eligible Components'!M669,'Tableau FR Download'!G:G,0)),""))</f>
        <v/>
      </c>
      <c r="R669" s="27" t="str">
        <f>IF(IFERROR(INDEX('Tableau FR Download'!O:O,MATCH('Eligible Components'!M669,'Tableau FR Download'!G:G,0)),"")=0,"",IFERROR(INDEX('Tableau FR Download'!O:O,MATCH('Eligible Components'!M669,'Tableau FR Download'!G:G,0)),""))</f>
        <v/>
      </c>
      <c r="S669" t="str">
        <f t="shared" si="32"/>
        <v/>
      </c>
      <c r="T669" s="1" t="str">
        <f>IFERROR(INDEX('User Instructions'!$E$3:$E$8,MATCH('Eligible Components'!N669,'User Instructions'!$D$3:$D$8,0)),"")</f>
        <v/>
      </c>
      <c r="U669" s="1" t="str">
        <f>IFERROR(IF(INDEX('Tableau FR Download'!M:M,MATCH('Eligible Components'!M669,'Tableau FR Download'!G:G,0))=0,"",INDEX('Tableau FR Download'!M:M,MATCH('Eligible Components'!M669,'Tableau FR Download'!G:G,0))),"")</f>
        <v/>
      </c>
    </row>
    <row r="670" spans="1:21" hidden="1" x14ac:dyDescent="0.35">
      <c r="A670" s="1">
        <f t="shared" si="30"/>
        <v>1</v>
      </c>
      <c r="B670" s="1">
        <v>0</v>
      </c>
      <c r="C670" s="1" t="s">
        <v>201</v>
      </c>
      <c r="D670" s="1" t="s">
        <v>118</v>
      </c>
      <c r="E670" s="1" t="s">
        <v>68</v>
      </c>
      <c r="F670" s="1" t="s">
        <v>68</v>
      </c>
      <c r="G670" s="1" t="str">
        <f t="shared" si="31"/>
        <v>Honduras-Malaria</v>
      </c>
      <c r="H670" s="1">
        <v>1</v>
      </c>
      <c r="I670" s="1" t="s">
        <v>71</v>
      </c>
      <c r="J670" s="1" t="str">
        <f>IF(IFERROR(IF(M670="",INDEX('Review Approach Lookup'!D:D,MATCH('Eligible Components'!G670,'Review Approach Lookup'!A:A,0)),INDEX('Tableau FR Download'!I:I,MATCH(M670,'Tableau FR Download'!G:G,0))),"")=0,"TBC",IFERROR(IF(M670="",INDEX('Review Approach Lookup'!D:D,MATCH('Eligible Components'!G670,'Review Approach Lookup'!A:A,0)),INDEX('Tableau FR Download'!I:I,MATCH(M670,'Tableau FR Download'!G:G,0))),""))</f>
        <v>Tailored for Focused Portfolios</v>
      </c>
      <c r="K670" s="1" t="s">
        <v>218</v>
      </c>
      <c r="L670" s="1">
        <f>_xlfn.MAXIFS('Tableau FR Download'!A:A,'Tableau FR Download'!B:B,'Eligible Components'!G670)</f>
        <v>1406</v>
      </c>
      <c r="M670" s="1" t="str">
        <f>IF(L670=0,"",INDEX('Tableau FR Download'!G:G,MATCH('Eligible Components'!L670,'Tableau FR Download'!A:A,0)))</f>
        <v>FR1406-HND-M</v>
      </c>
      <c r="N670" s="2" t="str">
        <f>IFERROR(IF(LEFT(INDEX('Tableau FR Download'!J:J,MATCH('Eligible Components'!M670,'Tableau FR Download'!G:G,0)),FIND(" - ",INDEX('Tableau FR Download'!J:J,MATCH('Eligible Components'!M670,'Tableau FR Download'!G:G,0)))-1) = 0,"",LEFT(INDEX('Tableau FR Download'!J:J,MATCH('Eligible Components'!M670,'Tableau FR Download'!G:G,0)),FIND(" - ",INDEX('Tableau FR Download'!J:J,MATCH('Eligible Components'!M670,'Tableau FR Download'!G:G,0)))-1)),"")</f>
        <v>Window 1</v>
      </c>
      <c r="O670" s="2" t="str">
        <f>IF(T670="No","",IFERROR(IF(INDEX('Tableau FR Download'!M:M,MATCH('Eligible Components'!M670,'Tableau FR Download'!G:G,0))=0,"",INDEX('Tableau FR Download'!M:M,MATCH('Eligible Components'!M670,'Tableau FR Download'!G:G,0))),""))</f>
        <v>Grant Making</v>
      </c>
      <c r="P670" s="27">
        <f>IF(IFERROR(
INDEX('Funding Request Tracker'!$G$6:$G$13,MATCH('Eligible Components'!N670,'Funding Request Tracker'!$F$6:$F$13,0)),"")=0,"",
IFERROR(INDEX('Funding Request Tracker'!$G$6:$G$13,MATCH('Eligible Components'!N670,'Funding Request Tracker'!$F$6:$F$13,0)),
""))</f>
        <v>45005</v>
      </c>
      <c r="Q670" s="27">
        <f>IF(IFERROR(INDEX('Tableau FR Download'!N:N,MATCH('Eligible Components'!M670,'Tableau FR Download'!G:G,0)),"")=0,"",IFERROR(INDEX('Tableau FR Download'!N:N,MATCH('Eligible Components'!M670,'Tableau FR Download'!G:G,0)),""))</f>
        <v>45232</v>
      </c>
      <c r="R670" s="27">
        <f>IF(IFERROR(INDEX('Tableau FR Download'!O:O,MATCH('Eligible Components'!M670,'Tableau FR Download'!G:G,0)),"")=0,"",IFERROR(INDEX('Tableau FR Download'!O:O,MATCH('Eligible Components'!M670,'Tableau FR Download'!G:G,0)),""))</f>
        <v>45264</v>
      </c>
      <c r="S670">
        <f t="shared" si="32"/>
        <v>8.4918032786885238</v>
      </c>
      <c r="T670" s="1" t="str">
        <f>IFERROR(INDEX('User Instructions'!$E$3:$E$8,MATCH('Eligible Components'!N670,'User Instructions'!$D$3:$D$8,0)),"")</f>
        <v>Yes</v>
      </c>
      <c r="U670" s="1" t="str">
        <f>IFERROR(IF(INDEX('Tableau FR Download'!M:M,MATCH('Eligible Components'!M670,'Tableau FR Download'!G:G,0))=0,"",INDEX('Tableau FR Download'!M:M,MATCH('Eligible Components'!M670,'Tableau FR Download'!G:G,0))),"")</f>
        <v>Grant Making</v>
      </c>
    </row>
    <row r="671" spans="1:21" hidden="1" x14ac:dyDescent="0.35">
      <c r="A671" s="1">
        <f t="shared" si="30"/>
        <v>0</v>
      </c>
      <c r="B671" s="1">
        <v>0</v>
      </c>
      <c r="C671" s="1" t="s">
        <v>201</v>
      </c>
      <c r="D671" s="1" t="s">
        <v>118</v>
      </c>
      <c r="E671" s="1" t="s">
        <v>94</v>
      </c>
      <c r="F671" s="1" t="s">
        <v>212</v>
      </c>
      <c r="G671" s="1" t="str">
        <f t="shared" si="31"/>
        <v>Honduras-Malaria,RSSH</v>
      </c>
      <c r="H671" s="1">
        <v>0</v>
      </c>
      <c r="I671" s="1" t="s">
        <v>71</v>
      </c>
      <c r="J671" s="1" t="str">
        <f>IF(IFERROR(IF(M671="",INDEX('Review Approach Lookup'!D:D,MATCH('Eligible Components'!G671,'Review Approach Lookup'!A:A,0)),INDEX('Tableau FR Download'!I:I,MATCH(M671,'Tableau FR Download'!G:G,0))),"")=0,"TBC",IFERROR(IF(M671="",INDEX('Review Approach Lookup'!D:D,MATCH('Eligible Components'!G671,'Review Approach Lookup'!A:A,0)),INDEX('Tableau FR Download'!I:I,MATCH(M671,'Tableau FR Download'!G:G,0))),""))</f>
        <v/>
      </c>
      <c r="K671" s="1" t="s">
        <v>218</v>
      </c>
      <c r="L671" s="1">
        <f>_xlfn.MAXIFS('Tableau FR Download'!A:A,'Tableau FR Download'!B:B,'Eligible Components'!G671)</f>
        <v>0</v>
      </c>
      <c r="M671" s="1" t="str">
        <f>IF(L671=0,"",INDEX('Tableau FR Download'!G:G,MATCH('Eligible Components'!L671,'Tableau FR Download'!A:A,0)))</f>
        <v/>
      </c>
      <c r="N671" s="2" t="str">
        <f>IFERROR(IF(LEFT(INDEX('Tableau FR Download'!J:J,MATCH('Eligible Components'!M671,'Tableau FR Download'!G:G,0)),FIND(" - ",INDEX('Tableau FR Download'!J:J,MATCH('Eligible Components'!M671,'Tableau FR Download'!G:G,0)))-1) = 0,"",LEFT(INDEX('Tableau FR Download'!J:J,MATCH('Eligible Components'!M671,'Tableau FR Download'!G:G,0)),FIND(" - ",INDEX('Tableau FR Download'!J:J,MATCH('Eligible Components'!M671,'Tableau FR Download'!G:G,0)))-1)),"")</f>
        <v/>
      </c>
      <c r="O671" s="2" t="str">
        <f>IF(T671="No","",IFERROR(IF(INDEX('Tableau FR Download'!M:M,MATCH('Eligible Components'!M671,'Tableau FR Download'!G:G,0))=0,"",INDEX('Tableau FR Download'!M:M,MATCH('Eligible Components'!M671,'Tableau FR Download'!G:G,0))),""))</f>
        <v/>
      </c>
      <c r="P671" s="27" t="str">
        <f>IF(IFERROR(
INDEX('Funding Request Tracker'!$G$6:$G$13,MATCH('Eligible Components'!N671,'Funding Request Tracker'!$F$6:$F$13,0)),"")=0,"",
IFERROR(INDEX('Funding Request Tracker'!$G$6:$G$13,MATCH('Eligible Components'!N671,'Funding Request Tracker'!$F$6:$F$13,0)),
""))</f>
        <v/>
      </c>
      <c r="Q671" s="27" t="str">
        <f>IF(IFERROR(INDEX('Tableau FR Download'!N:N,MATCH('Eligible Components'!M671,'Tableau FR Download'!G:G,0)),"")=0,"",IFERROR(INDEX('Tableau FR Download'!N:N,MATCH('Eligible Components'!M671,'Tableau FR Download'!G:G,0)),""))</f>
        <v/>
      </c>
      <c r="R671" s="27" t="str">
        <f>IF(IFERROR(INDEX('Tableau FR Download'!O:O,MATCH('Eligible Components'!M671,'Tableau FR Download'!G:G,0)),"")=0,"",IFERROR(INDEX('Tableau FR Download'!O:O,MATCH('Eligible Components'!M671,'Tableau FR Download'!G:G,0)),""))</f>
        <v/>
      </c>
      <c r="S671" t="str">
        <f t="shared" si="32"/>
        <v/>
      </c>
      <c r="T671" s="1" t="str">
        <f>IFERROR(INDEX('User Instructions'!$E$3:$E$8,MATCH('Eligible Components'!N671,'User Instructions'!$D$3:$D$8,0)),"")</f>
        <v/>
      </c>
      <c r="U671" s="1" t="str">
        <f>IFERROR(IF(INDEX('Tableau FR Download'!M:M,MATCH('Eligible Components'!M671,'Tableau FR Download'!G:G,0))=0,"",INDEX('Tableau FR Download'!M:M,MATCH('Eligible Components'!M671,'Tableau FR Download'!G:G,0))),"")</f>
        <v/>
      </c>
    </row>
    <row r="672" spans="1:21" hidden="1" x14ac:dyDescent="0.35">
      <c r="A672" s="1">
        <f t="shared" si="30"/>
        <v>0</v>
      </c>
      <c r="B672" s="1">
        <v>0</v>
      </c>
      <c r="C672" s="1" t="s">
        <v>201</v>
      </c>
      <c r="D672" s="1" t="s">
        <v>118</v>
      </c>
      <c r="E672" s="1" t="s">
        <v>91</v>
      </c>
      <c r="F672" s="1" t="s">
        <v>91</v>
      </c>
      <c r="G672" s="1" t="str">
        <f t="shared" si="31"/>
        <v>Honduras-RSSH</v>
      </c>
      <c r="H672" s="1">
        <v>0</v>
      </c>
      <c r="I672" s="1" t="s">
        <v>71</v>
      </c>
      <c r="J672" s="1" t="str">
        <f>IF(IFERROR(IF(M672="",INDEX('Review Approach Lookup'!D:D,MATCH('Eligible Components'!G672,'Review Approach Lookup'!A:A,0)),INDEX('Tableau FR Download'!I:I,MATCH(M672,'Tableau FR Download'!G:G,0))),"")=0,"TBC",IFERROR(IF(M672="",INDEX('Review Approach Lookup'!D:D,MATCH('Eligible Components'!G672,'Review Approach Lookup'!A:A,0)),INDEX('Tableau FR Download'!I:I,MATCH(M672,'Tableau FR Download'!G:G,0))),""))</f>
        <v>TBC</v>
      </c>
      <c r="K672" s="1" t="s">
        <v>218</v>
      </c>
      <c r="L672" s="1">
        <f>_xlfn.MAXIFS('Tableau FR Download'!A:A,'Tableau FR Download'!B:B,'Eligible Components'!G672)</f>
        <v>0</v>
      </c>
      <c r="M672" s="1" t="str">
        <f>IF(L672=0,"",INDEX('Tableau FR Download'!G:G,MATCH('Eligible Components'!L672,'Tableau FR Download'!A:A,0)))</f>
        <v/>
      </c>
      <c r="N672" s="2" t="str">
        <f>IFERROR(IF(LEFT(INDEX('Tableau FR Download'!J:J,MATCH('Eligible Components'!M672,'Tableau FR Download'!G:G,0)),FIND(" - ",INDEX('Tableau FR Download'!J:J,MATCH('Eligible Components'!M672,'Tableau FR Download'!G:G,0)))-1) = 0,"",LEFT(INDEX('Tableau FR Download'!J:J,MATCH('Eligible Components'!M672,'Tableau FR Download'!G:G,0)),FIND(" - ",INDEX('Tableau FR Download'!J:J,MATCH('Eligible Components'!M672,'Tableau FR Download'!G:G,0)))-1)),"")</f>
        <v/>
      </c>
      <c r="O672" s="2" t="str">
        <f>IF(T672="No","",IFERROR(IF(INDEX('Tableau FR Download'!M:M,MATCH('Eligible Components'!M672,'Tableau FR Download'!G:G,0))=0,"",INDEX('Tableau FR Download'!M:M,MATCH('Eligible Components'!M672,'Tableau FR Download'!G:G,0))),""))</f>
        <v/>
      </c>
      <c r="P672" s="27" t="str">
        <f>IF(IFERROR(
INDEX('Funding Request Tracker'!$G$6:$G$13,MATCH('Eligible Components'!N672,'Funding Request Tracker'!$F$6:$F$13,0)),"")=0,"",
IFERROR(INDEX('Funding Request Tracker'!$G$6:$G$13,MATCH('Eligible Components'!N672,'Funding Request Tracker'!$F$6:$F$13,0)),
""))</f>
        <v/>
      </c>
      <c r="Q672" s="27" t="str">
        <f>IF(IFERROR(INDEX('Tableau FR Download'!N:N,MATCH('Eligible Components'!M672,'Tableau FR Download'!G:G,0)),"")=0,"",IFERROR(INDEX('Tableau FR Download'!N:N,MATCH('Eligible Components'!M672,'Tableau FR Download'!G:G,0)),""))</f>
        <v/>
      </c>
      <c r="R672" s="27" t="str">
        <f>IF(IFERROR(INDEX('Tableau FR Download'!O:O,MATCH('Eligible Components'!M672,'Tableau FR Download'!G:G,0)),"")=0,"",IFERROR(INDEX('Tableau FR Download'!O:O,MATCH('Eligible Components'!M672,'Tableau FR Download'!G:G,0)),""))</f>
        <v/>
      </c>
      <c r="S672" t="str">
        <f t="shared" si="32"/>
        <v/>
      </c>
      <c r="T672" s="1" t="str">
        <f>IFERROR(INDEX('User Instructions'!$E$3:$E$8,MATCH('Eligible Components'!N672,'User Instructions'!$D$3:$D$8,0)),"")</f>
        <v/>
      </c>
      <c r="U672" s="1" t="str">
        <f>IFERROR(IF(INDEX('Tableau FR Download'!M:M,MATCH('Eligible Components'!M672,'Tableau FR Download'!G:G,0))=0,"",INDEX('Tableau FR Download'!M:M,MATCH('Eligible Components'!M672,'Tableau FR Download'!G:G,0))),"")</f>
        <v/>
      </c>
    </row>
    <row r="673" spans="1:21" hidden="1" x14ac:dyDescent="0.35">
      <c r="A673" s="1">
        <f t="shared" si="30"/>
        <v>0</v>
      </c>
      <c r="B673" s="1">
        <v>0</v>
      </c>
      <c r="C673" s="1" t="s">
        <v>201</v>
      </c>
      <c r="D673" s="1" t="s">
        <v>118</v>
      </c>
      <c r="E673" s="1" t="s">
        <v>61</v>
      </c>
      <c r="F673" s="1" t="s">
        <v>213</v>
      </c>
      <c r="G673" s="1" t="str">
        <f t="shared" si="31"/>
        <v>Honduras-Tuberculosis</v>
      </c>
      <c r="H673" s="1">
        <v>0</v>
      </c>
      <c r="I673" s="1" t="s">
        <v>71</v>
      </c>
      <c r="J673" s="1" t="str">
        <f>IF(IFERROR(IF(M673="",INDEX('Review Approach Lookup'!D:D,MATCH('Eligible Components'!G673,'Review Approach Lookup'!A:A,0)),INDEX('Tableau FR Download'!I:I,MATCH(M673,'Tableau FR Download'!G:G,0))),"")=0,"TBC",IFERROR(IF(M673="",INDEX('Review Approach Lookup'!D:D,MATCH('Eligible Components'!G673,'Review Approach Lookup'!A:A,0)),INDEX('Tableau FR Download'!I:I,MATCH(M673,'Tableau FR Download'!G:G,0))),""))</f>
        <v>Tailored for Focused Portfolios</v>
      </c>
      <c r="K673" s="1" t="s">
        <v>218</v>
      </c>
      <c r="L673" s="1">
        <f>_xlfn.MAXIFS('Tableau FR Download'!A:A,'Tableau FR Download'!B:B,'Eligible Components'!G673)</f>
        <v>0</v>
      </c>
      <c r="M673" s="1" t="str">
        <f>IF(L673=0,"",INDEX('Tableau FR Download'!G:G,MATCH('Eligible Components'!L673,'Tableau FR Download'!A:A,0)))</f>
        <v/>
      </c>
      <c r="N673" s="2" t="str">
        <f>IFERROR(IF(LEFT(INDEX('Tableau FR Download'!J:J,MATCH('Eligible Components'!M673,'Tableau FR Download'!G:G,0)),FIND(" - ",INDEX('Tableau FR Download'!J:J,MATCH('Eligible Components'!M673,'Tableau FR Download'!G:G,0)))-1) = 0,"",LEFT(INDEX('Tableau FR Download'!J:J,MATCH('Eligible Components'!M673,'Tableau FR Download'!G:G,0)),FIND(" - ",INDEX('Tableau FR Download'!J:J,MATCH('Eligible Components'!M673,'Tableau FR Download'!G:G,0)))-1)),"")</f>
        <v/>
      </c>
      <c r="O673" s="2" t="str">
        <f>IF(T673="No","",IFERROR(IF(INDEX('Tableau FR Download'!M:M,MATCH('Eligible Components'!M673,'Tableau FR Download'!G:G,0))=0,"",INDEX('Tableau FR Download'!M:M,MATCH('Eligible Components'!M673,'Tableau FR Download'!G:G,0))),""))</f>
        <v/>
      </c>
      <c r="P673" s="27" t="str">
        <f>IF(IFERROR(
INDEX('Funding Request Tracker'!$G$6:$G$13,MATCH('Eligible Components'!N673,'Funding Request Tracker'!$F$6:$F$13,0)),"")=0,"",
IFERROR(INDEX('Funding Request Tracker'!$G$6:$G$13,MATCH('Eligible Components'!N673,'Funding Request Tracker'!$F$6:$F$13,0)),
""))</f>
        <v/>
      </c>
      <c r="Q673" s="27" t="str">
        <f>IF(IFERROR(INDEX('Tableau FR Download'!N:N,MATCH('Eligible Components'!M673,'Tableau FR Download'!G:G,0)),"")=0,"",IFERROR(INDEX('Tableau FR Download'!N:N,MATCH('Eligible Components'!M673,'Tableau FR Download'!G:G,0)),""))</f>
        <v/>
      </c>
      <c r="R673" s="27" t="str">
        <f>IF(IFERROR(INDEX('Tableau FR Download'!O:O,MATCH('Eligible Components'!M673,'Tableau FR Download'!G:G,0)),"")=0,"",IFERROR(INDEX('Tableau FR Download'!O:O,MATCH('Eligible Components'!M673,'Tableau FR Download'!G:G,0)),""))</f>
        <v/>
      </c>
      <c r="S673" t="str">
        <f t="shared" si="32"/>
        <v/>
      </c>
      <c r="T673" s="1" t="str">
        <f>IFERROR(INDEX('User Instructions'!$E$3:$E$8,MATCH('Eligible Components'!N673,'User Instructions'!$D$3:$D$8,0)),"")</f>
        <v/>
      </c>
      <c r="U673" s="1" t="str">
        <f>IFERROR(IF(INDEX('Tableau FR Download'!M:M,MATCH('Eligible Components'!M673,'Tableau FR Download'!G:G,0))=0,"",INDEX('Tableau FR Download'!M:M,MATCH('Eligible Components'!M673,'Tableau FR Download'!G:G,0))),"")</f>
        <v/>
      </c>
    </row>
    <row r="674" spans="1:21" hidden="1" x14ac:dyDescent="0.35">
      <c r="A674" s="1">
        <f t="shared" si="30"/>
        <v>0</v>
      </c>
      <c r="B674" s="1">
        <v>0</v>
      </c>
      <c r="C674" s="1" t="s">
        <v>201</v>
      </c>
      <c r="D674" s="1" t="s">
        <v>118</v>
      </c>
      <c r="E674" s="1" t="s">
        <v>168</v>
      </c>
      <c r="F674" s="1" t="s">
        <v>214</v>
      </c>
      <c r="G674" s="1" t="str">
        <f t="shared" si="31"/>
        <v>Honduras-Tuberculosis,Malaria</v>
      </c>
      <c r="H674" s="1">
        <v>0</v>
      </c>
      <c r="I674" s="1" t="s">
        <v>71</v>
      </c>
      <c r="J674" s="1" t="str">
        <f>IF(IFERROR(IF(M674="",INDEX('Review Approach Lookup'!D:D,MATCH('Eligible Components'!G674,'Review Approach Lookup'!A:A,0)),INDEX('Tableau FR Download'!I:I,MATCH(M674,'Tableau FR Download'!G:G,0))),"")=0,"TBC",IFERROR(IF(M674="",INDEX('Review Approach Lookup'!D:D,MATCH('Eligible Components'!G674,'Review Approach Lookup'!A:A,0)),INDEX('Tableau FR Download'!I:I,MATCH(M674,'Tableau FR Download'!G:G,0))),""))</f>
        <v/>
      </c>
      <c r="K674" s="1" t="s">
        <v>218</v>
      </c>
      <c r="L674" s="1">
        <f>_xlfn.MAXIFS('Tableau FR Download'!A:A,'Tableau FR Download'!B:B,'Eligible Components'!G674)</f>
        <v>0</v>
      </c>
      <c r="M674" s="1" t="str">
        <f>IF(L674=0,"",INDEX('Tableau FR Download'!G:G,MATCH('Eligible Components'!L674,'Tableau FR Download'!A:A,0)))</f>
        <v/>
      </c>
      <c r="N674" s="2" t="str">
        <f>IFERROR(IF(LEFT(INDEX('Tableau FR Download'!J:J,MATCH('Eligible Components'!M674,'Tableau FR Download'!G:G,0)),FIND(" - ",INDEX('Tableau FR Download'!J:J,MATCH('Eligible Components'!M674,'Tableau FR Download'!G:G,0)))-1) = 0,"",LEFT(INDEX('Tableau FR Download'!J:J,MATCH('Eligible Components'!M674,'Tableau FR Download'!G:G,0)),FIND(" - ",INDEX('Tableau FR Download'!J:J,MATCH('Eligible Components'!M674,'Tableau FR Download'!G:G,0)))-1)),"")</f>
        <v/>
      </c>
      <c r="O674" s="2" t="str">
        <f>IF(T674="No","",IFERROR(IF(INDEX('Tableau FR Download'!M:M,MATCH('Eligible Components'!M674,'Tableau FR Download'!G:G,0))=0,"",INDEX('Tableau FR Download'!M:M,MATCH('Eligible Components'!M674,'Tableau FR Download'!G:G,0))),""))</f>
        <v/>
      </c>
      <c r="P674" s="27" t="str">
        <f>IF(IFERROR(
INDEX('Funding Request Tracker'!$G$6:$G$13,MATCH('Eligible Components'!N674,'Funding Request Tracker'!$F$6:$F$13,0)),"")=0,"",
IFERROR(INDEX('Funding Request Tracker'!$G$6:$G$13,MATCH('Eligible Components'!N674,'Funding Request Tracker'!$F$6:$F$13,0)),
""))</f>
        <v/>
      </c>
      <c r="Q674" s="27" t="str">
        <f>IF(IFERROR(INDEX('Tableau FR Download'!N:N,MATCH('Eligible Components'!M674,'Tableau FR Download'!G:G,0)),"")=0,"",IFERROR(INDEX('Tableau FR Download'!N:N,MATCH('Eligible Components'!M674,'Tableau FR Download'!G:G,0)),""))</f>
        <v/>
      </c>
      <c r="R674" s="27" t="str">
        <f>IF(IFERROR(INDEX('Tableau FR Download'!O:O,MATCH('Eligible Components'!M674,'Tableau FR Download'!G:G,0)),"")=0,"",IFERROR(INDEX('Tableau FR Download'!O:O,MATCH('Eligible Components'!M674,'Tableau FR Download'!G:G,0)),""))</f>
        <v/>
      </c>
      <c r="S674" t="str">
        <f t="shared" si="32"/>
        <v/>
      </c>
      <c r="T674" s="1" t="str">
        <f>IFERROR(INDEX('User Instructions'!$E$3:$E$8,MATCH('Eligible Components'!N674,'User Instructions'!$D$3:$D$8,0)),"")</f>
        <v/>
      </c>
      <c r="U674" s="1" t="str">
        <f>IFERROR(IF(INDEX('Tableau FR Download'!M:M,MATCH('Eligible Components'!M674,'Tableau FR Download'!G:G,0))=0,"",INDEX('Tableau FR Download'!M:M,MATCH('Eligible Components'!M674,'Tableau FR Download'!G:G,0))),"")</f>
        <v/>
      </c>
    </row>
    <row r="675" spans="1:21" hidden="1" x14ac:dyDescent="0.35">
      <c r="A675" s="1">
        <f t="shared" si="30"/>
        <v>0</v>
      </c>
      <c r="B675" s="1">
        <v>0</v>
      </c>
      <c r="C675" s="1" t="s">
        <v>201</v>
      </c>
      <c r="D675" s="1" t="s">
        <v>118</v>
      </c>
      <c r="E675" s="1" t="s">
        <v>133</v>
      </c>
      <c r="F675" s="1" t="s">
        <v>215</v>
      </c>
      <c r="G675" s="1" t="str">
        <f t="shared" si="31"/>
        <v>Honduras-Tuberculosis,Malaria,RSSH</v>
      </c>
      <c r="H675" s="1">
        <v>0</v>
      </c>
      <c r="I675" s="1" t="s">
        <v>71</v>
      </c>
      <c r="J675" s="1" t="str">
        <f>IF(IFERROR(IF(M675="",INDEX('Review Approach Lookup'!D:D,MATCH('Eligible Components'!G675,'Review Approach Lookup'!A:A,0)),INDEX('Tableau FR Download'!I:I,MATCH(M675,'Tableau FR Download'!G:G,0))),"")=0,"TBC",IFERROR(IF(M675="",INDEX('Review Approach Lookup'!D:D,MATCH('Eligible Components'!G675,'Review Approach Lookup'!A:A,0)),INDEX('Tableau FR Download'!I:I,MATCH(M675,'Tableau FR Download'!G:G,0))),""))</f>
        <v/>
      </c>
      <c r="K675" s="1" t="s">
        <v>218</v>
      </c>
      <c r="L675" s="1">
        <f>_xlfn.MAXIFS('Tableau FR Download'!A:A,'Tableau FR Download'!B:B,'Eligible Components'!G675)</f>
        <v>0</v>
      </c>
      <c r="M675" s="1" t="str">
        <f>IF(L675=0,"",INDEX('Tableau FR Download'!G:G,MATCH('Eligible Components'!L675,'Tableau FR Download'!A:A,0)))</f>
        <v/>
      </c>
      <c r="N675" s="2" t="str">
        <f>IFERROR(IF(LEFT(INDEX('Tableau FR Download'!J:J,MATCH('Eligible Components'!M675,'Tableau FR Download'!G:G,0)),FIND(" - ",INDEX('Tableau FR Download'!J:J,MATCH('Eligible Components'!M675,'Tableau FR Download'!G:G,0)))-1) = 0,"",LEFT(INDEX('Tableau FR Download'!J:J,MATCH('Eligible Components'!M675,'Tableau FR Download'!G:G,0)),FIND(" - ",INDEX('Tableau FR Download'!J:J,MATCH('Eligible Components'!M675,'Tableau FR Download'!G:G,0)))-1)),"")</f>
        <v/>
      </c>
      <c r="O675" s="2" t="str">
        <f>IF(T675="No","",IFERROR(IF(INDEX('Tableau FR Download'!M:M,MATCH('Eligible Components'!M675,'Tableau FR Download'!G:G,0))=0,"",INDEX('Tableau FR Download'!M:M,MATCH('Eligible Components'!M675,'Tableau FR Download'!G:G,0))),""))</f>
        <v/>
      </c>
      <c r="P675" s="27" t="str">
        <f>IF(IFERROR(
INDEX('Funding Request Tracker'!$G$6:$G$13,MATCH('Eligible Components'!N675,'Funding Request Tracker'!$F$6:$F$13,0)),"")=0,"",
IFERROR(INDEX('Funding Request Tracker'!$G$6:$G$13,MATCH('Eligible Components'!N675,'Funding Request Tracker'!$F$6:$F$13,0)),
""))</f>
        <v/>
      </c>
      <c r="Q675" s="27" t="str">
        <f>IF(IFERROR(INDEX('Tableau FR Download'!N:N,MATCH('Eligible Components'!M675,'Tableau FR Download'!G:G,0)),"")=0,"",IFERROR(INDEX('Tableau FR Download'!N:N,MATCH('Eligible Components'!M675,'Tableau FR Download'!G:G,0)),""))</f>
        <v/>
      </c>
      <c r="R675" s="27" t="str">
        <f>IF(IFERROR(INDEX('Tableau FR Download'!O:O,MATCH('Eligible Components'!M675,'Tableau FR Download'!G:G,0)),"")=0,"",IFERROR(INDEX('Tableau FR Download'!O:O,MATCH('Eligible Components'!M675,'Tableau FR Download'!G:G,0)),""))</f>
        <v/>
      </c>
      <c r="S675" t="str">
        <f t="shared" si="32"/>
        <v/>
      </c>
      <c r="T675" s="1" t="str">
        <f>IFERROR(INDEX('User Instructions'!$E$3:$E$8,MATCH('Eligible Components'!N675,'User Instructions'!$D$3:$D$8,0)),"")</f>
        <v/>
      </c>
      <c r="U675" s="1" t="str">
        <f>IFERROR(IF(INDEX('Tableau FR Download'!M:M,MATCH('Eligible Components'!M675,'Tableau FR Download'!G:G,0))=0,"",INDEX('Tableau FR Download'!M:M,MATCH('Eligible Components'!M675,'Tableau FR Download'!G:G,0))),"")</f>
        <v/>
      </c>
    </row>
    <row r="676" spans="1:21" hidden="1" x14ac:dyDescent="0.35">
      <c r="A676" s="1">
        <f t="shared" si="30"/>
        <v>0</v>
      </c>
      <c r="B676" s="1">
        <v>0</v>
      </c>
      <c r="C676" s="1" t="s">
        <v>201</v>
      </c>
      <c r="D676" s="1" t="s">
        <v>118</v>
      </c>
      <c r="E676" s="1" t="s">
        <v>121</v>
      </c>
      <c r="F676" s="1" t="s">
        <v>216</v>
      </c>
      <c r="G676" s="1" t="str">
        <f t="shared" si="31"/>
        <v>Honduras-Tuberculosis,RSSH</v>
      </c>
      <c r="H676" s="1">
        <v>0</v>
      </c>
      <c r="I676" s="1" t="s">
        <v>71</v>
      </c>
      <c r="J676" s="1" t="str">
        <f>IF(IFERROR(IF(M676="",INDEX('Review Approach Lookup'!D:D,MATCH('Eligible Components'!G676,'Review Approach Lookup'!A:A,0)),INDEX('Tableau FR Download'!I:I,MATCH(M676,'Tableau FR Download'!G:G,0))),"")=0,"TBC",IFERROR(IF(M676="",INDEX('Review Approach Lookup'!D:D,MATCH('Eligible Components'!G676,'Review Approach Lookup'!A:A,0)),INDEX('Tableau FR Download'!I:I,MATCH(M676,'Tableau FR Download'!G:G,0))),""))</f>
        <v/>
      </c>
      <c r="K676" s="1" t="s">
        <v>218</v>
      </c>
      <c r="L676" s="1">
        <f>_xlfn.MAXIFS('Tableau FR Download'!A:A,'Tableau FR Download'!B:B,'Eligible Components'!G676)</f>
        <v>0</v>
      </c>
      <c r="M676" s="1" t="str">
        <f>IF(L676=0,"",INDEX('Tableau FR Download'!G:G,MATCH('Eligible Components'!L676,'Tableau FR Download'!A:A,0)))</f>
        <v/>
      </c>
      <c r="N676" s="2" t="str">
        <f>IFERROR(IF(LEFT(INDEX('Tableau FR Download'!J:J,MATCH('Eligible Components'!M676,'Tableau FR Download'!G:G,0)),FIND(" - ",INDEX('Tableau FR Download'!J:J,MATCH('Eligible Components'!M676,'Tableau FR Download'!G:G,0)))-1) = 0,"",LEFT(INDEX('Tableau FR Download'!J:J,MATCH('Eligible Components'!M676,'Tableau FR Download'!G:G,0)),FIND(" - ",INDEX('Tableau FR Download'!J:J,MATCH('Eligible Components'!M676,'Tableau FR Download'!G:G,0)))-1)),"")</f>
        <v/>
      </c>
      <c r="O676" s="2" t="str">
        <f>IF(T676="No","",IFERROR(IF(INDEX('Tableau FR Download'!M:M,MATCH('Eligible Components'!M676,'Tableau FR Download'!G:G,0))=0,"",INDEX('Tableau FR Download'!M:M,MATCH('Eligible Components'!M676,'Tableau FR Download'!G:G,0))),""))</f>
        <v/>
      </c>
      <c r="P676" s="27" t="str">
        <f>IF(IFERROR(
INDEX('Funding Request Tracker'!$G$6:$G$13,MATCH('Eligible Components'!N676,'Funding Request Tracker'!$F$6:$F$13,0)),"")=0,"",
IFERROR(INDEX('Funding Request Tracker'!$G$6:$G$13,MATCH('Eligible Components'!N676,'Funding Request Tracker'!$F$6:$F$13,0)),
""))</f>
        <v/>
      </c>
      <c r="Q676" s="27" t="str">
        <f>IF(IFERROR(INDEX('Tableau FR Download'!N:N,MATCH('Eligible Components'!M676,'Tableau FR Download'!G:G,0)),"")=0,"",IFERROR(INDEX('Tableau FR Download'!N:N,MATCH('Eligible Components'!M676,'Tableau FR Download'!G:G,0)),""))</f>
        <v/>
      </c>
      <c r="R676" s="27" t="str">
        <f>IF(IFERROR(INDEX('Tableau FR Download'!O:O,MATCH('Eligible Components'!M676,'Tableau FR Download'!G:G,0)),"")=0,"",IFERROR(INDEX('Tableau FR Download'!O:O,MATCH('Eligible Components'!M676,'Tableau FR Download'!G:G,0)),""))</f>
        <v/>
      </c>
      <c r="S676" t="str">
        <f t="shared" si="32"/>
        <v/>
      </c>
      <c r="T676" s="1" t="str">
        <f>IFERROR(INDEX('User Instructions'!$E$3:$E$8,MATCH('Eligible Components'!N676,'User Instructions'!$D$3:$D$8,0)),"")</f>
        <v/>
      </c>
      <c r="U676" s="1" t="str">
        <f>IFERROR(IF(INDEX('Tableau FR Download'!M:M,MATCH('Eligible Components'!M676,'Tableau FR Download'!G:G,0))=0,"",INDEX('Tableau FR Download'!M:M,MATCH('Eligible Components'!M676,'Tableau FR Download'!G:G,0))),"")</f>
        <v/>
      </c>
    </row>
    <row r="677" spans="1:21" hidden="1" x14ac:dyDescent="0.35">
      <c r="A677" s="1">
        <f t="shared" si="30"/>
        <v>1</v>
      </c>
      <c r="B677" s="1">
        <v>0</v>
      </c>
      <c r="C677" s="1" t="s">
        <v>201</v>
      </c>
      <c r="D677" s="1" t="s">
        <v>119</v>
      </c>
      <c r="E677" s="1" t="s">
        <v>59</v>
      </c>
      <c r="F677" s="1" t="s">
        <v>59</v>
      </c>
      <c r="G677" s="1" t="str">
        <f t="shared" si="31"/>
        <v>India-HIV/AIDS</v>
      </c>
      <c r="H677" s="1">
        <v>1</v>
      </c>
      <c r="I677" s="1" t="s">
        <v>66</v>
      </c>
      <c r="J677" s="1" t="str">
        <f>IF(IFERROR(IF(M677="",INDEX('Review Approach Lookup'!D:D,MATCH('Eligible Components'!G677,'Review Approach Lookup'!A:A,0)),INDEX('Tableau FR Download'!I:I,MATCH(M677,'Tableau FR Download'!G:G,0))),"")=0,"TBC",IFERROR(IF(M677="",INDEX('Review Approach Lookup'!D:D,MATCH('Eligible Components'!G677,'Review Approach Lookup'!A:A,0)),INDEX('Tableau FR Download'!I:I,MATCH(M677,'Tableau FR Download'!G:G,0))),""))</f>
        <v>Tailored for National Strategic Plans</v>
      </c>
      <c r="K677" s="1" t="s">
        <v>219</v>
      </c>
      <c r="L677" s="1">
        <f>_xlfn.MAXIFS('Tableau FR Download'!A:A,'Tableau FR Download'!B:B,'Eligible Components'!G677)</f>
        <v>1447</v>
      </c>
      <c r="M677" s="1" t="str">
        <f>IF(L677=0,"",INDEX('Tableau FR Download'!G:G,MATCH('Eligible Components'!L677,'Tableau FR Download'!A:A,0)))</f>
        <v>FR1447-IND-H</v>
      </c>
      <c r="N677" s="2" t="str">
        <f>IFERROR(IF(LEFT(INDEX('Tableau FR Download'!J:J,MATCH('Eligible Components'!M677,'Tableau FR Download'!G:G,0)),FIND(" - ",INDEX('Tableau FR Download'!J:J,MATCH('Eligible Components'!M677,'Tableau FR Download'!G:G,0)))-1) = 0,"",LEFT(INDEX('Tableau FR Download'!J:J,MATCH('Eligible Components'!M677,'Tableau FR Download'!G:G,0)),FIND(" - ",INDEX('Tableau FR Download'!J:J,MATCH('Eligible Components'!M677,'Tableau FR Download'!G:G,0)))-1)),"")</f>
        <v>Window 3</v>
      </c>
      <c r="O677" s="2" t="str">
        <f>IF(T677="No","",IFERROR(IF(INDEX('Tableau FR Download'!M:M,MATCH('Eligible Components'!M677,'Tableau FR Download'!G:G,0))=0,"",INDEX('Tableau FR Download'!M:M,MATCH('Eligible Components'!M677,'Tableau FR Download'!G:G,0))),""))</f>
        <v>Grant Making</v>
      </c>
      <c r="P677" s="27">
        <f>IF(IFERROR(
INDEX('Funding Request Tracker'!$G$6:$G$13,MATCH('Eligible Components'!N677,'Funding Request Tracker'!$F$6:$F$13,0)),"")=0,"",
IFERROR(INDEX('Funding Request Tracker'!$G$6:$G$13,MATCH('Eligible Components'!N677,'Funding Request Tracker'!$F$6:$F$13,0)),
""))</f>
        <v>45159</v>
      </c>
      <c r="Q677" s="27">
        <f>IF(IFERROR(INDEX('Tableau FR Download'!N:N,MATCH('Eligible Components'!M677,'Tableau FR Download'!G:G,0)),"")=0,"",IFERROR(INDEX('Tableau FR Download'!N:N,MATCH('Eligible Components'!M677,'Tableau FR Download'!G:G,0)),""))</f>
        <v>45350</v>
      </c>
      <c r="R677" s="27">
        <f>IF(IFERROR(INDEX('Tableau FR Download'!O:O,MATCH('Eligible Components'!M677,'Tableau FR Download'!G:G,0)),"")=0,"",IFERROR(INDEX('Tableau FR Download'!O:O,MATCH('Eligible Components'!M677,'Tableau FR Download'!G:G,0)),""))</f>
        <v>45377</v>
      </c>
      <c r="S677">
        <f t="shared" si="32"/>
        <v>7.1475409836065573</v>
      </c>
      <c r="T677" s="1" t="str">
        <f>IFERROR(INDEX('User Instructions'!$E$3:$E$8,MATCH('Eligible Components'!N677,'User Instructions'!$D$3:$D$8,0)),"")</f>
        <v>Yes</v>
      </c>
      <c r="U677" s="1" t="str">
        <f>IFERROR(IF(INDEX('Tableau FR Download'!M:M,MATCH('Eligible Components'!M677,'Tableau FR Download'!G:G,0))=0,"",INDEX('Tableau FR Download'!M:M,MATCH('Eligible Components'!M677,'Tableau FR Download'!G:G,0))),"")</f>
        <v>Grant Making</v>
      </c>
    </row>
    <row r="678" spans="1:21" hidden="1" x14ac:dyDescent="0.35">
      <c r="A678" s="1">
        <f t="shared" si="30"/>
        <v>0</v>
      </c>
      <c r="B678" s="1">
        <v>0</v>
      </c>
      <c r="C678" s="1" t="s">
        <v>201</v>
      </c>
      <c r="D678" s="1" t="s">
        <v>119</v>
      </c>
      <c r="E678" s="1" t="s">
        <v>103</v>
      </c>
      <c r="F678" s="1" t="s">
        <v>203</v>
      </c>
      <c r="G678" s="1" t="str">
        <f t="shared" si="31"/>
        <v>India-HIV/AIDS,Malaria</v>
      </c>
      <c r="H678" s="1">
        <v>0</v>
      </c>
      <c r="I678" s="1" t="s">
        <v>66</v>
      </c>
      <c r="J678" s="1" t="str">
        <f>IF(IFERROR(IF(M678="",INDEX('Review Approach Lookup'!D:D,MATCH('Eligible Components'!G678,'Review Approach Lookup'!A:A,0)),INDEX('Tableau FR Download'!I:I,MATCH(M678,'Tableau FR Download'!G:G,0))),"")=0,"TBC",IFERROR(IF(M678="",INDEX('Review Approach Lookup'!D:D,MATCH('Eligible Components'!G678,'Review Approach Lookup'!A:A,0)),INDEX('Tableau FR Download'!I:I,MATCH(M678,'Tableau FR Download'!G:G,0))),""))</f>
        <v/>
      </c>
      <c r="K678" s="1" t="s">
        <v>219</v>
      </c>
      <c r="L678" s="1">
        <f>_xlfn.MAXIFS('Tableau FR Download'!A:A,'Tableau FR Download'!B:B,'Eligible Components'!G678)</f>
        <v>0</v>
      </c>
      <c r="M678" s="1" t="str">
        <f>IF(L678=0,"",INDEX('Tableau FR Download'!G:G,MATCH('Eligible Components'!L678,'Tableau FR Download'!A:A,0)))</f>
        <v/>
      </c>
      <c r="N678" s="2" t="str">
        <f>IFERROR(IF(LEFT(INDEX('Tableau FR Download'!J:J,MATCH('Eligible Components'!M678,'Tableau FR Download'!G:G,0)),FIND(" - ",INDEX('Tableau FR Download'!J:J,MATCH('Eligible Components'!M678,'Tableau FR Download'!G:G,0)))-1) = 0,"",LEFT(INDEX('Tableau FR Download'!J:J,MATCH('Eligible Components'!M678,'Tableau FR Download'!G:G,0)),FIND(" - ",INDEX('Tableau FR Download'!J:J,MATCH('Eligible Components'!M678,'Tableau FR Download'!G:G,0)))-1)),"")</f>
        <v/>
      </c>
      <c r="O678" s="2" t="str">
        <f>IF(T678="No","",IFERROR(IF(INDEX('Tableau FR Download'!M:M,MATCH('Eligible Components'!M678,'Tableau FR Download'!G:G,0))=0,"",INDEX('Tableau FR Download'!M:M,MATCH('Eligible Components'!M678,'Tableau FR Download'!G:G,0))),""))</f>
        <v/>
      </c>
      <c r="P678" s="27" t="str">
        <f>IF(IFERROR(
INDEX('Funding Request Tracker'!$G$6:$G$13,MATCH('Eligible Components'!N678,'Funding Request Tracker'!$F$6:$F$13,0)),"")=0,"",
IFERROR(INDEX('Funding Request Tracker'!$G$6:$G$13,MATCH('Eligible Components'!N678,'Funding Request Tracker'!$F$6:$F$13,0)),
""))</f>
        <v/>
      </c>
      <c r="Q678" s="27" t="str">
        <f>IF(IFERROR(INDEX('Tableau FR Download'!N:N,MATCH('Eligible Components'!M678,'Tableau FR Download'!G:G,0)),"")=0,"",IFERROR(INDEX('Tableau FR Download'!N:N,MATCH('Eligible Components'!M678,'Tableau FR Download'!G:G,0)),""))</f>
        <v/>
      </c>
      <c r="R678" s="27" t="str">
        <f>IF(IFERROR(INDEX('Tableau FR Download'!O:O,MATCH('Eligible Components'!M678,'Tableau FR Download'!G:G,0)),"")=0,"",IFERROR(INDEX('Tableau FR Download'!O:O,MATCH('Eligible Components'!M678,'Tableau FR Download'!G:G,0)),""))</f>
        <v/>
      </c>
      <c r="S678" t="str">
        <f t="shared" si="32"/>
        <v/>
      </c>
      <c r="T678" s="1" t="str">
        <f>IFERROR(INDEX('User Instructions'!$E$3:$E$8,MATCH('Eligible Components'!N678,'User Instructions'!$D$3:$D$8,0)),"")</f>
        <v/>
      </c>
      <c r="U678" s="1" t="str">
        <f>IFERROR(IF(INDEX('Tableau FR Download'!M:M,MATCH('Eligible Components'!M678,'Tableau FR Download'!G:G,0))=0,"",INDEX('Tableau FR Download'!M:M,MATCH('Eligible Components'!M678,'Tableau FR Download'!G:G,0))),"")</f>
        <v/>
      </c>
    </row>
    <row r="679" spans="1:21" hidden="1" x14ac:dyDescent="0.35">
      <c r="A679" s="1">
        <f t="shared" si="30"/>
        <v>0</v>
      </c>
      <c r="B679" s="1">
        <v>0</v>
      </c>
      <c r="C679" s="1" t="s">
        <v>201</v>
      </c>
      <c r="D679" s="1" t="s">
        <v>119</v>
      </c>
      <c r="E679" s="1" t="s">
        <v>204</v>
      </c>
      <c r="F679" s="1" t="s">
        <v>205</v>
      </c>
      <c r="G679" s="1" t="str">
        <f t="shared" si="31"/>
        <v>India-HIV/AIDS,Malaria,RSSH</v>
      </c>
      <c r="H679" s="1">
        <v>0</v>
      </c>
      <c r="I679" s="1" t="s">
        <v>66</v>
      </c>
      <c r="J679" s="1" t="str">
        <f>IF(IFERROR(IF(M679="",INDEX('Review Approach Lookup'!D:D,MATCH('Eligible Components'!G679,'Review Approach Lookup'!A:A,0)),INDEX('Tableau FR Download'!I:I,MATCH(M679,'Tableau FR Download'!G:G,0))),"")=0,"TBC",IFERROR(IF(M679="",INDEX('Review Approach Lookup'!D:D,MATCH('Eligible Components'!G679,'Review Approach Lookup'!A:A,0)),INDEX('Tableau FR Download'!I:I,MATCH(M679,'Tableau FR Download'!G:G,0))),""))</f>
        <v/>
      </c>
      <c r="K679" s="1" t="s">
        <v>219</v>
      </c>
      <c r="L679" s="1">
        <f>_xlfn.MAXIFS('Tableau FR Download'!A:A,'Tableau FR Download'!B:B,'Eligible Components'!G679)</f>
        <v>0</v>
      </c>
      <c r="M679" s="1" t="str">
        <f>IF(L679=0,"",INDEX('Tableau FR Download'!G:G,MATCH('Eligible Components'!L679,'Tableau FR Download'!A:A,0)))</f>
        <v/>
      </c>
      <c r="N679" s="2" t="str">
        <f>IFERROR(IF(LEFT(INDEX('Tableau FR Download'!J:J,MATCH('Eligible Components'!M679,'Tableau FR Download'!G:G,0)),FIND(" - ",INDEX('Tableau FR Download'!J:J,MATCH('Eligible Components'!M679,'Tableau FR Download'!G:G,0)))-1) = 0,"",LEFT(INDEX('Tableau FR Download'!J:J,MATCH('Eligible Components'!M679,'Tableau FR Download'!G:G,0)),FIND(" - ",INDEX('Tableau FR Download'!J:J,MATCH('Eligible Components'!M679,'Tableau FR Download'!G:G,0)))-1)),"")</f>
        <v/>
      </c>
      <c r="O679" s="2" t="str">
        <f>IF(T679="No","",IFERROR(IF(INDEX('Tableau FR Download'!M:M,MATCH('Eligible Components'!M679,'Tableau FR Download'!G:G,0))=0,"",INDEX('Tableau FR Download'!M:M,MATCH('Eligible Components'!M679,'Tableau FR Download'!G:G,0))),""))</f>
        <v/>
      </c>
      <c r="P679" s="27" t="str">
        <f>IF(IFERROR(
INDEX('Funding Request Tracker'!$G$6:$G$13,MATCH('Eligible Components'!N679,'Funding Request Tracker'!$F$6:$F$13,0)),"")=0,"",
IFERROR(INDEX('Funding Request Tracker'!$G$6:$G$13,MATCH('Eligible Components'!N679,'Funding Request Tracker'!$F$6:$F$13,0)),
""))</f>
        <v/>
      </c>
      <c r="Q679" s="27" t="str">
        <f>IF(IFERROR(INDEX('Tableau FR Download'!N:N,MATCH('Eligible Components'!M679,'Tableau FR Download'!G:G,0)),"")=0,"",IFERROR(INDEX('Tableau FR Download'!N:N,MATCH('Eligible Components'!M679,'Tableau FR Download'!G:G,0)),""))</f>
        <v/>
      </c>
      <c r="R679" s="27" t="str">
        <f>IF(IFERROR(INDEX('Tableau FR Download'!O:O,MATCH('Eligible Components'!M679,'Tableau FR Download'!G:G,0)),"")=0,"",IFERROR(INDEX('Tableau FR Download'!O:O,MATCH('Eligible Components'!M679,'Tableau FR Download'!G:G,0)),""))</f>
        <v/>
      </c>
      <c r="S679" t="str">
        <f t="shared" si="32"/>
        <v/>
      </c>
      <c r="T679" s="1" t="str">
        <f>IFERROR(INDEX('User Instructions'!$E$3:$E$8,MATCH('Eligible Components'!N679,'User Instructions'!$D$3:$D$8,0)),"")</f>
        <v/>
      </c>
      <c r="U679" s="1" t="str">
        <f>IFERROR(IF(INDEX('Tableau FR Download'!M:M,MATCH('Eligible Components'!M679,'Tableau FR Download'!G:G,0))=0,"",INDEX('Tableau FR Download'!M:M,MATCH('Eligible Components'!M679,'Tableau FR Download'!G:G,0))),"")</f>
        <v/>
      </c>
    </row>
    <row r="680" spans="1:21" hidden="1" x14ac:dyDescent="0.35">
      <c r="A680" s="1">
        <f t="shared" si="30"/>
        <v>0</v>
      </c>
      <c r="B680" s="1">
        <v>0</v>
      </c>
      <c r="C680" s="1" t="s">
        <v>201</v>
      </c>
      <c r="D680" s="1" t="s">
        <v>119</v>
      </c>
      <c r="E680" s="1" t="s">
        <v>206</v>
      </c>
      <c r="F680" s="1" t="s">
        <v>207</v>
      </c>
      <c r="G680" s="1" t="str">
        <f t="shared" si="31"/>
        <v>India-HIV/AIDS,RSSH</v>
      </c>
      <c r="H680" s="1">
        <v>1</v>
      </c>
      <c r="I680" s="1" t="s">
        <v>66</v>
      </c>
      <c r="J680" s="1" t="str">
        <f>IF(IFERROR(IF(M680="",INDEX('Review Approach Lookup'!D:D,MATCH('Eligible Components'!G680,'Review Approach Lookup'!A:A,0)),INDEX('Tableau FR Download'!I:I,MATCH(M680,'Tableau FR Download'!G:G,0))),"")=0,"TBC",IFERROR(IF(M680="",INDEX('Review Approach Lookup'!D:D,MATCH('Eligible Components'!G680,'Review Approach Lookup'!A:A,0)),INDEX('Tableau FR Download'!I:I,MATCH(M680,'Tableau FR Download'!G:G,0))),""))</f>
        <v/>
      </c>
      <c r="K680" s="1" t="s">
        <v>219</v>
      </c>
      <c r="L680" s="1">
        <f>_xlfn.MAXIFS('Tableau FR Download'!A:A,'Tableau FR Download'!B:B,'Eligible Components'!G680)</f>
        <v>0</v>
      </c>
      <c r="M680" s="1" t="str">
        <f>IF(L680=0,"",INDEX('Tableau FR Download'!G:G,MATCH('Eligible Components'!L680,'Tableau FR Download'!A:A,0)))</f>
        <v/>
      </c>
      <c r="N680" s="2" t="str">
        <f>IFERROR(IF(LEFT(INDEX('Tableau FR Download'!J:J,MATCH('Eligible Components'!M680,'Tableau FR Download'!G:G,0)),FIND(" - ",INDEX('Tableau FR Download'!J:J,MATCH('Eligible Components'!M680,'Tableau FR Download'!G:G,0)))-1) = 0,"",LEFT(INDEX('Tableau FR Download'!J:J,MATCH('Eligible Components'!M680,'Tableau FR Download'!G:G,0)),FIND(" - ",INDEX('Tableau FR Download'!J:J,MATCH('Eligible Components'!M680,'Tableau FR Download'!G:G,0)))-1)),"")</f>
        <v/>
      </c>
      <c r="O680" s="2" t="str">
        <f>IF(T680="No","",IFERROR(IF(INDEX('Tableau FR Download'!M:M,MATCH('Eligible Components'!M680,'Tableau FR Download'!G:G,0))=0,"",INDEX('Tableau FR Download'!M:M,MATCH('Eligible Components'!M680,'Tableau FR Download'!G:G,0))),""))</f>
        <v/>
      </c>
      <c r="P680" s="27" t="str">
        <f>IF(IFERROR(
INDEX('Funding Request Tracker'!$G$6:$G$13,MATCH('Eligible Components'!N680,'Funding Request Tracker'!$F$6:$F$13,0)),"")=0,"",
IFERROR(INDEX('Funding Request Tracker'!$G$6:$G$13,MATCH('Eligible Components'!N680,'Funding Request Tracker'!$F$6:$F$13,0)),
""))</f>
        <v/>
      </c>
      <c r="Q680" s="27" t="str">
        <f>IF(IFERROR(INDEX('Tableau FR Download'!N:N,MATCH('Eligible Components'!M680,'Tableau FR Download'!G:G,0)),"")=0,"",IFERROR(INDEX('Tableau FR Download'!N:N,MATCH('Eligible Components'!M680,'Tableau FR Download'!G:G,0)),""))</f>
        <v/>
      </c>
      <c r="R680" s="27" t="str">
        <f>IF(IFERROR(INDEX('Tableau FR Download'!O:O,MATCH('Eligible Components'!M680,'Tableau FR Download'!G:G,0)),"")=0,"",IFERROR(INDEX('Tableau FR Download'!O:O,MATCH('Eligible Components'!M680,'Tableau FR Download'!G:G,0)),""))</f>
        <v/>
      </c>
      <c r="S680" t="str">
        <f t="shared" si="32"/>
        <v/>
      </c>
      <c r="T680" s="1" t="str">
        <f>IFERROR(INDEX('User Instructions'!$E$3:$E$8,MATCH('Eligible Components'!N680,'User Instructions'!$D$3:$D$8,0)),"")</f>
        <v/>
      </c>
      <c r="U680" s="1" t="str">
        <f>IFERROR(IF(INDEX('Tableau FR Download'!M:M,MATCH('Eligible Components'!M680,'Tableau FR Download'!G:G,0))=0,"",INDEX('Tableau FR Download'!M:M,MATCH('Eligible Components'!M680,'Tableau FR Download'!G:G,0))),"")</f>
        <v/>
      </c>
    </row>
    <row r="681" spans="1:21" hidden="1" x14ac:dyDescent="0.35">
      <c r="A681" s="1">
        <f t="shared" si="30"/>
        <v>0</v>
      </c>
      <c r="B681" s="1">
        <v>0</v>
      </c>
      <c r="C681" s="1" t="s">
        <v>201</v>
      </c>
      <c r="D681" s="1" t="s">
        <v>119</v>
      </c>
      <c r="E681" s="1" t="s">
        <v>63</v>
      </c>
      <c r="F681" s="1" t="s">
        <v>208</v>
      </c>
      <c r="G681" s="1" t="str">
        <f t="shared" si="31"/>
        <v>India-HIV/AIDS, Tuberculosis</v>
      </c>
      <c r="H681" s="1">
        <v>0</v>
      </c>
      <c r="I681" s="1" t="s">
        <v>66</v>
      </c>
      <c r="J681" s="1" t="str">
        <f>IF(IFERROR(IF(M681="",INDEX('Review Approach Lookup'!D:D,MATCH('Eligible Components'!G681,'Review Approach Lookup'!A:A,0)),INDEX('Tableau FR Download'!I:I,MATCH(M681,'Tableau FR Download'!G:G,0))),"")=0,"TBC",IFERROR(IF(M681="",INDEX('Review Approach Lookup'!D:D,MATCH('Eligible Components'!G681,'Review Approach Lookup'!A:A,0)),INDEX('Tableau FR Download'!I:I,MATCH(M681,'Tableau FR Download'!G:G,0))),""))</f>
        <v/>
      </c>
      <c r="K681" s="1" t="s">
        <v>219</v>
      </c>
      <c r="L681" s="1">
        <f>_xlfn.MAXIFS('Tableau FR Download'!A:A,'Tableau FR Download'!B:B,'Eligible Components'!G681)</f>
        <v>0</v>
      </c>
      <c r="M681" s="1" t="str">
        <f>IF(L681=0,"",INDEX('Tableau FR Download'!G:G,MATCH('Eligible Components'!L681,'Tableau FR Download'!A:A,0)))</f>
        <v/>
      </c>
      <c r="N681" s="2" t="str">
        <f>IFERROR(IF(LEFT(INDEX('Tableau FR Download'!J:J,MATCH('Eligible Components'!M681,'Tableau FR Download'!G:G,0)),FIND(" - ",INDEX('Tableau FR Download'!J:J,MATCH('Eligible Components'!M681,'Tableau FR Download'!G:G,0)))-1) = 0,"",LEFT(INDEX('Tableau FR Download'!J:J,MATCH('Eligible Components'!M681,'Tableau FR Download'!G:G,0)),FIND(" - ",INDEX('Tableau FR Download'!J:J,MATCH('Eligible Components'!M681,'Tableau FR Download'!G:G,0)))-1)),"")</f>
        <v/>
      </c>
      <c r="O681" s="2" t="str">
        <f>IF(T681="No","",IFERROR(IF(INDEX('Tableau FR Download'!M:M,MATCH('Eligible Components'!M681,'Tableau FR Download'!G:G,0))=0,"",INDEX('Tableau FR Download'!M:M,MATCH('Eligible Components'!M681,'Tableau FR Download'!G:G,0))),""))</f>
        <v/>
      </c>
      <c r="P681" s="27" t="str">
        <f>IF(IFERROR(
INDEX('Funding Request Tracker'!$G$6:$G$13,MATCH('Eligible Components'!N681,'Funding Request Tracker'!$F$6:$F$13,0)),"")=0,"",
IFERROR(INDEX('Funding Request Tracker'!$G$6:$G$13,MATCH('Eligible Components'!N681,'Funding Request Tracker'!$F$6:$F$13,0)),
""))</f>
        <v/>
      </c>
      <c r="Q681" s="27" t="str">
        <f>IF(IFERROR(INDEX('Tableau FR Download'!N:N,MATCH('Eligible Components'!M681,'Tableau FR Download'!G:G,0)),"")=0,"",IFERROR(INDEX('Tableau FR Download'!N:N,MATCH('Eligible Components'!M681,'Tableau FR Download'!G:G,0)),""))</f>
        <v/>
      </c>
      <c r="R681" s="27" t="str">
        <f>IF(IFERROR(INDEX('Tableau FR Download'!O:O,MATCH('Eligible Components'!M681,'Tableau FR Download'!G:G,0)),"")=0,"",IFERROR(INDEX('Tableau FR Download'!O:O,MATCH('Eligible Components'!M681,'Tableau FR Download'!G:G,0)),""))</f>
        <v/>
      </c>
      <c r="S681" t="str">
        <f t="shared" si="32"/>
        <v/>
      </c>
      <c r="T681" s="1" t="str">
        <f>IFERROR(INDEX('User Instructions'!$E$3:$E$8,MATCH('Eligible Components'!N681,'User Instructions'!$D$3:$D$8,0)),"")</f>
        <v/>
      </c>
      <c r="U681" s="1" t="str">
        <f>IFERROR(IF(INDEX('Tableau FR Download'!M:M,MATCH('Eligible Components'!M681,'Tableau FR Download'!G:G,0))=0,"",INDEX('Tableau FR Download'!M:M,MATCH('Eligible Components'!M681,'Tableau FR Download'!G:G,0))),"")</f>
        <v/>
      </c>
    </row>
    <row r="682" spans="1:21" hidden="1" x14ac:dyDescent="0.35">
      <c r="A682" s="1">
        <f t="shared" si="30"/>
        <v>0</v>
      </c>
      <c r="B682" s="1">
        <v>0</v>
      </c>
      <c r="C682" s="1" t="s">
        <v>201</v>
      </c>
      <c r="D682" s="1" t="s">
        <v>119</v>
      </c>
      <c r="E682" s="1" t="s">
        <v>53</v>
      </c>
      <c r="F682" s="1" t="s">
        <v>209</v>
      </c>
      <c r="G682" s="1" t="str">
        <f t="shared" si="31"/>
        <v>India-HIV/AIDS,Tuberculosis,Malaria</v>
      </c>
      <c r="H682" s="1">
        <v>0</v>
      </c>
      <c r="I682" s="1" t="s">
        <v>66</v>
      </c>
      <c r="J682" s="1" t="str">
        <f>IF(IFERROR(IF(M682="",INDEX('Review Approach Lookup'!D:D,MATCH('Eligible Components'!G682,'Review Approach Lookup'!A:A,0)),INDEX('Tableau FR Download'!I:I,MATCH(M682,'Tableau FR Download'!G:G,0))),"")=0,"TBC",IFERROR(IF(M682="",INDEX('Review Approach Lookup'!D:D,MATCH('Eligible Components'!G682,'Review Approach Lookup'!A:A,0)),INDEX('Tableau FR Download'!I:I,MATCH(M682,'Tableau FR Download'!G:G,0))),""))</f>
        <v/>
      </c>
      <c r="K682" s="1" t="s">
        <v>219</v>
      </c>
      <c r="L682" s="1">
        <f>_xlfn.MAXIFS('Tableau FR Download'!A:A,'Tableau FR Download'!B:B,'Eligible Components'!G682)</f>
        <v>0</v>
      </c>
      <c r="M682" s="1" t="str">
        <f>IF(L682=0,"",INDEX('Tableau FR Download'!G:G,MATCH('Eligible Components'!L682,'Tableau FR Download'!A:A,0)))</f>
        <v/>
      </c>
      <c r="N682" s="2" t="str">
        <f>IFERROR(IF(LEFT(INDEX('Tableau FR Download'!J:J,MATCH('Eligible Components'!M682,'Tableau FR Download'!G:G,0)),FIND(" - ",INDEX('Tableau FR Download'!J:J,MATCH('Eligible Components'!M682,'Tableau FR Download'!G:G,0)))-1) = 0,"",LEFT(INDEX('Tableau FR Download'!J:J,MATCH('Eligible Components'!M682,'Tableau FR Download'!G:G,0)),FIND(" - ",INDEX('Tableau FR Download'!J:J,MATCH('Eligible Components'!M682,'Tableau FR Download'!G:G,0)))-1)),"")</f>
        <v/>
      </c>
      <c r="O682" s="2" t="str">
        <f>IF(T682="No","",IFERROR(IF(INDEX('Tableau FR Download'!M:M,MATCH('Eligible Components'!M682,'Tableau FR Download'!G:G,0))=0,"",INDEX('Tableau FR Download'!M:M,MATCH('Eligible Components'!M682,'Tableau FR Download'!G:G,0))),""))</f>
        <v/>
      </c>
      <c r="P682" s="27" t="str">
        <f>IF(IFERROR(
INDEX('Funding Request Tracker'!$G$6:$G$13,MATCH('Eligible Components'!N682,'Funding Request Tracker'!$F$6:$F$13,0)),"")=0,"",
IFERROR(INDEX('Funding Request Tracker'!$G$6:$G$13,MATCH('Eligible Components'!N682,'Funding Request Tracker'!$F$6:$F$13,0)),
""))</f>
        <v/>
      </c>
      <c r="Q682" s="27" t="str">
        <f>IF(IFERROR(INDEX('Tableau FR Download'!N:N,MATCH('Eligible Components'!M682,'Tableau FR Download'!G:G,0)),"")=0,"",IFERROR(INDEX('Tableau FR Download'!N:N,MATCH('Eligible Components'!M682,'Tableau FR Download'!G:G,0)),""))</f>
        <v/>
      </c>
      <c r="R682" s="27" t="str">
        <f>IF(IFERROR(INDEX('Tableau FR Download'!O:O,MATCH('Eligible Components'!M682,'Tableau FR Download'!G:G,0)),"")=0,"",IFERROR(INDEX('Tableau FR Download'!O:O,MATCH('Eligible Components'!M682,'Tableau FR Download'!G:G,0)),""))</f>
        <v/>
      </c>
      <c r="S682" t="str">
        <f t="shared" si="32"/>
        <v/>
      </c>
      <c r="T682" s="1" t="str">
        <f>IFERROR(INDEX('User Instructions'!$E$3:$E$8,MATCH('Eligible Components'!N682,'User Instructions'!$D$3:$D$8,0)),"")</f>
        <v/>
      </c>
      <c r="U682" s="1" t="str">
        <f>IFERROR(IF(INDEX('Tableau FR Download'!M:M,MATCH('Eligible Components'!M682,'Tableau FR Download'!G:G,0))=0,"",INDEX('Tableau FR Download'!M:M,MATCH('Eligible Components'!M682,'Tableau FR Download'!G:G,0))),"")</f>
        <v/>
      </c>
    </row>
    <row r="683" spans="1:21" hidden="1" x14ac:dyDescent="0.35">
      <c r="A683" s="1">
        <f t="shared" si="30"/>
        <v>0</v>
      </c>
      <c r="B683" s="1">
        <v>0</v>
      </c>
      <c r="C683" s="1" t="s">
        <v>201</v>
      </c>
      <c r="D683" s="1" t="s">
        <v>119</v>
      </c>
      <c r="E683" s="1" t="s">
        <v>81</v>
      </c>
      <c r="F683" s="1" t="s">
        <v>210</v>
      </c>
      <c r="G683" s="1" t="str">
        <f t="shared" si="31"/>
        <v>India-HIV/AIDS,Tuberculosis,Malaria,RSSH</v>
      </c>
      <c r="H683" s="1">
        <v>0</v>
      </c>
      <c r="I683" s="1" t="s">
        <v>66</v>
      </c>
      <c r="J683" s="1" t="str">
        <f>IF(IFERROR(IF(M683="",INDEX('Review Approach Lookup'!D:D,MATCH('Eligible Components'!G683,'Review Approach Lookup'!A:A,0)),INDEX('Tableau FR Download'!I:I,MATCH(M683,'Tableau FR Download'!G:G,0))),"")=0,"TBC",IFERROR(IF(M683="",INDEX('Review Approach Lookup'!D:D,MATCH('Eligible Components'!G683,'Review Approach Lookup'!A:A,0)),INDEX('Tableau FR Download'!I:I,MATCH(M683,'Tableau FR Download'!G:G,0))),""))</f>
        <v/>
      </c>
      <c r="K683" s="1" t="s">
        <v>219</v>
      </c>
      <c r="L683" s="1">
        <f>_xlfn.MAXIFS('Tableau FR Download'!A:A,'Tableau FR Download'!B:B,'Eligible Components'!G683)</f>
        <v>0</v>
      </c>
      <c r="M683" s="1" t="str">
        <f>IF(L683=0,"",INDEX('Tableau FR Download'!G:G,MATCH('Eligible Components'!L683,'Tableau FR Download'!A:A,0)))</f>
        <v/>
      </c>
      <c r="N683" s="2" t="str">
        <f>IFERROR(IF(LEFT(INDEX('Tableau FR Download'!J:J,MATCH('Eligible Components'!M683,'Tableau FR Download'!G:G,0)),FIND(" - ",INDEX('Tableau FR Download'!J:J,MATCH('Eligible Components'!M683,'Tableau FR Download'!G:G,0)))-1) = 0,"",LEFT(INDEX('Tableau FR Download'!J:J,MATCH('Eligible Components'!M683,'Tableau FR Download'!G:G,0)),FIND(" - ",INDEX('Tableau FR Download'!J:J,MATCH('Eligible Components'!M683,'Tableau FR Download'!G:G,0)))-1)),"")</f>
        <v/>
      </c>
      <c r="O683" s="2" t="str">
        <f>IF(T683="No","",IFERROR(IF(INDEX('Tableau FR Download'!M:M,MATCH('Eligible Components'!M683,'Tableau FR Download'!G:G,0))=0,"",INDEX('Tableau FR Download'!M:M,MATCH('Eligible Components'!M683,'Tableau FR Download'!G:G,0))),""))</f>
        <v/>
      </c>
      <c r="P683" s="27" t="str">
        <f>IF(IFERROR(
INDEX('Funding Request Tracker'!$G$6:$G$13,MATCH('Eligible Components'!N683,'Funding Request Tracker'!$F$6:$F$13,0)),"")=0,"",
IFERROR(INDEX('Funding Request Tracker'!$G$6:$G$13,MATCH('Eligible Components'!N683,'Funding Request Tracker'!$F$6:$F$13,0)),
""))</f>
        <v/>
      </c>
      <c r="Q683" s="27" t="str">
        <f>IF(IFERROR(INDEX('Tableau FR Download'!N:N,MATCH('Eligible Components'!M683,'Tableau FR Download'!G:G,0)),"")=0,"",IFERROR(INDEX('Tableau FR Download'!N:N,MATCH('Eligible Components'!M683,'Tableau FR Download'!G:G,0)),""))</f>
        <v/>
      </c>
      <c r="R683" s="27" t="str">
        <f>IF(IFERROR(INDEX('Tableau FR Download'!O:O,MATCH('Eligible Components'!M683,'Tableau FR Download'!G:G,0)),"")=0,"",IFERROR(INDEX('Tableau FR Download'!O:O,MATCH('Eligible Components'!M683,'Tableau FR Download'!G:G,0)),""))</f>
        <v/>
      </c>
      <c r="S683" t="str">
        <f t="shared" si="32"/>
        <v/>
      </c>
      <c r="T683" s="1" t="str">
        <f>IFERROR(INDEX('User Instructions'!$E$3:$E$8,MATCH('Eligible Components'!N683,'User Instructions'!$D$3:$D$8,0)),"")</f>
        <v/>
      </c>
      <c r="U683" s="1" t="str">
        <f>IFERROR(IF(INDEX('Tableau FR Download'!M:M,MATCH('Eligible Components'!M683,'Tableau FR Download'!G:G,0))=0,"",INDEX('Tableau FR Download'!M:M,MATCH('Eligible Components'!M683,'Tableau FR Download'!G:G,0))),"")</f>
        <v/>
      </c>
    </row>
    <row r="684" spans="1:21" hidden="1" x14ac:dyDescent="0.35">
      <c r="A684" s="1">
        <f t="shared" si="30"/>
        <v>0</v>
      </c>
      <c r="B684" s="1">
        <v>0</v>
      </c>
      <c r="C684" s="1" t="s">
        <v>201</v>
      </c>
      <c r="D684" s="1" t="s">
        <v>119</v>
      </c>
      <c r="E684" s="1" t="s">
        <v>137</v>
      </c>
      <c r="F684" s="1" t="s">
        <v>211</v>
      </c>
      <c r="G684" s="1" t="str">
        <f t="shared" si="31"/>
        <v>India-HIV/AIDS,Tuberculosis,RSSH</v>
      </c>
      <c r="H684" s="1">
        <v>0</v>
      </c>
      <c r="I684" s="1" t="s">
        <v>66</v>
      </c>
      <c r="J684" s="1" t="str">
        <f>IF(IFERROR(IF(M684="",INDEX('Review Approach Lookup'!D:D,MATCH('Eligible Components'!G684,'Review Approach Lookup'!A:A,0)),INDEX('Tableau FR Download'!I:I,MATCH(M684,'Tableau FR Download'!G:G,0))),"")=0,"TBC",IFERROR(IF(M684="",INDEX('Review Approach Lookup'!D:D,MATCH('Eligible Components'!G684,'Review Approach Lookup'!A:A,0)),INDEX('Tableau FR Download'!I:I,MATCH(M684,'Tableau FR Download'!G:G,0))),""))</f>
        <v/>
      </c>
      <c r="K684" s="1" t="s">
        <v>219</v>
      </c>
      <c r="L684" s="1">
        <f>_xlfn.MAXIFS('Tableau FR Download'!A:A,'Tableau FR Download'!B:B,'Eligible Components'!G684)</f>
        <v>0</v>
      </c>
      <c r="M684" s="1" t="str">
        <f>IF(L684=0,"",INDEX('Tableau FR Download'!G:G,MATCH('Eligible Components'!L684,'Tableau FR Download'!A:A,0)))</f>
        <v/>
      </c>
      <c r="N684" s="2" t="str">
        <f>IFERROR(IF(LEFT(INDEX('Tableau FR Download'!J:J,MATCH('Eligible Components'!M684,'Tableau FR Download'!G:G,0)),FIND(" - ",INDEX('Tableau FR Download'!J:J,MATCH('Eligible Components'!M684,'Tableau FR Download'!G:G,0)))-1) = 0,"",LEFT(INDEX('Tableau FR Download'!J:J,MATCH('Eligible Components'!M684,'Tableau FR Download'!G:G,0)),FIND(" - ",INDEX('Tableau FR Download'!J:J,MATCH('Eligible Components'!M684,'Tableau FR Download'!G:G,0)))-1)),"")</f>
        <v/>
      </c>
      <c r="O684" s="2" t="str">
        <f>IF(T684="No","",IFERROR(IF(INDEX('Tableau FR Download'!M:M,MATCH('Eligible Components'!M684,'Tableau FR Download'!G:G,0))=0,"",INDEX('Tableau FR Download'!M:M,MATCH('Eligible Components'!M684,'Tableau FR Download'!G:G,0))),""))</f>
        <v/>
      </c>
      <c r="P684" s="27" t="str">
        <f>IF(IFERROR(
INDEX('Funding Request Tracker'!$G$6:$G$13,MATCH('Eligible Components'!N684,'Funding Request Tracker'!$F$6:$F$13,0)),"")=0,"",
IFERROR(INDEX('Funding Request Tracker'!$G$6:$G$13,MATCH('Eligible Components'!N684,'Funding Request Tracker'!$F$6:$F$13,0)),
""))</f>
        <v/>
      </c>
      <c r="Q684" s="27" t="str">
        <f>IF(IFERROR(INDEX('Tableau FR Download'!N:N,MATCH('Eligible Components'!M684,'Tableau FR Download'!G:G,0)),"")=0,"",IFERROR(INDEX('Tableau FR Download'!N:N,MATCH('Eligible Components'!M684,'Tableau FR Download'!G:G,0)),""))</f>
        <v/>
      </c>
      <c r="R684" s="27" t="str">
        <f>IF(IFERROR(INDEX('Tableau FR Download'!O:O,MATCH('Eligible Components'!M684,'Tableau FR Download'!G:G,0)),"")=0,"",IFERROR(INDEX('Tableau FR Download'!O:O,MATCH('Eligible Components'!M684,'Tableau FR Download'!G:G,0)),""))</f>
        <v/>
      </c>
      <c r="S684" t="str">
        <f t="shared" si="32"/>
        <v/>
      </c>
      <c r="T684" s="1" t="str">
        <f>IFERROR(INDEX('User Instructions'!$E$3:$E$8,MATCH('Eligible Components'!N684,'User Instructions'!$D$3:$D$8,0)),"")</f>
        <v/>
      </c>
      <c r="U684" s="1" t="str">
        <f>IFERROR(IF(INDEX('Tableau FR Download'!M:M,MATCH('Eligible Components'!M684,'Tableau FR Download'!G:G,0))=0,"",INDEX('Tableau FR Download'!M:M,MATCH('Eligible Components'!M684,'Tableau FR Download'!G:G,0))),"")</f>
        <v/>
      </c>
    </row>
    <row r="685" spans="1:21" hidden="1" x14ac:dyDescent="0.35">
      <c r="A685" s="1">
        <f t="shared" si="30"/>
        <v>1</v>
      </c>
      <c r="B685" s="1">
        <v>0</v>
      </c>
      <c r="C685" s="1" t="s">
        <v>201</v>
      </c>
      <c r="D685" s="1" t="s">
        <v>119</v>
      </c>
      <c r="E685" s="1" t="s">
        <v>68</v>
      </c>
      <c r="F685" s="1" t="s">
        <v>68</v>
      </c>
      <c r="G685" s="1" t="str">
        <f t="shared" si="31"/>
        <v>India-Malaria</v>
      </c>
      <c r="H685" s="1">
        <v>1</v>
      </c>
      <c r="I685" s="1" t="s">
        <v>66</v>
      </c>
      <c r="J685" s="1" t="str">
        <f>IF(IFERROR(IF(M685="",INDEX('Review Approach Lookup'!D:D,MATCH('Eligible Components'!G685,'Review Approach Lookup'!A:A,0)),INDEX('Tableau FR Download'!I:I,MATCH(M685,'Tableau FR Download'!G:G,0))),"")=0,"TBC",IFERROR(IF(M685="",INDEX('Review Approach Lookup'!D:D,MATCH('Eligible Components'!G685,'Review Approach Lookup'!A:A,0)),INDEX('Tableau FR Download'!I:I,MATCH(M685,'Tableau FR Download'!G:G,0))),""))</f>
        <v>Tailored for National Strategic Plans</v>
      </c>
      <c r="K685" s="1" t="s">
        <v>219</v>
      </c>
      <c r="L685" s="1">
        <f>_xlfn.MAXIFS('Tableau FR Download'!A:A,'Tableau FR Download'!B:B,'Eligible Components'!G685)</f>
        <v>1449</v>
      </c>
      <c r="M685" s="1" t="str">
        <f>IF(L685=0,"",INDEX('Tableau FR Download'!G:G,MATCH('Eligible Components'!L685,'Tableau FR Download'!A:A,0)))</f>
        <v>FR1449-IND-M</v>
      </c>
      <c r="N685" s="2" t="str">
        <f>IFERROR(IF(LEFT(INDEX('Tableau FR Download'!J:J,MATCH('Eligible Components'!M685,'Tableau FR Download'!G:G,0)),FIND(" - ",INDEX('Tableau FR Download'!J:J,MATCH('Eligible Components'!M685,'Tableau FR Download'!G:G,0)))-1) = 0,"",LEFT(INDEX('Tableau FR Download'!J:J,MATCH('Eligible Components'!M685,'Tableau FR Download'!G:G,0)),FIND(" - ",INDEX('Tableau FR Download'!J:J,MATCH('Eligible Components'!M685,'Tableau FR Download'!G:G,0)))-1)),"")</f>
        <v>Window 3</v>
      </c>
      <c r="O685" s="2" t="str">
        <f>IF(T685="No","",IFERROR(IF(INDEX('Tableau FR Download'!M:M,MATCH('Eligible Components'!M685,'Tableau FR Download'!G:G,0))=0,"",INDEX('Tableau FR Download'!M:M,MATCH('Eligible Components'!M685,'Tableau FR Download'!G:G,0))),""))</f>
        <v>Grant Making</v>
      </c>
      <c r="P685" s="27">
        <f>IF(IFERROR(
INDEX('Funding Request Tracker'!$G$6:$G$13,MATCH('Eligible Components'!N685,'Funding Request Tracker'!$F$6:$F$13,0)),"")=0,"",
IFERROR(INDEX('Funding Request Tracker'!$G$6:$G$13,MATCH('Eligible Components'!N685,'Funding Request Tracker'!$F$6:$F$13,0)),
""))</f>
        <v>45159</v>
      </c>
      <c r="Q685" s="27">
        <f>IF(IFERROR(INDEX('Tableau FR Download'!N:N,MATCH('Eligible Components'!M685,'Tableau FR Download'!G:G,0)),"")=0,"",IFERROR(INDEX('Tableau FR Download'!N:N,MATCH('Eligible Components'!M685,'Tableau FR Download'!G:G,0)),""))</f>
        <v>45350</v>
      </c>
      <c r="R685" s="27">
        <f>IF(IFERROR(INDEX('Tableau FR Download'!O:O,MATCH('Eligible Components'!M685,'Tableau FR Download'!G:G,0)),"")=0,"",IFERROR(INDEX('Tableau FR Download'!O:O,MATCH('Eligible Components'!M685,'Tableau FR Download'!G:G,0)),""))</f>
        <v>45377</v>
      </c>
      <c r="S685">
        <f t="shared" si="32"/>
        <v>7.1475409836065573</v>
      </c>
      <c r="T685" s="1" t="str">
        <f>IFERROR(INDEX('User Instructions'!$E$3:$E$8,MATCH('Eligible Components'!N685,'User Instructions'!$D$3:$D$8,0)),"")</f>
        <v>Yes</v>
      </c>
      <c r="U685" s="1" t="str">
        <f>IFERROR(IF(INDEX('Tableau FR Download'!M:M,MATCH('Eligible Components'!M685,'Tableau FR Download'!G:G,0))=0,"",INDEX('Tableau FR Download'!M:M,MATCH('Eligible Components'!M685,'Tableau FR Download'!G:G,0))),"")</f>
        <v>Grant Making</v>
      </c>
    </row>
    <row r="686" spans="1:21" hidden="1" x14ac:dyDescent="0.35">
      <c r="A686" s="1">
        <f t="shared" si="30"/>
        <v>0</v>
      </c>
      <c r="B686" s="1">
        <v>0</v>
      </c>
      <c r="C686" s="1" t="s">
        <v>201</v>
      </c>
      <c r="D686" s="1" t="s">
        <v>119</v>
      </c>
      <c r="E686" s="1" t="s">
        <v>94</v>
      </c>
      <c r="F686" s="1" t="s">
        <v>212</v>
      </c>
      <c r="G686" s="1" t="str">
        <f t="shared" si="31"/>
        <v>India-Malaria,RSSH</v>
      </c>
      <c r="H686" s="1">
        <v>0</v>
      </c>
      <c r="I686" s="1" t="s">
        <v>66</v>
      </c>
      <c r="J686" s="1" t="str">
        <f>IF(IFERROR(IF(M686="",INDEX('Review Approach Lookup'!D:D,MATCH('Eligible Components'!G686,'Review Approach Lookup'!A:A,0)),INDEX('Tableau FR Download'!I:I,MATCH(M686,'Tableau FR Download'!G:G,0))),"")=0,"TBC",IFERROR(IF(M686="",INDEX('Review Approach Lookup'!D:D,MATCH('Eligible Components'!G686,'Review Approach Lookup'!A:A,0)),INDEX('Tableau FR Download'!I:I,MATCH(M686,'Tableau FR Download'!G:G,0))),""))</f>
        <v/>
      </c>
      <c r="K686" s="1" t="s">
        <v>219</v>
      </c>
      <c r="L686" s="1">
        <f>_xlfn.MAXIFS('Tableau FR Download'!A:A,'Tableau FR Download'!B:B,'Eligible Components'!G686)</f>
        <v>0</v>
      </c>
      <c r="M686" s="1" t="str">
        <f>IF(L686=0,"",INDEX('Tableau FR Download'!G:G,MATCH('Eligible Components'!L686,'Tableau FR Download'!A:A,0)))</f>
        <v/>
      </c>
      <c r="N686" s="2" t="str">
        <f>IFERROR(IF(LEFT(INDEX('Tableau FR Download'!J:J,MATCH('Eligible Components'!M686,'Tableau FR Download'!G:G,0)),FIND(" - ",INDEX('Tableau FR Download'!J:J,MATCH('Eligible Components'!M686,'Tableau FR Download'!G:G,0)))-1) = 0,"",LEFT(INDEX('Tableau FR Download'!J:J,MATCH('Eligible Components'!M686,'Tableau FR Download'!G:G,0)),FIND(" - ",INDEX('Tableau FR Download'!J:J,MATCH('Eligible Components'!M686,'Tableau FR Download'!G:G,0)))-1)),"")</f>
        <v/>
      </c>
      <c r="O686" s="2" t="str">
        <f>IF(T686="No","",IFERROR(IF(INDEX('Tableau FR Download'!M:M,MATCH('Eligible Components'!M686,'Tableau FR Download'!G:G,0))=0,"",INDEX('Tableau FR Download'!M:M,MATCH('Eligible Components'!M686,'Tableau FR Download'!G:G,0))),""))</f>
        <v/>
      </c>
      <c r="P686" s="27" t="str">
        <f>IF(IFERROR(
INDEX('Funding Request Tracker'!$G$6:$G$13,MATCH('Eligible Components'!N686,'Funding Request Tracker'!$F$6:$F$13,0)),"")=0,"",
IFERROR(INDEX('Funding Request Tracker'!$G$6:$G$13,MATCH('Eligible Components'!N686,'Funding Request Tracker'!$F$6:$F$13,0)),
""))</f>
        <v/>
      </c>
      <c r="Q686" s="27" t="str">
        <f>IF(IFERROR(INDEX('Tableau FR Download'!N:N,MATCH('Eligible Components'!M686,'Tableau FR Download'!G:G,0)),"")=0,"",IFERROR(INDEX('Tableau FR Download'!N:N,MATCH('Eligible Components'!M686,'Tableau FR Download'!G:G,0)),""))</f>
        <v/>
      </c>
      <c r="R686" s="27" t="str">
        <f>IF(IFERROR(INDEX('Tableau FR Download'!O:O,MATCH('Eligible Components'!M686,'Tableau FR Download'!G:G,0)),"")=0,"",IFERROR(INDEX('Tableau FR Download'!O:O,MATCH('Eligible Components'!M686,'Tableau FR Download'!G:G,0)),""))</f>
        <v/>
      </c>
      <c r="S686" t="str">
        <f t="shared" si="32"/>
        <v/>
      </c>
      <c r="T686" s="1" t="str">
        <f>IFERROR(INDEX('User Instructions'!$E$3:$E$8,MATCH('Eligible Components'!N686,'User Instructions'!$D$3:$D$8,0)),"")</f>
        <v/>
      </c>
      <c r="U686" s="1" t="str">
        <f>IFERROR(IF(INDEX('Tableau FR Download'!M:M,MATCH('Eligible Components'!M686,'Tableau FR Download'!G:G,0))=0,"",INDEX('Tableau FR Download'!M:M,MATCH('Eligible Components'!M686,'Tableau FR Download'!G:G,0))),"")</f>
        <v/>
      </c>
    </row>
    <row r="687" spans="1:21" hidden="1" x14ac:dyDescent="0.35">
      <c r="A687" s="1">
        <f t="shared" si="30"/>
        <v>0</v>
      </c>
      <c r="B687" s="1">
        <v>0</v>
      </c>
      <c r="C687" s="1" t="s">
        <v>201</v>
      </c>
      <c r="D687" s="1" t="s">
        <v>119</v>
      </c>
      <c r="E687" s="1" t="s">
        <v>91</v>
      </c>
      <c r="F687" s="1" t="s">
        <v>91</v>
      </c>
      <c r="G687" s="1" t="str">
        <f t="shared" si="31"/>
        <v>India-RSSH</v>
      </c>
      <c r="H687" s="1">
        <v>1</v>
      </c>
      <c r="I687" s="1" t="s">
        <v>66</v>
      </c>
      <c r="J687" s="1" t="str">
        <f>IF(IFERROR(IF(M687="",INDEX('Review Approach Lookup'!D:D,MATCH('Eligible Components'!G687,'Review Approach Lookup'!A:A,0)),INDEX('Tableau FR Download'!I:I,MATCH(M687,'Tableau FR Download'!G:G,0))),"")=0,"TBC",IFERROR(IF(M687="",INDEX('Review Approach Lookup'!D:D,MATCH('Eligible Components'!G687,'Review Approach Lookup'!A:A,0)),INDEX('Tableau FR Download'!I:I,MATCH(M687,'Tableau FR Download'!G:G,0))),""))</f>
        <v>TBC</v>
      </c>
      <c r="K687" s="1" t="s">
        <v>219</v>
      </c>
      <c r="L687" s="1">
        <f>_xlfn.MAXIFS('Tableau FR Download'!A:A,'Tableau FR Download'!B:B,'Eligible Components'!G687)</f>
        <v>0</v>
      </c>
      <c r="M687" s="1" t="str">
        <f>IF(L687=0,"",INDEX('Tableau FR Download'!G:G,MATCH('Eligible Components'!L687,'Tableau FR Download'!A:A,0)))</f>
        <v/>
      </c>
      <c r="N687" s="2" t="str">
        <f>IFERROR(IF(LEFT(INDEX('Tableau FR Download'!J:J,MATCH('Eligible Components'!M687,'Tableau FR Download'!G:G,0)),FIND(" - ",INDEX('Tableau FR Download'!J:J,MATCH('Eligible Components'!M687,'Tableau FR Download'!G:G,0)))-1) = 0,"",LEFT(INDEX('Tableau FR Download'!J:J,MATCH('Eligible Components'!M687,'Tableau FR Download'!G:G,0)),FIND(" - ",INDEX('Tableau FR Download'!J:J,MATCH('Eligible Components'!M687,'Tableau FR Download'!G:G,0)))-1)),"")</f>
        <v/>
      </c>
      <c r="O687" s="2" t="str">
        <f>IF(T687="No","",IFERROR(IF(INDEX('Tableau FR Download'!M:M,MATCH('Eligible Components'!M687,'Tableau FR Download'!G:G,0))=0,"",INDEX('Tableau FR Download'!M:M,MATCH('Eligible Components'!M687,'Tableau FR Download'!G:G,0))),""))</f>
        <v/>
      </c>
      <c r="P687" s="27" t="str">
        <f>IF(IFERROR(
INDEX('Funding Request Tracker'!$G$6:$G$13,MATCH('Eligible Components'!N687,'Funding Request Tracker'!$F$6:$F$13,0)),"")=0,"",
IFERROR(INDEX('Funding Request Tracker'!$G$6:$G$13,MATCH('Eligible Components'!N687,'Funding Request Tracker'!$F$6:$F$13,0)),
""))</f>
        <v/>
      </c>
      <c r="Q687" s="27" t="str">
        <f>IF(IFERROR(INDEX('Tableau FR Download'!N:N,MATCH('Eligible Components'!M687,'Tableau FR Download'!G:G,0)),"")=0,"",IFERROR(INDEX('Tableau FR Download'!N:N,MATCH('Eligible Components'!M687,'Tableau FR Download'!G:G,0)),""))</f>
        <v/>
      </c>
      <c r="R687" s="27" t="str">
        <f>IF(IFERROR(INDEX('Tableau FR Download'!O:O,MATCH('Eligible Components'!M687,'Tableau FR Download'!G:G,0)),"")=0,"",IFERROR(INDEX('Tableau FR Download'!O:O,MATCH('Eligible Components'!M687,'Tableau FR Download'!G:G,0)),""))</f>
        <v/>
      </c>
      <c r="S687" t="str">
        <f t="shared" si="32"/>
        <v/>
      </c>
      <c r="T687" s="1" t="str">
        <f>IFERROR(INDEX('User Instructions'!$E$3:$E$8,MATCH('Eligible Components'!N687,'User Instructions'!$D$3:$D$8,0)),"")</f>
        <v/>
      </c>
      <c r="U687" s="1" t="str">
        <f>IFERROR(IF(INDEX('Tableau FR Download'!M:M,MATCH('Eligible Components'!M687,'Tableau FR Download'!G:G,0))=0,"",INDEX('Tableau FR Download'!M:M,MATCH('Eligible Components'!M687,'Tableau FR Download'!G:G,0))),"")</f>
        <v/>
      </c>
    </row>
    <row r="688" spans="1:21" hidden="1" x14ac:dyDescent="0.35">
      <c r="A688" s="1">
        <f t="shared" si="30"/>
        <v>1</v>
      </c>
      <c r="B688" s="1">
        <v>0</v>
      </c>
      <c r="C688" s="1" t="s">
        <v>201</v>
      </c>
      <c r="D688" s="1" t="s">
        <v>119</v>
      </c>
      <c r="E688" s="1" t="s">
        <v>61</v>
      </c>
      <c r="F688" s="1" t="s">
        <v>213</v>
      </c>
      <c r="G688" s="1" t="str">
        <f t="shared" si="31"/>
        <v>India-Tuberculosis</v>
      </c>
      <c r="H688" s="1">
        <v>1</v>
      </c>
      <c r="I688" s="1" t="s">
        <v>66</v>
      </c>
      <c r="J688" s="1" t="str">
        <f>IF(IFERROR(IF(M688="",INDEX('Review Approach Lookup'!D:D,MATCH('Eligible Components'!G688,'Review Approach Lookup'!A:A,0)),INDEX('Tableau FR Download'!I:I,MATCH(M688,'Tableau FR Download'!G:G,0))),"")=0,"TBC",IFERROR(IF(M688="",INDEX('Review Approach Lookup'!D:D,MATCH('Eligible Components'!G688,'Review Approach Lookup'!A:A,0)),INDEX('Tableau FR Download'!I:I,MATCH(M688,'Tableau FR Download'!G:G,0))),""))</f>
        <v>Full Review</v>
      </c>
      <c r="K688" s="1" t="s">
        <v>219</v>
      </c>
      <c r="L688" s="1">
        <f>_xlfn.MAXIFS('Tableau FR Download'!A:A,'Tableau FR Download'!B:B,'Eligible Components'!G688)</f>
        <v>1448</v>
      </c>
      <c r="M688" s="1" t="str">
        <f>IF(L688=0,"",INDEX('Tableau FR Download'!G:G,MATCH('Eligible Components'!L688,'Tableau FR Download'!A:A,0)))</f>
        <v>FR1448-IND-T</v>
      </c>
      <c r="N688" s="2" t="str">
        <f>IFERROR(IF(LEFT(INDEX('Tableau FR Download'!J:J,MATCH('Eligible Components'!M688,'Tableau FR Download'!G:G,0)),FIND(" - ",INDEX('Tableau FR Download'!J:J,MATCH('Eligible Components'!M688,'Tableau FR Download'!G:G,0)))-1) = 0,"",LEFT(INDEX('Tableau FR Download'!J:J,MATCH('Eligible Components'!M688,'Tableau FR Download'!G:G,0)),FIND(" - ",INDEX('Tableau FR Download'!J:J,MATCH('Eligible Components'!M688,'Tableau FR Download'!G:G,0)))-1)),"")</f>
        <v>Window 3</v>
      </c>
      <c r="O688" s="2" t="str">
        <f>IF(T688="No","",IFERROR(IF(INDEX('Tableau FR Download'!M:M,MATCH('Eligible Components'!M688,'Tableau FR Download'!G:G,0))=0,"",INDEX('Tableau FR Download'!M:M,MATCH('Eligible Components'!M688,'Tableau FR Download'!G:G,0))),""))</f>
        <v>Grant Making</v>
      </c>
      <c r="P688" s="27">
        <f>IF(IFERROR(
INDEX('Funding Request Tracker'!$G$6:$G$13,MATCH('Eligible Components'!N688,'Funding Request Tracker'!$F$6:$F$13,0)),"")=0,"",
IFERROR(INDEX('Funding Request Tracker'!$G$6:$G$13,MATCH('Eligible Components'!N688,'Funding Request Tracker'!$F$6:$F$13,0)),
""))</f>
        <v>45159</v>
      </c>
      <c r="Q688" s="27">
        <f>IF(IFERROR(INDEX('Tableau FR Download'!N:N,MATCH('Eligible Components'!M688,'Tableau FR Download'!G:G,0)),"")=0,"",IFERROR(INDEX('Tableau FR Download'!N:N,MATCH('Eligible Components'!M688,'Tableau FR Download'!G:G,0)),""))</f>
        <v>45350</v>
      </c>
      <c r="R688" s="27">
        <f>IF(IFERROR(INDEX('Tableau FR Download'!O:O,MATCH('Eligible Components'!M688,'Tableau FR Download'!G:G,0)),"")=0,"",IFERROR(INDEX('Tableau FR Download'!O:O,MATCH('Eligible Components'!M688,'Tableau FR Download'!G:G,0)),""))</f>
        <v>45377</v>
      </c>
      <c r="S688">
        <f t="shared" si="32"/>
        <v>7.1475409836065573</v>
      </c>
      <c r="T688" s="1" t="str">
        <f>IFERROR(INDEX('User Instructions'!$E$3:$E$8,MATCH('Eligible Components'!N688,'User Instructions'!$D$3:$D$8,0)),"")</f>
        <v>Yes</v>
      </c>
      <c r="U688" s="1" t="str">
        <f>IFERROR(IF(INDEX('Tableau FR Download'!M:M,MATCH('Eligible Components'!M688,'Tableau FR Download'!G:G,0))=0,"",INDEX('Tableau FR Download'!M:M,MATCH('Eligible Components'!M688,'Tableau FR Download'!G:G,0))),"")</f>
        <v>Grant Making</v>
      </c>
    </row>
    <row r="689" spans="1:21" hidden="1" x14ac:dyDescent="0.35">
      <c r="A689" s="1">
        <f t="shared" si="30"/>
        <v>0</v>
      </c>
      <c r="B689" s="1">
        <v>0</v>
      </c>
      <c r="C689" s="1" t="s">
        <v>201</v>
      </c>
      <c r="D689" s="1" t="s">
        <v>119</v>
      </c>
      <c r="E689" s="1" t="s">
        <v>168</v>
      </c>
      <c r="F689" s="1" t="s">
        <v>214</v>
      </c>
      <c r="G689" s="1" t="str">
        <f t="shared" si="31"/>
        <v>India-Tuberculosis,Malaria</v>
      </c>
      <c r="H689" s="1">
        <v>0</v>
      </c>
      <c r="I689" s="1" t="s">
        <v>66</v>
      </c>
      <c r="J689" s="1" t="str">
        <f>IF(IFERROR(IF(M689="",INDEX('Review Approach Lookup'!D:D,MATCH('Eligible Components'!G689,'Review Approach Lookup'!A:A,0)),INDEX('Tableau FR Download'!I:I,MATCH(M689,'Tableau FR Download'!G:G,0))),"")=0,"TBC",IFERROR(IF(M689="",INDEX('Review Approach Lookup'!D:D,MATCH('Eligible Components'!G689,'Review Approach Lookup'!A:A,0)),INDEX('Tableau FR Download'!I:I,MATCH(M689,'Tableau FR Download'!G:G,0))),""))</f>
        <v/>
      </c>
      <c r="K689" s="1" t="s">
        <v>219</v>
      </c>
      <c r="L689" s="1">
        <f>_xlfn.MAXIFS('Tableau FR Download'!A:A,'Tableau FR Download'!B:B,'Eligible Components'!G689)</f>
        <v>0</v>
      </c>
      <c r="M689" s="1" t="str">
        <f>IF(L689=0,"",INDEX('Tableau FR Download'!G:G,MATCH('Eligible Components'!L689,'Tableau FR Download'!A:A,0)))</f>
        <v/>
      </c>
      <c r="N689" s="2" t="str">
        <f>IFERROR(IF(LEFT(INDEX('Tableau FR Download'!J:J,MATCH('Eligible Components'!M689,'Tableau FR Download'!G:G,0)),FIND(" - ",INDEX('Tableau FR Download'!J:J,MATCH('Eligible Components'!M689,'Tableau FR Download'!G:G,0)))-1) = 0,"",LEFT(INDEX('Tableau FR Download'!J:J,MATCH('Eligible Components'!M689,'Tableau FR Download'!G:G,0)),FIND(" - ",INDEX('Tableau FR Download'!J:J,MATCH('Eligible Components'!M689,'Tableau FR Download'!G:G,0)))-1)),"")</f>
        <v/>
      </c>
      <c r="O689" s="2" t="str">
        <f>IF(T689="No","",IFERROR(IF(INDEX('Tableau FR Download'!M:M,MATCH('Eligible Components'!M689,'Tableau FR Download'!G:G,0))=0,"",INDEX('Tableau FR Download'!M:M,MATCH('Eligible Components'!M689,'Tableau FR Download'!G:G,0))),""))</f>
        <v/>
      </c>
      <c r="P689" s="27" t="str">
        <f>IF(IFERROR(
INDEX('Funding Request Tracker'!$G$6:$G$13,MATCH('Eligible Components'!N689,'Funding Request Tracker'!$F$6:$F$13,0)),"")=0,"",
IFERROR(INDEX('Funding Request Tracker'!$G$6:$G$13,MATCH('Eligible Components'!N689,'Funding Request Tracker'!$F$6:$F$13,0)),
""))</f>
        <v/>
      </c>
      <c r="Q689" s="27" t="str">
        <f>IF(IFERROR(INDEX('Tableau FR Download'!N:N,MATCH('Eligible Components'!M689,'Tableau FR Download'!G:G,0)),"")=0,"",IFERROR(INDEX('Tableau FR Download'!N:N,MATCH('Eligible Components'!M689,'Tableau FR Download'!G:G,0)),""))</f>
        <v/>
      </c>
      <c r="R689" s="27" t="str">
        <f>IF(IFERROR(INDEX('Tableau FR Download'!O:O,MATCH('Eligible Components'!M689,'Tableau FR Download'!G:G,0)),"")=0,"",IFERROR(INDEX('Tableau FR Download'!O:O,MATCH('Eligible Components'!M689,'Tableau FR Download'!G:G,0)),""))</f>
        <v/>
      </c>
      <c r="S689" t="str">
        <f t="shared" si="32"/>
        <v/>
      </c>
      <c r="T689" s="1" t="str">
        <f>IFERROR(INDEX('User Instructions'!$E$3:$E$8,MATCH('Eligible Components'!N689,'User Instructions'!$D$3:$D$8,0)),"")</f>
        <v/>
      </c>
      <c r="U689" s="1" t="str">
        <f>IFERROR(IF(INDEX('Tableau FR Download'!M:M,MATCH('Eligible Components'!M689,'Tableau FR Download'!G:G,0))=0,"",INDEX('Tableau FR Download'!M:M,MATCH('Eligible Components'!M689,'Tableau FR Download'!G:G,0))),"")</f>
        <v/>
      </c>
    </row>
    <row r="690" spans="1:21" hidden="1" x14ac:dyDescent="0.35">
      <c r="A690" s="1">
        <f t="shared" si="30"/>
        <v>0</v>
      </c>
      <c r="B690" s="1">
        <v>0</v>
      </c>
      <c r="C690" s="1" t="s">
        <v>201</v>
      </c>
      <c r="D690" s="1" t="s">
        <v>119</v>
      </c>
      <c r="E690" s="1" t="s">
        <v>133</v>
      </c>
      <c r="F690" s="1" t="s">
        <v>215</v>
      </c>
      <c r="G690" s="1" t="str">
        <f t="shared" si="31"/>
        <v>India-Tuberculosis,Malaria,RSSH</v>
      </c>
      <c r="H690" s="1">
        <v>0</v>
      </c>
      <c r="I690" s="1" t="s">
        <v>66</v>
      </c>
      <c r="J690" s="1" t="str">
        <f>IF(IFERROR(IF(M690="",INDEX('Review Approach Lookup'!D:D,MATCH('Eligible Components'!G690,'Review Approach Lookup'!A:A,0)),INDEX('Tableau FR Download'!I:I,MATCH(M690,'Tableau FR Download'!G:G,0))),"")=0,"TBC",IFERROR(IF(M690="",INDEX('Review Approach Lookup'!D:D,MATCH('Eligible Components'!G690,'Review Approach Lookup'!A:A,0)),INDEX('Tableau FR Download'!I:I,MATCH(M690,'Tableau FR Download'!G:G,0))),""))</f>
        <v/>
      </c>
      <c r="K690" s="1" t="s">
        <v>219</v>
      </c>
      <c r="L690" s="1">
        <f>_xlfn.MAXIFS('Tableau FR Download'!A:A,'Tableau FR Download'!B:B,'Eligible Components'!G690)</f>
        <v>0</v>
      </c>
      <c r="M690" s="1" t="str">
        <f>IF(L690=0,"",INDEX('Tableau FR Download'!G:G,MATCH('Eligible Components'!L690,'Tableau FR Download'!A:A,0)))</f>
        <v/>
      </c>
      <c r="N690" s="2" t="str">
        <f>IFERROR(IF(LEFT(INDEX('Tableau FR Download'!J:J,MATCH('Eligible Components'!M690,'Tableau FR Download'!G:G,0)),FIND(" - ",INDEX('Tableau FR Download'!J:J,MATCH('Eligible Components'!M690,'Tableau FR Download'!G:G,0)))-1) = 0,"",LEFT(INDEX('Tableau FR Download'!J:J,MATCH('Eligible Components'!M690,'Tableau FR Download'!G:G,0)),FIND(" - ",INDEX('Tableau FR Download'!J:J,MATCH('Eligible Components'!M690,'Tableau FR Download'!G:G,0)))-1)),"")</f>
        <v/>
      </c>
      <c r="O690" s="2" t="str">
        <f>IF(T690="No","",IFERROR(IF(INDEX('Tableau FR Download'!M:M,MATCH('Eligible Components'!M690,'Tableau FR Download'!G:G,0))=0,"",INDEX('Tableau FR Download'!M:M,MATCH('Eligible Components'!M690,'Tableau FR Download'!G:G,0))),""))</f>
        <v/>
      </c>
      <c r="P690" s="27" t="str">
        <f>IF(IFERROR(
INDEX('Funding Request Tracker'!$G$6:$G$13,MATCH('Eligible Components'!N690,'Funding Request Tracker'!$F$6:$F$13,0)),"")=0,"",
IFERROR(INDEX('Funding Request Tracker'!$G$6:$G$13,MATCH('Eligible Components'!N690,'Funding Request Tracker'!$F$6:$F$13,0)),
""))</f>
        <v/>
      </c>
      <c r="Q690" s="27" t="str">
        <f>IF(IFERROR(INDEX('Tableau FR Download'!N:N,MATCH('Eligible Components'!M690,'Tableau FR Download'!G:G,0)),"")=0,"",IFERROR(INDEX('Tableau FR Download'!N:N,MATCH('Eligible Components'!M690,'Tableau FR Download'!G:G,0)),""))</f>
        <v/>
      </c>
      <c r="R690" s="27" t="str">
        <f>IF(IFERROR(INDEX('Tableau FR Download'!O:O,MATCH('Eligible Components'!M690,'Tableau FR Download'!G:G,0)),"")=0,"",IFERROR(INDEX('Tableau FR Download'!O:O,MATCH('Eligible Components'!M690,'Tableau FR Download'!G:G,0)),""))</f>
        <v/>
      </c>
      <c r="S690" t="str">
        <f t="shared" si="32"/>
        <v/>
      </c>
      <c r="T690" s="1" t="str">
        <f>IFERROR(INDEX('User Instructions'!$E$3:$E$8,MATCH('Eligible Components'!N690,'User Instructions'!$D$3:$D$8,0)),"")</f>
        <v/>
      </c>
      <c r="U690" s="1" t="str">
        <f>IFERROR(IF(INDEX('Tableau FR Download'!M:M,MATCH('Eligible Components'!M690,'Tableau FR Download'!G:G,0))=0,"",INDEX('Tableau FR Download'!M:M,MATCH('Eligible Components'!M690,'Tableau FR Download'!G:G,0))),"")</f>
        <v/>
      </c>
    </row>
    <row r="691" spans="1:21" hidden="1" x14ac:dyDescent="0.35">
      <c r="A691" s="1">
        <f t="shared" si="30"/>
        <v>0</v>
      </c>
      <c r="B691" s="1">
        <v>0</v>
      </c>
      <c r="C691" s="1" t="s">
        <v>201</v>
      </c>
      <c r="D691" s="1" t="s">
        <v>119</v>
      </c>
      <c r="E691" s="1" t="s">
        <v>121</v>
      </c>
      <c r="F691" s="1" t="s">
        <v>216</v>
      </c>
      <c r="G691" s="1" t="str">
        <f t="shared" si="31"/>
        <v>India-Tuberculosis,RSSH</v>
      </c>
      <c r="H691" s="1">
        <v>0</v>
      </c>
      <c r="I691" s="1" t="s">
        <v>66</v>
      </c>
      <c r="J691" s="1" t="str">
        <f>IF(IFERROR(IF(M691="",INDEX('Review Approach Lookup'!D:D,MATCH('Eligible Components'!G691,'Review Approach Lookup'!A:A,0)),INDEX('Tableau FR Download'!I:I,MATCH(M691,'Tableau FR Download'!G:G,0))),"")=0,"TBC",IFERROR(IF(M691="",INDEX('Review Approach Lookup'!D:D,MATCH('Eligible Components'!G691,'Review Approach Lookup'!A:A,0)),INDEX('Tableau FR Download'!I:I,MATCH(M691,'Tableau FR Download'!G:G,0))),""))</f>
        <v/>
      </c>
      <c r="K691" s="1" t="s">
        <v>219</v>
      </c>
      <c r="L691" s="1">
        <f>_xlfn.MAXIFS('Tableau FR Download'!A:A,'Tableau FR Download'!B:B,'Eligible Components'!G691)</f>
        <v>0</v>
      </c>
      <c r="M691" s="1" t="str">
        <f>IF(L691=0,"",INDEX('Tableau FR Download'!G:G,MATCH('Eligible Components'!L691,'Tableau FR Download'!A:A,0)))</f>
        <v/>
      </c>
      <c r="N691" s="2" t="str">
        <f>IFERROR(IF(LEFT(INDEX('Tableau FR Download'!J:J,MATCH('Eligible Components'!M691,'Tableau FR Download'!G:G,0)),FIND(" - ",INDEX('Tableau FR Download'!J:J,MATCH('Eligible Components'!M691,'Tableau FR Download'!G:G,0)))-1) = 0,"",LEFT(INDEX('Tableau FR Download'!J:J,MATCH('Eligible Components'!M691,'Tableau FR Download'!G:G,0)),FIND(" - ",INDEX('Tableau FR Download'!J:J,MATCH('Eligible Components'!M691,'Tableau FR Download'!G:G,0)))-1)),"")</f>
        <v/>
      </c>
      <c r="O691" s="2" t="str">
        <f>IF(T691="No","",IFERROR(IF(INDEX('Tableau FR Download'!M:M,MATCH('Eligible Components'!M691,'Tableau FR Download'!G:G,0))=0,"",INDEX('Tableau FR Download'!M:M,MATCH('Eligible Components'!M691,'Tableau FR Download'!G:G,0))),""))</f>
        <v/>
      </c>
      <c r="P691" s="27" t="str">
        <f>IF(IFERROR(
INDEX('Funding Request Tracker'!$G$6:$G$13,MATCH('Eligible Components'!N691,'Funding Request Tracker'!$F$6:$F$13,0)),"")=0,"",
IFERROR(INDEX('Funding Request Tracker'!$G$6:$G$13,MATCH('Eligible Components'!N691,'Funding Request Tracker'!$F$6:$F$13,0)),
""))</f>
        <v/>
      </c>
      <c r="Q691" s="27" t="str">
        <f>IF(IFERROR(INDEX('Tableau FR Download'!N:N,MATCH('Eligible Components'!M691,'Tableau FR Download'!G:G,0)),"")=0,"",IFERROR(INDEX('Tableau FR Download'!N:N,MATCH('Eligible Components'!M691,'Tableau FR Download'!G:G,0)),""))</f>
        <v/>
      </c>
      <c r="R691" s="27" t="str">
        <f>IF(IFERROR(INDEX('Tableau FR Download'!O:O,MATCH('Eligible Components'!M691,'Tableau FR Download'!G:G,0)),"")=0,"",IFERROR(INDEX('Tableau FR Download'!O:O,MATCH('Eligible Components'!M691,'Tableau FR Download'!G:G,0)),""))</f>
        <v/>
      </c>
      <c r="S691" t="str">
        <f t="shared" si="32"/>
        <v/>
      </c>
      <c r="T691" s="1" t="str">
        <f>IFERROR(INDEX('User Instructions'!$E$3:$E$8,MATCH('Eligible Components'!N691,'User Instructions'!$D$3:$D$8,0)),"")</f>
        <v/>
      </c>
      <c r="U691" s="1" t="str">
        <f>IFERROR(IF(INDEX('Tableau FR Download'!M:M,MATCH('Eligible Components'!M691,'Tableau FR Download'!G:G,0))=0,"",INDEX('Tableau FR Download'!M:M,MATCH('Eligible Components'!M691,'Tableau FR Download'!G:G,0))),"")</f>
        <v/>
      </c>
    </row>
    <row r="692" spans="1:21" hidden="1" x14ac:dyDescent="0.35">
      <c r="A692" s="1">
        <f t="shared" si="30"/>
        <v>1</v>
      </c>
      <c r="B692" s="1">
        <v>0</v>
      </c>
      <c r="C692" s="1" t="s">
        <v>201</v>
      </c>
      <c r="D692" s="1" t="s">
        <v>120</v>
      </c>
      <c r="E692" s="1" t="s">
        <v>59</v>
      </c>
      <c r="F692" s="1" t="s">
        <v>59</v>
      </c>
      <c r="G692" s="1" t="str">
        <f t="shared" si="31"/>
        <v>Indonesia-HIV/AIDS</v>
      </c>
      <c r="H692" s="1">
        <v>1</v>
      </c>
      <c r="I692" s="1" t="s">
        <v>66</v>
      </c>
      <c r="J692" s="1" t="str">
        <f>IF(IFERROR(IF(M692="",INDEX('Review Approach Lookup'!D:D,MATCH('Eligible Components'!G692,'Review Approach Lookup'!A:A,0)),INDEX('Tableau FR Download'!I:I,MATCH(M692,'Tableau FR Download'!G:G,0))),"")=0,"TBC",IFERROR(IF(M692="",INDEX('Review Approach Lookup'!D:D,MATCH('Eligible Components'!G692,'Review Approach Lookup'!A:A,0)),INDEX('Tableau FR Download'!I:I,MATCH(M692,'Tableau FR Download'!G:G,0))),""))</f>
        <v>Full Review</v>
      </c>
      <c r="K692" s="1" t="s">
        <v>219</v>
      </c>
      <c r="L692" s="1">
        <f>_xlfn.MAXIFS('Tableau FR Download'!A:A,'Tableau FR Download'!B:B,'Eligible Components'!G692)</f>
        <v>1490</v>
      </c>
      <c r="M692" s="1" t="str">
        <f>IF(L692=0,"",INDEX('Tableau FR Download'!G:G,MATCH('Eligible Components'!L692,'Tableau FR Download'!A:A,0)))</f>
        <v>FR1490-IDN-H</v>
      </c>
      <c r="N692" s="2" t="str">
        <f>IFERROR(IF(LEFT(INDEX('Tableau FR Download'!J:J,MATCH('Eligible Components'!M692,'Tableau FR Download'!G:G,0)),FIND(" - ",INDEX('Tableau FR Download'!J:J,MATCH('Eligible Components'!M692,'Tableau FR Download'!G:G,0)))-1) = 0,"",LEFT(INDEX('Tableau FR Download'!J:J,MATCH('Eligible Components'!M692,'Tableau FR Download'!G:G,0)),FIND(" - ",INDEX('Tableau FR Download'!J:J,MATCH('Eligible Components'!M692,'Tableau FR Download'!G:G,0)))-1)),"")</f>
        <v>Window 1</v>
      </c>
      <c r="O692" s="2" t="str">
        <f>IF(T692="No","",IFERROR(IF(INDEX('Tableau FR Download'!M:M,MATCH('Eligible Components'!M692,'Tableau FR Download'!G:G,0))=0,"",INDEX('Tableau FR Download'!M:M,MATCH('Eligible Components'!M692,'Tableau FR Download'!G:G,0))),""))</f>
        <v>Grant Making</v>
      </c>
      <c r="P692" s="27">
        <f>IF(IFERROR(
INDEX('Funding Request Tracker'!$G$6:$G$13,MATCH('Eligible Components'!N692,'Funding Request Tracker'!$F$6:$F$13,0)),"")=0,"",
IFERROR(INDEX('Funding Request Tracker'!$G$6:$G$13,MATCH('Eligible Components'!N692,'Funding Request Tracker'!$F$6:$F$13,0)),
""))</f>
        <v>45005</v>
      </c>
      <c r="Q692" s="27">
        <f>IF(IFERROR(INDEX('Tableau FR Download'!N:N,MATCH('Eligible Components'!M692,'Tableau FR Download'!G:G,0)),"")=0,"",IFERROR(INDEX('Tableau FR Download'!N:N,MATCH('Eligible Components'!M692,'Tableau FR Download'!G:G,0)),""))</f>
        <v>45212</v>
      </c>
      <c r="R692" s="27">
        <f>IF(IFERROR(INDEX('Tableau FR Download'!O:O,MATCH('Eligible Components'!M692,'Tableau FR Download'!G:G,0)),"")=0,"",IFERROR(INDEX('Tableau FR Download'!O:O,MATCH('Eligible Components'!M692,'Tableau FR Download'!G:G,0)),""))</f>
        <v>45239</v>
      </c>
      <c r="S692">
        <f t="shared" si="32"/>
        <v>7.6721311475409832</v>
      </c>
      <c r="T692" s="1" t="str">
        <f>IFERROR(INDEX('User Instructions'!$E$3:$E$8,MATCH('Eligible Components'!N692,'User Instructions'!$D$3:$D$8,0)),"")</f>
        <v>Yes</v>
      </c>
      <c r="U692" s="1" t="str">
        <f>IFERROR(IF(INDEX('Tableau FR Download'!M:M,MATCH('Eligible Components'!M692,'Tableau FR Download'!G:G,0))=0,"",INDEX('Tableau FR Download'!M:M,MATCH('Eligible Components'!M692,'Tableau FR Download'!G:G,0))),"")</f>
        <v>Grant Making</v>
      </c>
    </row>
    <row r="693" spans="1:21" hidden="1" x14ac:dyDescent="0.35">
      <c r="A693" s="1">
        <f t="shared" si="30"/>
        <v>0</v>
      </c>
      <c r="B693" s="1">
        <v>0</v>
      </c>
      <c r="C693" s="1" t="s">
        <v>201</v>
      </c>
      <c r="D693" s="1" t="s">
        <v>120</v>
      </c>
      <c r="E693" s="1" t="s">
        <v>103</v>
      </c>
      <c r="F693" s="1" t="s">
        <v>203</v>
      </c>
      <c r="G693" s="1" t="str">
        <f t="shared" si="31"/>
        <v>Indonesia-HIV/AIDS,Malaria</v>
      </c>
      <c r="H693" s="1">
        <v>0</v>
      </c>
      <c r="I693" s="1" t="s">
        <v>66</v>
      </c>
      <c r="J693" s="1" t="str">
        <f>IF(IFERROR(IF(M693="",INDEX('Review Approach Lookup'!D:D,MATCH('Eligible Components'!G693,'Review Approach Lookup'!A:A,0)),INDEX('Tableau FR Download'!I:I,MATCH(M693,'Tableau FR Download'!G:G,0))),"")=0,"TBC",IFERROR(IF(M693="",INDEX('Review Approach Lookup'!D:D,MATCH('Eligible Components'!G693,'Review Approach Lookup'!A:A,0)),INDEX('Tableau FR Download'!I:I,MATCH(M693,'Tableau FR Download'!G:G,0))),""))</f>
        <v/>
      </c>
      <c r="K693" s="1" t="s">
        <v>219</v>
      </c>
      <c r="L693" s="1">
        <f>_xlfn.MAXIFS('Tableau FR Download'!A:A,'Tableau FR Download'!B:B,'Eligible Components'!G693)</f>
        <v>0</v>
      </c>
      <c r="M693" s="1" t="str">
        <f>IF(L693=0,"",INDEX('Tableau FR Download'!G:G,MATCH('Eligible Components'!L693,'Tableau FR Download'!A:A,0)))</f>
        <v/>
      </c>
      <c r="N693" s="2" t="str">
        <f>IFERROR(IF(LEFT(INDEX('Tableau FR Download'!J:J,MATCH('Eligible Components'!M693,'Tableau FR Download'!G:G,0)),FIND(" - ",INDEX('Tableau FR Download'!J:J,MATCH('Eligible Components'!M693,'Tableau FR Download'!G:G,0)))-1) = 0,"",LEFT(INDEX('Tableau FR Download'!J:J,MATCH('Eligible Components'!M693,'Tableau FR Download'!G:G,0)),FIND(" - ",INDEX('Tableau FR Download'!J:J,MATCH('Eligible Components'!M693,'Tableau FR Download'!G:G,0)))-1)),"")</f>
        <v/>
      </c>
      <c r="O693" s="2" t="str">
        <f>IF(T693="No","",IFERROR(IF(INDEX('Tableau FR Download'!M:M,MATCH('Eligible Components'!M693,'Tableau FR Download'!G:G,0))=0,"",INDEX('Tableau FR Download'!M:M,MATCH('Eligible Components'!M693,'Tableau FR Download'!G:G,0))),""))</f>
        <v/>
      </c>
      <c r="P693" s="27" t="str">
        <f>IF(IFERROR(
INDEX('Funding Request Tracker'!$G$6:$G$13,MATCH('Eligible Components'!N693,'Funding Request Tracker'!$F$6:$F$13,0)),"")=0,"",
IFERROR(INDEX('Funding Request Tracker'!$G$6:$G$13,MATCH('Eligible Components'!N693,'Funding Request Tracker'!$F$6:$F$13,0)),
""))</f>
        <v/>
      </c>
      <c r="Q693" s="27" t="str">
        <f>IF(IFERROR(INDEX('Tableau FR Download'!N:N,MATCH('Eligible Components'!M693,'Tableau FR Download'!G:G,0)),"")=0,"",IFERROR(INDEX('Tableau FR Download'!N:N,MATCH('Eligible Components'!M693,'Tableau FR Download'!G:G,0)),""))</f>
        <v/>
      </c>
      <c r="R693" s="27" t="str">
        <f>IF(IFERROR(INDEX('Tableau FR Download'!O:O,MATCH('Eligible Components'!M693,'Tableau FR Download'!G:G,0)),"")=0,"",IFERROR(INDEX('Tableau FR Download'!O:O,MATCH('Eligible Components'!M693,'Tableau FR Download'!G:G,0)),""))</f>
        <v/>
      </c>
      <c r="S693" t="str">
        <f t="shared" si="32"/>
        <v/>
      </c>
      <c r="T693" s="1" t="str">
        <f>IFERROR(INDEX('User Instructions'!$E$3:$E$8,MATCH('Eligible Components'!N693,'User Instructions'!$D$3:$D$8,0)),"")</f>
        <v/>
      </c>
      <c r="U693" s="1" t="str">
        <f>IFERROR(IF(INDEX('Tableau FR Download'!M:M,MATCH('Eligible Components'!M693,'Tableau FR Download'!G:G,0))=0,"",INDEX('Tableau FR Download'!M:M,MATCH('Eligible Components'!M693,'Tableau FR Download'!G:G,0))),"")</f>
        <v/>
      </c>
    </row>
    <row r="694" spans="1:21" hidden="1" x14ac:dyDescent="0.35">
      <c r="A694" s="1">
        <f t="shared" si="30"/>
        <v>0</v>
      </c>
      <c r="B694" s="1">
        <v>0</v>
      </c>
      <c r="C694" s="1" t="s">
        <v>201</v>
      </c>
      <c r="D694" s="1" t="s">
        <v>120</v>
      </c>
      <c r="E694" s="1" t="s">
        <v>204</v>
      </c>
      <c r="F694" s="1" t="s">
        <v>205</v>
      </c>
      <c r="G694" s="1" t="str">
        <f t="shared" si="31"/>
        <v>Indonesia-HIV/AIDS,Malaria,RSSH</v>
      </c>
      <c r="H694" s="1">
        <v>0</v>
      </c>
      <c r="I694" s="1" t="s">
        <v>66</v>
      </c>
      <c r="J694" s="1" t="str">
        <f>IF(IFERROR(IF(M694="",INDEX('Review Approach Lookup'!D:D,MATCH('Eligible Components'!G694,'Review Approach Lookup'!A:A,0)),INDEX('Tableau FR Download'!I:I,MATCH(M694,'Tableau FR Download'!G:G,0))),"")=0,"TBC",IFERROR(IF(M694="",INDEX('Review Approach Lookup'!D:D,MATCH('Eligible Components'!G694,'Review Approach Lookup'!A:A,0)),INDEX('Tableau FR Download'!I:I,MATCH(M694,'Tableau FR Download'!G:G,0))),""))</f>
        <v/>
      </c>
      <c r="K694" s="1" t="s">
        <v>219</v>
      </c>
      <c r="L694" s="1">
        <f>_xlfn.MAXIFS('Tableau FR Download'!A:A,'Tableau FR Download'!B:B,'Eligible Components'!G694)</f>
        <v>0</v>
      </c>
      <c r="M694" s="1" t="str">
        <f>IF(L694=0,"",INDEX('Tableau FR Download'!G:G,MATCH('Eligible Components'!L694,'Tableau FR Download'!A:A,0)))</f>
        <v/>
      </c>
      <c r="N694" s="2" t="str">
        <f>IFERROR(IF(LEFT(INDEX('Tableau FR Download'!J:J,MATCH('Eligible Components'!M694,'Tableau FR Download'!G:G,0)),FIND(" - ",INDEX('Tableau FR Download'!J:J,MATCH('Eligible Components'!M694,'Tableau FR Download'!G:G,0)))-1) = 0,"",LEFT(INDEX('Tableau FR Download'!J:J,MATCH('Eligible Components'!M694,'Tableau FR Download'!G:G,0)),FIND(" - ",INDEX('Tableau FR Download'!J:J,MATCH('Eligible Components'!M694,'Tableau FR Download'!G:G,0)))-1)),"")</f>
        <v/>
      </c>
      <c r="O694" s="2" t="str">
        <f>IF(T694="No","",IFERROR(IF(INDEX('Tableau FR Download'!M:M,MATCH('Eligible Components'!M694,'Tableau FR Download'!G:G,0))=0,"",INDEX('Tableau FR Download'!M:M,MATCH('Eligible Components'!M694,'Tableau FR Download'!G:G,0))),""))</f>
        <v/>
      </c>
      <c r="P694" s="27" t="str">
        <f>IF(IFERROR(
INDEX('Funding Request Tracker'!$G$6:$G$13,MATCH('Eligible Components'!N694,'Funding Request Tracker'!$F$6:$F$13,0)),"")=0,"",
IFERROR(INDEX('Funding Request Tracker'!$G$6:$G$13,MATCH('Eligible Components'!N694,'Funding Request Tracker'!$F$6:$F$13,0)),
""))</f>
        <v/>
      </c>
      <c r="Q694" s="27" t="str">
        <f>IF(IFERROR(INDEX('Tableau FR Download'!N:N,MATCH('Eligible Components'!M694,'Tableau FR Download'!G:G,0)),"")=0,"",IFERROR(INDEX('Tableau FR Download'!N:N,MATCH('Eligible Components'!M694,'Tableau FR Download'!G:G,0)),""))</f>
        <v/>
      </c>
      <c r="R694" s="27" t="str">
        <f>IF(IFERROR(INDEX('Tableau FR Download'!O:O,MATCH('Eligible Components'!M694,'Tableau FR Download'!G:G,0)),"")=0,"",IFERROR(INDEX('Tableau FR Download'!O:O,MATCH('Eligible Components'!M694,'Tableau FR Download'!G:G,0)),""))</f>
        <v/>
      </c>
      <c r="S694" t="str">
        <f t="shared" si="32"/>
        <v/>
      </c>
      <c r="T694" s="1" t="str">
        <f>IFERROR(INDEX('User Instructions'!$E$3:$E$8,MATCH('Eligible Components'!N694,'User Instructions'!$D$3:$D$8,0)),"")</f>
        <v/>
      </c>
      <c r="U694" s="1" t="str">
        <f>IFERROR(IF(INDEX('Tableau FR Download'!M:M,MATCH('Eligible Components'!M694,'Tableau FR Download'!G:G,0))=0,"",INDEX('Tableau FR Download'!M:M,MATCH('Eligible Components'!M694,'Tableau FR Download'!G:G,0))),"")</f>
        <v/>
      </c>
    </row>
    <row r="695" spans="1:21" hidden="1" x14ac:dyDescent="0.35">
      <c r="A695" s="1">
        <f t="shared" si="30"/>
        <v>0</v>
      </c>
      <c r="B695" s="1">
        <v>0</v>
      </c>
      <c r="C695" s="1" t="s">
        <v>201</v>
      </c>
      <c r="D695" s="1" t="s">
        <v>120</v>
      </c>
      <c r="E695" s="1" t="s">
        <v>206</v>
      </c>
      <c r="F695" s="1" t="s">
        <v>207</v>
      </c>
      <c r="G695" s="1" t="str">
        <f t="shared" si="31"/>
        <v>Indonesia-HIV/AIDS,RSSH</v>
      </c>
      <c r="H695" s="1">
        <v>1</v>
      </c>
      <c r="I695" s="1" t="s">
        <v>66</v>
      </c>
      <c r="J695" s="1" t="str">
        <f>IF(IFERROR(IF(M695="",INDEX('Review Approach Lookup'!D:D,MATCH('Eligible Components'!G695,'Review Approach Lookup'!A:A,0)),INDEX('Tableau FR Download'!I:I,MATCH(M695,'Tableau FR Download'!G:G,0))),"")=0,"TBC",IFERROR(IF(M695="",INDEX('Review Approach Lookup'!D:D,MATCH('Eligible Components'!G695,'Review Approach Lookup'!A:A,0)),INDEX('Tableau FR Download'!I:I,MATCH(M695,'Tableau FR Download'!G:G,0))),""))</f>
        <v/>
      </c>
      <c r="K695" s="1" t="s">
        <v>219</v>
      </c>
      <c r="L695" s="1">
        <f>_xlfn.MAXIFS('Tableau FR Download'!A:A,'Tableau FR Download'!B:B,'Eligible Components'!G695)</f>
        <v>0</v>
      </c>
      <c r="M695" s="1" t="str">
        <f>IF(L695=0,"",INDEX('Tableau FR Download'!G:G,MATCH('Eligible Components'!L695,'Tableau FR Download'!A:A,0)))</f>
        <v/>
      </c>
      <c r="N695" s="2" t="str">
        <f>IFERROR(IF(LEFT(INDEX('Tableau FR Download'!J:J,MATCH('Eligible Components'!M695,'Tableau FR Download'!G:G,0)),FIND(" - ",INDEX('Tableau FR Download'!J:J,MATCH('Eligible Components'!M695,'Tableau FR Download'!G:G,0)))-1) = 0,"",LEFT(INDEX('Tableau FR Download'!J:J,MATCH('Eligible Components'!M695,'Tableau FR Download'!G:G,0)),FIND(" - ",INDEX('Tableau FR Download'!J:J,MATCH('Eligible Components'!M695,'Tableau FR Download'!G:G,0)))-1)),"")</f>
        <v/>
      </c>
      <c r="O695" s="2" t="str">
        <f>IF(T695="No","",IFERROR(IF(INDEX('Tableau FR Download'!M:M,MATCH('Eligible Components'!M695,'Tableau FR Download'!G:G,0))=0,"",INDEX('Tableau FR Download'!M:M,MATCH('Eligible Components'!M695,'Tableau FR Download'!G:G,0))),""))</f>
        <v/>
      </c>
      <c r="P695" s="27" t="str">
        <f>IF(IFERROR(
INDEX('Funding Request Tracker'!$G$6:$G$13,MATCH('Eligible Components'!N695,'Funding Request Tracker'!$F$6:$F$13,0)),"")=0,"",
IFERROR(INDEX('Funding Request Tracker'!$G$6:$G$13,MATCH('Eligible Components'!N695,'Funding Request Tracker'!$F$6:$F$13,0)),
""))</f>
        <v/>
      </c>
      <c r="Q695" s="27" t="str">
        <f>IF(IFERROR(INDEX('Tableau FR Download'!N:N,MATCH('Eligible Components'!M695,'Tableau FR Download'!G:G,0)),"")=0,"",IFERROR(INDEX('Tableau FR Download'!N:N,MATCH('Eligible Components'!M695,'Tableau FR Download'!G:G,0)),""))</f>
        <v/>
      </c>
      <c r="R695" s="27" t="str">
        <f>IF(IFERROR(INDEX('Tableau FR Download'!O:O,MATCH('Eligible Components'!M695,'Tableau FR Download'!G:G,0)),"")=0,"",IFERROR(INDEX('Tableau FR Download'!O:O,MATCH('Eligible Components'!M695,'Tableau FR Download'!G:G,0)),""))</f>
        <v/>
      </c>
      <c r="S695" t="str">
        <f t="shared" si="32"/>
        <v/>
      </c>
      <c r="T695" s="1" t="str">
        <f>IFERROR(INDEX('User Instructions'!$E$3:$E$8,MATCH('Eligible Components'!N695,'User Instructions'!$D$3:$D$8,0)),"")</f>
        <v/>
      </c>
      <c r="U695" s="1" t="str">
        <f>IFERROR(IF(INDEX('Tableau FR Download'!M:M,MATCH('Eligible Components'!M695,'Tableau FR Download'!G:G,0))=0,"",INDEX('Tableau FR Download'!M:M,MATCH('Eligible Components'!M695,'Tableau FR Download'!G:G,0))),"")</f>
        <v/>
      </c>
    </row>
    <row r="696" spans="1:21" hidden="1" x14ac:dyDescent="0.35">
      <c r="A696" s="1">
        <f t="shared" si="30"/>
        <v>0</v>
      </c>
      <c r="B696" s="1">
        <v>0</v>
      </c>
      <c r="C696" s="1" t="s">
        <v>201</v>
      </c>
      <c r="D696" s="1" t="s">
        <v>120</v>
      </c>
      <c r="E696" s="1" t="s">
        <v>63</v>
      </c>
      <c r="F696" s="1" t="s">
        <v>208</v>
      </c>
      <c r="G696" s="1" t="str">
        <f t="shared" si="31"/>
        <v>Indonesia-HIV/AIDS, Tuberculosis</v>
      </c>
      <c r="H696" s="1">
        <v>0</v>
      </c>
      <c r="I696" s="1" t="s">
        <v>66</v>
      </c>
      <c r="J696" s="1" t="str">
        <f>IF(IFERROR(IF(M696="",INDEX('Review Approach Lookup'!D:D,MATCH('Eligible Components'!G696,'Review Approach Lookup'!A:A,0)),INDEX('Tableau FR Download'!I:I,MATCH(M696,'Tableau FR Download'!G:G,0))),"")=0,"TBC",IFERROR(IF(M696="",INDEX('Review Approach Lookup'!D:D,MATCH('Eligible Components'!G696,'Review Approach Lookup'!A:A,0)),INDEX('Tableau FR Download'!I:I,MATCH(M696,'Tableau FR Download'!G:G,0))),""))</f>
        <v/>
      </c>
      <c r="K696" s="1" t="s">
        <v>219</v>
      </c>
      <c r="L696" s="1">
        <f>_xlfn.MAXIFS('Tableau FR Download'!A:A,'Tableau FR Download'!B:B,'Eligible Components'!G696)</f>
        <v>0</v>
      </c>
      <c r="M696" s="1" t="str">
        <f>IF(L696=0,"",INDEX('Tableau FR Download'!G:G,MATCH('Eligible Components'!L696,'Tableau FR Download'!A:A,0)))</f>
        <v/>
      </c>
      <c r="N696" s="2" t="str">
        <f>IFERROR(IF(LEFT(INDEX('Tableau FR Download'!J:J,MATCH('Eligible Components'!M696,'Tableau FR Download'!G:G,0)),FIND(" - ",INDEX('Tableau FR Download'!J:J,MATCH('Eligible Components'!M696,'Tableau FR Download'!G:G,0)))-1) = 0,"",LEFT(INDEX('Tableau FR Download'!J:J,MATCH('Eligible Components'!M696,'Tableau FR Download'!G:G,0)),FIND(" - ",INDEX('Tableau FR Download'!J:J,MATCH('Eligible Components'!M696,'Tableau FR Download'!G:G,0)))-1)),"")</f>
        <v/>
      </c>
      <c r="O696" s="2" t="str">
        <f>IF(T696="No","",IFERROR(IF(INDEX('Tableau FR Download'!M:M,MATCH('Eligible Components'!M696,'Tableau FR Download'!G:G,0))=0,"",INDEX('Tableau FR Download'!M:M,MATCH('Eligible Components'!M696,'Tableau FR Download'!G:G,0))),""))</f>
        <v/>
      </c>
      <c r="P696" s="27" t="str">
        <f>IF(IFERROR(
INDEX('Funding Request Tracker'!$G$6:$G$13,MATCH('Eligible Components'!N696,'Funding Request Tracker'!$F$6:$F$13,0)),"")=0,"",
IFERROR(INDEX('Funding Request Tracker'!$G$6:$G$13,MATCH('Eligible Components'!N696,'Funding Request Tracker'!$F$6:$F$13,0)),
""))</f>
        <v/>
      </c>
      <c r="Q696" s="27" t="str">
        <f>IF(IFERROR(INDEX('Tableau FR Download'!N:N,MATCH('Eligible Components'!M696,'Tableau FR Download'!G:G,0)),"")=0,"",IFERROR(INDEX('Tableau FR Download'!N:N,MATCH('Eligible Components'!M696,'Tableau FR Download'!G:G,0)),""))</f>
        <v/>
      </c>
      <c r="R696" s="27" t="str">
        <f>IF(IFERROR(INDEX('Tableau FR Download'!O:O,MATCH('Eligible Components'!M696,'Tableau FR Download'!G:G,0)),"")=0,"",IFERROR(INDEX('Tableau FR Download'!O:O,MATCH('Eligible Components'!M696,'Tableau FR Download'!G:G,0)),""))</f>
        <v/>
      </c>
      <c r="S696" t="str">
        <f t="shared" si="32"/>
        <v/>
      </c>
      <c r="T696" s="1" t="str">
        <f>IFERROR(INDEX('User Instructions'!$E$3:$E$8,MATCH('Eligible Components'!N696,'User Instructions'!$D$3:$D$8,0)),"")</f>
        <v/>
      </c>
      <c r="U696" s="1" t="str">
        <f>IFERROR(IF(INDEX('Tableau FR Download'!M:M,MATCH('Eligible Components'!M696,'Tableau FR Download'!G:G,0))=0,"",INDEX('Tableau FR Download'!M:M,MATCH('Eligible Components'!M696,'Tableau FR Download'!G:G,0))),"")</f>
        <v/>
      </c>
    </row>
    <row r="697" spans="1:21" hidden="1" x14ac:dyDescent="0.35">
      <c r="A697" s="1">
        <f t="shared" si="30"/>
        <v>0</v>
      </c>
      <c r="B697" s="1">
        <v>0</v>
      </c>
      <c r="C697" s="1" t="s">
        <v>201</v>
      </c>
      <c r="D697" s="1" t="s">
        <v>120</v>
      </c>
      <c r="E697" s="1" t="s">
        <v>53</v>
      </c>
      <c r="F697" s="1" t="s">
        <v>209</v>
      </c>
      <c r="G697" s="1" t="str">
        <f t="shared" si="31"/>
        <v>Indonesia-HIV/AIDS,Tuberculosis,Malaria</v>
      </c>
      <c r="H697" s="1">
        <v>0</v>
      </c>
      <c r="I697" s="1" t="s">
        <v>66</v>
      </c>
      <c r="J697" s="1" t="str">
        <f>IF(IFERROR(IF(M697="",INDEX('Review Approach Lookup'!D:D,MATCH('Eligible Components'!G697,'Review Approach Lookup'!A:A,0)),INDEX('Tableau FR Download'!I:I,MATCH(M697,'Tableau FR Download'!G:G,0))),"")=0,"TBC",IFERROR(IF(M697="",INDEX('Review Approach Lookup'!D:D,MATCH('Eligible Components'!G697,'Review Approach Lookup'!A:A,0)),INDEX('Tableau FR Download'!I:I,MATCH(M697,'Tableau FR Download'!G:G,0))),""))</f>
        <v/>
      </c>
      <c r="K697" s="1" t="s">
        <v>219</v>
      </c>
      <c r="L697" s="1">
        <f>_xlfn.MAXIFS('Tableau FR Download'!A:A,'Tableau FR Download'!B:B,'Eligible Components'!G697)</f>
        <v>0</v>
      </c>
      <c r="M697" s="1" t="str">
        <f>IF(L697=0,"",INDEX('Tableau FR Download'!G:G,MATCH('Eligible Components'!L697,'Tableau FR Download'!A:A,0)))</f>
        <v/>
      </c>
      <c r="N697" s="2" t="str">
        <f>IFERROR(IF(LEFT(INDEX('Tableau FR Download'!J:J,MATCH('Eligible Components'!M697,'Tableau FR Download'!G:G,0)),FIND(" - ",INDEX('Tableau FR Download'!J:J,MATCH('Eligible Components'!M697,'Tableau FR Download'!G:G,0)))-1) = 0,"",LEFT(INDEX('Tableau FR Download'!J:J,MATCH('Eligible Components'!M697,'Tableau FR Download'!G:G,0)),FIND(" - ",INDEX('Tableau FR Download'!J:J,MATCH('Eligible Components'!M697,'Tableau FR Download'!G:G,0)))-1)),"")</f>
        <v/>
      </c>
      <c r="O697" s="2" t="str">
        <f>IF(T697="No","",IFERROR(IF(INDEX('Tableau FR Download'!M:M,MATCH('Eligible Components'!M697,'Tableau FR Download'!G:G,0))=0,"",INDEX('Tableau FR Download'!M:M,MATCH('Eligible Components'!M697,'Tableau FR Download'!G:G,0))),""))</f>
        <v/>
      </c>
      <c r="P697" s="27" t="str">
        <f>IF(IFERROR(
INDEX('Funding Request Tracker'!$G$6:$G$13,MATCH('Eligible Components'!N697,'Funding Request Tracker'!$F$6:$F$13,0)),"")=0,"",
IFERROR(INDEX('Funding Request Tracker'!$G$6:$G$13,MATCH('Eligible Components'!N697,'Funding Request Tracker'!$F$6:$F$13,0)),
""))</f>
        <v/>
      </c>
      <c r="Q697" s="27" t="str">
        <f>IF(IFERROR(INDEX('Tableau FR Download'!N:N,MATCH('Eligible Components'!M697,'Tableau FR Download'!G:G,0)),"")=0,"",IFERROR(INDEX('Tableau FR Download'!N:N,MATCH('Eligible Components'!M697,'Tableau FR Download'!G:G,0)),""))</f>
        <v/>
      </c>
      <c r="R697" s="27" t="str">
        <f>IF(IFERROR(INDEX('Tableau FR Download'!O:O,MATCH('Eligible Components'!M697,'Tableau FR Download'!G:G,0)),"")=0,"",IFERROR(INDEX('Tableau FR Download'!O:O,MATCH('Eligible Components'!M697,'Tableau FR Download'!G:G,0)),""))</f>
        <v/>
      </c>
      <c r="S697" t="str">
        <f t="shared" si="32"/>
        <v/>
      </c>
      <c r="T697" s="1" t="str">
        <f>IFERROR(INDEX('User Instructions'!$E$3:$E$8,MATCH('Eligible Components'!N697,'User Instructions'!$D$3:$D$8,0)),"")</f>
        <v/>
      </c>
      <c r="U697" s="1" t="str">
        <f>IFERROR(IF(INDEX('Tableau FR Download'!M:M,MATCH('Eligible Components'!M697,'Tableau FR Download'!G:G,0))=0,"",INDEX('Tableau FR Download'!M:M,MATCH('Eligible Components'!M697,'Tableau FR Download'!G:G,0))),"")</f>
        <v/>
      </c>
    </row>
    <row r="698" spans="1:21" hidden="1" x14ac:dyDescent="0.35">
      <c r="A698" s="1">
        <f t="shared" si="30"/>
        <v>0</v>
      </c>
      <c r="B698" s="1">
        <v>0</v>
      </c>
      <c r="C698" s="1" t="s">
        <v>201</v>
      </c>
      <c r="D698" s="1" t="s">
        <v>120</v>
      </c>
      <c r="E698" s="1" t="s">
        <v>81</v>
      </c>
      <c r="F698" s="1" t="s">
        <v>210</v>
      </c>
      <c r="G698" s="1" t="str">
        <f t="shared" si="31"/>
        <v>Indonesia-HIV/AIDS,Tuberculosis,Malaria,RSSH</v>
      </c>
      <c r="H698" s="1">
        <v>0</v>
      </c>
      <c r="I698" s="1" t="s">
        <v>66</v>
      </c>
      <c r="J698" s="1" t="str">
        <f>IF(IFERROR(IF(M698="",INDEX('Review Approach Lookup'!D:D,MATCH('Eligible Components'!G698,'Review Approach Lookup'!A:A,0)),INDEX('Tableau FR Download'!I:I,MATCH(M698,'Tableau FR Download'!G:G,0))),"")=0,"TBC",IFERROR(IF(M698="",INDEX('Review Approach Lookup'!D:D,MATCH('Eligible Components'!G698,'Review Approach Lookup'!A:A,0)),INDEX('Tableau FR Download'!I:I,MATCH(M698,'Tableau FR Download'!G:G,0))),""))</f>
        <v/>
      </c>
      <c r="K698" s="1" t="s">
        <v>219</v>
      </c>
      <c r="L698" s="1">
        <f>_xlfn.MAXIFS('Tableau FR Download'!A:A,'Tableau FR Download'!B:B,'Eligible Components'!G698)</f>
        <v>0</v>
      </c>
      <c r="M698" s="1" t="str">
        <f>IF(L698=0,"",INDEX('Tableau FR Download'!G:G,MATCH('Eligible Components'!L698,'Tableau FR Download'!A:A,0)))</f>
        <v/>
      </c>
      <c r="N698" s="2" t="str">
        <f>IFERROR(IF(LEFT(INDEX('Tableau FR Download'!J:J,MATCH('Eligible Components'!M698,'Tableau FR Download'!G:G,0)),FIND(" - ",INDEX('Tableau FR Download'!J:J,MATCH('Eligible Components'!M698,'Tableau FR Download'!G:G,0)))-1) = 0,"",LEFT(INDEX('Tableau FR Download'!J:J,MATCH('Eligible Components'!M698,'Tableau FR Download'!G:G,0)),FIND(" - ",INDEX('Tableau FR Download'!J:J,MATCH('Eligible Components'!M698,'Tableau FR Download'!G:G,0)))-1)),"")</f>
        <v/>
      </c>
      <c r="O698" s="2" t="str">
        <f>IF(T698="No","",IFERROR(IF(INDEX('Tableau FR Download'!M:M,MATCH('Eligible Components'!M698,'Tableau FR Download'!G:G,0))=0,"",INDEX('Tableau FR Download'!M:M,MATCH('Eligible Components'!M698,'Tableau FR Download'!G:G,0))),""))</f>
        <v/>
      </c>
      <c r="P698" s="27" t="str">
        <f>IF(IFERROR(
INDEX('Funding Request Tracker'!$G$6:$G$13,MATCH('Eligible Components'!N698,'Funding Request Tracker'!$F$6:$F$13,0)),"")=0,"",
IFERROR(INDEX('Funding Request Tracker'!$G$6:$G$13,MATCH('Eligible Components'!N698,'Funding Request Tracker'!$F$6:$F$13,0)),
""))</f>
        <v/>
      </c>
      <c r="Q698" s="27" t="str">
        <f>IF(IFERROR(INDEX('Tableau FR Download'!N:N,MATCH('Eligible Components'!M698,'Tableau FR Download'!G:G,0)),"")=0,"",IFERROR(INDEX('Tableau FR Download'!N:N,MATCH('Eligible Components'!M698,'Tableau FR Download'!G:G,0)),""))</f>
        <v/>
      </c>
      <c r="R698" s="27" t="str">
        <f>IF(IFERROR(INDEX('Tableau FR Download'!O:O,MATCH('Eligible Components'!M698,'Tableau FR Download'!G:G,0)),"")=0,"",IFERROR(INDEX('Tableau FR Download'!O:O,MATCH('Eligible Components'!M698,'Tableau FR Download'!G:G,0)),""))</f>
        <v/>
      </c>
      <c r="S698" t="str">
        <f t="shared" si="32"/>
        <v/>
      </c>
      <c r="T698" s="1" t="str">
        <f>IFERROR(INDEX('User Instructions'!$E$3:$E$8,MATCH('Eligible Components'!N698,'User Instructions'!$D$3:$D$8,0)),"")</f>
        <v/>
      </c>
      <c r="U698" s="1" t="str">
        <f>IFERROR(IF(INDEX('Tableau FR Download'!M:M,MATCH('Eligible Components'!M698,'Tableau FR Download'!G:G,0))=0,"",INDEX('Tableau FR Download'!M:M,MATCH('Eligible Components'!M698,'Tableau FR Download'!G:G,0))),"")</f>
        <v/>
      </c>
    </row>
    <row r="699" spans="1:21" hidden="1" x14ac:dyDescent="0.35">
      <c r="A699" s="1">
        <f t="shared" si="30"/>
        <v>0</v>
      </c>
      <c r="B699" s="1">
        <v>0</v>
      </c>
      <c r="C699" s="1" t="s">
        <v>201</v>
      </c>
      <c r="D699" s="1" t="s">
        <v>120</v>
      </c>
      <c r="E699" s="1" t="s">
        <v>137</v>
      </c>
      <c r="F699" s="1" t="s">
        <v>211</v>
      </c>
      <c r="G699" s="1" t="str">
        <f t="shared" si="31"/>
        <v>Indonesia-HIV/AIDS,Tuberculosis,RSSH</v>
      </c>
      <c r="H699" s="1">
        <v>0</v>
      </c>
      <c r="I699" s="1" t="s">
        <v>66</v>
      </c>
      <c r="J699" s="1" t="str">
        <f>IF(IFERROR(IF(M699="",INDEX('Review Approach Lookup'!D:D,MATCH('Eligible Components'!G699,'Review Approach Lookup'!A:A,0)),INDEX('Tableau FR Download'!I:I,MATCH(M699,'Tableau FR Download'!G:G,0))),"")=0,"TBC",IFERROR(IF(M699="",INDEX('Review Approach Lookup'!D:D,MATCH('Eligible Components'!G699,'Review Approach Lookup'!A:A,0)),INDEX('Tableau FR Download'!I:I,MATCH(M699,'Tableau FR Download'!G:G,0))),""))</f>
        <v/>
      </c>
      <c r="K699" s="1" t="s">
        <v>219</v>
      </c>
      <c r="L699" s="1">
        <f>_xlfn.MAXIFS('Tableau FR Download'!A:A,'Tableau FR Download'!B:B,'Eligible Components'!G699)</f>
        <v>0</v>
      </c>
      <c r="M699" s="1" t="str">
        <f>IF(L699=0,"",INDEX('Tableau FR Download'!G:G,MATCH('Eligible Components'!L699,'Tableau FR Download'!A:A,0)))</f>
        <v/>
      </c>
      <c r="N699" s="2" t="str">
        <f>IFERROR(IF(LEFT(INDEX('Tableau FR Download'!J:J,MATCH('Eligible Components'!M699,'Tableau FR Download'!G:G,0)),FIND(" - ",INDEX('Tableau FR Download'!J:J,MATCH('Eligible Components'!M699,'Tableau FR Download'!G:G,0)))-1) = 0,"",LEFT(INDEX('Tableau FR Download'!J:J,MATCH('Eligible Components'!M699,'Tableau FR Download'!G:G,0)),FIND(" - ",INDEX('Tableau FR Download'!J:J,MATCH('Eligible Components'!M699,'Tableau FR Download'!G:G,0)))-1)),"")</f>
        <v/>
      </c>
      <c r="O699" s="2" t="str">
        <f>IF(T699="No","",IFERROR(IF(INDEX('Tableau FR Download'!M:M,MATCH('Eligible Components'!M699,'Tableau FR Download'!G:G,0))=0,"",INDEX('Tableau FR Download'!M:M,MATCH('Eligible Components'!M699,'Tableau FR Download'!G:G,0))),""))</f>
        <v/>
      </c>
      <c r="P699" s="27" t="str">
        <f>IF(IFERROR(
INDEX('Funding Request Tracker'!$G$6:$G$13,MATCH('Eligible Components'!N699,'Funding Request Tracker'!$F$6:$F$13,0)),"")=0,"",
IFERROR(INDEX('Funding Request Tracker'!$G$6:$G$13,MATCH('Eligible Components'!N699,'Funding Request Tracker'!$F$6:$F$13,0)),
""))</f>
        <v/>
      </c>
      <c r="Q699" s="27" t="str">
        <f>IF(IFERROR(INDEX('Tableau FR Download'!N:N,MATCH('Eligible Components'!M699,'Tableau FR Download'!G:G,0)),"")=0,"",IFERROR(INDEX('Tableau FR Download'!N:N,MATCH('Eligible Components'!M699,'Tableau FR Download'!G:G,0)),""))</f>
        <v/>
      </c>
      <c r="R699" s="27" t="str">
        <f>IF(IFERROR(INDEX('Tableau FR Download'!O:O,MATCH('Eligible Components'!M699,'Tableau FR Download'!G:G,0)),"")=0,"",IFERROR(INDEX('Tableau FR Download'!O:O,MATCH('Eligible Components'!M699,'Tableau FR Download'!G:G,0)),""))</f>
        <v/>
      </c>
      <c r="S699" t="str">
        <f t="shared" si="32"/>
        <v/>
      </c>
      <c r="T699" s="1" t="str">
        <f>IFERROR(INDEX('User Instructions'!$E$3:$E$8,MATCH('Eligible Components'!N699,'User Instructions'!$D$3:$D$8,0)),"")</f>
        <v/>
      </c>
      <c r="U699" s="1" t="str">
        <f>IFERROR(IF(INDEX('Tableau FR Download'!M:M,MATCH('Eligible Components'!M699,'Tableau FR Download'!G:G,0))=0,"",INDEX('Tableau FR Download'!M:M,MATCH('Eligible Components'!M699,'Tableau FR Download'!G:G,0))),"")</f>
        <v/>
      </c>
    </row>
    <row r="700" spans="1:21" hidden="1" x14ac:dyDescent="0.35">
      <c r="A700" s="1">
        <f t="shared" si="30"/>
        <v>1</v>
      </c>
      <c r="B700" s="1">
        <v>0</v>
      </c>
      <c r="C700" s="1" t="s">
        <v>201</v>
      </c>
      <c r="D700" s="1" t="s">
        <v>120</v>
      </c>
      <c r="E700" s="1" t="s">
        <v>68</v>
      </c>
      <c r="F700" s="1" t="s">
        <v>68</v>
      </c>
      <c r="G700" s="1" t="str">
        <f t="shared" si="31"/>
        <v>Indonesia-Malaria</v>
      </c>
      <c r="H700" s="1">
        <v>1</v>
      </c>
      <c r="I700" s="1" t="s">
        <v>66</v>
      </c>
      <c r="J700" s="1" t="str">
        <f>IF(IFERROR(IF(M700="",INDEX('Review Approach Lookup'!D:D,MATCH('Eligible Components'!G700,'Review Approach Lookup'!A:A,0)),INDEX('Tableau FR Download'!I:I,MATCH(M700,'Tableau FR Download'!G:G,0))),"")=0,"TBC",IFERROR(IF(M700="",INDEX('Review Approach Lookup'!D:D,MATCH('Eligible Components'!G700,'Review Approach Lookup'!A:A,0)),INDEX('Tableau FR Download'!I:I,MATCH(M700,'Tableau FR Download'!G:G,0))),""))</f>
        <v>Tailored for National Strategic Plans</v>
      </c>
      <c r="K700" s="1" t="s">
        <v>219</v>
      </c>
      <c r="L700" s="1">
        <f>_xlfn.MAXIFS('Tableau FR Download'!A:A,'Tableau FR Download'!B:B,'Eligible Components'!G700)</f>
        <v>1492</v>
      </c>
      <c r="M700" s="1" t="str">
        <f>IF(L700=0,"",INDEX('Tableau FR Download'!G:G,MATCH('Eligible Components'!L700,'Tableau FR Download'!A:A,0)))</f>
        <v>FR1492-IDN-M</v>
      </c>
      <c r="N700" s="2" t="str">
        <f>IFERROR(IF(LEFT(INDEX('Tableau FR Download'!J:J,MATCH('Eligible Components'!M700,'Tableau FR Download'!G:G,0)),FIND(" - ",INDEX('Tableau FR Download'!J:J,MATCH('Eligible Components'!M700,'Tableau FR Download'!G:G,0)))-1) = 0,"",LEFT(INDEX('Tableau FR Download'!J:J,MATCH('Eligible Components'!M700,'Tableau FR Download'!G:G,0)),FIND(" - ",INDEX('Tableau FR Download'!J:J,MATCH('Eligible Components'!M700,'Tableau FR Download'!G:G,0)))-1)),"")</f>
        <v>Window 1</v>
      </c>
      <c r="O700" s="2" t="str">
        <f>IF(T700="No","",IFERROR(IF(INDEX('Tableau FR Download'!M:M,MATCH('Eligible Components'!M700,'Tableau FR Download'!G:G,0))=0,"",INDEX('Tableau FR Download'!M:M,MATCH('Eligible Components'!M700,'Tableau FR Download'!G:G,0))),""))</f>
        <v>Grant Making</v>
      </c>
      <c r="P700" s="27">
        <f>IF(IFERROR(
INDEX('Funding Request Tracker'!$G$6:$G$13,MATCH('Eligible Components'!N700,'Funding Request Tracker'!$F$6:$F$13,0)),"")=0,"",
IFERROR(INDEX('Funding Request Tracker'!$G$6:$G$13,MATCH('Eligible Components'!N700,'Funding Request Tracker'!$F$6:$F$13,0)),
""))</f>
        <v>45005</v>
      </c>
      <c r="Q700" s="27">
        <f>IF(IFERROR(INDEX('Tableau FR Download'!N:N,MATCH('Eligible Components'!M700,'Tableau FR Download'!G:G,0)),"")=0,"",IFERROR(INDEX('Tableau FR Download'!N:N,MATCH('Eligible Components'!M700,'Tableau FR Download'!G:G,0)),""))</f>
        <v>45212</v>
      </c>
      <c r="R700" s="27">
        <f>IF(IFERROR(INDEX('Tableau FR Download'!O:O,MATCH('Eligible Components'!M700,'Tableau FR Download'!G:G,0)),"")=0,"",IFERROR(INDEX('Tableau FR Download'!O:O,MATCH('Eligible Components'!M700,'Tableau FR Download'!G:G,0)),""))</f>
        <v>45239</v>
      </c>
      <c r="S700">
        <f t="shared" si="32"/>
        <v>7.6721311475409832</v>
      </c>
      <c r="T700" s="1" t="str">
        <f>IFERROR(INDEX('User Instructions'!$E$3:$E$8,MATCH('Eligible Components'!N700,'User Instructions'!$D$3:$D$8,0)),"")</f>
        <v>Yes</v>
      </c>
      <c r="U700" s="1" t="str">
        <f>IFERROR(IF(INDEX('Tableau FR Download'!M:M,MATCH('Eligible Components'!M700,'Tableau FR Download'!G:G,0))=0,"",INDEX('Tableau FR Download'!M:M,MATCH('Eligible Components'!M700,'Tableau FR Download'!G:G,0))),"")</f>
        <v>Grant Making</v>
      </c>
    </row>
    <row r="701" spans="1:21" hidden="1" x14ac:dyDescent="0.35">
      <c r="A701" s="1">
        <f t="shared" si="30"/>
        <v>0</v>
      </c>
      <c r="B701" s="1">
        <v>0</v>
      </c>
      <c r="C701" s="1" t="s">
        <v>201</v>
      </c>
      <c r="D701" s="1" t="s">
        <v>120</v>
      </c>
      <c r="E701" s="1" t="s">
        <v>94</v>
      </c>
      <c r="F701" s="1" t="s">
        <v>212</v>
      </c>
      <c r="G701" s="1" t="str">
        <f t="shared" si="31"/>
        <v>Indonesia-Malaria,RSSH</v>
      </c>
      <c r="H701" s="1">
        <v>0</v>
      </c>
      <c r="I701" s="1" t="s">
        <v>66</v>
      </c>
      <c r="J701" s="1" t="str">
        <f>IF(IFERROR(IF(M701="",INDEX('Review Approach Lookup'!D:D,MATCH('Eligible Components'!G701,'Review Approach Lookup'!A:A,0)),INDEX('Tableau FR Download'!I:I,MATCH(M701,'Tableau FR Download'!G:G,0))),"")=0,"TBC",IFERROR(IF(M701="",INDEX('Review Approach Lookup'!D:D,MATCH('Eligible Components'!G701,'Review Approach Lookup'!A:A,0)),INDEX('Tableau FR Download'!I:I,MATCH(M701,'Tableau FR Download'!G:G,0))),""))</f>
        <v/>
      </c>
      <c r="K701" s="1" t="s">
        <v>219</v>
      </c>
      <c r="L701" s="1">
        <f>_xlfn.MAXIFS('Tableau FR Download'!A:A,'Tableau FR Download'!B:B,'Eligible Components'!G701)</f>
        <v>0</v>
      </c>
      <c r="M701" s="1" t="str">
        <f>IF(L701=0,"",INDEX('Tableau FR Download'!G:G,MATCH('Eligible Components'!L701,'Tableau FR Download'!A:A,0)))</f>
        <v/>
      </c>
      <c r="N701" s="2" t="str">
        <f>IFERROR(IF(LEFT(INDEX('Tableau FR Download'!J:J,MATCH('Eligible Components'!M701,'Tableau FR Download'!G:G,0)),FIND(" - ",INDEX('Tableau FR Download'!J:J,MATCH('Eligible Components'!M701,'Tableau FR Download'!G:G,0)))-1) = 0,"",LEFT(INDEX('Tableau FR Download'!J:J,MATCH('Eligible Components'!M701,'Tableau FR Download'!G:G,0)),FIND(" - ",INDEX('Tableau FR Download'!J:J,MATCH('Eligible Components'!M701,'Tableau FR Download'!G:G,0)))-1)),"")</f>
        <v/>
      </c>
      <c r="O701" s="2" t="str">
        <f>IF(T701="No","",IFERROR(IF(INDEX('Tableau FR Download'!M:M,MATCH('Eligible Components'!M701,'Tableau FR Download'!G:G,0))=0,"",INDEX('Tableau FR Download'!M:M,MATCH('Eligible Components'!M701,'Tableau FR Download'!G:G,0))),""))</f>
        <v/>
      </c>
      <c r="P701" s="27" t="str">
        <f>IF(IFERROR(
INDEX('Funding Request Tracker'!$G$6:$G$13,MATCH('Eligible Components'!N701,'Funding Request Tracker'!$F$6:$F$13,0)),"")=0,"",
IFERROR(INDEX('Funding Request Tracker'!$G$6:$G$13,MATCH('Eligible Components'!N701,'Funding Request Tracker'!$F$6:$F$13,0)),
""))</f>
        <v/>
      </c>
      <c r="Q701" s="27" t="str">
        <f>IF(IFERROR(INDEX('Tableau FR Download'!N:N,MATCH('Eligible Components'!M701,'Tableau FR Download'!G:G,0)),"")=0,"",IFERROR(INDEX('Tableau FR Download'!N:N,MATCH('Eligible Components'!M701,'Tableau FR Download'!G:G,0)),""))</f>
        <v/>
      </c>
      <c r="R701" s="27" t="str">
        <f>IF(IFERROR(INDEX('Tableau FR Download'!O:O,MATCH('Eligible Components'!M701,'Tableau FR Download'!G:G,0)),"")=0,"",IFERROR(INDEX('Tableau FR Download'!O:O,MATCH('Eligible Components'!M701,'Tableau FR Download'!G:G,0)),""))</f>
        <v/>
      </c>
      <c r="S701" t="str">
        <f t="shared" si="32"/>
        <v/>
      </c>
      <c r="T701" s="1" t="str">
        <f>IFERROR(INDEX('User Instructions'!$E$3:$E$8,MATCH('Eligible Components'!N701,'User Instructions'!$D$3:$D$8,0)),"")</f>
        <v/>
      </c>
      <c r="U701" s="1" t="str">
        <f>IFERROR(IF(INDEX('Tableau FR Download'!M:M,MATCH('Eligible Components'!M701,'Tableau FR Download'!G:G,0))=0,"",INDEX('Tableau FR Download'!M:M,MATCH('Eligible Components'!M701,'Tableau FR Download'!G:G,0))),"")</f>
        <v/>
      </c>
    </row>
    <row r="702" spans="1:21" hidden="1" x14ac:dyDescent="0.35">
      <c r="A702" s="1">
        <f t="shared" si="30"/>
        <v>0</v>
      </c>
      <c r="B702" s="1">
        <v>0</v>
      </c>
      <c r="C702" s="1" t="s">
        <v>201</v>
      </c>
      <c r="D702" s="1" t="s">
        <v>120</v>
      </c>
      <c r="E702" s="1" t="s">
        <v>91</v>
      </c>
      <c r="F702" s="1" t="s">
        <v>91</v>
      </c>
      <c r="G702" s="1" t="str">
        <f t="shared" si="31"/>
        <v>Indonesia-RSSH</v>
      </c>
      <c r="H702" s="1">
        <v>1</v>
      </c>
      <c r="I702" s="1" t="s">
        <v>66</v>
      </c>
      <c r="J702" s="1" t="str">
        <f>IF(IFERROR(IF(M702="",INDEX('Review Approach Lookup'!D:D,MATCH('Eligible Components'!G702,'Review Approach Lookup'!A:A,0)),INDEX('Tableau FR Download'!I:I,MATCH(M702,'Tableau FR Download'!G:G,0))),"")=0,"TBC",IFERROR(IF(M702="",INDEX('Review Approach Lookup'!D:D,MATCH('Eligible Components'!G702,'Review Approach Lookup'!A:A,0)),INDEX('Tableau FR Download'!I:I,MATCH(M702,'Tableau FR Download'!G:G,0))),""))</f>
        <v>TBC</v>
      </c>
      <c r="K702" s="1" t="s">
        <v>219</v>
      </c>
      <c r="L702" s="1">
        <f>_xlfn.MAXIFS('Tableau FR Download'!A:A,'Tableau FR Download'!B:B,'Eligible Components'!G702)</f>
        <v>0</v>
      </c>
      <c r="M702" s="1" t="str">
        <f>IF(L702=0,"",INDEX('Tableau FR Download'!G:G,MATCH('Eligible Components'!L702,'Tableau FR Download'!A:A,0)))</f>
        <v/>
      </c>
      <c r="N702" s="2" t="str">
        <f>IFERROR(IF(LEFT(INDEX('Tableau FR Download'!J:J,MATCH('Eligible Components'!M702,'Tableau FR Download'!G:G,0)),FIND(" - ",INDEX('Tableau FR Download'!J:J,MATCH('Eligible Components'!M702,'Tableau FR Download'!G:G,0)))-1) = 0,"",LEFT(INDEX('Tableau FR Download'!J:J,MATCH('Eligible Components'!M702,'Tableau FR Download'!G:G,0)),FIND(" - ",INDEX('Tableau FR Download'!J:J,MATCH('Eligible Components'!M702,'Tableau FR Download'!G:G,0)))-1)),"")</f>
        <v/>
      </c>
      <c r="O702" s="2" t="str">
        <f>IF(T702="No","",IFERROR(IF(INDEX('Tableau FR Download'!M:M,MATCH('Eligible Components'!M702,'Tableau FR Download'!G:G,0))=0,"",INDEX('Tableau FR Download'!M:M,MATCH('Eligible Components'!M702,'Tableau FR Download'!G:G,0))),""))</f>
        <v/>
      </c>
      <c r="P702" s="27" t="str">
        <f>IF(IFERROR(
INDEX('Funding Request Tracker'!$G$6:$G$13,MATCH('Eligible Components'!N702,'Funding Request Tracker'!$F$6:$F$13,0)),"")=0,"",
IFERROR(INDEX('Funding Request Tracker'!$G$6:$G$13,MATCH('Eligible Components'!N702,'Funding Request Tracker'!$F$6:$F$13,0)),
""))</f>
        <v/>
      </c>
      <c r="Q702" s="27" t="str">
        <f>IF(IFERROR(INDEX('Tableau FR Download'!N:N,MATCH('Eligible Components'!M702,'Tableau FR Download'!G:G,0)),"")=0,"",IFERROR(INDEX('Tableau FR Download'!N:N,MATCH('Eligible Components'!M702,'Tableau FR Download'!G:G,0)),""))</f>
        <v/>
      </c>
      <c r="R702" s="27" t="str">
        <f>IF(IFERROR(INDEX('Tableau FR Download'!O:O,MATCH('Eligible Components'!M702,'Tableau FR Download'!G:G,0)),"")=0,"",IFERROR(INDEX('Tableau FR Download'!O:O,MATCH('Eligible Components'!M702,'Tableau FR Download'!G:G,0)),""))</f>
        <v/>
      </c>
      <c r="S702" t="str">
        <f t="shared" si="32"/>
        <v/>
      </c>
      <c r="T702" s="1" t="str">
        <f>IFERROR(INDEX('User Instructions'!$E$3:$E$8,MATCH('Eligible Components'!N702,'User Instructions'!$D$3:$D$8,0)),"")</f>
        <v/>
      </c>
      <c r="U702" s="1" t="str">
        <f>IFERROR(IF(INDEX('Tableau FR Download'!M:M,MATCH('Eligible Components'!M702,'Tableau FR Download'!G:G,0))=0,"",INDEX('Tableau FR Download'!M:M,MATCH('Eligible Components'!M702,'Tableau FR Download'!G:G,0))),"")</f>
        <v/>
      </c>
    </row>
    <row r="703" spans="1:21" hidden="1" x14ac:dyDescent="0.35">
      <c r="A703" s="1">
        <f t="shared" si="30"/>
        <v>0</v>
      </c>
      <c r="B703" s="1">
        <v>1</v>
      </c>
      <c r="C703" s="1" t="s">
        <v>201</v>
      </c>
      <c r="D703" s="1" t="s">
        <v>120</v>
      </c>
      <c r="E703" s="1" t="s">
        <v>61</v>
      </c>
      <c r="F703" s="1" t="s">
        <v>213</v>
      </c>
      <c r="G703" s="1" t="str">
        <f t="shared" si="31"/>
        <v>Indonesia-Tuberculosis</v>
      </c>
      <c r="H703" s="1">
        <v>1</v>
      </c>
      <c r="I703" s="1" t="s">
        <v>66</v>
      </c>
      <c r="J703" s="1" t="str">
        <f>IF(IFERROR(IF(M703="",INDEX('Review Approach Lookup'!D:D,MATCH('Eligible Components'!G703,'Review Approach Lookup'!A:A,0)),INDEX('Tableau FR Download'!I:I,MATCH(M703,'Tableau FR Download'!G:G,0))),"")=0,"TBC",IFERROR(IF(M703="",INDEX('Review Approach Lookup'!D:D,MATCH('Eligible Components'!G703,'Review Approach Lookup'!A:A,0)),INDEX('Tableau FR Download'!I:I,MATCH(M703,'Tableau FR Download'!G:G,0))),""))</f>
        <v>Tailored for National Strategic Plans</v>
      </c>
      <c r="K703" s="1" t="s">
        <v>219</v>
      </c>
      <c r="L703" s="1">
        <f>_xlfn.MAXIFS('Tableau FR Download'!A:A,'Tableau FR Download'!B:B,'Eligible Components'!G703)</f>
        <v>0</v>
      </c>
      <c r="M703" s="1" t="str">
        <f>IF(L703=0,"",INDEX('Tableau FR Download'!G:G,MATCH('Eligible Components'!L703,'Tableau FR Download'!A:A,0)))</f>
        <v/>
      </c>
      <c r="N703" s="2" t="str">
        <f>IFERROR(IF(LEFT(INDEX('Tableau FR Download'!J:J,MATCH('Eligible Components'!M703,'Tableau FR Download'!G:G,0)),FIND(" - ",INDEX('Tableau FR Download'!J:J,MATCH('Eligible Components'!M703,'Tableau FR Download'!G:G,0)))-1) = 0,"",LEFT(INDEX('Tableau FR Download'!J:J,MATCH('Eligible Components'!M703,'Tableau FR Download'!G:G,0)),FIND(" - ",INDEX('Tableau FR Download'!J:J,MATCH('Eligible Components'!M703,'Tableau FR Download'!G:G,0)))-1)),"")</f>
        <v/>
      </c>
      <c r="O703" s="2" t="str">
        <f>IF(T703="No","",IFERROR(IF(INDEX('Tableau FR Download'!M:M,MATCH('Eligible Components'!M703,'Tableau FR Download'!G:G,0))=0,"",INDEX('Tableau FR Download'!M:M,MATCH('Eligible Components'!M703,'Tableau FR Download'!G:G,0))),""))</f>
        <v/>
      </c>
      <c r="P703" s="27" t="str">
        <f>IF(IFERROR(
INDEX('Funding Request Tracker'!$G$6:$G$13,MATCH('Eligible Components'!N703,'Funding Request Tracker'!$F$6:$F$13,0)),"")=0,"",
IFERROR(INDEX('Funding Request Tracker'!$G$6:$G$13,MATCH('Eligible Components'!N703,'Funding Request Tracker'!$F$6:$F$13,0)),
""))</f>
        <v/>
      </c>
      <c r="Q703" s="27" t="str">
        <f>IF(IFERROR(INDEX('Tableau FR Download'!N:N,MATCH('Eligible Components'!M703,'Tableau FR Download'!G:G,0)),"")=0,"",IFERROR(INDEX('Tableau FR Download'!N:N,MATCH('Eligible Components'!M703,'Tableau FR Download'!G:G,0)),""))</f>
        <v/>
      </c>
      <c r="R703" s="27" t="str">
        <f>IF(IFERROR(INDEX('Tableau FR Download'!O:O,MATCH('Eligible Components'!M703,'Tableau FR Download'!G:G,0)),"")=0,"",IFERROR(INDEX('Tableau FR Download'!O:O,MATCH('Eligible Components'!M703,'Tableau FR Download'!G:G,0)),""))</f>
        <v/>
      </c>
      <c r="S703" t="str">
        <f t="shared" si="32"/>
        <v/>
      </c>
      <c r="T703" s="1" t="str">
        <f>IFERROR(INDEX('User Instructions'!$E$3:$E$8,MATCH('Eligible Components'!N703,'User Instructions'!$D$3:$D$8,0)),"")</f>
        <v/>
      </c>
      <c r="U703" s="1" t="str">
        <f>IFERROR(IF(INDEX('Tableau FR Download'!M:M,MATCH('Eligible Components'!M703,'Tableau FR Download'!G:G,0))=0,"",INDEX('Tableau FR Download'!M:M,MATCH('Eligible Components'!M703,'Tableau FR Download'!G:G,0))),"")</f>
        <v/>
      </c>
    </row>
    <row r="704" spans="1:21" hidden="1" x14ac:dyDescent="0.35">
      <c r="A704" s="1">
        <f t="shared" si="30"/>
        <v>0</v>
      </c>
      <c r="B704" s="1">
        <v>0</v>
      </c>
      <c r="C704" s="1" t="s">
        <v>201</v>
      </c>
      <c r="D704" s="1" t="s">
        <v>120</v>
      </c>
      <c r="E704" s="1" t="s">
        <v>168</v>
      </c>
      <c r="F704" s="1" t="s">
        <v>214</v>
      </c>
      <c r="G704" s="1" t="str">
        <f t="shared" si="31"/>
        <v>Indonesia-Tuberculosis,Malaria</v>
      </c>
      <c r="H704" s="1">
        <v>0</v>
      </c>
      <c r="I704" s="1" t="s">
        <v>66</v>
      </c>
      <c r="J704" s="1" t="str">
        <f>IF(IFERROR(IF(M704="",INDEX('Review Approach Lookup'!D:D,MATCH('Eligible Components'!G704,'Review Approach Lookup'!A:A,0)),INDEX('Tableau FR Download'!I:I,MATCH(M704,'Tableau FR Download'!G:G,0))),"")=0,"TBC",IFERROR(IF(M704="",INDEX('Review Approach Lookup'!D:D,MATCH('Eligible Components'!G704,'Review Approach Lookup'!A:A,0)),INDEX('Tableau FR Download'!I:I,MATCH(M704,'Tableau FR Download'!G:G,0))),""))</f>
        <v/>
      </c>
      <c r="K704" s="1" t="s">
        <v>219</v>
      </c>
      <c r="L704" s="1">
        <f>_xlfn.MAXIFS('Tableau FR Download'!A:A,'Tableau FR Download'!B:B,'Eligible Components'!G704)</f>
        <v>0</v>
      </c>
      <c r="M704" s="1" t="str">
        <f>IF(L704=0,"",INDEX('Tableau FR Download'!G:G,MATCH('Eligible Components'!L704,'Tableau FR Download'!A:A,0)))</f>
        <v/>
      </c>
      <c r="N704" s="2" t="str">
        <f>IFERROR(IF(LEFT(INDEX('Tableau FR Download'!J:J,MATCH('Eligible Components'!M704,'Tableau FR Download'!G:G,0)),FIND(" - ",INDEX('Tableau FR Download'!J:J,MATCH('Eligible Components'!M704,'Tableau FR Download'!G:G,0)))-1) = 0,"",LEFT(INDEX('Tableau FR Download'!J:J,MATCH('Eligible Components'!M704,'Tableau FR Download'!G:G,0)),FIND(" - ",INDEX('Tableau FR Download'!J:J,MATCH('Eligible Components'!M704,'Tableau FR Download'!G:G,0)))-1)),"")</f>
        <v/>
      </c>
      <c r="O704" s="2" t="str">
        <f>IF(T704="No","",IFERROR(IF(INDEX('Tableau FR Download'!M:M,MATCH('Eligible Components'!M704,'Tableau FR Download'!G:G,0))=0,"",INDEX('Tableau FR Download'!M:M,MATCH('Eligible Components'!M704,'Tableau FR Download'!G:G,0))),""))</f>
        <v/>
      </c>
      <c r="P704" s="27" t="str">
        <f>IF(IFERROR(
INDEX('Funding Request Tracker'!$G$6:$G$13,MATCH('Eligible Components'!N704,'Funding Request Tracker'!$F$6:$F$13,0)),"")=0,"",
IFERROR(INDEX('Funding Request Tracker'!$G$6:$G$13,MATCH('Eligible Components'!N704,'Funding Request Tracker'!$F$6:$F$13,0)),
""))</f>
        <v/>
      </c>
      <c r="Q704" s="27" t="str">
        <f>IF(IFERROR(INDEX('Tableau FR Download'!N:N,MATCH('Eligible Components'!M704,'Tableau FR Download'!G:G,0)),"")=0,"",IFERROR(INDEX('Tableau FR Download'!N:N,MATCH('Eligible Components'!M704,'Tableau FR Download'!G:G,0)),""))</f>
        <v/>
      </c>
      <c r="R704" s="27" t="str">
        <f>IF(IFERROR(INDEX('Tableau FR Download'!O:O,MATCH('Eligible Components'!M704,'Tableau FR Download'!G:G,0)),"")=0,"",IFERROR(INDEX('Tableau FR Download'!O:O,MATCH('Eligible Components'!M704,'Tableau FR Download'!G:G,0)),""))</f>
        <v/>
      </c>
      <c r="S704" t="str">
        <f t="shared" si="32"/>
        <v/>
      </c>
      <c r="T704" s="1" t="str">
        <f>IFERROR(INDEX('User Instructions'!$E$3:$E$8,MATCH('Eligible Components'!N704,'User Instructions'!$D$3:$D$8,0)),"")</f>
        <v/>
      </c>
      <c r="U704" s="1" t="str">
        <f>IFERROR(IF(INDEX('Tableau FR Download'!M:M,MATCH('Eligible Components'!M704,'Tableau FR Download'!G:G,0))=0,"",INDEX('Tableau FR Download'!M:M,MATCH('Eligible Components'!M704,'Tableau FR Download'!G:G,0))),"")</f>
        <v/>
      </c>
    </row>
    <row r="705" spans="1:21" hidden="1" x14ac:dyDescent="0.35">
      <c r="A705" s="1">
        <f t="shared" si="30"/>
        <v>0</v>
      </c>
      <c r="B705" s="1">
        <v>0</v>
      </c>
      <c r="C705" s="1" t="s">
        <v>201</v>
      </c>
      <c r="D705" s="1" t="s">
        <v>120</v>
      </c>
      <c r="E705" s="1" t="s">
        <v>133</v>
      </c>
      <c r="F705" s="1" t="s">
        <v>215</v>
      </c>
      <c r="G705" s="1" t="str">
        <f t="shared" si="31"/>
        <v>Indonesia-Tuberculosis,Malaria,RSSH</v>
      </c>
      <c r="H705" s="1">
        <v>0</v>
      </c>
      <c r="I705" s="1" t="s">
        <v>66</v>
      </c>
      <c r="J705" s="1" t="str">
        <f>IF(IFERROR(IF(M705="",INDEX('Review Approach Lookup'!D:D,MATCH('Eligible Components'!G705,'Review Approach Lookup'!A:A,0)),INDEX('Tableau FR Download'!I:I,MATCH(M705,'Tableau FR Download'!G:G,0))),"")=0,"TBC",IFERROR(IF(M705="",INDEX('Review Approach Lookup'!D:D,MATCH('Eligible Components'!G705,'Review Approach Lookup'!A:A,0)),INDEX('Tableau FR Download'!I:I,MATCH(M705,'Tableau FR Download'!G:G,0))),""))</f>
        <v/>
      </c>
      <c r="K705" s="1" t="s">
        <v>219</v>
      </c>
      <c r="L705" s="1">
        <f>_xlfn.MAXIFS('Tableau FR Download'!A:A,'Tableau FR Download'!B:B,'Eligible Components'!G705)</f>
        <v>0</v>
      </c>
      <c r="M705" s="1" t="str">
        <f>IF(L705=0,"",INDEX('Tableau FR Download'!G:G,MATCH('Eligible Components'!L705,'Tableau FR Download'!A:A,0)))</f>
        <v/>
      </c>
      <c r="N705" s="2" t="str">
        <f>IFERROR(IF(LEFT(INDEX('Tableau FR Download'!J:J,MATCH('Eligible Components'!M705,'Tableau FR Download'!G:G,0)),FIND(" - ",INDEX('Tableau FR Download'!J:J,MATCH('Eligible Components'!M705,'Tableau FR Download'!G:G,0)))-1) = 0,"",LEFT(INDEX('Tableau FR Download'!J:J,MATCH('Eligible Components'!M705,'Tableau FR Download'!G:G,0)),FIND(" - ",INDEX('Tableau FR Download'!J:J,MATCH('Eligible Components'!M705,'Tableau FR Download'!G:G,0)))-1)),"")</f>
        <v/>
      </c>
      <c r="O705" s="2" t="str">
        <f>IF(T705="No","",IFERROR(IF(INDEX('Tableau FR Download'!M:M,MATCH('Eligible Components'!M705,'Tableau FR Download'!G:G,0))=0,"",INDEX('Tableau FR Download'!M:M,MATCH('Eligible Components'!M705,'Tableau FR Download'!G:G,0))),""))</f>
        <v/>
      </c>
      <c r="P705" s="27" t="str">
        <f>IF(IFERROR(
INDEX('Funding Request Tracker'!$G$6:$G$13,MATCH('Eligible Components'!N705,'Funding Request Tracker'!$F$6:$F$13,0)),"")=0,"",
IFERROR(INDEX('Funding Request Tracker'!$G$6:$G$13,MATCH('Eligible Components'!N705,'Funding Request Tracker'!$F$6:$F$13,0)),
""))</f>
        <v/>
      </c>
      <c r="Q705" s="27" t="str">
        <f>IF(IFERROR(INDEX('Tableau FR Download'!N:N,MATCH('Eligible Components'!M705,'Tableau FR Download'!G:G,0)),"")=0,"",IFERROR(INDEX('Tableau FR Download'!N:N,MATCH('Eligible Components'!M705,'Tableau FR Download'!G:G,0)),""))</f>
        <v/>
      </c>
      <c r="R705" s="27" t="str">
        <f>IF(IFERROR(INDEX('Tableau FR Download'!O:O,MATCH('Eligible Components'!M705,'Tableau FR Download'!G:G,0)),"")=0,"",IFERROR(INDEX('Tableau FR Download'!O:O,MATCH('Eligible Components'!M705,'Tableau FR Download'!G:G,0)),""))</f>
        <v/>
      </c>
      <c r="S705" t="str">
        <f t="shared" si="32"/>
        <v/>
      </c>
      <c r="T705" s="1" t="str">
        <f>IFERROR(INDEX('User Instructions'!$E$3:$E$8,MATCH('Eligible Components'!N705,'User Instructions'!$D$3:$D$8,0)),"")</f>
        <v/>
      </c>
      <c r="U705" s="1" t="str">
        <f>IFERROR(IF(INDEX('Tableau FR Download'!M:M,MATCH('Eligible Components'!M705,'Tableau FR Download'!G:G,0))=0,"",INDEX('Tableau FR Download'!M:M,MATCH('Eligible Components'!M705,'Tableau FR Download'!G:G,0))),"")</f>
        <v/>
      </c>
    </row>
    <row r="706" spans="1:21" hidden="1" x14ac:dyDescent="0.35">
      <c r="A706" s="1">
        <v>1</v>
      </c>
      <c r="B706" s="1">
        <v>0</v>
      </c>
      <c r="C706" s="1" t="s">
        <v>201</v>
      </c>
      <c r="D706" s="1" t="s">
        <v>120</v>
      </c>
      <c r="E706" s="1" t="s">
        <v>121</v>
      </c>
      <c r="F706" s="1" t="s">
        <v>216</v>
      </c>
      <c r="G706" s="1" t="str">
        <f t="shared" ref="G706:G769" si="33">_xlfn.CONCAT(D706,"-",F706)</f>
        <v>Indonesia-Tuberculosis,RSSH</v>
      </c>
      <c r="H706" s="1">
        <v>0</v>
      </c>
      <c r="I706" s="1" t="s">
        <v>66</v>
      </c>
      <c r="J706" s="1" t="str">
        <f>IF(IFERROR(IF(M706="",INDEX('Review Approach Lookup'!D:D,MATCH('Eligible Components'!G706,'Review Approach Lookup'!A:A,0)),INDEX('Tableau FR Download'!I:I,MATCH(M706,'Tableau FR Download'!G:G,0))),"")=0,"TBC",IFERROR(IF(M706="",INDEX('Review Approach Lookup'!D:D,MATCH('Eligible Components'!G706,'Review Approach Lookup'!A:A,0)),INDEX('Tableau FR Download'!I:I,MATCH(M706,'Tableau FR Download'!G:G,0))),""))</f>
        <v>Tailored for National Strategic Plans</v>
      </c>
      <c r="K706" s="1" t="s">
        <v>219</v>
      </c>
      <c r="L706" s="1">
        <f>_xlfn.MAXIFS('Tableau FR Download'!A:A,'Tableau FR Download'!B:B,'Eligible Components'!G706)</f>
        <v>1564</v>
      </c>
      <c r="M706" s="1" t="str">
        <f>IF(L706=0,"",INDEX('Tableau FR Download'!G:G,MATCH('Eligible Components'!L706,'Tableau FR Download'!A:A,0)))</f>
        <v>FR1564-IDN-Z</v>
      </c>
      <c r="N706" s="2" t="str">
        <f>IFERROR(IF(LEFT(INDEX('Tableau FR Download'!J:J,MATCH('Eligible Components'!M706,'Tableau FR Download'!G:G,0)),FIND(" - ",INDEX('Tableau FR Download'!J:J,MATCH('Eligible Components'!M706,'Tableau FR Download'!G:G,0)))-1) = 0,"",LEFT(INDEX('Tableau FR Download'!J:J,MATCH('Eligible Components'!M706,'Tableau FR Download'!G:G,0)),FIND(" - ",INDEX('Tableau FR Download'!J:J,MATCH('Eligible Components'!M706,'Tableau FR Download'!G:G,0)))-1)),"")</f>
        <v>Window 1</v>
      </c>
      <c r="O706" s="2" t="str">
        <f>IF(T706="No","",IFERROR(IF(INDEX('Tableau FR Download'!M:M,MATCH('Eligible Components'!M706,'Tableau FR Download'!G:G,0))=0,"",INDEX('Tableau FR Download'!M:M,MATCH('Eligible Components'!M706,'Tableau FR Download'!G:G,0))),""))</f>
        <v>Grant Making</v>
      </c>
      <c r="P706" s="27">
        <f>IF(IFERROR(
INDEX('Funding Request Tracker'!$G$6:$G$13,MATCH('Eligible Components'!N706,'Funding Request Tracker'!$F$6:$F$13,0)),"")=0,"",
IFERROR(INDEX('Funding Request Tracker'!$G$6:$G$13,MATCH('Eligible Components'!N706,'Funding Request Tracker'!$F$6:$F$13,0)),
""))</f>
        <v>45005</v>
      </c>
      <c r="Q706" s="27">
        <f>IF(IFERROR(INDEX('Tableau FR Download'!N:N,MATCH('Eligible Components'!M706,'Tableau FR Download'!G:G,0)),"")=0,"",IFERROR(INDEX('Tableau FR Download'!N:N,MATCH('Eligible Components'!M706,'Tableau FR Download'!G:G,0)),""))</f>
        <v>45212</v>
      </c>
      <c r="R706" s="27">
        <f>IF(IFERROR(INDEX('Tableau FR Download'!O:O,MATCH('Eligible Components'!M706,'Tableau FR Download'!G:G,0)),"")=0,"",IFERROR(INDEX('Tableau FR Download'!O:O,MATCH('Eligible Components'!M706,'Tableau FR Download'!G:G,0)),""))</f>
        <v>45239</v>
      </c>
      <c r="S706">
        <f t="shared" si="32"/>
        <v>7.6721311475409832</v>
      </c>
      <c r="T706" s="1" t="str">
        <f>IFERROR(INDEX('User Instructions'!$E$3:$E$8,MATCH('Eligible Components'!N706,'User Instructions'!$D$3:$D$8,0)),"")</f>
        <v>Yes</v>
      </c>
      <c r="U706" s="1" t="str">
        <f>IFERROR(IF(INDEX('Tableau FR Download'!M:M,MATCH('Eligible Components'!M706,'Tableau FR Download'!G:G,0))=0,"",INDEX('Tableau FR Download'!M:M,MATCH('Eligible Components'!M706,'Tableau FR Download'!G:G,0))),"")</f>
        <v>Grant Making</v>
      </c>
    </row>
    <row r="707" spans="1:21" hidden="1" x14ac:dyDescent="0.35">
      <c r="A707" s="1">
        <f t="shared" ref="A707:A769" si="34">IF(B707=1,0,IF(AND(H707=1,OR(F707="HIV/AIDS",F707="Tuberculosis",F707="Malaria",M707&lt;&gt;"")),1,0))</f>
        <v>1</v>
      </c>
      <c r="B707" s="1">
        <v>0</v>
      </c>
      <c r="C707" s="1" t="s">
        <v>201</v>
      </c>
      <c r="D707" s="1" t="s">
        <v>122</v>
      </c>
      <c r="E707" s="1" t="s">
        <v>59</v>
      </c>
      <c r="F707" s="1" t="s">
        <v>59</v>
      </c>
      <c r="G707" s="1" t="str">
        <f t="shared" si="33"/>
        <v>Iran (Islamic Republic)-HIV/AIDS</v>
      </c>
      <c r="H707" s="1">
        <v>1</v>
      </c>
      <c r="I707" s="1" t="s">
        <v>52</v>
      </c>
      <c r="J707" s="1" t="str">
        <f>IF(IFERROR(IF(M707="",INDEX('Review Approach Lookup'!D:D,MATCH('Eligible Components'!G707,'Review Approach Lookup'!A:A,0)),INDEX('Tableau FR Download'!I:I,MATCH(M707,'Tableau FR Download'!G:G,0))),"")=0,"TBC",IFERROR(IF(M707="",INDEX('Review Approach Lookup'!D:D,MATCH('Eligible Components'!G707,'Review Approach Lookup'!A:A,0)),INDEX('Tableau FR Download'!I:I,MATCH(M707,'Tableau FR Download'!G:G,0))),""))</f>
        <v>Tailored for Focused Portfolios</v>
      </c>
      <c r="K707" s="1" t="s">
        <v>218</v>
      </c>
      <c r="L707" s="1">
        <f>_xlfn.MAXIFS('Tableau FR Download'!A:A,'Tableau FR Download'!B:B,'Eligible Components'!G707)</f>
        <v>1433</v>
      </c>
      <c r="M707" s="1" t="str">
        <f>IF(L707=0,"",INDEX('Tableau FR Download'!G:G,MATCH('Eligible Components'!L707,'Tableau FR Download'!A:A,0)))</f>
        <v>FR1433-IRN-H</v>
      </c>
      <c r="N707" s="2" t="str">
        <f>IFERROR(IF(LEFT(INDEX('Tableau FR Download'!J:J,MATCH('Eligible Components'!M707,'Tableau FR Download'!G:G,0)),FIND(" - ",INDEX('Tableau FR Download'!J:J,MATCH('Eligible Components'!M707,'Tableau FR Download'!G:G,0)))-1) = 0,"",LEFT(INDEX('Tableau FR Download'!J:J,MATCH('Eligible Components'!M707,'Tableau FR Download'!G:G,0)),FIND(" - ",INDEX('Tableau FR Download'!J:J,MATCH('Eligible Components'!M707,'Tableau FR Download'!G:G,0)))-1)),"")</f>
        <v>Window 2</v>
      </c>
      <c r="O707" s="2" t="str">
        <f>IF(T707="No","",IFERROR(IF(INDEX('Tableau FR Download'!M:M,MATCH('Eligible Components'!M707,'Tableau FR Download'!G:G,0))=0,"",INDEX('Tableau FR Download'!M:M,MATCH('Eligible Components'!M707,'Tableau FR Download'!G:G,0))),""))</f>
        <v>Grant Making</v>
      </c>
      <c r="P707" s="27">
        <f>IF(IFERROR(
INDEX('Funding Request Tracker'!$G$6:$G$13,MATCH('Eligible Components'!N707,'Funding Request Tracker'!$F$6:$F$13,0)),"")=0,"",
IFERROR(INDEX('Funding Request Tracker'!$G$6:$G$13,MATCH('Eligible Components'!N707,'Funding Request Tracker'!$F$6:$F$13,0)),
""))</f>
        <v>45076</v>
      </c>
      <c r="Q707" s="27">
        <f>IF(IFERROR(INDEX('Tableau FR Download'!N:N,MATCH('Eligible Components'!M707,'Tableau FR Download'!G:G,0)),"")=0,"",IFERROR(INDEX('Tableau FR Download'!N:N,MATCH('Eligible Components'!M707,'Tableau FR Download'!G:G,0)),""))</f>
        <v>45254</v>
      </c>
      <c r="R707" s="27">
        <f>IF(IFERROR(INDEX('Tableau FR Download'!O:O,MATCH('Eligible Components'!M707,'Tableau FR Download'!G:G,0)),"")=0,"",IFERROR(INDEX('Tableau FR Download'!O:O,MATCH('Eligible Components'!M707,'Tableau FR Download'!G:G,0)),""))</f>
        <v>45268</v>
      </c>
      <c r="S707">
        <f t="shared" ref="S707:S770" si="35">IFERROR((R707-P707)/30.5,"")</f>
        <v>6.2950819672131146</v>
      </c>
      <c r="T707" s="1" t="str">
        <f>IFERROR(INDEX('User Instructions'!$E$3:$E$8,MATCH('Eligible Components'!N707,'User Instructions'!$D$3:$D$8,0)),"")</f>
        <v>Yes</v>
      </c>
      <c r="U707" s="1" t="str">
        <f>IFERROR(IF(INDEX('Tableau FR Download'!M:M,MATCH('Eligible Components'!M707,'Tableau FR Download'!G:G,0))=0,"",INDEX('Tableau FR Download'!M:M,MATCH('Eligible Components'!M707,'Tableau FR Download'!G:G,0))),"")</f>
        <v>Grant Making</v>
      </c>
    </row>
    <row r="708" spans="1:21" hidden="1" x14ac:dyDescent="0.35">
      <c r="A708" s="1">
        <f t="shared" si="34"/>
        <v>0</v>
      </c>
      <c r="B708" s="1">
        <v>0</v>
      </c>
      <c r="C708" s="1" t="s">
        <v>201</v>
      </c>
      <c r="D708" s="1" t="s">
        <v>122</v>
      </c>
      <c r="E708" s="1" t="s">
        <v>103</v>
      </c>
      <c r="F708" s="1" t="s">
        <v>203</v>
      </c>
      <c r="G708" s="1" t="str">
        <f t="shared" si="33"/>
        <v>Iran (Islamic Republic)-HIV/AIDS,Malaria</v>
      </c>
      <c r="H708" s="1">
        <v>0</v>
      </c>
      <c r="I708" s="1" t="s">
        <v>52</v>
      </c>
      <c r="J708" s="1" t="str">
        <f>IF(IFERROR(IF(M708="",INDEX('Review Approach Lookup'!D:D,MATCH('Eligible Components'!G708,'Review Approach Lookup'!A:A,0)),INDEX('Tableau FR Download'!I:I,MATCH(M708,'Tableau FR Download'!G:G,0))),"")=0,"TBC",IFERROR(IF(M708="",INDEX('Review Approach Lookup'!D:D,MATCH('Eligible Components'!G708,'Review Approach Lookup'!A:A,0)),INDEX('Tableau FR Download'!I:I,MATCH(M708,'Tableau FR Download'!G:G,0))),""))</f>
        <v/>
      </c>
      <c r="K708" s="1" t="s">
        <v>218</v>
      </c>
      <c r="L708" s="1">
        <f>_xlfn.MAXIFS('Tableau FR Download'!A:A,'Tableau FR Download'!B:B,'Eligible Components'!G708)</f>
        <v>0</v>
      </c>
      <c r="M708" s="1" t="str">
        <f>IF(L708=0,"",INDEX('Tableau FR Download'!G:G,MATCH('Eligible Components'!L708,'Tableau FR Download'!A:A,0)))</f>
        <v/>
      </c>
      <c r="N708" s="2" t="str">
        <f>IFERROR(IF(LEFT(INDEX('Tableau FR Download'!J:J,MATCH('Eligible Components'!M708,'Tableau FR Download'!G:G,0)),FIND(" - ",INDEX('Tableau FR Download'!J:J,MATCH('Eligible Components'!M708,'Tableau FR Download'!G:G,0)))-1) = 0,"",LEFT(INDEX('Tableau FR Download'!J:J,MATCH('Eligible Components'!M708,'Tableau FR Download'!G:G,0)),FIND(" - ",INDEX('Tableau FR Download'!J:J,MATCH('Eligible Components'!M708,'Tableau FR Download'!G:G,0)))-1)),"")</f>
        <v/>
      </c>
      <c r="O708" s="2" t="str">
        <f>IF(T708="No","",IFERROR(IF(INDEX('Tableau FR Download'!M:M,MATCH('Eligible Components'!M708,'Tableau FR Download'!G:G,0))=0,"",INDEX('Tableau FR Download'!M:M,MATCH('Eligible Components'!M708,'Tableau FR Download'!G:G,0))),""))</f>
        <v/>
      </c>
      <c r="P708" s="27" t="str">
        <f>IF(IFERROR(
INDEX('Funding Request Tracker'!$G$6:$G$13,MATCH('Eligible Components'!N708,'Funding Request Tracker'!$F$6:$F$13,0)),"")=0,"",
IFERROR(INDEX('Funding Request Tracker'!$G$6:$G$13,MATCH('Eligible Components'!N708,'Funding Request Tracker'!$F$6:$F$13,0)),
""))</f>
        <v/>
      </c>
      <c r="Q708" s="27" t="str">
        <f>IF(IFERROR(INDEX('Tableau FR Download'!N:N,MATCH('Eligible Components'!M708,'Tableau FR Download'!G:G,0)),"")=0,"",IFERROR(INDEX('Tableau FR Download'!N:N,MATCH('Eligible Components'!M708,'Tableau FR Download'!G:G,0)),""))</f>
        <v/>
      </c>
      <c r="R708" s="27" t="str">
        <f>IF(IFERROR(INDEX('Tableau FR Download'!O:O,MATCH('Eligible Components'!M708,'Tableau FR Download'!G:G,0)),"")=0,"",IFERROR(INDEX('Tableau FR Download'!O:O,MATCH('Eligible Components'!M708,'Tableau FR Download'!G:G,0)),""))</f>
        <v/>
      </c>
      <c r="S708" t="str">
        <f t="shared" si="35"/>
        <v/>
      </c>
      <c r="T708" s="1" t="str">
        <f>IFERROR(INDEX('User Instructions'!$E$3:$E$8,MATCH('Eligible Components'!N708,'User Instructions'!$D$3:$D$8,0)),"")</f>
        <v/>
      </c>
      <c r="U708" s="1" t="str">
        <f>IFERROR(IF(INDEX('Tableau FR Download'!M:M,MATCH('Eligible Components'!M708,'Tableau FR Download'!G:G,0))=0,"",INDEX('Tableau FR Download'!M:M,MATCH('Eligible Components'!M708,'Tableau FR Download'!G:G,0))),"")</f>
        <v/>
      </c>
    </row>
    <row r="709" spans="1:21" hidden="1" x14ac:dyDescent="0.35">
      <c r="A709" s="1">
        <f t="shared" si="34"/>
        <v>0</v>
      </c>
      <c r="B709" s="1">
        <v>0</v>
      </c>
      <c r="C709" s="1" t="s">
        <v>201</v>
      </c>
      <c r="D709" s="1" t="s">
        <v>122</v>
      </c>
      <c r="E709" s="1" t="s">
        <v>204</v>
      </c>
      <c r="F709" s="1" t="s">
        <v>205</v>
      </c>
      <c r="G709" s="1" t="str">
        <f t="shared" si="33"/>
        <v>Iran (Islamic Republic)-HIV/AIDS,Malaria,RSSH</v>
      </c>
      <c r="H709" s="1">
        <v>0</v>
      </c>
      <c r="I709" s="1" t="s">
        <v>52</v>
      </c>
      <c r="J709" s="1" t="str">
        <f>IF(IFERROR(IF(M709="",INDEX('Review Approach Lookup'!D:D,MATCH('Eligible Components'!G709,'Review Approach Lookup'!A:A,0)),INDEX('Tableau FR Download'!I:I,MATCH(M709,'Tableau FR Download'!G:G,0))),"")=0,"TBC",IFERROR(IF(M709="",INDEX('Review Approach Lookup'!D:D,MATCH('Eligible Components'!G709,'Review Approach Lookup'!A:A,0)),INDEX('Tableau FR Download'!I:I,MATCH(M709,'Tableau FR Download'!G:G,0))),""))</f>
        <v/>
      </c>
      <c r="K709" s="1" t="s">
        <v>218</v>
      </c>
      <c r="L709" s="1">
        <f>_xlfn.MAXIFS('Tableau FR Download'!A:A,'Tableau FR Download'!B:B,'Eligible Components'!G709)</f>
        <v>0</v>
      </c>
      <c r="M709" s="1" t="str">
        <f>IF(L709=0,"",INDEX('Tableau FR Download'!G:G,MATCH('Eligible Components'!L709,'Tableau FR Download'!A:A,0)))</f>
        <v/>
      </c>
      <c r="N709" s="2" t="str">
        <f>IFERROR(IF(LEFT(INDEX('Tableau FR Download'!J:J,MATCH('Eligible Components'!M709,'Tableau FR Download'!G:G,0)),FIND(" - ",INDEX('Tableau FR Download'!J:J,MATCH('Eligible Components'!M709,'Tableau FR Download'!G:G,0)))-1) = 0,"",LEFT(INDEX('Tableau FR Download'!J:J,MATCH('Eligible Components'!M709,'Tableau FR Download'!G:G,0)),FIND(" - ",INDEX('Tableau FR Download'!J:J,MATCH('Eligible Components'!M709,'Tableau FR Download'!G:G,0)))-1)),"")</f>
        <v/>
      </c>
      <c r="O709" s="2" t="str">
        <f>IF(T709="No","",IFERROR(IF(INDEX('Tableau FR Download'!M:M,MATCH('Eligible Components'!M709,'Tableau FR Download'!G:G,0))=0,"",INDEX('Tableau FR Download'!M:M,MATCH('Eligible Components'!M709,'Tableau FR Download'!G:G,0))),""))</f>
        <v/>
      </c>
      <c r="P709" s="27" t="str">
        <f>IF(IFERROR(
INDEX('Funding Request Tracker'!$G$6:$G$13,MATCH('Eligible Components'!N709,'Funding Request Tracker'!$F$6:$F$13,0)),"")=0,"",
IFERROR(INDEX('Funding Request Tracker'!$G$6:$G$13,MATCH('Eligible Components'!N709,'Funding Request Tracker'!$F$6:$F$13,0)),
""))</f>
        <v/>
      </c>
      <c r="Q709" s="27" t="str">
        <f>IF(IFERROR(INDEX('Tableau FR Download'!N:N,MATCH('Eligible Components'!M709,'Tableau FR Download'!G:G,0)),"")=0,"",IFERROR(INDEX('Tableau FR Download'!N:N,MATCH('Eligible Components'!M709,'Tableau FR Download'!G:G,0)),""))</f>
        <v/>
      </c>
      <c r="R709" s="27" t="str">
        <f>IF(IFERROR(INDEX('Tableau FR Download'!O:O,MATCH('Eligible Components'!M709,'Tableau FR Download'!G:G,0)),"")=0,"",IFERROR(INDEX('Tableau FR Download'!O:O,MATCH('Eligible Components'!M709,'Tableau FR Download'!G:G,0)),""))</f>
        <v/>
      </c>
      <c r="S709" t="str">
        <f t="shared" si="35"/>
        <v/>
      </c>
      <c r="T709" s="1" t="str">
        <f>IFERROR(INDEX('User Instructions'!$E$3:$E$8,MATCH('Eligible Components'!N709,'User Instructions'!$D$3:$D$8,0)),"")</f>
        <v/>
      </c>
      <c r="U709" s="1" t="str">
        <f>IFERROR(IF(INDEX('Tableau FR Download'!M:M,MATCH('Eligible Components'!M709,'Tableau FR Download'!G:G,0))=0,"",INDEX('Tableau FR Download'!M:M,MATCH('Eligible Components'!M709,'Tableau FR Download'!G:G,0))),"")</f>
        <v/>
      </c>
    </row>
    <row r="710" spans="1:21" hidden="1" x14ac:dyDescent="0.35">
      <c r="A710" s="1">
        <f t="shared" si="34"/>
        <v>0</v>
      </c>
      <c r="B710" s="1">
        <v>0</v>
      </c>
      <c r="C710" s="1" t="s">
        <v>201</v>
      </c>
      <c r="D710" s="1" t="s">
        <v>122</v>
      </c>
      <c r="E710" s="1" t="s">
        <v>206</v>
      </c>
      <c r="F710" s="1" t="s">
        <v>207</v>
      </c>
      <c r="G710" s="1" t="str">
        <f t="shared" si="33"/>
        <v>Iran (Islamic Republic)-HIV/AIDS,RSSH</v>
      </c>
      <c r="H710" s="1">
        <v>1</v>
      </c>
      <c r="I710" s="1" t="s">
        <v>52</v>
      </c>
      <c r="J710" s="1" t="str">
        <f>IF(IFERROR(IF(M710="",INDEX('Review Approach Lookup'!D:D,MATCH('Eligible Components'!G710,'Review Approach Lookup'!A:A,0)),INDEX('Tableau FR Download'!I:I,MATCH(M710,'Tableau FR Download'!G:G,0))),"")=0,"TBC",IFERROR(IF(M710="",INDEX('Review Approach Lookup'!D:D,MATCH('Eligible Components'!G710,'Review Approach Lookup'!A:A,0)),INDEX('Tableau FR Download'!I:I,MATCH(M710,'Tableau FR Download'!G:G,0))),""))</f>
        <v/>
      </c>
      <c r="K710" s="1" t="s">
        <v>218</v>
      </c>
      <c r="L710" s="1">
        <f>_xlfn.MAXIFS('Tableau FR Download'!A:A,'Tableau FR Download'!B:B,'Eligible Components'!G710)</f>
        <v>0</v>
      </c>
      <c r="M710" s="1" t="str">
        <f>IF(L710=0,"",INDEX('Tableau FR Download'!G:G,MATCH('Eligible Components'!L710,'Tableau FR Download'!A:A,0)))</f>
        <v/>
      </c>
      <c r="N710" s="2" t="str">
        <f>IFERROR(IF(LEFT(INDEX('Tableau FR Download'!J:J,MATCH('Eligible Components'!M710,'Tableau FR Download'!G:G,0)),FIND(" - ",INDEX('Tableau FR Download'!J:J,MATCH('Eligible Components'!M710,'Tableau FR Download'!G:G,0)))-1) = 0,"",LEFT(INDEX('Tableau FR Download'!J:J,MATCH('Eligible Components'!M710,'Tableau FR Download'!G:G,0)),FIND(" - ",INDEX('Tableau FR Download'!J:J,MATCH('Eligible Components'!M710,'Tableau FR Download'!G:G,0)))-1)),"")</f>
        <v/>
      </c>
      <c r="O710" s="2" t="str">
        <f>IF(T710="No","",IFERROR(IF(INDEX('Tableau FR Download'!M:M,MATCH('Eligible Components'!M710,'Tableau FR Download'!G:G,0))=0,"",INDEX('Tableau FR Download'!M:M,MATCH('Eligible Components'!M710,'Tableau FR Download'!G:G,0))),""))</f>
        <v/>
      </c>
      <c r="P710" s="27" t="str">
        <f>IF(IFERROR(
INDEX('Funding Request Tracker'!$G$6:$G$13,MATCH('Eligible Components'!N710,'Funding Request Tracker'!$F$6:$F$13,0)),"")=0,"",
IFERROR(INDEX('Funding Request Tracker'!$G$6:$G$13,MATCH('Eligible Components'!N710,'Funding Request Tracker'!$F$6:$F$13,0)),
""))</f>
        <v/>
      </c>
      <c r="Q710" s="27" t="str">
        <f>IF(IFERROR(INDEX('Tableau FR Download'!N:N,MATCH('Eligible Components'!M710,'Tableau FR Download'!G:G,0)),"")=0,"",IFERROR(INDEX('Tableau FR Download'!N:N,MATCH('Eligible Components'!M710,'Tableau FR Download'!G:G,0)),""))</f>
        <v/>
      </c>
      <c r="R710" s="27" t="str">
        <f>IF(IFERROR(INDEX('Tableau FR Download'!O:O,MATCH('Eligible Components'!M710,'Tableau FR Download'!G:G,0)),"")=0,"",IFERROR(INDEX('Tableau FR Download'!O:O,MATCH('Eligible Components'!M710,'Tableau FR Download'!G:G,0)),""))</f>
        <v/>
      </c>
      <c r="S710" t="str">
        <f t="shared" si="35"/>
        <v/>
      </c>
      <c r="T710" s="1" t="str">
        <f>IFERROR(INDEX('User Instructions'!$E$3:$E$8,MATCH('Eligible Components'!N710,'User Instructions'!$D$3:$D$8,0)),"")</f>
        <v/>
      </c>
      <c r="U710" s="1" t="str">
        <f>IFERROR(IF(INDEX('Tableau FR Download'!M:M,MATCH('Eligible Components'!M710,'Tableau FR Download'!G:G,0))=0,"",INDEX('Tableau FR Download'!M:M,MATCH('Eligible Components'!M710,'Tableau FR Download'!G:G,0))),"")</f>
        <v/>
      </c>
    </row>
    <row r="711" spans="1:21" hidden="1" x14ac:dyDescent="0.35">
      <c r="A711" s="1">
        <f t="shared" si="34"/>
        <v>0</v>
      </c>
      <c r="B711" s="1">
        <v>0</v>
      </c>
      <c r="C711" s="1" t="s">
        <v>201</v>
      </c>
      <c r="D711" s="1" t="s">
        <v>122</v>
      </c>
      <c r="E711" s="1" t="s">
        <v>63</v>
      </c>
      <c r="F711" s="1" t="s">
        <v>208</v>
      </c>
      <c r="G711" s="1" t="str">
        <f t="shared" si="33"/>
        <v>Iran (Islamic Republic)-HIV/AIDS, Tuberculosis</v>
      </c>
      <c r="H711" s="1">
        <v>1</v>
      </c>
      <c r="I711" s="1" t="s">
        <v>52</v>
      </c>
      <c r="J711" s="1" t="str">
        <f>IF(IFERROR(IF(M711="",INDEX('Review Approach Lookup'!D:D,MATCH('Eligible Components'!G711,'Review Approach Lookup'!A:A,0)),INDEX('Tableau FR Download'!I:I,MATCH(M711,'Tableau FR Download'!G:G,0))),"")=0,"TBC",IFERROR(IF(M711="",INDEX('Review Approach Lookup'!D:D,MATCH('Eligible Components'!G711,'Review Approach Lookup'!A:A,0)),INDEX('Tableau FR Download'!I:I,MATCH(M711,'Tableau FR Download'!G:G,0))),""))</f>
        <v/>
      </c>
      <c r="K711" s="1" t="s">
        <v>218</v>
      </c>
      <c r="L711" s="1">
        <f>_xlfn.MAXIFS('Tableau FR Download'!A:A,'Tableau FR Download'!B:B,'Eligible Components'!G711)</f>
        <v>0</v>
      </c>
      <c r="M711" s="1" t="str">
        <f>IF(L711=0,"",INDEX('Tableau FR Download'!G:G,MATCH('Eligible Components'!L711,'Tableau FR Download'!A:A,0)))</f>
        <v/>
      </c>
      <c r="N711" s="2" t="str">
        <f>IFERROR(IF(LEFT(INDEX('Tableau FR Download'!J:J,MATCH('Eligible Components'!M711,'Tableau FR Download'!G:G,0)),FIND(" - ",INDEX('Tableau FR Download'!J:J,MATCH('Eligible Components'!M711,'Tableau FR Download'!G:G,0)))-1) = 0,"",LEFT(INDEX('Tableau FR Download'!J:J,MATCH('Eligible Components'!M711,'Tableau FR Download'!G:G,0)),FIND(" - ",INDEX('Tableau FR Download'!J:J,MATCH('Eligible Components'!M711,'Tableau FR Download'!G:G,0)))-1)),"")</f>
        <v/>
      </c>
      <c r="O711" s="2" t="str">
        <f>IF(T711="No","",IFERROR(IF(INDEX('Tableau FR Download'!M:M,MATCH('Eligible Components'!M711,'Tableau FR Download'!G:G,0))=0,"",INDEX('Tableau FR Download'!M:M,MATCH('Eligible Components'!M711,'Tableau FR Download'!G:G,0))),""))</f>
        <v/>
      </c>
      <c r="P711" s="27" t="str">
        <f>IF(IFERROR(
INDEX('Funding Request Tracker'!$G$6:$G$13,MATCH('Eligible Components'!N711,'Funding Request Tracker'!$F$6:$F$13,0)),"")=0,"",
IFERROR(INDEX('Funding Request Tracker'!$G$6:$G$13,MATCH('Eligible Components'!N711,'Funding Request Tracker'!$F$6:$F$13,0)),
""))</f>
        <v/>
      </c>
      <c r="Q711" s="27" t="str">
        <f>IF(IFERROR(INDEX('Tableau FR Download'!N:N,MATCH('Eligible Components'!M711,'Tableau FR Download'!G:G,0)),"")=0,"",IFERROR(INDEX('Tableau FR Download'!N:N,MATCH('Eligible Components'!M711,'Tableau FR Download'!G:G,0)),""))</f>
        <v/>
      </c>
      <c r="R711" s="27" t="str">
        <f>IF(IFERROR(INDEX('Tableau FR Download'!O:O,MATCH('Eligible Components'!M711,'Tableau FR Download'!G:G,0)),"")=0,"",IFERROR(INDEX('Tableau FR Download'!O:O,MATCH('Eligible Components'!M711,'Tableau FR Download'!G:G,0)),""))</f>
        <v/>
      </c>
      <c r="S711" t="str">
        <f t="shared" si="35"/>
        <v/>
      </c>
      <c r="T711" s="1" t="str">
        <f>IFERROR(INDEX('User Instructions'!$E$3:$E$8,MATCH('Eligible Components'!N711,'User Instructions'!$D$3:$D$8,0)),"")</f>
        <v/>
      </c>
      <c r="U711" s="1" t="str">
        <f>IFERROR(IF(INDEX('Tableau FR Download'!M:M,MATCH('Eligible Components'!M711,'Tableau FR Download'!G:G,0))=0,"",INDEX('Tableau FR Download'!M:M,MATCH('Eligible Components'!M711,'Tableau FR Download'!G:G,0))),"")</f>
        <v/>
      </c>
    </row>
    <row r="712" spans="1:21" hidden="1" x14ac:dyDescent="0.35">
      <c r="A712" s="1">
        <f t="shared" si="34"/>
        <v>0</v>
      </c>
      <c r="B712" s="1">
        <v>0</v>
      </c>
      <c r="C712" s="1" t="s">
        <v>201</v>
      </c>
      <c r="D712" s="1" t="s">
        <v>122</v>
      </c>
      <c r="E712" s="1" t="s">
        <v>53</v>
      </c>
      <c r="F712" s="1" t="s">
        <v>209</v>
      </c>
      <c r="G712" s="1" t="str">
        <f t="shared" si="33"/>
        <v>Iran (Islamic Republic)-HIV/AIDS,Tuberculosis,Malaria</v>
      </c>
      <c r="H712" s="1">
        <v>0</v>
      </c>
      <c r="I712" s="1" t="s">
        <v>52</v>
      </c>
      <c r="J712" s="1" t="str">
        <f>IF(IFERROR(IF(M712="",INDEX('Review Approach Lookup'!D:D,MATCH('Eligible Components'!G712,'Review Approach Lookup'!A:A,0)),INDEX('Tableau FR Download'!I:I,MATCH(M712,'Tableau FR Download'!G:G,0))),"")=0,"TBC",IFERROR(IF(M712="",INDEX('Review Approach Lookup'!D:D,MATCH('Eligible Components'!G712,'Review Approach Lookup'!A:A,0)),INDEX('Tableau FR Download'!I:I,MATCH(M712,'Tableau FR Download'!G:G,0))),""))</f>
        <v/>
      </c>
      <c r="K712" s="1" t="s">
        <v>218</v>
      </c>
      <c r="L712" s="1">
        <f>_xlfn.MAXIFS('Tableau FR Download'!A:A,'Tableau FR Download'!B:B,'Eligible Components'!G712)</f>
        <v>0</v>
      </c>
      <c r="M712" s="1" t="str">
        <f>IF(L712=0,"",INDEX('Tableau FR Download'!G:G,MATCH('Eligible Components'!L712,'Tableau FR Download'!A:A,0)))</f>
        <v/>
      </c>
      <c r="N712" s="2" t="str">
        <f>IFERROR(IF(LEFT(INDEX('Tableau FR Download'!J:J,MATCH('Eligible Components'!M712,'Tableau FR Download'!G:G,0)),FIND(" - ",INDEX('Tableau FR Download'!J:J,MATCH('Eligible Components'!M712,'Tableau FR Download'!G:G,0)))-1) = 0,"",LEFT(INDEX('Tableau FR Download'!J:J,MATCH('Eligible Components'!M712,'Tableau FR Download'!G:G,0)),FIND(" - ",INDEX('Tableau FR Download'!J:J,MATCH('Eligible Components'!M712,'Tableau FR Download'!G:G,0)))-1)),"")</f>
        <v/>
      </c>
      <c r="O712" s="2" t="str">
        <f>IF(T712="No","",IFERROR(IF(INDEX('Tableau FR Download'!M:M,MATCH('Eligible Components'!M712,'Tableau FR Download'!G:G,0))=0,"",INDEX('Tableau FR Download'!M:M,MATCH('Eligible Components'!M712,'Tableau FR Download'!G:G,0))),""))</f>
        <v/>
      </c>
      <c r="P712" s="27" t="str">
        <f>IF(IFERROR(
INDEX('Funding Request Tracker'!$G$6:$G$13,MATCH('Eligible Components'!N712,'Funding Request Tracker'!$F$6:$F$13,0)),"")=0,"",
IFERROR(INDEX('Funding Request Tracker'!$G$6:$G$13,MATCH('Eligible Components'!N712,'Funding Request Tracker'!$F$6:$F$13,0)),
""))</f>
        <v/>
      </c>
      <c r="Q712" s="27" t="str">
        <f>IF(IFERROR(INDEX('Tableau FR Download'!N:N,MATCH('Eligible Components'!M712,'Tableau FR Download'!G:G,0)),"")=0,"",IFERROR(INDEX('Tableau FR Download'!N:N,MATCH('Eligible Components'!M712,'Tableau FR Download'!G:G,0)),""))</f>
        <v/>
      </c>
      <c r="R712" s="27" t="str">
        <f>IF(IFERROR(INDEX('Tableau FR Download'!O:O,MATCH('Eligible Components'!M712,'Tableau FR Download'!G:G,0)),"")=0,"",IFERROR(INDEX('Tableau FR Download'!O:O,MATCH('Eligible Components'!M712,'Tableau FR Download'!G:G,0)),""))</f>
        <v/>
      </c>
      <c r="S712" t="str">
        <f t="shared" si="35"/>
        <v/>
      </c>
      <c r="T712" s="1" t="str">
        <f>IFERROR(INDEX('User Instructions'!$E$3:$E$8,MATCH('Eligible Components'!N712,'User Instructions'!$D$3:$D$8,0)),"")</f>
        <v/>
      </c>
      <c r="U712" s="1" t="str">
        <f>IFERROR(IF(INDEX('Tableau FR Download'!M:M,MATCH('Eligible Components'!M712,'Tableau FR Download'!G:G,0))=0,"",INDEX('Tableau FR Download'!M:M,MATCH('Eligible Components'!M712,'Tableau FR Download'!G:G,0))),"")</f>
        <v/>
      </c>
    </row>
    <row r="713" spans="1:21" hidden="1" x14ac:dyDescent="0.35">
      <c r="A713" s="1">
        <f t="shared" si="34"/>
        <v>0</v>
      </c>
      <c r="B713" s="1">
        <v>0</v>
      </c>
      <c r="C713" s="1" t="s">
        <v>201</v>
      </c>
      <c r="D713" s="1" t="s">
        <v>122</v>
      </c>
      <c r="E713" s="1" t="s">
        <v>81</v>
      </c>
      <c r="F713" s="1" t="s">
        <v>210</v>
      </c>
      <c r="G713" s="1" t="str">
        <f t="shared" si="33"/>
        <v>Iran (Islamic Republic)-HIV/AIDS,Tuberculosis,Malaria,RSSH</v>
      </c>
      <c r="H713" s="1">
        <v>0</v>
      </c>
      <c r="I713" s="1" t="s">
        <v>52</v>
      </c>
      <c r="J713" s="1" t="str">
        <f>IF(IFERROR(IF(M713="",INDEX('Review Approach Lookup'!D:D,MATCH('Eligible Components'!G713,'Review Approach Lookup'!A:A,0)),INDEX('Tableau FR Download'!I:I,MATCH(M713,'Tableau FR Download'!G:G,0))),"")=0,"TBC",IFERROR(IF(M713="",INDEX('Review Approach Lookup'!D:D,MATCH('Eligible Components'!G713,'Review Approach Lookup'!A:A,0)),INDEX('Tableau FR Download'!I:I,MATCH(M713,'Tableau FR Download'!G:G,0))),""))</f>
        <v/>
      </c>
      <c r="K713" s="1" t="s">
        <v>218</v>
      </c>
      <c r="L713" s="1">
        <f>_xlfn.MAXIFS('Tableau FR Download'!A:A,'Tableau FR Download'!B:B,'Eligible Components'!G713)</f>
        <v>0</v>
      </c>
      <c r="M713" s="1" t="str">
        <f>IF(L713=0,"",INDEX('Tableau FR Download'!G:G,MATCH('Eligible Components'!L713,'Tableau FR Download'!A:A,0)))</f>
        <v/>
      </c>
      <c r="N713" s="2" t="str">
        <f>IFERROR(IF(LEFT(INDEX('Tableau FR Download'!J:J,MATCH('Eligible Components'!M713,'Tableau FR Download'!G:G,0)),FIND(" - ",INDEX('Tableau FR Download'!J:J,MATCH('Eligible Components'!M713,'Tableau FR Download'!G:G,0)))-1) = 0,"",LEFT(INDEX('Tableau FR Download'!J:J,MATCH('Eligible Components'!M713,'Tableau FR Download'!G:G,0)),FIND(" - ",INDEX('Tableau FR Download'!J:J,MATCH('Eligible Components'!M713,'Tableau FR Download'!G:G,0)))-1)),"")</f>
        <v/>
      </c>
      <c r="O713" s="2" t="str">
        <f>IF(T713="No","",IFERROR(IF(INDEX('Tableau FR Download'!M:M,MATCH('Eligible Components'!M713,'Tableau FR Download'!G:G,0))=0,"",INDEX('Tableau FR Download'!M:M,MATCH('Eligible Components'!M713,'Tableau FR Download'!G:G,0))),""))</f>
        <v/>
      </c>
      <c r="P713" s="27" t="str">
        <f>IF(IFERROR(
INDEX('Funding Request Tracker'!$G$6:$G$13,MATCH('Eligible Components'!N713,'Funding Request Tracker'!$F$6:$F$13,0)),"")=0,"",
IFERROR(INDEX('Funding Request Tracker'!$G$6:$G$13,MATCH('Eligible Components'!N713,'Funding Request Tracker'!$F$6:$F$13,0)),
""))</f>
        <v/>
      </c>
      <c r="Q713" s="27" t="str">
        <f>IF(IFERROR(INDEX('Tableau FR Download'!N:N,MATCH('Eligible Components'!M713,'Tableau FR Download'!G:G,0)),"")=0,"",IFERROR(INDEX('Tableau FR Download'!N:N,MATCH('Eligible Components'!M713,'Tableau FR Download'!G:G,0)),""))</f>
        <v/>
      </c>
      <c r="R713" s="27" t="str">
        <f>IF(IFERROR(INDEX('Tableau FR Download'!O:O,MATCH('Eligible Components'!M713,'Tableau FR Download'!G:G,0)),"")=0,"",IFERROR(INDEX('Tableau FR Download'!O:O,MATCH('Eligible Components'!M713,'Tableau FR Download'!G:G,0)),""))</f>
        <v/>
      </c>
      <c r="S713" t="str">
        <f t="shared" si="35"/>
        <v/>
      </c>
      <c r="T713" s="1" t="str">
        <f>IFERROR(INDEX('User Instructions'!$E$3:$E$8,MATCH('Eligible Components'!N713,'User Instructions'!$D$3:$D$8,0)),"")</f>
        <v/>
      </c>
      <c r="U713" s="1" t="str">
        <f>IFERROR(IF(INDEX('Tableau FR Download'!M:M,MATCH('Eligible Components'!M713,'Tableau FR Download'!G:G,0))=0,"",INDEX('Tableau FR Download'!M:M,MATCH('Eligible Components'!M713,'Tableau FR Download'!G:G,0))),"")</f>
        <v/>
      </c>
    </row>
    <row r="714" spans="1:21" hidden="1" x14ac:dyDescent="0.35">
      <c r="A714" s="1">
        <f t="shared" si="34"/>
        <v>0</v>
      </c>
      <c r="B714" s="1">
        <v>0</v>
      </c>
      <c r="C714" s="1" t="s">
        <v>201</v>
      </c>
      <c r="D714" s="1" t="s">
        <v>122</v>
      </c>
      <c r="E714" s="1" t="s">
        <v>137</v>
      </c>
      <c r="F714" s="1" t="s">
        <v>211</v>
      </c>
      <c r="G714" s="1" t="str">
        <f t="shared" si="33"/>
        <v>Iran (Islamic Republic)-HIV/AIDS,Tuberculosis,RSSH</v>
      </c>
      <c r="H714" s="1">
        <v>1</v>
      </c>
      <c r="I714" s="1" t="s">
        <v>52</v>
      </c>
      <c r="J714" s="1" t="str">
        <f>IF(IFERROR(IF(M714="",INDEX('Review Approach Lookup'!D:D,MATCH('Eligible Components'!G714,'Review Approach Lookup'!A:A,0)),INDEX('Tableau FR Download'!I:I,MATCH(M714,'Tableau FR Download'!G:G,0))),"")=0,"TBC",IFERROR(IF(M714="",INDEX('Review Approach Lookup'!D:D,MATCH('Eligible Components'!G714,'Review Approach Lookup'!A:A,0)),INDEX('Tableau FR Download'!I:I,MATCH(M714,'Tableau FR Download'!G:G,0))),""))</f>
        <v/>
      </c>
      <c r="K714" s="1" t="s">
        <v>218</v>
      </c>
      <c r="L714" s="1">
        <f>_xlfn.MAXIFS('Tableau FR Download'!A:A,'Tableau FR Download'!B:B,'Eligible Components'!G714)</f>
        <v>0</v>
      </c>
      <c r="M714" s="1" t="str">
        <f>IF(L714=0,"",INDEX('Tableau FR Download'!G:G,MATCH('Eligible Components'!L714,'Tableau FR Download'!A:A,0)))</f>
        <v/>
      </c>
      <c r="N714" s="2" t="str">
        <f>IFERROR(IF(LEFT(INDEX('Tableau FR Download'!J:J,MATCH('Eligible Components'!M714,'Tableau FR Download'!G:G,0)),FIND(" - ",INDEX('Tableau FR Download'!J:J,MATCH('Eligible Components'!M714,'Tableau FR Download'!G:G,0)))-1) = 0,"",LEFT(INDEX('Tableau FR Download'!J:J,MATCH('Eligible Components'!M714,'Tableau FR Download'!G:G,0)),FIND(" - ",INDEX('Tableau FR Download'!J:J,MATCH('Eligible Components'!M714,'Tableau FR Download'!G:G,0)))-1)),"")</f>
        <v/>
      </c>
      <c r="O714" s="2" t="str">
        <f>IF(T714="No","",IFERROR(IF(INDEX('Tableau FR Download'!M:M,MATCH('Eligible Components'!M714,'Tableau FR Download'!G:G,0))=0,"",INDEX('Tableau FR Download'!M:M,MATCH('Eligible Components'!M714,'Tableau FR Download'!G:G,0))),""))</f>
        <v/>
      </c>
      <c r="P714" s="27" t="str">
        <f>IF(IFERROR(
INDEX('Funding Request Tracker'!$G$6:$G$13,MATCH('Eligible Components'!N714,'Funding Request Tracker'!$F$6:$F$13,0)),"")=0,"",
IFERROR(INDEX('Funding Request Tracker'!$G$6:$G$13,MATCH('Eligible Components'!N714,'Funding Request Tracker'!$F$6:$F$13,0)),
""))</f>
        <v/>
      </c>
      <c r="Q714" s="27" t="str">
        <f>IF(IFERROR(INDEX('Tableau FR Download'!N:N,MATCH('Eligible Components'!M714,'Tableau FR Download'!G:G,0)),"")=0,"",IFERROR(INDEX('Tableau FR Download'!N:N,MATCH('Eligible Components'!M714,'Tableau FR Download'!G:G,0)),""))</f>
        <v/>
      </c>
      <c r="R714" s="27" t="str">
        <f>IF(IFERROR(INDEX('Tableau FR Download'!O:O,MATCH('Eligible Components'!M714,'Tableau FR Download'!G:G,0)),"")=0,"",IFERROR(INDEX('Tableau FR Download'!O:O,MATCH('Eligible Components'!M714,'Tableau FR Download'!G:G,0)),""))</f>
        <v/>
      </c>
      <c r="S714" t="str">
        <f t="shared" si="35"/>
        <v/>
      </c>
      <c r="T714" s="1" t="str">
        <f>IFERROR(INDEX('User Instructions'!$E$3:$E$8,MATCH('Eligible Components'!N714,'User Instructions'!$D$3:$D$8,0)),"")</f>
        <v/>
      </c>
      <c r="U714" s="1" t="str">
        <f>IFERROR(IF(INDEX('Tableau FR Download'!M:M,MATCH('Eligible Components'!M714,'Tableau FR Download'!G:G,0))=0,"",INDEX('Tableau FR Download'!M:M,MATCH('Eligible Components'!M714,'Tableau FR Download'!G:G,0))),"")</f>
        <v/>
      </c>
    </row>
    <row r="715" spans="1:21" hidden="1" x14ac:dyDescent="0.35">
      <c r="A715" s="1">
        <f t="shared" si="34"/>
        <v>0</v>
      </c>
      <c r="B715" s="1">
        <v>0</v>
      </c>
      <c r="C715" s="1" t="s">
        <v>201</v>
      </c>
      <c r="D715" s="1" t="s">
        <v>122</v>
      </c>
      <c r="E715" s="1" t="s">
        <v>68</v>
      </c>
      <c r="F715" s="1" t="s">
        <v>68</v>
      </c>
      <c r="G715" s="1" t="str">
        <f t="shared" si="33"/>
        <v>Iran (Islamic Republic)-Malaria</v>
      </c>
      <c r="H715" s="1">
        <v>0</v>
      </c>
      <c r="I715" s="1" t="s">
        <v>52</v>
      </c>
      <c r="J715" s="1" t="str">
        <f>IF(IFERROR(IF(M715="",INDEX('Review Approach Lookup'!D:D,MATCH('Eligible Components'!G715,'Review Approach Lookup'!A:A,0)),INDEX('Tableau FR Download'!I:I,MATCH(M715,'Tableau FR Download'!G:G,0))),"")=0,"TBC",IFERROR(IF(M715="",INDEX('Review Approach Lookup'!D:D,MATCH('Eligible Components'!G715,'Review Approach Lookup'!A:A,0)),INDEX('Tableau FR Download'!I:I,MATCH(M715,'Tableau FR Download'!G:G,0))),""))</f>
        <v/>
      </c>
      <c r="K715" s="1" t="s">
        <v>218</v>
      </c>
      <c r="L715" s="1">
        <f>_xlfn.MAXIFS('Tableau FR Download'!A:A,'Tableau FR Download'!B:B,'Eligible Components'!G715)</f>
        <v>0</v>
      </c>
      <c r="M715" s="1" t="str">
        <f>IF(L715=0,"",INDEX('Tableau FR Download'!G:G,MATCH('Eligible Components'!L715,'Tableau FR Download'!A:A,0)))</f>
        <v/>
      </c>
      <c r="N715" s="2" t="str">
        <f>IFERROR(IF(LEFT(INDEX('Tableau FR Download'!J:J,MATCH('Eligible Components'!M715,'Tableau FR Download'!G:G,0)),FIND(" - ",INDEX('Tableau FR Download'!J:J,MATCH('Eligible Components'!M715,'Tableau FR Download'!G:G,0)))-1) = 0,"",LEFT(INDEX('Tableau FR Download'!J:J,MATCH('Eligible Components'!M715,'Tableau FR Download'!G:G,0)),FIND(" - ",INDEX('Tableau FR Download'!J:J,MATCH('Eligible Components'!M715,'Tableau FR Download'!G:G,0)))-1)),"")</f>
        <v/>
      </c>
      <c r="O715" s="2" t="str">
        <f>IF(T715="No","",IFERROR(IF(INDEX('Tableau FR Download'!M:M,MATCH('Eligible Components'!M715,'Tableau FR Download'!G:G,0))=0,"",INDEX('Tableau FR Download'!M:M,MATCH('Eligible Components'!M715,'Tableau FR Download'!G:G,0))),""))</f>
        <v/>
      </c>
      <c r="P715" s="27" t="str">
        <f>IF(IFERROR(
INDEX('Funding Request Tracker'!$G$6:$G$13,MATCH('Eligible Components'!N715,'Funding Request Tracker'!$F$6:$F$13,0)),"")=0,"",
IFERROR(INDEX('Funding Request Tracker'!$G$6:$G$13,MATCH('Eligible Components'!N715,'Funding Request Tracker'!$F$6:$F$13,0)),
""))</f>
        <v/>
      </c>
      <c r="Q715" s="27" t="str">
        <f>IF(IFERROR(INDEX('Tableau FR Download'!N:N,MATCH('Eligible Components'!M715,'Tableau FR Download'!G:G,0)),"")=0,"",IFERROR(INDEX('Tableau FR Download'!N:N,MATCH('Eligible Components'!M715,'Tableau FR Download'!G:G,0)),""))</f>
        <v/>
      </c>
      <c r="R715" s="27" t="str">
        <f>IF(IFERROR(INDEX('Tableau FR Download'!O:O,MATCH('Eligible Components'!M715,'Tableau FR Download'!G:G,0)),"")=0,"",IFERROR(INDEX('Tableau FR Download'!O:O,MATCH('Eligible Components'!M715,'Tableau FR Download'!G:G,0)),""))</f>
        <v/>
      </c>
      <c r="S715" t="str">
        <f t="shared" si="35"/>
        <v/>
      </c>
      <c r="T715" s="1" t="str">
        <f>IFERROR(INDEX('User Instructions'!$E$3:$E$8,MATCH('Eligible Components'!N715,'User Instructions'!$D$3:$D$8,0)),"")</f>
        <v/>
      </c>
      <c r="U715" s="1" t="str">
        <f>IFERROR(IF(INDEX('Tableau FR Download'!M:M,MATCH('Eligible Components'!M715,'Tableau FR Download'!G:G,0))=0,"",INDEX('Tableau FR Download'!M:M,MATCH('Eligible Components'!M715,'Tableau FR Download'!G:G,0))),"")</f>
        <v/>
      </c>
    </row>
    <row r="716" spans="1:21" hidden="1" x14ac:dyDescent="0.35">
      <c r="A716" s="1">
        <f t="shared" si="34"/>
        <v>0</v>
      </c>
      <c r="B716" s="1">
        <v>0</v>
      </c>
      <c r="C716" s="1" t="s">
        <v>201</v>
      </c>
      <c r="D716" s="1" t="s">
        <v>122</v>
      </c>
      <c r="E716" s="1" t="s">
        <v>94</v>
      </c>
      <c r="F716" s="1" t="s">
        <v>212</v>
      </c>
      <c r="G716" s="1" t="str">
        <f t="shared" si="33"/>
        <v>Iran (Islamic Republic)-Malaria,RSSH</v>
      </c>
      <c r="H716" s="1">
        <v>0</v>
      </c>
      <c r="I716" s="1" t="s">
        <v>52</v>
      </c>
      <c r="J716" s="1" t="str">
        <f>IF(IFERROR(IF(M716="",INDEX('Review Approach Lookup'!D:D,MATCH('Eligible Components'!G716,'Review Approach Lookup'!A:A,0)),INDEX('Tableau FR Download'!I:I,MATCH(M716,'Tableau FR Download'!G:G,0))),"")=0,"TBC",IFERROR(IF(M716="",INDEX('Review Approach Lookup'!D:D,MATCH('Eligible Components'!G716,'Review Approach Lookup'!A:A,0)),INDEX('Tableau FR Download'!I:I,MATCH(M716,'Tableau FR Download'!G:G,0))),""))</f>
        <v/>
      </c>
      <c r="K716" s="1" t="s">
        <v>218</v>
      </c>
      <c r="L716" s="1">
        <f>_xlfn.MAXIFS('Tableau FR Download'!A:A,'Tableau FR Download'!B:B,'Eligible Components'!G716)</f>
        <v>0</v>
      </c>
      <c r="M716" s="1" t="str">
        <f>IF(L716=0,"",INDEX('Tableau FR Download'!G:G,MATCH('Eligible Components'!L716,'Tableau FR Download'!A:A,0)))</f>
        <v/>
      </c>
      <c r="N716" s="2" t="str">
        <f>IFERROR(IF(LEFT(INDEX('Tableau FR Download'!J:J,MATCH('Eligible Components'!M716,'Tableau FR Download'!G:G,0)),FIND(" - ",INDEX('Tableau FR Download'!J:J,MATCH('Eligible Components'!M716,'Tableau FR Download'!G:G,0)))-1) = 0,"",LEFT(INDEX('Tableau FR Download'!J:J,MATCH('Eligible Components'!M716,'Tableau FR Download'!G:G,0)),FIND(" - ",INDEX('Tableau FR Download'!J:J,MATCH('Eligible Components'!M716,'Tableau FR Download'!G:G,0)))-1)),"")</f>
        <v/>
      </c>
      <c r="O716" s="2" t="str">
        <f>IF(T716="No","",IFERROR(IF(INDEX('Tableau FR Download'!M:M,MATCH('Eligible Components'!M716,'Tableau FR Download'!G:G,0))=0,"",INDEX('Tableau FR Download'!M:M,MATCH('Eligible Components'!M716,'Tableau FR Download'!G:G,0))),""))</f>
        <v/>
      </c>
      <c r="P716" s="27" t="str">
        <f>IF(IFERROR(
INDEX('Funding Request Tracker'!$G$6:$G$13,MATCH('Eligible Components'!N716,'Funding Request Tracker'!$F$6:$F$13,0)),"")=0,"",
IFERROR(INDEX('Funding Request Tracker'!$G$6:$G$13,MATCH('Eligible Components'!N716,'Funding Request Tracker'!$F$6:$F$13,0)),
""))</f>
        <v/>
      </c>
      <c r="Q716" s="27" t="str">
        <f>IF(IFERROR(INDEX('Tableau FR Download'!N:N,MATCH('Eligible Components'!M716,'Tableau FR Download'!G:G,0)),"")=0,"",IFERROR(INDEX('Tableau FR Download'!N:N,MATCH('Eligible Components'!M716,'Tableau FR Download'!G:G,0)),""))</f>
        <v/>
      </c>
      <c r="R716" s="27" t="str">
        <f>IF(IFERROR(INDEX('Tableau FR Download'!O:O,MATCH('Eligible Components'!M716,'Tableau FR Download'!G:G,0)),"")=0,"",IFERROR(INDEX('Tableau FR Download'!O:O,MATCH('Eligible Components'!M716,'Tableau FR Download'!G:G,0)),""))</f>
        <v/>
      </c>
      <c r="S716" t="str">
        <f t="shared" si="35"/>
        <v/>
      </c>
      <c r="T716" s="1" t="str">
        <f>IFERROR(INDEX('User Instructions'!$E$3:$E$8,MATCH('Eligible Components'!N716,'User Instructions'!$D$3:$D$8,0)),"")</f>
        <v/>
      </c>
      <c r="U716" s="1" t="str">
        <f>IFERROR(IF(INDEX('Tableau FR Download'!M:M,MATCH('Eligible Components'!M716,'Tableau FR Download'!G:G,0))=0,"",INDEX('Tableau FR Download'!M:M,MATCH('Eligible Components'!M716,'Tableau FR Download'!G:G,0))),"")</f>
        <v/>
      </c>
    </row>
    <row r="717" spans="1:21" hidden="1" x14ac:dyDescent="0.35">
      <c r="A717" s="1">
        <f t="shared" si="34"/>
        <v>0</v>
      </c>
      <c r="B717" s="1">
        <v>0</v>
      </c>
      <c r="C717" s="1" t="s">
        <v>201</v>
      </c>
      <c r="D717" s="1" t="s">
        <v>122</v>
      </c>
      <c r="E717" s="1" t="s">
        <v>91</v>
      </c>
      <c r="F717" s="1" t="s">
        <v>91</v>
      </c>
      <c r="G717" s="1" t="str">
        <f t="shared" si="33"/>
        <v>Iran (Islamic Republic)-RSSH</v>
      </c>
      <c r="H717" s="1">
        <v>1</v>
      </c>
      <c r="I717" s="1" t="s">
        <v>52</v>
      </c>
      <c r="J717" s="1" t="str">
        <f>IF(IFERROR(IF(M717="",INDEX('Review Approach Lookup'!D:D,MATCH('Eligible Components'!G717,'Review Approach Lookup'!A:A,0)),INDEX('Tableau FR Download'!I:I,MATCH(M717,'Tableau FR Download'!G:G,0))),"")=0,"TBC",IFERROR(IF(M717="",INDEX('Review Approach Lookup'!D:D,MATCH('Eligible Components'!G717,'Review Approach Lookup'!A:A,0)),INDEX('Tableau FR Download'!I:I,MATCH(M717,'Tableau FR Download'!G:G,0))),""))</f>
        <v>TBC</v>
      </c>
      <c r="K717" s="1" t="s">
        <v>218</v>
      </c>
      <c r="L717" s="1">
        <f>_xlfn.MAXIFS('Tableau FR Download'!A:A,'Tableau FR Download'!B:B,'Eligible Components'!G717)</f>
        <v>0</v>
      </c>
      <c r="M717" s="1" t="str">
        <f>IF(L717=0,"",INDEX('Tableau FR Download'!G:G,MATCH('Eligible Components'!L717,'Tableau FR Download'!A:A,0)))</f>
        <v/>
      </c>
      <c r="N717" s="2" t="str">
        <f>IFERROR(IF(LEFT(INDEX('Tableau FR Download'!J:J,MATCH('Eligible Components'!M717,'Tableau FR Download'!G:G,0)),FIND(" - ",INDEX('Tableau FR Download'!J:J,MATCH('Eligible Components'!M717,'Tableau FR Download'!G:G,0)))-1) = 0,"",LEFT(INDEX('Tableau FR Download'!J:J,MATCH('Eligible Components'!M717,'Tableau FR Download'!G:G,0)),FIND(" - ",INDEX('Tableau FR Download'!J:J,MATCH('Eligible Components'!M717,'Tableau FR Download'!G:G,0)))-1)),"")</f>
        <v/>
      </c>
      <c r="O717" s="2" t="str">
        <f>IF(T717="No","",IFERROR(IF(INDEX('Tableau FR Download'!M:M,MATCH('Eligible Components'!M717,'Tableau FR Download'!G:G,0))=0,"",INDEX('Tableau FR Download'!M:M,MATCH('Eligible Components'!M717,'Tableau FR Download'!G:G,0))),""))</f>
        <v/>
      </c>
      <c r="P717" s="27" t="str">
        <f>IF(IFERROR(
INDEX('Funding Request Tracker'!$G$6:$G$13,MATCH('Eligible Components'!N717,'Funding Request Tracker'!$F$6:$F$13,0)),"")=0,"",
IFERROR(INDEX('Funding Request Tracker'!$G$6:$G$13,MATCH('Eligible Components'!N717,'Funding Request Tracker'!$F$6:$F$13,0)),
""))</f>
        <v/>
      </c>
      <c r="Q717" s="27" t="str">
        <f>IF(IFERROR(INDEX('Tableau FR Download'!N:N,MATCH('Eligible Components'!M717,'Tableau FR Download'!G:G,0)),"")=0,"",IFERROR(INDEX('Tableau FR Download'!N:N,MATCH('Eligible Components'!M717,'Tableau FR Download'!G:G,0)),""))</f>
        <v/>
      </c>
      <c r="R717" s="27" t="str">
        <f>IF(IFERROR(INDEX('Tableau FR Download'!O:O,MATCH('Eligible Components'!M717,'Tableau FR Download'!G:G,0)),"")=0,"",IFERROR(INDEX('Tableau FR Download'!O:O,MATCH('Eligible Components'!M717,'Tableau FR Download'!G:G,0)),""))</f>
        <v/>
      </c>
      <c r="S717" t="str">
        <f t="shared" si="35"/>
        <v/>
      </c>
      <c r="T717" s="1" t="str">
        <f>IFERROR(INDEX('User Instructions'!$E$3:$E$8,MATCH('Eligible Components'!N717,'User Instructions'!$D$3:$D$8,0)),"")</f>
        <v/>
      </c>
      <c r="U717" s="1" t="str">
        <f>IFERROR(IF(INDEX('Tableau FR Download'!M:M,MATCH('Eligible Components'!M717,'Tableau FR Download'!G:G,0))=0,"",INDEX('Tableau FR Download'!M:M,MATCH('Eligible Components'!M717,'Tableau FR Download'!G:G,0))),"")</f>
        <v/>
      </c>
    </row>
    <row r="718" spans="1:21" hidden="1" x14ac:dyDescent="0.35">
      <c r="A718" s="1">
        <f t="shared" si="34"/>
        <v>0</v>
      </c>
      <c r="B718" s="1">
        <v>1</v>
      </c>
      <c r="C718" s="1" t="s">
        <v>201</v>
      </c>
      <c r="D718" s="1" t="s">
        <v>122</v>
      </c>
      <c r="E718" s="1" t="s">
        <v>61</v>
      </c>
      <c r="F718" s="1" t="s">
        <v>213</v>
      </c>
      <c r="G718" s="1" t="str">
        <f t="shared" si="33"/>
        <v>Iran (Islamic Republic)-Tuberculosis</v>
      </c>
      <c r="H718" s="1">
        <v>1</v>
      </c>
      <c r="I718" s="1" t="s">
        <v>52</v>
      </c>
      <c r="J718" s="1" t="str">
        <f>IF(IFERROR(IF(M718="",INDEX('Review Approach Lookup'!D:D,MATCH('Eligible Components'!G718,'Review Approach Lookup'!A:A,0)),INDEX('Tableau FR Download'!I:I,MATCH(M718,'Tableau FR Download'!G:G,0))),"")=0,"TBC",IFERROR(IF(M718="",INDEX('Review Approach Lookup'!D:D,MATCH('Eligible Components'!G718,'Review Approach Lookup'!A:A,0)),INDEX('Tableau FR Download'!I:I,MATCH(M718,'Tableau FR Download'!G:G,0))),""))</f>
        <v/>
      </c>
      <c r="K718" s="1" t="s">
        <v>218</v>
      </c>
      <c r="L718" s="1">
        <f>_xlfn.MAXIFS('Tableau FR Download'!A:A,'Tableau FR Download'!B:B,'Eligible Components'!G718)</f>
        <v>0</v>
      </c>
      <c r="M718" s="1" t="str">
        <f>IF(L718=0,"",INDEX('Tableau FR Download'!G:G,MATCH('Eligible Components'!L718,'Tableau FR Download'!A:A,0)))</f>
        <v/>
      </c>
      <c r="N718" s="2" t="str">
        <f>IFERROR(IF(LEFT(INDEX('Tableau FR Download'!J:J,MATCH('Eligible Components'!M718,'Tableau FR Download'!G:G,0)),FIND(" - ",INDEX('Tableau FR Download'!J:J,MATCH('Eligible Components'!M718,'Tableau FR Download'!G:G,0)))-1) = 0,"",LEFT(INDEX('Tableau FR Download'!J:J,MATCH('Eligible Components'!M718,'Tableau FR Download'!G:G,0)),FIND(" - ",INDEX('Tableau FR Download'!J:J,MATCH('Eligible Components'!M718,'Tableau FR Download'!G:G,0)))-1)),"")</f>
        <v/>
      </c>
      <c r="O718" s="2" t="str">
        <f>IF(T718="No","",IFERROR(IF(INDEX('Tableau FR Download'!M:M,MATCH('Eligible Components'!M718,'Tableau FR Download'!G:G,0))=0,"",INDEX('Tableau FR Download'!M:M,MATCH('Eligible Components'!M718,'Tableau FR Download'!G:G,0))),""))</f>
        <v/>
      </c>
      <c r="P718" s="27" t="str">
        <f>IF(IFERROR(
INDEX('Funding Request Tracker'!$G$6:$G$13,MATCH('Eligible Components'!N718,'Funding Request Tracker'!$F$6:$F$13,0)),"")=0,"",
IFERROR(INDEX('Funding Request Tracker'!$G$6:$G$13,MATCH('Eligible Components'!N718,'Funding Request Tracker'!$F$6:$F$13,0)),
""))</f>
        <v/>
      </c>
      <c r="Q718" s="27" t="str">
        <f>IF(IFERROR(INDEX('Tableau FR Download'!N:N,MATCH('Eligible Components'!M718,'Tableau FR Download'!G:G,0)),"")=0,"",IFERROR(INDEX('Tableau FR Download'!N:N,MATCH('Eligible Components'!M718,'Tableau FR Download'!G:G,0)),""))</f>
        <v/>
      </c>
      <c r="R718" s="27" t="str">
        <f>IF(IFERROR(INDEX('Tableau FR Download'!O:O,MATCH('Eligible Components'!M718,'Tableau FR Download'!G:G,0)),"")=0,"",IFERROR(INDEX('Tableau FR Download'!O:O,MATCH('Eligible Components'!M718,'Tableau FR Download'!G:G,0)),""))</f>
        <v/>
      </c>
      <c r="S718" t="str">
        <f t="shared" si="35"/>
        <v/>
      </c>
      <c r="T718" s="1" t="str">
        <f>IFERROR(INDEX('User Instructions'!$E$3:$E$8,MATCH('Eligible Components'!N718,'User Instructions'!$D$3:$D$8,0)),"")</f>
        <v/>
      </c>
      <c r="U718" s="1" t="str">
        <f>IFERROR(IF(INDEX('Tableau FR Download'!M:M,MATCH('Eligible Components'!M718,'Tableau FR Download'!G:G,0))=0,"",INDEX('Tableau FR Download'!M:M,MATCH('Eligible Components'!M718,'Tableau FR Download'!G:G,0))),"")</f>
        <v/>
      </c>
    </row>
    <row r="719" spans="1:21" hidden="1" x14ac:dyDescent="0.35">
      <c r="A719" s="1">
        <f t="shared" si="34"/>
        <v>0</v>
      </c>
      <c r="B719" s="1">
        <v>0</v>
      </c>
      <c r="C719" s="1" t="s">
        <v>201</v>
      </c>
      <c r="D719" s="1" t="s">
        <v>122</v>
      </c>
      <c r="E719" s="1" t="s">
        <v>168</v>
      </c>
      <c r="F719" s="1" t="s">
        <v>214</v>
      </c>
      <c r="G719" s="1" t="str">
        <f t="shared" si="33"/>
        <v>Iran (Islamic Republic)-Tuberculosis,Malaria</v>
      </c>
      <c r="H719" s="1">
        <v>0</v>
      </c>
      <c r="I719" s="1" t="s">
        <v>52</v>
      </c>
      <c r="J719" s="1" t="str">
        <f>IF(IFERROR(IF(M719="",INDEX('Review Approach Lookup'!D:D,MATCH('Eligible Components'!G719,'Review Approach Lookup'!A:A,0)),INDEX('Tableau FR Download'!I:I,MATCH(M719,'Tableau FR Download'!G:G,0))),"")=0,"TBC",IFERROR(IF(M719="",INDEX('Review Approach Lookup'!D:D,MATCH('Eligible Components'!G719,'Review Approach Lookup'!A:A,0)),INDEX('Tableau FR Download'!I:I,MATCH(M719,'Tableau FR Download'!G:G,0))),""))</f>
        <v/>
      </c>
      <c r="K719" s="1" t="s">
        <v>218</v>
      </c>
      <c r="L719" s="1">
        <f>_xlfn.MAXIFS('Tableau FR Download'!A:A,'Tableau FR Download'!B:B,'Eligible Components'!G719)</f>
        <v>0</v>
      </c>
      <c r="M719" s="1" t="str">
        <f>IF(L719=0,"",INDEX('Tableau FR Download'!G:G,MATCH('Eligible Components'!L719,'Tableau FR Download'!A:A,0)))</f>
        <v/>
      </c>
      <c r="N719" s="2" t="str">
        <f>IFERROR(IF(LEFT(INDEX('Tableau FR Download'!J:J,MATCH('Eligible Components'!M719,'Tableau FR Download'!G:G,0)),FIND(" - ",INDEX('Tableau FR Download'!J:J,MATCH('Eligible Components'!M719,'Tableau FR Download'!G:G,0)))-1) = 0,"",LEFT(INDEX('Tableau FR Download'!J:J,MATCH('Eligible Components'!M719,'Tableau FR Download'!G:G,0)),FIND(" - ",INDEX('Tableau FR Download'!J:J,MATCH('Eligible Components'!M719,'Tableau FR Download'!G:G,0)))-1)),"")</f>
        <v/>
      </c>
      <c r="O719" s="2" t="str">
        <f>IF(T719="No","",IFERROR(IF(INDEX('Tableau FR Download'!M:M,MATCH('Eligible Components'!M719,'Tableau FR Download'!G:G,0))=0,"",INDEX('Tableau FR Download'!M:M,MATCH('Eligible Components'!M719,'Tableau FR Download'!G:G,0))),""))</f>
        <v/>
      </c>
      <c r="P719" s="27" t="str">
        <f>IF(IFERROR(
INDEX('Funding Request Tracker'!$G$6:$G$13,MATCH('Eligible Components'!N719,'Funding Request Tracker'!$F$6:$F$13,0)),"")=0,"",
IFERROR(INDEX('Funding Request Tracker'!$G$6:$G$13,MATCH('Eligible Components'!N719,'Funding Request Tracker'!$F$6:$F$13,0)),
""))</f>
        <v/>
      </c>
      <c r="Q719" s="27" t="str">
        <f>IF(IFERROR(INDEX('Tableau FR Download'!N:N,MATCH('Eligible Components'!M719,'Tableau FR Download'!G:G,0)),"")=0,"",IFERROR(INDEX('Tableau FR Download'!N:N,MATCH('Eligible Components'!M719,'Tableau FR Download'!G:G,0)),""))</f>
        <v/>
      </c>
      <c r="R719" s="27" t="str">
        <f>IF(IFERROR(INDEX('Tableau FR Download'!O:O,MATCH('Eligible Components'!M719,'Tableau FR Download'!G:G,0)),"")=0,"",IFERROR(INDEX('Tableau FR Download'!O:O,MATCH('Eligible Components'!M719,'Tableau FR Download'!G:G,0)),""))</f>
        <v/>
      </c>
      <c r="S719" t="str">
        <f t="shared" si="35"/>
        <v/>
      </c>
      <c r="T719" s="1" t="str">
        <f>IFERROR(INDEX('User Instructions'!$E$3:$E$8,MATCH('Eligible Components'!N719,'User Instructions'!$D$3:$D$8,0)),"")</f>
        <v/>
      </c>
      <c r="U719" s="1" t="str">
        <f>IFERROR(IF(INDEX('Tableau FR Download'!M:M,MATCH('Eligible Components'!M719,'Tableau FR Download'!G:G,0))=0,"",INDEX('Tableau FR Download'!M:M,MATCH('Eligible Components'!M719,'Tableau FR Download'!G:G,0))),"")</f>
        <v/>
      </c>
    </row>
    <row r="720" spans="1:21" hidden="1" x14ac:dyDescent="0.35">
      <c r="A720" s="1">
        <f t="shared" si="34"/>
        <v>0</v>
      </c>
      <c r="B720" s="1">
        <v>0</v>
      </c>
      <c r="C720" s="1" t="s">
        <v>201</v>
      </c>
      <c r="D720" s="1" t="s">
        <v>122</v>
      </c>
      <c r="E720" s="1" t="s">
        <v>133</v>
      </c>
      <c r="F720" s="1" t="s">
        <v>215</v>
      </c>
      <c r="G720" s="1" t="str">
        <f t="shared" si="33"/>
        <v>Iran (Islamic Republic)-Tuberculosis,Malaria,RSSH</v>
      </c>
      <c r="H720" s="1">
        <v>0</v>
      </c>
      <c r="I720" s="1" t="s">
        <v>52</v>
      </c>
      <c r="J720" s="1" t="str">
        <f>IF(IFERROR(IF(M720="",INDEX('Review Approach Lookup'!D:D,MATCH('Eligible Components'!G720,'Review Approach Lookup'!A:A,0)),INDEX('Tableau FR Download'!I:I,MATCH(M720,'Tableau FR Download'!G:G,0))),"")=0,"TBC",IFERROR(IF(M720="",INDEX('Review Approach Lookup'!D:D,MATCH('Eligible Components'!G720,'Review Approach Lookup'!A:A,0)),INDEX('Tableau FR Download'!I:I,MATCH(M720,'Tableau FR Download'!G:G,0))),""))</f>
        <v/>
      </c>
      <c r="K720" s="1" t="s">
        <v>218</v>
      </c>
      <c r="L720" s="1">
        <f>_xlfn.MAXIFS('Tableau FR Download'!A:A,'Tableau FR Download'!B:B,'Eligible Components'!G720)</f>
        <v>0</v>
      </c>
      <c r="M720" s="1" t="str">
        <f>IF(L720=0,"",INDEX('Tableau FR Download'!G:G,MATCH('Eligible Components'!L720,'Tableau FR Download'!A:A,0)))</f>
        <v/>
      </c>
      <c r="N720" s="2" t="str">
        <f>IFERROR(IF(LEFT(INDEX('Tableau FR Download'!J:J,MATCH('Eligible Components'!M720,'Tableau FR Download'!G:G,0)),FIND(" - ",INDEX('Tableau FR Download'!J:J,MATCH('Eligible Components'!M720,'Tableau FR Download'!G:G,0)))-1) = 0,"",LEFT(INDEX('Tableau FR Download'!J:J,MATCH('Eligible Components'!M720,'Tableau FR Download'!G:G,0)),FIND(" - ",INDEX('Tableau FR Download'!J:J,MATCH('Eligible Components'!M720,'Tableau FR Download'!G:G,0)))-1)),"")</f>
        <v/>
      </c>
      <c r="O720" s="2" t="str">
        <f>IF(T720="No","",IFERROR(IF(INDEX('Tableau FR Download'!M:M,MATCH('Eligible Components'!M720,'Tableau FR Download'!G:G,0))=0,"",INDEX('Tableau FR Download'!M:M,MATCH('Eligible Components'!M720,'Tableau FR Download'!G:G,0))),""))</f>
        <v/>
      </c>
      <c r="P720" s="27" t="str">
        <f>IF(IFERROR(
INDEX('Funding Request Tracker'!$G$6:$G$13,MATCH('Eligible Components'!N720,'Funding Request Tracker'!$F$6:$F$13,0)),"")=0,"",
IFERROR(INDEX('Funding Request Tracker'!$G$6:$G$13,MATCH('Eligible Components'!N720,'Funding Request Tracker'!$F$6:$F$13,0)),
""))</f>
        <v/>
      </c>
      <c r="Q720" s="27" t="str">
        <f>IF(IFERROR(INDEX('Tableau FR Download'!N:N,MATCH('Eligible Components'!M720,'Tableau FR Download'!G:G,0)),"")=0,"",IFERROR(INDEX('Tableau FR Download'!N:N,MATCH('Eligible Components'!M720,'Tableau FR Download'!G:G,0)),""))</f>
        <v/>
      </c>
      <c r="R720" s="27" t="str">
        <f>IF(IFERROR(INDEX('Tableau FR Download'!O:O,MATCH('Eligible Components'!M720,'Tableau FR Download'!G:G,0)),"")=0,"",IFERROR(INDEX('Tableau FR Download'!O:O,MATCH('Eligible Components'!M720,'Tableau FR Download'!G:G,0)),""))</f>
        <v/>
      </c>
      <c r="S720" t="str">
        <f t="shared" si="35"/>
        <v/>
      </c>
      <c r="T720" s="1" t="str">
        <f>IFERROR(INDEX('User Instructions'!$E$3:$E$8,MATCH('Eligible Components'!N720,'User Instructions'!$D$3:$D$8,0)),"")</f>
        <v/>
      </c>
      <c r="U720" s="1" t="str">
        <f>IFERROR(IF(INDEX('Tableau FR Download'!M:M,MATCH('Eligible Components'!M720,'Tableau FR Download'!G:G,0))=0,"",INDEX('Tableau FR Download'!M:M,MATCH('Eligible Components'!M720,'Tableau FR Download'!G:G,0))),"")</f>
        <v/>
      </c>
    </row>
    <row r="721" spans="1:21" hidden="1" x14ac:dyDescent="0.35">
      <c r="A721" s="1">
        <f t="shared" si="34"/>
        <v>0</v>
      </c>
      <c r="B721" s="1">
        <v>0</v>
      </c>
      <c r="C721" s="1" t="s">
        <v>201</v>
      </c>
      <c r="D721" s="1" t="s">
        <v>122</v>
      </c>
      <c r="E721" s="1" t="s">
        <v>121</v>
      </c>
      <c r="F721" s="1" t="s">
        <v>216</v>
      </c>
      <c r="G721" s="1" t="str">
        <f t="shared" si="33"/>
        <v>Iran (Islamic Republic)-Tuberculosis,RSSH</v>
      </c>
      <c r="H721" s="1">
        <v>1</v>
      </c>
      <c r="I721" s="1" t="s">
        <v>52</v>
      </c>
      <c r="J721" s="1" t="str">
        <f>IF(IFERROR(IF(M721="",INDEX('Review Approach Lookup'!D:D,MATCH('Eligible Components'!G721,'Review Approach Lookup'!A:A,0)),INDEX('Tableau FR Download'!I:I,MATCH(M721,'Tableau FR Download'!G:G,0))),"")=0,"TBC",IFERROR(IF(M721="",INDEX('Review Approach Lookup'!D:D,MATCH('Eligible Components'!G721,'Review Approach Lookup'!A:A,0)),INDEX('Tableau FR Download'!I:I,MATCH(M721,'Tableau FR Download'!G:G,0))),""))</f>
        <v/>
      </c>
      <c r="K721" s="1" t="s">
        <v>218</v>
      </c>
      <c r="L721" s="1">
        <f>_xlfn.MAXIFS('Tableau FR Download'!A:A,'Tableau FR Download'!B:B,'Eligible Components'!G721)</f>
        <v>0</v>
      </c>
      <c r="M721" s="1" t="str">
        <f>IF(L721=0,"",INDEX('Tableau FR Download'!G:G,MATCH('Eligible Components'!L721,'Tableau FR Download'!A:A,0)))</f>
        <v/>
      </c>
      <c r="N721" s="2" t="str">
        <f>IFERROR(IF(LEFT(INDEX('Tableau FR Download'!J:J,MATCH('Eligible Components'!M721,'Tableau FR Download'!G:G,0)),FIND(" - ",INDEX('Tableau FR Download'!J:J,MATCH('Eligible Components'!M721,'Tableau FR Download'!G:G,0)))-1) = 0,"",LEFT(INDEX('Tableau FR Download'!J:J,MATCH('Eligible Components'!M721,'Tableau FR Download'!G:G,0)),FIND(" - ",INDEX('Tableau FR Download'!J:J,MATCH('Eligible Components'!M721,'Tableau FR Download'!G:G,0)))-1)),"")</f>
        <v/>
      </c>
      <c r="O721" s="2" t="str">
        <f>IF(T721="No","",IFERROR(IF(INDEX('Tableau FR Download'!M:M,MATCH('Eligible Components'!M721,'Tableau FR Download'!G:G,0))=0,"",INDEX('Tableau FR Download'!M:M,MATCH('Eligible Components'!M721,'Tableau FR Download'!G:G,0))),""))</f>
        <v/>
      </c>
      <c r="P721" s="27" t="str">
        <f>IF(IFERROR(
INDEX('Funding Request Tracker'!$G$6:$G$13,MATCH('Eligible Components'!N721,'Funding Request Tracker'!$F$6:$F$13,0)),"")=0,"",
IFERROR(INDEX('Funding Request Tracker'!$G$6:$G$13,MATCH('Eligible Components'!N721,'Funding Request Tracker'!$F$6:$F$13,0)),
""))</f>
        <v/>
      </c>
      <c r="Q721" s="27" t="str">
        <f>IF(IFERROR(INDEX('Tableau FR Download'!N:N,MATCH('Eligible Components'!M721,'Tableau FR Download'!G:G,0)),"")=0,"",IFERROR(INDEX('Tableau FR Download'!N:N,MATCH('Eligible Components'!M721,'Tableau FR Download'!G:G,0)),""))</f>
        <v/>
      </c>
      <c r="R721" s="27" t="str">
        <f>IF(IFERROR(INDEX('Tableau FR Download'!O:O,MATCH('Eligible Components'!M721,'Tableau FR Download'!G:G,0)),"")=0,"",IFERROR(INDEX('Tableau FR Download'!O:O,MATCH('Eligible Components'!M721,'Tableau FR Download'!G:G,0)),""))</f>
        <v/>
      </c>
      <c r="S721" t="str">
        <f t="shared" si="35"/>
        <v/>
      </c>
      <c r="T721" s="1" t="str">
        <f>IFERROR(INDEX('User Instructions'!$E$3:$E$8,MATCH('Eligible Components'!N721,'User Instructions'!$D$3:$D$8,0)),"")</f>
        <v/>
      </c>
      <c r="U721" s="1" t="str">
        <f>IFERROR(IF(INDEX('Tableau FR Download'!M:M,MATCH('Eligible Components'!M721,'Tableau FR Download'!G:G,0))=0,"",INDEX('Tableau FR Download'!M:M,MATCH('Eligible Components'!M721,'Tableau FR Download'!G:G,0))),"")</f>
        <v/>
      </c>
    </row>
    <row r="722" spans="1:21" hidden="1" x14ac:dyDescent="0.35">
      <c r="A722" s="1">
        <f t="shared" si="34"/>
        <v>1</v>
      </c>
      <c r="B722" s="1">
        <v>0</v>
      </c>
      <c r="C722" s="1" t="s">
        <v>201</v>
      </c>
      <c r="D722" s="1" t="s">
        <v>123</v>
      </c>
      <c r="E722" s="1" t="s">
        <v>59</v>
      </c>
      <c r="F722" s="1" t="s">
        <v>59</v>
      </c>
      <c r="G722" s="1" t="str">
        <f t="shared" si="33"/>
        <v>Jamaica-HIV/AIDS</v>
      </c>
      <c r="H722" s="1">
        <v>1</v>
      </c>
      <c r="I722" s="1" t="s">
        <v>71</v>
      </c>
      <c r="J722" s="1" t="str">
        <f>IF(IFERROR(IF(M722="",INDEX('Review Approach Lookup'!D:D,MATCH('Eligible Components'!G722,'Review Approach Lookup'!A:A,0)),INDEX('Tableau FR Download'!I:I,MATCH(M722,'Tableau FR Download'!G:G,0))),"")=0,"TBC",IFERROR(IF(M722="",INDEX('Review Approach Lookup'!D:D,MATCH('Eligible Components'!G722,'Review Approach Lookup'!A:A,0)),INDEX('Tableau FR Download'!I:I,MATCH(M722,'Tableau FR Download'!G:G,0))),""))</f>
        <v>Tailored for Focused Portfolios</v>
      </c>
      <c r="K722" s="1" t="s">
        <v>218</v>
      </c>
      <c r="L722" s="1">
        <f>_xlfn.MAXIFS('Tableau FR Download'!A:A,'Tableau FR Download'!B:B,'Eligible Components'!G722)</f>
        <v>1636</v>
      </c>
      <c r="M722" s="1" t="str">
        <f>IF(L722=0,"",INDEX('Tableau FR Download'!G:G,MATCH('Eligible Components'!L722,'Tableau FR Download'!A:A,0)))</f>
        <v>FR1636-JAM-H</v>
      </c>
      <c r="N722" s="2" t="str">
        <f>IFERROR(IF(LEFT(INDEX('Tableau FR Download'!J:J,MATCH('Eligible Components'!M722,'Tableau FR Download'!G:G,0)),FIND(" - ",INDEX('Tableau FR Download'!J:J,MATCH('Eligible Components'!M722,'Tableau FR Download'!G:G,0)))-1) = 0,"",LEFT(INDEX('Tableau FR Download'!J:J,MATCH('Eligible Components'!M722,'Tableau FR Download'!G:G,0)),FIND(" - ",INDEX('Tableau FR Download'!J:J,MATCH('Eligible Components'!M722,'Tableau FR Download'!G:G,0)))-1)),"")</f>
        <v>Window 5</v>
      </c>
      <c r="O722" s="2" t="str">
        <f>IF(T722="No","",IFERROR(IF(INDEX('Tableau FR Download'!M:M,MATCH('Eligible Components'!M722,'Tableau FR Download'!G:G,0))=0,"",INDEX('Tableau FR Download'!M:M,MATCH('Eligible Components'!M722,'Tableau FR Download'!G:G,0))),""))</f>
        <v/>
      </c>
      <c r="P722" s="27">
        <f>IF(IFERROR(
INDEX('Funding Request Tracker'!$G$6:$G$13,MATCH('Eligible Components'!N722,'Funding Request Tracker'!$F$6:$F$13,0)),"")=0,"",
IFERROR(INDEX('Funding Request Tracker'!$G$6:$G$13,MATCH('Eligible Components'!N722,'Funding Request Tracker'!$F$6:$F$13,0)),
""))</f>
        <v>45411</v>
      </c>
      <c r="Q722" s="27" t="str">
        <f>IF(IFERROR(INDEX('Tableau FR Download'!N:N,MATCH('Eligible Components'!M722,'Tableau FR Download'!G:G,0)),"")=0,"",IFERROR(INDEX('Tableau FR Download'!N:N,MATCH('Eligible Components'!M722,'Tableau FR Download'!G:G,0)),""))</f>
        <v/>
      </c>
      <c r="R722" s="27" t="str">
        <f>IF(IFERROR(INDEX('Tableau FR Download'!O:O,MATCH('Eligible Components'!M722,'Tableau FR Download'!G:G,0)),"")=0,"",IFERROR(INDEX('Tableau FR Download'!O:O,MATCH('Eligible Components'!M722,'Tableau FR Download'!G:G,0)),""))</f>
        <v/>
      </c>
      <c r="S722" t="str">
        <f t="shared" si="35"/>
        <v/>
      </c>
      <c r="T722" s="1" t="str">
        <f>IFERROR(INDEX('User Instructions'!$E$3:$E$8,MATCH('Eligible Components'!N722,'User Instructions'!$D$3:$D$8,0)),"")</f>
        <v>No</v>
      </c>
      <c r="U722" s="1" t="str">
        <f>IFERROR(IF(INDEX('Tableau FR Download'!M:M,MATCH('Eligible Components'!M722,'Tableau FR Download'!G:G,0))=0,"",INDEX('Tableau FR Download'!M:M,MATCH('Eligible Components'!M722,'Tableau FR Download'!G:G,0))),"")</f>
        <v/>
      </c>
    </row>
    <row r="723" spans="1:21" hidden="1" x14ac:dyDescent="0.35">
      <c r="A723" s="1">
        <f t="shared" si="34"/>
        <v>0</v>
      </c>
      <c r="B723" s="1">
        <v>0</v>
      </c>
      <c r="C723" s="1" t="s">
        <v>201</v>
      </c>
      <c r="D723" s="1" t="s">
        <v>123</v>
      </c>
      <c r="E723" s="1" t="s">
        <v>103</v>
      </c>
      <c r="F723" s="1" t="s">
        <v>203</v>
      </c>
      <c r="G723" s="1" t="str">
        <f t="shared" si="33"/>
        <v>Jamaica-HIV/AIDS,Malaria</v>
      </c>
      <c r="H723" s="1">
        <v>1</v>
      </c>
      <c r="I723" s="1" t="s">
        <v>71</v>
      </c>
      <c r="J723" s="1" t="str">
        <f>IF(IFERROR(IF(M723="",INDEX('Review Approach Lookup'!D:D,MATCH('Eligible Components'!G723,'Review Approach Lookup'!A:A,0)),INDEX('Tableau FR Download'!I:I,MATCH(M723,'Tableau FR Download'!G:G,0))),"")=0,"TBC",IFERROR(IF(M723="",INDEX('Review Approach Lookup'!D:D,MATCH('Eligible Components'!G723,'Review Approach Lookup'!A:A,0)),INDEX('Tableau FR Download'!I:I,MATCH(M723,'Tableau FR Download'!G:G,0))),""))</f>
        <v/>
      </c>
      <c r="K723" s="1" t="s">
        <v>218</v>
      </c>
      <c r="L723" s="1">
        <f>_xlfn.MAXIFS('Tableau FR Download'!A:A,'Tableau FR Download'!B:B,'Eligible Components'!G723)</f>
        <v>0</v>
      </c>
      <c r="M723" s="1" t="str">
        <f>IF(L723=0,"",INDEX('Tableau FR Download'!G:G,MATCH('Eligible Components'!L723,'Tableau FR Download'!A:A,0)))</f>
        <v/>
      </c>
      <c r="N723" s="2" t="str">
        <f>IFERROR(IF(LEFT(INDEX('Tableau FR Download'!J:J,MATCH('Eligible Components'!M723,'Tableau FR Download'!G:G,0)),FIND(" - ",INDEX('Tableau FR Download'!J:J,MATCH('Eligible Components'!M723,'Tableau FR Download'!G:G,0)))-1) = 0,"",LEFT(INDEX('Tableau FR Download'!J:J,MATCH('Eligible Components'!M723,'Tableau FR Download'!G:G,0)),FIND(" - ",INDEX('Tableau FR Download'!J:J,MATCH('Eligible Components'!M723,'Tableau FR Download'!G:G,0)))-1)),"")</f>
        <v/>
      </c>
      <c r="O723" s="2" t="str">
        <f>IF(T723="No","",IFERROR(IF(INDEX('Tableau FR Download'!M:M,MATCH('Eligible Components'!M723,'Tableau FR Download'!G:G,0))=0,"",INDEX('Tableau FR Download'!M:M,MATCH('Eligible Components'!M723,'Tableau FR Download'!G:G,0))),""))</f>
        <v/>
      </c>
      <c r="P723" s="27" t="str">
        <f>IF(IFERROR(
INDEX('Funding Request Tracker'!$G$6:$G$13,MATCH('Eligible Components'!N723,'Funding Request Tracker'!$F$6:$F$13,0)),"")=0,"",
IFERROR(INDEX('Funding Request Tracker'!$G$6:$G$13,MATCH('Eligible Components'!N723,'Funding Request Tracker'!$F$6:$F$13,0)),
""))</f>
        <v/>
      </c>
      <c r="Q723" s="27" t="str">
        <f>IF(IFERROR(INDEX('Tableau FR Download'!N:N,MATCH('Eligible Components'!M723,'Tableau FR Download'!G:G,0)),"")=0,"",IFERROR(INDEX('Tableau FR Download'!N:N,MATCH('Eligible Components'!M723,'Tableau FR Download'!G:G,0)),""))</f>
        <v/>
      </c>
      <c r="R723" s="27" t="str">
        <f>IF(IFERROR(INDEX('Tableau FR Download'!O:O,MATCH('Eligible Components'!M723,'Tableau FR Download'!G:G,0)),"")=0,"",IFERROR(INDEX('Tableau FR Download'!O:O,MATCH('Eligible Components'!M723,'Tableau FR Download'!G:G,0)),""))</f>
        <v/>
      </c>
      <c r="S723" t="str">
        <f t="shared" si="35"/>
        <v/>
      </c>
      <c r="T723" s="1" t="str">
        <f>IFERROR(INDEX('User Instructions'!$E$3:$E$8,MATCH('Eligible Components'!N723,'User Instructions'!$D$3:$D$8,0)),"")</f>
        <v/>
      </c>
      <c r="U723" s="1" t="str">
        <f>IFERROR(IF(INDEX('Tableau FR Download'!M:M,MATCH('Eligible Components'!M723,'Tableau FR Download'!G:G,0))=0,"",INDEX('Tableau FR Download'!M:M,MATCH('Eligible Components'!M723,'Tableau FR Download'!G:G,0))),"")</f>
        <v/>
      </c>
    </row>
    <row r="724" spans="1:21" hidden="1" x14ac:dyDescent="0.35">
      <c r="A724" s="1">
        <f t="shared" si="34"/>
        <v>0</v>
      </c>
      <c r="B724" s="1">
        <v>0</v>
      </c>
      <c r="C724" s="1" t="s">
        <v>201</v>
      </c>
      <c r="D724" s="1" t="s">
        <v>123</v>
      </c>
      <c r="E724" s="1" t="s">
        <v>204</v>
      </c>
      <c r="F724" s="1" t="s">
        <v>205</v>
      </c>
      <c r="G724" s="1" t="str">
        <f t="shared" si="33"/>
        <v>Jamaica-HIV/AIDS,Malaria,RSSH</v>
      </c>
      <c r="H724" s="1">
        <v>1</v>
      </c>
      <c r="I724" s="1" t="s">
        <v>71</v>
      </c>
      <c r="J724" s="1" t="str">
        <f>IF(IFERROR(IF(M724="",INDEX('Review Approach Lookup'!D:D,MATCH('Eligible Components'!G724,'Review Approach Lookup'!A:A,0)),INDEX('Tableau FR Download'!I:I,MATCH(M724,'Tableau FR Download'!G:G,0))),"")=0,"TBC",IFERROR(IF(M724="",INDEX('Review Approach Lookup'!D:D,MATCH('Eligible Components'!G724,'Review Approach Lookup'!A:A,0)),INDEX('Tableau FR Download'!I:I,MATCH(M724,'Tableau FR Download'!G:G,0))),""))</f>
        <v/>
      </c>
      <c r="K724" s="1" t="s">
        <v>218</v>
      </c>
      <c r="L724" s="1">
        <f>_xlfn.MAXIFS('Tableau FR Download'!A:A,'Tableau FR Download'!B:B,'Eligible Components'!G724)</f>
        <v>0</v>
      </c>
      <c r="M724" s="1" t="str">
        <f>IF(L724=0,"",INDEX('Tableau FR Download'!G:G,MATCH('Eligible Components'!L724,'Tableau FR Download'!A:A,0)))</f>
        <v/>
      </c>
      <c r="N724" s="2" t="str">
        <f>IFERROR(IF(LEFT(INDEX('Tableau FR Download'!J:J,MATCH('Eligible Components'!M724,'Tableau FR Download'!G:G,0)),FIND(" - ",INDEX('Tableau FR Download'!J:J,MATCH('Eligible Components'!M724,'Tableau FR Download'!G:G,0)))-1) = 0,"",LEFT(INDEX('Tableau FR Download'!J:J,MATCH('Eligible Components'!M724,'Tableau FR Download'!G:G,0)),FIND(" - ",INDEX('Tableau FR Download'!J:J,MATCH('Eligible Components'!M724,'Tableau FR Download'!G:G,0)))-1)),"")</f>
        <v/>
      </c>
      <c r="O724" s="2" t="str">
        <f>IF(T724="No","",IFERROR(IF(INDEX('Tableau FR Download'!M:M,MATCH('Eligible Components'!M724,'Tableau FR Download'!G:G,0))=0,"",INDEX('Tableau FR Download'!M:M,MATCH('Eligible Components'!M724,'Tableau FR Download'!G:G,0))),""))</f>
        <v/>
      </c>
      <c r="P724" s="27" t="str">
        <f>IF(IFERROR(
INDEX('Funding Request Tracker'!$G$6:$G$13,MATCH('Eligible Components'!N724,'Funding Request Tracker'!$F$6:$F$13,0)),"")=0,"",
IFERROR(INDEX('Funding Request Tracker'!$G$6:$G$13,MATCH('Eligible Components'!N724,'Funding Request Tracker'!$F$6:$F$13,0)),
""))</f>
        <v/>
      </c>
      <c r="Q724" s="27" t="str">
        <f>IF(IFERROR(INDEX('Tableau FR Download'!N:N,MATCH('Eligible Components'!M724,'Tableau FR Download'!G:G,0)),"")=0,"",IFERROR(INDEX('Tableau FR Download'!N:N,MATCH('Eligible Components'!M724,'Tableau FR Download'!G:G,0)),""))</f>
        <v/>
      </c>
      <c r="R724" s="27" t="str">
        <f>IF(IFERROR(INDEX('Tableau FR Download'!O:O,MATCH('Eligible Components'!M724,'Tableau FR Download'!G:G,0)),"")=0,"",IFERROR(INDEX('Tableau FR Download'!O:O,MATCH('Eligible Components'!M724,'Tableau FR Download'!G:G,0)),""))</f>
        <v/>
      </c>
      <c r="S724" t="str">
        <f t="shared" si="35"/>
        <v/>
      </c>
      <c r="T724" s="1" t="str">
        <f>IFERROR(INDEX('User Instructions'!$E$3:$E$8,MATCH('Eligible Components'!N724,'User Instructions'!$D$3:$D$8,0)),"")</f>
        <v/>
      </c>
      <c r="U724" s="1" t="str">
        <f>IFERROR(IF(INDEX('Tableau FR Download'!M:M,MATCH('Eligible Components'!M724,'Tableau FR Download'!G:G,0))=0,"",INDEX('Tableau FR Download'!M:M,MATCH('Eligible Components'!M724,'Tableau FR Download'!G:G,0))),"")</f>
        <v/>
      </c>
    </row>
    <row r="725" spans="1:21" hidden="1" x14ac:dyDescent="0.35">
      <c r="A725" s="1">
        <f t="shared" si="34"/>
        <v>0</v>
      </c>
      <c r="B725" s="1">
        <v>0</v>
      </c>
      <c r="C725" s="1" t="s">
        <v>201</v>
      </c>
      <c r="D725" s="1" t="s">
        <v>123</v>
      </c>
      <c r="E725" s="1" t="s">
        <v>206</v>
      </c>
      <c r="F725" s="1" t="s">
        <v>207</v>
      </c>
      <c r="G725" s="1" t="str">
        <f t="shared" si="33"/>
        <v>Jamaica-HIV/AIDS,RSSH</v>
      </c>
      <c r="H725" s="1">
        <v>1</v>
      </c>
      <c r="I725" s="1" t="s">
        <v>71</v>
      </c>
      <c r="J725" s="1" t="str">
        <f>IF(IFERROR(IF(M725="",INDEX('Review Approach Lookup'!D:D,MATCH('Eligible Components'!G725,'Review Approach Lookup'!A:A,0)),INDEX('Tableau FR Download'!I:I,MATCH(M725,'Tableau FR Download'!G:G,0))),"")=0,"TBC",IFERROR(IF(M725="",INDEX('Review Approach Lookup'!D:D,MATCH('Eligible Components'!G725,'Review Approach Lookup'!A:A,0)),INDEX('Tableau FR Download'!I:I,MATCH(M725,'Tableau FR Download'!G:G,0))),""))</f>
        <v/>
      </c>
      <c r="K725" s="1" t="s">
        <v>218</v>
      </c>
      <c r="L725" s="1">
        <f>_xlfn.MAXIFS('Tableau FR Download'!A:A,'Tableau FR Download'!B:B,'Eligible Components'!G725)</f>
        <v>0</v>
      </c>
      <c r="M725" s="1" t="str">
        <f>IF(L725=0,"",INDEX('Tableau FR Download'!G:G,MATCH('Eligible Components'!L725,'Tableau FR Download'!A:A,0)))</f>
        <v/>
      </c>
      <c r="N725" s="2" t="str">
        <f>IFERROR(IF(LEFT(INDEX('Tableau FR Download'!J:J,MATCH('Eligible Components'!M725,'Tableau FR Download'!G:G,0)),FIND(" - ",INDEX('Tableau FR Download'!J:J,MATCH('Eligible Components'!M725,'Tableau FR Download'!G:G,0)))-1) = 0,"",LEFT(INDEX('Tableau FR Download'!J:J,MATCH('Eligible Components'!M725,'Tableau FR Download'!G:G,0)),FIND(" - ",INDEX('Tableau FR Download'!J:J,MATCH('Eligible Components'!M725,'Tableau FR Download'!G:G,0)))-1)),"")</f>
        <v/>
      </c>
      <c r="O725" s="2" t="str">
        <f>IF(T725="No","",IFERROR(IF(INDEX('Tableau FR Download'!M:M,MATCH('Eligible Components'!M725,'Tableau FR Download'!G:G,0))=0,"",INDEX('Tableau FR Download'!M:M,MATCH('Eligible Components'!M725,'Tableau FR Download'!G:G,0))),""))</f>
        <v/>
      </c>
      <c r="P725" s="27" t="str">
        <f>IF(IFERROR(
INDEX('Funding Request Tracker'!$G$6:$G$13,MATCH('Eligible Components'!N725,'Funding Request Tracker'!$F$6:$F$13,0)),"")=0,"",
IFERROR(INDEX('Funding Request Tracker'!$G$6:$G$13,MATCH('Eligible Components'!N725,'Funding Request Tracker'!$F$6:$F$13,0)),
""))</f>
        <v/>
      </c>
      <c r="Q725" s="27" t="str">
        <f>IF(IFERROR(INDEX('Tableau FR Download'!N:N,MATCH('Eligible Components'!M725,'Tableau FR Download'!G:G,0)),"")=0,"",IFERROR(INDEX('Tableau FR Download'!N:N,MATCH('Eligible Components'!M725,'Tableau FR Download'!G:G,0)),""))</f>
        <v/>
      </c>
      <c r="R725" s="27" t="str">
        <f>IF(IFERROR(INDEX('Tableau FR Download'!O:O,MATCH('Eligible Components'!M725,'Tableau FR Download'!G:G,0)),"")=0,"",IFERROR(INDEX('Tableau FR Download'!O:O,MATCH('Eligible Components'!M725,'Tableau FR Download'!G:G,0)),""))</f>
        <v/>
      </c>
      <c r="S725" t="str">
        <f t="shared" si="35"/>
        <v/>
      </c>
      <c r="T725" s="1" t="str">
        <f>IFERROR(INDEX('User Instructions'!$E$3:$E$8,MATCH('Eligible Components'!N725,'User Instructions'!$D$3:$D$8,0)),"")</f>
        <v/>
      </c>
      <c r="U725" s="1" t="str">
        <f>IFERROR(IF(INDEX('Tableau FR Download'!M:M,MATCH('Eligible Components'!M725,'Tableau FR Download'!G:G,0))=0,"",INDEX('Tableau FR Download'!M:M,MATCH('Eligible Components'!M725,'Tableau FR Download'!G:G,0))),"")</f>
        <v/>
      </c>
    </row>
    <row r="726" spans="1:21" hidden="1" x14ac:dyDescent="0.35">
      <c r="A726" s="1">
        <f t="shared" si="34"/>
        <v>0</v>
      </c>
      <c r="B726" s="1">
        <v>0</v>
      </c>
      <c r="C726" s="1" t="s">
        <v>201</v>
      </c>
      <c r="D726" s="1" t="s">
        <v>123</v>
      </c>
      <c r="E726" s="1" t="s">
        <v>63</v>
      </c>
      <c r="F726" s="1" t="s">
        <v>208</v>
      </c>
      <c r="G726" s="1" t="str">
        <f t="shared" si="33"/>
        <v>Jamaica-HIV/AIDS, Tuberculosis</v>
      </c>
      <c r="H726" s="1">
        <v>1</v>
      </c>
      <c r="I726" s="1" t="s">
        <v>71</v>
      </c>
      <c r="J726" s="1" t="str">
        <f>IF(IFERROR(IF(M726="",INDEX('Review Approach Lookup'!D:D,MATCH('Eligible Components'!G726,'Review Approach Lookup'!A:A,0)),INDEX('Tableau FR Download'!I:I,MATCH(M726,'Tableau FR Download'!G:G,0))),"")=0,"TBC",IFERROR(IF(M726="",INDEX('Review Approach Lookup'!D:D,MATCH('Eligible Components'!G726,'Review Approach Lookup'!A:A,0)),INDEX('Tableau FR Download'!I:I,MATCH(M726,'Tableau FR Download'!G:G,0))),""))</f>
        <v/>
      </c>
      <c r="K726" s="1" t="s">
        <v>218</v>
      </c>
      <c r="L726" s="1">
        <f>_xlfn.MAXIFS('Tableau FR Download'!A:A,'Tableau FR Download'!B:B,'Eligible Components'!G726)</f>
        <v>0</v>
      </c>
      <c r="M726" s="1" t="str">
        <f>IF(L726=0,"",INDEX('Tableau FR Download'!G:G,MATCH('Eligible Components'!L726,'Tableau FR Download'!A:A,0)))</f>
        <v/>
      </c>
      <c r="N726" s="2" t="str">
        <f>IFERROR(IF(LEFT(INDEX('Tableau FR Download'!J:J,MATCH('Eligible Components'!M726,'Tableau FR Download'!G:G,0)),FIND(" - ",INDEX('Tableau FR Download'!J:J,MATCH('Eligible Components'!M726,'Tableau FR Download'!G:G,0)))-1) = 0,"",LEFT(INDEX('Tableau FR Download'!J:J,MATCH('Eligible Components'!M726,'Tableau FR Download'!G:G,0)),FIND(" - ",INDEX('Tableau FR Download'!J:J,MATCH('Eligible Components'!M726,'Tableau FR Download'!G:G,0)))-1)),"")</f>
        <v/>
      </c>
      <c r="O726" s="2" t="str">
        <f>IF(T726="No","",IFERROR(IF(INDEX('Tableau FR Download'!M:M,MATCH('Eligible Components'!M726,'Tableau FR Download'!G:G,0))=0,"",INDEX('Tableau FR Download'!M:M,MATCH('Eligible Components'!M726,'Tableau FR Download'!G:G,0))),""))</f>
        <v/>
      </c>
      <c r="P726" s="27" t="str">
        <f>IF(IFERROR(
INDEX('Funding Request Tracker'!$G$6:$G$13,MATCH('Eligible Components'!N726,'Funding Request Tracker'!$F$6:$F$13,0)),"")=0,"",
IFERROR(INDEX('Funding Request Tracker'!$G$6:$G$13,MATCH('Eligible Components'!N726,'Funding Request Tracker'!$F$6:$F$13,0)),
""))</f>
        <v/>
      </c>
      <c r="Q726" s="27" t="str">
        <f>IF(IFERROR(INDEX('Tableau FR Download'!N:N,MATCH('Eligible Components'!M726,'Tableau FR Download'!G:G,0)),"")=0,"",IFERROR(INDEX('Tableau FR Download'!N:N,MATCH('Eligible Components'!M726,'Tableau FR Download'!G:G,0)),""))</f>
        <v/>
      </c>
      <c r="R726" s="27" t="str">
        <f>IF(IFERROR(INDEX('Tableau FR Download'!O:O,MATCH('Eligible Components'!M726,'Tableau FR Download'!G:G,0)),"")=0,"",IFERROR(INDEX('Tableau FR Download'!O:O,MATCH('Eligible Components'!M726,'Tableau FR Download'!G:G,0)),""))</f>
        <v/>
      </c>
      <c r="S726" t="str">
        <f t="shared" si="35"/>
        <v/>
      </c>
      <c r="T726" s="1" t="str">
        <f>IFERROR(INDEX('User Instructions'!$E$3:$E$8,MATCH('Eligible Components'!N726,'User Instructions'!$D$3:$D$8,0)),"")</f>
        <v/>
      </c>
      <c r="U726" s="1" t="str">
        <f>IFERROR(IF(INDEX('Tableau FR Download'!M:M,MATCH('Eligible Components'!M726,'Tableau FR Download'!G:G,0))=0,"",INDEX('Tableau FR Download'!M:M,MATCH('Eligible Components'!M726,'Tableau FR Download'!G:G,0))),"")</f>
        <v/>
      </c>
    </row>
    <row r="727" spans="1:21" hidden="1" x14ac:dyDescent="0.35">
      <c r="A727" s="1">
        <f t="shared" si="34"/>
        <v>0</v>
      </c>
      <c r="B727" s="1">
        <v>0</v>
      </c>
      <c r="C727" s="1" t="s">
        <v>201</v>
      </c>
      <c r="D727" s="1" t="s">
        <v>123</v>
      </c>
      <c r="E727" s="1" t="s">
        <v>53</v>
      </c>
      <c r="F727" s="1" t="s">
        <v>209</v>
      </c>
      <c r="G727" s="1" t="str">
        <f t="shared" si="33"/>
        <v>Jamaica-HIV/AIDS,Tuberculosis,Malaria</v>
      </c>
      <c r="H727" s="1">
        <v>1</v>
      </c>
      <c r="I727" s="1" t="s">
        <v>71</v>
      </c>
      <c r="J727" s="1" t="str">
        <f>IF(IFERROR(IF(M727="",INDEX('Review Approach Lookup'!D:D,MATCH('Eligible Components'!G727,'Review Approach Lookup'!A:A,0)),INDEX('Tableau FR Download'!I:I,MATCH(M727,'Tableau FR Download'!G:G,0))),"")=0,"TBC",IFERROR(IF(M727="",INDEX('Review Approach Lookup'!D:D,MATCH('Eligible Components'!G727,'Review Approach Lookup'!A:A,0)),INDEX('Tableau FR Download'!I:I,MATCH(M727,'Tableau FR Download'!G:G,0))),""))</f>
        <v/>
      </c>
      <c r="K727" s="1" t="s">
        <v>218</v>
      </c>
      <c r="L727" s="1">
        <f>_xlfn.MAXIFS('Tableau FR Download'!A:A,'Tableau FR Download'!B:B,'Eligible Components'!G727)</f>
        <v>0</v>
      </c>
      <c r="M727" s="1" t="str">
        <f>IF(L727=0,"",INDEX('Tableau FR Download'!G:G,MATCH('Eligible Components'!L727,'Tableau FR Download'!A:A,0)))</f>
        <v/>
      </c>
      <c r="N727" s="2" t="str">
        <f>IFERROR(IF(LEFT(INDEX('Tableau FR Download'!J:J,MATCH('Eligible Components'!M727,'Tableau FR Download'!G:G,0)),FIND(" - ",INDEX('Tableau FR Download'!J:J,MATCH('Eligible Components'!M727,'Tableau FR Download'!G:G,0)))-1) = 0,"",LEFT(INDEX('Tableau FR Download'!J:J,MATCH('Eligible Components'!M727,'Tableau FR Download'!G:G,0)),FIND(" - ",INDEX('Tableau FR Download'!J:J,MATCH('Eligible Components'!M727,'Tableau FR Download'!G:G,0)))-1)),"")</f>
        <v/>
      </c>
      <c r="O727" s="2" t="str">
        <f>IF(T727="No","",IFERROR(IF(INDEX('Tableau FR Download'!M:M,MATCH('Eligible Components'!M727,'Tableau FR Download'!G:G,0))=0,"",INDEX('Tableau FR Download'!M:M,MATCH('Eligible Components'!M727,'Tableau FR Download'!G:G,0))),""))</f>
        <v/>
      </c>
      <c r="P727" s="27" t="str">
        <f>IF(IFERROR(
INDEX('Funding Request Tracker'!$G$6:$G$13,MATCH('Eligible Components'!N727,'Funding Request Tracker'!$F$6:$F$13,0)),"")=0,"",
IFERROR(INDEX('Funding Request Tracker'!$G$6:$G$13,MATCH('Eligible Components'!N727,'Funding Request Tracker'!$F$6:$F$13,0)),
""))</f>
        <v/>
      </c>
      <c r="Q727" s="27" t="str">
        <f>IF(IFERROR(INDEX('Tableau FR Download'!N:N,MATCH('Eligible Components'!M727,'Tableau FR Download'!G:G,0)),"")=0,"",IFERROR(INDEX('Tableau FR Download'!N:N,MATCH('Eligible Components'!M727,'Tableau FR Download'!G:G,0)),""))</f>
        <v/>
      </c>
      <c r="R727" s="27" t="str">
        <f>IF(IFERROR(INDEX('Tableau FR Download'!O:O,MATCH('Eligible Components'!M727,'Tableau FR Download'!G:G,0)),"")=0,"",IFERROR(INDEX('Tableau FR Download'!O:O,MATCH('Eligible Components'!M727,'Tableau FR Download'!G:G,0)),""))</f>
        <v/>
      </c>
      <c r="S727" t="str">
        <f t="shared" si="35"/>
        <v/>
      </c>
      <c r="T727" s="1" t="str">
        <f>IFERROR(INDEX('User Instructions'!$E$3:$E$8,MATCH('Eligible Components'!N727,'User Instructions'!$D$3:$D$8,0)),"")</f>
        <v/>
      </c>
      <c r="U727" s="1" t="str">
        <f>IFERROR(IF(INDEX('Tableau FR Download'!M:M,MATCH('Eligible Components'!M727,'Tableau FR Download'!G:G,0))=0,"",INDEX('Tableau FR Download'!M:M,MATCH('Eligible Components'!M727,'Tableau FR Download'!G:G,0))),"")</f>
        <v/>
      </c>
    </row>
    <row r="728" spans="1:21" hidden="1" x14ac:dyDescent="0.35">
      <c r="A728" s="1">
        <f t="shared" si="34"/>
        <v>0</v>
      </c>
      <c r="B728" s="1">
        <v>0</v>
      </c>
      <c r="C728" s="1" t="s">
        <v>201</v>
      </c>
      <c r="D728" s="1" t="s">
        <v>123</v>
      </c>
      <c r="E728" s="1" t="s">
        <v>81</v>
      </c>
      <c r="F728" s="1" t="s">
        <v>210</v>
      </c>
      <c r="G728" s="1" t="str">
        <f t="shared" si="33"/>
        <v>Jamaica-HIV/AIDS,Tuberculosis,Malaria,RSSH</v>
      </c>
      <c r="H728" s="1">
        <v>1</v>
      </c>
      <c r="I728" s="1" t="s">
        <v>71</v>
      </c>
      <c r="J728" s="1" t="str">
        <f>IF(IFERROR(IF(M728="",INDEX('Review Approach Lookup'!D:D,MATCH('Eligible Components'!G728,'Review Approach Lookup'!A:A,0)),INDEX('Tableau FR Download'!I:I,MATCH(M728,'Tableau FR Download'!G:G,0))),"")=0,"TBC",IFERROR(IF(M728="",INDEX('Review Approach Lookup'!D:D,MATCH('Eligible Components'!G728,'Review Approach Lookup'!A:A,0)),INDEX('Tableau FR Download'!I:I,MATCH(M728,'Tableau FR Download'!G:G,0))),""))</f>
        <v/>
      </c>
      <c r="K728" s="1" t="s">
        <v>218</v>
      </c>
      <c r="L728" s="1">
        <f>_xlfn.MAXIFS('Tableau FR Download'!A:A,'Tableau FR Download'!B:B,'Eligible Components'!G728)</f>
        <v>0</v>
      </c>
      <c r="M728" s="1" t="str">
        <f>IF(L728=0,"",INDEX('Tableau FR Download'!G:G,MATCH('Eligible Components'!L728,'Tableau FR Download'!A:A,0)))</f>
        <v/>
      </c>
      <c r="N728" s="2" t="str">
        <f>IFERROR(IF(LEFT(INDEX('Tableau FR Download'!J:J,MATCH('Eligible Components'!M728,'Tableau FR Download'!G:G,0)),FIND(" - ",INDEX('Tableau FR Download'!J:J,MATCH('Eligible Components'!M728,'Tableau FR Download'!G:G,0)))-1) = 0,"",LEFT(INDEX('Tableau FR Download'!J:J,MATCH('Eligible Components'!M728,'Tableau FR Download'!G:G,0)),FIND(" - ",INDEX('Tableau FR Download'!J:J,MATCH('Eligible Components'!M728,'Tableau FR Download'!G:G,0)))-1)),"")</f>
        <v/>
      </c>
      <c r="O728" s="2" t="str">
        <f>IF(T728="No","",IFERROR(IF(INDEX('Tableau FR Download'!M:M,MATCH('Eligible Components'!M728,'Tableau FR Download'!G:G,0))=0,"",INDEX('Tableau FR Download'!M:M,MATCH('Eligible Components'!M728,'Tableau FR Download'!G:G,0))),""))</f>
        <v/>
      </c>
      <c r="P728" s="27" t="str">
        <f>IF(IFERROR(
INDEX('Funding Request Tracker'!$G$6:$G$13,MATCH('Eligible Components'!N728,'Funding Request Tracker'!$F$6:$F$13,0)),"")=0,"",
IFERROR(INDEX('Funding Request Tracker'!$G$6:$G$13,MATCH('Eligible Components'!N728,'Funding Request Tracker'!$F$6:$F$13,0)),
""))</f>
        <v/>
      </c>
      <c r="Q728" s="27" t="str">
        <f>IF(IFERROR(INDEX('Tableau FR Download'!N:N,MATCH('Eligible Components'!M728,'Tableau FR Download'!G:G,0)),"")=0,"",IFERROR(INDEX('Tableau FR Download'!N:N,MATCH('Eligible Components'!M728,'Tableau FR Download'!G:G,0)),""))</f>
        <v/>
      </c>
      <c r="R728" s="27" t="str">
        <f>IF(IFERROR(INDEX('Tableau FR Download'!O:O,MATCH('Eligible Components'!M728,'Tableau FR Download'!G:G,0)),"")=0,"",IFERROR(INDEX('Tableau FR Download'!O:O,MATCH('Eligible Components'!M728,'Tableau FR Download'!G:G,0)),""))</f>
        <v/>
      </c>
      <c r="S728" t="str">
        <f t="shared" si="35"/>
        <v/>
      </c>
      <c r="T728" s="1" t="str">
        <f>IFERROR(INDEX('User Instructions'!$E$3:$E$8,MATCH('Eligible Components'!N728,'User Instructions'!$D$3:$D$8,0)),"")</f>
        <v/>
      </c>
      <c r="U728" s="1" t="str">
        <f>IFERROR(IF(INDEX('Tableau FR Download'!M:M,MATCH('Eligible Components'!M728,'Tableau FR Download'!G:G,0))=0,"",INDEX('Tableau FR Download'!M:M,MATCH('Eligible Components'!M728,'Tableau FR Download'!G:G,0))),"")</f>
        <v/>
      </c>
    </row>
    <row r="729" spans="1:21" hidden="1" x14ac:dyDescent="0.35">
      <c r="A729" s="1">
        <f t="shared" si="34"/>
        <v>0</v>
      </c>
      <c r="B729" s="1">
        <v>0</v>
      </c>
      <c r="C729" s="1" t="s">
        <v>201</v>
      </c>
      <c r="D729" s="1" t="s">
        <v>123</v>
      </c>
      <c r="E729" s="1" t="s">
        <v>137</v>
      </c>
      <c r="F729" s="1" t="s">
        <v>211</v>
      </c>
      <c r="G729" s="1" t="str">
        <f t="shared" si="33"/>
        <v>Jamaica-HIV/AIDS,Tuberculosis,RSSH</v>
      </c>
      <c r="H729" s="1">
        <v>1</v>
      </c>
      <c r="I729" s="1" t="s">
        <v>71</v>
      </c>
      <c r="J729" s="1" t="str">
        <f>IF(IFERROR(IF(M729="",INDEX('Review Approach Lookup'!D:D,MATCH('Eligible Components'!G729,'Review Approach Lookup'!A:A,0)),INDEX('Tableau FR Download'!I:I,MATCH(M729,'Tableau FR Download'!G:G,0))),"")=0,"TBC",IFERROR(IF(M729="",INDEX('Review Approach Lookup'!D:D,MATCH('Eligible Components'!G729,'Review Approach Lookup'!A:A,0)),INDEX('Tableau FR Download'!I:I,MATCH(M729,'Tableau FR Download'!G:G,0))),""))</f>
        <v/>
      </c>
      <c r="K729" s="1" t="s">
        <v>218</v>
      </c>
      <c r="L729" s="1">
        <f>_xlfn.MAXIFS('Tableau FR Download'!A:A,'Tableau FR Download'!B:B,'Eligible Components'!G729)</f>
        <v>0</v>
      </c>
      <c r="M729" s="1" t="str">
        <f>IF(L729=0,"",INDEX('Tableau FR Download'!G:G,MATCH('Eligible Components'!L729,'Tableau FR Download'!A:A,0)))</f>
        <v/>
      </c>
      <c r="N729" s="2" t="str">
        <f>IFERROR(IF(LEFT(INDEX('Tableau FR Download'!J:J,MATCH('Eligible Components'!M729,'Tableau FR Download'!G:G,0)),FIND(" - ",INDEX('Tableau FR Download'!J:J,MATCH('Eligible Components'!M729,'Tableau FR Download'!G:G,0)))-1) = 0,"",LEFT(INDEX('Tableau FR Download'!J:J,MATCH('Eligible Components'!M729,'Tableau FR Download'!G:G,0)),FIND(" - ",INDEX('Tableau FR Download'!J:J,MATCH('Eligible Components'!M729,'Tableau FR Download'!G:G,0)))-1)),"")</f>
        <v/>
      </c>
      <c r="O729" s="2" t="str">
        <f>IF(T729="No","",IFERROR(IF(INDEX('Tableau FR Download'!M:M,MATCH('Eligible Components'!M729,'Tableau FR Download'!G:G,0))=0,"",INDEX('Tableau FR Download'!M:M,MATCH('Eligible Components'!M729,'Tableau FR Download'!G:G,0))),""))</f>
        <v/>
      </c>
      <c r="P729" s="27" t="str">
        <f>IF(IFERROR(
INDEX('Funding Request Tracker'!$G$6:$G$13,MATCH('Eligible Components'!N729,'Funding Request Tracker'!$F$6:$F$13,0)),"")=0,"",
IFERROR(INDEX('Funding Request Tracker'!$G$6:$G$13,MATCH('Eligible Components'!N729,'Funding Request Tracker'!$F$6:$F$13,0)),
""))</f>
        <v/>
      </c>
      <c r="Q729" s="27" t="str">
        <f>IF(IFERROR(INDEX('Tableau FR Download'!N:N,MATCH('Eligible Components'!M729,'Tableau FR Download'!G:G,0)),"")=0,"",IFERROR(INDEX('Tableau FR Download'!N:N,MATCH('Eligible Components'!M729,'Tableau FR Download'!G:G,0)),""))</f>
        <v/>
      </c>
      <c r="R729" s="27" t="str">
        <f>IF(IFERROR(INDEX('Tableau FR Download'!O:O,MATCH('Eligible Components'!M729,'Tableau FR Download'!G:G,0)),"")=0,"",IFERROR(INDEX('Tableau FR Download'!O:O,MATCH('Eligible Components'!M729,'Tableau FR Download'!G:G,0)),""))</f>
        <v/>
      </c>
      <c r="S729" t="str">
        <f t="shared" si="35"/>
        <v/>
      </c>
      <c r="T729" s="1" t="str">
        <f>IFERROR(INDEX('User Instructions'!$E$3:$E$8,MATCH('Eligible Components'!N729,'User Instructions'!$D$3:$D$8,0)),"")</f>
        <v/>
      </c>
      <c r="U729" s="1" t="str">
        <f>IFERROR(IF(INDEX('Tableau FR Download'!M:M,MATCH('Eligible Components'!M729,'Tableau FR Download'!G:G,0))=0,"",INDEX('Tableau FR Download'!M:M,MATCH('Eligible Components'!M729,'Tableau FR Download'!G:G,0))),"")</f>
        <v/>
      </c>
    </row>
    <row r="730" spans="1:21" hidden="1" x14ac:dyDescent="0.35">
      <c r="A730" s="1">
        <f t="shared" si="34"/>
        <v>0</v>
      </c>
      <c r="B730" s="1">
        <v>0</v>
      </c>
      <c r="C730" s="1" t="s">
        <v>201</v>
      </c>
      <c r="D730" s="1" t="s">
        <v>123</v>
      </c>
      <c r="E730" s="1" t="s">
        <v>68</v>
      </c>
      <c r="F730" s="1" t="s">
        <v>68</v>
      </c>
      <c r="G730" s="1" t="str">
        <f t="shared" si="33"/>
        <v>Jamaica-Malaria</v>
      </c>
      <c r="H730" s="1">
        <v>0</v>
      </c>
      <c r="I730" s="1" t="s">
        <v>71</v>
      </c>
      <c r="J730" s="1" t="str">
        <f>IF(IFERROR(IF(M730="",INDEX('Review Approach Lookup'!D:D,MATCH('Eligible Components'!G730,'Review Approach Lookup'!A:A,0)),INDEX('Tableau FR Download'!I:I,MATCH(M730,'Tableau FR Download'!G:G,0))),"")=0,"TBC",IFERROR(IF(M730="",INDEX('Review Approach Lookup'!D:D,MATCH('Eligible Components'!G730,'Review Approach Lookup'!A:A,0)),INDEX('Tableau FR Download'!I:I,MATCH(M730,'Tableau FR Download'!G:G,0))),""))</f>
        <v/>
      </c>
      <c r="K730" s="1" t="s">
        <v>218</v>
      </c>
      <c r="L730" s="1">
        <f>_xlfn.MAXIFS('Tableau FR Download'!A:A,'Tableau FR Download'!B:B,'Eligible Components'!G730)</f>
        <v>0</v>
      </c>
      <c r="M730" s="1" t="str">
        <f>IF(L730=0,"",INDEX('Tableau FR Download'!G:G,MATCH('Eligible Components'!L730,'Tableau FR Download'!A:A,0)))</f>
        <v/>
      </c>
      <c r="N730" s="2" t="str">
        <f>IFERROR(IF(LEFT(INDEX('Tableau FR Download'!J:J,MATCH('Eligible Components'!M730,'Tableau FR Download'!G:G,0)),FIND(" - ",INDEX('Tableau FR Download'!J:J,MATCH('Eligible Components'!M730,'Tableau FR Download'!G:G,0)))-1) = 0,"",LEFT(INDEX('Tableau FR Download'!J:J,MATCH('Eligible Components'!M730,'Tableau FR Download'!G:G,0)),FIND(" - ",INDEX('Tableau FR Download'!J:J,MATCH('Eligible Components'!M730,'Tableau FR Download'!G:G,0)))-1)),"")</f>
        <v/>
      </c>
      <c r="O730" s="2" t="str">
        <f>IF(T730="No","",IFERROR(IF(INDEX('Tableau FR Download'!M:M,MATCH('Eligible Components'!M730,'Tableau FR Download'!G:G,0))=0,"",INDEX('Tableau FR Download'!M:M,MATCH('Eligible Components'!M730,'Tableau FR Download'!G:G,0))),""))</f>
        <v/>
      </c>
      <c r="P730" s="27" t="str">
        <f>IF(IFERROR(
INDEX('Funding Request Tracker'!$G$6:$G$13,MATCH('Eligible Components'!N730,'Funding Request Tracker'!$F$6:$F$13,0)),"")=0,"",
IFERROR(INDEX('Funding Request Tracker'!$G$6:$G$13,MATCH('Eligible Components'!N730,'Funding Request Tracker'!$F$6:$F$13,0)),
""))</f>
        <v/>
      </c>
      <c r="Q730" s="27" t="str">
        <f>IF(IFERROR(INDEX('Tableau FR Download'!N:N,MATCH('Eligible Components'!M730,'Tableau FR Download'!G:G,0)),"")=0,"",IFERROR(INDEX('Tableau FR Download'!N:N,MATCH('Eligible Components'!M730,'Tableau FR Download'!G:G,0)),""))</f>
        <v/>
      </c>
      <c r="R730" s="27" t="str">
        <f>IF(IFERROR(INDEX('Tableau FR Download'!O:O,MATCH('Eligible Components'!M730,'Tableau FR Download'!G:G,0)),"")=0,"",IFERROR(INDEX('Tableau FR Download'!O:O,MATCH('Eligible Components'!M730,'Tableau FR Download'!G:G,0)),""))</f>
        <v/>
      </c>
      <c r="S730" t="str">
        <f t="shared" si="35"/>
        <v/>
      </c>
      <c r="T730" s="1" t="str">
        <f>IFERROR(INDEX('User Instructions'!$E$3:$E$8,MATCH('Eligible Components'!N730,'User Instructions'!$D$3:$D$8,0)),"")</f>
        <v/>
      </c>
      <c r="U730" s="1" t="str">
        <f>IFERROR(IF(INDEX('Tableau FR Download'!M:M,MATCH('Eligible Components'!M730,'Tableau FR Download'!G:G,0))=0,"",INDEX('Tableau FR Download'!M:M,MATCH('Eligible Components'!M730,'Tableau FR Download'!G:G,0))),"")</f>
        <v/>
      </c>
    </row>
    <row r="731" spans="1:21" hidden="1" x14ac:dyDescent="0.35">
      <c r="A731" s="1">
        <f t="shared" si="34"/>
        <v>0</v>
      </c>
      <c r="B731" s="1">
        <v>0</v>
      </c>
      <c r="C731" s="1" t="s">
        <v>201</v>
      </c>
      <c r="D731" s="1" t="s">
        <v>123</v>
      </c>
      <c r="E731" s="1" t="s">
        <v>94</v>
      </c>
      <c r="F731" s="1" t="s">
        <v>212</v>
      </c>
      <c r="G731" s="1" t="str">
        <f t="shared" si="33"/>
        <v>Jamaica-Malaria,RSSH</v>
      </c>
      <c r="H731" s="1">
        <v>1</v>
      </c>
      <c r="I731" s="1" t="s">
        <v>71</v>
      </c>
      <c r="J731" s="1" t="str">
        <f>IF(IFERROR(IF(M731="",INDEX('Review Approach Lookup'!D:D,MATCH('Eligible Components'!G731,'Review Approach Lookup'!A:A,0)),INDEX('Tableau FR Download'!I:I,MATCH(M731,'Tableau FR Download'!G:G,0))),"")=0,"TBC",IFERROR(IF(M731="",INDEX('Review Approach Lookup'!D:D,MATCH('Eligible Components'!G731,'Review Approach Lookup'!A:A,0)),INDEX('Tableau FR Download'!I:I,MATCH(M731,'Tableau FR Download'!G:G,0))),""))</f>
        <v/>
      </c>
      <c r="K731" s="1" t="s">
        <v>218</v>
      </c>
      <c r="L731" s="1">
        <f>_xlfn.MAXIFS('Tableau FR Download'!A:A,'Tableau FR Download'!B:B,'Eligible Components'!G731)</f>
        <v>0</v>
      </c>
      <c r="M731" s="1" t="str">
        <f>IF(L731=0,"",INDEX('Tableau FR Download'!G:G,MATCH('Eligible Components'!L731,'Tableau FR Download'!A:A,0)))</f>
        <v/>
      </c>
      <c r="N731" s="2" t="str">
        <f>IFERROR(IF(LEFT(INDEX('Tableau FR Download'!J:J,MATCH('Eligible Components'!M731,'Tableau FR Download'!G:G,0)),FIND(" - ",INDEX('Tableau FR Download'!J:J,MATCH('Eligible Components'!M731,'Tableau FR Download'!G:G,0)))-1) = 0,"",LEFT(INDEX('Tableau FR Download'!J:J,MATCH('Eligible Components'!M731,'Tableau FR Download'!G:G,0)),FIND(" - ",INDEX('Tableau FR Download'!J:J,MATCH('Eligible Components'!M731,'Tableau FR Download'!G:G,0)))-1)),"")</f>
        <v/>
      </c>
      <c r="O731" s="2" t="str">
        <f>IF(T731="No","",IFERROR(IF(INDEX('Tableau FR Download'!M:M,MATCH('Eligible Components'!M731,'Tableau FR Download'!G:G,0))=0,"",INDEX('Tableau FR Download'!M:M,MATCH('Eligible Components'!M731,'Tableau FR Download'!G:G,0))),""))</f>
        <v/>
      </c>
      <c r="P731" s="27" t="str">
        <f>IF(IFERROR(
INDEX('Funding Request Tracker'!$G$6:$G$13,MATCH('Eligible Components'!N731,'Funding Request Tracker'!$F$6:$F$13,0)),"")=0,"",
IFERROR(INDEX('Funding Request Tracker'!$G$6:$G$13,MATCH('Eligible Components'!N731,'Funding Request Tracker'!$F$6:$F$13,0)),
""))</f>
        <v/>
      </c>
      <c r="Q731" s="27" t="str">
        <f>IF(IFERROR(INDEX('Tableau FR Download'!N:N,MATCH('Eligible Components'!M731,'Tableau FR Download'!G:G,0)),"")=0,"",IFERROR(INDEX('Tableau FR Download'!N:N,MATCH('Eligible Components'!M731,'Tableau FR Download'!G:G,0)),""))</f>
        <v/>
      </c>
      <c r="R731" s="27" t="str">
        <f>IF(IFERROR(INDEX('Tableau FR Download'!O:O,MATCH('Eligible Components'!M731,'Tableau FR Download'!G:G,0)),"")=0,"",IFERROR(INDEX('Tableau FR Download'!O:O,MATCH('Eligible Components'!M731,'Tableau FR Download'!G:G,0)),""))</f>
        <v/>
      </c>
      <c r="S731" t="str">
        <f t="shared" si="35"/>
        <v/>
      </c>
      <c r="T731" s="1" t="str">
        <f>IFERROR(INDEX('User Instructions'!$E$3:$E$8,MATCH('Eligible Components'!N731,'User Instructions'!$D$3:$D$8,0)),"")</f>
        <v/>
      </c>
      <c r="U731" s="1" t="str">
        <f>IFERROR(IF(INDEX('Tableau FR Download'!M:M,MATCH('Eligible Components'!M731,'Tableau FR Download'!G:G,0))=0,"",INDEX('Tableau FR Download'!M:M,MATCH('Eligible Components'!M731,'Tableau FR Download'!G:G,0))),"")</f>
        <v/>
      </c>
    </row>
    <row r="732" spans="1:21" hidden="1" x14ac:dyDescent="0.35">
      <c r="A732" s="1">
        <f t="shared" si="34"/>
        <v>0</v>
      </c>
      <c r="B732" s="1">
        <v>0</v>
      </c>
      <c r="C732" s="1" t="s">
        <v>201</v>
      </c>
      <c r="D732" s="1" t="s">
        <v>123</v>
      </c>
      <c r="E732" s="1" t="s">
        <v>91</v>
      </c>
      <c r="F732" s="1" t="s">
        <v>91</v>
      </c>
      <c r="G732" s="1" t="str">
        <f t="shared" si="33"/>
        <v>Jamaica-RSSH</v>
      </c>
      <c r="H732" s="1">
        <v>1</v>
      </c>
      <c r="I732" s="1" t="s">
        <v>71</v>
      </c>
      <c r="J732" s="1" t="str">
        <f>IF(IFERROR(IF(M732="",INDEX('Review Approach Lookup'!D:D,MATCH('Eligible Components'!G732,'Review Approach Lookup'!A:A,0)),INDEX('Tableau FR Download'!I:I,MATCH(M732,'Tableau FR Download'!G:G,0))),"")=0,"TBC",IFERROR(IF(M732="",INDEX('Review Approach Lookup'!D:D,MATCH('Eligible Components'!G732,'Review Approach Lookup'!A:A,0)),INDEX('Tableau FR Download'!I:I,MATCH(M732,'Tableau FR Download'!G:G,0))),""))</f>
        <v>TBC</v>
      </c>
      <c r="K732" s="1" t="s">
        <v>218</v>
      </c>
      <c r="L732" s="1">
        <f>_xlfn.MAXIFS('Tableau FR Download'!A:A,'Tableau FR Download'!B:B,'Eligible Components'!G732)</f>
        <v>0</v>
      </c>
      <c r="M732" s="1" t="str">
        <f>IF(L732=0,"",INDEX('Tableau FR Download'!G:G,MATCH('Eligible Components'!L732,'Tableau FR Download'!A:A,0)))</f>
        <v/>
      </c>
      <c r="N732" s="2" t="str">
        <f>IFERROR(IF(LEFT(INDEX('Tableau FR Download'!J:J,MATCH('Eligible Components'!M732,'Tableau FR Download'!G:G,0)),FIND(" - ",INDEX('Tableau FR Download'!J:J,MATCH('Eligible Components'!M732,'Tableau FR Download'!G:G,0)))-1) = 0,"",LEFT(INDEX('Tableau FR Download'!J:J,MATCH('Eligible Components'!M732,'Tableau FR Download'!G:G,0)),FIND(" - ",INDEX('Tableau FR Download'!J:J,MATCH('Eligible Components'!M732,'Tableau FR Download'!G:G,0)))-1)),"")</f>
        <v/>
      </c>
      <c r="O732" s="2" t="str">
        <f>IF(T732="No","",IFERROR(IF(INDEX('Tableau FR Download'!M:M,MATCH('Eligible Components'!M732,'Tableau FR Download'!G:G,0))=0,"",INDEX('Tableau FR Download'!M:M,MATCH('Eligible Components'!M732,'Tableau FR Download'!G:G,0))),""))</f>
        <v/>
      </c>
      <c r="P732" s="27" t="str">
        <f>IF(IFERROR(
INDEX('Funding Request Tracker'!$G$6:$G$13,MATCH('Eligible Components'!N732,'Funding Request Tracker'!$F$6:$F$13,0)),"")=0,"",
IFERROR(INDEX('Funding Request Tracker'!$G$6:$G$13,MATCH('Eligible Components'!N732,'Funding Request Tracker'!$F$6:$F$13,0)),
""))</f>
        <v/>
      </c>
      <c r="Q732" s="27" t="str">
        <f>IF(IFERROR(INDEX('Tableau FR Download'!N:N,MATCH('Eligible Components'!M732,'Tableau FR Download'!G:G,0)),"")=0,"",IFERROR(INDEX('Tableau FR Download'!N:N,MATCH('Eligible Components'!M732,'Tableau FR Download'!G:G,0)),""))</f>
        <v/>
      </c>
      <c r="R732" s="27" t="str">
        <f>IF(IFERROR(INDEX('Tableau FR Download'!O:O,MATCH('Eligible Components'!M732,'Tableau FR Download'!G:G,0)),"")=0,"",IFERROR(INDEX('Tableau FR Download'!O:O,MATCH('Eligible Components'!M732,'Tableau FR Download'!G:G,0)),""))</f>
        <v/>
      </c>
      <c r="S732" t="str">
        <f t="shared" si="35"/>
        <v/>
      </c>
      <c r="T732" s="1" t="str">
        <f>IFERROR(INDEX('User Instructions'!$E$3:$E$8,MATCH('Eligible Components'!N732,'User Instructions'!$D$3:$D$8,0)),"")</f>
        <v/>
      </c>
      <c r="U732" s="1" t="str">
        <f>IFERROR(IF(INDEX('Tableau FR Download'!M:M,MATCH('Eligible Components'!M732,'Tableau FR Download'!G:G,0))=0,"",INDEX('Tableau FR Download'!M:M,MATCH('Eligible Components'!M732,'Tableau FR Download'!G:G,0))),"")</f>
        <v/>
      </c>
    </row>
    <row r="733" spans="1:21" hidden="1" x14ac:dyDescent="0.35">
      <c r="A733" s="1">
        <f t="shared" si="34"/>
        <v>0</v>
      </c>
      <c r="B733" s="1">
        <v>0</v>
      </c>
      <c r="C733" s="1" t="s">
        <v>201</v>
      </c>
      <c r="D733" s="1" t="s">
        <v>123</v>
      </c>
      <c r="E733" s="1" t="s">
        <v>61</v>
      </c>
      <c r="F733" s="1" t="s">
        <v>213</v>
      </c>
      <c r="G733" s="1" t="str">
        <f t="shared" si="33"/>
        <v>Jamaica-Tuberculosis</v>
      </c>
      <c r="H733" s="1">
        <v>0</v>
      </c>
      <c r="I733" s="1" t="s">
        <v>71</v>
      </c>
      <c r="J733" s="1" t="str">
        <f>IF(IFERROR(IF(M733="",INDEX('Review Approach Lookup'!D:D,MATCH('Eligible Components'!G733,'Review Approach Lookup'!A:A,0)),INDEX('Tableau FR Download'!I:I,MATCH(M733,'Tableau FR Download'!G:G,0))),"")=0,"TBC",IFERROR(IF(M733="",INDEX('Review Approach Lookup'!D:D,MATCH('Eligible Components'!G733,'Review Approach Lookup'!A:A,0)),INDEX('Tableau FR Download'!I:I,MATCH(M733,'Tableau FR Download'!G:G,0))),""))</f>
        <v/>
      </c>
      <c r="K733" s="1" t="s">
        <v>218</v>
      </c>
      <c r="L733" s="1">
        <f>_xlfn.MAXIFS('Tableau FR Download'!A:A,'Tableau FR Download'!B:B,'Eligible Components'!G733)</f>
        <v>0</v>
      </c>
      <c r="M733" s="1" t="str">
        <f>IF(L733=0,"",INDEX('Tableau FR Download'!G:G,MATCH('Eligible Components'!L733,'Tableau FR Download'!A:A,0)))</f>
        <v/>
      </c>
      <c r="N733" s="2" t="str">
        <f>IFERROR(IF(LEFT(INDEX('Tableau FR Download'!J:J,MATCH('Eligible Components'!M733,'Tableau FR Download'!G:G,0)),FIND(" - ",INDEX('Tableau FR Download'!J:J,MATCH('Eligible Components'!M733,'Tableau FR Download'!G:G,0)))-1) = 0,"",LEFT(INDEX('Tableau FR Download'!J:J,MATCH('Eligible Components'!M733,'Tableau FR Download'!G:G,0)),FIND(" - ",INDEX('Tableau FR Download'!J:J,MATCH('Eligible Components'!M733,'Tableau FR Download'!G:G,0)))-1)),"")</f>
        <v/>
      </c>
      <c r="O733" s="2" t="str">
        <f>IF(T733="No","",IFERROR(IF(INDEX('Tableau FR Download'!M:M,MATCH('Eligible Components'!M733,'Tableau FR Download'!G:G,0))=0,"",INDEX('Tableau FR Download'!M:M,MATCH('Eligible Components'!M733,'Tableau FR Download'!G:G,0))),""))</f>
        <v/>
      </c>
      <c r="P733" s="27" t="str">
        <f>IF(IFERROR(
INDEX('Funding Request Tracker'!$G$6:$G$13,MATCH('Eligible Components'!N733,'Funding Request Tracker'!$F$6:$F$13,0)),"")=0,"",
IFERROR(INDEX('Funding Request Tracker'!$G$6:$G$13,MATCH('Eligible Components'!N733,'Funding Request Tracker'!$F$6:$F$13,0)),
""))</f>
        <v/>
      </c>
      <c r="Q733" s="27" t="str">
        <f>IF(IFERROR(INDEX('Tableau FR Download'!N:N,MATCH('Eligible Components'!M733,'Tableau FR Download'!G:G,0)),"")=0,"",IFERROR(INDEX('Tableau FR Download'!N:N,MATCH('Eligible Components'!M733,'Tableau FR Download'!G:G,0)),""))</f>
        <v/>
      </c>
      <c r="R733" s="27" t="str">
        <f>IF(IFERROR(INDEX('Tableau FR Download'!O:O,MATCH('Eligible Components'!M733,'Tableau FR Download'!G:G,0)),"")=0,"",IFERROR(INDEX('Tableau FR Download'!O:O,MATCH('Eligible Components'!M733,'Tableau FR Download'!G:G,0)),""))</f>
        <v/>
      </c>
      <c r="S733" t="str">
        <f t="shared" si="35"/>
        <v/>
      </c>
      <c r="T733" s="1" t="str">
        <f>IFERROR(INDEX('User Instructions'!$E$3:$E$8,MATCH('Eligible Components'!N733,'User Instructions'!$D$3:$D$8,0)),"")</f>
        <v/>
      </c>
      <c r="U733" s="1" t="str">
        <f>IFERROR(IF(INDEX('Tableau FR Download'!M:M,MATCH('Eligible Components'!M733,'Tableau FR Download'!G:G,0))=0,"",INDEX('Tableau FR Download'!M:M,MATCH('Eligible Components'!M733,'Tableau FR Download'!G:G,0))),"")</f>
        <v/>
      </c>
    </row>
    <row r="734" spans="1:21" hidden="1" x14ac:dyDescent="0.35">
      <c r="A734" s="1">
        <f t="shared" si="34"/>
        <v>0</v>
      </c>
      <c r="B734" s="1">
        <v>0</v>
      </c>
      <c r="C734" s="1" t="s">
        <v>201</v>
      </c>
      <c r="D734" s="1" t="s">
        <v>123</v>
      </c>
      <c r="E734" s="1" t="s">
        <v>168</v>
      </c>
      <c r="F734" s="1" t="s">
        <v>214</v>
      </c>
      <c r="G734" s="1" t="str">
        <f t="shared" si="33"/>
        <v>Jamaica-Tuberculosis,Malaria</v>
      </c>
      <c r="H734" s="1">
        <v>1</v>
      </c>
      <c r="I734" s="1" t="s">
        <v>71</v>
      </c>
      <c r="J734" s="1" t="str">
        <f>IF(IFERROR(IF(M734="",INDEX('Review Approach Lookup'!D:D,MATCH('Eligible Components'!G734,'Review Approach Lookup'!A:A,0)),INDEX('Tableau FR Download'!I:I,MATCH(M734,'Tableau FR Download'!G:G,0))),"")=0,"TBC",IFERROR(IF(M734="",INDEX('Review Approach Lookup'!D:D,MATCH('Eligible Components'!G734,'Review Approach Lookup'!A:A,0)),INDEX('Tableau FR Download'!I:I,MATCH(M734,'Tableau FR Download'!G:G,0))),""))</f>
        <v/>
      </c>
      <c r="K734" s="1" t="s">
        <v>218</v>
      </c>
      <c r="L734" s="1">
        <f>_xlfn.MAXIFS('Tableau FR Download'!A:A,'Tableau FR Download'!B:B,'Eligible Components'!G734)</f>
        <v>0</v>
      </c>
      <c r="M734" s="1" t="str">
        <f>IF(L734=0,"",INDEX('Tableau FR Download'!G:G,MATCH('Eligible Components'!L734,'Tableau FR Download'!A:A,0)))</f>
        <v/>
      </c>
      <c r="N734" s="2" t="str">
        <f>IFERROR(IF(LEFT(INDEX('Tableau FR Download'!J:J,MATCH('Eligible Components'!M734,'Tableau FR Download'!G:G,0)),FIND(" - ",INDEX('Tableau FR Download'!J:J,MATCH('Eligible Components'!M734,'Tableau FR Download'!G:G,0)))-1) = 0,"",LEFT(INDEX('Tableau FR Download'!J:J,MATCH('Eligible Components'!M734,'Tableau FR Download'!G:G,0)),FIND(" - ",INDEX('Tableau FR Download'!J:J,MATCH('Eligible Components'!M734,'Tableau FR Download'!G:G,0)))-1)),"")</f>
        <v/>
      </c>
      <c r="O734" s="2" t="str">
        <f>IF(T734="No","",IFERROR(IF(INDEX('Tableau FR Download'!M:M,MATCH('Eligible Components'!M734,'Tableau FR Download'!G:G,0))=0,"",INDEX('Tableau FR Download'!M:M,MATCH('Eligible Components'!M734,'Tableau FR Download'!G:G,0))),""))</f>
        <v/>
      </c>
      <c r="P734" s="27" t="str">
        <f>IF(IFERROR(
INDEX('Funding Request Tracker'!$G$6:$G$13,MATCH('Eligible Components'!N734,'Funding Request Tracker'!$F$6:$F$13,0)),"")=0,"",
IFERROR(INDEX('Funding Request Tracker'!$G$6:$G$13,MATCH('Eligible Components'!N734,'Funding Request Tracker'!$F$6:$F$13,0)),
""))</f>
        <v/>
      </c>
      <c r="Q734" s="27" t="str">
        <f>IF(IFERROR(INDEX('Tableau FR Download'!N:N,MATCH('Eligible Components'!M734,'Tableau FR Download'!G:G,0)),"")=0,"",IFERROR(INDEX('Tableau FR Download'!N:N,MATCH('Eligible Components'!M734,'Tableau FR Download'!G:G,0)),""))</f>
        <v/>
      </c>
      <c r="R734" s="27" t="str">
        <f>IF(IFERROR(INDEX('Tableau FR Download'!O:O,MATCH('Eligible Components'!M734,'Tableau FR Download'!G:G,0)),"")=0,"",IFERROR(INDEX('Tableau FR Download'!O:O,MATCH('Eligible Components'!M734,'Tableau FR Download'!G:G,0)),""))</f>
        <v/>
      </c>
      <c r="S734" t="str">
        <f t="shared" si="35"/>
        <v/>
      </c>
      <c r="T734" s="1" t="str">
        <f>IFERROR(INDEX('User Instructions'!$E$3:$E$8,MATCH('Eligible Components'!N734,'User Instructions'!$D$3:$D$8,0)),"")</f>
        <v/>
      </c>
      <c r="U734" s="1" t="str">
        <f>IFERROR(IF(INDEX('Tableau FR Download'!M:M,MATCH('Eligible Components'!M734,'Tableau FR Download'!G:G,0))=0,"",INDEX('Tableau FR Download'!M:M,MATCH('Eligible Components'!M734,'Tableau FR Download'!G:G,0))),"")</f>
        <v/>
      </c>
    </row>
    <row r="735" spans="1:21" hidden="1" x14ac:dyDescent="0.35">
      <c r="A735" s="1">
        <f t="shared" si="34"/>
        <v>0</v>
      </c>
      <c r="B735" s="1">
        <v>0</v>
      </c>
      <c r="C735" s="1" t="s">
        <v>201</v>
      </c>
      <c r="D735" s="1" t="s">
        <v>123</v>
      </c>
      <c r="E735" s="1" t="s">
        <v>133</v>
      </c>
      <c r="F735" s="1" t="s">
        <v>215</v>
      </c>
      <c r="G735" s="1" t="str">
        <f t="shared" si="33"/>
        <v>Jamaica-Tuberculosis,Malaria,RSSH</v>
      </c>
      <c r="H735" s="1">
        <v>1</v>
      </c>
      <c r="I735" s="1" t="s">
        <v>71</v>
      </c>
      <c r="J735" s="1" t="str">
        <f>IF(IFERROR(IF(M735="",INDEX('Review Approach Lookup'!D:D,MATCH('Eligible Components'!G735,'Review Approach Lookup'!A:A,0)),INDEX('Tableau FR Download'!I:I,MATCH(M735,'Tableau FR Download'!G:G,0))),"")=0,"TBC",IFERROR(IF(M735="",INDEX('Review Approach Lookup'!D:D,MATCH('Eligible Components'!G735,'Review Approach Lookup'!A:A,0)),INDEX('Tableau FR Download'!I:I,MATCH(M735,'Tableau FR Download'!G:G,0))),""))</f>
        <v/>
      </c>
      <c r="K735" s="1" t="s">
        <v>218</v>
      </c>
      <c r="L735" s="1">
        <f>_xlfn.MAXIFS('Tableau FR Download'!A:A,'Tableau FR Download'!B:B,'Eligible Components'!G735)</f>
        <v>0</v>
      </c>
      <c r="M735" s="1" t="str">
        <f>IF(L735=0,"",INDEX('Tableau FR Download'!G:G,MATCH('Eligible Components'!L735,'Tableau FR Download'!A:A,0)))</f>
        <v/>
      </c>
      <c r="N735" s="2" t="str">
        <f>IFERROR(IF(LEFT(INDEX('Tableau FR Download'!J:J,MATCH('Eligible Components'!M735,'Tableau FR Download'!G:G,0)),FIND(" - ",INDEX('Tableau FR Download'!J:J,MATCH('Eligible Components'!M735,'Tableau FR Download'!G:G,0)))-1) = 0,"",LEFT(INDEX('Tableau FR Download'!J:J,MATCH('Eligible Components'!M735,'Tableau FR Download'!G:G,0)),FIND(" - ",INDEX('Tableau FR Download'!J:J,MATCH('Eligible Components'!M735,'Tableau FR Download'!G:G,0)))-1)),"")</f>
        <v/>
      </c>
      <c r="O735" s="2" t="str">
        <f>IF(T735="No","",IFERROR(IF(INDEX('Tableau FR Download'!M:M,MATCH('Eligible Components'!M735,'Tableau FR Download'!G:G,0))=0,"",INDEX('Tableau FR Download'!M:M,MATCH('Eligible Components'!M735,'Tableau FR Download'!G:G,0))),""))</f>
        <v/>
      </c>
      <c r="P735" s="27" t="str">
        <f>IF(IFERROR(
INDEX('Funding Request Tracker'!$G$6:$G$13,MATCH('Eligible Components'!N735,'Funding Request Tracker'!$F$6:$F$13,0)),"")=0,"",
IFERROR(INDEX('Funding Request Tracker'!$G$6:$G$13,MATCH('Eligible Components'!N735,'Funding Request Tracker'!$F$6:$F$13,0)),
""))</f>
        <v/>
      </c>
      <c r="Q735" s="27" t="str">
        <f>IF(IFERROR(INDEX('Tableau FR Download'!N:N,MATCH('Eligible Components'!M735,'Tableau FR Download'!G:G,0)),"")=0,"",IFERROR(INDEX('Tableau FR Download'!N:N,MATCH('Eligible Components'!M735,'Tableau FR Download'!G:G,0)),""))</f>
        <v/>
      </c>
      <c r="R735" s="27" t="str">
        <f>IF(IFERROR(INDEX('Tableau FR Download'!O:O,MATCH('Eligible Components'!M735,'Tableau FR Download'!G:G,0)),"")=0,"",IFERROR(INDEX('Tableau FR Download'!O:O,MATCH('Eligible Components'!M735,'Tableau FR Download'!G:G,0)),""))</f>
        <v/>
      </c>
      <c r="S735" t="str">
        <f t="shared" si="35"/>
        <v/>
      </c>
      <c r="T735" s="1" t="str">
        <f>IFERROR(INDEX('User Instructions'!$E$3:$E$8,MATCH('Eligible Components'!N735,'User Instructions'!$D$3:$D$8,0)),"")</f>
        <v/>
      </c>
      <c r="U735" s="1" t="str">
        <f>IFERROR(IF(INDEX('Tableau FR Download'!M:M,MATCH('Eligible Components'!M735,'Tableau FR Download'!G:G,0))=0,"",INDEX('Tableau FR Download'!M:M,MATCH('Eligible Components'!M735,'Tableau FR Download'!G:G,0))),"")</f>
        <v/>
      </c>
    </row>
    <row r="736" spans="1:21" hidden="1" x14ac:dyDescent="0.35">
      <c r="A736" s="1">
        <f t="shared" si="34"/>
        <v>0</v>
      </c>
      <c r="B736" s="1">
        <v>0</v>
      </c>
      <c r="C736" s="1" t="s">
        <v>201</v>
      </c>
      <c r="D736" s="1" t="s">
        <v>123</v>
      </c>
      <c r="E736" s="1" t="s">
        <v>121</v>
      </c>
      <c r="F736" s="1" t="s">
        <v>216</v>
      </c>
      <c r="G736" s="1" t="str">
        <f t="shared" si="33"/>
        <v>Jamaica-Tuberculosis,RSSH</v>
      </c>
      <c r="H736" s="1">
        <v>1</v>
      </c>
      <c r="I736" s="1" t="s">
        <v>71</v>
      </c>
      <c r="J736" s="1" t="str">
        <f>IF(IFERROR(IF(M736="",INDEX('Review Approach Lookup'!D:D,MATCH('Eligible Components'!G736,'Review Approach Lookup'!A:A,0)),INDEX('Tableau FR Download'!I:I,MATCH(M736,'Tableau FR Download'!G:G,0))),"")=0,"TBC",IFERROR(IF(M736="",INDEX('Review Approach Lookup'!D:D,MATCH('Eligible Components'!G736,'Review Approach Lookup'!A:A,0)),INDEX('Tableau FR Download'!I:I,MATCH(M736,'Tableau FR Download'!G:G,0))),""))</f>
        <v/>
      </c>
      <c r="K736" s="1" t="s">
        <v>218</v>
      </c>
      <c r="L736" s="1">
        <f>_xlfn.MAXIFS('Tableau FR Download'!A:A,'Tableau FR Download'!B:B,'Eligible Components'!G736)</f>
        <v>0</v>
      </c>
      <c r="M736" s="1" t="str">
        <f>IF(L736=0,"",INDEX('Tableau FR Download'!G:G,MATCH('Eligible Components'!L736,'Tableau FR Download'!A:A,0)))</f>
        <v/>
      </c>
      <c r="N736" s="2" t="str">
        <f>IFERROR(IF(LEFT(INDEX('Tableau FR Download'!J:J,MATCH('Eligible Components'!M736,'Tableau FR Download'!G:G,0)),FIND(" - ",INDEX('Tableau FR Download'!J:J,MATCH('Eligible Components'!M736,'Tableau FR Download'!G:G,0)))-1) = 0,"",LEFT(INDEX('Tableau FR Download'!J:J,MATCH('Eligible Components'!M736,'Tableau FR Download'!G:G,0)),FIND(" - ",INDEX('Tableau FR Download'!J:J,MATCH('Eligible Components'!M736,'Tableau FR Download'!G:G,0)))-1)),"")</f>
        <v/>
      </c>
      <c r="O736" s="2" t="str">
        <f>IF(T736="No","",IFERROR(IF(INDEX('Tableau FR Download'!M:M,MATCH('Eligible Components'!M736,'Tableau FR Download'!G:G,0))=0,"",INDEX('Tableau FR Download'!M:M,MATCH('Eligible Components'!M736,'Tableau FR Download'!G:G,0))),""))</f>
        <v/>
      </c>
      <c r="P736" s="27" t="str">
        <f>IF(IFERROR(
INDEX('Funding Request Tracker'!$G$6:$G$13,MATCH('Eligible Components'!N736,'Funding Request Tracker'!$F$6:$F$13,0)),"")=0,"",
IFERROR(INDEX('Funding Request Tracker'!$G$6:$G$13,MATCH('Eligible Components'!N736,'Funding Request Tracker'!$F$6:$F$13,0)),
""))</f>
        <v/>
      </c>
      <c r="Q736" s="27" t="str">
        <f>IF(IFERROR(INDEX('Tableau FR Download'!N:N,MATCH('Eligible Components'!M736,'Tableau FR Download'!G:G,0)),"")=0,"",IFERROR(INDEX('Tableau FR Download'!N:N,MATCH('Eligible Components'!M736,'Tableau FR Download'!G:G,0)),""))</f>
        <v/>
      </c>
      <c r="R736" s="27" t="str">
        <f>IF(IFERROR(INDEX('Tableau FR Download'!O:O,MATCH('Eligible Components'!M736,'Tableau FR Download'!G:G,0)),"")=0,"",IFERROR(INDEX('Tableau FR Download'!O:O,MATCH('Eligible Components'!M736,'Tableau FR Download'!G:G,0)),""))</f>
        <v/>
      </c>
      <c r="S736" t="str">
        <f t="shared" si="35"/>
        <v/>
      </c>
      <c r="T736" s="1" t="str">
        <f>IFERROR(INDEX('User Instructions'!$E$3:$E$8,MATCH('Eligible Components'!N736,'User Instructions'!$D$3:$D$8,0)),"")</f>
        <v/>
      </c>
      <c r="U736" s="1" t="str">
        <f>IFERROR(IF(INDEX('Tableau FR Download'!M:M,MATCH('Eligible Components'!M736,'Tableau FR Download'!G:G,0))=0,"",INDEX('Tableau FR Download'!M:M,MATCH('Eligible Components'!M736,'Tableau FR Download'!G:G,0))),"")</f>
        <v/>
      </c>
    </row>
    <row r="737" spans="1:21" hidden="1" x14ac:dyDescent="0.35">
      <c r="A737" s="1">
        <f t="shared" si="34"/>
        <v>1</v>
      </c>
      <c r="B737" s="1">
        <v>0</v>
      </c>
      <c r="C737" s="1" t="s">
        <v>201</v>
      </c>
      <c r="D737" s="1" t="s">
        <v>124</v>
      </c>
      <c r="E737" s="1" t="s">
        <v>59</v>
      </c>
      <c r="F737" s="1" t="s">
        <v>59</v>
      </c>
      <c r="G737" s="1" t="str">
        <f t="shared" si="33"/>
        <v>Kazakhstan-HIV/AIDS</v>
      </c>
      <c r="H737" s="1">
        <v>1</v>
      </c>
      <c r="I737" s="1" t="s">
        <v>58</v>
      </c>
      <c r="J737" s="1" t="str">
        <f>IF(IFERROR(IF(M737="",INDEX('Review Approach Lookup'!D:D,MATCH('Eligible Components'!G737,'Review Approach Lookup'!A:A,0)),INDEX('Tableau FR Download'!I:I,MATCH(M737,'Tableau FR Download'!G:G,0))),"")=0,"TBC",IFERROR(IF(M737="",INDEX('Review Approach Lookup'!D:D,MATCH('Eligible Components'!G737,'Review Approach Lookup'!A:A,0)),INDEX('Tableau FR Download'!I:I,MATCH(M737,'Tableau FR Download'!G:G,0))),""))</f>
        <v>Tailored for Focused Portfolios</v>
      </c>
      <c r="K737" s="1" t="s">
        <v>218</v>
      </c>
      <c r="L737" s="1">
        <f>_xlfn.MAXIFS('Tableau FR Download'!A:A,'Tableau FR Download'!B:B,'Eligible Components'!G737)</f>
        <v>1418</v>
      </c>
      <c r="M737" s="1" t="str">
        <f>IF(L737=0,"",INDEX('Tableau FR Download'!G:G,MATCH('Eligible Components'!L737,'Tableau FR Download'!A:A,0)))</f>
        <v>FR1418-KAZ-H</v>
      </c>
      <c r="N737" s="2" t="str">
        <f>IFERROR(IF(LEFT(INDEX('Tableau FR Download'!J:J,MATCH('Eligible Components'!M737,'Tableau FR Download'!G:G,0)),FIND(" - ",INDEX('Tableau FR Download'!J:J,MATCH('Eligible Components'!M737,'Tableau FR Download'!G:G,0)))-1) = 0,"",LEFT(INDEX('Tableau FR Download'!J:J,MATCH('Eligible Components'!M737,'Tableau FR Download'!G:G,0)),FIND(" - ",INDEX('Tableau FR Download'!J:J,MATCH('Eligible Components'!M737,'Tableau FR Download'!G:G,0)))-1)),"")</f>
        <v>Window 2</v>
      </c>
      <c r="O737" s="2" t="str">
        <f>IF(T737="No","",IFERROR(IF(INDEX('Tableau FR Download'!M:M,MATCH('Eligible Components'!M737,'Tableau FR Download'!G:G,0))=0,"",INDEX('Tableau FR Download'!M:M,MATCH('Eligible Components'!M737,'Tableau FR Download'!G:G,0))),""))</f>
        <v>Grant Making</v>
      </c>
      <c r="P737" s="27">
        <f>IF(IFERROR(
INDEX('Funding Request Tracker'!$G$6:$G$13,MATCH('Eligible Components'!N737,'Funding Request Tracker'!$F$6:$F$13,0)),"")=0,"",
IFERROR(INDEX('Funding Request Tracker'!$G$6:$G$13,MATCH('Eligible Components'!N737,'Funding Request Tracker'!$F$6:$F$13,0)),
""))</f>
        <v>45076</v>
      </c>
      <c r="Q737" s="27">
        <f>IF(IFERROR(INDEX('Tableau FR Download'!N:N,MATCH('Eligible Components'!M737,'Tableau FR Download'!G:G,0)),"")=0,"",IFERROR(INDEX('Tableau FR Download'!N:N,MATCH('Eligible Components'!M737,'Tableau FR Download'!G:G,0)),""))</f>
        <v>45225</v>
      </c>
      <c r="R737" s="27">
        <f>IF(IFERROR(INDEX('Tableau FR Download'!O:O,MATCH('Eligible Components'!M737,'Tableau FR Download'!G:G,0)),"")=0,"",IFERROR(INDEX('Tableau FR Download'!O:O,MATCH('Eligible Components'!M737,'Tableau FR Download'!G:G,0)),""))</f>
        <v>45243</v>
      </c>
      <c r="S737">
        <f t="shared" si="35"/>
        <v>5.4754098360655741</v>
      </c>
      <c r="T737" s="1" t="str">
        <f>IFERROR(INDEX('User Instructions'!$E$3:$E$8,MATCH('Eligible Components'!N737,'User Instructions'!$D$3:$D$8,0)),"")</f>
        <v>Yes</v>
      </c>
      <c r="U737" s="1" t="str">
        <f>IFERROR(IF(INDEX('Tableau FR Download'!M:M,MATCH('Eligible Components'!M737,'Tableau FR Download'!G:G,0))=0,"",INDEX('Tableau FR Download'!M:M,MATCH('Eligible Components'!M737,'Tableau FR Download'!G:G,0))),"")</f>
        <v>Grant Making</v>
      </c>
    </row>
    <row r="738" spans="1:21" hidden="1" x14ac:dyDescent="0.35">
      <c r="A738" s="1">
        <f t="shared" si="34"/>
        <v>0</v>
      </c>
      <c r="B738" s="1">
        <v>0</v>
      </c>
      <c r="C738" s="1" t="s">
        <v>201</v>
      </c>
      <c r="D738" s="1" t="s">
        <v>124</v>
      </c>
      <c r="E738" s="1" t="s">
        <v>103</v>
      </c>
      <c r="F738" s="1" t="s">
        <v>203</v>
      </c>
      <c r="G738" s="1" t="str">
        <f t="shared" si="33"/>
        <v>Kazakhstan-HIV/AIDS,Malaria</v>
      </c>
      <c r="H738" s="1">
        <v>0</v>
      </c>
      <c r="I738" s="1" t="s">
        <v>58</v>
      </c>
      <c r="J738" s="1" t="str">
        <f>IF(IFERROR(IF(M738="",INDEX('Review Approach Lookup'!D:D,MATCH('Eligible Components'!G738,'Review Approach Lookup'!A:A,0)),INDEX('Tableau FR Download'!I:I,MATCH(M738,'Tableau FR Download'!G:G,0))),"")=0,"TBC",IFERROR(IF(M738="",INDEX('Review Approach Lookup'!D:D,MATCH('Eligible Components'!G738,'Review Approach Lookup'!A:A,0)),INDEX('Tableau FR Download'!I:I,MATCH(M738,'Tableau FR Download'!G:G,0))),""))</f>
        <v/>
      </c>
      <c r="K738" s="1" t="s">
        <v>218</v>
      </c>
      <c r="L738" s="1">
        <f>_xlfn.MAXIFS('Tableau FR Download'!A:A,'Tableau FR Download'!B:B,'Eligible Components'!G738)</f>
        <v>0</v>
      </c>
      <c r="M738" s="1" t="str">
        <f>IF(L738=0,"",INDEX('Tableau FR Download'!G:G,MATCH('Eligible Components'!L738,'Tableau FR Download'!A:A,0)))</f>
        <v/>
      </c>
      <c r="N738" s="2" t="str">
        <f>IFERROR(IF(LEFT(INDEX('Tableau FR Download'!J:J,MATCH('Eligible Components'!M738,'Tableau FR Download'!G:G,0)),FIND(" - ",INDEX('Tableau FR Download'!J:J,MATCH('Eligible Components'!M738,'Tableau FR Download'!G:G,0)))-1) = 0,"",LEFT(INDEX('Tableau FR Download'!J:J,MATCH('Eligible Components'!M738,'Tableau FR Download'!G:G,0)),FIND(" - ",INDEX('Tableau FR Download'!J:J,MATCH('Eligible Components'!M738,'Tableau FR Download'!G:G,0)))-1)),"")</f>
        <v/>
      </c>
      <c r="O738" s="2" t="str">
        <f>IF(T738="No","",IFERROR(IF(INDEX('Tableau FR Download'!M:M,MATCH('Eligible Components'!M738,'Tableau FR Download'!G:G,0))=0,"",INDEX('Tableau FR Download'!M:M,MATCH('Eligible Components'!M738,'Tableau FR Download'!G:G,0))),""))</f>
        <v/>
      </c>
      <c r="P738" s="27" t="str">
        <f>IF(IFERROR(
INDEX('Funding Request Tracker'!$G$6:$G$13,MATCH('Eligible Components'!N738,'Funding Request Tracker'!$F$6:$F$13,0)),"")=0,"",
IFERROR(INDEX('Funding Request Tracker'!$G$6:$G$13,MATCH('Eligible Components'!N738,'Funding Request Tracker'!$F$6:$F$13,0)),
""))</f>
        <v/>
      </c>
      <c r="Q738" s="27" t="str">
        <f>IF(IFERROR(INDEX('Tableau FR Download'!N:N,MATCH('Eligible Components'!M738,'Tableau FR Download'!G:G,0)),"")=0,"",IFERROR(INDEX('Tableau FR Download'!N:N,MATCH('Eligible Components'!M738,'Tableau FR Download'!G:G,0)),""))</f>
        <v/>
      </c>
      <c r="R738" s="27" t="str">
        <f>IF(IFERROR(INDEX('Tableau FR Download'!O:O,MATCH('Eligible Components'!M738,'Tableau FR Download'!G:G,0)),"")=0,"",IFERROR(INDEX('Tableau FR Download'!O:O,MATCH('Eligible Components'!M738,'Tableau FR Download'!G:G,0)),""))</f>
        <v/>
      </c>
      <c r="S738" t="str">
        <f t="shared" si="35"/>
        <v/>
      </c>
      <c r="T738" s="1" t="str">
        <f>IFERROR(INDEX('User Instructions'!$E$3:$E$8,MATCH('Eligible Components'!N738,'User Instructions'!$D$3:$D$8,0)),"")</f>
        <v/>
      </c>
      <c r="U738" s="1" t="str">
        <f>IFERROR(IF(INDEX('Tableau FR Download'!M:M,MATCH('Eligible Components'!M738,'Tableau FR Download'!G:G,0))=0,"",INDEX('Tableau FR Download'!M:M,MATCH('Eligible Components'!M738,'Tableau FR Download'!G:G,0))),"")</f>
        <v/>
      </c>
    </row>
    <row r="739" spans="1:21" hidden="1" x14ac:dyDescent="0.35">
      <c r="A739" s="1">
        <f t="shared" si="34"/>
        <v>0</v>
      </c>
      <c r="B739" s="1">
        <v>0</v>
      </c>
      <c r="C739" s="1" t="s">
        <v>201</v>
      </c>
      <c r="D739" s="1" t="s">
        <v>124</v>
      </c>
      <c r="E739" s="1" t="s">
        <v>204</v>
      </c>
      <c r="F739" s="1" t="s">
        <v>205</v>
      </c>
      <c r="G739" s="1" t="str">
        <f t="shared" si="33"/>
        <v>Kazakhstan-HIV/AIDS,Malaria,RSSH</v>
      </c>
      <c r="H739" s="1">
        <v>0</v>
      </c>
      <c r="I739" s="1" t="s">
        <v>58</v>
      </c>
      <c r="J739" s="1" t="str">
        <f>IF(IFERROR(IF(M739="",INDEX('Review Approach Lookup'!D:D,MATCH('Eligible Components'!G739,'Review Approach Lookup'!A:A,0)),INDEX('Tableau FR Download'!I:I,MATCH(M739,'Tableau FR Download'!G:G,0))),"")=0,"TBC",IFERROR(IF(M739="",INDEX('Review Approach Lookup'!D:D,MATCH('Eligible Components'!G739,'Review Approach Lookup'!A:A,0)),INDEX('Tableau FR Download'!I:I,MATCH(M739,'Tableau FR Download'!G:G,0))),""))</f>
        <v/>
      </c>
      <c r="K739" s="1" t="s">
        <v>218</v>
      </c>
      <c r="L739" s="1">
        <f>_xlfn.MAXIFS('Tableau FR Download'!A:A,'Tableau FR Download'!B:B,'Eligible Components'!G739)</f>
        <v>0</v>
      </c>
      <c r="M739" s="1" t="str">
        <f>IF(L739=0,"",INDEX('Tableau FR Download'!G:G,MATCH('Eligible Components'!L739,'Tableau FR Download'!A:A,0)))</f>
        <v/>
      </c>
      <c r="N739" s="2" t="str">
        <f>IFERROR(IF(LEFT(INDEX('Tableau FR Download'!J:J,MATCH('Eligible Components'!M739,'Tableau FR Download'!G:G,0)),FIND(" - ",INDEX('Tableau FR Download'!J:J,MATCH('Eligible Components'!M739,'Tableau FR Download'!G:G,0)))-1) = 0,"",LEFT(INDEX('Tableau FR Download'!J:J,MATCH('Eligible Components'!M739,'Tableau FR Download'!G:G,0)),FIND(" - ",INDEX('Tableau FR Download'!J:J,MATCH('Eligible Components'!M739,'Tableau FR Download'!G:G,0)))-1)),"")</f>
        <v/>
      </c>
      <c r="O739" s="2" t="str">
        <f>IF(T739="No","",IFERROR(IF(INDEX('Tableau FR Download'!M:M,MATCH('Eligible Components'!M739,'Tableau FR Download'!G:G,0))=0,"",INDEX('Tableau FR Download'!M:M,MATCH('Eligible Components'!M739,'Tableau FR Download'!G:G,0))),""))</f>
        <v/>
      </c>
      <c r="P739" s="27" t="str">
        <f>IF(IFERROR(
INDEX('Funding Request Tracker'!$G$6:$G$13,MATCH('Eligible Components'!N739,'Funding Request Tracker'!$F$6:$F$13,0)),"")=0,"",
IFERROR(INDEX('Funding Request Tracker'!$G$6:$G$13,MATCH('Eligible Components'!N739,'Funding Request Tracker'!$F$6:$F$13,0)),
""))</f>
        <v/>
      </c>
      <c r="Q739" s="27" t="str">
        <f>IF(IFERROR(INDEX('Tableau FR Download'!N:N,MATCH('Eligible Components'!M739,'Tableau FR Download'!G:G,0)),"")=0,"",IFERROR(INDEX('Tableau FR Download'!N:N,MATCH('Eligible Components'!M739,'Tableau FR Download'!G:G,0)),""))</f>
        <v/>
      </c>
      <c r="R739" s="27" t="str">
        <f>IF(IFERROR(INDEX('Tableau FR Download'!O:O,MATCH('Eligible Components'!M739,'Tableau FR Download'!G:G,0)),"")=0,"",IFERROR(INDEX('Tableau FR Download'!O:O,MATCH('Eligible Components'!M739,'Tableau FR Download'!G:G,0)),""))</f>
        <v/>
      </c>
      <c r="S739" t="str">
        <f t="shared" si="35"/>
        <v/>
      </c>
      <c r="T739" s="1" t="str">
        <f>IFERROR(INDEX('User Instructions'!$E$3:$E$8,MATCH('Eligible Components'!N739,'User Instructions'!$D$3:$D$8,0)),"")</f>
        <v/>
      </c>
      <c r="U739" s="1" t="str">
        <f>IFERROR(IF(INDEX('Tableau FR Download'!M:M,MATCH('Eligible Components'!M739,'Tableau FR Download'!G:G,0))=0,"",INDEX('Tableau FR Download'!M:M,MATCH('Eligible Components'!M739,'Tableau FR Download'!G:G,0))),"")</f>
        <v/>
      </c>
    </row>
    <row r="740" spans="1:21" hidden="1" x14ac:dyDescent="0.35">
      <c r="A740" s="1">
        <f t="shared" si="34"/>
        <v>0</v>
      </c>
      <c r="B740" s="1">
        <v>0</v>
      </c>
      <c r="C740" s="1" t="s">
        <v>201</v>
      </c>
      <c r="D740" s="1" t="s">
        <v>124</v>
      </c>
      <c r="E740" s="1" t="s">
        <v>206</v>
      </c>
      <c r="F740" s="1" t="s">
        <v>207</v>
      </c>
      <c r="G740" s="1" t="str">
        <f t="shared" si="33"/>
        <v>Kazakhstan-HIV/AIDS,RSSH</v>
      </c>
      <c r="H740" s="1">
        <v>1</v>
      </c>
      <c r="I740" s="1" t="s">
        <v>58</v>
      </c>
      <c r="J740" s="1" t="str">
        <f>IF(IFERROR(IF(M740="",INDEX('Review Approach Lookup'!D:D,MATCH('Eligible Components'!G740,'Review Approach Lookup'!A:A,0)),INDEX('Tableau FR Download'!I:I,MATCH(M740,'Tableau FR Download'!G:G,0))),"")=0,"TBC",IFERROR(IF(M740="",INDEX('Review Approach Lookup'!D:D,MATCH('Eligible Components'!G740,'Review Approach Lookup'!A:A,0)),INDEX('Tableau FR Download'!I:I,MATCH(M740,'Tableau FR Download'!G:G,0))),""))</f>
        <v/>
      </c>
      <c r="K740" s="1" t="s">
        <v>218</v>
      </c>
      <c r="L740" s="1">
        <f>_xlfn.MAXIFS('Tableau FR Download'!A:A,'Tableau FR Download'!B:B,'Eligible Components'!G740)</f>
        <v>0</v>
      </c>
      <c r="M740" s="1" t="str">
        <f>IF(L740=0,"",INDEX('Tableau FR Download'!G:G,MATCH('Eligible Components'!L740,'Tableau FR Download'!A:A,0)))</f>
        <v/>
      </c>
      <c r="N740" s="2" t="str">
        <f>IFERROR(IF(LEFT(INDEX('Tableau FR Download'!J:J,MATCH('Eligible Components'!M740,'Tableau FR Download'!G:G,0)),FIND(" - ",INDEX('Tableau FR Download'!J:J,MATCH('Eligible Components'!M740,'Tableau FR Download'!G:G,0)))-1) = 0,"",LEFT(INDEX('Tableau FR Download'!J:J,MATCH('Eligible Components'!M740,'Tableau FR Download'!G:G,0)),FIND(" - ",INDEX('Tableau FR Download'!J:J,MATCH('Eligible Components'!M740,'Tableau FR Download'!G:G,0)))-1)),"")</f>
        <v/>
      </c>
      <c r="O740" s="2" t="str">
        <f>IF(T740="No","",IFERROR(IF(INDEX('Tableau FR Download'!M:M,MATCH('Eligible Components'!M740,'Tableau FR Download'!G:G,0))=0,"",INDEX('Tableau FR Download'!M:M,MATCH('Eligible Components'!M740,'Tableau FR Download'!G:G,0))),""))</f>
        <v/>
      </c>
      <c r="P740" s="27" t="str">
        <f>IF(IFERROR(
INDEX('Funding Request Tracker'!$G$6:$G$13,MATCH('Eligible Components'!N740,'Funding Request Tracker'!$F$6:$F$13,0)),"")=0,"",
IFERROR(INDEX('Funding Request Tracker'!$G$6:$G$13,MATCH('Eligible Components'!N740,'Funding Request Tracker'!$F$6:$F$13,0)),
""))</f>
        <v/>
      </c>
      <c r="Q740" s="27" t="str">
        <f>IF(IFERROR(INDEX('Tableau FR Download'!N:N,MATCH('Eligible Components'!M740,'Tableau FR Download'!G:G,0)),"")=0,"",IFERROR(INDEX('Tableau FR Download'!N:N,MATCH('Eligible Components'!M740,'Tableau FR Download'!G:G,0)),""))</f>
        <v/>
      </c>
      <c r="R740" s="27" t="str">
        <f>IF(IFERROR(INDEX('Tableau FR Download'!O:O,MATCH('Eligible Components'!M740,'Tableau FR Download'!G:G,0)),"")=0,"",IFERROR(INDEX('Tableau FR Download'!O:O,MATCH('Eligible Components'!M740,'Tableau FR Download'!G:G,0)),""))</f>
        <v/>
      </c>
      <c r="S740" t="str">
        <f t="shared" si="35"/>
        <v/>
      </c>
      <c r="T740" s="1" t="str">
        <f>IFERROR(INDEX('User Instructions'!$E$3:$E$8,MATCH('Eligible Components'!N740,'User Instructions'!$D$3:$D$8,0)),"")</f>
        <v/>
      </c>
      <c r="U740" s="1" t="str">
        <f>IFERROR(IF(INDEX('Tableau FR Download'!M:M,MATCH('Eligible Components'!M740,'Tableau FR Download'!G:G,0))=0,"",INDEX('Tableau FR Download'!M:M,MATCH('Eligible Components'!M740,'Tableau FR Download'!G:G,0))),"")</f>
        <v/>
      </c>
    </row>
    <row r="741" spans="1:21" hidden="1" x14ac:dyDescent="0.35">
      <c r="A741" s="1">
        <f t="shared" si="34"/>
        <v>0</v>
      </c>
      <c r="B741" s="1">
        <v>0</v>
      </c>
      <c r="C741" s="1" t="s">
        <v>201</v>
      </c>
      <c r="D741" s="1" t="s">
        <v>124</v>
      </c>
      <c r="E741" s="1" t="s">
        <v>63</v>
      </c>
      <c r="F741" s="1" t="s">
        <v>208</v>
      </c>
      <c r="G741" s="1" t="str">
        <f t="shared" si="33"/>
        <v>Kazakhstan-HIV/AIDS, Tuberculosis</v>
      </c>
      <c r="H741" s="1">
        <v>1</v>
      </c>
      <c r="I741" s="1" t="s">
        <v>58</v>
      </c>
      <c r="J741" s="1" t="str">
        <f>IF(IFERROR(IF(M741="",INDEX('Review Approach Lookup'!D:D,MATCH('Eligible Components'!G741,'Review Approach Lookup'!A:A,0)),INDEX('Tableau FR Download'!I:I,MATCH(M741,'Tableau FR Download'!G:G,0))),"")=0,"TBC",IFERROR(IF(M741="",INDEX('Review Approach Lookup'!D:D,MATCH('Eligible Components'!G741,'Review Approach Lookup'!A:A,0)),INDEX('Tableau FR Download'!I:I,MATCH(M741,'Tableau FR Download'!G:G,0))),""))</f>
        <v/>
      </c>
      <c r="K741" s="1" t="s">
        <v>218</v>
      </c>
      <c r="L741" s="1">
        <f>_xlfn.MAXIFS('Tableau FR Download'!A:A,'Tableau FR Download'!B:B,'Eligible Components'!G741)</f>
        <v>0</v>
      </c>
      <c r="M741" s="1" t="str">
        <f>IF(L741=0,"",INDEX('Tableau FR Download'!G:G,MATCH('Eligible Components'!L741,'Tableau FR Download'!A:A,0)))</f>
        <v/>
      </c>
      <c r="N741" s="2" t="str">
        <f>IFERROR(IF(LEFT(INDEX('Tableau FR Download'!J:J,MATCH('Eligible Components'!M741,'Tableau FR Download'!G:G,0)),FIND(" - ",INDEX('Tableau FR Download'!J:J,MATCH('Eligible Components'!M741,'Tableau FR Download'!G:G,0)))-1) = 0,"",LEFT(INDEX('Tableau FR Download'!J:J,MATCH('Eligible Components'!M741,'Tableau FR Download'!G:G,0)),FIND(" - ",INDEX('Tableau FR Download'!J:J,MATCH('Eligible Components'!M741,'Tableau FR Download'!G:G,0)))-1)),"")</f>
        <v/>
      </c>
      <c r="O741" s="2" t="str">
        <f>IF(T741="No","",IFERROR(IF(INDEX('Tableau FR Download'!M:M,MATCH('Eligible Components'!M741,'Tableau FR Download'!G:G,0))=0,"",INDEX('Tableau FR Download'!M:M,MATCH('Eligible Components'!M741,'Tableau FR Download'!G:G,0))),""))</f>
        <v/>
      </c>
      <c r="P741" s="27" t="str">
        <f>IF(IFERROR(
INDEX('Funding Request Tracker'!$G$6:$G$13,MATCH('Eligible Components'!N741,'Funding Request Tracker'!$F$6:$F$13,0)),"")=0,"",
IFERROR(INDEX('Funding Request Tracker'!$G$6:$G$13,MATCH('Eligible Components'!N741,'Funding Request Tracker'!$F$6:$F$13,0)),
""))</f>
        <v/>
      </c>
      <c r="Q741" s="27" t="str">
        <f>IF(IFERROR(INDEX('Tableau FR Download'!N:N,MATCH('Eligible Components'!M741,'Tableau FR Download'!G:G,0)),"")=0,"",IFERROR(INDEX('Tableau FR Download'!N:N,MATCH('Eligible Components'!M741,'Tableau FR Download'!G:G,0)),""))</f>
        <v/>
      </c>
      <c r="R741" s="27" t="str">
        <f>IF(IFERROR(INDEX('Tableau FR Download'!O:O,MATCH('Eligible Components'!M741,'Tableau FR Download'!G:G,0)),"")=0,"",IFERROR(INDEX('Tableau FR Download'!O:O,MATCH('Eligible Components'!M741,'Tableau FR Download'!G:G,0)),""))</f>
        <v/>
      </c>
      <c r="S741" t="str">
        <f t="shared" si="35"/>
        <v/>
      </c>
      <c r="T741" s="1" t="str">
        <f>IFERROR(INDEX('User Instructions'!$E$3:$E$8,MATCH('Eligible Components'!N741,'User Instructions'!$D$3:$D$8,0)),"")</f>
        <v/>
      </c>
      <c r="U741" s="1" t="str">
        <f>IFERROR(IF(INDEX('Tableau FR Download'!M:M,MATCH('Eligible Components'!M741,'Tableau FR Download'!G:G,0))=0,"",INDEX('Tableau FR Download'!M:M,MATCH('Eligible Components'!M741,'Tableau FR Download'!G:G,0))),"")</f>
        <v/>
      </c>
    </row>
    <row r="742" spans="1:21" hidden="1" x14ac:dyDescent="0.35">
      <c r="A742" s="1">
        <f t="shared" si="34"/>
        <v>0</v>
      </c>
      <c r="B742" s="1">
        <v>0</v>
      </c>
      <c r="C742" s="1" t="s">
        <v>201</v>
      </c>
      <c r="D742" s="1" t="s">
        <v>124</v>
      </c>
      <c r="E742" s="1" t="s">
        <v>53</v>
      </c>
      <c r="F742" s="1" t="s">
        <v>209</v>
      </c>
      <c r="G742" s="1" t="str">
        <f t="shared" si="33"/>
        <v>Kazakhstan-HIV/AIDS,Tuberculosis,Malaria</v>
      </c>
      <c r="H742" s="1">
        <v>0</v>
      </c>
      <c r="I742" s="1" t="s">
        <v>58</v>
      </c>
      <c r="J742" s="1" t="str">
        <f>IF(IFERROR(IF(M742="",INDEX('Review Approach Lookup'!D:D,MATCH('Eligible Components'!G742,'Review Approach Lookup'!A:A,0)),INDEX('Tableau FR Download'!I:I,MATCH(M742,'Tableau FR Download'!G:G,0))),"")=0,"TBC",IFERROR(IF(M742="",INDEX('Review Approach Lookup'!D:D,MATCH('Eligible Components'!G742,'Review Approach Lookup'!A:A,0)),INDEX('Tableau FR Download'!I:I,MATCH(M742,'Tableau FR Download'!G:G,0))),""))</f>
        <v/>
      </c>
      <c r="K742" s="1" t="s">
        <v>218</v>
      </c>
      <c r="L742" s="1">
        <f>_xlfn.MAXIFS('Tableau FR Download'!A:A,'Tableau FR Download'!B:B,'Eligible Components'!G742)</f>
        <v>0</v>
      </c>
      <c r="M742" s="1" t="str">
        <f>IF(L742=0,"",INDEX('Tableau FR Download'!G:G,MATCH('Eligible Components'!L742,'Tableau FR Download'!A:A,0)))</f>
        <v/>
      </c>
      <c r="N742" s="2" t="str">
        <f>IFERROR(IF(LEFT(INDEX('Tableau FR Download'!J:J,MATCH('Eligible Components'!M742,'Tableau FR Download'!G:G,0)),FIND(" - ",INDEX('Tableau FR Download'!J:J,MATCH('Eligible Components'!M742,'Tableau FR Download'!G:G,0)))-1) = 0,"",LEFT(INDEX('Tableau FR Download'!J:J,MATCH('Eligible Components'!M742,'Tableau FR Download'!G:G,0)),FIND(" - ",INDEX('Tableau FR Download'!J:J,MATCH('Eligible Components'!M742,'Tableau FR Download'!G:G,0)))-1)),"")</f>
        <v/>
      </c>
      <c r="O742" s="2" t="str">
        <f>IF(T742="No","",IFERROR(IF(INDEX('Tableau FR Download'!M:M,MATCH('Eligible Components'!M742,'Tableau FR Download'!G:G,0))=0,"",INDEX('Tableau FR Download'!M:M,MATCH('Eligible Components'!M742,'Tableau FR Download'!G:G,0))),""))</f>
        <v/>
      </c>
      <c r="P742" s="27" t="str">
        <f>IF(IFERROR(
INDEX('Funding Request Tracker'!$G$6:$G$13,MATCH('Eligible Components'!N742,'Funding Request Tracker'!$F$6:$F$13,0)),"")=0,"",
IFERROR(INDEX('Funding Request Tracker'!$G$6:$G$13,MATCH('Eligible Components'!N742,'Funding Request Tracker'!$F$6:$F$13,0)),
""))</f>
        <v/>
      </c>
      <c r="Q742" s="27" t="str">
        <f>IF(IFERROR(INDEX('Tableau FR Download'!N:N,MATCH('Eligible Components'!M742,'Tableau FR Download'!G:G,0)),"")=0,"",IFERROR(INDEX('Tableau FR Download'!N:N,MATCH('Eligible Components'!M742,'Tableau FR Download'!G:G,0)),""))</f>
        <v/>
      </c>
      <c r="R742" s="27" t="str">
        <f>IF(IFERROR(INDEX('Tableau FR Download'!O:O,MATCH('Eligible Components'!M742,'Tableau FR Download'!G:G,0)),"")=0,"",IFERROR(INDEX('Tableau FR Download'!O:O,MATCH('Eligible Components'!M742,'Tableau FR Download'!G:G,0)),""))</f>
        <v/>
      </c>
      <c r="S742" t="str">
        <f t="shared" si="35"/>
        <v/>
      </c>
      <c r="T742" s="1" t="str">
        <f>IFERROR(INDEX('User Instructions'!$E$3:$E$8,MATCH('Eligible Components'!N742,'User Instructions'!$D$3:$D$8,0)),"")</f>
        <v/>
      </c>
      <c r="U742" s="1" t="str">
        <f>IFERROR(IF(INDEX('Tableau FR Download'!M:M,MATCH('Eligible Components'!M742,'Tableau FR Download'!G:G,0))=0,"",INDEX('Tableau FR Download'!M:M,MATCH('Eligible Components'!M742,'Tableau FR Download'!G:G,0))),"")</f>
        <v/>
      </c>
    </row>
    <row r="743" spans="1:21" hidden="1" x14ac:dyDescent="0.35">
      <c r="A743" s="1">
        <f t="shared" si="34"/>
        <v>0</v>
      </c>
      <c r="B743" s="1">
        <v>0</v>
      </c>
      <c r="C743" s="1" t="s">
        <v>201</v>
      </c>
      <c r="D743" s="1" t="s">
        <v>124</v>
      </c>
      <c r="E743" s="1" t="s">
        <v>81</v>
      </c>
      <c r="F743" s="1" t="s">
        <v>210</v>
      </c>
      <c r="G743" s="1" t="str">
        <f t="shared" si="33"/>
        <v>Kazakhstan-HIV/AIDS,Tuberculosis,Malaria,RSSH</v>
      </c>
      <c r="H743" s="1">
        <v>0</v>
      </c>
      <c r="I743" s="1" t="s">
        <v>58</v>
      </c>
      <c r="J743" s="1" t="str">
        <f>IF(IFERROR(IF(M743="",INDEX('Review Approach Lookup'!D:D,MATCH('Eligible Components'!G743,'Review Approach Lookup'!A:A,0)),INDEX('Tableau FR Download'!I:I,MATCH(M743,'Tableau FR Download'!G:G,0))),"")=0,"TBC",IFERROR(IF(M743="",INDEX('Review Approach Lookup'!D:D,MATCH('Eligible Components'!G743,'Review Approach Lookup'!A:A,0)),INDEX('Tableau FR Download'!I:I,MATCH(M743,'Tableau FR Download'!G:G,0))),""))</f>
        <v/>
      </c>
      <c r="K743" s="1" t="s">
        <v>218</v>
      </c>
      <c r="L743" s="1">
        <f>_xlfn.MAXIFS('Tableau FR Download'!A:A,'Tableau FR Download'!B:B,'Eligible Components'!G743)</f>
        <v>0</v>
      </c>
      <c r="M743" s="1" t="str">
        <f>IF(L743=0,"",INDEX('Tableau FR Download'!G:G,MATCH('Eligible Components'!L743,'Tableau FR Download'!A:A,0)))</f>
        <v/>
      </c>
      <c r="N743" s="2" t="str">
        <f>IFERROR(IF(LEFT(INDEX('Tableau FR Download'!J:J,MATCH('Eligible Components'!M743,'Tableau FR Download'!G:G,0)),FIND(" - ",INDEX('Tableau FR Download'!J:J,MATCH('Eligible Components'!M743,'Tableau FR Download'!G:G,0)))-1) = 0,"",LEFT(INDEX('Tableau FR Download'!J:J,MATCH('Eligible Components'!M743,'Tableau FR Download'!G:G,0)),FIND(" - ",INDEX('Tableau FR Download'!J:J,MATCH('Eligible Components'!M743,'Tableau FR Download'!G:G,0)))-1)),"")</f>
        <v/>
      </c>
      <c r="O743" s="2" t="str">
        <f>IF(T743="No","",IFERROR(IF(INDEX('Tableau FR Download'!M:M,MATCH('Eligible Components'!M743,'Tableau FR Download'!G:G,0))=0,"",INDEX('Tableau FR Download'!M:M,MATCH('Eligible Components'!M743,'Tableau FR Download'!G:G,0))),""))</f>
        <v/>
      </c>
      <c r="P743" s="27" t="str">
        <f>IF(IFERROR(
INDEX('Funding Request Tracker'!$G$6:$G$13,MATCH('Eligible Components'!N743,'Funding Request Tracker'!$F$6:$F$13,0)),"")=0,"",
IFERROR(INDEX('Funding Request Tracker'!$G$6:$G$13,MATCH('Eligible Components'!N743,'Funding Request Tracker'!$F$6:$F$13,0)),
""))</f>
        <v/>
      </c>
      <c r="Q743" s="27" t="str">
        <f>IF(IFERROR(INDEX('Tableau FR Download'!N:N,MATCH('Eligible Components'!M743,'Tableau FR Download'!G:G,0)),"")=0,"",IFERROR(INDEX('Tableau FR Download'!N:N,MATCH('Eligible Components'!M743,'Tableau FR Download'!G:G,0)),""))</f>
        <v/>
      </c>
      <c r="R743" s="27" t="str">
        <f>IF(IFERROR(INDEX('Tableau FR Download'!O:O,MATCH('Eligible Components'!M743,'Tableau FR Download'!G:G,0)),"")=0,"",IFERROR(INDEX('Tableau FR Download'!O:O,MATCH('Eligible Components'!M743,'Tableau FR Download'!G:G,0)),""))</f>
        <v/>
      </c>
      <c r="S743" t="str">
        <f t="shared" si="35"/>
        <v/>
      </c>
      <c r="T743" s="1" t="str">
        <f>IFERROR(INDEX('User Instructions'!$E$3:$E$8,MATCH('Eligible Components'!N743,'User Instructions'!$D$3:$D$8,0)),"")</f>
        <v/>
      </c>
      <c r="U743" s="1" t="str">
        <f>IFERROR(IF(INDEX('Tableau FR Download'!M:M,MATCH('Eligible Components'!M743,'Tableau FR Download'!G:G,0))=0,"",INDEX('Tableau FR Download'!M:M,MATCH('Eligible Components'!M743,'Tableau FR Download'!G:G,0))),"")</f>
        <v/>
      </c>
    </row>
    <row r="744" spans="1:21" hidden="1" x14ac:dyDescent="0.35">
      <c r="A744" s="1">
        <f t="shared" si="34"/>
        <v>0</v>
      </c>
      <c r="B744" s="1">
        <v>0</v>
      </c>
      <c r="C744" s="1" t="s">
        <v>201</v>
      </c>
      <c r="D744" s="1" t="s">
        <v>124</v>
      </c>
      <c r="E744" s="1" t="s">
        <v>137</v>
      </c>
      <c r="F744" s="1" t="s">
        <v>211</v>
      </c>
      <c r="G744" s="1" t="str">
        <f t="shared" si="33"/>
        <v>Kazakhstan-HIV/AIDS,Tuberculosis,RSSH</v>
      </c>
      <c r="H744" s="1">
        <v>1</v>
      </c>
      <c r="I744" s="1" t="s">
        <v>58</v>
      </c>
      <c r="J744" s="1" t="str">
        <f>IF(IFERROR(IF(M744="",INDEX('Review Approach Lookup'!D:D,MATCH('Eligible Components'!G744,'Review Approach Lookup'!A:A,0)),INDEX('Tableau FR Download'!I:I,MATCH(M744,'Tableau FR Download'!G:G,0))),"")=0,"TBC",IFERROR(IF(M744="",INDEX('Review Approach Lookup'!D:D,MATCH('Eligible Components'!G744,'Review Approach Lookup'!A:A,0)),INDEX('Tableau FR Download'!I:I,MATCH(M744,'Tableau FR Download'!G:G,0))),""))</f>
        <v/>
      </c>
      <c r="K744" s="1" t="s">
        <v>218</v>
      </c>
      <c r="L744" s="1">
        <f>_xlfn.MAXIFS('Tableau FR Download'!A:A,'Tableau FR Download'!B:B,'Eligible Components'!G744)</f>
        <v>0</v>
      </c>
      <c r="M744" s="1" t="str">
        <f>IF(L744=0,"",INDEX('Tableau FR Download'!G:G,MATCH('Eligible Components'!L744,'Tableau FR Download'!A:A,0)))</f>
        <v/>
      </c>
      <c r="N744" s="2" t="str">
        <f>IFERROR(IF(LEFT(INDEX('Tableau FR Download'!J:J,MATCH('Eligible Components'!M744,'Tableau FR Download'!G:G,0)),FIND(" - ",INDEX('Tableau FR Download'!J:J,MATCH('Eligible Components'!M744,'Tableau FR Download'!G:G,0)))-1) = 0,"",LEFT(INDEX('Tableau FR Download'!J:J,MATCH('Eligible Components'!M744,'Tableau FR Download'!G:G,0)),FIND(" - ",INDEX('Tableau FR Download'!J:J,MATCH('Eligible Components'!M744,'Tableau FR Download'!G:G,0)))-1)),"")</f>
        <v/>
      </c>
      <c r="O744" s="2" t="str">
        <f>IF(T744="No","",IFERROR(IF(INDEX('Tableau FR Download'!M:M,MATCH('Eligible Components'!M744,'Tableau FR Download'!G:G,0))=0,"",INDEX('Tableau FR Download'!M:M,MATCH('Eligible Components'!M744,'Tableau FR Download'!G:G,0))),""))</f>
        <v/>
      </c>
      <c r="P744" s="27" t="str">
        <f>IF(IFERROR(
INDEX('Funding Request Tracker'!$G$6:$G$13,MATCH('Eligible Components'!N744,'Funding Request Tracker'!$F$6:$F$13,0)),"")=0,"",
IFERROR(INDEX('Funding Request Tracker'!$G$6:$G$13,MATCH('Eligible Components'!N744,'Funding Request Tracker'!$F$6:$F$13,0)),
""))</f>
        <v/>
      </c>
      <c r="Q744" s="27" t="str">
        <f>IF(IFERROR(INDEX('Tableau FR Download'!N:N,MATCH('Eligible Components'!M744,'Tableau FR Download'!G:G,0)),"")=0,"",IFERROR(INDEX('Tableau FR Download'!N:N,MATCH('Eligible Components'!M744,'Tableau FR Download'!G:G,0)),""))</f>
        <v/>
      </c>
      <c r="R744" s="27" t="str">
        <f>IF(IFERROR(INDEX('Tableau FR Download'!O:O,MATCH('Eligible Components'!M744,'Tableau FR Download'!G:G,0)),"")=0,"",IFERROR(INDEX('Tableau FR Download'!O:O,MATCH('Eligible Components'!M744,'Tableau FR Download'!G:G,0)),""))</f>
        <v/>
      </c>
      <c r="S744" t="str">
        <f t="shared" si="35"/>
        <v/>
      </c>
      <c r="T744" s="1" t="str">
        <f>IFERROR(INDEX('User Instructions'!$E$3:$E$8,MATCH('Eligible Components'!N744,'User Instructions'!$D$3:$D$8,0)),"")</f>
        <v/>
      </c>
      <c r="U744" s="1" t="str">
        <f>IFERROR(IF(INDEX('Tableau FR Download'!M:M,MATCH('Eligible Components'!M744,'Tableau FR Download'!G:G,0))=0,"",INDEX('Tableau FR Download'!M:M,MATCH('Eligible Components'!M744,'Tableau FR Download'!G:G,0))),"")</f>
        <v/>
      </c>
    </row>
    <row r="745" spans="1:21" hidden="1" x14ac:dyDescent="0.35">
      <c r="A745" s="1">
        <f t="shared" si="34"/>
        <v>0</v>
      </c>
      <c r="B745" s="1">
        <v>0</v>
      </c>
      <c r="C745" s="1" t="s">
        <v>201</v>
      </c>
      <c r="D745" s="1" t="s">
        <v>124</v>
      </c>
      <c r="E745" s="1" t="s">
        <v>68</v>
      </c>
      <c r="F745" s="1" t="s">
        <v>68</v>
      </c>
      <c r="G745" s="1" t="str">
        <f t="shared" si="33"/>
        <v>Kazakhstan-Malaria</v>
      </c>
      <c r="H745" s="1">
        <v>0</v>
      </c>
      <c r="I745" s="1" t="s">
        <v>58</v>
      </c>
      <c r="J745" s="1" t="str">
        <f>IF(IFERROR(IF(M745="",INDEX('Review Approach Lookup'!D:D,MATCH('Eligible Components'!G745,'Review Approach Lookup'!A:A,0)),INDEX('Tableau FR Download'!I:I,MATCH(M745,'Tableau FR Download'!G:G,0))),"")=0,"TBC",IFERROR(IF(M745="",INDEX('Review Approach Lookup'!D:D,MATCH('Eligible Components'!G745,'Review Approach Lookup'!A:A,0)),INDEX('Tableau FR Download'!I:I,MATCH(M745,'Tableau FR Download'!G:G,0))),""))</f>
        <v/>
      </c>
      <c r="K745" s="1" t="s">
        <v>218</v>
      </c>
      <c r="L745" s="1">
        <f>_xlfn.MAXIFS('Tableau FR Download'!A:A,'Tableau FR Download'!B:B,'Eligible Components'!G745)</f>
        <v>0</v>
      </c>
      <c r="M745" s="1" t="str">
        <f>IF(L745=0,"",INDEX('Tableau FR Download'!G:G,MATCH('Eligible Components'!L745,'Tableau FR Download'!A:A,0)))</f>
        <v/>
      </c>
      <c r="N745" s="2" t="str">
        <f>IFERROR(IF(LEFT(INDEX('Tableau FR Download'!J:J,MATCH('Eligible Components'!M745,'Tableau FR Download'!G:G,0)),FIND(" - ",INDEX('Tableau FR Download'!J:J,MATCH('Eligible Components'!M745,'Tableau FR Download'!G:G,0)))-1) = 0,"",LEFT(INDEX('Tableau FR Download'!J:J,MATCH('Eligible Components'!M745,'Tableau FR Download'!G:G,0)),FIND(" - ",INDEX('Tableau FR Download'!J:J,MATCH('Eligible Components'!M745,'Tableau FR Download'!G:G,0)))-1)),"")</f>
        <v/>
      </c>
      <c r="O745" s="2" t="str">
        <f>IF(T745="No","",IFERROR(IF(INDEX('Tableau FR Download'!M:M,MATCH('Eligible Components'!M745,'Tableau FR Download'!G:G,0))=0,"",INDEX('Tableau FR Download'!M:M,MATCH('Eligible Components'!M745,'Tableau FR Download'!G:G,0))),""))</f>
        <v/>
      </c>
      <c r="P745" s="27" t="str">
        <f>IF(IFERROR(
INDEX('Funding Request Tracker'!$G$6:$G$13,MATCH('Eligible Components'!N745,'Funding Request Tracker'!$F$6:$F$13,0)),"")=0,"",
IFERROR(INDEX('Funding Request Tracker'!$G$6:$G$13,MATCH('Eligible Components'!N745,'Funding Request Tracker'!$F$6:$F$13,0)),
""))</f>
        <v/>
      </c>
      <c r="Q745" s="27" t="str">
        <f>IF(IFERROR(INDEX('Tableau FR Download'!N:N,MATCH('Eligible Components'!M745,'Tableau FR Download'!G:G,0)),"")=0,"",IFERROR(INDEX('Tableau FR Download'!N:N,MATCH('Eligible Components'!M745,'Tableau FR Download'!G:G,0)),""))</f>
        <v/>
      </c>
      <c r="R745" s="27" t="str">
        <f>IF(IFERROR(INDEX('Tableau FR Download'!O:O,MATCH('Eligible Components'!M745,'Tableau FR Download'!G:G,0)),"")=0,"",IFERROR(INDEX('Tableau FR Download'!O:O,MATCH('Eligible Components'!M745,'Tableau FR Download'!G:G,0)),""))</f>
        <v/>
      </c>
      <c r="S745" t="str">
        <f t="shared" si="35"/>
        <v/>
      </c>
      <c r="T745" s="1" t="str">
        <f>IFERROR(INDEX('User Instructions'!$E$3:$E$8,MATCH('Eligible Components'!N745,'User Instructions'!$D$3:$D$8,0)),"")</f>
        <v/>
      </c>
      <c r="U745" s="1" t="str">
        <f>IFERROR(IF(INDEX('Tableau FR Download'!M:M,MATCH('Eligible Components'!M745,'Tableau FR Download'!G:G,0))=0,"",INDEX('Tableau FR Download'!M:M,MATCH('Eligible Components'!M745,'Tableau FR Download'!G:G,0))),"")</f>
        <v/>
      </c>
    </row>
    <row r="746" spans="1:21" hidden="1" x14ac:dyDescent="0.35">
      <c r="A746" s="1">
        <f t="shared" si="34"/>
        <v>0</v>
      </c>
      <c r="B746" s="1">
        <v>0</v>
      </c>
      <c r="C746" s="1" t="s">
        <v>201</v>
      </c>
      <c r="D746" s="1" t="s">
        <v>124</v>
      </c>
      <c r="E746" s="1" t="s">
        <v>94</v>
      </c>
      <c r="F746" s="1" t="s">
        <v>212</v>
      </c>
      <c r="G746" s="1" t="str">
        <f t="shared" si="33"/>
        <v>Kazakhstan-Malaria,RSSH</v>
      </c>
      <c r="H746" s="1">
        <v>0</v>
      </c>
      <c r="I746" s="1" t="s">
        <v>58</v>
      </c>
      <c r="J746" s="1" t="str">
        <f>IF(IFERROR(IF(M746="",INDEX('Review Approach Lookup'!D:D,MATCH('Eligible Components'!G746,'Review Approach Lookup'!A:A,0)),INDEX('Tableau FR Download'!I:I,MATCH(M746,'Tableau FR Download'!G:G,0))),"")=0,"TBC",IFERROR(IF(M746="",INDEX('Review Approach Lookup'!D:D,MATCH('Eligible Components'!G746,'Review Approach Lookup'!A:A,0)),INDEX('Tableau FR Download'!I:I,MATCH(M746,'Tableau FR Download'!G:G,0))),""))</f>
        <v/>
      </c>
      <c r="K746" s="1" t="s">
        <v>218</v>
      </c>
      <c r="L746" s="1">
        <f>_xlfn.MAXIFS('Tableau FR Download'!A:A,'Tableau FR Download'!B:B,'Eligible Components'!G746)</f>
        <v>0</v>
      </c>
      <c r="M746" s="1" t="str">
        <f>IF(L746=0,"",INDEX('Tableau FR Download'!G:G,MATCH('Eligible Components'!L746,'Tableau FR Download'!A:A,0)))</f>
        <v/>
      </c>
      <c r="N746" s="2" t="str">
        <f>IFERROR(IF(LEFT(INDEX('Tableau FR Download'!J:J,MATCH('Eligible Components'!M746,'Tableau FR Download'!G:G,0)),FIND(" - ",INDEX('Tableau FR Download'!J:J,MATCH('Eligible Components'!M746,'Tableau FR Download'!G:G,0)))-1) = 0,"",LEFT(INDEX('Tableau FR Download'!J:J,MATCH('Eligible Components'!M746,'Tableau FR Download'!G:G,0)),FIND(" - ",INDEX('Tableau FR Download'!J:J,MATCH('Eligible Components'!M746,'Tableau FR Download'!G:G,0)))-1)),"")</f>
        <v/>
      </c>
      <c r="O746" s="2" t="str">
        <f>IF(T746="No","",IFERROR(IF(INDEX('Tableau FR Download'!M:M,MATCH('Eligible Components'!M746,'Tableau FR Download'!G:G,0))=0,"",INDEX('Tableau FR Download'!M:M,MATCH('Eligible Components'!M746,'Tableau FR Download'!G:G,0))),""))</f>
        <v/>
      </c>
      <c r="P746" s="27" t="str">
        <f>IF(IFERROR(
INDEX('Funding Request Tracker'!$G$6:$G$13,MATCH('Eligible Components'!N746,'Funding Request Tracker'!$F$6:$F$13,0)),"")=0,"",
IFERROR(INDEX('Funding Request Tracker'!$G$6:$G$13,MATCH('Eligible Components'!N746,'Funding Request Tracker'!$F$6:$F$13,0)),
""))</f>
        <v/>
      </c>
      <c r="Q746" s="27" t="str">
        <f>IF(IFERROR(INDEX('Tableau FR Download'!N:N,MATCH('Eligible Components'!M746,'Tableau FR Download'!G:G,0)),"")=0,"",IFERROR(INDEX('Tableau FR Download'!N:N,MATCH('Eligible Components'!M746,'Tableau FR Download'!G:G,0)),""))</f>
        <v/>
      </c>
      <c r="R746" s="27" t="str">
        <f>IF(IFERROR(INDEX('Tableau FR Download'!O:O,MATCH('Eligible Components'!M746,'Tableau FR Download'!G:G,0)),"")=0,"",IFERROR(INDEX('Tableau FR Download'!O:O,MATCH('Eligible Components'!M746,'Tableau FR Download'!G:G,0)),""))</f>
        <v/>
      </c>
      <c r="S746" t="str">
        <f t="shared" si="35"/>
        <v/>
      </c>
      <c r="T746" s="1" t="str">
        <f>IFERROR(INDEX('User Instructions'!$E$3:$E$8,MATCH('Eligible Components'!N746,'User Instructions'!$D$3:$D$8,0)),"")</f>
        <v/>
      </c>
      <c r="U746" s="1" t="str">
        <f>IFERROR(IF(INDEX('Tableau FR Download'!M:M,MATCH('Eligible Components'!M746,'Tableau FR Download'!G:G,0))=0,"",INDEX('Tableau FR Download'!M:M,MATCH('Eligible Components'!M746,'Tableau FR Download'!G:G,0))),"")</f>
        <v/>
      </c>
    </row>
    <row r="747" spans="1:21" hidden="1" x14ac:dyDescent="0.35">
      <c r="A747" s="1">
        <f t="shared" si="34"/>
        <v>0</v>
      </c>
      <c r="B747" s="1">
        <v>0</v>
      </c>
      <c r="C747" s="1" t="s">
        <v>201</v>
      </c>
      <c r="D747" s="1" t="s">
        <v>124</v>
      </c>
      <c r="E747" s="1" t="s">
        <v>91</v>
      </c>
      <c r="F747" s="1" t="s">
        <v>91</v>
      </c>
      <c r="G747" s="1" t="str">
        <f t="shared" si="33"/>
        <v>Kazakhstan-RSSH</v>
      </c>
      <c r="H747" s="1">
        <v>1</v>
      </c>
      <c r="I747" s="1" t="s">
        <v>58</v>
      </c>
      <c r="J747" s="1" t="str">
        <f>IF(IFERROR(IF(M747="",INDEX('Review Approach Lookup'!D:D,MATCH('Eligible Components'!G747,'Review Approach Lookup'!A:A,0)),INDEX('Tableau FR Download'!I:I,MATCH(M747,'Tableau FR Download'!G:G,0))),"")=0,"TBC",IFERROR(IF(M747="",INDEX('Review Approach Lookup'!D:D,MATCH('Eligible Components'!G747,'Review Approach Lookup'!A:A,0)),INDEX('Tableau FR Download'!I:I,MATCH(M747,'Tableau FR Download'!G:G,0))),""))</f>
        <v>TBC</v>
      </c>
      <c r="K747" s="1" t="s">
        <v>218</v>
      </c>
      <c r="L747" s="1">
        <f>_xlfn.MAXIFS('Tableau FR Download'!A:A,'Tableau FR Download'!B:B,'Eligible Components'!G747)</f>
        <v>0</v>
      </c>
      <c r="M747" s="1" t="str">
        <f>IF(L747=0,"",INDEX('Tableau FR Download'!G:G,MATCH('Eligible Components'!L747,'Tableau FR Download'!A:A,0)))</f>
        <v/>
      </c>
      <c r="N747" s="2" t="str">
        <f>IFERROR(IF(LEFT(INDEX('Tableau FR Download'!J:J,MATCH('Eligible Components'!M747,'Tableau FR Download'!G:G,0)),FIND(" - ",INDEX('Tableau FR Download'!J:J,MATCH('Eligible Components'!M747,'Tableau FR Download'!G:G,0)))-1) = 0,"",LEFT(INDEX('Tableau FR Download'!J:J,MATCH('Eligible Components'!M747,'Tableau FR Download'!G:G,0)),FIND(" - ",INDEX('Tableau FR Download'!J:J,MATCH('Eligible Components'!M747,'Tableau FR Download'!G:G,0)))-1)),"")</f>
        <v/>
      </c>
      <c r="O747" s="2" t="str">
        <f>IF(T747="No","",IFERROR(IF(INDEX('Tableau FR Download'!M:M,MATCH('Eligible Components'!M747,'Tableau FR Download'!G:G,0))=0,"",INDEX('Tableau FR Download'!M:M,MATCH('Eligible Components'!M747,'Tableau FR Download'!G:G,0))),""))</f>
        <v/>
      </c>
      <c r="P747" s="27" t="str">
        <f>IF(IFERROR(
INDEX('Funding Request Tracker'!$G$6:$G$13,MATCH('Eligible Components'!N747,'Funding Request Tracker'!$F$6:$F$13,0)),"")=0,"",
IFERROR(INDEX('Funding Request Tracker'!$G$6:$G$13,MATCH('Eligible Components'!N747,'Funding Request Tracker'!$F$6:$F$13,0)),
""))</f>
        <v/>
      </c>
      <c r="Q747" s="27" t="str">
        <f>IF(IFERROR(INDEX('Tableau FR Download'!N:N,MATCH('Eligible Components'!M747,'Tableau FR Download'!G:G,0)),"")=0,"",IFERROR(INDEX('Tableau FR Download'!N:N,MATCH('Eligible Components'!M747,'Tableau FR Download'!G:G,0)),""))</f>
        <v/>
      </c>
      <c r="R747" s="27" t="str">
        <f>IF(IFERROR(INDEX('Tableau FR Download'!O:O,MATCH('Eligible Components'!M747,'Tableau FR Download'!G:G,0)),"")=0,"",IFERROR(INDEX('Tableau FR Download'!O:O,MATCH('Eligible Components'!M747,'Tableau FR Download'!G:G,0)),""))</f>
        <v/>
      </c>
      <c r="S747" t="str">
        <f t="shared" si="35"/>
        <v/>
      </c>
      <c r="T747" s="1" t="str">
        <f>IFERROR(INDEX('User Instructions'!$E$3:$E$8,MATCH('Eligible Components'!N747,'User Instructions'!$D$3:$D$8,0)),"")</f>
        <v/>
      </c>
      <c r="U747" s="1" t="str">
        <f>IFERROR(IF(INDEX('Tableau FR Download'!M:M,MATCH('Eligible Components'!M747,'Tableau FR Download'!G:G,0))=0,"",INDEX('Tableau FR Download'!M:M,MATCH('Eligible Components'!M747,'Tableau FR Download'!G:G,0))),"")</f>
        <v/>
      </c>
    </row>
    <row r="748" spans="1:21" hidden="1" x14ac:dyDescent="0.35">
      <c r="A748" s="1">
        <f t="shared" si="34"/>
        <v>1</v>
      </c>
      <c r="B748" s="1">
        <v>0</v>
      </c>
      <c r="C748" s="1" t="s">
        <v>201</v>
      </c>
      <c r="D748" s="1" t="s">
        <v>124</v>
      </c>
      <c r="E748" s="1" t="s">
        <v>61</v>
      </c>
      <c r="F748" s="1" t="s">
        <v>213</v>
      </c>
      <c r="G748" s="1" t="str">
        <f t="shared" si="33"/>
        <v>Kazakhstan-Tuberculosis</v>
      </c>
      <c r="H748" s="1">
        <v>1</v>
      </c>
      <c r="I748" s="1" t="s">
        <v>58</v>
      </c>
      <c r="J748" s="1" t="str">
        <f>IF(IFERROR(IF(M748="",INDEX('Review Approach Lookup'!D:D,MATCH('Eligible Components'!G748,'Review Approach Lookup'!A:A,0)),INDEX('Tableau FR Download'!I:I,MATCH(M748,'Tableau FR Download'!G:G,0))),"")=0,"TBC",IFERROR(IF(M748="",INDEX('Review Approach Lookup'!D:D,MATCH('Eligible Components'!G748,'Review Approach Lookup'!A:A,0)),INDEX('Tableau FR Download'!I:I,MATCH(M748,'Tableau FR Download'!G:G,0))),""))</f>
        <v>Tailored for Focused Portfolios</v>
      </c>
      <c r="K748" s="1" t="s">
        <v>218</v>
      </c>
      <c r="L748" s="1">
        <f>_xlfn.MAXIFS('Tableau FR Download'!A:A,'Tableau FR Download'!B:B,'Eligible Components'!G748)</f>
        <v>1684</v>
      </c>
      <c r="M748" s="1" t="str">
        <f>IF(L748=0,"",INDEX('Tableau FR Download'!G:G,MATCH('Eligible Components'!L748,'Tableau FR Download'!A:A,0)))</f>
        <v>FR1684-KAZ-T</v>
      </c>
      <c r="N748" s="2" t="str">
        <f>IFERROR(IF(LEFT(INDEX('Tableau FR Download'!J:J,MATCH('Eligible Components'!M748,'Tableau FR Download'!G:G,0)),FIND(" - ",INDEX('Tableau FR Download'!J:J,MATCH('Eligible Components'!M748,'Tableau FR Download'!G:G,0)))-1) = 0,"",LEFT(INDEX('Tableau FR Download'!J:J,MATCH('Eligible Components'!M748,'Tableau FR Download'!G:G,0)),FIND(" - ",INDEX('Tableau FR Download'!J:J,MATCH('Eligible Components'!M748,'Tableau FR Download'!G:G,0)))-1)),"")</f>
        <v>Window 7</v>
      </c>
      <c r="O748" s="2" t="str">
        <f>IF(T748="No","",IFERROR(IF(INDEX('Tableau FR Download'!M:M,MATCH('Eligible Components'!M748,'Tableau FR Download'!G:G,0))=0,"",INDEX('Tableau FR Download'!M:M,MATCH('Eligible Components'!M748,'Tableau FR Download'!G:G,0))),""))</f>
        <v/>
      </c>
      <c r="P748" s="27" t="str">
        <f>IF(IFERROR(
INDEX('Funding Request Tracker'!$G$6:$G$13,MATCH('Eligible Components'!N748,'Funding Request Tracker'!$F$6:$F$13,0)),"")=0,"",
IFERROR(INDEX('Funding Request Tracker'!$G$6:$G$13,MATCH('Eligible Components'!N748,'Funding Request Tracker'!$F$6:$F$13,0)),
""))</f>
        <v>TBC</v>
      </c>
      <c r="Q748" s="27" t="str">
        <f>IF(IFERROR(INDEX('Tableau FR Download'!N:N,MATCH('Eligible Components'!M748,'Tableau FR Download'!G:G,0)),"")=0,"",IFERROR(INDEX('Tableau FR Download'!N:N,MATCH('Eligible Components'!M748,'Tableau FR Download'!G:G,0)),""))</f>
        <v/>
      </c>
      <c r="R748" s="27" t="str">
        <f>IF(IFERROR(INDEX('Tableau FR Download'!O:O,MATCH('Eligible Components'!M748,'Tableau FR Download'!G:G,0)),"")=0,"",IFERROR(INDEX('Tableau FR Download'!O:O,MATCH('Eligible Components'!M748,'Tableau FR Download'!G:G,0)),""))</f>
        <v/>
      </c>
      <c r="S748" t="str">
        <f t="shared" si="35"/>
        <v/>
      </c>
      <c r="T748" s="1" t="str">
        <f>IFERROR(INDEX('User Instructions'!$E$3:$E$8,MATCH('Eligible Components'!N748,'User Instructions'!$D$3:$D$8,0)),"")</f>
        <v/>
      </c>
      <c r="U748" s="1" t="str">
        <f>IFERROR(IF(INDEX('Tableau FR Download'!M:M,MATCH('Eligible Components'!M748,'Tableau FR Download'!G:G,0))=0,"",INDEX('Tableau FR Download'!M:M,MATCH('Eligible Components'!M748,'Tableau FR Download'!G:G,0))),"")</f>
        <v/>
      </c>
    </row>
    <row r="749" spans="1:21" hidden="1" x14ac:dyDescent="0.35">
      <c r="A749" s="1">
        <f t="shared" si="34"/>
        <v>0</v>
      </c>
      <c r="B749" s="1">
        <v>0</v>
      </c>
      <c r="C749" s="1" t="s">
        <v>201</v>
      </c>
      <c r="D749" s="1" t="s">
        <v>124</v>
      </c>
      <c r="E749" s="1" t="s">
        <v>168</v>
      </c>
      <c r="F749" s="1" t="s">
        <v>214</v>
      </c>
      <c r="G749" s="1" t="str">
        <f t="shared" si="33"/>
        <v>Kazakhstan-Tuberculosis,Malaria</v>
      </c>
      <c r="H749" s="1">
        <v>0</v>
      </c>
      <c r="I749" s="1" t="s">
        <v>58</v>
      </c>
      <c r="J749" s="1" t="str">
        <f>IF(IFERROR(IF(M749="",INDEX('Review Approach Lookup'!D:D,MATCH('Eligible Components'!G749,'Review Approach Lookup'!A:A,0)),INDEX('Tableau FR Download'!I:I,MATCH(M749,'Tableau FR Download'!G:G,0))),"")=0,"TBC",IFERROR(IF(M749="",INDEX('Review Approach Lookup'!D:D,MATCH('Eligible Components'!G749,'Review Approach Lookup'!A:A,0)),INDEX('Tableau FR Download'!I:I,MATCH(M749,'Tableau FR Download'!G:G,0))),""))</f>
        <v/>
      </c>
      <c r="K749" s="1" t="s">
        <v>218</v>
      </c>
      <c r="L749" s="1">
        <f>_xlfn.MAXIFS('Tableau FR Download'!A:A,'Tableau FR Download'!B:B,'Eligible Components'!G749)</f>
        <v>0</v>
      </c>
      <c r="M749" s="1" t="str">
        <f>IF(L749=0,"",INDEX('Tableau FR Download'!G:G,MATCH('Eligible Components'!L749,'Tableau FR Download'!A:A,0)))</f>
        <v/>
      </c>
      <c r="N749" s="2" t="str">
        <f>IFERROR(IF(LEFT(INDEX('Tableau FR Download'!J:J,MATCH('Eligible Components'!M749,'Tableau FR Download'!G:G,0)),FIND(" - ",INDEX('Tableau FR Download'!J:J,MATCH('Eligible Components'!M749,'Tableau FR Download'!G:G,0)))-1) = 0,"",LEFT(INDEX('Tableau FR Download'!J:J,MATCH('Eligible Components'!M749,'Tableau FR Download'!G:G,0)),FIND(" - ",INDEX('Tableau FR Download'!J:J,MATCH('Eligible Components'!M749,'Tableau FR Download'!G:G,0)))-1)),"")</f>
        <v/>
      </c>
      <c r="O749" s="2" t="str">
        <f>IF(T749="No","",IFERROR(IF(INDEX('Tableau FR Download'!M:M,MATCH('Eligible Components'!M749,'Tableau FR Download'!G:G,0))=0,"",INDEX('Tableau FR Download'!M:M,MATCH('Eligible Components'!M749,'Tableau FR Download'!G:G,0))),""))</f>
        <v/>
      </c>
      <c r="P749" s="27" t="str">
        <f>IF(IFERROR(
INDEX('Funding Request Tracker'!$G$6:$G$13,MATCH('Eligible Components'!N749,'Funding Request Tracker'!$F$6:$F$13,0)),"")=0,"",
IFERROR(INDEX('Funding Request Tracker'!$G$6:$G$13,MATCH('Eligible Components'!N749,'Funding Request Tracker'!$F$6:$F$13,0)),
""))</f>
        <v/>
      </c>
      <c r="Q749" s="27" t="str">
        <f>IF(IFERROR(INDEX('Tableau FR Download'!N:N,MATCH('Eligible Components'!M749,'Tableau FR Download'!G:G,0)),"")=0,"",IFERROR(INDEX('Tableau FR Download'!N:N,MATCH('Eligible Components'!M749,'Tableau FR Download'!G:G,0)),""))</f>
        <v/>
      </c>
      <c r="R749" s="27" t="str">
        <f>IF(IFERROR(INDEX('Tableau FR Download'!O:O,MATCH('Eligible Components'!M749,'Tableau FR Download'!G:G,0)),"")=0,"",IFERROR(INDEX('Tableau FR Download'!O:O,MATCH('Eligible Components'!M749,'Tableau FR Download'!G:G,0)),""))</f>
        <v/>
      </c>
      <c r="S749" t="str">
        <f t="shared" si="35"/>
        <v/>
      </c>
      <c r="T749" s="1" t="str">
        <f>IFERROR(INDEX('User Instructions'!$E$3:$E$8,MATCH('Eligible Components'!N749,'User Instructions'!$D$3:$D$8,0)),"")</f>
        <v/>
      </c>
      <c r="U749" s="1" t="str">
        <f>IFERROR(IF(INDEX('Tableau FR Download'!M:M,MATCH('Eligible Components'!M749,'Tableau FR Download'!G:G,0))=0,"",INDEX('Tableau FR Download'!M:M,MATCH('Eligible Components'!M749,'Tableau FR Download'!G:G,0))),"")</f>
        <v/>
      </c>
    </row>
    <row r="750" spans="1:21" hidden="1" x14ac:dyDescent="0.35">
      <c r="A750" s="1">
        <f t="shared" si="34"/>
        <v>0</v>
      </c>
      <c r="B750" s="1">
        <v>0</v>
      </c>
      <c r="C750" s="1" t="s">
        <v>201</v>
      </c>
      <c r="D750" s="1" t="s">
        <v>124</v>
      </c>
      <c r="E750" s="1" t="s">
        <v>133</v>
      </c>
      <c r="F750" s="1" t="s">
        <v>215</v>
      </c>
      <c r="G750" s="1" t="str">
        <f t="shared" si="33"/>
        <v>Kazakhstan-Tuberculosis,Malaria,RSSH</v>
      </c>
      <c r="H750" s="1">
        <v>0</v>
      </c>
      <c r="I750" s="1" t="s">
        <v>58</v>
      </c>
      <c r="J750" s="1" t="str">
        <f>IF(IFERROR(IF(M750="",INDEX('Review Approach Lookup'!D:D,MATCH('Eligible Components'!G750,'Review Approach Lookup'!A:A,0)),INDEX('Tableau FR Download'!I:I,MATCH(M750,'Tableau FR Download'!G:G,0))),"")=0,"TBC",IFERROR(IF(M750="",INDEX('Review Approach Lookup'!D:D,MATCH('Eligible Components'!G750,'Review Approach Lookup'!A:A,0)),INDEX('Tableau FR Download'!I:I,MATCH(M750,'Tableau FR Download'!G:G,0))),""))</f>
        <v/>
      </c>
      <c r="K750" s="1" t="s">
        <v>218</v>
      </c>
      <c r="L750" s="1">
        <f>_xlfn.MAXIFS('Tableau FR Download'!A:A,'Tableau FR Download'!B:B,'Eligible Components'!G750)</f>
        <v>0</v>
      </c>
      <c r="M750" s="1" t="str">
        <f>IF(L750=0,"",INDEX('Tableau FR Download'!G:G,MATCH('Eligible Components'!L750,'Tableau FR Download'!A:A,0)))</f>
        <v/>
      </c>
      <c r="N750" s="2" t="str">
        <f>IFERROR(IF(LEFT(INDEX('Tableau FR Download'!J:J,MATCH('Eligible Components'!M750,'Tableau FR Download'!G:G,0)),FIND(" - ",INDEX('Tableau FR Download'!J:J,MATCH('Eligible Components'!M750,'Tableau FR Download'!G:G,0)))-1) = 0,"",LEFT(INDEX('Tableau FR Download'!J:J,MATCH('Eligible Components'!M750,'Tableau FR Download'!G:G,0)),FIND(" - ",INDEX('Tableau FR Download'!J:J,MATCH('Eligible Components'!M750,'Tableau FR Download'!G:G,0)))-1)),"")</f>
        <v/>
      </c>
      <c r="O750" s="2" t="str">
        <f>IF(T750="No","",IFERROR(IF(INDEX('Tableau FR Download'!M:M,MATCH('Eligible Components'!M750,'Tableau FR Download'!G:G,0))=0,"",INDEX('Tableau FR Download'!M:M,MATCH('Eligible Components'!M750,'Tableau FR Download'!G:G,0))),""))</f>
        <v/>
      </c>
      <c r="P750" s="27" t="str">
        <f>IF(IFERROR(
INDEX('Funding Request Tracker'!$G$6:$G$13,MATCH('Eligible Components'!N750,'Funding Request Tracker'!$F$6:$F$13,0)),"")=0,"",
IFERROR(INDEX('Funding Request Tracker'!$G$6:$G$13,MATCH('Eligible Components'!N750,'Funding Request Tracker'!$F$6:$F$13,0)),
""))</f>
        <v/>
      </c>
      <c r="Q750" s="27" t="str">
        <f>IF(IFERROR(INDEX('Tableau FR Download'!N:N,MATCH('Eligible Components'!M750,'Tableau FR Download'!G:G,0)),"")=0,"",IFERROR(INDEX('Tableau FR Download'!N:N,MATCH('Eligible Components'!M750,'Tableau FR Download'!G:G,0)),""))</f>
        <v/>
      </c>
      <c r="R750" s="27" t="str">
        <f>IF(IFERROR(INDEX('Tableau FR Download'!O:O,MATCH('Eligible Components'!M750,'Tableau FR Download'!G:G,0)),"")=0,"",IFERROR(INDEX('Tableau FR Download'!O:O,MATCH('Eligible Components'!M750,'Tableau FR Download'!G:G,0)),""))</f>
        <v/>
      </c>
      <c r="S750" t="str">
        <f t="shared" si="35"/>
        <v/>
      </c>
      <c r="T750" s="1" t="str">
        <f>IFERROR(INDEX('User Instructions'!$E$3:$E$8,MATCH('Eligible Components'!N750,'User Instructions'!$D$3:$D$8,0)),"")</f>
        <v/>
      </c>
      <c r="U750" s="1" t="str">
        <f>IFERROR(IF(INDEX('Tableau FR Download'!M:M,MATCH('Eligible Components'!M750,'Tableau FR Download'!G:G,0))=0,"",INDEX('Tableau FR Download'!M:M,MATCH('Eligible Components'!M750,'Tableau FR Download'!G:G,0))),"")</f>
        <v/>
      </c>
    </row>
    <row r="751" spans="1:21" hidden="1" x14ac:dyDescent="0.35">
      <c r="A751" s="1">
        <f t="shared" si="34"/>
        <v>0</v>
      </c>
      <c r="B751" s="1">
        <v>0</v>
      </c>
      <c r="C751" s="1" t="s">
        <v>201</v>
      </c>
      <c r="D751" s="1" t="s">
        <v>124</v>
      </c>
      <c r="E751" s="1" t="s">
        <v>121</v>
      </c>
      <c r="F751" s="1" t="s">
        <v>216</v>
      </c>
      <c r="G751" s="1" t="str">
        <f t="shared" si="33"/>
        <v>Kazakhstan-Tuberculosis,RSSH</v>
      </c>
      <c r="H751" s="1">
        <v>1</v>
      </c>
      <c r="I751" s="1" t="s">
        <v>58</v>
      </c>
      <c r="J751" s="1" t="str">
        <f>IF(IFERROR(IF(M751="",INDEX('Review Approach Lookup'!D:D,MATCH('Eligible Components'!G751,'Review Approach Lookup'!A:A,0)),INDEX('Tableau FR Download'!I:I,MATCH(M751,'Tableau FR Download'!G:G,0))),"")=0,"TBC",IFERROR(IF(M751="",INDEX('Review Approach Lookup'!D:D,MATCH('Eligible Components'!G751,'Review Approach Lookup'!A:A,0)),INDEX('Tableau FR Download'!I:I,MATCH(M751,'Tableau FR Download'!G:G,0))),""))</f>
        <v/>
      </c>
      <c r="K751" s="1" t="s">
        <v>218</v>
      </c>
      <c r="L751" s="1">
        <f>_xlfn.MAXIFS('Tableau FR Download'!A:A,'Tableau FR Download'!B:B,'Eligible Components'!G751)</f>
        <v>0</v>
      </c>
      <c r="M751" s="1" t="str">
        <f>IF(L751=0,"",INDEX('Tableau FR Download'!G:G,MATCH('Eligible Components'!L751,'Tableau FR Download'!A:A,0)))</f>
        <v/>
      </c>
      <c r="N751" s="2" t="str">
        <f>IFERROR(IF(LEFT(INDEX('Tableau FR Download'!J:J,MATCH('Eligible Components'!M751,'Tableau FR Download'!G:G,0)),FIND(" - ",INDEX('Tableau FR Download'!J:J,MATCH('Eligible Components'!M751,'Tableau FR Download'!G:G,0)))-1) = 0,"",LEFT(INDEX('Tableau FR Download'!J:J,MATCH('Eligible Components'!M751,'Tableau FR Download'!G:G,0)),FIND(" - ",INDEX('Tableau FR Download'!J:J,MATCH('Eligible Components'!M751,'Tableau FR Download'!G:G,0)))-1)),"")</f>
        <v/>
      </c>
      <c r="O751" s="2" t="str">
        <f>IF(T751="No","",IFERROR(IF(INDEX('Tableau FR Download'!M:M,MATCH('Eligible Components'!M751,'Tableau FR Download'!G:G,0))=0,"",INDEX('Tableau FR Download'!M:M,MATCH('Eligible Components'!M751,'Tableau FR Download'!G:G,0))),""))</f>
        <v/>
      </c>
      <c r="P751" s="27" t="str">
        <f>IF(IFERROR(
INDEX('Funding Request Tracker'!$G$6:$G$13,MATCH('Eligible Components'!N751,'Funding Request Tracker'!$F$6:$F$13,0)),"")=0,"",
IFERROR(INDEX('Funding Request Tracker'!$G$6:$G$13,MATCH('Eligible Components'!N751,'Funding Request Tracker'!$F$6:$F$13,0)),
""))</f>
        <v/>
      </c>
      <c r="Q751" s="27" t="str">
        <f>IF(IFERROR(INDEX('Tableau FR Download'!N:N,MATCH('Eligible Components'!M751,'Tableau FR Download'!G:G,0)),"")=0,"",IFERROR(INDEX('Tableau FR Download'!N:N,MATCH('Eligible Components'!M751,'Tableau FR Download'!G:G,0)),""))</f>
        <v/>
      </c>
      <c r="R751" s="27" t="str">
        <f>IF(IFERROR(INDEX('Tableau FR Download'!O:O,MATCH('Eligible Components'!M751,'Tableau FR Download'!G:G,0)),"")=0,"",IFERROR(INDEX('Tableau FR Download'!O:O,MATCH('Eligible Components'!M751,'Tableau FR Download'!G:G,0)),""))</f>
        <v/>
      </c>
      <c r="S751" t="str">
        <f t="shared" si="35"/>
        <v/>
      </c>
      <c r="T751" s="1" t="str">
        <f>IFERROR(INDEX('User Instructions'!$E$3:$E$8,MATCH('Eligible Components'!N751,'User Instructions'!$D$3:$D$8,0)),"")</f>
        <v/>
      </c>
      <c r="U751" s="1" t="str">
        <f>IFERROR(IF(INDEX('Tableau FR Download'!M:M,MATCH('Eligible Components'!M751,'Tableau FR Download'!G:G,0))=0,"",INDEX('Tableau FR Download'!M:M,MATCH('Eligible Components'!M751,'Tableau FR Download'!G:G,0))),"")</f>
        <v/>
      </c>
    </row>
    <row r="752" spans="1:21" hidden="1" x14ac:dyDescent="0.35">
      <c r="A752" s="1">
        <f t="shared" si="34"/>
        <v>0</v>
      </c>
      <c r="B752" s="1">
        <v>1</v>
      </c>
      <c r="C752" s="1" t="s">
        <v>201</v>
      </c>
      <c r="D752" s="1" t="s">
        <v>125</v>
      </c>
      <c r="E752" s="1" t="s">
        <v>59</v>
      </c>
      <c r="F752" s="1" t="s">
        <v>59</v>
      </c>
      <c r="G752" s="1" t="str">
        <f t="shared" si="33"/>
        <v>Kenya-HIV/AIDS</v>
      </c>
      <c r="H752" s="1">
        <v>1</v>
      </c>
      <c r="I752" s="1" t="s">
        <v>107</v>
      </c>
      <c r="J752" s="1" t="str">
        <f>IF(IFERROR(IF(M752="",INDEX('Review Approach Lookup'!D:D,MATCH('Eligible Components'!G752,'Review Approach Lookup'!A:A,0)),INDEX('Tableau FR Download'!I:I,MATCH(M752,'Tableau FR Download'!G:G,0))),"")=0,"TBC",IFERROR(IF(M752="",INDEX('Review Approach Lookup'!D:D,MATCH('Eligible Components'!G752,'Review Approach Lookup'!A:A,0)),INDEX('Tableau FR Download'!I:I,MATCH(M752,'Tableau FR Download'!G:G,0))),""))</f>
        <v>Full Review</v>
      </c>
      <c r="K752" s="1" t="s">
        <v>219</v>
      </c>
      <c r="L752" s="1">
        <f>_xlfn.MAXIFS('Tableau FR Download'!A:A,'Tableau FR Download'!B:B,'Eligible Components'!G752)</f>
        <v>0</v>
      </c>
      <c r="M752" s="1" t="str">
        <f>IF(L752=0,"",INDEX('Tableau FR Download'!G:G,MATCH('Eligible Components'!L752,'Tableau FR Download'!A:A,0)))</f>
        <v/>
      </c>
      <c r="N752" s="2" t="str">
        <f>IFERROR(IF(LEFT(INDEX('Tableau FR Download'!J:J,MATCH('Eligible Components'!M752,'Tableau FR Download'!G:G,0)),FIND(" - ",INDEX('Tableau FR Download'!J:J,MATCH('Eligible Components'!M752,'Tableau FR Download'!G:G,0)))-1) = 0,"",LEFT(INDEX('Tableau FR Download'!J:J,MATCH('Eligible Components'!M752,'Tableau FR Download'!G:G,0)),FIND(" - ",INDEX('Tableau FR Download'!J:J,MATCH('Eligible Components'!M752,'Tableau FR Download'!G:G,0)))-1)),"")</f>
        <v/>
      </c>
      <c r="O752" s="2" t="str">
        <f>IF(T752="No","",IFERROR(IF(INDEX('Tableau FR Download'!M:M,MATCH('Eligible Components'!M752,'Tableau FR Download'!G:G,0))=0,"",INDEX('Tableau FR Download'!M:M,MATCH('Eligible Components'!M752,'Tableau FR Download'!G:G,0))),""))</f>
        <v/>
      </c>
      <c r="P752" s="27" t="str">
        <f>IF(IFERROR(
INDEX('Funding Request Tracker'!$G$6:$G$13,MATCH('Eligible Components'!N752,'Funding Request Tracker'!$F$6:$F$13,0)),"")=0,"",
IFERROR(INDEX('Funding Request Tracker'!$G$6:$G$13,MATCH('Eligible Components'!N752,'Funding Request Tracker'!$F$6:$F$13,0)),
""))</f>
        <v/>
      </c>
      <c r="Q752" s="27" t="str">
        <f>IF(IFERROR(INDEX('Tableau FR Download'!N:N,MATCH('Eligible Components'!M752,'Tableau FR Download'!G:G,0)),"")=0,"",IFERROR(INDEX('Tableau FR Download'!N:N,MATCH('Eligible Components'!M752,'Tableau FR Download'!G:G,0)),""))</f>
        <v/>
      </c>
      <c r="R752" s="27" t="str">
        <f>IF(IFERROR(INDEX('Tableau FR Download'!O:O,MATCH('Eligible Components'!M752,'Tableau FR Download'!G:G,0)),"")=0,"",IFERROR(INDEX('Tableau FR Download'!O:O,MATCH('Eligible Components'!M752,'Tableau FR Download'!G:G,0)),""))</f>
        <v/>
      </c>
      <c r="S752" t="str">
        <f t="shared" si="35"/>
        <v/>
      </c>
      <c r="T752" s="1" t="str">
        <f>IFERROR(INDEX('User Instructions'!$E$3:$E$8,MATCH('Eligible Components'!N752,'User Instructions'!$D$3:$D$8,0)),"")</f>
        <v/>
      </c>
      <c r="U752" s="1" t="str">
        <f>IFERROR(IF(INDEX('Tableau FR Download'!M:M,MATCH('Eligible Components'!M752,'Tableau FR Download'!G:G,0))=0,"",INDEX('Tableau FR Download'!M:M,MATCH('Eligible Components'!M752,'Tableau FR Download'!G:G,0))),"")</f>
        <v/>
      </c>
    </row>
    <row r="753" spans="1:21" hidden="1" x14ac:dyDescent="0.35">
      <c r="A753" s="1">
        <f t="shared" si="34"/>
        <v>0</v>
      </c>
      <c r="B753" s="1">
        <v>0</v>
      </c>
      <c r="C753" s="1" t="s">
        <v>201</v>
      </c>
      <c r="D753" s="1" t="s">
        <v>125</v>
      </c>
      <c r="E753" s="1" t="s">
        <v>103</v>
      </c>
      <c r="F753" s="1" t="s">
        <v>203</v>
      </c>
      <c r="G753" s="1" t="str">
        <f t="shared" si="33"/>
        <v>Kenya-HIV/AIDS,Malaria</v>
      </c>
      <c r="H753" s="1">
        <v>0</v>
      </c>
      <c r="I753" s="1" t="s">
        <v>107</v>
      </c>
      <c r="J753" s="1" t="str">
        <f>IF(IFERROR(IF(M753="",INDEX('Review Approach Lookup'!D:D,MATCH('Eligible Components'!G753,'Review Approach Lookup'!A:A,0)),INDEX('Tableau FR Download'!I:I,MATCH(M753,'Tableau FR Download'!G:G,0))),"")=0,"TBC",IFERROR(IF(M753="",INDEX('Review Approach Lookup'!D:D,MATCH('Eligible Components'!G753,'Review Approach Lookup'!A:A,0)),INDEX('Tableau FR Download'!I:I,MATCH(M753,'Tableau FR Download'!G:G,0))),""))</f>
        <v/>
      </c>
      <c r="K753" s="1" t="s">
        <v>219</v>
      </c>
      <c r="L753" s="1">
        <f>_xlfn.MAXIFS('Tableau FR Download'!A:A,'Tableau FR Download'!B:B,'Eligible Components'!G753)</f>
        <v>0</v>
      </c>
      <c r="M753" s="1" t="str">
        <f>IF(L753=0,"",INDEX('Tableau FR Download'!G:G,MATCH('Eligible Components'!L753,'Tableau FR Download'!A:A,0)))</f>
        <v/>
      </c>
      <c r="N753" s="2" t="str">
        <f>IFERROR(IF(LEFT(INDEX('Tableau FR Download'!J:J,MATCH('Eligible Components'!M753,'Tableau FR Download'!G:G,0)),FIND(" - ",INDEX('Tableau FR Download'!J:J,MATCH('Eligible Components'!M753,'Tableau FR Download'!G:G,0)))-1) = 0,"",LEFT(INDEX('Tableau FR Download'!J:J,MATCH('Eligible Components'!M753,'Tableau FR Download'!G:G,0)),FIND(" - ",INDEX('Tableau FR Download'!J:J,MATCH('Eligible Components'!M753,'Tableau FR Download'!G:G,0)))-1)),"")</f>
        <v/>
      </c>
      <c r="O753" s="2" t="str">
        <f>IF(T753="No","",IFERROR(IF(INDEX('Tableau FR Download'!M:M,MATCH('Eligible Components'!M753,'Tableau FR Download'!G:G,0))=0,"",INDEX('Tableau FR Download'!M:M,MATCH('Eligible Components'!M753,'Tableau FR Download'!G:G,0))),""))</f>
        <v/>
      </c>
      <c r="P753" s="27" t="str">
        <f>IF(IFERROR(
INDEX('Funding Request Tracker'!$G$6:$G$13,MATCH('Eligible Components'!N753,'Funding Request Tracker'!$F$6:$F$13,0)),"")=0,"",
IFERROR(INDEX('Funding Request Tracker'!$G$6:$G$13,MATCH('Eligible Components'!N753,'Funding Request Tracker'!$F$6:$F$13,0)),
""))</f>
        <v/>
      </c>
      <c r="Q753" s="27" t="str">
        <f>IF(IFERROR(INDEX('Tableau FR Download'!N:N,MATCH('Eligible Components'!M753,'Tableau FR Download'!G:G,0)),"")=0,"",IFERROR(INDEX('Tableau FR Download'!N:N,MATCH('Eligible Components'!M753,'Tableau FR Download'!G:G,0)),""))</f>
        <v/>
      </c>
      <c r="R753" s="27" t="str">
        <f>IF(IFERROR(INDEX('Tableau FR Download'!O:O,MATCH('Eligible Components'!M753,'Tableau FR Download'!G:G,0)),"")=0,"",IFERROR(INDEX('Tableau FR Download'!O:O,MATCH('Eligible Components'!M753,'Tableau FR Download'!G:G,0)),""))</f>
        <v/>
      </c>
      <c r="S753" t="str">
        <f t="shared" si="35"/>
        <v/>
      </c>
      <c r="T753" s="1" t="str">
        <f>IFERROR(INDEX('User Instructions'!$E$3:$E$8,MATCH('Eligible Components'!N753,'User Instructions'!$D$3:$D$8,0)),"")</f>
        <v/>
      </c>
      <c r="U753" s="1" t="str">
        <f>IFERROR(IF(INDEX('Tableau FR Download'!M:M,MATCH('Eligible Components'!M753,'Tableau FR Download'!G:G,0))=0,"",INDEX('Tableau FR Download'!M:M,MATCH('Eligible Components'!M753,'Tableau FR Download'!G:G,0))),"")</f>
        <v/>
      </c>
    </row>
    <row r="754" spans="1:21" hidden="1" x14ac:dyDescent="0.35">
      <c r="A754" s="1">
        <f t="shared" si="34"/>
        <v>0</v>
      </c>
      <c r="B754" s="1">
        <v>0</v>
      </c>
      <c r="C754" s="1" t="s">
        <v>201</v>
      </c>
      <c r="D754" s="1" t="s">
        <v>125</v>
      </c>
      <c r="E754" s="1" t="s">
        <v>204</v>
      </c>
      <c r="F754" s="1" t="s">
        <v>205</v>
      </c>
      <c r="G754" s="1" t="str">
        <f t="shared" si="33"/>
        <v>Kenya-HIV/AIDS,Malaria,RSSH</v>
      </c>
      <c r="H754" s="1">
        <v>0</v>
      </c>
      <c r="I754" s="1" t="s">
        <v>107</v>
      </c>
      <c r="J754" s="1" t="str">
        <f>IF(IFERROR(IF(M754="",INDEX('Review Approach Lookup'!D:D,MATCH('Eligible Components'!G754,'Review Approach Lookup'!A:A,0)),INDEX('Tableau FR Download'!I:I,MATCH(M754,'Tableau FR Download'!G:G,0))),"")=0,"TBC",IFERROR(IF(M754="",INDEX('Review Approach Lookup'!D:D,MATCH('Eligible Components'!G754,'Review Approach Lookup'!A:A,0)),INDEX('Tableau FR Download'!I:I,MATCH(M754,'Tableau FR Download'!G:G,0))),""))</f>
        <v/>
      </c>
      <c r="K754" s="1" t="s">
        <v>219</v>
      </c>
      <c r="L754" s="1">
        <f>_xlfn.MAXIFS('Tableau FR Download'!A:A,'Tableau FR Download'!B:B,'Eligible Components'!G754)</f>
        <v>0</v>
      </c>
      <c r="M754" s="1" t="str">
        <f>IF(L754=0,"",INDEX('Tableau FR Download'!G:G,MATCH('Eligible Components'!L754,'Tableau FR Download'!A:A,0)))</f>
        <v/>
      </c>
      <c r="N754" s="2" t="str">
        <f>IFERROR(IF(LEFT(INDEX('Tableau FR Download'!J:J,MATCH('Eligible Components'!M754,'Tableau FR Download'!G:G,0)),FIND(" - ",INDEX('Tableau FR Download'!J:J,MATCH('Eligible Components'!M754,'Tableau FR Download'!G:G,0)))-1) = 0,"",LEFT(INDEX('Tableau FR Download'!J:J,MATCH('Eligible Components'!M754,'Tableau FR Download'!G:G,0)),FIND(" - ",INDEX('Tableau FR Download'!J:J,MATCH('Eligible Components'!M754,'Tableau FR Download'!G:G,0)))-1)),"")</f>
        <v/>
      </c>
      <c r="O754" s="2" t="str">
        <f>IF(T754="No","",IFERROR(IF(INDEX('Tableau FR Download'!M:M,MATCH('Eligible Components'!M754,'Tableau FR Download'!G:G,0))=0,"",INDEX('Tableau FR Download'!M:M,MATCH('Eligible Components'!M754,'Tableau FR Download'!G:G,0))),""))</f>
        <v/>
      </c>
      <c r="P754" s="27" t="str">
        <f>IF(IFERROR(
INDEX('Funding Request Tracker'!$G$6:$G$13,MATCH('Eligible Components'!N754,'Funding Request Tracker'!$F$6:$F$13,0)),"")=0,"",
IFERROR(INDEX('Funding Request Tracker'!$G$6:$G$13,MATCH('Eligible Components'!N754,'Funding Request Tracker'!$F$6:$F$13,0)),
""))</f>
        <v/>
      </c>
      <c r="Q754" s="27" t="str">
        <f>IF(IFERROR(INDEX('Tableau FR Download'!N:N,MATCH('Eligible Components'!M754,'Tableau FR Download'!G:G,0)),"")=0,"",IFERROR(INDEX('Tableau FR Download'!N:N,MATCH('Eligible Components'!M754,'Tableau FR Download'!G:G,0)),""))</f>
        <v/>
      </c>
      <c r="R754" s="27" t="str">
        <f>IF(IFERROR(INDEX('Tableau FR Download'!O:O,MATCH('Eligible Components'!M754,'Tableau FR Download'!G:G,0)),"")=0,"",IFERROR(INDEX('Tableau FR Download'!O:O,MATCH('Eligible Components'!M754,'Tableau FR Download'!G:G,0)),""))</f>
        <v/>
      </c>
      <c r="S754" t="str">
        <f t="shared" si="35"/>
        <v/>
      </c>
      <c r="T754" s="1" t="str">
        <f>IFERROR(INDEX('User Instructions'!$E$3:$E$8,MATCH('Eligible Components'!N754,'User Instructions'!$D$3:$D$8,0)),"")</f>
        <v/>
      </c>
      <c r="U754" s="1" t="str">
        <f>IFERROR(IF(INDEX('Tableau FR Download'!M:M,MATCH('Eligible Components'!M754,'Tableau FR Download'!G:G,0))=0,"",INDEX('Tableau FR Download'!M:M,MATCH('Eligible Components'!M754,'Tableau FR Download'!G:G,0))),"")</f>
        <v/>
      </c>
    </row>
    <row r="755" spans="1:21" hidden="1" x14ac:dyDescent="0.35">
      <c r="A755" s="1">
        <f t="shared" si="34"/>
        <v>0</v>
      </c>
      <c r="B755" s="1">
        <v>0</v>
      </c>
      <c r="C755" s="1" t="s">
        <v>201</v>
      </c>
      <c r="D755" s="1" t="s">
        <v>125</v>
      </c>
      <c r="E755" s="1" t="s">
        <v>206</v>
      </c>
      <c r="F755" s="1" t="s">
        <v>207</v>
      </c>
      <c r="G755" s="1" t="str">
        <f t="shared" si="33"/>
        <v>Kenya-HIV/AIDS,RSSH</v>
      </c>
      <c r="H755" s="1">
        <v>1</v>
      </c>
      <c r="I755" s="1" t="s">
        <v>107</v>
      </c>
      <c r="J755" s="1" t="str">
        <f>IF(IFERROR(IF(M755="",INDEX('Review Approach Lookup'!D:D,MATCH('Eligible Components'!G755,'Review Approach Lookup'!A:A,0)),INDEX('Tableau FR Download'!I:I,MATCH(M755,'Tableau FR Download'!G:G,0))),"")=0,"TBC",IFERROR(IF(M755="",INDEX('Review Approach Lookup'!D:D,MATCH('Eligible Components'!G755,'Review Approach Lookup'!A:A,0)),INDEX('Tableau FR Download'!I:I,MATCH(M755,'Tableau FR Download'!G:G,0))),""))</f>
        <v/>
      </c>
      <c r="K755" s="1" t="s">
        <v>219</v>
      </c>
      <c r="L755" s="1">
        <f>_xlfn.MAXIFS('Tableau FR Download'!A:A,'Tableau FR Download'!B:B,'Eligible Components'!G755)</f>
        <v>0</v>
      </c>
      <c r="M755" s="1" t="str">
        <f>IF(L755=0,"",INDEX('Tableau FR Download'!G:G,MATCH('Eligible Components'!L755,'Tableau FR Download'!A:A,0)))</f>
        <v/>
      </c>
      <c r="N755" s="2" t="str">
        <f>IFERROR(IF(LEFT(INDEX('Tableau FR Download'!J:J,MATCH('Eligible Components'!M755,'Tableau FR Download'!G:G,0)),FIND(" - ",INDEX('Tableau FR Download'!J:J,MATCH('Eligible Components'!M755,'Tableau FR Download'!G:G,0)))-1) = 0,"",LEFT(INDEX('Tableau FR Download'!J:J,MATCH('Eligible Components'!M755,'Tableau FR Download'!G:G,0)),FIND(" - ",INDEX('Tableau FR Download'!J:J,MATCH('Eligible Components'!M755,'Tableau FR Download'!G:G,0)))-1)),"")</f>
        <v/>
      </c>
      <c r="O755" s="2" t="str">
        <f>IF(T755="No","",IFERROR(IF(INDEX('Tableau FR Download'!M:M,MATCH('Eligible Components'!M755,'Tableau FR Download'!G:G,0))=0,"",INDEX('Tableau FR Download'!M:M,MATCH('Eligible Components'!M755,'Tableau FR Download'!G:G,0))),""))</f>
        <v/>
      </c>
      <c r="P755" s="27" t="str">
        <f>IF(IFERROR(
INDEX('Funding Request Tracker'!$G$6:$G$13,MATCH('Eligible Components'!N755,'Funding Request Tracker'!$F$6:$F$13,0)),"")=0,"",
IFERROR(INDEX('Funding Request Tracker'!$G$6:$G$13,MATCH('Eligible Components'!N755,'Funding Request Tracker'!$F$6:$F$13,0)),
""))</f>
        <v/>
      </c>
      <c r="Q755" s="27" t="str">
        <f>IF(IFERROR(INDEX('Tableau FR Download'!N:N,MATCH('Eligible Components'!M755,'Tableau FR Download'!G:G,0)),"")=0,"",IFERROR(INDEX('Tableau FR Download'!N:N,MATCH('Eligible Components'!M755,'Tableau FR Download'!G:G,0)),""))</f>
        <v/>
      </c>
      <c r="R755" s="27" t="str">
        <f>IF(IFERROR(INDEX('Tableau FR Download'!O:O,MATCH('Eligible Components'!M755,'Tableau FR Download'!G:G,0)),"")=0,"",IFERROR(INDEX('Tableau FR Download'!O:O,MATCH('Eligible Components'!M755,'Tableau FR Download'!G:G,0)),""))</f>
        <v/>
      </c>
      <c r="S755" t="str">
        <f t="shared" si="35"/>
        <v/>
      </c>
      <c r="T755" s="1" t="str">
        <f>IFERROR(INDEX('User Instructions'!$E$3:$E$8,MATCH('Eligible Components'!N755,'User Instructions'!$D$3:$D$8,0)),"")</f>
        <v/>
      </c>
      <c r="U755" s="1" t="str">
        <f>IFERROR(IF(INDEX('Tableau FR Download'!M:M,MATCH('Eligible Components'!M755,'Tableau FR Download'!G:G,0))=0,"",INDEX('Tableau FR Download'!M:M,MATCH('Eligible Components'!M755,'Tableau FR Download'!G:G,0))),"")</f>
        <v/>
      </c>
    </row>
    <row r="756" spans="1:21" hidden="1" x14ac:dyDescent="0.35">
      <c r="A756" s="1">
        <f t="shared" si="34"/>
        <v>1</v>
      </c>
      <c r="B756" s="1">
        <v>0</v>
      </c>
      <c r="C756" s="1" t="s">
        <v>201</v>
      </c>
      <c r="D756" s="1" t="s">
        <v>125</v>
      </c>
      <c r="E756" s="1" t="s">
        <v>63</v>
      </c>
      <c r="F756" s="1" t="s">
        <v>208</v>
      </c>
      <c r="G756" s="1" t="str">
        <f t="shared" si="33"/>
        <v>Kenya-HIV/AIDS, Tuberculosis</v>
      </c>
      <c r="H756" s="1">
        <v>1</v>
      </c>
      <c r="I756" s="1" t="s">
        <v>107</v>
      </c>
      <c r="J756" s="1" t="str">
        <f>IF(IFERROR(IF(M756="",INDEX('Review Approach Lookup'!D:D,MATCH('Eligible Components'!G756,'Review Approach Lookup'!A:A,0)),INDEX('Tableau FR Download'!I:I,MATCH(M756,'Tableau FR Download'!G:G,0))),"")=0,"TBC",IFERROR(IF(M756="",INDEX('Review Approach Lookup'!D:D,MATCH('Eligible Components'!G756,'Review Approach Lookup'!A:A,0)),INDEX('Tableau FR Download'!I:I,MATCH(M756,'Tableau FR Download'!G:G,0))),""))</f>
        <v>Full Review</v>
      </c>
      <c r="K756" s="1" t="s">
        <v>219</v>
      </c>
      <c r="L756" s="1">
        <f>_xlfn.MAXIFS('Tableau FR Download'!A:A,'Tableau FR Download'!B:B,'Eligible Components'!G756)</f>
        <v>1543</v>
      </c>
      <c r="M756" s="1" t="str">
        <f>IF(L756=0,"",INDEX('Tableau FR Download'!G:G,MATCH('Eligible Components'!L756,'Tableau FR Download'!A:A,0)))</f>
        <v>FR1543-KEN-C</v>
      </c>
      <c r="N756" s="2" t="str">
        <f>IFERROR(IF(LEFT(INDEX('Tableau FR Download'!J:J,MATCH('Eligible Components'!M756,'Tableau FR Download'!G:G,0)),FIND(" - ",INDEX('Tableau FR Download'!J:J,MATCH('Eligible Components'!M756,'Tableau FR Download'!G:G,0)))-1) = 0,"",LEFT(INDEX('Tableau FR Download'!J:J,MATCH('Eligible Components'!M756,'Tableau FR Download'!G:G,0)),FIND(" - ",INDEX('Tableau FR Download'!J:J,MATCH('Eligible Components'!M756,'Tableau FR Download'!G:G,0)))-1)),"")</f>
        <v>Window 3</v>
      </c>
      <c r="O756" s="2" t="str">
        <f>IF(T756="No","",IFERROR(IF(INDEX('Tableau FR Download'!M:M,MATCH('Eligible Components'!M756,'Tableau FR Download'!G:G,0))=0,"",INDEX('Tableau FR Download'!M:M,MATCH('Eligible Components'!M756,'Tableau FR Download'!G:G,0))),""))</f>
        <v>Grant Making</v>
      </c>
      <c r="P756" s="27">
        <f>IF(IFERROR(
INDEX('Funding Request Tracker'!$G$6:$G$13,MATCH('Eligible Components'!N756,'Funding Request Tracker'!$F$6:$F$13,0)),"")=0,"",
IFERROR(INDEX('Funding Request Tracker'!$G$6:$G$13,MATCH('Eligible Components'!N756,'Funding Request Tracker'!$F$6:$F$13,0)),
""))</f>
        <v>45159</v>
      </c>
      <c r="Q756" s="27" t="str">
        <f>IF(IFERROR(INDEX('Tableau FR Download'!N:N,MATCH('Eligible Components'!M756,'Tableau FR Download'!G:G,0)),"")=0,"",IFERROR(INDEX('Tableau FR Download'!N:N,MATCH('Eligible Components'!M756,'Tableau FR Download'!G:G,0)),""))</f>
        <v/>
      </c>
      <c r="R756" s="27" t="str">
        <f>IF(IFERROR(INDEX('Tableau FR Download'!O:O,MATCH('Eligible Components'!M756,'Tableau FR Download'!G:G,0)),"")=0,"",IFERROR(INDEX('Tableau FR Download'!O:O,MATCH('Eligible Components'!M756,'Tableau FR Download'!G:G,0)),""))</f>
        <v/>
      </c>
      <c r="S756" t="str">
        <f t="shared" si="35"/>
        <v/>
      </c>
      <c r="T756" s="1" t="str">
        <f>IFERROR(INDEX('User Instructions'!$E$3:$E$8,MATCH('Eligible Components'!N756,'User Instructions'!$D$3:$D$8,0)),"")</f>
        <v>Yes</v>
      </c>
      <c r="U756" s="1" t="str">
        <f>IFERROR(IF(INDEX('Tableau FR Download'!M:M,MATCH('Eligible Components'!M756,'Tableau FR Download'!G:G,0))=0,"",INDEX('Tableau FR Download'!M:M,MATCH('Eligible Components'!M756,'Tableau FR Download'!G:G,0))),"")</f>
        <v>Grant Making</v>
      </c>
    </row>
    <row r="757" spans="1:21" hidden="1" x14ac:dyDescent="0.35">
      <c r="A757" s="1">
        <f t="shared" si="34"/>
        <v>0</v>
      </c>
      <c r="B757" s="1">
        <v>0</v>
      </c>
      <c r="C757" s="1" t="s">
        <v>201</v>
      </c>
      <c r="D757" s="1" t="s">
        <v>125</v>
      </c>
      <c r="E757" s="1" t="s">
        <v>53</v>
      </c>
      <c r="F757" s="1" t="s">
        <v>209</v>
      </c>
      <c r="G757" s="1" t="str">
        <f t="shared" si="33"/>
        <v>Kenya-HIV/AIDS,Tuberculosis,Malaria</v>
      </c>
      <c r="H757" s="1">
        <v>0</v>
      </c>
      <c r="I757" s="1" t="s">
        <v>107</v>
      </c>
      <c r="J757" s="1" t="str">
        <f>IF(IFERROR(IF(M757="",INDEX('Review Approach Lookup'!D:D,MATCH('Eligible Components'!G757,'Review Approach Lookup'!A:A,0)),INDEX('Tableau FR Download'!I:I,MATCH(M757,'Tableau FR Download'!G:G,0))),"")=0,"TBC",IFERROR(IF(M757="",INDEX('Review Approach Lookup'!D:D,MATCH('Eligible Components'!G757,'Review Approach Lookup'!A:A,0)),INDEX('Tableau FR Download'!I:I,MATCH(M757,'Tableau FR Download'!G:G,0))),""))</f>
        <v/>
      </c>
      <c r="K757" s="1" t="s">
        <v>219</v>
      </c>
      <c r="L757" s="1">
        <f>_xlfn.MAXIFS('Tableau FR Download'!A:A,'Tableau FR Download'!B:B,'Eligible Components'!G757)</f>
        <v>0</v>
      </c>
      <c r="M757" s="1" t="str">
        <f>IF(L757=0,"",INDEX('Tableau FR Download'!G:G,MATCH('Eligible Components'!L757,'Tableau FR Download'!A:A,0)))</f>
        <v/>
      </c>
      <c r="N757" s="2" t="str">
        <f>IFERROR(IF(LEFT(INDEX('Tableau FR Download'!J:J,MATCH('Eligible Components'!M757,'Tableau FR Download'!G:G,0)),FIND(" - ",INDEX('Tableau FR Download'!J:J,MATCH('Eligible Components'!M757,'Tableau FR Download'!G:G,0)))-1) = 0,"",LEFT(INDEX('Tableau FR Download'!J:J,MATCH('Eligible Components'!M757,'Tableau FR Download'!G:G,0)),FIND(" - ",INDEX('Tableau FR Download'!J:J,MATCH('Eligible Components'!M757,'Tableau FR Download'!G:G,0)))-1)),"")</f>
        <v/>
      </c>
      <c r="O757" s="2" t="str">
        <f>IF(T757="No","",IFERROR(IF(INDEX('Tableau FR Download'!M:M,MATCH('Eligible Components'!M757,'Tableau FR Download'!G:G,0))=0,"",INDEX('Tableau FR Download'!M:M,MATCH('Eligible Components'!M757,'Tableau FR Download'!G:G,0))),""))</f>
        <v/>
      </c>
      <c r="P757" s="27" t="str">
        <f>IF(IFERROR(
INDEX('Funding Request Tracker'!$G$6:$G$13,MATCH('Eligible Components'!N757,'Funding Request Tracker'!$F$6:$F$13,0)),"")=0,"",
IFERROR(INDEX('Funding Request Tracker'!$G$6:$G$13,MATCH('Eligible Components'!N757,'Funding Request Tracker'!$F$6:$F$13,0)),
""))</f>
        <v/>
      </c>
      <c r="Q757" s="27" t="str">
        <f>IF(IFERROR(INDEX('Tableau FR Download'!N:N,MATCH('Eligible Components'!M757,'Tableau FR Download'!G:G,0)),"")=0,"",IFERROR(INDEX('Tableau FR Download'!N:N,MATCH('Eligible Components'!M757,'Tableau FR Download'!G:G,0)),""))</f>
        <v/>
      </c>
      <c r="R757" s="27" t="str">
        <f>IF(IFERROR(INDEX('Tableau FR Download'!O:O,MATCH('Eligible Components'!M757,'Tableau FR Download'!G:G,0)),"")=0,"",IFERROR(INDEX('Tableau FR Download'!O:O,MATCH('Eligible Components'!M757,'Tableau FR Download'!G:G,0)),""))</f>
        <v/>
      </c>
      <c r="S757" t="str">
        <f t="shared" si="35"/>
        <v/>
      </c>
      <c r="T757" s="1" t="str">
        <f>IFERROR(INDEX('User Instructions'!$E$3:$E$8,MATCH('Eligible Components'!N757,'User Instructions'!$D$3:$D$8,0)),"")</f>
        <v/>
      </c>
      <c r="U757" s="1" t="str">
        <f>IFERROR(IF(INDEX('Tableau FR Download'!M:M,MATCH('Eligible Components'!M757,'Tableau FR Download'!G:G,0))=0,"",INDEX('Tableau FR Download'!M:M,MATCH('Eligible Components'!M757,'Tableau FR Download'!G:G,0))),"")</f>
        <v/>
      </c>
    </row>
    <row r="758" spans="1:21" hidden="1" x14ac:dyDescent="0.35">
      <c r="A758" s="1">
        <f t="shared" si="34"/>
        <v>0</v>
      </c>
      <c r="B758" s="1">
        <v>0</v>
      </c>
      <c r="C758" s="1" t="s">
        <v>201</v>
      </c>
      <c r="D758" s="1" t="s">
        <v>125</v>
      </c>
      <c r="E758" s="1" t="s">
        <v>81</v>
      </c>
      <c r="F758" s="1" t="s">
        <v>210</v>
      </c>
      <c r="G758" s="1" t="str">
        <f t="shared" si="33"/>
        <v>Kenya-HIV/AIDS,Tuberculosis,Malaria,RSSH</v>
      </c>
      <c r="H758" s="1">
        <v>0</v>
      </c>
      <c r="I758" s="1" t="s">
        <v>107</v>
      </c>
      <c r="J758" s="1" t="str">
        <f>IF(IFERROR(IF(M758="",INDEX('Review Approach Lookup'!D:D,MATCH('Eligible Components'!G758,'Review Approach Lookup'!A:A,0)),INDEX('Tableau FR Download'!I:I,MATCH(M758,'Tableau FR Download'!G:G,0))),"")=0,"TBC",IFERROR(IF(M758="",INDEX('Review Approach Lookup'!D:D,MATCH('Eligible Components'!G758,'Review Approach Lookup'!A:A,0)),INDEX('Tableau FR Download'!I:I,MATCH(M758,'Tableau FR Download'!G:G,0))),""))</f>
        <v/>
      </c>
      <c r="K758" s="1" t="s">
        <v>219</v>
      </c>
      <c r="L758" s="1">
        <f>_xlfn.MAXIFS('Tableau FR Download'!A:A,'Tableau FR Download'!B:B,'Eligible Components'!G758)</f>
        <v>0</v>
      </c>
      <c r="M758" s="1" t="str">
        <f>IF(L758=0,"",INDEX('Tableau FR Download'!G:G,MATCH('Eligible Components'!L758,'Tableau FR Download'!A:A,0)))</f>
        <v/>
      </c>
      <c r="N758" s="2" t="str">
        <f>IFERROR(IF(LEFT(INDEX('Tableau FR Download'!J:J,MATCH('Eligible Components'!M758,'Tableau FR Download'!G:G,0)),FIND(" - ",INDEX('Tableau FR Download'!J:J,MATCH('Eligible Components'!M758,'Tableau FR Download'!G:G,0)))-1) = 0,"",LEFT(INDEX('Tableau FR Download'!J:J,MATCH('Eligible Components'!M758,'Tableau FR Download'!G:G,0)),FIND(" - ",INDEX('Tableau FR Download'!J:J,MATCH('Eligible Components'!M758,'Tableau FR Download'!G:G,0)))-1)),"")</f>
        <v/>
      </c>
      <c r="O758" s="2" t="str">
        <f>IF(T758="No","",IFERROR(IF(INDEX('Tableau FR Download'!M:M,MATCH('Eligible Components'!M758,'Tableau FR Download'!G:G,0))=0,"",INDEX('Tableau FR Download'!M:M,MATCH('Eligible Components'!M758,'Tableau FR Download'!G:G,0))),""))</f>
        <v/>
      </c>
      <c r="P758" s="27" t="str">
        <f>IF(IFERROR(
INDEX('Funding Request Tracker'!$G$6:$G$13,MATCH('Eligible Components'!N758,'Funding Request Tracker'!$F$6:$F$13,0)),"")=0,"",
IFERROR(INDEX('Funding Request Tracker'!$G$6:$G$13,MATCH('Eligible Components'!N758,'Funding Request Tracker'!$F$6:$F$13,0)),
""))</f>
        <v/>
      </c>
      <c r="Q758" s="27" t="str">
        <f>IF(IFERROR(INDEX('Tableau FR Download'!N:N,MATCH('Eligible Components'!M758,'Tableau FR Download'!G:G,0)),"")=0,"",IFERROR(INDEX('Tableau FR Download'!N:N,MATCH('Eligible Components'!M758,'Tableau FR Download'!G:G,0)),""))</f>
        <v/>
      </c>
      <c r="R758" s="27" t="str">
        <f>IF(IFERROR(INDEX('Tableau FR Download'!O:O,MATCH('Eligible Components'!M758,'Tableau FR Download'!G:G,0)),"")=0,"",IFERROR(INDEX('Tableau FR Download'!O:O,MATCH('Eligible Components'!M758,'Tableau FR Download'!G:G,0)),""))</f>
        <v/>
      </c>
      <c r="S758" t="str">
        <f t="shared" si="35"/>
        <v/>
      </c>
      <c r="T758" s="1" t="str">
        <f>IFERROR(INDEX('User Instructions'!$E$3:$E$8,MATCH('Eligible Components'!N758,'User Instructions'!$D$3:$D$8,0)),"")</f>
        <v/>
      </c>
      <c r="U758" s="1" t="str">
        <f>IFERROR(IF(INDEX('Tableau FR Download'!M:M,MATCH('Eligible Components'!M758,'Tableau FR Download'!G:G,0))=0,"",INDEX('Tableau FR Download'!M:M,MATCH('Eligible Components'!M758,'Tableau FR Download'!G:G,0))),"")</f>
        <v/>
      </c>
    </row>
    <row r="759" spans="1:21" hidden="1" x14ac:dyDescent="0.35">
      <c r="A759" s="1">
        <f t="shared" si="34"/>
        <v>0</v>
      </c>
      <c r="B759" s="1">
        <v>0</v>
      </c>
      <c r="C759" s="1" t="s">
        <v>201</v>
      </c>
      <c r="D759" s="1" t="s">
        <v>125</v>
      </c>
      <c r="E759" s="1" t="s">
        <v>137</v>
      </c>
      <c r="F759" s="1" t="s">
        <v>211</v>
      </c>
      <c r="G759" s="1" t="str">
        <f t="shared" si="33"/>
        <v>Kenya-HIV/AIDS,Tuberculosis,RSSH</v>
      </c>
      <c r="H759" s="1">
        <v>1</v>
      </c>
      <c r="I759" s="1" t="s">
        <v>107</v>
      </c>
      <c r="J759" s="1" t="str">
        <f>IF(IFERROR(IF(M759="",INDEX('Review Approach Lookup'!D:D,MATCH('Eligible Components'!G759,'Review Approach Lookup'!A:A,0)),INDEX('Tableau FR Download'!I:I,MATCH(M759,'Tableau FR Download'!G:G,0))),"")=0,"TBC",IFERROR(IF(M759="",INDEX('Review Approach Lookup'!D:D,MATCH('Eligible Components'!G759,'Review Approach Lookup'!A:A,0)),INDEX('Tableau FR Download'!I:I,MATCH(M759,'Tableau FR Download'!G:G,0))),""))</f>
        <v/>
      </c>
      <c r="K759" s="1" t="s">
        <v>219</v>
      </c>
      <c r="L759" s="1">
        <f>_xlfn.MAXIFS('Tableau FR Download'!A:A,'Tableau FR Download'!B:B,'Eligible Components'!G759)</f>
        <v>0</v>
      </c>
      <c r="M759" s="1" t="str">
        <f>IF(L759=0,"",INDEX('Tableau FR Download'!G:G,MATCH('Eligible Components'!L759,'Tableau FR Download'!A:A,0)))</f>
        <v/>
      </c>
      <c r="N759" s="2" t="str">
        <f>IFERROR(IF(LEFT(INDEX('Tableau FR Download'!J:J,MATCH('Eligible Components'!M759,'Tableau FR Download'!G:G,0)),FIND(" - ",INDEX('Tableau FR Download'!J:J,MATCH('Eligible Components'!M759,'Tableau FR Download'!G:G,0)))-1) = 0,"",LEFT(INDEX('Tableau FR Download'!J:J,MATCH('Eligible Components'!M759,'Tableau FR Download'!G:G,0)),FIND(" - ",INDEX('Tableau FR Download'!J:J,MATCH('Eligible Components'!M759,'Tableau FR Download'!G:G,0)))-1)),"")</f>
        <v/>
      </c>
      <c r="O759" s="2" t="str">
        <f>IF(T759="No","",IFERROR(IF(INDEX('Tableau FR Download'!M:M,MATCH('Eligible Components'!M759,'Tableau FR Download'!G:G,0))=0,"",INDEX('Tableau FR Download'!M:M,MATCH('Eligible Components'!M759,'Tableau FR Download'!G:G,0))),""))</f>
        <v/>
      </c>
      <c r="P759" s="27" t="str">
        <f>IF(IFERROR(
INDEX('Funding Request Tracker'!$G$6:$G$13,MATCH('Eligible Components'!N759,'Funding Request Tracker'!$F$6:$F$13,0)),"")=0,"",
IFERROR(INDEX('Funding Request Tracker'!$G$6:$G$13,MATCH('Eligible Components'!N759,'Funding Request Tracker'!$F$6:$F$13,0)),
""))</f>
        <v/>
      </c>
      <c r="Q759" s="27" t="str">
        <f>IF(IFERROR(INDEX('Tableau FR Download'!N:N,MATCH('Eligible Components'!M759,'Tableau FR Download'!G:G,0)),"")=0,"",IFERROR(INDEX('Tableau FR Download'!N:N,MATCH('Eligible Components'!M759,'Tableau FR Download'!G:G,0)),""))</f>
        <v/>
      </c>
      <c r="R759" s="27" t="str">
        <f>IF(IFERROR(INDEX('Tableau FR Download'!O:O,MATCH('Eligible Components'!M759,'Tableau FR Download'!G:G,0)),"")=0,"",IFERROR(INDEX('Tableau FR Download'!O:O,MATCH('Eligible Components'!M759,'Tableau FR Download'!G:G,0)),""))</f>
        <v/>
      </c>
      <c r="S759" t="str">
        <f t="shared" si="35"/>
        <v/>
      </c>
      <c r="T759" s="1" t="str">
        <f>IFERROR(INDEX('User Instructions'!$E$3:$E$8,MATCH('Eligible Components'!N759,'User Instructions'!$D$3:$D$8,0)),"")</f>
        <v/>
      </c>
      <c r="U759" s="1" t="str">
        <f>IFERROR(IF(INDEX('Tableau FR Download'!M:M,MATCH('Eligible Components'!M759,'Tableau FR Download'!G:G,0))=0,"",INDEX('Tableau FR Download'!M:M,MATCH('Eligible Components'!M759,'Tableau FR Download'!G:G,0))),"")</f>
        <v/>
      </c>
    </row>
    <row r="760" spans="1:21" hidden="1" x14ac:dyDescent="0.35">
      <c r="A760" s="1">
        <f t="shared" si="34"/>
        <v>1</v>
      </c>
      <c r="B760" s="1">
        <v>0</v>
      </c>
      <c r="C760" s="1" t="s">
        <v>201</v>
      </c>
      <c r="D760" s="1" t="s">
        <v>125</v>
      </c>
      <c r="E760" s="1" t="s">
        <v>68</v>
      </c>
      <c r="F760" s="1" t="s">
        <v>68</v>
      </c>
      <c r="G760" s="1" t="str">
        <f t="shared" si="33"/>
        <v>Kenya-Malaria</v>
      </c>
      <c r="H760" s="1">
        <v>1</v>
      </c>
      <c r="I760" s="1" t="s">
        <v>107</v>
      </c>
      <c r="J760" s="1" t="str">
        <f>IF(IFERROR(IF(M760="",INDEX('Review Approach Lookup'!D:D,MATCH('Eligible Components'!G760,'Review Approach Lookup'!A:A,0)),INDEX('Tableau FR Download'!I:I,MATCH(M760,'Tableau FR Download'!G:G,0))),"")=0,"TBC",IFERROR(IF(M760="",INDEX('Review Approach Lookup'!D:D,MATCH('Eligible Components'!G760,'Review Approach Lookup'!A:A,0)),INDEX('Tableau FR Download'!I:I,MATCH(M760,'Tableau FR Download'!G:G,0))),""))</f>
        <v>Full Review</v>
      </c>
      <c r="K760" s="1" t="s">
        <v>219</v>
      </c>
      <c r="L760" s="1">
        <f>_xlfn.MAXIFS('Tableau FR Download'!A:A,'Tableau FR Download'!B:B,'Eligible Components'!G760)</f>
        <v>1542</v>
      </c>
      <c r="M760" s="1" t="str">
        <f>IF(L760=0,"",INDEX('Tableau FR Download'!G:G,MATCH('Eligible Components'!L760,'Tableau FR Download'!A:A,0)))</f>
        <v>FR1542-KEN-M</v>
      </c>
      <c r="N760" s="2" t="str">
        <f>IFERROR(IF(LEFT(INDEX('Tableau FR Download'!J:J,MATCH('Eligible Components'!M760,'Tableau FR Download'!G:G,0)),FIND(" - ",INDEX('Tableau FR Download'!J:J,MATCH('Eligible Components'!M760,'Tableau FR Download'!G:G,0)))-1) = 0,"",LEFT(INDEX('Tableau FR Download'!J:J,MATCH('Eligible Components'!M760,'Tableau FR Download'!G:G,0)),FIND(" - ",INDEX('Tableau FR Download'!J:J,MATCH('Eligible Components'!M760,'Tableau FR Download'!G:G,0)))-1)),"")</f>
        <v>Window 3</v>
      </c>
      <c r="O760" s="2" t="str">
        <f>IF(T760="No","",IFERROR(IF(INDEX('Tableau FR Download'!M:M,MATCH('Eligible Components'!M760,'Tableau FR Download'!G:G,0))=0,"",INDEX('Tableau FR Download'!M:M,MATCH('Eligible Components'!M760,'Tableau FR Download'!G:G,0))),""))</f>
        <v>Grant Making</v>
      </c>
      <c r="P760" s="27">
        <f>IF(IFERROR(
INDEX('Funding Request Tracker'!$G$6:$G$13,MATCH('Eligible Components'!N760,'Funding Request Tracker'!$F$6:$F$13,0)),"")=0,"",
IFERROR(INDEX('Funding Request Tracker'!$G$6:$G$13,MATCH('Eligible Components'!N760,'Funding Request Tracker'!$F$6:$F$13,0)),
""))</f>
        <v>45159</v>
      </c>
      <c r="Q760" s="27" t="str">
        <f>IF(IFERROR(INDEX('Tableau FR Download'!N:N,MATCH('Eligible Components'!M760,'Tableau FR Download'!G:G,0)),"")=0,"",IFERROR(INDEX('Tableau FR Download'!N:N,MATCH('Eligible Components'!M760,'Tableau FR Download'!G:G,0)),""))</f>
        <v/>
      </c>
      <c r="R760" s="27" t="str">
        <f>IF(IFERROR(INDEX('Tableau FR Download'!O:O,MATCH('Eligible Components'!M760,'Tableau FR Download'!G:G,0)),"")=0,"",IFERROR(INDEX('Tableau FR Download'!O:O,MATCH('Eligible Components'!M760,'Tableau FR Download'!G:G,0)),""))</f>
        <v/>
      </c>
      <c r="S760" t="str">
        <f t="shared" si="35"/>
        <v/>
      </c>
      <c r="T760" s="1" t="str">
        <f>IFERROR(INDEX('User Instructions'!$E$3:$E$8,MATCH('Eligible Components'!N760,'User Instructions'!$D$3:$D$8,0)),"")</f>
        <v>Yes</v>
      </c>
      <c r="U760" s="1" t="str">
        <f>IFERROR(IF(INDEX('Tableau FR Download'!M:M,MATCH('Eligible Components'!M760,'Tableau FR Download'!G:G,0))=0,"",INDEX('Tableau FR Download'!M:M,MATCH('Eligible Components'!M760,'Tableau FR Download'!G:G,0))),"")</f>
        <v>Grant Making</v>
      </c>
    </row>
    <row r="761" spans="1:21" hidden="1" x14ac:dyDescent="0.35">
      <c r="A761" s="1">
        <f t="shared" si="34"/>
        <v>0</v>
      </c>
      <c r="B761" s="1">
        <v>0</v>
      </c>
      <c r="C761" s="1" t="s">
        <v>201</v>
      </c>
      <c r="D761" s="1" t="s">
        <v>125</v>
      </c>
      <c r="E761" s="1" t="s">
        <v>94</v>
      </c>
      <c r="F761" s="1" t="s">
        <v>212</v>
      </c>
      <c r="G761" s="1" t="str">
        <f t="shared" si="33"/>
        <v>Kenya-Malaria,RSSH</v>
      </c>
      <c r="H761" s="1">
        <v>0</v>
      </c>
      <c r="I761" s="1" t="s">
        <v>107</v>
      </c>
      <c r="J761" s="1" t="str">
        <f>IF(IFERROR(IF(M761="",INDEX('Review Approach Lookup'!D:D,MATCH('Eligible Components'!G761,'Review Approach Lookup'!A:A,0)),INDEX('Tableau FR Download'!I:I,MATCH(M761,'Tableau FR Download'!G:G,0))),"")=0,"TBC",IFERROR(IF(M761="",INDEX('Review Approach Lookup'!D:D,MATCH('Eligible Components'!G761,'Review Approach Lookup'!A:A,0)),INDEX('Tableau FR Download'!I:I,MATCH(M761,'Tableau FR Download'!G:G,0))),""))</f>
        <v/>
      </c>
      <c r="K761" s="1" t="s">
        <v>219</v>
      </c>
      <c r="L761" s="1">
        <f>_xlfn.MAXIFS('Tableau FR Download'!A:A,'Tableau FR Download'!B:B,'Eligible Components'!G761)</f>
        <v>0</v>
      </c>
      <c r="M761" s="1" t="str">
        <f>IF(L761=0,"",INDEX('Tableau FR Download'!G:G,MATCH('Eligible Components'!L761,'Tableau FR Download'!A:A,0)))</f>
        <v/>
      </c>
      <c r="N761" s="2" t="str">
        <f>IFERROR(IF(LEFT(INDEX('Tableau FR Download'!J:J,MATCH('Eligible Components'!M761,'Tableau FR Download'!G:G,0)),FIND(" - ",INDEX('Tableau FR Download'!J:J,MATCH('Eligible Components'!M761,'Tableau FR Download'!G:G,0)))-1) = 0,"",LEFT(INDEX('Tableau FR Download'!J:J,MATCH('Eligible Components'!M761,'Tableau FR Download'!G:G,0)),FIND(" - ",INDEX('Tableau FR Download'!J:J,MATCH('Eligible Components'!M761,'Tableau FR Download'!G:G,0)))-1)),"")</f>
        <v/>
      </c>
      <c r="O761" s="2" t="str">
        <f>IF(T761="No","",IFERROR(IF(INDEX('Tableau FR Download'!M:M,MATCH('Eligible Components'!M761,'Tableau FR Download'!G:G,0))=0,"",INDEX('Tableau FR Download'!M:M,MATCH('Eligible Components'!M761,'Tableau FR Download'!G:G,0))),""))</f>
        <v/>
      </c>
      <c r="P761" s="27" t="str">
        <f>IF(IFERROR(
INDEX('Funding Request Tracker'!$G$6:$G$13,MATCH('Eligible Components'!N761,'Funding Request Tracker'!$F$6:$F$13,0)),"")=0,"",
IFERROR(INDEX('Funding Request Tracker'!$G$6:$G$13,MATCH('Eligible Components'!N761,'Funding Request Tracker'!$F$6:$F$13,0)),
""))</f>
        <v/>
      </c>
      <c r="Q761" s="27" t="str">
        <f>IF(IFERROR(INDEX('Tableau FR Download'!N:N,MATCH('Eligible Components'!M761,'Tableau FR Download'!G:G,0)),"")=0,"",IFERROR(INDEX('Tableau FR Download'!N:N,MATCH('Eligible Components'!M761,'Tableau FR Download'!G:G,0)),""))</f>
        <v/>
      </c>
      <c r="R761" s="27" t="str">
        <f>IF(IFERROR(INDEX('Tableau FR Download'!O:O,MATCH('Eligible Components'!M761,'Tableau FR Download'!G:G,0)),"")=0,"",IFERROR(INDEX('Tableau FR Download'!O:O,MATCH('Eligible Components'!M761,'Tableau FR Download'!G:G,0)),""))</f>
        <v/>
      </c>
      <c r="S761" t="str">
        <f t="shared" si="35"/>
        <v/>
      </c>
      <c r="T761" s="1" t="str">
        <f>IFERROR(INDEX('User Instructions'!$E$3:$E$8,MATCH('Eligible Components'!N761,'User Instructions'!$D$3:$D$8,0)),"")</f>
        <v/>
      </c>
      <c r="U761" s="1" t="str">
        <f>IFERROR(IF(INDEX('Tableau FR Download'!M:M,MATCH('Eligible Components'!M761,'Tableau FR Download'!G:G,0))=0,"",INDEX('Tableau FR Download'!M:M,MATCH('Eligible Components'!M761,'Tableau FR Download'!G:G,0))),"")</f>
        <v/>
      </c>
    </row>
    <row r="762" spans="1:21" hidden="1" x14ac:dyDescent="0.35">
      <c r="A762" s="1">
        <f t="shared" si="34"/>
        <v>0</v>
      </c>
      <c r="B762" s="1">
        <v>0</v>
      </c>
      <c r="C762" s="1" t="s">
        <v>201</v>
      </c>
      <c r="D762" s="1" t="s">
        <v>125</v>
      </c>
      <c r="E762" s="1" t="s">
        <v>91</v>
      </c>
      <c r="F762" s="1" t="s">
        <v>91</v>
      </c>
      <c r="G762" s="1" t="str">
        <f t="shared" si="33"/>
        <v>Kenya-RSSH</v>
      </c>
      <c r="H762" s="1">
        <v>1</v>
      </c>
      <c r="I762" s="1" t="s">
        <v>107</v>
      </c>
      <c r="J762" s="1" t="str">
        <f>IF(IFERROR(IF(M762="",INDEX('Review Approach Lookup'!D:D,MATCH('Eligible Components'!G762,'Review Approach Lookup'!A:A,0)),INDEX('Tableau FR Download'!I:I,MATCH(M762,'Tableau FR Download'!G:G,0))),"")=0,"TBC",IFERROR(IF(M762="",INDEX('Review Approach Lookup'!D:D,MATCH('Eligible Components'!G762,'Review Approach Lookup'!A:A,0)),INDEX('Tableau FR Download'!I:I,MATCH(M762,'Tableau FR Download'!G:G,0))),""))</f>
        <v>TBC</v>
      </c>
      <c r="K762" s="1" t="s">
        <v>219</v>
      </c>
      <c r="L762" s="1">
        <f>_xlfn.MAXIFS('Tableau FR Download'!A:A,'Tableau FR Download'!B:B,'Eligible Components'!G762)</f>
        <v>0</v>
      </c>
      <c r="M762" s="1" t="str">
        <f>IF(L762=0,"",INDEX('Tableau FR Download'!G:G,MATCH('Eligible Components'!L762,'Tableau FR Download'!A:A,0)))</f>
        <v/>
      </c>
      <c r="N762" s="2" t="str">
        <f>IFERROR(IF(LEFT(INDEX('Tableau FR Download'!J:J,MATCH('Eligible Components'!M762,'Tableau FR Download'!G:G,0)),FIND(" - ",INDEX('Tableau FR Download'!J:J,MATCH('Eligible Components'!M762,'Tableau FR Download'!G:G,0)))-1) = 0,"",LEFT(INDEX('Tableau FR Download'!J:J,MATCH('Eligible Components'!M762,'Tableau FR Download'!G:G,0)),FIND(" - ",INDEX('Tableau FR Download'!J:J,MATCH('Eligible Components'!M762,'Tableau FR Download'!G:G,0)))-1)),"")</f>
        <v/>
      </c>
      <c r="O762" s="2" t="str">
        <f>IF(T762="No","",IFERROR(IF(INDEX('Tableau FR Download'!M:M,MATCH('Eligible Components'!M762,'Tableau FR Download'!G:G,0))=0,"",INDEX('Tableau FR Download'!M:M,MATCH('Eligible Components'!M762,'Tableau FR Download'!G:G,0))),""))</f>
        <v/>
      </c>
      <c r="P762" s="27" t="str">
        <f>IF(IFERROR(
INDEX('Funding Request Tracker'!$G$6:$G$13,MATCH('Eligible Components'!N762,'Funding Request Tracker'!$F$6:$F$13,0)),"")=0,"",
IFERROR(INDEX('Funding Request Tracker'!$G$6:$G$13,MATCH('Eligible Components'!N762,'Funding Request Tracker'!$F$6:$F$13,0)),
""))</f>
        <v/>
      </c>
      <c r="Q762" s="27" t="str">
        <f>IF(IFERROR(INDEX('Tableau FR Download'!N:N,MATCH('Eligible Components'!M762,'Tableau FR Download'!G:G,0)),"")=0,"",IFERROR(INDEX('Tableau FR Download'!N:N,MATCH('Eligible Components'!M762,'Tableau FR Download'!G:G,0)),""))</f>
        <v/>
      </c>
      <c r="R762" s="27" t="str">
        <f>IF(IFERROR(INDEX('Tableau FR Download'!O:O,MATCH('Eligible Components'!M762,'Tableau FR Download'!G:G,0)),"")=0,"",IFERROR(INDEX('Tableau FR Download'!O:O,MATCH('Eligible Components'!M762,'Tableau FR Download'!G:G,0)),""))</f>
        <v/>
      </c>
      <c r="S762" t="str">
        <f t="shared" si="35"/>
        <v/>
      </c>
      <c r="T762" s="1" t="str">
        <f>IFERROR(INDEX('User Instructions'!$E$3:$E$8,MATCH('Eligible Components'!N762,'User Instructions'!$D$3:$D$8,0)),"")</f>
        <v/>
      </c>
      <c r="U762" s="1" t="str">
        <f>IFERROR(IF(INDEX('Tableau FR Download'!M:M,MATCH('Eligible Components'!M762,'Tableau FR Download'!G:G,0))=0,"",INDEX('Tableau FR Download'!M:M,MATCH('Eligible Components'!M762,'Tableau FR Download'!G:G,0))),"")</f>
        <v/>
      </c>
    </row>
    <row r="763" spans="1:21" hidden="1" x14ac:dyDescent="0.35">
      <c r="A763" s="1">
        <f t="shared" si="34"/>
        <v>0</v>
      </c>
      <c r="B763" s="1">
        <v>1</v>
      </c>
      <c r="C763" s="1" t="s">
        <v>201</v>
      </c>
      <c r="D763" s="1" t="s">
        <v>125</v>
      </c>
      <c r="E763" s="1" t="s">
        <v>61</v>
      </c>
      <c r="F763" s="1" t="s">
        <v>213</v>
      </c>
      <c r="G763" s="1" t="str">
        <f t="shared" si="33"/>
        <v>Kenya-Tuberculosis</v>
      </c>
      <c r="H763" s="1">
        <v>1</v>
      </c>
      <c r="I763" s="1" t="s">
        <v>107</v>
      </c>
      <c r="J763" s="1" t="str">
        <f>IF(IFERROR(IF(M763="",INDEX('Review Approach Lookup'!D:D,MATCH('Eligible Components'!G763,'Review Approach Lookup'!A:A,0)),INDEX('Tableau FR Download'!I:I,MATCH(M763,'Tableau FR Download'!G:G,0))),"")=0,"TBC",IFERROR(IF(M763="",INDEX('Review Approach Lookup'!D:D,MATCH('Eligible Components'!G763,'Review Approach Lookup'!A:A,0)),INDEX('Tableau FR Download'!I:I,MATCH(M763,'Tableau FR Download'!G:G,0))),""))</f>
        <v>Full Review</v>
      </c>
      <c r="K763" s="1" t="s">
        <v>219</v>
      </c>
      <c r="L763" s="1">
        <f>_xlfn.MAXIFS('Tableau FR Download'!A:A,'Tableau FR Download'!B:B,'Eligible Components'!G763)</f>
        <v>0</v>
      </c>
      <c r="M763" s="1" t="str">
        <f>IF(L763=0,"",INDEX('Tableau FR Download'!G:G,MATCH('Eligible Components'!L763,'Tableau FR Download'!A:A,0)))</f>
        <v/>
      </c>
      <c r="N763" s="2" t="str">
        <f>IFERROR(IF(LEFT(INDEX('Tableau FR Download'!J:J,MATCH('Eligible Components'!M763,'Tableau FR Download'!G:G,0)),FIND(" - ",INDEX('Tableau FR Download'!J:J,MATCH('Eligible Components'!M763,'Tableau FR Download'!G:G,0)))-1) = 0,"",LEFT(INDEX('Tableau FR Download'!J:J,MATCH('Eligible Components'!M763,'Tableau FR Download'!G:G,0)),FIND(" - ",INDEX('Tableau FR Download'!J:J,MATCH('Eligible Components'!M763,'Tableau FR Download'!G:G,0)))-1)),"")</f>
        <v/>
      </c>
      <c r="O763" s="2" t="str">
        <f>IF(T763="No","",IFERROR(IF(INDEX('Tableau FR Download'!M:M,MATCH('Eligible Components'!M763,'Tableau FR Download'!G:G,0))=0,"",INDEX('Tableau FR Download'!M:M,MATCH('Eligible Components'!M763,'Tableau FR Download'!G:G,0))),""))</f>
        <v/>
      </c>
      <c r="P763" s="27" t="str">
        <f>IF(IFERROR(
INDEX('Funding Request Tracker'!$G$6:$G$13,MATCH('Eligible Components'!N763,'Funding Request Tracker'!$F$6:$F$13,0)),"")=0,"",
IFERROR(INDEX('Funding Request Tracker'!$G$6:$G$13,MATCH('Eligible Components'!N763,'Funding Request Tracker'!$F$6:$F$13,0)),
""))</f>
        <v/>
      </c>
      <c r="Q763" s="27" t="str">
        <f>IF(IFERROR(INDEX('Tableau FR Download'!N:N,MATCH('Eligible Components'!M763,'Tableau FR Download'!G:G,0)),"")=0,"",IFERROR(INDEX('Tableau FR Download'!N:N,MATCH('Eligible Components'!M763,'Tableau FR Download'!G:G,0)),""))</f>
        <v/>
      </c>
      <c r="R763" s="27" t="str">
        <f>IF(IFERROR(INDEX('Tableau FR Download'!O:O,MATCH('Eligible Components'!M763,'Tableau FR Download'!G:G,0)),"")=0,"",IFERROR(INDEX('Tableau FR Download'!O:O,MATCH('Eligible Components'!M763,'Tableau FR Download'!G:G,0)),""))</f>
        <v/>
      </c>
      <c r="S763" t="str">
        <f t="shared" si="35"/>
        <v/>
      </c>
      <c r="T763" s="1" t="str">
        <f>IFERROR(INDEX('User Instructions'!$E$3:$E$8,MATCH('Eligible Components'!N763,'User Instructions'!$D$3:$D$8,0)),"")</f>
        <v/>
      </c>
      <c r="U763" s="1" t="str">
        <f>IFERROR(IF(INDEX('Tableau FR Download'!M:M,MATCH('Eligible Components'!M763,'Tableau FR Download'!G:G,0))=0,"",INDEX('Tableau FR Download'!M:M,MATCH('Eligible Components'!M763,'Tableau FR Download'!G:G,0))),"")</f>
        <v/>
      </c>
    </row>
    <row r="764" spans="1:21" hidden="1" x14ac:dyDescent="0.35">
      <c r="A764" s="1">
        <f t="shared" si="34"/>
        <v>0</v>
      </c>
      <c r="B764" s="1">
        <v>0</v>
      </c>
      <c r="C764" s="1" t="s">
        <v>201</v>
      </c>
      <c r="D764" s="1" t="s">
        <v>125</v>
      </c>
      <c r="E764" s="1" t="s">
        <v>168</v>
      </c>
      <c r="F764" s="1" t="s">
        <v>214</v>
      </c>
      <c r="G764" s="1" t="str">
        <f t="shared" si="33"/>
        <v>Kenya-Tuberculosis,Malaria</v>
      </c>
      <c r="H764" s="1">
        <v>0</v>
      </c>
      <c r="I764" s="1" t="s">
        <v>107</v>
      </c>
      <c r="J764" s="1" t="str">
        <f>IF(IFERROR(IF(M764="",INDEX('Review Approach Lookup'!D:D,MATCH('Eligible Components'!G764,'Review Approach Lookup'!A:A,0)),INDEX('Tableau FR Download'!I:I,MATCH(M764,'Tableau FR Download'!G:G,0))),"")=0,"TBC",IFERROR(IF(M764="",INDEX('Review Approach Lookup'!D:D,MATCH('Eligible Components'!G764,'Review Approach Lookup'!A:A,0)),INDEX('Tableau FR Download'!I:I,MATCH(M764,'Tableau FR Download'!G:G,0))),""))</f>
        <v/>
      </c>
      <c r="K764" s="1" t="s">
        <v>219</v>
      </c>
      <c r="L764" s="1">
        <f>_xlfn.MAXIFS('Tableau FR Download'!A:A,'Tableau FR Download'!B:B,'Eligible Components'!G764)</f>
        <v>0</v>
      </c>
      <c r="M764" s="1" t="str">
        <f>IF(L764=0,"",INDEX('Tableau FR Download'!G:G,MATCH('Eligible Components'!L764,'Tableau FR Download'!A:A,0)))</f>
        <v/>
      </c>
      <c r="N764" s="2" t="str">
        <f>IFERROR(IF(LEFT(INDEX('Tableau FR Download'!J:J,MATCH('Eligible Components'!M764,'Tableau FR Download'!G:G,0)),FIND(" - ",INDEX('Tableau FR Download'!J:J,MATCH('Eligible Components'!M764,'Tableau FR Download'!G:G,0)))-1) = 0,"",LEFT(INDEX('Tableau FR Download'!J:J,MATCH('Eligible Components'!M764,'Tableau FR Download'!G:G,0)),FIND(" - ",INDEX('Tableau FR Download'!J:J,MATCH('Eligible Components'!M764,'Tableau FR Download'!G:G,0)))-1)),"")</f>
        <v/>
      </c>
      <c r="O764" s="2" t="str">
        <f>IF(T764="No","",IFERROR(IF(INDEX('Tableau FR Download'!M:M,MATCH('Eligible Components'!M764,'Tableau FR Download'!G:G,0))=0,"",INDEX('Tableau FR Download'!M:M,MATCH('Eligible Components'!M764,'Tableau FR Download'!G:G,0))),""))</f>
        <v/>
      </c>
      <c r="P764" s="27" t="str">
        <f>IF(IFERROR(
INDEX('Funding Request Tracker'!$G$6:$G$13,MATCH('Eligible Components'!N764,'Funding Request Tracker'!$F$6:$F$13,0)),"")=0,"",
IFERROR(INDEX('Funding Request Tracker'!$G$6:$G$13,MATCH('Eligible Components'!N764,'Funding Request Tracker'!$F$6:$F$13,0)),
""))</f>
        <v/>
      </c>
      <c r="Q764" s="27" t="str">
        <f>IF(IFERROR(INDEX('Tableau FR Download'!N:N,MATCH('Eligible Components'!M764,'Tableau FR Download'!G:G,0)),"")=0,"",IFERROR(INDEX('Tableau FR Download'!N:N,MATCH('Eligible Components'!M764,'Tableau FR Download'!G:G,0)),""))</f>
        <v/>
      </c>
      <c r="R764" s="27" t="str">
        <f>IF(IFERROR(INDEX('Tableau FR Download'!O:O,MATCH('Eligible Components'!M764,'Tableau FR Download'!G:G,0)),"")=0,"",IFERROR(INDEX('Tableau FR Download'!O:O,MATCH('Eligible Components'!M764,'Tableau FR Download'!G:G,0)),""))</f>
        <v/>
      </c>
      <c r="S764" t="str">
        <f t="shared" si="35"/>
        <v/>
      </c>
      <c r="T764" s="1" t="str">
        <f>IFERROR(INDEX('User Instructions'!$E$3:$E$8,MATCH('Eligible Components'!N764,'User Instructions'!$D$3:$D$8,0)),"")</f>
        <v/>
      </c>
      <c r="U764" s="1" t="str">
        <f>IFERROR(IF(INDEX('Tableau FR Download'!M:M,MATCH('Eligible Components'!M764,'Tableau FR Download'!G:G,0))=0,"",INDEX('Tableau FR Download'!M:M,MATCH('Eligible Components'!M764,'Tableau FR Download'!G:G,0))),"")</f>
        <v/>
      </c>
    </row>
    <row r="765" spans="1:21" hidden="1" x14ac:dyDescent="0.35">
      <c r="A765" s="1">
        <f t="shared" si="34"/>
        <v>0</v>
      </c>
      <c r="B765" s="1">
        <v>0</v>
      </c>
      <c r="C765" s="1" t="s">
        <v>201</v>
      </c>
      <c r="D765" s="1" t="s">
        <v>125</v>
      </c>
      <c r="E765" s="1" t="s">
        <v>133</v>
      </c>
      <c r="F765" s="1" t="s">
        <v>215</v>
      </c>
      <c r="G765" s="1" t="str">
        <f t="shared" si="33"/>
        <v>Kenya-Tuberculosis,Malaria,RSSH</v>
      </c>
      <c r="H765" s="1">
        <v>0</v>
      </c>
      <c r="I765" s="1" t="s">
        <v>107</v>
      </c>
      <c r="J765" s="1" t="str">
        <f>IF(IFERROR(IF(M765="",INDEX('Review Approach Lookup'!D:D,MATCH('Eligible Components'!G765,'Review Approach Lookup'!A:A,0)),INDEX('Tableau FR Download'!I:I,MATCH(M765,'Tableau FR Download'!G:G,0))),"")=0,"TBC",IFERROR(IF(M765="",INDEX('Review Approach Lookup'!D:D,MATCH('Eligible Components'!G765,'Review Approach Lookup'!A:A,0)),INDEX('Tableau FR Download'!I:I,MATCH(M765,'Tableau FR Download'!G:G,0))),""))</f>
        <v/>
      </c>
      <c r="K765" s="1" t="s">
        <v>219</v>
      </c>
      <c r="L765" s="1">
        <f>_xlfn.MAXIFS('Tableau FR Download'!A:A,'Tableau FR Download'!B:B,'Eligible Components'!G765)</f>
        <v>0</v>
      </c>
      <c r="M765" s="1" t="str">
        <f>IF(L765=0,"",INDEX('Tableau FR Download'!G:G,MATCH('Eligible Components'!L765,'Tableau FR Download'!A:A,0)))</f>
        <v/>
      </c>
      <c r="N765" s="2" t="str">
        <f>IFERROR(IF(LEFT(INDEX('Tableau FR Download'!J:J,MATCH('Eligible Components'!M765,'Tableau FR Download'!G:G,0)),FIND(" - ",INDEX('Tableau FR Download'!J:J,MATCH('Eligible Components'!M765,'Tableau FR Download'!G:G,0)))-1) = 0,"",LEFT(INDEX('Tableau FR Download'!J:J,MATCH('Eligible Components'!M765,'Tableau FR Download'!G:G,0)),FIND(" - ",INDEX('Tableau FR Download'!J:J,MATCH('Eligible Components'!M765,'Tableau FR Download'!G:G,0)))-1)),"")</f>
        <v/>
      </c>
      <c r="O765" s="2" t="str">
        <f>IF(T765="No","",IFERROR(IF(INDEX('Tableau FR Download'!M:M,MATCH('Eligible Components'!M765,'Tableau FR Download'!G:G,0))=0,"",INDEX('Tableau FR Download'!M:M,MATCH('Eligible Components'!M765,'Tableau FR Download'!G:G,0))),""))</f>
        <v/>
      </c>
      <c r="P765" s="27" t="str">
        <f>IF(IFERROR(
INDEX('Funding Request Tracker'!$G$6:$G$13,MATCH('Eligible Components'!N765,'Funding Request Tracker'!$F$6:$F$13,0)),"")=0,"",
IFERROR(INDEX('Funding Request Tracker'!$G$6:$G$13,MATCH('Eligible Components'!N765,'Funding Request Tracker'!$F$6:$F$13,0)),
""))</f>
        <v/>
      </c>
      <c r="Q765" s="27" t="str">
        <f>IF(IFERROR(INDEX('Tableau FR Download'!N:N,MATCH('Eligible Components'!M765,'Tableau FR Download'!G:G,0)),"")=0,"",IFERROR(INDEX('Tableau FR Download'!N:N,MATCH('Eligible Components'!M765,'Tableau FR Download'!G:G,0)),""))</f>
        <v/>
      </c>
      <c r="R765" s="27" t="str">
        <f>IF(IFERROR(INDEX('Tableau FR Download'!O:O,MATCH('Eligible Components'!M765,'Tableau FR Download'!G:G,0)),"")=0,"",IFERROR(INDEX('Tableau FR Download'!O:O,MATCH('Eligible Components'!M765,'Tableau FR Download'!G:G,0)),""))</f>
        <v/>
      </c>
      <c r="S765" t="str">
        <f t="shared" si="35"/>
        <v/>
      </c>
      <c r="T765" s="1" t="str">
        <f>IFERROR(INDEX('User Instructions'!$E$3:$E$8,MATCH('Eligible Components'!N765,'User Instructions'!$D$3:$D$8,0)),"")</f>
        <v/>
      </c>
      <c r="U765" s="1" t="str">
        <f>IFERROR(IF(INDEX('Tableau FR Download'!M:M,MATCH('Eligible Components'!M765,'Tableau FR Download'!G:G,0))=0,"",INDEX('Tableau FR Download'!M:M,MATCH('Eligible Components'!M765,'Tableau FR Download'!G:G,0))),"")</f>
        <v/>
      </c>
    </row>
    <row r="766" spans="1:21" hidden="1" x14ac:dyDescent="0.35">
      <c r="A766" s="1">
        <f t="shared" si="34"/>
        <v>0</v>
      </c>
      <c r="B766" s="1">
        <v>0</v>
      </c>
      <c r="C766" s="1" t="s">
        <v>201</v>
      </c>
      <c r="D766" s="1" t="s">
        <v>125</v>
      </c>
      <c r="E766" s="1" t="s">
        <v>121</v>
      </c>
      <c r="F766" s="1" t="s">
        <v>216</v>
      </c>
      <c r="G766" s="1" t="str">
        <f t="shared" si="33"/>
        <v>Kenya-Tuberculosis,RSSH</v>
      </c>
      <c r="H766" s="1">
        <v>1</v>
      </c>
      <c r="I766" s="1" t="s">
        <v>107</v>
      </c>
      <c r="J766" s="1" t="str">
        <f>IF(IFERROR(IF(M766="",INDEX('Review Approach Lookup'!D:D,MATCH('Eligible Components'!G766,'Review Approach Lookup'!A:A,0)),INDEX('Tableau FR Download'!I:I,MATCH(M766,'Tableau FR Download'!G:G,0))),"")=0,"TBC",IFERROR(IF(M766="",INDEX('Review Approach Lookup'!D:D,MATCH('Eligible Components'!G766,'Review Approach Lookup'!A:A,0)),INDEX('Tableau FR Download'!I:I,MATCH(M766,'Tableau FR Download'!G:G,0))),""))</f>
        <v/>
      </c>
      <c r="K766" s="1" t="s">
        <v>219</v>
      </c>
      <c r="L766" s="1">
        <f>_xlfn.MAXIFS('Tableau FR Download'!A:A,'Tableau FR Download'!B:B,'Eligible Components'!G766)</f>
        <v>0</v>
      </c>
      <c r="M766" s="1" t="str">
        <f>IF(L766=0,"",INDEX('Tableau FR Download'!G:G,MATCH('Eligible Components'!L766,'Tableau FR Download'!A:A,0)))</f>
        <v/>
      </c>
      <c r="N766" s="2" t="str">
        <f>IFERROR(IF(LEFT(INDEX('Tableau FR Download'!J:J,MATCH('Eligible Components'!M766,'Tableau FR Download'!G:G,0)),FIND(" - ",INDEX('Tableau FR Download'!J:J,MATCH('Eligible Components'!M766,'Tableau FR Download'!G:G,0)))-1) = 0,"",LEFT(INDEX('Tableau FR Download'!J:J,MATCH('Eligible Components'!M766,'Tableau FR Download'!G:G,0)),FIND(" - ",INDEX('Tableau FR Download'!J:J,MATCH('Eligible Components'!M766,'Tableau FR Download'!G:G,0)))-1)),"")</f>
        <v/>
      </c>
      <c r="O766" s="2" t="str">
        <f>IF(T766="No","",IFERROR(IF(INDEX('Tableau FR Download'!M:M,MATCH('Eligible Components'!M766,'Tableau FR Download'!G:G,0))=0,"",INDEX('Tableau FR Download'!M:M,MATCH('Eligible Components'!M766,'Tableau FR Download'!G:G,0))),""))</f>
        <v/>
      </c>
      <c r="P766" s="27" t="str">
        <f>IF(IFERROR(
INDEX('Funding Request Tracker'!$G$6:$G$13,MATCH('Eligible Components'!N766,'Funding Request Tracker'!$F$6:$F$13,0)),"")=0,"",
IFERROR(INDEX('Funding Request Tracker'!$G$6:$G$13,MATCH('Eligible Components'!N766,'Funding Request Tracker'!$F$6:$F$13,0)),
""))</f>
        <v/>
      </c>
      <c r="Q766" s="27" t="str">
        <f>IF(IFERROR(INDEX('Tableau FR Download'!N:N,MATCH('Eligible Components'!M766,'Tableau FR Download'!G:G,0)),"")=0,"",IFERROR(INDEX('Tableau FR Download'!N:N,MATCH('Eligible Components'!M766,'Tableau FR Download'!G:G,0)),""))</f>
        <v/>
      </c>
      <c r="R766" s="27" t="str">
        <f>IF(IFERROR(INDEX('Tableau FR Download'!O:O,MATCH('Eligible Components'!M766,'Tableau FR Download'!G:G,0)),"")=0,"",IFERROR(INDEX('Tableau FR Download'!O:O,MATCH('Eligible Components'!M766,'Tableau FR Download'!G:G,0)),""))</f>
        <v/>
      </c>
      <c r="S766" t="str">
        <f t="shared" si="35"/>
        <v/>
      </c>
      <c r="T766" s="1" t="str">
        <f>IFERROR(INDEX('User Instructions'!$E$3:$E$8,MATCH('Eligible Components'!N766,'User Instructions'!$D$3:$D$8,0)),"")</f>
        <v/>
      </c>
      <c r="U766" s="1" t="str">
        <f>IFERROR(IF(INDEX('Tableau FR Download'!M:M,MATCH('Eligible Components'!M766,'Tableau FR Download'!G:G,0))=0,"",INDEX('Tableau FR Download'!M:M,MATCH('Eligible Components'!M766,'Tableau FR Download'!G:G,0))),"")</f>
        <v/>
      </c>
    </row>
    <row r="767" spans="1:21" hidden="1" x14ac:dyDescent="0.35">
      <c r="A767" s="1">
        <f t="shared" si="34"/>
        <v>0</v>
      </c>
      <c r="B767" s="1">
        <v>1</v>
      </c>
      <c r="C767" s="1" t="s">
        <v>201</v>
      </c>
      <c r="D767" s="1" t="s">
        <v>126</v>
      </c>
      <c r="E767" s="1" t="s">
        <v>59</v>
      </c>
      <c r="F767" s="1" t="s">
        <v>59</v>
      </c>
      <c r="G767" s="1" t="str">
        <f t="shared" si="33"/>
        <v>Korea (Democratic Peoples Republic)-HIV/AIDS</v>
      </c>
      <c r="H767" s="1">
        <v>1</v>
      </c>
      <c r="I767" s="1" t="s">
        <v>52</v>
      </c>
      <c r="J767" s="1" t="str">
        <f>IF(IFERROR(IF(M767="",INDEX('Review Approach Lookup'!D:D,MATCH('Eligible Components'!G767,'Review Approach Lookup'!A:A,0)),INDEX('Tableau FR Download'!I:I,MATCH(M767,'Tableau FR Download'!G:G,0))),"")=0,"TBC",IFERROR(IF(M767="",INDEX('Review Approach Lookup'!D:D,MATCH('Eligible Components'!G767,'Review Approach Lookup'!A:A,0)),INDEX('Tableau FR Download'!I:I,MATCH(M767,'Tableau FR Download'!G:G,0))),""))</f>
        <v>TBC</v>
      </c>
      <c r="K767" s="1" t="s">
        <v>202</v>
      </c>
      <c r="L767" s="1">
        <f>_xlfn.MAXIFS('Tableau FR Download'!A:A,'Tableau FR Download'!B:B,'Eligible Components'!G767)</f>
        <v>0</v>
      </c>
      <c r="M767" s="1" t="str">
        <f>IF(L767=0,"",INDEX('Tableau FR Download'!G:G,MATCH('Eligible Components'!L767,'Tableau FR Download'!A:A,0)))</f>
        <v/>
      </c>
      <c r="N767" s="2" t="str">
        <f>IFERROR(IF(LEFT(INDEX('Tableau FR Download'!J:J,MATCH('Eligible Components'!M767,'Tableau FR Download'!G:G,0)),FIND(" - ",INDEX('Tableau FR Download'!J:J,MATCH('Eligible Components'!M767,'Tableau FR Download'!G:G,0)))-1) = 0,"",LEFT(INDEX('Tableau FR Download'!J:J,MATCH('Eligible Components'!M767,'Tableau FR Download'!G:G,0)),FIND(" - ",INDEX('Tableau FR Download'!J:J,MATCH('Eligible Components'!M767,'Tableau FR Download'!G:G,0)))-1)),"")</f>
        <v/>
      </c>
      <c r="O767" s="2" t="str">
        <f>IF(T767="No","",IFERROR(IF(INDEX('Tableau FR Download'!M:M,MATCH('Eligible Components'!M767,'Tableau FR Download'!G:G,0))=0,"",INDEX('Tableau FR Download'!M:M,MATCH('Eligible Components'!M767,'Tableau FR Download'!G:G,0))),""))</f>
        <v/>
      </c>
      <c r="P767" s="27" t="str">
        <f>IF(IFERROR(
INDEX('Funding Request Tracker'!$G$6:$G$13,MATCH('Eligible Components'!N767,'Funding Request Tracker'!$F$6:$F$13,0)),"")=0,"",
IFERROR(INDEX('Funding Request Tracker'!$G$6:$G$13,MATCH('Eligible Components'!N767,'Funding Request Tracker'!$F$6:$F$13,0)),
""))</f>
        <v/>
      </c>
      <c r="Q767" s="27" t="str">
        <f>IF(IFERROR(INDEX('Tableau FR Download'!N:N,MATCH('Eligible Components'!M767,'Tableau FR Download'!G:G,0)),"")=0,"",IFERROR(INDEX('Tableau FR Download'!N:N,MATCH('Eligible Components'!M767,'Tableau FR Download'!G:G,0)),""))</f>
        <v/>
      </c>
      <c r="R767" s="27" t="str">
        <f>IF(IFERROR(INDEX('Tableau FR Download'!O:O,MATCH('Eligible Components'!M767,'Tableau FR Download'!G:G,0)),"")=0,"",IFERROR(INDEX('Tableau FR Download'!O:O,MATCH('Eligible Components'!M767,'Tableau FR Download'!G:G,0)),""))</f>
        <v/>
      </c>
      <c r="S767" t="str">
        <f t="shared" si="35"/>
        <v/>
      </c>
      <c r="T767" s="1" t="str">
        <f>IFERROR(INDEX('User Instructions'!$E$3:$E$8,MATCH('Eligible Components'!N767,'User Instructions'!$D$3:$D$8,0)),"")</f>
        <v/>
      </c>
      <c r="U767" s="1" t="str">
        <f>IFERROR(IF(INDEX('Tableau FR Download'!M:M,MATCH('Eligible Components'!M767,'Tableau FR Download'!G:G,0))=0,"",INDEX('Tableau FR Download'!M:M,MATCH('Eligible Components'!M767,'Tableau FR Download'!G:G,0))),"")</f>
        <v/>
      </c>
    </row>
    <row r="768" spans="1:21" hidden="1" x14ac:dyDescent="0.35">
      <c r="A768" s="1">
        <f t="shared" si="34"/>
        <v>0</v>
      </c>
      <c r="B768" s="1">
        <v>0</v>
      </c>
      <c r="C768" s="1" t="s">
        <v>201</v>
      </c>
      <c r="D768" s="1" t="s">
        <v>126</v>
      </c>
      <c r="E768" s="1" t="s">
        <v>103</v>
      </c>
      <c r="F768" s="1" t="s">
        <v>203</v>
      </c>
      <c r="G768" s="1" t="str">
        <f t="shared" si="33"/>
        <v>Korea (Democratic Peoples Republic)-HIV/AIDS,Malaria</v>
      </c>
      <c r="H768" s="1">
        <v>0</v>
      </c>
      <c r="I768" s="1" t="s">
        <v>52</v>
      </c>
      <c r="J768" s="1" t="str">
        <f>IF(IFERROR(IF(M768="",INDEX('Review Approach Lookup'!D:D,MATCH('Eligible Components'!G768,'Review Approach Lookup'!A:A,0)),INDEX('Tableau FR Download'!I:I,MATCH(M768,'Tableau FR Download'!G:G,0))),"")=0,"TBC",IFERROR(IF(M768="",INDEX('Review Approach Lookup'!D:D,MATCH('Eligible Components'!G768,'Review Approach Lookup'!A:A,0)),INDEX('Tableau FR Download'!I:I,MATCH(M768,'Tableau FR Download'!G:G,0))),""))</f>
        <v/>
      </c>
      <c r="K768" s="1" t="s">
        <v>202</v>
      </c>
      <c r="L768" s="1">
        <f>_xlfn.MAXIFS('Tableau FR Download'!A:A,'Tableau FR Download'!B:B,'Eligible Components'!G768)</f>
        <v>0</v>
      </c>
      <c r="M768" s="1" t="str">
        <f>IF(L768=0,"",INDEX('Tableau FR Download'!G:G,MATCH('Eligible Components'!L768,'Tableau FR Download'!A:A,0)))</f>
        <v/>
      </c>
      <c r="N768" s="2" t="str">
        <f>IFERROR(IF(LEFT(INDEX('Tableau FR Download'!J:J,MATCH('Eligible Components'!M768,'Tableau FR Download'!G:G,0)),FIND(" - ",INDEX('Tableau FR Download'!J:J,MATCH('Eligible Components'!M768,'Tableau FR Download'!G:G,0)))-1) = 0,"",LEFT(INDEX('Tableau FR Download'!J:J,MATCH('Eligible Components'!M768,'Tableau FR Download'!G:G,0)),FIND(" - ",INDEX('Tableau FR Download'!J:J,MATCH('Eligible Components'!M768,'Tableau FR Download'!G:G,0)))-1)),"")</f>
        <v/>
      </c>
      <c r="O768" s="2" t="str">
        <f>IF(T768="No","",IFERROR(IF(INDEX('Tableau FR Download'!M:M,MATCH('Eligible Components'!M768,'Tableau FR Download'!G:G,0))=0,"",INDEX('Tableau FR Download'!M:M,MATCH('Eligible Components'!M768,'Tableau FR Download'!G:G,0))),""))</f>
        <v/>
      </c>
      <c r="P768" s="27" t="str">
        <f>IF(IFERROR(
INDEX('Funding Request Tracker'!$G$6:$G$13,MATCH('Eligible Components'!N768,'Funding Request Tracker'!$F$6:$F$13,0)),"")=0,"",
IFERROR(INDEX('Funding Request Tracker'!$G$6:$G$13,MATCH('Eligible Components'!N768,'Funding Request Tracker'!$F$6:$F$13,0)),
""))</f>
        <v/>
      </c>
      <c r="Q768" s="27" t="str">
        <f>IF(IFERROR(INDEX('Tableau FR Download'!N:N,MATCH('Eligible Components'!M768,'Tableau FR Download'!G:G,0)),"")=0,"",IFERROR(INDEX('Tableau FR Download'!N:N,MATCH('Eligible Components'!M768,'Tableau FR Download'!G:G,0)),""))</f>
        <v/>
      </c>
      <c r="R768" s="27" t="str">
        <f>IF(IFERROR(INDEX('Tableau FR Download'!O:O,MATCH('Eligible Components'!M768,'Tableau FR Download'!G:G,0)),"")=0,"",IFERROR(INDEX('Tableau FR Download'!O:O,MATCH('Eligible Components'!M768,'Tableau FR Download'!G:G,0)),""))</f>
        <v/>
      </c>
      <c r="S768" t="str">
        <f t="shared" si="35"/>
        <v/>
      </c>
      <c r="T768" s="1" t="str">
        <f>IFERROR(INDEX('User Instructions'!$E$3:$E$8,MATCH('Eligible Components'!N768,'User Instructions'!$D$3:$D$8,0)),"")</f>
        <v/>
      </c>
      <c r="U768" s="1" t="str">
        <f>IFERROR(IF(INDEX('Tableau FR Download'!M:M,MATCH('Eligible Components'!M768,'Tableau FR Download'!G:G,0))=0,"",INDEX('Tableau FR Download'!M:M,MATCH('Eligible Components'!M768,'Tableau FR Download'!G:G,0))),"")</f>
        <v/>
      </c>
    </row>
    <row r="769" spans="1:21" hidden="1" x14ac:dyDescent="0.35">
      <c r="A769" s="1">
        <f t="shared" si="34"/>
        <v>0</v>
      </c>
      <c r="B769" s="1">
        <v>0</v>
      </c>
      <c r="C769" s="1" t="s">
        <v>201</v>
      </c>
      <c r="D769" s="1" t="s">
        <v>126</v>
      </c>
      <c r="E769" s="1" t="s">
        <v>204</v>
      </c>
      <c r="F769" s="1" t="s">
        <v>205</v>
      </c>
      <c r="G769" s="1" t="str">
        <f t="shared" si="33"/>
        <v>Korea (Democratic Peoples Republic)-HIV/AIDS,Malaria,RSSH</v>
      </c>
      <c r="H769" s="1">
        <v>0</v>
      </c>
      <c r="I769" s="1" t="s">
        <v>52</v>
      </c>
      <c r="J769" s="1" t="str">
        <f>IF(IFERROR(IF(M769="",INDEX('Review Approach Lookup'!D:D,MATCH('Eligible Components'!G769,'Review Approach Lookup'!A:A,0)),INDEX('Tableau FR Download'!I:I,MATCH(M769,'Tableau FR Download'!G:G,0))),"")=0,"TBC",IFERROR(IF(M769="",INDEX('Review Approach Lookup'!D:D,MATCH('Eligible Components'!G769,'Review Approach Lookup'!A:A,0)),INDEX('Tableau FR Download'!I:I,MATCH(M769,'Tableau FR Download'!G:G,0))),""))</f>
        <v/>
      </c>
      <c r="K769" s="1" t="s">
        <v>202</v>
      </c>
      <c r="L769" s="1">
        <f>_xlfn.MAXIFS('Tableau FR Download'!A:A,'Tableau FR Download'!B:B,'Eligible Components'!G769)</f>
        <v>0</v>
      </c>
      <c r="M769" s="1" t="str">
        <f>IF(L769=0,"",INDEX('Tableau FR Download'!G:G,MATCH('Eligible Components'!L769,'Tableau FR Download'!A:A,0)))</f>
        <v/>
      </c>
      <c r="N769" s="2" t="str">
        <f>IFERROR(IF(LEFT(INDEX('Tableau FR Download'!J:J,MATCH('Eligible Components'!M769,'Tableau FR Download'!G:G,0)),FIND(" - ",INDEX('Tableau FR Download'!J:J,MATCH('Eligible Components'!M769,'Tableau FR Download'!G:G,0)))-1) = 0,"",LEFT(INDEX('Tableau FR Download'!J:J,MATCH('Eligible Components'!M769,'Tableau FR Download'!G:G,0)),FIND(" - ",INDEX('Tableau FR Download'!J:J,MATCH('Eligible Components'!M769,'Tableau FR Download'!G:G,0)))-1)),"")</f>
        <v/>
      </c>
      <c r="O769" s="2" t="str">
        <f>IF(T769="No","",IFERROR(IF(INDEX('Tableau FR Download'!M:M,MATCH('Eligible Components'!M769,'Tableau FR Download'!G:G,0))=0,"",INDEX('Tableau FR Download'!M:M,MATCH('Eligible Components'!M769,'Tableau FR Download'!G:G,0))),""))</f>
        <v/>
      </c>
      <c r="P769" s="27" t="str">
        <f>IF(IFERROR(
INDEX('Funding Request Tracker'!$G$6:$G$13,MATCH('Eligible Components'!N769,'Funding Request Tracker'!$F$6:$F$13,0)),"")=0,"",
IFERROR(INDEX('Funding Request Tracker'!$G$6:$G$13,MATCH('Eligible Components'!N769,'Funding Request Tracker'!$F$6:$F$13,0)),
""))</f>
        <v/>
      </c>
      <c r="Q769" s="27" t="str">
        <f>IF(IFERROR(INDEX('Tableau FR Download'!N:N,MATCH('Eligible Components'!M769,'Tableau FR Download'!G:G,0)),"")=0,"",IFERROR(INDEX('Tableau FR Download'!N:N,MATCH('Eligible Components'!M769,'Tableau FR Download'!G:G,0)),""))</f>
        <v/>
      </c>
      <c r="R769" s="27" t="str">
        <f>IF(IFERROR(INDEX('Tableau FR Download'!O:O,MATCH('Eligible Components'!M769,'Tableau FR Download'!G:G,0)),"")=0,"",IFERROR(INDEX('Tableau FR Download'!O:O,MATCH('Eligible Components'!M769,'Tableau FR Download'!G:G,0)),""))</f>
        <v/>
      </c>
      <c r="S769" t="str">
        <f t="shared" si="35"/>
        <v/>
      </c>
      <c r="T769" s="1" t="str">
        <f>IFERROR(INDEX('User Instructions'!$E$3:$E$8,MATCH('Eligible Components'!N769,'User Instructions'!$D$3:$D$8,0)),"")</f>
        <v/>
      </c>
      <c r="U769" s="1" t="str">
        <f>IFERROR(IF(INDEX('Tableau FR Download'!M:M,MATCH('Eligible Components'!M769,'Tableau FR Download'!G:G,0))=0,"",INDEX('Tableau FR Download'!M:M,MATCH('Eligible Components'!M769,'Tableau FR Download'!G:G,0))),"")</f>
        <v/>
      </c>
    </row>
    <row r="770" spans="1:21" hidden="1" x14ac:dyDescent="0.35">
      <c r="A770" s="1">
        <f t="shared" ref="A770:A833" si="36">IF(B770=1,0,IF(AND(H770=1,OR(F770="HIV/AIDS",F770="Tuberculosis",F770="Malaria",M770&lt;&gt;"")),1,0))</f>
        <v>0</v>
      </c>
      <c r="B770" s="1">
        <v>0</v>
      </c>
      <c r="C770" s="1" t="s">
        <v>201</v>
      </c>
      <c r="D770" s="1" t="s">
        <v>126</v>
      </c>
      <c r="E770" s="1" t="s">
        <v>206</v>
      </c>
      <c r="F770" s="1" t="s">
        <v>207</v>
      </c>
      <c r="G770" s="1" t="str">
        <f t="shared" ref="G770:G833" si="37">_xlfn.CONCAT(D770,"-",F770)</f>
        <v>Korea (Democratic Peoples Republic)-HIV/AIDS,RSSH</v>
      </c>
      <c r="H770" s="1">
        <v>1</v>
      </c>
      <c r="I770" s="1" t="s">
        <v>52</v>
      </c>
      <c r="J770" s="1" t="str">
        <f>IF(IFERROR(IF(M770="",INDEX('Review Approach Lookup'!D:D,MATCH('Eligible Components'!G770,'Review Approach Lookup'!A:A,0)),INDEX('Tableau FR Download'!I:I,MATCH(M770,'Tableau FR Download'!G:G,0))),"")=0,"TBC",IFERROR(IF(M770="",INDEX('Review Approach Lookup'!D:D,MATCH('Eligible Components'!G770,'Review Approach Lookup'!A:A,0)),INDEX('Tableau FR Download'!I:I,MATCH(M770,'Tableau FR Download'!G:G,0))),""))</f>
        <v/>
      </c>
      <c r="K770" s="1" t="s">
        <v>202</v>
      </c>
      <c r="L770" s="1">
        <f>_xlfn.MAXIFS('Tableau FR Download'!A:A,'Tableau FR Download'!B:B,'Eligible Components'!G770)</f>
        <v>0</v>
      </c>
      <c r="M770" s="1" t="str">
        <f>IF(L770=0,"",INDEX('Tableau FR Download'!G:G,MATCH('Eligible Components'!L770,'Tableau FR Download'!A:A,0)))</f>
        <v/>
      </c>
      <c r="N770" s="2" t="str">
        <f>IFERROR(IF(LEFT(INDEX('Tableau FR Download'!J:J,MATCH('Eligible Components'!M770,'Tableau FR Download'!G:G,0)),FIND(" - ",INDEX('Tableau FR Download'!J:J,MATCH('Eligible Components'!M770,'Tableau FR Download'!G:G,0)))-1) = 0,"",LEFT(INDEX('Tableau FR Download'!J:J,MATCH('Eligible Components'!M770,'Tableau FR Download'!G:G,0)),FIND(" - ",INDEX('Tableau FR Download'!J:J,MATCH('Eligible Components'!M770,'Tableau FR Download'!G:G,0)))-1)),"")</f>
        <v/>
      </c>
      <c r="O770" s="2" t="str">
        <f>IF(T770="No","",IFERROR(IF(INDEX('Tableau FR Download'!M:M,MATCH('Eligible Components'!M770,'Tableau FR Download'!G:G,0))=0,"",INDEX('Tableau FR Download'!M:M,MATCH('Eligible Components'!M770,'Tableau FR Download'!G:G,0))),""))</f>
        <v/>
      </c>
      <c r="P770" s="27" t="str">
        <f>IF(IFERROR(
INDEX('Funding Request Tracker'!$G$6:$G$13,MATCH('Eligible Components'!N770,'Funding Request Tracker'!$F$6:$F$13,0)),"")=0,"",
IFERROR(INDEX('Funding Request Tracker'!$G$6:$G$13,MATCH('Eligible Components'!N770,'Funding Request Tracker'!$F$6:$F$13,0)),
""))</f>
        <v/>
      </c>
      <c r="Q770" s="27" t="str">
        <f>IF(IFERROR(INDEX('Tableau FR Download'!N:N,MATCH('Eligible Components'!M770,'Tableau FR Download'!G:G,0)),"")=0,"",IFERROR(INDEX('Tableau FR Download'!N:N,MATCH('Eligible Components'!M770,'Tableau FR Download'!G:G,0)),""))</f>
        <v/>
      </c>
      <c r="R770" s="27" t="str">
        <f>IF(IFERROR(INDEX('Tableau FR Download'!O:O,MATCH('Eligible Components'!M770,'Tableau FR Download'!G:G,0)),"")=0,"",IFERROR(INDEX('Tableau FR Download'!O:O,MATCH('Eligible Components'!M770,'Tableau FR Download'!G:G,0)),""))</f>
        <v/>
      </c>
      <c r="S770" t="str">
        <f t="shared" si="35"/>
        <v/>
      </c>
      <c r="T770" s="1" t="str">
        <f>IFERROR(INDEX('User Instructions'!$E$3:$E$8,MATCH('Eligible Components'!N770,'User Instructions'!$D$3:$D$8,0)),"")</f>
        <v/>
      </c>
      <c r="U770" s="1" t="str">
        <f>IFERROR(IF(INDEX('Tableau FR Download'!M:M,MATCH('Eligible Components'!M770,'Tableau FR Download'!G:G,0))=0,"",INDEX('Tableau FR Download'!M:M,MATCH('Eligible Components'!M770,'Tableau FR Download'!G:G,0))),"")</f>
        <v/>
      </c>
    </row>
    <row r="771" spans="1:21" hidden="1" x14ac:dyDescent="0.35">
      <c r="A771" s="1">
        <f t="shared" si="36"/>
        <v>0</v>
      </c>
      <c r="B771" s="1">
        <v>0</v>
      </c>
      <c r="C771" s="1" t="s">
        <v>201</v>
      </c>
      <c r="D771" s="1" t="s">
        <v>126</v>
      </c>
      <c r="E771" s="1" t="s">
        <v>63</v>
      </c>
      <c r="F771" s="1" t="s">
        <v>208</v>
      </c>
      <c r="G771" s="1" t="str">
        <f t="shared" si="37"/>
        <v>Korea (Democratic Peoples Republic)-HIV/AIDS, Tuberculosis</v>
      </c>
      <c r="H771" s="1">
        <v>1</v>
      </c>
      <c r="I771" s="1" t="s">
        <v>52</v>
      </c>
      <c r="J771" s="1" t="str">
        <f>IF(IFERROR(IF(M771="",INDEX('Review Approach Lookup'!D:D,MATCH('Eligible Components'!G771,'Review Approach Lookup'!A:A,0)),INDEX('Tableau FR Download'!I:I,MATCH(M771,'Tableau FR Download'!G:G,0))),"")=0,"TBC",IFERROR(IF(M771="",INDEX('Review Approach Lookup'!D:D,MATCH('Eligible Components'!G771,'Review Approach Lookup'!A:A,0)),INDEX('Tableau FR Download'!I:I,MATCH(M771,'Tableau FR Download'!G:G,0))),""))</f>
        <v/>
      </c>
      <c r="K771" s="1" t="s">
        <v>202</v>
      </c>
      <c r="L771" s="1">
        <f>_xlfn.MAXIFS('Tableau FR Download'!A:A,'Tableau FR Download'!B:B,'Eligible Components'!G771)</f>
        <v>0</v>
      </c>
      <c r="M771" s="1" t="str">
        <f>IF(L771=0,"",INDEX('Tableau FR Download'!G:G,MATCH('Eligible Components'!L771,'Tableau FR Download'!A:A,0)))</f>
        <v/>
      </c>
      <c r="N771" s="2" t="str">
        <f>IFERROR(IF(LEFT(INDEX('Tableau FR Download'!J:J,MATCH('Eligible Components'!M771,'Tableau FR Download'!G:G,0)),FIND(" - ",INDEX('Tableau FR Download'!J:J,MATCH('Eligible Components'!M771,'Tableau FR Download'!G:G,0)))-1) = 0,"",LEFT(INDEX('Tableau FR Download'!J:J,MATCH('Eligible Components'!M771,'Tableau FR Download'!G:G,0)),FIND(" - ",INDEX('Tableau FR Download'!J:J,MATCH('Eligible Components'!M771,'Tableau FR Download'!G:G,0)))-1)),"")</f>
        <v/>
      </c>
      <c r="O771" s="2" t="str">
        <f>IF(T771="No","",IFERROR(IF(INDEX('Tableau FR Download'!M:M,MATCH('Eligible Components'!M771,'Tableau FR Download'!G:G,0))=0,"",INDEX('Tableau FR Download'!M:M,MATCH('Eligible Components'!M771,'Tableau FR Download'!G:G,0))),""))</f>
        <v/>
      </c>
      <c r="P771" s="27" t="str">
        <f>IF(IFERROR(
INDEX('Funding Request Tracker'!$G$6:$G$13,MATCH('Eligible Components'!N771,'Funding Request Tracker'!$F$6:$F$13,0)),"")=0,"",
IFERROR(INDEX('Funding Request Tracker'!$G$6:$G$13,MATCH('Eligible Components'!N771,'Funding Request Tracker'!$F$6:$F$13,0)),
""))</f>
        <v/>
      </c>
      <c r="Q771" s="27" t="str">
        <f>IF(IFERROR(INDEX('Tableau FR Download'!N:N,MATCH('Eligible Components'!M771,'Tableau FR Download'!G:G,0)),"")=0,"",IFERROR(INDEX('Tableau FR Download'!N:N,MATCH('Eligible Components'!M771,'Tableau FR Download'!G:G,0)),""))</f>
        <v/>
      </c>
      <c r="R771" s="27" t="str">
        <f>IF(IFERROR(INDEX('Tableau FR Download'!O:O,MATCH('Eligible Components'!M771,'Tableau FR Download'!G:G,0)),"")=0,"",IFERROR(INDEX('Tableau FR Download'!O:O,MATCH('Eligible Components'!M771,'Tableau FR Download'!G:G,0)),""))</f>
        <v/>
      </c>
      <c r="S771" t="str">
        <f t="shared" ref="S771:S834" si="38">IFERROR((R771-P771)/30.5,"")</f>
        <v/>
      </c>
      <c r="T771" s="1" t="str">
        <f>IFERROR(INDEX('User Instructions'!$E$3:$E$8,MATCH('Eligible Components'!N771,'User Instructions'!$D$3:$D$8,0)),"")</f>
        <v/>
      </c>
      <c r="U771" s="1" t="str">
        <f>IFERROR(IF(INDEX('Tableau FR Download'!M:M,MATCH('Eligible Components'!M771,'Tableau FR Download'!G:G,0))=0,"",INDEX('Tableau FR Download'!M:M,MATCH('Eligible Components'!M771,'Tableau FR Download'!G:G,0))),"")</f>
        <v/>
      </c>
    </row>
    <row r="772" spans="1:21" hidden="1" x14ac:dyDescent="0.35">
      <c r="A772" s="1">
        <f t="shared" si="36"/>
        <v>0</v>
      </c>
      <c r="B772" s="1">
        <v>0</v>
      </c>
      <c r="C772" s="1" t="s">
        <v>201</v>
      </c>
      <c r="D772" s="1" t="s">
        <v>126</v>
      </c>
      <c r="E772" s="1" t="s">
        <v>53</v>
      </c>
      <c r="F772" s="1" t="s">
        <v>209</v>
      </c>
      <c r="G772" s="1" t="str">
        <f t="shared" si="37"/>
        <v>Korea (Democratic Peoples Republic)-HIV/AIDS,Tuberculosis,Malaria</v>
      </c>
      <c r="H772" s="1">
        <v>0</v>
      </c>
      <c r="I772" s="1" t="s">
        <v>52</v>
      </c>
      <c r="J772" s="1" t="str">
        <f>IF(IFERROR(IF(M772="",INDEX('Review Approach Lookup'!D:D,MATCH('Eligible Components'!G772,'Review Approach Lookup'!A:A,0)),INDEX('Tableau FR Download'!I:I,MATCH(M772,'Tableau FR Download'!G:G,0))),"")=0,"TBC",IFERROR(IF(M772="",INDEX('Review Approach Lookup'!D:D,MATCH('Eligible Components'!G772,'Review Approach Lookup'!A:A,0)),INDEX('Tableau FR Download'!I:I,MATCH(M772,'Tableau FR Download'!G:G,0))),""))</f>
        <v/>
      </c>
      <c r="K772" s="1" t="s">
        <v>202</v>
      </c>
      <c r="L772" s="1">
        <f>_xlfn.MAXIFS('Tableau FR Download'!A:A,'Tableau FR Download'!B:B,'Eligible Components'!G772)</f>
        <v>0</v>
      </c>
      <c r="M772" s="1" t="str">
        <f>IF(L772=0,"",INDEX('Tableau FR Download'!G:G,MATCH('Eligible Components'!L772,'Tableau FR Download'!A:A,0)))</f>
        <v/>
      </c>
      <c r="N772" s="2" t="str">
        <f>IFERROR(IF(LEFT(INDEX('Tableau FR Download'!J:J,MATCH('Eligible Components'!M772,'Tableau FR Download'!G:G,0)),FIND(" - ",INDEX('Tableau FR Download'!J:J,MATCH('Eligible Components'!M772,'Tableau FR Download'!G:G,0)))-1) = 0,"",LEFT(INDEX('Tableau FR Download'!J:J,MATCH('Eligible Components'!M772,'Tableau FR Download'!G:G,0)),FIND(" - ",INDEX('Tableau FR Download'!J:J,MATCH('Eligible Components'!M772,'Tableau FR Download'!G:G,0)))-1)),"")</f>
        <v/>
      </c>
      <c r="O772" s="2" t="str">
        <f>IF(T772="No","",IFERROR(IF(INDEX('Tableau FR Download'!M:M,MATCH('Eligible Components'!M772,'Tableau FR Download'!G:G,0))=0,"",INDEX('Tableau FR Download'!M:M,MATCH('Eligible Components'!M772,'Tableau FR Download'!G:G,0))),""))</f>
        <v/>
      </c>
      <c r="P772" s="27" t="str">
        <f>IF(IFERROR(
INDEX('Funding Request Tracker'!$G$6:$G$13,MATCH('Eligible Components'!N772,'Funding Request Tracker'!$F$6:$F$13,0)),"")=0,"",
IFERROR(INDEX('Funding Request Tracker'!$G$6:$G$13,MATCH('Eligible Components'!N772,'Funding Request Tracker'!$F$6:$F$13,0)),
""))</f>
        <v/>
      </c>
      <c r="Q772" s="27" t="str">
        <f>IF(IFERROR(INDEX('Tableau FR Download'!N:N,MATCH('Eligible Components'!M772,'Tableau FR Download'!G:G,0)),"")=0,"",IFERROR(INDEX('Tableau FR Download'!N:N,MATCH('Eligible Components'!M772,'Tableau FR Download'!G:G,0)),""))</f>
        <v/>
      </c>
      <c r="R772" s="27" t="str">
        <f>IF(IFERROR(INDEX('Tableau FR Download'!O:O,MATCH('Eligible Components'!M772,'Tableau FR Download'!G:G,0)),"")=0,"",IFERROR(INDEX('Tableau FR Download'!O:O,MATCH('Eligible Components'!M772,'Tableau FR Download'!G:G,0)),""))</f>
        <v/>
      </c>
      <c r="S772" t="str">
        <f t="shared" si="38"/>
        <v/>
      </c>
      <c r="T772" s="1" t="str">
        <f>IFERROR(INDEX('User Instructions'!$E$3:$E$8,MATCH('Eligible Components'!N772,'User Instructions'!$D$3:$D$8,0)),"")</f>
        <v/>
      </c>
      <c r="U772" s="1" t="str">
        <f>IFERROR(IF(INDEX('Tableau FR Download'!M:M,MATCH('Eligible Components'!M772,'Tableau FR Download'!G:G,0))=0,"",INDEX('Tableau FR Download'!M:M,MATCH('Eligible Components'!M772,'Tableau FR Download'!G:G,0))),"")</f>
        <v/>
      </c>
    </row>
    <row r="773" spans="1:21" hidden="1" x14ac:dyDescent="0.35">
      <c r="A773" s="1">
        <f t="shared" si="36"/>
        <v>0</v>
      </c>
      <c r="B773" s="1">
        <v>0</v>
      </c>
      <c r="C773" s="1" t="s">
        <v>201</v>
      </c>
      <c r="D773" s="1" t="s">
        <v>126</v>
      </c>
      <c r="E773" s="1" t="s">
        <v>81</v>
      </c>
      <c r="F773" s="1" t="s">
        <v>210</v>
      </c>
      <c r="G773" s="1" t="str">
        <f t="shared" si="37"/>
        <v>Korea (Democratic Peoples Republic)-HIV/AIDS,Tuberculosis,Malaria,RSSH</v>
      </c>
      <c r="H773" s="1">
        <v>0</v>
      </c>
      <c r="I773" s="1" t="s">
        <v>52</v>
      </c>
      <c r="J773" s="1" t="str">
        <f>IF(IFERROR(IF(M773="",INDEX('Review Approach Lookup'!D:D,MATCH('Eligible Components'!G773,'Review Approach Lookup'!A:A,0)),INDEX('Tableau FR Download'!I:I,MATCH(M773,'Tableau FR Download'!G:G,0))),"")=0,"TBC",IFERROR(IF(M773="",INDEX('Review Approach Lookup'!D:D,MATCH('Eligible Components'!G773,'Review Approach Lookup'!A:A,0)),INDEX('Tableau FR Download'!I:I,MATCH(M773,'Tableau FR Download'!G:G,0))),""))</f>
        <v/>
      </c>
      <c r="K773" s="1" t="s">
        <v>202</v>
      </c>
      <c r="L773" s="1">
        <f>_xlfn.MAXIFS('Tableau FR Download'!A:A,'Tableau FR Download'!B:B,'Eligible Components'!G773)</f>
        <v>0</v>
      </c>
      <c r="M773" s="1" t="str">
        <f>IF(L773=0,"",INDEX('Tableau FR Download'!G:G,MATCH('Eligible Components'!L773,'Tableau FR Download'!A:A,0)))</f>
        <v/>
      </c>
      <c r="N773" s="2" t="str">
        <f>IFERROR(IF(LEFT(INDEX('Tableau FR Download'!J:J,MATCH('Eligible Components'!M773,'Tableau FR Download'!G:G,0)),FIND(" - ",INDEX('Tableau FR Download'!J:J,MATCH('Eligible Components'!M773,'Tableau FR Download'!G:G,0)))-1) = 0,"",LEFT(INDEX('Tableau FR Download'!J:J,MATCH('Eligible Components'!M773,'Tableau FR Download'!G:G,0)),FIND(" - ",INDEX('Tableau FR Download'!J:J,MATCH('Eligible Components'!M773,'Tableau FR Download'!G:G,0)))-1)),"")</f>
        <v/>
      </c>
      <c r="O773" s="2" t="str">
        <f>IF(T773="No","",IFERROR(IF(INDEX('Tableau FR Download'!M:M,MATCH('Eligible Components'!M773,'Tableau FR Download'!G:G,0))=0,"",INDEX('Tableau FR Download'!M:M,MATCH('Eligible Components'!M773,'Tableau FR Download'!G:G,0))),""))</f>
        <v/>
      </c>
      <c r="P773" s="27" t="str">
        <f>IF(IFERROR(
INDEX('Funding Request Tracker'!$G$6:$G$13,MATCH('Eligible Components'!N773,'Funding Request Tracker'!$F$6:$F$13,0)),"")=0,"",
IFERROR(INDEX('Funding Request Tracker'!$G$6:$G$13,MATCH('Eligible Components'!N773,'Funding Request Tracker'!$F$6:$F$13,0)),
""))</f>
        <v/>
      </c>
      <c r="Q773" s="27" t="str">
        <f>IF(IFERROR(INDEX('Tableau FR Download'!N:N,MATCH('Eligible Components'!M773,'Tableau FR Download'!G:G,0)),"")=0,"",IFERROR(INDEX('Tableau FR Download'!N:N,MATCH('Eligible Components'!M773,'Tableau FR Download'!G:G,0)),""))</f>
        <v/>
      </c>
      <c r="R773" s="27" t="str">
        <f>IF(IFERROR(INDEX('Tableau FR Download'!O:O,MATCH('Eligible Components'!M773,'Tableau FR Download'!G:G,0)),"")=0,"",IFERROR(INDEX('Tableau FR Download'!O:O,MATCH('Eligible Components'!M773,'Tableau FR Download'!G:G,0)),""))</f>
        <v/>
      </c>
      <c r="S773" t="str">
        <f t="shared" si="38"/>
        <v/>
      </c>
      <c r="T773" s="1" t="str">
        <f>IFERROR(INDEX('User Instructions'!$E$3:$E$8,MATCH('Eligible Components'!N773,'User Instructions'!$D$3:$D$8,0)),"")</f>
        <v/>
      </c>
      <c r="U773" s="1" t="str">
        <f>IFERROR(IF(INDEX('Tableau FR Download'!M:M,MATCH('Eligible Components'!M773,'Tableau FR Download'!G:G,0))=0,"",INDEX('Tableau FR Download'!M:M,MATCH('Eligible Components'!M773,'Tableau FR Download'!G:G,0))),"")</f>
        <v/>
      </c>
    </row>
    <row r="774" spans="1:21" hidden="1" x14ac:dyDescent="0.35">
      <c r="A774" s="1">
        <f t="shared" si="36"/>
        <v>0</v>
      </c>
      <c r="B774" s="1">
        <v>0</v>
      </c>
      <c r="C774" s="1" t="s">
        <v>201</v>
      </c>
      <c r="D774" s="1" t="s">
        <v>126</v>
      </c>
      <c r="E774" s="1" t="s">
        <v>137</v>
      </c>
      <c r="F774" s="1" t="s">
        <v>211</v>
      </c>
      <c r="G774" s="1" t="str">
        <f t="shared" si="37"/>
        <v>Korea (Democratic Peoples Republic)-HIV/AIDS,Tuberculosis,RSSH</v>
      </c>
      <c r="H774" s="1">
        <v>1</v>
      </c>
      <c r="I774" s="1" t="s">
        <v>52</v>
      </c>
      <c r="J774" s="1" t="str">
        <f>IF(IFERROR(IF(M774="",INDEX('Review Approach Lookup'!D:D,MATCH('Eligible Components'!G774,'Review Approach Lookup'!A:A,0)),INDEX('Tableau FR Download'!I:I,MATCH(M774,'Tableau FR Download'!G:G,0))),"")=0,"TBC",IFERROR(IF(M774="",INDEX('Review Approach Lookup'!D:D,MATCH('Eligible Components'!G774,'Review Approach Lookup'!A:A,0)),INDEX('Tableau FR Download'!I:I,MATCH(M774,'Tableau FR Download'!G:G,0))),""))</f>
        <v/>
      </c>
      <c r="K774" s="1" t="s">
        <v>202</v>
      </c>
      <c r="L774" s="1">
        <f>_xlfn.MAXIFS('Tableau FR Download'!A:A,'Tableau FR Download'!B:B,'Eligible Components'!G774)</f>
        <v>0</v>
      </c>
      <c r="M774" s="1" t="str">
        <f>IF(L774=0,"",INDEX('Tableau FR Download'!G:G,MATCH('Eligible Components'!L774,'Tableau FR Download'!A:A,0)))</f>
        <v/>
      </c>
      <c r="N774" s="2" t="str">
        <f>IFERROR(IF(LEFT(INDEX('Tableau FR Download'!J:J,MATCH('Eligible Components'!M774,'Tableau FR Download'!G:G,0)),FIND(" - ",INDEX('Tableau FR Download'!J:J,MATCH('Eligible Components'!M774,'Tableau FR Download'!G:G,0)))-1) = 0,"",LEFT(INDEX('Tableau FR Download'!J:J,MATCH('Eligible Components'!M774,'Tableau FR Download'!G:G,0)),FIND(" - ",INDEX('Tableau FR Download'!J:J,MATCH('Eligible Components'!M774,'Tableau FR Download'!G:G,0)))-1)),"")</f>
        <v/>
      </c>
      <c r="O774" s="2" t="str">
        <f>IF(T774="No","",IFERROR(IF(INDEX('Tableau FR Download'!M:M,MATCH('Eligible Components'!M774,'Tableau FR Download'!G:G,0))=0,"",INDEX('Tableau FR Download'!M:M,MATCH('Eligible Components'!M774,'Tableau FR Download'!G:G,0))),""))</f>
        <v/>
      </c>
      <c r="P774" s="27" t="str">
        <f>IF(IFERROR(
INDEX('Funding Request Tracker'!$G$6:$G$13,MATCH('Eligible Components'!N774,'Funding Request Tracker'!$F$6:$F$13,0)),"")=0,"",
IFERROR(INDEX('Funding Request Tracker'!$G$6:$G$13,MATCH('Eligible Components'!N774,'Funding Request Tracker'!$F$6:$F$13,0)),
""))</f>
        <v/>
      </c>
      <c r="Q774" s="27" t="str">
        <f>IF(IFERROR(INDEX('Tableau FR Download'!N:N,MATCH('Eligible Components'!M774,'Tableau FR Download'!G:G,0)),"")=0,"",IFERROR(INDEX('Tableau FR Download'!N:N,MATCH('Eligible Components'!M774,'Tableau FR Download'!G:G,0)),""))</f>
        <v/>
      </c>
      <c r="R774" s="27" t="str">
        <f>IF(IFERROR(INDEX('Tableau FR Download'!O:O,MATCH('Eligible Components'!M774,'Tableau FR Download'!G:G,0)),"")=0,"",IFERROR(INDEX('Tableau FR Download'!O:O,MATCH('Eligible Components'!M774,'Tableau FR Download'!G:G,0)),""))</f>
        <v/>
      </c>
      <c r="S774" t="str">
        <f t="shared" si="38"/>
        <v/>
      </c>
      <c r="T774" s="1" t="str">
        <f>IFERROR(INDEX('User Instructions'!$E$3:$E$8,MATCH('Eligible Components'!N774,'User Instructions'!$D$3:$D$8,0)),"")</f>
        <v/>
      </c>
      <c r="U774" s="1" t="str">
        <f>IFERROR(IF(INDEX('Tableau FR Download'!M:M,MATCH('Eligible Components'!M774,'Tableau FR Download'!G:G,0))=0,"",INDEX('Tableau FR Download'!M:M,MATCH('Eligible Components'!M774,'Tableau FR Download'!G:G,0))),"")</f>
        <v/>
      </c>
    </row>
    <row r="775" spans="1:21" hidden="1" x14ac:dyDescent="0.35">
      <c r="A775" s="1">
        <f t="shared" si="36"/>
        <v>1</v>
      </c>
      <c r="B775" s="1">
        <v>0</v>
      </c>
      <c r="C775" s="1" t="s">
        <v>201</v>
      </c>
      <c r="D775" s="1" t="s">
        <v>126</v>
      </c>
      <c r="E775" s="1" t="s">
        <v>68</v>
      </c>
      <c r="F775" s="1" t="s">
        <v>68</v>
      </c>
      <c r="G775" s="1" t="str">
        <f t="shared" si="37"/>
        <v>Korea (Democratic Peoples Republic)-Malaria</v>
      </c>
      <c r="H775" s="1">
        <v>1</v>
      </c>
      <c r="I775" s="1" t="s">
        <v>52</v>
      </c>
      <c r="J775" s="1" t="str">
        <f>IF(IFERROR(IF(M775="",INDEX('Review Approach Lookup'!D:D,MATCH('Eligible Components'!G775,'Review Approach Lookup'!A:A,0)),INDEX('Tableau FR Download'!I:I,MATCH(M775,'Tableau FR Download'!G:G,0))),"")=0,"TBC",IFERROR(IF(M775="",INDEX('Review Approach Lookup'!D:D,MATCH('Eligible Components'!G775,'Review Approach Lookup'!A:A,0)),INDEX('Tableau FR Download'!I:I,MATCH(M775,'Tableau FR Download'!G:G,0))),""))</f>
        <v>Full Review</v>
      </c>
      <c r="K775" s="1" t="s">
        <v>202</v>
      </c>
      <c r="L775" s="1">
        <f>_xlfn.MAXIFS('Tableau FR Download'!A:A,'Tableau FR Download'!B:B,'Eligible Components'!G775)</f>
        <v>0</v>
      </c>
      <c r="M775" s="1" t="str">
        <f>IF(L775=0,"",INDEX('Tableau FR Download'!G:G,MATCH('Eligible Components'!L775,'Tableau FR Download'!A:A,0)))</f>
        <v/>
      </c>
      <c r="N775" s="2" t="str">
        <f>IFERROR(IF(LEFT(INDEX('Tableau FR Download'!J:J,MATCH('Eligible Components'!M775,'Tableau FR Download'!G:G,0)),FIND(" - ",INDEX('Tableau FR Download'!J:J,MATCH('Eligible Components'!M775,'Tableau FR Download'!G:G,0)))-1) = 0,"",LEFT(INDEX('Tableau FR Download'!J:J,MATCH('Eligible Components'!M775,'Tableau FR Download'!G:G,0)),FIND(" - ",INDEX('Tableau FR Download'!J:J,MATCH('Eligible Components'!M775,'Tableau FR Download'!G:G,0)))-1)),"")</f>
        <v/>
      </c>
      <c r="O775" s="2" t="str">
        <f>IF(T775="No","",IFERROR(IF(INDEX('Tableau FR Download'!M:M,MATCH('Eligible Components'!M775,'Tableau FR Download'!G:G,0))=0,"",INDEX('Tableau FR Download'!M:M,MATCH('Eligible Components'!M775,'Tableau FR Download'!G:G,0))),""))</f>
        <v/>
      </c>
      <c r="P775" s="27" t="str">
        <f>IF(IFERROR(
INDEX('Funding Request Tracker'!$G$6:$G$13,MATCH('Eligible Components'!N775,'Funding Request Tracker'!$F$6:$F$13,0)),"")=0,"",
IFERROR(INDEX('Funding Request Tracker'!$G$6:$G$13,MATCH('Eligible Components'!N775,'Funding Request Tracker'!$F$6:$F$13,0)),
""))</f>
        <v/>
      </c>
      <c r="Q775" s="27" t="str">
        <f>IF(IFERROR(INDEX('Tableau FR Download'!N:N,MATCH('Eligible Components'!M775,'Tableau FR Download'!G:G,0)),"")=0,"",IFERROR(INDEX('Tableau FR Download'!N:N,MATCH('Eligible Components'!M775,'Tableau FR Download'!G:G,0)),""))</f>
        <v/>
      </c>
      <c r="R775" s="27" t="str">
        <f>IF(IFERROR(INDEX('Tableau FR Download'!O:O,MATCH('Eligible Components'!M775,'Tableau FR Download'!G:G,0)),"")=0,"",IFERROR(INDEX('Tableau FR Download'!O:O,MATCH('Eligible Components'!M775,'Tableau FR Download'!G:G,0)),""))</f>
        <v/>
      </c>
      <c r="S775" t="str">
        <f t="shared" si="38"/>
        <v/>
      </c>
      <c r="T775" s="1" t="str">
        <f>IFERROR(INDEX('User Instructions'!$E$3:$E$8,MATCH('Eligible Components'!N775,'User Instructions'!$D$3:$D$8,0)),"")</f>
        <v/>
      </c>
      <c r="U775" s="1" t="str">
        <f>IFERROR(IF(INDEX('Tableau FR Download'!M:M,MATCH('Eligible Components'!M775,'Tableau FR Download'!G:G,0))=0,"",INDEX('Tableau FR Download'!M:M,MATCH('Eligible Components'!M775,'Tableau FR Download'!G:G,0))),"")</f>
        <v/>
      </c>
    </row>
    <row r="776" spans="1:21" hidden="1" x14ac:dyDescent="0.35">
      <c r="A776" s="1">
        <f t="shared" si="36"/>
        <v>0</v>
      </c>
      <c r="B776" s="1">
        <v>0</v>
      </c>
      <c r="C776" s="1" t="s">
        <v>201</v>
      </c>
      <c r="D776" s="1" t="s">
        <v>126</v>
      </c>
      <c r="E776" s="1" t="s">
        <v>94</v>
      </c>
      <c r="F776" s="1" t="s">
        <v>212</v>
      </c>
      <c r="G776" s="1" t="str">
        <f t="shared" si="37"/>
        <v>Korea (Democratic Peoples Republic)-Malaria,RSSH</v>
      </c>
      <c r="H776" s="1">
        <v>0</v>
      </c>
      <c r="I776" s="1" t="s">
        <v>52</v>
      </c>
      <c r="J776" s="1" t="str">
        <f>IF(IFERROR(IF(M776="",INDEX('Review Approach Lookup'!D:D,MATCH('Eligible Components'!G776,'Review Approach Lookup'!A:A,0)),INDEX('Tableau FR Download'!I:I,MATCH(M776,'Tableau FR Download'!G:G,0))),"")=0,"TBC",IFERROR(IF(M776="",INDEX('Review Approach Lookup'!D:D,MATCH('Eligible Components'!G776,'Review Approach Lookup'!A:A,0)),INDEX('Tableau FR Download'!I:I,MATCH(M776,'Tableau FR Download'!G:G,0))),""))</f>
        <v/>
      </c>
      <c r="K776" s="1" t="s">
        <v>202</v>
      </c>
      <c r="L776" s="1">
        <f>_xlfn.MAXIFS('Tableau FR Download'!A:A,'Tableau FR Download'!B:B,'Eligible Components'!G776)</f>
        <v>0</v>
      </c>
      <c r="M776" s="1" t="str">
        <f>IF(L776=0,"",INDEX('Tableau FR Download'!G:G,MATCH('Eligible Components'!L776,'Tableau FR Download'!A:A,0)))</f>
        <v/>
      </c>
      <c r="N776" s="2" t="str">
        <f>IFERROR(IF(LEFT(INDEX('Tableau FR Download'!J:J,MATCH('Eligible Components'!M776,'Tableau FR Download'!G:G,0)),FIND(" - ",INDEX('Tableau FR Download'!J:J,MATCH('Eligible Components'!M776,'Tableau FR Download'!G:G,0)))-1) = 0,"",LEFT(INDEX('Tableau FR Download'!J:J,MATCH('Eligible Components'!M776,'Tableau FR Download'!G:G,0)),FIND(" - ",INDEX('Tableau FR Download'!J:J,MATCH('Eligible Components'!M776,'Tableau FR Download'!G:G,0)))-1)),"")</f>
        <v/>
      </c>
      <c r="O776" s="2" t="str">
        <f>IF(T776="No","",IFERROR(IF(INDEX('Tableau FR Download'!M:M,MATCH('Eligible Components'!M776,'Tableau FR Download'!G:G,0))=0,"",INDEX('Tableau FR Download'!M:M,MATCH('Eligible Components'!M776,'Tableau FR Download'!G:G,0))),""))</f>
        <v/>
      </c>
      <c r="P776" s="27" t="str">
        <f>IF(IFERROR(
INDEX('Funding Request Tracker'!$G$6:$G$13,MATCH('Eligible Components'!N776,'Funding Request Tracker'!$F$6:$F$13,0)),"")=0,"",
IFERROR(INDEX('Funding Request Tracker'!$G$6:$G$13,MATCH('Eligible Components'!N776,'Funding Request Tracker'!$F$6:$F$13,0)),
""))</f>
        <v/>
      </c>
      <c r="Q776" s="27" t="str">
        <f>IF(IFERROR(INDEX('Tableau FR Download'!N:N,MATCH('Eligible Components'!M776,'Tableau FR Download'!G:G,0)),"")=0,"",IFERROR(INDEX('Tableau FR Download'!N:N,MATCH('Eligible Components'!M776,'Tableau FR Download'!G:G,0)),""))</f>
        <v/>
      </c>
      <c r="R776" s="27" t="str">
        <f>IF(IFERROR(INDEX('Tableau FR Download'!O:O,MATCH('Eligible Components'!M776,'Tableau FR Download'!G:G,0)),"")=0,"",IFERROR(INDEX('Tableau FR Download'!O:O,MATCH('Eligible Components'!M776,'Tableau FR Download'!G:G,0)),""))</f>
        <v/>
      </c>
      <c r="S776" t="str">
        <f t="shared" si="38"/>
        <v/>
      </c>
      <c r="T776" s="1" t="str">
        <f>IFERROR(INDEX('User Instructions'!$E$3:$E$8,MATCH('Eligible Components'!N776,'User Instructions'!$D$3:$D$8,0)),"")</f>
        <v/>
      </c>
      <c r="U776" s="1" t="str">
        <f>IFERROR(IF(INDEX('Tableau FR Download'!M:M,MATCH('Eligible Components'!M776,'Tableau FR Download'!G:G,0))=0,"",INDEX('Tableau FR Download'!M:M,MATCH('Eligible Components'!M776,'Tableau FR Download'!G:G,0))),"")</f>
        <v/>
      </c>
    </row>
    <row r="777" spans="1:21" hidden="1" x14ac:dyDescent="0.35">
      <c r="A777" s="1">
        <f t="shared" si="36"/>
        <v>0</v>
      </c>
      <c r="B777" s="1">
        <v>0</v>
      </c>
      <c r="C777" s="1" t="s">
        <v>201</v>
      </c>
      <c r="D777" s="1" t="s">
        <v>126</v>
      </c>
      <c r="E777" s="1" t="s">
        <v>91</v>
      </c>
      <c r="F777" s="1" t="s">
        <v>91</v>
      </c>
      <c r="G777" s="1" t="str">
        <f t="shared" si="37"/>
        <v>Korea (Democratic Peoples Republic)-RSSH</v>
      </c>
      <c r="H777" s="1">
        <v>1</v>
      </c>
      <c r="I777" s="1" t="s">
        <v>52</v>
      </c>
      <c r="J777" s="1" t="str">
        <f>IF(IFERROR(IF(M777="",INDEX('Review Approach Lookup'!D:D,MATCH('Eligible Components'!G777,'Review Approach Lookup'!A:A,0)),INDEX('Tableau FR Download'!I:I,MATCH(M777,'Tableau FR Download'!G:G,0))),"")=0,"TBC",IFERROR(IF(M777="",INDEX('Review Approach Lookup'!D:D,MATCH('Eligible Components'!G777,'Review Approach Lookup'!A:A,0)),INDEX('Tableau FR Download'!I:I,MATCH(M777,'Tableau FR Download'!G:G,0))),""))</f>
        <v>TBC</v>
      </c>
      <c r="K777" s="1" t="s">
        <v>202</v>
      </c>
      <c r="L777" s="1">
        <f>_xlfn.MAXIFS('Tableau FR Download'!A:A,'Tableau FR Download'!B:B,'Eligible Components'!G777)</f>
        <v>0</v>
      </c>
      <c r="M777" s="1" t="str">
        <f>IF(L777=0,"",INDEX('Tableau FR Download'!G:G,MATCH('Eligible Components'!L777,'Tableau FR Download'!A:A,0)))</f>
        <v/>
      </c>
      <c r="N777" s="2" t="str">
        <f>IFERROR(IF(LEFT(INDEX('Tableau FR Download'!J:J,MATCH('Eligible Components'!M777,'Tableau FR Download'!G:G,0)),FIND(" - ",INDEX('Tableau FR Download'!J:J,MATCH('Eligible Components'!M777,'Tableau FR Download'!G:G,0)))-1) = 0,"",LEFT(INDEX('Tableau FR Download'!J:J,MATCH('Eligible Components'!M777,'Tableau FR Download'!G:G,0)),FIND(" - ",INDEX('Tableau FR Download'!J:J,MATCH('Eligible Components'!M777,'Tableau FR Download'!G:G,0)))-1)),"")</f>
        <v/>
      </c>
      <c r="O777" s="2" t="str">
        <f>IF(T777="No","",IFERROR(IF(INDEX('Tableau FR Download'!M:M,MATCH('Eligible Components'!M777,'Tableau FR Download'!G:G,0))=0,"",INDEX('Tableau FR Download'!M:M,MATCH('Eligible Components'!M777,'Tableau FR Download'!G:G,0))),""))</f>
        <v/>
      </c>
      <c r="P777" s="27" t="str">
        <f>IF(IFERROR(
INDEX('Funding Request Tracker'!$G$6:$G$13,MATCH('Eligible Components'!N777,'Funding Request Tracker'!$F$6:$F$13,0)),"")=0,"",
IFERROR(INDEX('Funding Request Tracker'!$G$6:$G$13,MATCH('Eligible Components'!N777,'Funding Request Tracker'!$F$6:$F$13,0)),
""))</f>
        <v/>
      </c>
      <c r="Q777" s="27" t="str">
        <f>IF(IFERROR(INDEX('Tableau FR Download'!N:N,MATCH('Eligible Components'!M777,'Tableau FR Download'!G:G,0)),"")=0,"",IFERROR(INDEX('Tableau FR Download'!N:N,MATCH('Eligible Components'!M777,'Tableau FR Download'!G:G,0)),""))</f>
        <v/>
      </c>
      <c r="R777" s="27" t="str">
        <f>IF(IFERROR(INDEX('Tableau FR Download'!O:O,MATCH('Eligible Components'!M777,'Tableau FR Download'!G:G,0)),"")=0,"",IFERROR(INDEX('Tableau FR Download'!O:O,MATCH('Eligible Components'!M777,'Tableau FR Download'!G:G,0)),""))</f>
        <v/>
      </c>
      <c r="S777" t="str">
        <f t="shared" si="38"/>
        <v/>
      </c>
      <c r="T777" s="1" t="str">
        <f>IFERROR(INDEX('User Instructions'!$E$3:$E$8,MATCH('Eligible Components'!N777,'User Instructions'!$D$3:$D$8,0)),"")</f>
        <v/>
      </c>
      <c r="U777" s="1" t="str">
        <f>IFERROR(IF(INDEX('Tableau FR Download'!M:M,MATCH('Eligible Components'!M777,'Tableau FR Download'!G:G,0))=0,"",INDEX('Tableau FR Download'!M:M,MATCH('Eligible Components'!M777,'Tableau FR Download'!G:G,0))),"")</f>
        <v/>
      </c>
    </row>
    <row r="778" spans="1:21" hidden="1" x14ac:dyDescent="0.35">
      <c r="A778" s="1">
        <f t="shared" si="36"/>
        <v>1</v>
      </c>
      <c r="B778" s="1">
        <v>0</v>
      </c>
      <c r="C778" s="1" t="s">
        <v>201</v>
      </c>
      <c r="D778" s="1" t="s">
        <v>126</v>
      </c>
      <c r="E778" s="1" t="s">
        <v>61</v>
      </c>
      <c r="F778" s="1" t="s">
        <v>213</v>
      </c>
      <c r="G778" s="1" t="str">
        <f t="shared" si="37"/>
        <v>Korea (Democratic Peoples Republic)-Tuberculosis</v>
      </c>
      <c r="H778" s="1">
        <v>1</v>
      </c>
      <c r="I778" s="1" t="s">
        <v>52</v>
      </c>
      <c r="J778" s="1" t="str">
        <f>IF(IFERROR(IF(M778="",INDEX('Review Approach Lookup'!D:D,MATCH('Eligible Components'!G778,'Review Approach Lookup'!A:A,0)),INDEX('Tableau FR Download'!I:I,MATCH(M778,'Tableau FR Download'!G:G,0))),"")=0,"TBC",IFERROR(IF(M778="",INDEX('Review Approach Lookup'!D:D,MATCH('Eligible Components'!G778,'Review Approach Lookup'!A:A,0)),INDEX('Tableau FR Download'!I:I,MATCH(M778,'Tableau FR Download'!G:G,0))),""))</f>
        <v>Full Review</v>
      </c>
      <c r="K778" s="1" t="s">
        <v>202</v>
      </c>
      <c r="L778" s="1">
        <f>_xlfn.MAXIFS('Tableau FR Download'!A:A,'Tableau FR Download'!B:B,'Eligible Components'!G778)</f>
        <v>0</v>
      </c>
      <c r="M778" s="1" t="str">
        <f>IF(L778=0,"",INDEX('Tableau FR Download'!G:G,MATCH('Eligible Components'!L778,'Tableau FR Download'!A:A,0)))</f>
        <v/>
      </c>
      <c r="N778" s="2" t="str">
        <f>IFERROR(IF(LEFT(INDEX('Tableau FR Download'!J:J,MATCH('Eligible Components'!M778,'Tableau FR Download'!G:G,0)),FIND(" - ",INDEX('Tableau FR Download'!J:J,MATCH('Eligible Components'!M778,'Tableau FR Download'!G:G,0)))-1) = 0,"",LEFT(INDEX('Tableau FR Download'!J:J,MATCH('Eligible Components'!M778,'Tableau FR Download'!G:G,0)),FIND(" - ",INDEX('Tableau FR Download'!J:J,MATCH('Eligible Components'!M778,'Tableau FR Download'!G:G,0)))-1)),"")</f>
        <v/>
      </c>
      <c r="O778" s="2" t="str">
        <f>IF(T778="No","",IFERROR(IF(INDEX('Tableau FR Download'!M:M,MATCH('Eligible Components'!M778,'Tableau FR Download'!G:G,0))=0,"",INDEX('Tableau FR Download'!M:M,MATCH('Eligible Components'!M778,'Tableau FR Download'!G:G,0))),""))</f>
        <v/>
      </c>
      <c r="P778" s="27" t="str">
        <f>IF(IFERROR(
INDEX('Funding Request Tracker'!$G$6:$G$13,MATCH('Eligible Components'!N778,'Funding Request Tracker'!$F$6:$F$13,0)),"")=0,"",
IFERROR(INDEX('Funding Request Tracker'!$G$6:$G$13,MATCH('Eligible Components'!N778,'Funding Request Tracker'!$F$6:$F$13,0)),
""))</f>
        <v/>
      </c>
      <c r="Q778" s="27" t="str">
        <f>IF(IFERROR(INDEX('Tableau FR Download'!N:N,MATCH('Eligible Components'!M778,'Tableau FR Download'!G:G,0)),"")=0,"",IFERROR(INDEX('Tableau FR Download'!N:N,MATCH('Eligible Components'!M778,'Tableau FR Download'!G:G,0)),""))</f>
        <v/>
      </c>
      <c r="R778" s="27" t="str">
        <f>IF(IFERROR(INDEX('Tableau FR Download'!O:O,MATCH('Eligible Components'!M778,'Tableau FR Download'!G:G,0)),"")=0,"",IFERROR(INDEX('Tableau FR Download'!O:O,MATCH('Eligible Components'!M778,'Tableau FR Download'!G:G,0)),""))</f>
        <v/>
      </c>
      <c r="S778" t="str">
        <f t="shared" si="38"/>
        <v/>
      </c>
      <c r="T778" s="1" t="str">
        <f>IFERROR(INDEX('User Instructions'!$E$3:$E$8,MATCH('Eligible Components'!N778,'User Instructions'!$D$3:$D$8,0)),"")</f>
        <v/>
      </c>
      <c r="U778" s="1" t="str">
        <f>IFERROR(IF(INDEX('Tableau FR Download'!M:M,MATCH('Eligible Components'!M778,'Tableau FR Download'!G:G,0))=0,"",INDEX('Tableau FR Download'!M:M,MATCH('Eligible Components'!M778,'Tableau FR Download'!G:G,0))),"")</f>
        <v/>
      </c>
    </row>
    <row r="779" spans="1:21" hidden="1" x14ac:dyDescent="0.35">
      <c r="A779" s="1">
        <f t="shared" si="36"/>
        <v>0</v>
      </c>
      <c r="B779" s="1">
        <v>0</v>
      </c>
      <c r="C779" s="1" t="s">
        <v>201</v>
      </c>
      <c r="D779" s="1" t="s">
        <v>126</v>
      </c>
      <c r="E779" s="1" t="s">
        <v>168</v>
      </c>
      <c r="F779" s="1" t="s">
        <v>214</v>
      </c>
      <c r="G779" s="1" t="str">
        <f t="shared" si="37"/>
        <v>Korea (Democratic Peoples Republic)-Tuberculosis,Malaria</v>
      </c>
      <c r="H779" s="1">
        <v>0</v>
      </c>
      <c r="I779" s="1" t="s">
        <v>52</v>
      </c>
      <c r="J779" s="1" t="str">
        <f>IF(IFERROR(IF(M779="",INDEX('Review Approach Lookup'!D:D,MATCH('Eligible Components'!G779,'Review Approach Lookup'!A:A,0)),INDEX('Tableau FR Download'!I:I,MATCH(M779,'Tableau FR Download'!G:G,0))),"")=0,"TBC",IFERROR(IF(M779="",INDEX('Review Approach Lookup'!D:D,MATCH('Eligible Components'!G779,'Review Approach Lookup'!A:A,0)),INDEX('Tableau FR Download'!I:I,MATCH(M779,'Tableau FR Download'!G:G,0))),""))</f>
        <v/>
      </c>
      <c r="K779" s="1" t="s">
        <v>202</v>
      </c>
      <c r="L779" s="1">
        <f>_xlfn.MAXIFS('Tableau FR Download'!A:A,'Tableau FR Download'!B:B,'Eligible Components'!G779)</f>
        <v>0</v>
      </c>
      <c r="M779" s="1" t="str">
        <f>IF(L779=0,"",INDEX('Tableau FR Download'!G:G,MATCH('Eligible Components'!L779,'Tableau FR Download'!A:A,0)))</f>
        <v/>
      </c>
      <c r="N779" s="2" t="str">
        <f>IFERROR(IF(LEFT(INDEX('Tableau FR Download'!J:J,MATCH('Eligible Components'!M779,'Tableau FR Download'!G:G,0)),FIND(" - ",INDEX('Tableau FR Download'!J:J,MATCH('Eligible Components'!M779,'Tableau FR Download'!G:G,0)))-1) = 0,"",LEFT(INDEX('Tableau FR Download'!J:J,MATCH('Eligible Components'!M779,'Tableau FR Download'!G:G,0)),FIND(" - ",INDEX('Tableau FR Download'!J:J,MATCH('Eligible Components'!M779,'Tableau FR Download'!G:G,0)))-1)),"")</f>
        <v/>
      </c>
      <c r="O779" s="2" t="str">
        <f>IF(T779="No","",IFERROR(IF(INDEX('Tableau FR Download'!M:M,MATCH('Eligible Components'!M779,'Tableau FR Download'!G:G,0))=0,"",INDEX('Tableau FR Download'!M:M,MATCH('Eligible Components'!M779,'Tableau FR Download'!G:G,0))),""))</f>
        <v/>
      </c>
      <c r="P779" s="27" t="str">
        <f>IF(IFERROR(
INDEX('Funding Request Tracker'!$G$6:$G$13,MATCH('Eligible Components'!N779,'Funding Request Tracker'!$F$6:$F$13,0)),"")=0,"",
IFERROR(INDEX('Funding Request Tracker'!$G$6:$G$13,MATCH('Eligible Components'!N779,'Funding Request Tracker'!$F$6:$F$13,0)),
""))</f>
        <v/>
      </c>
      <c r="Q779" s="27" t="str">
        <f>IF(IFERROR(INDEX('Tableau FR Download'!N:N,MATCH('Eligible Components'!M779,'Tableau FR Download'!G:G,0)),"")=0,"",IFERROR(INDEX('Tableau FR Download'!N:N,MATCH('Eligible Components'!M779,'Tableau FR Download'!G:G,0)),""))</f>
        <v/>
      </c>
      <c r="R779" s="27" t="str">
        <f>IF(IFERROR(INDEX('Tableau FR Download'!O:O,MATCH('Eligible Components'!M779,'Tableau FR Download'!G:G,0)),"")=0,"",IFERROR(INDEX('Tableau FR Download'!O:O,MATCH('Eligible Components'!M779,'Tableau FR Download'!G:G,0)),""))</f>
        <v/>
      </c>
      <c r="S779" t="str">
        <f t="shared" si="38"/>
        <v/>
      </c>
      <c r="T779" s="1" t="str">
        <f>IFERROR(INDEX('User Instructions'!$E$3:$E$8,MATCH('Eligible Components'!N779,'User Instructions'!$D$3:$D$8,0)),"")</f>
        <v/>
      </c>
      <c r="U779" s="1" t="str">
        <f>IFERROR(IF(INDEX('Tableau FR Download'!M:M,MATCH('Eligible Components'!M779,'Tableau FR Download'!G:G,0))=0,"",INDEX('Tableau FR Download'!M:M,MATCH('Eligible Components'!M779,'Tableau FR Download'!G:G,0))),"")</f>
        <v/>
      </c>
    </row>
    <row r="780" spans="1:21" hidden="1" x14ac:dyDescent="0.35">
      <c r="A780" s="1">
        <f t="shared" si="36"/>
        <v>0</v>
      </c>
      <c r="B780" s="1">
        <v>0</v>
      </c>
      <c r="C780" s="1" t="s">
        <v>201</v>
      </c>
      <c r="D780" s="1" t="s">
        <v>126</v>
      </c>
      <c r="E780" s="1" t="s">
        <v>133</v>
      </c>
      <c r="F780" s="1" t="s">
        <v>215</v>
      </c>
      <c r="G780" s="1" t="str">
        <f t="shared" si="37"/>
        <v>Korea (Democratic Peoples Republic)-Tuberculosis,Malaria,RSSH</v>
      </c>
      <c r="H780" s="1">
        <v>0</v>
      </c>
      <c r="I780" s="1" t="s">
        <v>52</v>
      </c>
      <c r="J780" s="1" t="str">
        <f>IF(IFERROR(IF(M780="",INDEX('Review Approach Lookup'!D:D,MATCH('Eligible Components'!G780,'Review Approach Lookup'!A:A,0)),INDEX('Tableau FR Download'!I:I,MATCH(M780,'Tableau FR Download'!G:G,0))),"")=0,"TBC",IFERROR(IF(M780="",INDEX('Review Approach Lookup'!D:D,MATCH('Eligible Components'!G780,'Review Approach Lookup'!A:A,0)),INDEX('Tableau FR Download'!I:I,MATCH(M780,'Tableau FR Download'!G:G,0))),""))</f>
        <v/>
      </c>
      <c r="K780" s="1" t="s">
        <v>202</v>
      </c>
      <c r="L780" s="1">
        <f>_xlfn.MAXIFS('Tableau FR Download'!A:A,'Tableau FR Download'!B:B,'Eligible Components'!G780)</f>
        <v>0</v>
      </c>
      <c r="M780" s="1" t="str">
        <f>IF(L780=0,"",INDEX('Tableau FR Download'!G:G,MATCH('Eligible Components'!L780,'Tableau FR Download'!A:A,0)))</f>
        <v/>
      </c>
      <c r="N780" s="2" t="str">
        <f>IFERROR(IF(LEFT(INDEX('Tableau FR Download'!J:J,MATCH('Eligible Components'!M780,'Tableau FR Download'!G:G,0)),FIND(" - ",INDEX('Tableau FR Download'!J:J,MATCH('Eligible Components'!M780,'Tableau FR Download'!G:G,0)))-1) = 0,"",LEFT(INDEX('Tableau FR Download'!J:J,MATCH('Eligible Components'!M780,'Tableau FR Download'!G:G,0)),FIND(" - ",INDEX('Tableau FR Download'!J:J,MATCH('Eligible Components'!M780,'Tableau FR Download'!G:G,0)))-1)),"")</f>
        <v/>
      </c>
      <c r="O780" s="2" t="str">
        <f>IF(T780="No","",IFERROR(IF(INDEX('Tableau FR Download'!M:M,MATCH('Eligible Components'!M780,'Tableau FR Download'!G:G,0))=0,"",INDEX('Tableau FR Download'!M:M,MATCH('Eligible Components'!M780,'Tableau FR Download'!G:G,0))),""))</f>
        <v/>
      </c>
      <c r="P780" s="27" t="str">
        <f>IF(IFERROR(
INDEX('Funding Request Tracker'!$G$6:$G$13,MATCH('Eligible Components'!N780,'Funding Request Tracker'!$F$6:$F$13,0)),"")=0,"",
IFERROR(INDEX('Funding Request Tracker'!$G$6:$G$13,MATCH('Eligible Components'!N780,'Funding Request Tracker'!$F$6:$F$13,0)),
""))</f>
        <v/>
      </c>
      <c r="Q780" s="27" t="str">
        <f>IF(IFERROR(INDEX('Tableau FR Download'!N:N,MATCH('Eligible Components'!M780,'Tableau FR Download'!G:G,0)),"")=0,"",IFERROR(INDEX('Tableau FR Download'!N:N,MATCH('Eligible Components'!M780,'Tableau FR Download'!G:G,0)),""))</f>
        <v/>
      </c>
      <c r="R780" s="27" t="str">
        <f>IF(IFERROR(INDEX('Tableau FR Download'!O:O,MATCH('Eligible Components'!M780,'Tableau FR Download'!G:G,0)),"")=0,"",IFERROR(INDEX('Tableau FR Download'!O:O,MATCH('Eligible Components'!M780,'Tableau FR Download'!G:G,0)),""))</f>
        <v/>
      </c>
      <c r="S780" t="str">
        <f t="shared" si="38"/>
        <v/>
      </c>
      <c r="T780" s="1" t="str">
        <f>IFERROR(INDEX('User Instructions'!$E$3:$E$8,MATCH('Eligible Components'!N780,'User Instructions'!$D$3:$D$8,0)),"")</f>
        <v/>
      </c>
      <c r="U780" s="1" t="str">
        <f>IFERROR(IF(INDEX('Tableau FR Download'!M:M,MATCH('Eligible Components'!M780,'Tableau FR Download'!G:G,0))=0,"",INDEX('Tableau FR Download'!M:M,MATCH('Eligible Components'!M780,'Tableau FR Download'!G:G,0))),"")</f>
        <v/>
      </c>
    </row>
    <row r="781" spans="1:21" hidden="1" x14ac:dyDescent="0.35">
      <c r="A781" s="1">
        <f t="shared" si="36"/>
        <v>0</v>
      </c>
      <c r="B781" s="1">
        <v>0</v>
      </c>
      <c r="C781" s="1" t="s">
        <v>201</v>
      </c>
      <c r="D781" s="1" t="s">
        <v>126</v>
      </c>
      <c r="E781" s="1" t="s">
        <v>121</v>
      </c>
      <c r="F781" s="1" t="s">
        <v>216</v>
      </c>
      <c r="G781" s="1" t="str">
        <f t="shared" si="37"/>
        <v>Korea (Democratic Peoples Republic)-Tuberculosis,RSSH</v>
      </c>
      <c r="H781" s="1">
        <v>1</v>
      </c>
      <c r="I781" s="1" t="s">
        <v>52</v>
      </c>
      <c r="J781" s="1" t="str">
        <f>IF(IFERROR(IF(M781="",INDEX('Review Approach Lookup'!D:D,MATCH('Eligible Components'!G781,'Review Approach Lookup'!A:A,0)),INDEX('Tableau FR Download'!I:I,MATCH(M781,'Tableau FR Download'!G:G,0))),"")=0,"TBC",IFERROR(IF(M781="",INDEX('Review Approach Lookup'!D:D,MATCH('Eligible Components'!G781,'Review Approach Lookup'!A:A,0)),INDEX('Tableau FR Download'!I:I,MATCH(M781,'Tableau FR Download'!G:G,0))),""))</f>
        <v/>
      </c>
      <c r="K781" s="1" t="s">
        <v>202</v>
      </c>
      <c r="L781" s="1">
        <f>_xlfn.MAXIFS('Tableau FR Download'!A:A,'Tableau FR Download'!B:B,'Eligible Components'!G781)</f>
        <v>0</v>
      </c>
      <c r="M781" s="1" t="str">
        <f>IF(L781=0,"",INDEX('Tableau FR Download'!G:G,MATCH('Eligible Components'!L781,'Tableau FR Download'!A:A,0)))</f>
        <v/>
      </c>
      <c r="N781" s="2" t="str">
        <f>IFERROR(IF(LEFT(INDEX('Tableau FR Download'!J:J,MATCH('Eligible Components'!M781,'Tableau FR Download'!G:G,0)),FIND(" - ",INDEX('Tableau FR Download'!J:J,MATCH('Eligible Components'!M781,'Tableau FR Download'!G:G,0)))-1) = 0,"",LEFT(INDEX('Tableau FR Download'!J:J,MATCH('Eligible Components'!M781,'Tableau FR Download'!G:G,0)),FIND(" - ",INDEX('Tableau FR Download'!J:J,MATCH('Eligible Components'!M781,'Tableau FR Download'!G:G,0)))-1)),"")</f>
        <v/>
      </c>
      <c r="O781" s="2" t="str">
        <f>IF(T781="No","",IFERROR(IF(INDEX('Tableau FR Download'!M:M,MATCH('Eligible Components'!M781,'Tableau FR Download'!G:G,0))=0,"",INDEX('Tableau FR Download'!M:M,MATCH('Eligible Components'!M781,'Tableau FR Download'!G:G,0))),""))</f>
        <v/>
      </c>
      <c r="P781" s="27" t="str">
        <f>IF(IFERROR(
INDEX('Funding Request Tracker'!$G$6:$G$13,MATCH('Eligible Components'!N781,'Funding Request Tracker'!$F$6:$F$13,0)),"")=0,"",
IFERROR(INDEX('Funding Request Tracker'!$G$6:$G$13,MATCH('Eligible Components'!N781,'Funding Request Tracker'!$F$6:$F$13,0)),
""))</f>
        <v/>
      </c>
      <c r="Q781" s="27" t="str">
        <f>IF(IFERROR(INDEX('Tableau FR Download'!N:N,MATCH('Eligible Components'!M781,'Tableau FR Download'!G:G,0)),"")=0,"",IFERROR(INDEX('Tableau FR Download'!N:N,MATCH('Eligible Components'!M781,'Tableau FR Download'!G:G,0)),""))</f>
        <v/>
      </c>
      <c r="R781" s="27" t="str">
        <f>IF(IFERROR(INDEX('Tableau FR Download'!O:O,MATCH('Eligible Components'!M781,'Tableau FR Download'!G:G,0)),"")=0,"",IFERROR(INDEX('Tableau FR Download'!O:O,MATCH('Eligible Components'!M781,'Tableau FR Download'!G:G,0)),""))</f>
        <v/>
      </c>
      <c r="S781" t="str">
        <f t="shared" si="38"/>
        <v/>
      </c>
      <c r="T781" s="1" t="str">
        <f>IFERROR(INDEX('User Instructions'!$E$3:$E$8,MATCH('Eligible Components'!N781,'User Instructions'!$D$3:$D$8,0)),"")</f>
        <v/>
      </c>
      <c r="U781" s="1" t="str">
        <f>IFERROR(IF(INDEX('Tableau FR Download'!M:M,MATCH('Eligible Components'!M781,'Tableau FR Download'!G:G,0))=0,"",INDEX('Tableau FR Download'!M:M,MATCH('Eligible Components'!M781,'Tableau FR Download'!G:G,0))),"")</f>
        <v/>
      </c>
    </row>
    <row r="782" spans="1:21" hidden="1" x14ac:dyDescent="0.35">
      <c r="A782" s="1">
        <f t="shared" si="36"/>
        <v>0</v>
      </c>
      <c r="B782" s="1">
        <v>1</v>
      </c>
      <c r="C782" s="1" t="s">
        <v>201</v>
      </c>
      <c r="D782" s="1" t="s">
        <v>127</v>
      </c>
      <c r="E782" s="1" t="s">
        <v>59</v>
      </c>
      <c r="F782" s="1" t="s">
        <v>59</v>
      </c>
      <c r="G782" s="1" t="str">
        <f t="shared" si="37"/>
        <v>Kosovo-HIV/AIDS</v>
      </c>
      <c r="H782" s="1">
        <v>1</v>
      </c>
      <c r="I782" s="1" t="s">
        <v>58</v>
      </c>
      <c r="J782" s="1" t="str">
        <f>IF(IFERROR(IF(M782="",INDEX('Review Approach Lookup'!D:D,MATCH('Eligible Components'!G782,'Review Approach Lookup'!A:A,0)),INDEX('Tableau FR Download'!I:I,MATCH(M782,'Tableau FR Download'!G:G,0))),"")=0,"TBC",IFERROR(IF(M782="",INDEX('Review Approach Lookup'!D:D,MATCH('Eligible Components'!G782,'Review Approach Lookup'!A:A,0)),INDEX('Tableau FR Download'!I:I,MATCH(M782,'Tableau FR Download'!G:G,0))),""))</f>
        <v>Tailored for Transition</v>
      </c>
      <c r="K782" s="1" t="s">
        <v>218</v>
      </c>
      <c r="L782" s="1">
        <f>_xlfn.MAXIFS('Tableau FR Download'!A:A,'Tableau FR Download'!B:B,'Eligible Components'!G782)</f>
        <v>0</v>
      </c>
      <c r="M782" s="1" t="str">
        <f>IF(L782=0,"",INDEX('Tableau FR Download'!G:G,MATCH('Eligible Components'!L782,'Tableau FR Download'!A:A,0)))</f>
        <v/>
      </c>
      <c r="N782" s="2" t="str">
        <f>IFERROR(IF(LEFT(INDEX('Tableau FR Download'!J:J,MATCH('Eligible Components'!M782,'Tableau FR Download'!G:G,0)),FIND(" - ",INDEX('Tableau FR Download'!J:J,MATCH('Eligible Components'!M782,'Tableau FR Download'!G:G,0)))-1) = 0,"",LEFT(INDEX('Tableau FR Download'!J:J,MATCH('Eligible Components'!M782,'Tableau FR Download'!G:G,0)),FIND(" - ",INDEX('Tableau FR Download'!J:J,MATCH('Eligible Components'!M782,'Tableau FR Download'!G:G,0)))-1)),"")</f>
        <v/>
      </c>
      <c r="O782" s="2" t="str">
        <f>IF(T782="No","",IFERROR(IF(INDEX('Tableau FR Download'!M:M,MATCH('Eligible Components'!M782,'Tableau FR Download'!G:G,0))=0,"",INDEX('Tableau FR Download'!M:M,MATCH('Eligible Components'!M782,'Tableau FR Download'!G:G,0))),""))</f>
        <v/>
      </c>
      <c r="P782" s="27" t="str">
        <f>IF(IFERROR(
INDEX('Funding Request Tracker'!$G$6:$G$13,MATCH('Eligible Components'!N782,'Funding Request Tracker'!$F$6:$F$13,0)),"")=0,"",
IFERROR(INDEX('Funding Request Tracker'!$G$6:$G$13,MATCH('Eligible Components'!N782,'Funding Request Tracker'!$F$6:$F$13,0)),
""))</f>
        <v/>
      </c>
      <c r="Q782" s="27" t="str">
        <f>IF(IFERROR(INDEX('Tableau FR Download'!N:N,MATCH('Eligible Components'!M782,'Tableau FR Download'!G:G,0)),"")=0,"",IFERROR(INDEX('Tableau FR Download'!N:N,MATCH('Eligible Components'!M782,'Tableau FR Download'!G:G,0)),""))</f>
        <v/>
      </c>
      <c r="R782" s="27" t="str">
        <f>IF(IFERROR(INDEX('Tableau FR Download'!O:O,MATCH('Eligible Components'!M782,'Tableau FR Download'!G:G,0)),"")=0,"",IFERROR(INDEX('Tableau FR Download'!O:O,MATCH('Eligible Components'!M782,'Tableau FR Download'!G:G,0)),""))</f>
        <v/>
      </c>
      <c r="S782" t="str">
        <f t="shared" si="38"/>
        <v/>
      </c>
      <c r="T782" s="1" t="str">
        <f>IFERROR(INDEX('User Instructions'!$E$3:$E$8,MATCH('Eligible Components'!N782,'User Instructions'!$D$3:$D$8,0)),"")</f>
        <v/>
      </c>
      <c r="U782" s="1" t="str">
        <f>IFERROR(IF(INDEX('Tableau FR Download'!M:M,MATCH('Eligible Components'!M782,'Tableau FR Download'!G:G,0))=0,"",INDEX('Tableau FR Download'!M:M,MATCH('Eligible Components'!M782,'Tableau FR Download'!G:G,0))),"")</f>
        <v/>
      </c>
    </row>
    <row r="783" spans="1:21" hidden="1" x14ac:dyDescent="0.35">
      <c r="A783" s="1">
        <f t="shared" si="36"/>
        <v>0</v>
      </c>
      <c r="B783" s="1">
        <v>0</v>
      </c>
      <c r="C783" s="1" t="s">
        <v>201</v>
      </c>
      <c r="D783" s="1" t="s">
        <v>127</v>
      </c>
      <c r="E783" s="1" t="s">
        <v>103</v>
      </c>
      <c r="F783" s="1" t="s">
        <v>203</v>
      </c>
      <c r="G783" s="1" t="str">
        <f t="shared" si="37"/>
        <v>Kosovo-HIV/AIDS,Malaria</v>
      </c>
      <c r="H783" s="1">
        <v>0</v>
      </c>
      <c r="I783" s="1" t="s">
        <v>58</v>
      </c>
      <c r="J783" s="1" t="str">
        <f>IF(IFERROR(IF(M783="",INDEX('Review Approach Lookup'!D:D,MATCH('Eligible Components'!G783,'Review Approach Lookup'!A:A,0)),INDEX('Tableau FR Download'!I:I,MATCH(M783,'Tableau FR Download'!G:G,0))),"")=0,"TBC",IFERROR(IF(M783="",INDEX('Review Approach Lookup'!D:D,MATCH('Eligible Components'!G783,'Review Approach Lookup'!A:A,0)),INDEX('Tableau FR Download'!I:I,MATCH(M783,'Tableau FR Download'!G:G,0))),""))</f>
        <v/>
      </c>
      <c r="K783" s="1" t="s">
        <v>218</v>
      </c>
      <c r="L783" s="1">
        <f>_xlfn.MAXIFS('Tableau FR Download'!A:A,'Tableau FR Download'!B:B,'Eligible Components'!G783)</f>
        <v>0</v>
      </c>
      <c r="M783" s="1" t="str">
        <f>IF(L783=0,"",INDEX('Tableau FR Download'!G:G,MATCH('Eligible Components'!L783,'Tableau FR Download'!A:A,0)))</f>
        <v/>
      </c>
      <c r="N783" s="2" t="str">
        <f>IFERROR(IF(LEFT(INDEX('Tableau FR Download'!J:J,MATCH('Eligible Components'!M783,'Tableau FR Download'!G:G,0)),FIND(" - ",INDEX('Tableau FR Download'!J:J,MATCH('Eligible Components'!M783,'Tableau FR Download'!G:G,0)))-1) = 0,"",LEFT(INDEX('Tableau FR Download'!J:J,MATCH('Eligible Components'!M783,'Tableau FR Download'!G:G,0)),FIND(" - ",INDEX('Tableau FR Download'!J:J,MATCH('Eligible Components'!M783,'Tableau FR Download'!G:G,0)))-1)),"")</f>
        <v/>
      </c>
      <c r="O783" s="2" t="str">
        <f>IF(T783="No","",IFERROR(IF(INDEX('Tableau FR Download'!M:M,MATCH('Eligible Components'!M783,'Tableau FR Download'!G:G,0))=0,"",INDEX('Tableau FR Download'!M:M,MATCH('Eligible Components'!M783,'Tableau FR Download'!G:G,0))),""))</f>
        <v/>
      </c>
      <c r="P783" s="27" t="str">
        <f>IF(IFERROR(
INDEX('Funding Request Tracker'!$G$6:$G$13,MATCH('Eligible Components'!N783,'Funding Request Tracker'!$F$6:$F$13,0)),"")=0,"",
IFERROR(INDEX('Funding Request Tracker'!$G$6:$G$13,MATCH('Eligible Components'!N783,'Funding Request Tracker'!$F$6:$F$13,0)),
""))</f>
        <v/>
      </c>
      <c r="Q783" s="27" t="str">
        <f>IF(IFERROR(INDEX('Tableau FR Download'!N:N,MATCH('Eligible Components'!M783,'Tableau FR Download'!G:G,0)),"")=0,"",IFERROR(INDEX('Tableau FR Download'!N:N,MATCH('Eligible Components'!M783,'Tableau FR Download'!G:G,0)),""))</f>
        <v/>
      </c>
      <c r="R783" s="27" t="str">
        <f>IF(IFERROR(INDEX('Tableau FR Download'!O:O,MATCH('Eligible Components'!M783,'Tableau FR Download'!G:G,0)),"")=0,"",IFERROR(INDEX('Tableau FR Download'!O:O,MATCH('Eligible Components'!M783,'Tableau FR Download'!G:G,0)),""))</f>
        <v/>
      </c>
      <c r="S783" t="str">
        <f t="shared" si="38"/>
        <v/>
      </c>
      <c r="T783" s="1" t="str">
        <f>IFERROR(INDEX('User Instructions'!$E$3:$E$8,MATCH('Eligible Components'!N783,'User Instructions'!$D$3:$D$8,0)),"")</f>
        <v/>
      </c>
      <c r="U783" s="1" t="str">
        <f>IFERROR(IF(INDEX('Tableau FR Download'!M:M,MATCH('Eligible Components'!M783,'Tableau FR Download'!G:G,0))=0,"",INDEX('Tableau FR Download'!M:M,MATCH('Eligible Components'!M783,'Tableau FR Download'!G:G,0))),"")</f>
        <v/>
      </c>
    </row>
    <row r="784" spans="1:21" hidden="1" x14ac:dyDescent="0.35">
      <c r="A784" s="1">
        <f t="shared" si="36"/>
        <v>0</v>
      </c>
      <c r="B784" s="1">
        <v>0</v>
      </c>
      <c r="C784" s="1" t="s">
        <v>201</v>
      </c>
      <c r="D784" s="1" t="s">
        <v>127</v>
      </c>
      <c r="E784" s="1" t="s">
        <v>204</v>
      </c>
      <c r="F784" s="1" t="s">
        <v>205</v>
      </c>
      <c r="G784" s="1" t="str">
        <f t="shared" si="37"/>
        <v>Kosovo-HIV/AIDS,Malaria,RSSH</v>
      </c>
      <c r="H784" s="1">
        <v>0</v>
      </c>
      <c r="I784" s="1" t="s">
        <v>58</v>
      </c>
      <c r="J784" s="1" t="str">
        <f>IF(IFERROR(IF(M784="",INDEX('Review Approach Lookup'!D:D,MATCH('Eligible Components'!G784,'Review Approach Lookup'!A:A,0)),INDEX('Tableau FR Download'!I:I,MATCH(M784,'Tableau FR Download'!G:G,0))),"")=0,"TBC",IFERROR(IF(M784="",INDEX('Review Approach Lookup'!D:D,MATCH('Eligible Components'!G784,'Review Approach Lookup'!A:A,0)),INDEX('Tableau FR Download'!I:I,MATCH(M784,'Tableau FR Download'!G:G,0))),""))</f>
        <v/>
      </c>
      <c r="K784" s="1" t="s">
        <v>218</v>
      </c>
      <c r="L784" s="1">
        <f>_xlfn.MAXIFS('Tableau FR Download'!A:A,'Tableau FR Download'!B:B,'Eligible Components'!G784)</f>
        <v>0</v>
      </c>
      <c r="M784" s="1" t="str">
        <f>IF(L784=0,"",INDEX('Tableau FR Download'!G:G,MATCH('Eligible Components'!L784,'Tableau FR Download'!A:A,0)))</f>
        <v/>
      </c>
      <c r="N784" s="2" t="str">
        <f>IFERROR(IF(LEFT(INDEX('Tableau FR Download'!J:J,MATCH('Eligible Components'!M784,'Tableau FR Download'!G:G,0)),FIND(" - ",INDEX('Tableau FR Download'!J:J,MATCH('Eligible Components'!M784,'Tableau FR Download'!G:G,0)))-1) = 0,"",LEFT(INDEX('Tableau FR Download'!J:J,MATCH('Eligible Components'!M784,'Tableau FR Download'!G:G,0)),FIND(" - ",INDEX('Tableau FR Download'!J:J,MATCH('Eligible Components'!M784,'Tableau FR Download'!G:G,0)))-1)),"")</f>
        <v/>
      </c>
      <c r="O784" s="2" t="str">
        <f>IF(T784="No","",IFERROR(IF(INDEX('Tableau FR Download'!M:M,MATCH('Eligible Components'!M784,'Tableau FR Download'!G:G,0))=0,"",INDEX('Tableau FR Download'!M:M,MATCH('Eligible Components'!M784,'Tableau FR Download'!G:G,0))),""))</f>
        <v/>
      </c>
      <c r="P784" s="27" t="str">
        <f>IF(IFERROR(
INDEX('Funding Request Tracker'!$G$6:$G$13,MATCH('Eligible Components'!N784,'Funding Request Tracker'!$F$6:$F$13,0)),"")=0,"",
IFERROR(INDEX('Funding Request Tracker'!$G$6:$G$13,MATCH('Eligible Components'!N784,'Funding Request Tracker'!$F$6:$F$13,0)),
""))</f>
        <v/>
      </c>
      <c r="Q784" s="27" t="str">
        <f>IF(IFERROR(INDEX('Tableau FR Download'!N:N,MATCH('Eligible Components'!M784,'Tableau FR Download'!G:G,0)),"")=0,"",IFERROR(INDEX('Tableau FR Download'!N:N,MATCH('Eligible Components'!M784,'Tableau FR Download'!G:G,0)),""))</f>
        <v/>
      </c>
      <c r="R784" s="27" t="str">
        <f>IF(IFERROR(INDEX('Tableau FR Download'!O:O,MATCH('Eligible Components'!M784,'Tableau FR Download'!G:G,0)),"")=0,"",IFERROR(INDEX('Tableau FR Download'!O:O,MATCH('Eligible Components'!M784,'Tableau FR Download'!G:G,0)),""))</f>
        <v/>
      </c>
      <c r="S784" t="str">
        <f t="shared" si="38"/>
        <v/>
      </c>
      <c r="T784" s="1" t="str">
        <f>IFERROR(INDEX('User Instructions'!$E$3:$E$8,MATCH('Eligible Components'!N784,'User Instructions'!$D$3:$D$8,0)),"")</f>
        <v/>
      </c>
      <c r="U784" s="1" t="str">
        <f>IFERROR(IF(INDEX('Tableau FR Download'!M:M,MATCH('Eligible Components'!M784,'Tableau FR Download'!G:G,0))=0,"",INDEX('Tableau FR Download'!M:M,MATCH('Eligible Components'!M784,'Tableau FR Download'!G:G,0))),"")</f>
        <v/>
      </c>
    </row>
    <row r="785" spans="1:21" hidden="1" x14ac:dyDescent="0.35">
      <c r="A785" s="1">
        <f t="shared" si="36"/>
        <v>0</v>
      </c>
      <c r="B785" s="1">
        <v>0</v>
      </c>
      <c r="C785" s="1" t="s">
        <v>201</v>
      </c>
      <c r="D785" s="1" t="s">
        <v>127</v>
      </c>
      <c r="E785" s="1" t="s">
        <v>206</v>
      </c>
      <c r="F785" s="1" t="s">
        <v>207</v>
      </c>
      <c r="G785" s="1" t="str">
        <f t="shared" si="37"/>
        <v>Kosovo-HIV/AIDS,RSSH</v>
      </c>
      <c r="H785" s="1">
        <v>1</v>
      </c>
      <c r="I785" s="1" t="s">
        <v>58</v>
      </c>
      <c r="J785" s="1" t="str">
        <f>IF(IFERROR(IF(M785="",INDEX('Review Approach Lookup'!D:D,MATCH('Eligible Components'!G785,'Review Approach Lookup'!A:A,0)),INDEX('Tableau FR Download'!I:I,MATCH(M785,'Tableau FR Download'!G:G,0))),"")=0,"TBC",IFERROR(IF(M785="",INDEX('Review Approach Lookup'!D:D,MATCH('Eligible Components'!G785,'Review Approach Lookup'!A:A,0)),INDEX('Tableau FR Download'!I:I,MATCH(M785,'Tableau FR Download'!G:G,0))),""))</f>
        <v/>
      </c>
      <c r="K785" s="1" t="s">
        <v>218</v>
      </c>
      <c r="L785" s="1">
        <f>_xlfn.MAXIFS('Tableau FR Download'!A:A,'Tableau FR Download'!B:B,'Eligible Components'!G785)</f>
        <v>0</v>
      </c>
      <c r="M785" s="1" t="str">
        <f>IF(L785=0,"",INDEX('Tableau FR Download'!G:G,MATCH('Eligible Components'!L785,'Tableau FR Download'!A:A,0)))</f>
        <v/>
      </c>
      <c r="N785" s="2" t="str">
        <f>IFERROR(IF(LEFT(INDEX('Tableau FR Download'!J:J,MATCH('Eligible Components'!M785,'Tableau FR Download'!G:G,0)),FIND(" - ",INDEX('Tableau FR Download'!J:J,MATCH('Eligible Components'!M785,'Tableau FR Download'!G:G,0)))-1) = 0,"",LEFT(INDEX('Tableau FR Download'!J:J,MATCH('Eligible Components'!M785,'Tableau FR Download'!G:G,0)),FIND(" - ",INDEX('Tableau FR Download'!J:J,MATCH('Eligible Components'!M785,'Tableau FR Download'!G:G,0)))-1)),"")</f>
        <v/>
      </c>
      <c r="O785" s="2" t="str">
        <f>IF(T785="No","",IFERROR(IF(INDEX('Tableau FR Download'!M:M,MATCH('Eligible Components'!M785,'Tableau FR Download'!G:G,0))=0,"",INDEX('Tableau FR Download'!M:M,MATCH('Eligible Components'!M785,'Tableau FR Download'!G:G,0))),""))</f>
        <v/>
      </c>
      <c r="P785" s="27" t="str">
        <f>IF(IFERROR(
INDEX('Funding Request Tracker'!$G$6:$G$13,MATCH('Eligible Components'!N785,'Funding Request Tracker'!$F$6:$F$13,0)),"")=0,"",
IFERROR(INDEX('Funding Request Tracker'!$G$6:$G$13,MATCH('Eligible Components'!N785,'Funding Request Tracker'!$F$6:$F$13,0)),
""))</f>
        <v/>
      </c>
      <c r="Q785" s="27" t="str">
        <f>IF(IFERROR(INDEX('Tableau FR Download'!N:N,MATCH('Eligible Components'!M785,'Tableau FR Download'!G:G,0)),"")=0,"",IFERROR(INDEX('Tableau FR Download'!N:N,MATCH('Eligible Components'!M785,'Tableau FR Download'!G:G,0)),""))</f>
        <v/>
      </c>
      <c r="R785" s="27" t="str">
        <f>IF(IFERROR(INDEX('Tableau FR Download'!O:O,MATCH('Eligible Components'!M785,'Tableau FR Download'!G:G,0)),"")=0,"",IFERROR(INDEX('Tableau FR Download'!O:O,MATCH('Eligible Components'!M785,'Tableau FR Download'!G:G,0)),""))</f>
        <v/>
      </c>
      <c r="S785" t="str">
        <f t="shared" si="38"/>
        <v/>
      </c>
      <c r="T785" s="1" t="str">
        <f>IFERROR(INDEX('User Instructions'!$E$3:$E$8,MATCH('Eligible Components'!N785,'User Instructions'!$D$3:$D$8,0)),"")</f>
        <v/>
      </c>
      <c r="U785" s="1" t="str">
        <f>IFERROR(IF(INDEX('Tableau FR Download'!M:M,MATCH('Eligible Components'!M785,'Tableau FR Download'!G:G,0))=0,"",INDEX('Tableau FR Download'!M:M,MATCH('Eligible Components'!M785,'Tableau FR Download'!G:G,0))),"")</f>
        <v/>
      </c>
    </row>
    <row r="786" spans="1:21" hidden="1" x14ac:dyDescent="0.35">
      <c r="A786" s="1">
        <f t="shared" si="36"/>
        <v>1</v>
      </c>
      <c r="B786" s="1">
        <v>0</v>
      </c>
      <c r="C786" s="1" t="s">
        <v>201</v>
      </c>
      <c r="D786" s="1" t="s">
        <v>127</v>
      </c>
      <c r="E786" s="1" t="s">
        <v>63</v>
      </c>
      <c r="F786" s="1" t="s">
        <v>208</v>
      </c>
      <c r="G786" s="1" t="str">
        <f t="shared" si="37"/>
        <v>Kosovo-HIV/AIDS, Tuberculosis</v>
      </c>
      <c r="H786" s="1">
        <v>1</v>
      </c>
      <c r="I786" s="1" t="s">
        <v>58</v>
      </c>
      <c r="J786" s="1" t="str">
        <f>IF(IFERROR(IF(M786="",INDEX('Review Approach Lookup'!D:D,MATCH('Eligible Components'!G786,'Review Approach Lookup'!A:A,0)),INDEX('Tableau FR Download'!I:I,MATCH(M786,'Tableau FR Download'!G:G,0))),"")=0,"TBC",IFERROR(IF(M786="",INDEX('Review Approach Lookup'!D:D,MATCH('Eligible Components'!G786,'Review Approach Lookup'!A:A,0)),INDEX('Tableau FR Download'!I:I,MATCH(M786,'Tableau FR Download'!G:G,0))),""))</f>
        <v>Tailored for Transition</v>
      </c>
      <c r="K786" s="1" t="s">
        <v>218</v>
      </c>
      <c r="L786" s="1">
        <f>_xlfn.MAXIFS('Tableau FR Download'!A:A,'Tableau FR Download'!B:B,'Eligible Components'!G786)</f>
        <v>1696</v>
      </c>
      <c r="M786" s="1" t="str">
        <f>IF(L786=0,"",INDEX('Tableau FR Download'!G:G,MATCH('Eligible Components'!L786,'Tableau FR Download'!A:A,0)))</f>
        <v>FR1696-QNA-C</v>
      </c>
      <c r="N786" s="2" t="str">
        <f>IFERROR(IF(LEFT(INDEX('Tableau FR Download'!J:J,MATCH('Eligible Components'!M786,'Tableau FR Download'!G:G,0)),FIND(" - ",INDEX('Tableau FR Download'!J:J,MATCH('Eligible Components'!M786,'Tableau FR Download'!G:G,0)))-1) = 0,"",LEFT(INDEX('Tableau FR Download'!J:J,MATCH('Eligible Components'!M786,'Tableau FR Download'!G:G,0)),FIND(" - ",INDEX('Tableau FR Download'!J:J,MATCH('Eligible Components'!M786,'Tableau FR Download'!G:G,0)))-1)),"")</f>
        <v>Window 5</v>
      </c>
      <c r="O786" s="2" t="str">
        <f>IF(T786="No","",IFERROR(IF(INDEX('Tableau FR Download'!M:M,MATCH('Eligible Components'!M786,'Tableau FR Download'!G:G,0))=0,"",INDEX('Tableau FR Download'!M:M,MATCH('Eligible Components'!M786,'Tableau FR Download'!G:G,0))),""))</f>
        <v/>
      </c>
      <c r="P786" s="27">
        <f>IF(IFERROR(
INDEX('Funding Request Tracker'!$G$6:$G$13,MATCH('Eligible Components'!N786,'Funding Request Tracker'!$F$6:$F$13,0)),"")=0,"",
IFERROR(INDEX('Funding Request Tracker'!$G$6:$G$13,MATCH('Eligible Components'!N786,'Funding Request Tracker'!$F$6:$F$13,0)),
""))</f>
        <v>45411</v>
      </c>
      <c r="Q786" s="27" t="str">
        <f>IF(IFERROR(INDEX('Tableau FR Download'!N:N,MATCH('Eligible Components'!M786,'Tableau FR Download'!G:G,0)),"")=0,"",IFERROR(INDEX('Tableau FR Download'!N:N,MATCH('Eligible Components'!M786,'Tableau FR Download'!G:G,0)),""))</f>
        <v/>
      </c>
      <c r="R786" s="27" t="str">
        <f>IF(IFERROR(INDEX('Tableau FR Download'!O:O,MATCH('Eligible Components'!M786,'Tableau FR Download'!G:G,0)),"")=0,"",IFERROR(INDEX('Tableau FR Download'!O:O,MATCH('Eligible Components'!M786,'Tableau FR Download'!G:G,0)),""))</f>
        <v/>
      </c>
      <c r="S786" t="str">
        <f t="shared" si="38"/>
        <v/>
      </c>
      <c r="T786" s="1" t="str">
        <f>IFERROR(INDEX('User Instructions'!$E$3:$E$8,MATCH('Eligible Components'!N786,'User Instructions'!$D$3:$D$8,0)),"")</f>
        <v>No</v>
      </c>
      <c r="U786" s="1" t="str">
        <f>IFERROR(IF(INDEX('Tableau FR Download'!M:M,MATCH('Eligible Components'!M786,'Tableau FR Download'!G:G,0))=0,"",INDEX('Tableau FR Download'!M:M,MATCH('Eligible Components'!M786,'Tableau FR Download'!G:G,0))),"")</f>
        <v/>
      </c>
    </row>
    <row r="787" spans="1:21" hidden="1" x14ac:dyDescent="0.35">
      <c r="A787" s="1">
        <f t="shared" si="36"/>
        <v>0</v>
      </c>
      <c r="B787" s="1">
        <v>0</v>
      </c>
      <c r="C787" s="1" t="s">
        <v>201</v>
      </c>
      <c r="D787" s="1" t="s">
        <v>127</v>
      </c>
      <c r="E787" s="1" t="s">
        <v>53</v>
      </c>
      <c r="F787" s="1" t="s">
        <v>209</v>
      </c>
      <c r="G787" s="1" t="str">
        <f t="shared" si="37"/>
        <v>Kosovo-HIV/AIDS,Tuberculosis,Malaria</v>
      </c>
      <c r="H787" s="1">
        <v>0</v>
      </c>
      <c r="I787" s="1" t="s">
        <v>58</v>
      </c>
      <c r="J787" s="1" t="str">
        <f>IF(IFERROR(IF(M787="",INDEX('Review Approach Lookup'!D:D,MATCH('Eligible Components'!G787,'Review Approach Lookup'!A:A,0)),INDEX('Tableau FR Download'!I:I,MATCH(M787,'Tableau FR Download'!G:G,0))),"")=0,"TBC",IFERROR(IF(M787="",INDEX('Review Approach Lookup'!D:D,MATCH('Eligible Components'!G787,'Review Approach Lookup'!A:A,0)),INDEX('Tableau FR Download'!I:I,MATCH(M787,'Tableau FR Download'!G:G,0))),""))</f>
        <v/>
      </c>
      <c r="K787" s="1" t="s">
        <v>218</v>
      </c>
      <c r="L787" s="1">
        <f>_xlfn.MAXIFS('Tableau FR Download'!A:A,'Tableau FR Download'!B:B,'Eligible Components'!G787)</f>
        <v>0</v>
      </c>
      <c r="M787" s="1" t="str">
        <f>IF(L787=0,"",INDEX('Tableau FR Download'!G:G,MATCH('Eligible Components'!L787,'Tableau FR Download'!A:A,0)))</f>
        <v/>
      </c>
      <c r="N787" s="2" t="str">
        <f>IFERROR(IF(LEFT(INDEX('Tableau FR Download'!J:J,MATCH('Eligible Components'!M787,'Tableau FR Download'!G:G,0)),FIND(" - ",INDEX('Tableau FR Download'!J:J,MATCH('Eligible Components'!M787,'Tableau FR Download'!G:G,0)))-1) = 0,"",LEFT(INDEX('Tableau FR Download'!J:J,MATCH('Eligible Components'!M787,'Tableau FR Download'!G:G,0)),FIND(" - ",INDEX('Tableau FR Download'!J:J,MATCH('Eligible Components'!M787,'Tableau FR Download'!G:G,0)))-1)),"")</f>
        <v/>
      </c>
      <c r="O787" s="2" t="str">
        <f>IF(T787="No","",IFERROR(IF(INDEX('Tableau FR Download'!M:M,MATCH('Eligible Components'!M787,'Tableau FR Download'!G:G,0))=0,"",INDEX('Tableau FR Download'!M:M,MATCH('Eligible Components'!M787,'Tableau FR Download'!G:G,0))),""))</f>
        <v/>
      </c>
      <c r="P787" s="27" t="str">
        <f>IF(IFERROR(
INDEX('Funding Request Tracker'!$G$6:$G$13,MATCH('Eligible Components'!N787,'Funding Request Tracker'!$F$6:$F$13,0)),"")=0,"",
IFERROR(INDEX('Funding Request Tracker'!$G$6:$G$13,MATCH('Eligible Components'!N787,'Funding Request Tracker'!$F$6:$F$13,0)),
""))</f>
        <v/>
      </c>
      <c r="Q787" s="27" t="str">
        <f>IF(IFERROR(INDEX('Tableau FR Download'!N:N,MATCH('Eligible Components'!M787,'Tableau FR Download'!G:G,0)),"")=0,"",IFERROR(INDEX('Tableau FR Download'!N:N,MATCH('Eligible Components'!M787,'Tableau FR Download'!G:G,0)),""))</f>
        <v/>
      </c>
      <c r="R787" s="27" t="str">
        <f>IF(IFERROR(INDEX('Tableau FR Download'!O:O,MATCH('Eligible Components'!M787,'Tableau FR Download'!G:G,0)),"")=0,"",IFERROR(INDEX('Tableau FR Download'!O:O,MATCH('Eligible Components'!M787,'Tableau FR Download'!G:G,0)),""))</f>
        <v/>
      </c>
      <c r="S787" t="str">
        <f t="shared" si="38"/>
        <v/>
      </c>
      <c r="T787" s="1" t="str">
        <f>IFERROR(INDEX('User Instructions'!$E$3:$E$8,MATCH('Eligible Components'!N787,'User Instructions'!$D$3:$D$8,0)),"")</f>
        <v/>
      </c>
      <c r="U787" s="1" t="str">
        <f>IFERROR(IF(INDEX('Tableau FR Download'!M:M,MATCH('Eligible Components'!M787,'Tableau FR Download'!G:G,0))=0,"",INDEX('Tableau FR Download'!M:M,MATCH('Eligible Components'!M787,'Tableau FR Download'!G:G,0))),"")</f>
        <v/>
      </c>
    </row>
    <row r="788" spans="1:21" hidden="1" x14ac:dyDescent="0.35">
      <c r="A788" s="1">
        <f t="shared" si="36"/>
        <v>0</v>
      </c>
      <c r="B788" s="1">
        <v>0</v>
      </c>
      <c r="C788" s="1" t="s">
        <v>201</v>
      </c>
      <c r="D788" s="1" t="s">
        <v>127</v>
      </c>
      <c r="E788" s="1" t="s">
        <v>81</v>
      </c>
      <c r="F788" s="1" t="s">
        <v>210</v>
      </c>
      <c r="G788" s="1" t="str">
        <f t="shared" si="37"/>
        <v>Kosovo-HIV/AIDS,Tuberculosis,Malaria,RSSH</v>
      </c>
      <c r="H788" s="1">
        <v>0</v>
      </c>
      <c r="I788" s="1" t="s">
        <v>58</v>
      </c>
      <c r="J788" s="1" t="str">
        <f>IF(IFERROR(IF(M788="",INDEX('Review Approach Lookup'!D:D,MATCH('Eligible Components'!G788,'Review Approach Lookup'!A:A,0)),INDEX('Tableau FR Download'!I:I,MATCH(M788,'Tableau FR Download'!G:G,0))),"")=0,"TBC",IFERROR(IF(M788="",INDEX('Review Approach Lookup'!D:D,MATCH('Eligible Components'!G788,'Review Approach Lookup'!A:A,0)),INDEX('Tableau FR Download'!I:I,MATCH(M788,'Tableau FR Download'!G:G,0))),""))</f>
        <v/>
      </c>
      <c r="K788" s="1" t="s">
        <v>218</v>
      </c>
      <c r="L788" s="1">
        <f>_xlfn.MAXIFS('Tableau FR Download'!A:A,'Tableau FR Download'!B:B,'Eligible Components'!G788)</f>
        <v>0</v>
      </c>
      <c r="M788" s="1" t="str">
        <f>IF(L788=0,"",INDEX('Tableau FR Download'!G:G,MATCH('Eligible Components'!L788,'Tableau FR Download'!A:A,0)))</f>
        <v/>
      </c>
      <c r="N788" s="2" t="str">
        <f>IFERROR(IF(LEFT(INDEX('Tableau FR Download'!J:J,MATCH('Eligible Components'!M788,'Tableau FR Download'!G:G,0)),FIND(" - ",INDEX('Tableau FR Download'!J:J,MATCH('Eligible Components'!M788,'Tableau FR Download'!G:G,0)))-1) = 0,"",LEFT(INDEX('Tableau FR Download'!J:J,MATCH('Eligible Components'!M788,'Tableau FR Download'!G:G,0)),FIND(" - ",INDEX('Tableau FR Download'!J:J,MATCH('Eligible Components'!M788,'Tableau FR Download'!G:G,0)))-1)),"")</f>
        <v/>
      </c>
      <c r="O788" s="2" t="str">
        <f>IF(T788="No","",IFERROR(IF(INDEX('Tableau FR Download'!M:M,MATCH('Eligible Components'!M788,'Tableau FR Download'!G:G,0))=0,"",INDEX('Tableau FR Download'!M:M,MATCH('Eligible Components'!M788,'Tableau FR Download'!G:G,0))),""))</f>
        <v/>
      </c>
      <c r="P788" s="27" t="str">
        <f>IF(IFERROR(
INDEX('Funding Request Tracker'!$G$6:$G$13,MATCH('Eligible Components'!N788,'Funding Request Tracker'!$F$6:$F$13,0)),"")=0,"",
IFERROR(INDEX('Funding Request Tracker'!$G$6:$G$13,MATCH('Eligible Components'!N788,'Funding Request Tracker'!$F$6:$F$13,0)),
""))</f>
        <v/>
      </c>
      <c r="Q788" s="27" t="str">
        <f>IF(IFERROR(INDEX('Tableau FR Download'!N:N,MATCH('Eligible Components'!M788,'Tableau FR Download'!G:G,0)),"")=0,"",IFERROR(INDEX('Tableau FR Download'!N:N,MATCH('Eligible Components'!M788,'Tableau FR Download'!G:G,0)),""))</f>
        <v/>
      </c>
      <c r="R788" s="27" t="str">
        <f>IF(IFERROR(INDEX('Tableau FR Download'!O:O,MATCH('Eligible Components'!M788,'Tableau FR Download'!G:G,0)),"")=0,"",IFERROR(INDEX('Tableau FR Download'!O:O,MATCH('Eligible Components'!M788,'Tableau FR Download'!G:G,0)),""))</f>
        <v/>
      </c>
      <c r="S788" t="str">
        <f t="shared" si="38"/>
        <v/>
      </c>
      <c r="T788" s="1" t="str">
        <f>IFERROR(INDEX('User Instructions'!$E$3:$E$8,MATCH('Eligible Components'!N788,'User Instructions'!$D$3:$D$8,0)),"")</f>
        <v/>
      </c>
      <c r="U788" s="1" t="str">
        <f>IFERROR(IF(INDEX('Tableau FR Download'!M:M,MATCH('Eligible Components'!M788,'Tableau FR Download'!G:G,0))=0,"",INDEX('Tableau FR Download'!M:M,MATCH('Eligible Components'!M788,'Tableau FR Download'!G:G,0))),"")</f>
        <v/>
      </c>
    </row>
    <row r="789" spans="1:21" hidden="1" x14ac:dyDescent="0.35">
      <c r="A789" s="1">
        <f t="shared" si="36"/>
        <v>0</v>
      </c>
      <c r="B789" s="1">
        <v>0</v>
      </c>
      <c r="C789" s="1" t="s">
        <v>201</v>
      </c>
      <c r="D789" s="1" t="s">
        <v>127</v>
      </c>
      <c r="E789" s="1" t="s">
        <v>137</v>
      </c>
      <c r="F789" s="1" t="s">
        <v>211</v>
      </c>
      <c r="G789" s="1" t="str">
        <f t="shared" si="37"/>
        <v>Kosovo-HIV/AIDS,Tuberculosis,RSSH</v>
      </c>
      <c r="H789" s="1">
        <v>1</v>
      </c>
      <c r="I789" s="1" t="s">
        <v>58</v>
      </c>
      <c r="J789" s="1" t="str">
        <f>IF(IFERROR(IF(M789="",INDEX('Review Approach Lookup'!D:D,MATCH('Eligible Components'!G789,'Review Approach Lookup'!A:A,0)),INDEX('Tableau FR Download'!I:I,MATCH(M789,'Tableau FR Download'!G:G,0))),"")=0,"TBC",IFERROR(IF(M789="",INDEX('Review Approach Lookup'!D:D,MATCH('Eligible Components'!G789,'Review Approach Lookup'!A:A,0)),INDEX('Tableau FR Download'!I:I,MATCH(M789,'Tableau FR Download'!G:G,0))),""))</f>
        <v/>
      </c>
      <c r="K789" s="1" t="s">
        <v>218</v>
      </c>
      <c r="L789" s="1">
        <f>_xlfn.MAXIFS('Tableau FR Download'!A:A,'Tableau FR Download'!B:B,'Eligible Components'!G789)</f>
        <v>0</v>
      </c>
      <c r="M789" s="1" t="str">
        <f>IF(L789=0,"",INDEX('Tableau FR Download'!G:G,MATCH('Eligible Components'!L789,'Tableau FR Download'!A:A,0)))</f>
        <v/>
      </c>
      <c r="N789" s="2" t="str">
        <f>IFERROR(IF(LEFT(INDEX('Tableau FR Download'!J:J,MATCH('Eligible Components'!M789,'Tableau FR Download'!G:G,0)),FIND(" - ",INDEX('Tableau FR Download'!J:J,MATCH('Eligible Components'!M789,'Tableau FR Download'!G:G,0)))-1) = 0,"",LEFT(INDEX('Tableau FR Download'!J:J,MATCH('Eligible Components'!M789,'Tableau FR Download'!G:G,0)),FIND(" - ",INDEX('Tableau FR Download'!J:J,MATCH('Eligible Components'!M789,'Tableau FR Download'!G:G,0)))-1)),"")</f>
        <v/>
      </c>
      <c r="O789" s="2" t="str">
        <f>IF(T789="No","",IFERROR(IF(INDEX('Tableau FR Download'!M:M,MATCH('Eligible Components'!M789,'Tableau FR Download'!G:G,0))=0,"",INDEX('Tableau FR Download'!M:M,MATCH('Eligible Components'!M789,'Tableau FR Download'!G:G,0))),""))</f>
        <v/>
      </c>
      <c r="P789" s="27" t="str">
        <f>IF(IFERROR(
INDEX('Funding Request Tracker'!$G$6:$G$13,MATCH('Eligible Components'!N789,'Funding Request Tracker'!$F$6:$F$13,0)),"")=0,"",
IFERROR(INDEX('Funding Request Tracker'!$G$6:$G$13,MATCH('Eligible Components'!N789,'Funding Request Tracker'!$F$6:$F$13,0)),
""))</f>
        <v/>
      </c>
      <c r="Q789" s="27" t="str">
        <f>IF(IFERROR(INDEX('Tableau FR Download'!N:N,MATCH('Eligible Components'!M789,'Tableau FR Download'!G:G,0)),"")=0,"",IFERROR(INDEX('Tableau FR Download'!N:N,MATCH('Eligible Components'!M789,'Tableau FR Download'!G:G,0)),""))</f>
        <v/>
      </c>
      <c r="R789" s="27" t="str">
        <f>IF(IFERROR(INDEX('Tableau FR Download'!O:O,MATCH('Eligible Components'!M789,'Tableau FR Download'!G:G,0)),"")=0,"",IFERROR(INDEX('Tableau FR Download'!O:O,MATCH('Eligible Components'!M789,'Tableau FR Download'!G:G,0)),""))</f>
        <v/>
      </c>
      <c r="S789" t="str">
        <f t="shared" si="38"/>
        <v/>
      </c>
      <c r="T789" s="1" t="str">
        <f>IFERROR(INDEX('User Instructions'!$E$3:$E$8,MATCH('Eligible Components'!N789,'User Instructions'!$D$3:$D$8,0)),"")</f>
        <v/>
      </c>
      <c r="U789" s="1" t="str">
        <f>IFERROR(IF(INDEX('Tableau FR Download'!M:M,MATCH('Eligible Components'!M789,'Tableau FR Download'!G:G,0))=0,"",INDEX('Tableau FR Download'!M:M,MATCH('Eligible Components'!M789,'Tableau FR Download'!G:G,0))),"")</f>
        <v/>
      </c>
    </row>
    <row r="790" spans="1:21" hidden="1" x14ac:dyDescent="0.35">
      <c r="A790" s="1">
        <f t="shared" si="36"/>
        <v>0</v>
      </c>
      <c r="B790" s="1">
        <v>0</v>
      </c>
      <c r="C790" s="1" t="s">
        <v>201</v>
      </c>
      <c r="D790" s="1" t="s">
        <v>127</v>
      </c>
      <c r="E790" s="1" t="s">
        <v>68</v>
      </c>
      <c r="F790" s="1" t="s">
        <v>68</v>
      </c>
      <c r="G790" s="1" t="str">
        <f t="shared" si="37"/>
        <v>Kosovo-Malaria</v>
      </c>
      <c r="H790" s="1">
        <v>0</v>
      </c>
      <c r="I790" s="1" t="s">
        <v>58</v>
      </c>
      <c r="J790" s="1" t="str">
        <f>IF(IFERROR(IF(M790="",INDEX('Review Approach Lookup'!D:D,MATCH('Eligible Components'!G790,'Review Approach Lookup'!A:A,0)),INDEX('Tableau FR Download'!I:I,MATCH(M790,'Tableau FR Download'!G:G,0))),"")=0,"TBC",IFERROR(IF(M790="",INDEX('Review Approach Lookup'!D:D,MATCH('Eligible Components'!G790,'Review Approach Lookup'!A:A,0)),INDEX('Tableau FR Download'!I:I,MATCH(M790,'Tableau FR Download'!G:G,0))),""))</f>
        <v/>
      </c>
      <c r="K790" s="1" t="s">
        <v>218</v>
      </c>
      <c r="L790" s="1">
        <f>_xlfn.MAXIFS('Tableau FR Download'!A:A,'Tableau FR Download'!B:B,'Eligible Components'!G790)</f>
        <v>0</v>
      </c>
      <c r="M790" s="1" t="str">
        <f>IF(L790=0,"",INDEX('Tableau FR Download'!G:G,MATCH('Eligible Components'!L790,'Tableau FR Download'!A:A,0)))</f>
        <v/>
      </c>
      <c r="N790" s="2" t="str">
        <f>IFERROR(IF(LEFT(INDEX('Tableau FR Download'!J:J,MATCH('Eligible Components'!M790,'Tableau FR Download'!G:G,0)),FIND(" - ",INDEX('Tableau FR Download'!J:J,MATCH('Eligible Components'!M790,'Tableau FR Download'!G:G,0)))-1) = 0,"",LEFT(INDEX('Tableau FR Download'!J:J,MATCH('Eligible Components'!M790,'Tableau FR Download'!G:G,0)),FIND(" - ",INDEX('Tableau FR Download'!J:J,MATCH('Eligible Components'!M790,'Tableau FR Download'!G:G,0)))-1)),"")</f>
        <v/>
      </c>
      <c r="O790" s="2" t="str">
        <f>IF(T790="No","",IFERROR(IF(INDEX('Tableau FR Download'!M:M,MATCH('Eligible Components'!M790,'Tableau FR Download'!G:G,0))=0,"",INDEX('Tableau FR Download'!M:M,MATCH('Eligible Components'!M790,'Tableau FR Download'!G:G,0))),""))</f>
        <v/>
      </c>
      <c r="P790" s="27" t="str">
        <f>IF(IFERROR(
INDEX('Funding Request Tracker'!$G$6:$G$13,MATCH('Eligible Components'!N790,'Funding Request Tracker'!$F$6:$F$13,0)),"")=0,"",
IFERROR(INDEX('Funding Request Tracker'!$G$6:$G$13,MATCH('Eligible Components'!N790,'Funding Request Tracker'!$F$6:$F$13,0)),
""))</f>
        <v/>
      </c>
      <c r="Q790" s="27" t="str">
        <f>IF(IFERROR(INDEX('Tableau FR Download'!N:N,MATCH('Eligible Components'!M790,'Tableau FR Download'!G:G,0)),"")=0,"",IFERROR(INDEX('Tableau FR Download'!N:N,MATCH('Eligible Components'!M790,'Tableau FR Download'!G:G,0)),""))</f>
        <v/>
      </c>
      <c r="R790" s="27" t="str">
        <f>IF(IFERROR(INDEX('Tableau FR Download'!O:O,MATCH('Eligible Components'!M790,'Tableau FR Download'!G:G,0)),"")=0,"",IFERROR(INDEX('Tableau FR Download'!O:O,MATCH('Eligible Components'!M790,'Tableau FR Download'!G:G,0)),""))</f>
        <v/>
      </c>
      <c r="S790" t="str">
        <f t="shared" si="38"/>
        <v/>
      </c>
      <c r="T790" s="1" t="str">
        <f>IFERROR(INDEX('User Instructions'!$E$3:$E$8,MATCH('Eligible Components'!N790,'User Instructions'!$D$3:$D$8,0)),"")</f>
        <v/>
      </c>
      <c r="U790" s="1" t="str">
        <f>IFERROR(IF(INDEX('Tableau FR Download'!M:M,MATCH('Eligible Components'!M790,'Tableau FR Download'!G:G,0))=0,"",INDEX('Tableau FR Download'!M:M,MATCH('Eligible Components'!M790,'Tableau FR Download'!G:G,0))),"")</f>
        <v/>
      </c>
    </row>
    <row r="791" spans="1:21" hidden="1" x14ac:dyDescent="0.35">
      <c r="A791" s="1">
        <f t="shared" si="36"/>
        <v>0</v>
      </c>
      <c r="B791" s="1">
        <v>0</v>
      </c>
      <c r="C791" s="1" t="s">
        <v>201</v>
      </c>
      <c r="D791" s="1" t="s">
        <v>127</v>
      </c>
      <c r="E791" s="1" t="s">
        <v>94</v>
      </c>
      <c r="F791" s="1" t="s">
        <v>212</v>
      </c>
      <c r="G791" s="1" t="str">
        <f t="shared" si="37"/>
        <v>Kosovo-Malaria,RSSH</v>
      </c>
      <c r="H791" s="1">
        <v>0</v>
      </c>
      <c r="I791" s="1" t="s">
        <v>58</v>
      </c>
      <c r="J791" s="1" t="str">
        <f>IF(IFERROR(IF(M791="",INDEX('Review Approach Lookup'!D:D,MATCH('Eligible Components'!G791,'Review Approach Lookup'!A:A,0)),INDEX('Tableau FR Download'!I:I,MATCH(M791,'Tableau FR Download'!G:G,0))),"")=0,"TBC",IFERROR(IF(M791="",INDEX('Review Approach Lookup'!D:D,MATCH('Eligible Components'!G791,'Review Approach Lookup'!A:A,0)),INDEX('Tableau FR Download'!I:I,MATCH(M791,'Tableau FR Download'!G:G,0))),""))</f>
        <v/>
      </c>
      <c r="K791" s="1" t="s">
        <v>218</v>
      </c>
      <c r="L791" s="1">
        <f>_xlfn.MAXIFS('Tableau FR Download'!A:A,'Tableau FR Download'!B:B,'Eligible Components'!G791)</f>
        <v>0</v>
      </c>
      <c r="M791" s="1" t="str">
        <f>IF(L791=0,"",INDEX('Tableau FR Download'!G:G,MATCH('Eligible Components'!L791,'Tableau FR Download'!A:A,0)))</f>
        <v/>
      </c>
      <c r="N791" s="2" t="str">
        <f>IFERROR(IF(LEFT(INDEX('Tableau FR Download'!J:J,MATCH('Eligible Components'!M791,'Tableau FR Download'!G:G,0)),FIND(" - ",INDEX('Tableau FR Download'!J:J,MATCH('Eligible Components'!M791,'Tableau FR Download'!G:G,0)))-1) = 0,"",LEFT(INDEX('Tableau FR Download'!J:J,MATCH('Eligible Components'!M791,'Tableau FR Download'!G:G,0)),FIND(" - ",INDEX('Tableau FR Download'!J:J,MATCH('Eligible Components'!M791,'Tableau FR Download'!G:G,0)))-1)),"")</f>
        <v/>
      </c>
      <c r="O791" s="2" t="str">
        <f>IF(T791="No","",IFERROR(IF(INDEX('Tableau FR Download'!M:M,MATCH('Eligible Components'!M791,'Tableau FR Download'!G:G,0))=0,"",INDEX('Tableau FR Download'!M:M,MATCH('Eligible Components'!M791,'Tableau FR Download'!G:G,0))),""))</f>
        <v/>
      </c>
      <c r="P791" s="27" t="str">
        <f>IF(IFERROR(
INDEX('Funding Request Tracker'!$G$6:$G$13,MATCH('Eligible Components'!N791,'Funding Request Tracker'!$F$6:$F$13,0)),"")=0,"",
IFERROR(INDEX('Funding Request Tracker'!$G$6:$G$13,MATCH('Eligible Components'!N791,'Funding Request Tracker'!$F$6:$F$13,0)),
""))</f>
        <v/>
      </c>
      <c r="Q791" s="27" t="str">
        <f>IF(IFERROR(INDEX('Tableau FR Download'!N:N,MATCH('Eligible Components'!M791,'Tableau FR Download'!G:G,0)),"")=0,"",IFERROR(INDEX('Tableau FR Download'!N:N,MATCH('Eligible Components'!M791,'Tableau FR Download'!G:G,0)),""))</f>
        <v/>
      </c>
      <c r="R791" s="27" t="str">
        <f>IF(IFERROR(INDEX('Tableau FR Download'!O:O,MATCH('Eligible Components'!M791,'Tableau FR Download'!G:G,0)),"")=0,"",IFERROR(INDEX('Tableau FR Download'!O:O,MATCH('Eligible Components'!M791,'Tableau FR Download'!G:G,0)),""))</f>
        <v/>
      </c>
      <c r="S791" t="str">
        <f t="shared" si="38"/>
        <v/>
      </c>
      <c r="T791" s="1" t="str">
        <f>IFERROR(INDEX('User Instructions'!$E$3:$E$8,MATCH('Eligible Components'!N791,'User Instructions'!$D$3:$D$8,0)),"")</f>
        <v/>
      </c>
      <c r="U791" s="1" t="str">
        <f>IFERROR(IF(INDEX('Tableau FR Download'!M:M,MATCH('Eligible Components'!M791,'Tableau FR Download'!G:G,0))=0,"",INDEX('Tableau FR Download'!M:M,MATCH('Eligible Components'!M791,'Tableau FR Download'!G:G,0))),"")</f>
        <v/>
      </c>
    </row>
    <row r="792" spans="1:21" hidden="1" x14ac:dyDescent="0.35">
      <c r="A792" s="1">
        <f t="shared" si="36"/>
        <v>0</v>
      </c>
      <c r="B792" s="1">
        <v>0</v>
      </c>
      <c r="C792" s="1" t="s">
        <v>201</v>
      </c>
      <c r="D792" s="1" t="s">
        <v>127</v>
      </c>
      <c r="E792" s="1" t="s">
        <v>91</v>
      </c>
      <c r="F792" s="1" t="s">
        <v>91</v>
      </c>
      <c r="G792" s="1" t="str">
        <f t="shared" si="37"/>
        <v>Kosovo-RSSH</v>
      </c>
      <c r="H792" s="1">
        <v>1</v>
      </c>
      <c r="I792" s="1" t="s">
        <v>58</v>
      </c>
      <c r="J792" s="1" t="str">
        <f>IF(IFERROR(IF(M792="",INDEX('Review Approach Lookup'!D:D,MATCH('Eligible Components'!G792,'Review Approach Lookup'!A:A,0)),INDEX('Tableau FR Download'!I:I,MATCH(M792,'Tableau FR Download'!G:G,0))),"")=0,"TBC",IFERROR(IF(M792="",INDEX('Review Approach Lookup'!D:D,MATCH('Eligible Components'!G792,'Review Approach Lookup'!A:A,0)),INDEX('Tableau FR Download'!I:I,MATCH(M792,'Tableau FR Download'!G:G,0))),""))</f>
        <v>TBC</v>
      </c>
      <c r="K792" s="1" t="s">
        <v>218</v>
      </c>
      <c r="L792" s="1">
        <f>_xlfn.MAXIFS('Tableau FR Download'!A:A,'Tableau FR Download'!B:B,'Eligible Components'!G792)</f>
        <v>0</v>
      </c>
      <c r="M792" s="1" t="str">
        <f>IF(L792=0,"",INDEX('Tableau FR Download'!G:G,MATCH('Eligible Components'!L792,'Tableau FR Download'!A:A,0)))</f>
        <v/>
      </c>
      <c r="N792" s="2" t="str">
        <f>IFERROR(IF(LEFT(INDEX('Tableau FR Download'!J:J,MATCH('Eligible Components'!M792,'Tableau FR Download'!G:G,0)),FIND(" - ",INDEX('Tableau FR Download'!J:J,MATCH('Eligible Components'!M792,'Tableau FR Download'!G:G,0)))-1) = 0,"",LEFT(INDEX('Tableau FR Download'!J:J,MATCH('Eligible Components'!M792,'Tableau FR Download'!G:G,0)),FIND(" - ",INDEX('Tableau FR Download'!J:J,MATCH('Eligible Components'!M792,'Tableau FR Download'!G:G,0)))-1)),"")</f>
        <v/>
      </c>
      <c r="O792" s="2" t="str">
        <f>IF(T792="No","",IFERROR(IF(INDEX('Tableau FR Download'!M:M,MATCH('Eligible Components'!M792,'Tableau FR Download'!G:G,0))=0,"",INDEX('Tableau FR Download'!M:M,MATCH('Eligible Components'!M792,'Tableau FR Download'!G:G,0))),""))</f>
        <v/>
      </c>
      <c r="P792" s="27" t="str">
        <f>IF(IFERROR(
INDEX('Funding Request Tracker'!$G$6:$G$13,MATCH('Eligible Components'!N792,'Funding Request Tracker'!$F$6:$F$13,0)),"")=0,"",
IFERROR(INDEX('Funding Request Tracker'!$G$6:$G$13,MATCH('Eligible Components'!N792,'Funding Request Tracker'!$F$6:$F$13,0)),
""))</f>
        <v/>
      </c>
      <c r="Q792" s="27" t="str">
        <f>IF(IFERROR(INDEX('Tableau FR Download'!N:N,MATCH('Eligible Components'!M792,'Tableau FR Download'!G:G,0)),"")=0,"",IFERROR(INDEX('Tableau FR Download'!N:N,MATCH('Eligible Components'!M792,'Tableau FR Download'!G:G,0)),""))</f>
        <v/>
      </c>
      <c r="R792" s="27" t="str">
        <f>IF(IFERROR(INDEX('Tableau FR Download'!O:O,MATCH('Eligible Components'!M792,'Tableau FR Download'!G:G,0)),"")=0,"",IFERROR(INDEX('Tableau FR Download'!O:O,MATCH('Eligible Components'!M792,'Tableau FR Download'!G:G,0)),""))</f>
        <v/>
      </c>
      <c r="S792" t="str">
        <f t="shared" si="38"/>
        <v/>
      </c>
      <c r="T792" s="1" t="str">
        <f>IFERROR(INDEX('User Instructions'!$E$3:$E$8,MATCH('Eligible Components'!N792,'User Instructions'!$D$3:$D$8,0)),"")</f>
        <v/>
      </c>
      <c r="U792" s="1" t="str">
        <f>IFERROR(IF(INDEX('Tableau FR Download'!M:M,MATCH('Eligible Components'!M792,'Tableau FR Download'!G:G,0))=0,"",INDEX('Tableau FR Download'!M:M,MATCH('Eligible Components'!M792,'Tableau FR Download'!G:G,0))),"")</f>
        <v/>
      </c>
    </row>
    <row r="793" spans="1:21" hidden="1" x14ac:dyDescent="0.35">
      <c r="A793" s="1">
        <f t="shared" si="36"/>
        <v>0</v>
      </c>
      <c r="B793" s="1">
        <v>1</v>
      </c>
      <c r="C793" s="1" t="s">
        <v>201</v>
      </c>
      <c r="D793" s="1" t="s">
        <v>127</v>
      </c>
      <c r="E793" s="1" t="s">
        <v>61</v>
      </c>
      <c r="F793" s="1" t="s">
        <v>213</v>
      </c>
      <c r="G793" s="1" t="str">
        <f t="shared" si="37"/>
        <v>Kosovo-Tuberculosis</v>
      </c>
      <c r="H793" s="1">
        <v>1</v>
      </c>
      <c r="I793" s="1" t="s">
        <v>58</v>
      </c>
      <c r="J793" s="1" t="str">
        <f>IF(IFERROR(IF(M793="",INDEX('Review Approach Lookup'!D:D,MATCH('Eligible Components'!G793,'Review Approach Lookup'!A:A,0)),INDEX('Tableau FR Download'!I:I,MATCH(M793,'Tableau FR Download'!G:G,0))),"")=0,"TBC",IFERROR(IF(M793="",INDEX('Review Approach Lookup'!D:D,MATCH('Eligible Components'!G793,'Review Approach Lookup'!A:A,0)),INDEX('Tableau FR Download'!I:I,MATCH(M793,'Tableau FR Download'!G:G,0))),""))</f>
        <v>Tailored for Transition</v>
      </c>
      <c r="K793" s="1" t="s">
        <v>218</v>
      </c>
      <c r="L793" s="1">
        <f>_xlfn.MAXIFS('Tableau FR Download'!A:A,'Tableau FR Download'!B:B,'Eligible Components'!G793)</f>
        <v>0</v>
      </c>
      <c r="M793" s="1" t="str">
        <f>IF(L793=0,"",INDEX('Tableau FR Download'!G:G,MATCH('Eligible Components'!L793,'Tableau FR Download'!A:A,0)))</f>
        <v/>
      </c>
      <c r="N793" s="2" t="str">
        <f>IFERROR(IF(LEFT(INDEX('Tableau FR Download'!J:J,MATCH('Eligible Components'!M793,'Tableau FR Download'!G:G,0)),FIND(" - ",INDEX('Tableau FR Download'!J:J,MATCH('Eligible Components'!M793,'Tableau FR Download'!G:G,0)))-1) = 0,"",LEFT(INDEX('Tableau FR Download'!J:J,MATCH('Eligible Components'!M793,'Tableau FR Download'!G:G,0)),FIND(" - ",INDEX('Tableau FR Download'!J:J,MATCH('Eligible Components'!M793,'Tableau FR Download'!G:G,0)))-1)),"")</f>
        <v/>
      </c>
      <c r="O793" s="2" t="str">
        <f>IF(T793="No","",IFERROR(IF(INDEX('Tableau FR Download'!M:M,MATCH('Eligible Components'!M793,'Tableau FR Download'!G:G,0))=0,"",INDEX('Tableau FR Download'!M:M,MATCH('Eligible Components'!M793,'Tableau FR Download'!G:G,0))),""))</f>
        <v/>
      </c>
      <c r="P793" s="27" t="str">
        <f>IF(IFERROR(
INDEX('Funding Request Tracker'!$G$6:$G$13,MATCH('Eligible Components'!N793,'Funding Request Tracker'!$F$6:$F$13,0)),"")=0,"",
IFERROR(INDEX('Funding Request Tracker'!$G$6:$G$13,MATCH('Eligible Components'!N793,'Funding Request Tracker'!$F$6:$F$13,0)),
""))</f>
        <v/>
      </c>
      <c r="Q793" s="27" t="str">
        <f>IF(IFERROR(INDEX('Tableau FR Download'!N:N,MATCH('Eligible Components'!M793,'Tableau FR Download'!G:G,0)),"")=0,"",IFERROR(INDEX('Tableau FR Download'!N:N,MATCH('Eligible Components'!M793,'Tableau FR Download'!G:G,0)),""))</f>
        <v/>
      </c>
      <c r="R793" s="27" t="str">
        <f>IF(IFERROR(INDEX('Tableau FR Download'!O:O,MATCH('Eligible Components'!M793,'Tableau FR Download'!G:G,0)),"")=0,"",IFERROR(INDEX('Tableau FR Download'!O:O,MATCH('Eligible Components'!M793,'Tableau FR Download'!G:G,0)),""))</f>
        <v/>
      </c>
      <c r="S793" t="str">
        <f t="shared" si="38"/>
        <v/>
      </c>
      <c r="T793" s="1" t="str">
        <f>IFERROR(INDEX('User Instructions'!$E$3:$E$8,MATCH('Eligible Components'!N793,'User Instructions'!$D$3:$D$8,0)),"")</f>
        <v/>
      </c>
      <c r="U793" s="1" t="str">
        <f>IFERROR(IF(INDEX('Tableau FR Download'!M:M,MATCH('Eligible Components'!M793,'Tableau FR Download'!G:G,0))=0,"",INDEX('Tableau FR Download'!M:M,MATCH('Eligible Components'!M793,'Tableau FR Download'!G:G,0))),"")</f>
        <v/>
      </c>
    </row>
    <row r="794" spans="1:21" hidden="1" x14ac:dyDescent="0.35">
      <c r="A794" s="1">
        <f t="shared" si="36"/>
        <v>0</v>
      </c>
      <c r="B794" s="1">
        <v>0</v>
      </c>
      <c r="C794" s="1" t="s">
        <v>201</v>
      </c>
      <c r="D794" s="1" t="s">
        <v>127</v>
      </c>
      <c r="E794" s="1" t="s">
        <v>168</v>
      </c>
      <c r="F794" s="1" t="s">
        <v>214</v>
      </c>
      <c r="G794" s="1" t="str">
        <f t="shared" si="37"/>
        <v>Kosovo-Tuberculosis,Malaria</v>
      </c>
      <c r="H794" s="1">
        <v>0</v>
      </c>
      <c r="I794" s="1" t="s">
        <v>58</v>
      </c>
      <c r="J794" s="1" t="str">
        <f>IF(IFERROR(IF(M794="",INDEX('Review Approach Lookup'!D:D,MATCH('Eligible Components'!G794,'Review Approach Lookup'!A:A,0)),INDEX('Tableau FR Download'!I:I,MATCH(M794,'Tableau FR Download'!G:G,0))),"")=0,"TBC",IFERROR(IF(M794="",INDEX('Review Approach Lookup'!D:D,MATCH('Eligible Components'!G794,'Review Approach Lookup'!A:A,0)),INDEX('Tableau FR Download'!I:I,MATCH(M794,'Tableau FR Download'!G:G,0))),""))</f>
        <v/>
      </c>
      <c r="K794" s="1" t="s">
        <v>218</v>
      </c>
      <c r="L794" s="1">
        <f>_xlfn.MAXIFS('Tableau FR Download'!A:A,'Tableau FR Download'!B:B,'Eligible Components'!G794)</f>
        <v>0</v>
      </c>
      <c r="M794" s="1" t="str">
        <f>IF(L794=0,"",INDEX('Tableau FR Download'!G:G,MATCH('Eligible Components'!L794,'Tableau FR Download'!A:A,0)))</f>
        <v/>
      </c>
      <c r="N794" s="2" t="str">
        <f>IFERROR(IF(LEFT(INDEX('Tableau FR Download'!J:J,MATCH('Eligible Components'!M794,'Tableau FR Download'!G:G,0)),FIND(" - ",INDEX('Tableau FR Download'!J:J,MATCH('Eligible Components'!M794,'Tableau FR Download'!G:G,0)))-1) = 0,"",LEFT(INDEX('Tableau FR Download'!J:J,MATCH('Eligible Components'!M794,'Tableau FR Download'!G:G,0)),FIND(" - ",INDEX('Tableau FR Download'!J:J,MATCH('Eligible Components'!M794,'Tableau FR Download'!G:G,0)))-1)),"")</f>
        <v/>
      </c>
      <c r="O794" s="2" t="str">
        <f>IF(T794="No","",IFERROR(IF(INDEX('Tableau FR Download'!M:M,MATCH('Eligible Components'!M794,'Tableau FR Download'!G:G,0))=0,"",INDEX('Tableau FR Download'!M:M,MATCH('Eligible Components'!M794,'Tableau FR Download'!G:G,0))),""))</f>
        <v/>
      </c>
      <c r="P794" s="27" t="str">
        <f>IF(IFERROR(
INDEX('Funding Request Tracker'!$G$6:$G$13,MATCH('Eligible Components'!N794,'Funding Request Tracker'!$F$6:$F$13,0)),"")=0,"",
IFERROR(INDEX('Funding Request Tracker'!$G$6:$G$13,MATCH('Eligible Components'!N794,'Funding Request Tracker'!$F$6:$F$13,0)),
""))</f>
        <v/>
      </c>
      <c r="Q794" s="27" t="str">
        <f>IF(IFERROR(INDEX('Tableau FR Download'!N:N,MATCH('Eligible Components'!M794,'Tableau FR Download'!G:G,0)),"")=0,"",IFERROR(INDEX('Tableau FR Download'!N:N,MATCH('Eligible Components'!M794,'Tableau FR Download'!G:G,0)),""))</f>
        <v/>
      </c>
      <c r="R794" s="27" t="str">
        <f>IF(IFERROR(INDEX('Tableau FR Download'!O:O,MATCH('Eligible Components'!M794,'Tableau FR Download'!G:G,0)),"")=0,"",IFERROR(INDEX('Tableau FR Download'!O:O,MATCH('Eligible Components'!M794,'Tableau FR Download'!G:G,0)),""))</f>
        <v/>
      </c>
      <c r="S794" t="str">
        <f t="shared" si="38"/>
        <v/>
      </c>
      <c r="T794" s="1" t="str">
        <f>IFERROR(INDEX('User Instructions'!$E$3:$E$8,MATCH('Eligible Components'!N794,'User Instructions'!$D$3:$D$8,0)),"")</f>
        <v/>
      </c>
      <c r="U794" s="1" t="str">
        <f>IFERROR(IF(INDEX('Tableau FR Download'!M:M,MATCH('Eligible Components'!M794,'Tableau FR Download'!G:G,0))=0,"",INDEX('Tableau FR Download'!M:M,MATCH('Eligible Components'!M794,'Tableau FR Download'!G:G,0))),"")</f>
        <v/>
      </c>
    </row>
    <row r="795" spans="1:21" hidden="1" x14ac:dyDescent="0.35">
      <c r="A795" s="1">
        <f t="shared" si="36"/>
        <v>0</v>
      </c>
      <c r="B795" s="1">
        <v>0</v>
      </c>
      <c r="C795" s="1" t="s">
        <v>201</v>
      </c>
      <c r="D795" s="1" t="s">
        <v>127</v>
      </c>
      <c r="E795" s="1" t="s">
        <v>133</v>
      </c>
      <c r="F795" s="1" t="s">
        <v>215</v>
      </c>
      <c r="G795" s="1" t="str">
        <f t="shared" si="37"/>
        <v>Kosovo-Tuberculosis,Malaria,RSSH</v>
      </c>
      <c r="H795" s="1">
        <v>0</v>
      </c>
      <c r="I795" s="1" t="s">
        <v>58</v>
      </c>
      <c r="J795" s="1" t="str">
        <f>IF(IFERROR(IF(M795="",INDEX('Review Approach Lookup'!D:D,MATCH('Eligible Components'!G795,'Review Approach Lookup'!A:A,0)),INDEX('Tableau FR Download'!I:I,MATCH(M795,'Tableau FR Download'!G:G,0))),"")=0,"TBC",IFERROR(IF(M795="",INDEX('Review Approach Lookup'!D:D,MATCH('Eligible Components'!G795,'Review Approach Lookup'!A:A,0)),INDEX('Tableau FR Download'!I:I,MATCH(M795,'Tableau FR Download'!G:G,0))),""))</f>
        <v/>
      </c>
      <c r="K795" s="1" t="s">
        <v>218</v>
      </c>
      <c r="L795" s="1">
        <f>_xlfn.MAXIFS('Tableau FR Download'!A:A,'Tableau FR Download'!B:B,'Eligible Components'!G795)</f>
        <v>0</v>
      </c>
      <c r="M795" s="1" t="str">
        <f>IF(L795=0,"",INDEX('Tableau FR Download'!G:G,MATCH('Eligible Components'!L795,'Tableau FR Download'!A:A,0)))</f>
        <v/>
      </c>
      <c r="N795" s="2" t="str">
        <f>IFERROR(IF(LEFT(INDEX('Tableau FR Download'!J:J,MATCH('Eligible Components'!M795,'Tableau FR Download'!G:G,0)),FIND(" - ",INDEX('Tableau FR Download'!J:J,MATCH('Eligible Components'!M795,'Tableau FR Download'!G:G,0)))-1) = 0,"",LEFT(INDEX('Tableau FR Download'!J:J,MATCH('Eligible Components'!M795,'Tableau FR Download'!G:G,0)),FIND(" - ",INDEX('Tableau FR Download'!J:J,MATCH('Eligible Components'!M795,'Tableau FR Download'!G:G,0)))-1)),"")</f>
        <v/>
      </c>
      <c r="O795" s="2" t="str">
        <f>IF(T795="No","",IFERROR(IF(INDEX('Tableau FR Download'!M:M,MATCH('Eligible Components'!M795,'Tableau FR Download'!G:G,0))=0,"",INDEX('Tableau FR Download'!M:M,MATCH('Eligible Components'!M795,'Tableau FR Download'!G:G,0))),""))</f>
        <v/>
      </c>
      <c r="P795" s="27" t="str">
        <f>IF(IFERROR(
INDEX('Funding Request Tracker'!$G$6:$G$13,MATCH('Eligible Components'!N795,'Funding Request Tracker'!$F$6:$F$13,0)),"")=0,"",
IFERROR(INDEX('Funding Request Tracker'!$G$6:$G$13,MATCH('Eligible Components'!N795,'Funding Request Tracker'!$F$6:$F$13,0)),
""))</f>
        <v/>
      </c>
      <c r="Q795" s="27" t="str">
        <f>IF(IFERROR(INDEX('Tableau FR Download'!N:N,MATCH('Eligible Components'!M795,'Tableau FR Download'!G:G,0)),"")=0,"",IFERROR(INDEX('Tableau FR Download'!N:N,MATCH('Eligible Components'!M795,'Tableau FR Download'!G:G,0)),""))</f>
        <v/>
      </c>
      <c r="R795" s="27" t="str">
        <f>IF(IFERROR(INDEX('Tableau FR Download'!O:O,MATCH('Eligible Components'!M795,'Tableau FR Download'!G:G,0)),"")=0,"",IFERROR(INDEX('Tableau FR Download'!O:O,MATCH('Eligible Components'!M795,'Tableau FR Download'!G:G,0)),""))</f>
        <v/>
      </c>
      <c r="S795" t="str">
        <f t="shared" si="38"/>
        <v/>
      </c>
      <c r="T795" s="1" t="str">
        <f>IFERROR(INDEX('User Instructions'!$E$3:$E$8,MATCH('Eligible Components'!N795,'User Instructions'!$D$3:$D$8,0)),"")</f>
        <v/>
      </c>
      <c r="U795" s="1" t="str">
        <f>IFERROR(IF(INDEX('Tableau FR Download'!M:M,MATCH('Eligible Components'!M795,'Tableau FR Download'!G:G,0))=0,"",INDEX('Tableau FR Download'!M:M,MATCH('Eligible Components'!M795,'Tableau FR Download'!G:G,0))),"")</f>
        <v/>
      </c>
    </row>
    <row r="796" spans="1:21" hidden="1" x14ac:dyDescent="0.35">
      <c r="A796" s="1">
        <f t="shared" si="36"/>
        <v>0</v>
      </c>
      <c r="B796" s="1">
        <v>0</v>
      </c>
      <c r="C796" s="1" t="s">
        <v>201</v>
      </c>
      <c r="D796" s="1" t="s">
        <v>127</v>
      </c>
      <c r="E796" s="1" t="s">
        <v>121</v>
      </c>
      <c r="F796" s="1" t="s">
        <v>216</v>
      </c>
      <c r="G796" s="1" t="str">
        <f t="shared" si="37"/>
        <v>Kosovo-Tuberculosis,RSSH</v>
      </c>
      <c r="H796" s="1">
        <v>1</v>
      </c>
      <c r="I796" s="1" t="s">
        <v>58</v>
      </c>
      <c r="J796" s="1" t="str">
        <f>IF(IFERROR(IF(M796="",INDEX('Review Approach Lookup'!D:D,MATCH('Eligible Components'!G796,'Review Approach Lookup'!A:A,0)),INDEX('Tableau FR Download'!I:I,MATCH(M796,'Tableau FR Download'!G:G,0))),"")=0,"TBC",IFERROR(IF(M796="",INDEX('Review Approach Lookup'!D:D,MATCH('Eligible Components'!G796,'Review Approach Lookup'!A:A,0)),INDEX('Tableau FR Download'!I:I,MATCH(M796,'Tableau FR Download'!G:G,0))),""))</f>
        <v/>
      </c>
      <c r="K796" s="1" t="s">
        <v>218</v>
      </c>
      <c r="L796" s="1">
        <f>_xlfn.MAXIFS('Tableau FR Download'!A:A,'Tableau FR Download'!B:B,'Eligible Components'!G796)</f>
        <v>0</v>
      </c>
      <c r="M796" s="1" t="str">
        <f>IF(L796=0,"",INDEX('Tableau FR Download'!G:G,MATCH('Eligible Components'!L796,'Tableau FR Download'!A:A,0)))</f>
        <v/>
      </c>
      <c r="N796" s="2" t="str">
        <f>IFERROR(IF(LEFT(INDEX('Tableau FR Download'!J:J,MATCH('Eligible Components'!M796,'Tableau FR Download'!G:G,0)),FIND(" - ",INDEX('Tableau FR Download'!J:J,MATCH('Eligible Components'!M796,'Tableau FR Download'!G:G,0)))-1) = 0,"",LEFT(INDEX('Tableau FR Download'!J:J,MATCH('Eligible Components'!M796,'Tableau FR Download'!G:G,0)),FIND(" - ",INDEX('Tableau FR Download'!J:J,MATCH('Eligible Components'!M796,'Tableau FR Download'!G:G,0)))-1)),"")</f>
        <v/>
      </c>
      <c r="O796" s="2" t="str">
        <f>IF(T796="No","",IFERROR(IF(INDEX('Tableau FR Download'!M:M,MATCH('Eligible Components'!M796,'Tableau FR Download'!G:G,0))=0,"",INDEX('Tableau FR Download'!M:M,MATCH('Eligible Components'!M796,'Tableau FR Download'!G:G,0))),""))</f>
        <v/>
      </c>
      <c r="P796" s="27" t="str">
        <f>IF(IFERROR(
INDEX('Funding Request Tracker'!$G$6:$G$13,MATCH('Eligible Components'!N796,'Funding Request Tracker'!$F$6:$F$13,0)),"")=0,"",
IFERROR(INDEX('Funding Request Tracker'!$G$6:$G$13,MATCH('Eligible Components'!N796,'Funding Request Tracker'!$F$6:$F$13,0)),
""))</f>
        <v/>
      </c>
      <c r="Q796" s="27" t="str">
        <f>IF(IFERROR(INDEX('Tableau FR Download'!N:N,MATCH('Eligible Components'!M796,'Tableau FR Download'!G:G,0)),"")=0,"",IFERROR(INDEX('Tableau FR Download'!N:N,MATCH('Eligible Components'!M796,'Tableau FR Download'!G:G,0)),""))</f>
        <v/>
      </c>
      <c r="R796" s="27" t="str">
        <f>IF(IFERROR(INDEX('Tableau FR Download'!O:O,MATCH('Eligible Components'!M796,'Tableau FR Download'!G:G,0)),"")=0,"",IFERROR(INDEX('Tableau FR Download'!O:O,MATCH('Eligible Components'!M796,'Tableau FR Download'!G:G,0)),""))</f>
        <v/>
      </c>
      <c r="S796" t="str">
        <f t="shared" si="38"/>
        <v/>
      </c>
      <c r="T796" s="1" t="str">
        <f>IFERROR(INDEX('User Instructions'!$E$3:$E$8,MATCH('Eligible Components'!N796,'User Instructions'!$D$3:$D$8,0)),"")</f>
        <v/>
      </c>
      <c r="U796" s="1" t="str">
        <f>IFERROR(IF(INDEX('Tableau FR Download'!M:M,MATCH('Eligible Components'!M796,'Tableau FR Download'!G:G,0))=0,"",INDEX('Tableau FR Download'!M:M,MATCH('Eligible Components'!M796,'Tableau FR Download'!G:G,0))),"")</f>
        <v/>
      </c>
    </row>
    <row r="797" spans="1:21" hidden="1" x14ac:dyDescent="0.35">
      <c r="A797" s="1">
        <f t="shared" si="36"/>
        <v>0</v>
      </c>
      <c r="B797" s="1">
        <v>1</v>
      </c>
      <c r="C797" s="1" t="s">
        <v>201</v>
      </c>
      <c r="D797" s="1" t="s">
        <v>128</v>
      </c>
      <c r="E797" s="1" t="s">
        <v>59</v>
      </c>
      <c r="F797" s="1" t="s">
        <v>59</v>
      </c>
      <c r="G797" s="1" t="str">
        <f t="shared" si="37"/>
        <v>Kyrgyzstan-HIV/AIDS</v>
      </c>
      <c r="H797" s="1">
        <v>1</v>
      </c>
      <c r="I797" s="1" t="s">
        <v>58</v>
      </c>
      <c r="J797" s="1" t="str">
        <f>IF(IFERROR(IF(M797="",INDEX('Review Approach Lookup'!D:D,MATCH('Eligible Components'!G797,'Review Approach Lookup'!A:A,0)),INDEX('Tableau FR Download'!I:I,MATCH(M797,'Tableau FR Download'!G:G,0))),"")=0,"TBC",IFERROR(IF(M797="",INDEX('Review Approach Lookup'!D:D,MATCH('Eligible Components'!G797,'Review Approach Lookup'!A:A,0)),INDEX('Tableau FR Download'!I:I,MATCH(M797,'Tableau FR Download'!G:G,0))),""))</f>
        <v>Tailored for Focused Portfolios</v>
      </c>
      <c r="K797" s="1" t="s">
        <v>218</v>
      </c>
      <c r="L797" s="1">
        <f>_xlfn.MAXIFS('Tableau FR Download'!A:A,'Tableau FR Download'!B:B,'Eligible Components'!G797)</f>
        <v>0</v>
      </c>
      <c r="M797" s="1" t="str">
        <f>IF(L797=0,"",INDEX('Tableau FR Download'!G:G,MATCH('Eligible Components'!L797,'Tableau FR Download'!A:A,0)))</f>
        <v/>
      </c>
      <c r="N797" s="2" t="str">
        <f>IFERROR(IF(LEFT(INDEX('Tableau FR Download'!J:J,MATCH('Eligible Components'!M797,'Tableau FR Download'!G:G,0)),FIND(" - ",INDEX('Tableau FR Download'!J:J,MATCH('Eligible Components'!M797,'Tableau FR Download'!G:G,0)))-1) = 0,"",LEFT(INDEX('Tableau FR Download'!J:J,MATCH('Eligible Components'!M797,'Tableau FR Download'!G:G,0)),FIND(" - ",INDEX('Tableau FR Download'!J:J,MATCH('Eligible Components'!M797,'Tableau FR Download'!G:G,0)))-1)),"")</f>
        <v/>
      </c>
      <c r="O797" s="2" t="str">
        <f>IF(T797="No","",IFERROR(IF(INDEX('Tableau FR Download'!M:M,MATCH('Eligible Components'!M797,'Tableau FR Download'!G:G,0))=0,"",INDEX('Tableau FR Download'!M:M,MATCH('Eligible Components'!M797,'Tableau FR Download'!G:G,0))),""))</f>
        <v/>
      </c>
      <c r="P797" s="27" t="str">
        <f>IF(IFERROR(
INDEX('Funding Request Tracker'!$G$6:$G$13,MATCH('Eligible Components'!N797,'Funding Request Tracker'!$F$6:$F$13,0)),"")=0,"",
IFERROR(INDEX('Funding Request Tracker'!$G$6:$G$13,MATCH('Eligible Components'!N797,'Funding Request Tracker'!$F$6:$F$13,0)),
""))</f>
        <v/>
      </c>
      <c r="Q797" s="27" t="str">
        <f>IF(IFERROR(INDEX('Tableau FR Download'!N:N,MATCH('Eligible Components'!M797,'Tableau FR Download'!G:G,0)),"")=0,"",IFERROR(INDEX('Tableau FR Download'!N:N,MATCH('Eligible Components'!M797,'Tableau FR Download'!G:G,0)),""))</f>
        <v/>
      </c>
      <c r="R797" s="27" t="str">
        <f>IF(IFERROR(INDEX('Tableau FR Download'!O:O,MATCH('Eligible Components'!M797,'Tableau FR Download'!G:G,0)),"")=0,"",IFERROR(INDEX('Tableau FR Download'!O:O,MATCH('Eligible Components'!M797,'Tableau FR Download'!G:G,0)),""))</f>
        <v/>
      </c>
      <c r="S797" t="str">
        <f t="shared" si="38"/>
        <v/>
      </c>
      <c r="T797" s="1" t="str">
        <f>IFERROR(INDEX('User Instructions'!$E$3:$E$8,MATCH('Eligible Components'!N797,'User Instructions'!$D$3:$D$8,0)),"")</f>
        <v/>
      </c>
      <c r="U797" s="1" t="str">
        <f>IFERROR(IF(INDEX('Tableau FR Download'!M:M,MATCH('Eligible Components'!M797,'Tableau FR Download'!G:G,0))=0,"",INDEX('Tableau FR Download'!M:M,MATCH('Eligible Components'!M797,'Tableau FR Download'!G:G,0))),"")</f>
        <v/>
      </c>
    </row>
    <row r="798" spans="1:21" hidden="1" x14ac:dyDescent="0.35">
      <c r="A798" s="1">
        <f t="shared" si="36"/>
        <v>0</v>
      </c>
      <c r="B798" s="1">
        <v>0</v>
      </c>
      <c r="C798" s="1" t="s">
        <v>201</v>
      </c>
      <c r="D798" s="1" t="s">
        <v>128</v>
      </c>
      <c r="E798" s="1" t="s">
        <v>103</v>
      </c>
      <c r="F798" s="1" t="s">
        <v>203</v>
      </c>
      <c r="G798" s="1" t="str">
        <f t="shared" si="37"/>
        <v>Kyrgyzstan-HIV/AIDS,Malaria</v>
      </c>
      <c r="H798" s="1">
        <v>1</v>
      </c>
      <c r="I798" s="1" t="s">
        <v>58</v>
      </c>
      <c r="J798" s="1" t="str">
        <f>IF(IFERROR(IF(M798="",INDEX('Review Approach Lookup'!D:D,MATCH('Eligible Components'!G798,'Review Approach Lookup'!A:A,0)),INDEX('Tableau FR Download'!I:I,MATCH(M798,'Tableau FR Download'!G:G,0))),"")=0,"TBC",IFERROR(IF(M798="",INDEX('Review Approach Lookup'!D:D,MATCH('Eligible Components'!G798,'Review Approach Lookup'!A:A,0)),INDEX('Tableau FR Download'!I:I,MATCH(M798,'Tableau FR Download'!G:G,0))),""))</f>
        <v/>
      </c>
      <c r="K798" s="1" t="s">
        <v>218</v>
      </c>
      <c r="L798" s="1">
        <f>_xlfn.MAXIFS('Tableau FR Download'!A:A,'Tableau FR Download'!B:B,'Eligible Components'!G798)</f>
        <v>0</v>
      </c>
      <c r="M798" s="1" t="str">
        <f>IF(L798=0,"",INDEX('Tableau FR Download'!G:G,MATCH('Eligible Components'!L798,'Tableau FR Download'!A:A,0)))</f>
        <v/>
      </c>
      <c r="N798" s="2" t="str">
        <f>IFERROR(IF(LEFT(INDEX('Tableau FR Download'!J:J,MATCH('Eligible Components'!M798,'Tableau FR Download'!G:G,0)),FIND(" - ",INDEX('Tableau FR Download'!J:J,MATCH('Eligible Components'!M798,'Tableau FR Download'!G:G,0)))-1) = 0,"",LEFT(INDEX('Tableau FR Download'!J:J,MATCH('Eligible Components'!M798,'Tableau FR Download'!G:G,0)),FIND(" - ",INDEX('Tableau FR Download'!J:J,MATCH('Eligible Components'!M798,'Tableau FR Download'!G:G,0)))-1)),"")</f>
        <v/>
      </c>
      <c r="O798" s="2" t="str">
        <f>IF(T798="No","",IFERROR(IF(INDEX('Tableau FR Download'!M:M,MATCH('Eligible Components'!M798,'Tableau FR Download'!G:G,0))=0,"",INDEX('Tableau FR Download'!M:M,MATCH('Eligible Components'!M798,'Tableau FR Download'!G:G,0))),""))</f>
        <v/>
      </c>
      <c r="P798" s="27" t="str">
        <f>IF(IFERROR(
INDEX('Funding Request Tracker'!$G$6:$G$13,MATCH('Eligible Components'!N798,'Funding Request Tracker'!$F$6:$F$13,0)),"")=0,"",
IFERROR(INDEX('Funding Request Tracker'!$G$6:$G$13,MATCH('Eligible Components'!N798,'Funding Request Tracker'!$F$6:$F$13,0)),
""))</f>
        <v/>
      </c>
      <c r="Q798" s="27" t="str">
        <f>IF(IFERROR(INDEX('Tableau FR Download'!N:N,MATCH('Eligible Components'!M798,'Tableau FR Download'!G:G,0)),"")=0,"",IFERROR(INDEX('Tableau FR Download'!N:N,MATCH('Eligible Components'!M798,'Tableau FR Download'!G:G,0)),""))</f>
        <v/>
      </c>
      <c r="R798" s="27" t="str">
        <f>IF(IFERROR(INDEX('Tableau FR Download'!O:O,MATCH('Eligible Components'!M798,'Tableau FR Download'!G:G,0)),"")=0,"",IFERROR(INDEX('Tableau FR Download'!O:O,MATCH('Eligible Components'!M798,'Tableau FR Download'!G:G,0)),""))</f>
        <v/>
      </c>
      <c r="S798" t="str">
        <f t="shared" si="38"/>
        <v/>
      </c>
      <c r="T798" s="1" t="str">
        <f>IFERROR(INDEX('User Instructions'!$E$3:$E$8,MATCH('Eligible Components'!N798,'User Instructions'!$D$3:$D$8,0)),"")</f>
        <v/>
      </c>
      <c r="U798" s="1" t="str">
        <f>IFERROR(IF(INDEX('Tableau FR Download'!M:M,MATCH('Eligible Components'!M798,'Tableau FR Download'!G:G,0))=0,"",INDEX('Tableau FR Download'!M:M,MATCH('Eligible Components'!M798,'Tableau FR Download'!G:G,0))),"")</f>
        <v/>
      </c>
    </row>
    <row r="799" spans="1:21" hidden="1" x14ac:dyDescent="0.35">
      <c r="A799" s="1">
        <f t="shared" si="36"/>
        <v>0</v>
      </c>
      <c r="B799" s="1">
        <v>0</v>
      </c>
      <c r="C799" s="1" t="s">
        <v>201</v>
      </c>
      <c r="D799" s="1" t="s">
        <v>128</v>
      </c>
      <c r="E799" s="1" t="s">
        <v>204</v>
      </c>
      <c r="F799" s="1" t="s">
        <v>205</v>
      </c>
      <c r="G799" s="1" t="str">
        <f t="shared" si="37"/>
        <v>Kyrgyzstan-HIV/AIDS,Malaria,RSSH</v>
      </c>
      <c r="H799" s="1">
        <v>1</v>
      </c>
      <c r="I799" s="1" t="s">
        <v>58</v>
      </c>
      <c r="J799" s="1" t="str">
        <f>IF(IFERROR(IF(M799="",INDEX('Review Approach Lookup'!D:D,MATCH('Eligible Components'!G799,'Review Approach Lookup'!A:A,0)),INDEX('Tableau FR Download'!I:I,MATCH(M799,'Tableau FR Download'!G:G,0))),"")=0,"TBC",IFERROR(IF(M799="",INDEX('Review Approach Lookup'!D:D,MATCH('Eligible Components'!G799,'Review Approach Lookup'!A:A,0)),INDEX('Tableau FR Download'!I:I,MATCH(M799,'Tableau FR Download'!G:G,0))),""))</f>
        <v/>
      </c>
      <c r="K799" s="1" t="s">
        <v>218</v>
      </c>
      <c r="L799" s="1">
        <f>_xlfn.MAXIFS('Tableau FR Download'!A:A,'Tableau FR Download'!B:B,'Eligible Components'!G799)</f>
        <v>0</v>
      </c>
      <c r="M799" s="1" t="str">
        <f>IF(L799=0,"",INDEX('Tableau FR Download'!G:G,MATCH('Eligible Components'!L799,'Tableau FR Download'!A:A,0)))</f>
        <v/>
      </c>
      <c r="N799" s="2" t="str">
        <f>IFERROR(IF(LEFT(INDEX('Tableau FR Download'!J:J,MATCH('Eligible Components'!M799,'Tableau FR Download'!G:G,0)),FIND(" - ",INDEX('Tableau FR Download'!J:J,MATCH('Eligible Components'!M799,'Tableau FR Download'!G:G,0)))-1) = 0,"",LEFT(INDEX('Tableau FR Download'!J:J,MATCH('Eligible Components'!M799,'Tableau FR Download'!G:G,0)),FIND(" - ",INDEX('Tableau FR Download'!J:J,MATCH('Eligible Components'!M799,'Tableau FR Download'!G:G,0)))-1)),"")</f>
        <v/>
      </c>
      <c r="O799" s="2" t="str">
        <f>IF(T799="No","",IFERROR(IF(INDEX('Tableau FR Download'!M:M,MATCH('Eligible Components'!M799,'Tableau FR Download'!G:G,0))=0,"",INDEX('Tableau FR Download'!M:M,MATCH('Eligible Components'!M799,'Tableau FR Download'!G:G,0))),""))</f>
        <v/>
      </c>
      <c r="P799" s="27" t="str">
        <f>IF(IFERROR(
INDEX('Funding Request Tracker'!$G$6:$G$13,MATCH('Eligible Components'!N799,'Funding Request Tracker'!$F$6:$F$13,0)),"")=0,"",
IFERROR(INDEX('Funding Request Tracker'!$G$6:$G$13,MATCH('Eligible Components'!N799,'Funding Request Tracker'!$F$6:$F$13,0)),
""))</f>
        <v/>
      </c>
      <c r="Q799" s="27" t="str">
        <f>IF(IFERROR(INDEX('Tableau FR Download'!N:N,MATCH('Eligible Components'!M799,'Tableau FR Download'!G:G,0)),"")=0,"",IFERROR(INDEX('Tableau FR Download'!N:N,MATCH('Eligible Components'!M799,'Tableau FR Download'!G:G,0)),""))</f>
        <v/>
      </c>
      <c r="R799" s="27" t="str">
        <f>IF(IFERROR(INDEX('Tableau FR Download'!O:O,MATCH('Eligible Components'!M799,'Tableau FR Download'!G:G,0)),"")=0,"",IFERROR(INDEX('Tableau FR Download'!O:O,MATCH('Eligible Components'!M799,'Tableau FR Download'!G:G,0)),""))</f>
        <v/>
      </c>
      <c r="S799" t="str">
        <f t="shared" si="38"/>
        <v/>
      </c>
      <c r="T799" s="1" t="str">
        <f>IFERROR(INDEX('User Instructions'!$E$3:$E$8,MATCH('Eligible Components'!N799,'User Instructions'!$D$3:$D$8,0)),"")</f>
        <v/>
      </c>
      <c r="U799" s="1" t="str">
        <f>IFERROR(IF(INDEX('Tableau FR Download'!M:M,MATCH('Eligible Components'!M799,'Tableau FR Download'!G:G,0))=0,"",INDEX('Tableau FR Download'!M:M,MATCH('Eligible Components'!M799,'Tableau FR Download'!G:G,0))),"")</f>
        <v/>
      </c>
    </row>
    <row r="800" spans="1:21" hidden="1" x14ac:dyDescent="0.35">
      <c r="A800" s="1">
        <f t="shared" si="36"/>
        <v>0</v>
      </c>
      <c r="B800" s="1">
        <v>0</v>
      </c>
      <c r="C800" s="1" t="s">
        <v>201</v>
      </c>
      <c r="D800" s="1" t="s">
        <v>128</v>
      </c>
      <c r="E800" s="1" t="s">
        <v>206</v>
      </c>
      <c r="F800" s="1" t="s">
        <v>207</v>
      </c>
      <c r="G800" s="1" t="str">
        <f t="shared" si="37"/>
        <v>Kyrgyzstan-HIV/AIDS,RSSH</v>
      </c>
      <c r="H800" s="1">
        <v>1</v>
      </c>
      <c r="I800" s="1" t="s">
        <v>58</v>
      </c>
      <c r="J800" s="1" t="str">
        <f>IF(IFERROR(IF(M800="",INDEX('Review Approach Lookup'!D:D,MATCH('Eligible Components'!G800,'Review Approach Lookup'!A:A,0)),INDEX('Tableau FR Download'!I:I,MATCH(M800,'Tableau FR Download'!G:G,0))),"")=0,"TBC",IFERROR(IF(M800="",INDEX('Review Approach Lookup'!D:D,MATCH('Eligible Components'!G800,'Review Approach Lookup'!A:A,0)),INDEX('Tableau FR Download'!I:I,MATCH(M800,'Tableau FR Download'!G:G,0))),""))</f>
        <v/>
      </c>
      <c r="K800" s="1" t="s">
        <v>218</v>
      </c>
      <c r="L800" s="1">
        <f>_xlfn.MAXIFS('Tableau FR Download'!A:A,'Tableau FR Download'!B:B,'Eligible Components'!G800)</f>
        <v>0</v>
      </c>
      <c r="M800" s="1" t="str">
        <f>IF(L800=0,"",INDEX('Tableau FR Download'!G:G,MATCH('Eligible Components'!L800,'Tableau FR Download'!A:A,0)))</f>
        <v/>
      </c>
      <c r="N800" s="2" t="str">
        <f>IFERROR(IF(LEFT(INDEX('Tableau FR Download'!J:J,MATCH('Eligible Components'!M800,'Tableau FR Download'!G:G,0)),FIND(" - ",INDEX('Tableau FR Download'!J:J,MATCH('Eligible Components'!M800,'Tableau FR Download'!G:G,0)))-1) = 0,"",LEFT(INDEX('Tableau FR Download'!J:J,MATCH('Eligible Components'!M800,'Tableau FR Download'!G:G,0)),FIND(" - ",INDEX('Tableau FR Download'!J:J,MATCH('Eligible Components'!M800,'Tableau FR Download'!G:G,0)))-1)),"")</f>
        <v/>
      </c>
      <c r="O800" s="2" t="str">
        <f>IF(T800="No","",IFERROR(IF(INDEX('Tableau FR Download'!M:M,MATCH('Eligible Components'!M800,'Tableau FR Download'!G:G,0))=0,"",INDEX('Tableau FR Download'!M:M,MATCH('Eligible Components'!M800,'Tableau FR Download'!G:G,0))),""))</f>
        <v/>
      </c>
      <c r="P800" s="27" t="str">
        <f>IF(IFERROR(
INDEX('Funding Request Tracker'!$G$6:$G$13,MATCH('Eligible Components'!N800,'Funding Request Tracker'!$F$6:$F$13,0)),"")=0,"",
IFERROR(INDEX('Funding Request Tracker'!$G$6:$G$13,MATCH('Eligible Components'!N800,'Funding Request Tracker'!$F$6:$F$13,0)),
""))</f>
        <v/>
      </c>
      <c r="Q800" s="27" t="str">
        <f>IF(IFERROR(INDEX('Tableau FR Download'!N:N,MATCH('Eligible Components'!M800,'Tableau FR Download'!G:G,0)),"")=0,"",IFERROR(INDEX('Tableau FR Download'!N:N,MATCH('Eligible Components'!M800,'Tableau FR Download'!G:G,0)),""))</f>
        <v/>
      </c>
      <c r="R800" s="27" t="str">
        <f>IF(IFERROR(INDEX('Tableau FR Download'!O:O,MATCH('Eligible Components'!M800,'Tableau FR Download'!G:G,0)),"")=0,"",IFERROR(INDEX('Tableau FR Download'!O:O,MATCH('Eligible Components'!M800,'Tableau FR Download'!G:G,0)),""))</f>
        <v/>
      </c>
      <c r="S800" t="str">
        <f t="shared" si="38"/>
        <v/>
      </c>
      <c r="T800" s="1" t="str">
        <f>IFERROR(INDEX('User Instructions'!$E$3:$E$8,MATCH('Eligible Components'!N800,'User Instructions'!$D$3:$D$8,0)),"")</f>
        <v/>
      </c>
      <c r="U800" s="1" t="str">
        <f>IFERROR(IF(INDEX('Tableau FR Download'!M:M,MATCH('Eligible Components'!M800,'Tableau FR Download'!G:G,0))=0,"",INDEX('Tableau FR Download'!M:M,MATCH('Eligible Components'!M800,'Tableau FR Download'!G:G,0))),"")</f>
        <v/>
      </c>
    </row>
    <row r="801" spans="1:21" hidden="1" x14ac:dyDescent="0.35">
      <c r="A801" s="1">
        <f t="shared" si="36"/>
        <v>1</v>
      </c>
      <c r="B801" s="1">
        <v>0</v>
      </c>
      <c r="C801" s="1" t="s">
        <v>201</v>
      </c>
      <c r="D801" s="1" t="s">
        <v>128</v>
      </c>
      <c r="E801" s="1" t="s">
        <v>63</v>
      </c>
      <c r="F801" s="1" t="s">
        <v>208</v>
      </c>
      <c r="G801" s="1" t="str">
        <f t="shared" si="37"/>
        <v>Kyrgyzstan-HIV/AIDS, Tuberculosis</v>
      </c>
      <c r="H801" s="1">
        <v>1</v>
      </c>
      <c r="I801" s="1" t="s">
        <v>58</v>
      </c>
      <c r="J801" s="1" t="str">
        <f>IF(IFERROR(IF(M801="",INDEX('Review Approach Lookup'!D:D,MATCH('Eligible Components'!G801,'Review Approach Lookup'!A:A,0)),INDEX('Tableau FR Download'!I:I,MATCH(M801,'Tableau FR Download'!G:G,0))),"")=0,"TBC",IFERROR(IF(M801="",INDEX('Review Approach Lookup'!D:D,MATCH('Eligible Components'!G801,'Review Approach Lookup'!A:A,0)),INDEX('Tableau FR Download'!I:I,MATCH(M801,'Tableau FR Download'!G:G,0))),""))</f>
        <v>Tailored for Focused Portfolios</v>
      </c>
      <c r="K801" s="1" t="s">
        <v>218</v>
      </c>
      <c r="L801" s="1">
        <f>_xlfn.MAXIFS('Tableau FR Download'!A:A,'Tableau FR Download'!B:B,'Eligible Components'!G801)</f>
        <v>1405</v>
      </c>
      <c r="M801" s="1" t="str">
        <f>IF(L801=0,"",INDEX('Tableau FR Download'!G:G,MATCH('Eligible Components'!L801,'Tableau FR Download'!A:A,0)))</f>
        <v>FR1405-KGZ-C</v>
      </c>
      <c r="N801" s="2" t="str">
        <f>IFERROR(IF(LEFT(INDEX('Tableau FR Download'!J:J,MATCH('Eligible Components'!M801,'Tableau FR Download'!G:G,0)),FIND(" - ",INDEX('Tableau FR Download'!J:J,MATCH('Eligible Components'!M801,'Tableau FR Download'!G:G,0)))-1) = 0,"",LEFT(INDEX('Tableau FR Download'!J:J,MATCH('Eligible Components'!M801,'Tableau FR Download'!G:G,0)),FIND(" - ",INDEX('Tableau FR Download'!J:J,MATCH('Eligible Components'!M801,'Tableau FR Download'!G:G,0)))-1)),"")</f>
        <v>Window 1</v>
      </c>
      <c r="O801" s="2" t="str">
        <f>IF(T801="No","",IFERROR(IF(INDEX('Tableau FR Download'!M:M,MATCH('Eligible Components'!M801,'Tableau FR Download'!G:G,0))=0,"",INDEX('Tableau FR Download'!M:M,MATCH('Eligible Components'!M801,'Tableau FR Download'!G:G,0))),""))</f>
        <v>Grant Making</v>
      </c>
      <c r="P801" s="27">
        <f>IF(IFERROR(
INDEX('Funding Request Tracker'!$G$6:$G$13,MATCH('Eligible Components'!N801,'Funding Request Tracker'!$F$6:$F$13,0)),"")=0,"",
IFERROR(INDEX('Funding Request Tracker'!$G$6:$G$13,MATCH('Eligible Components'!N801,'Funding Request Tracker'!$F$6:$F$13,0)),
""))</f>
        <v>45005</v>
      </c>
      <c r="Q801" s="27">
        <f>IF(IFERROR(INDEX('Tableau FR Download'!N:N,MATCH('Eligible Components'!M801,'Tableau FR Download'!G:G,0)),"")=0,"",IFERROR(INDEX('Tableau FR Download'!N:N,MATCH('Eligible Components'!M801,'Tableau FR Download'!G:G,0)),""))</f>
        <v>45239</v>
      </c>
      <c r="R801" s="27">
        <f>IF(IFERROR(INDEX('Tableau FR Download'!O:O,MATCH('Eligible Components'!M801,'Tableau FR Download'!G:G,0)),"")=0,"",IFERROR(INDEX('Tableau FR Download'!O:O,MATCH('Eligible Components'!M801,'Tableau FR Download'!G:G,0)),""))</f>
        <v>45268</v>
      </c>
      <c r="S801">
        <f t="shared" si="38"/>
        <v>8.6229508196721305</v>
      </c>
      <c r="T801" s="1" t="str">
        <f>IFERROR(INDEX('User Instructions'!$E$3:$E$8,MATCH('Eligible Components'!N801,'User Instructions'!$D$3:$D$8,0)),"")</f>
        <v>Yes</v>
      </c>
      <c r="U801" s="1" t="str">
        <f>IFERROR(IF(INDEX('Tableau FR Download'!M:M,MATCH('Eligible Components'!M801,'Tableau FR Download'!G:G,0))=0,"",INDEX('Tableau FR Download'!M:M,MATCH('Eligible Components'!M801,'Tableau FR Download'!G:G,0))),"")</f>
        <v>Grant Making</v>
      </c>
    </row>
    <row r="802" spans="1:21" hidden="1" x14ac:dyDescent="0.35">
      <c r="A802" s="1">
        <f t="shared" si="36"/>
        <v>0</v>
      </c>
      <c r="B802" s="1">
        <v>0</v>
      </c>
      <c r="C802" s="1" t="s">
        <v>201</v>
      </c>
      <c r="D802" s="1" t="s">
        <v>128</v>
      </c>
      <c r="E802" s="1" t="s">
        <v>53</v>
      </c>
      <c r="F802" s="1" t="s">
        <v>209</v>
      </c>
      <c r="G802" s="1" t="str">
        <f t="shared" si="37"/>
        <v>Kyrgyzstan-HIV/AIDS,Tuberculosis,Malaria</v>
      </c>
      <c r="H802" s="1">
        <v>1</v>
      </c>
      <c r="I802" s="1" t="s">
        <v>58</v>
      </c>
      <c r="J802" s="1" t="str">
        <f>IF(IFERROR(IF(M802="",INDEX('Review Approach Lookup'!D:D,MATCH('Eligible Components'!G802,'Review Approach Lookup'!A:A,0)),INDEX('Tableau FR Download'!I:I,MATCH(M802,'Tableau FR Download'!G:G,0))),"")=0,"TBC",IFERROR(IF(M802="",INDEX('Review Approach Lookup'!D:D,MATCH('Eligible Components'!G802,'Review Approach Lookup'!A:A,0)),INDEX('Tableau FR Download'!I:I,MATCH(M802,'Tableau FR Download'!G:G,0))),""))</f>
        <v/>
      </c>
      <c r="K802" s="1" t="s">
        <v>218</v>
      </c>
      <c r="L802" s="1">
        <f>_xlfn.MAXIFS('Tableau FR Download'!A:A,'Tableau FR Download'!B:B,'Eligible Components'!G802)</f>
        <v>0</v>
      </c>
      <c r="M802" s="1" t="str">
        <f>IF(L802=0,"",INDEX('Tableau FR Download'!G:G,MATCH('Eligible Components'!L802,'Tableau FR Download'!A:A,0)))</f>
        <v/>
      </c>
      <c r="N802" s="2" t="str">
        <f>IFERROR(IF(LEFT(INDEX('Tableau FR Download'!J:J,MATCH('Eligible Components'!M802,'Tableau FR Download'!G:G,0)),FIND(" - ",INDEX('Tableau FR Download'!J:J,MATCH('Eligible Components'!M802,'Tableau FR Download'!G:G,0)))-1) = 0,"",LEFT(INDEX('Tableau FR Download'!J:J,MATCH('Eligible Components'!M802,'Tableau FR Download'!G:G,0)),FIND(" - ",INDEX('Tableau FR Download'!J:J,MATCH('Eligible Components'!M802,'Tableau FR Download'!G:G,0)))-1)),"")</f>
        <v/>
      </c>
      <c r="O802" s="2" t="str">
        <f>IF(T802="No","",IFERROR(IF(INDEX('Tableau FR Download'!M:M,MATCH('Eligible Components'!M802,'Tableau FR Download'!G:G,0))=0,"",INDEX('Tableau FR Download'!M:M,MATCH('Eligible Components'!M802,'Tableau FR Download'!G:G,0))),""))</f>
        <v/>
      </c>
      <c r="P802" s="27" t="str">
        <f>IF(IFERROR(
INDEX('Funding Request Tracker'!$G$6:$G$13,MATCH('Eligible Components'!N802,'Funding Request Tracker'!$F$6:$F$13,0)),"")=0,"",
IFERROR(INDEX('Funding Request Tracker'!$G$6:$G$13,MATCH('Eligible Components'!N802,'Funding Request Tracker'!$F$6:$F$13,0)),
""))</f>
        <v/>
      </c>
      <c r="Q802" s="27" t="str">
        <f>IF(IFERROR(INDEX('Tableau FR Download'!N:N,MATCH('Eligible Components'!M802,'Tableau FR Download'!G:G,0)),"")=0,"",IFERROR(INDEX('Tableau FR Download'!N:N,MATCH('Eligible Components'!M802,'Tableau FR Download'!G:G,0)),""))</f>
        <v/>
      </c>
      <c r="R802" s="27" t="str">
        <f>IF(IFERROR(INDEX('Tableau FR Download'!O:O,MATCH('Eligible Components'!M802,'Tableau FR Download'!G:G,0)),"")=0,"",IFERROR(INDEX('Tableau FR Download'!O:O,MATCH('Eligible Components'!M802,'Tableau FR Download'!G:G,0)),""))</f>
        <v/>
      </c>
      <c r="S802" t="str">
        <f t="shared" si="38"/>
        <v/>
      </c>
      <c r="T802" s="1" t="str">
        <f>IFERROR(INDEX('User Instructions'!$E$3:$E$8,MATCH('Eligible Components'!N802,'User Instructions'!$D$3:$D$8,0)),"")</f>
        <v/>
      </c>
      <c r="U802" s="1" t="str">
        <f>IFERROR(IF(INDEX('Tableau FR Download'!M:M,MATCH('Eligible Components'!M802,'Tableau FR Download'!G:G,0))=0,"",INDEX('Tableau FR Download'!M:M,MATCH('Eligible Components'!M802,'Tableau FR Download'!G:G,0))),"")</f>
        <v/>
      </c>
    </row>
    <row r="803" spans="1:21" hidden="1" x14ac:dyDescent="0.35">
      <c r="A803" s="1">
        <f t="shared" si="36"/>
        <v>0</v>
      </c>
      <c r="B803" s="1">
        <v>0</v>
      </c>
      <c r="C803" s="1" t="s">
        <v>201</v>
      </c>
      <c r="D803" s="1" t="s">
        <v>128</v>
      </c>
      <c r="E803" s="1" t="s">
        <v>81</v>
      </c>
      <c r="F803" s="1" t="s">
        <v>210</v>
      </c>
      <c r="G803" s="1" t="str">
        <f t="shared" si="37"/>
        <v>Kyrgyzstan-HIV/AIDS,Tuberculosis,Malaria,RSSH</v>
      </c>
      <c r="H803" s="1">
        <v>1</v>
      </c>
      <c r="I803" s="1" t="s">
        <v>58</v>
      </c>
      <c r="J803" s="1" t="str">
        <f>IF(IFERROR(IF(M803="",INDEX('Review Approach Lookup'!D:D,MATCH('Eligible Components'!G803,'Review Approach Lookup'!A:A,0)),INDEX('Tableau FR Download'!I:I,MATCH(M803,'Tableau FR Download'!G:G,0))),"")=0,"TBC",IFERROR(IF(M803="",INDEX('Review Approach Lookup'!D:D,MATCH('Eligible Components'!G803,'Review Approach Lookup'!A:A,0)),INDEX('Tableau FR Download'!I:I,MATCH(M803,'Tableau FR Download'!G:G,0))),""))</f>
        <v/>
      </c>
      <c r="K803" s="1" t="s">
        <v>218</v>
      </c>
      <c r="L803" s="1">
        <f>_xlfn.MAXIFS('Tableau FR Download'!A:A,'Tableau FR Download'!B:B,'Eligible Components'!G803)</f>
        <v>0</v>
      </c>
      <c r="M803" s="1" t="str">
        <f>IF(L803=0,"",INDEX('Tableau FR Download'!G:G,MATCH('Eligible Components'!L803,'Tableau FR Download'!A:A,0)))</f>
        <v/>
      </c>
      <c r="N803" s="2" t="str">
        <f>IFERROR(IF(LEFT(INDEX('Tableau FR Download'!J:J,MATCH('Eligible Components'!M803,'Tableau FR Download'!G:G,0)),FIND(" - ",INDEX('Tableau FR Download'!J:J,MATCH('Eligible Components'!M803,'Tableau FR Download'!G:G,0)))-1) = 0,"",LEFT(INDEX('Tableau FR Download'!J:J,MATCH('Eligible Components'!M803,'Tableau FR Download'!G:G,0)),FIND(" - ",INDEX('Tableau FR Download'!J:J,MATCH('Eligible Components'!M803,'Tableau FR Download'!G:G,0)))-1)),"")</f>
        <v/>
      </c>
      <c r="O803" s="2" t="str">
        <f>IF(T803="No","",IFERROR(IF(INDEX('Tableau FR Download'!M:M,MATCH('Eligible Components'!M803,'Tableau FR Download'!G:G,0))=0,"",INDEX('Tableau FR Download'!M:M,MATCH('Eligible Components'!M803,'Tableau FR Download'!G:G,0))),""))</f>
        <v/>
      </c>
      <c r="P803" s="27" t="str">
        <f>IF(IFERROR(
INDEX('Funding Request Tracker'!$G$6:$G$13,MATCH('Eligible Components'!N803,'Funding Request Tracker'!$F$6:$F$13,0)),"")=0,"",
IFERROR(INDEX('Funding Request Tracker'!$G$6:$G$13,MATCH('Eligible Components'!N803,'Funding Request Tracker'!$F$6:$F$13,0)),
""))</f>
        <v/>
      </c>
      <c r="Q803" s="27" t="str">
        <f>IF(IFERROR(INDEX('Tableau FR Download'!N:N,MATCH('Eligible Components'!M803,'Tableau FR Download'!G:G,0)),"")=0,"",IFERROR(INDEX('Tableau FR Download'!N:N,MATCH('Eligible Components'!M803,'Tableau FR Download'!G:G,0)),""))</f>
        <v/>
      </c>
      <c r="R803" s="27" t="str">
        <f>IF(IFERROR(INDEX('Tableau FR Download'!O:O,MATCH('Eligible Components'!M803,'Tableau FR Download'!G:G,0)),"")=0,"",IFERROR(INDEX('Tableau FR Download'!O:O,MATCH('Eligible Components'!M803,'Tableau FR Download'!G:G,0)),""))</f>
        <v/>
      </c>
      <c r="S803" t="str">
        <f t="shared" si="38"/>
        <v/>
      </c>
      <c r="T803" s="1" t="str">
        <f>IFERROR(INDEX('User Instructions'!$E$3:$E$8,MATCH('Eligible Components'!N803,'User Instructions'!$D$3:$D$8,0)),"")</f>
        <v/>
      </c>
      <c r="U803" s="1" t="str">
        <f>IFERROR(IF(INDEX('Tableau FR Download'!M:M,MATCH('Eligible Components'!M803,'Tableau FR Download'!G:G,0))=0,"",INDEX('Tableau FR Download'!M:M,MATCH('Eligible Components'!M803,'Tableau FR Download'!G:G,0))),"")</f>
        <v/>
      </c>
    </row>
    <row r="804" spans="1:21" hidden="1" x14ac:dyDescent="0.35">
      <c r="A804" s="1">
        <f t="shared" si="36"/>
        <v>0</v>
      </c>
      <c r="B804" s="1">
        <v>0</v>
      </c>
      <c r="C804" s="1" t="s">
        <v>201</v>
      </c>
      <c r="D804" s="1" t="s">
        <v>128</v>
      </c>
      <c r="E804" s="1" t="s">
        <v>137</v>
      </c>
      <c r="F804" s="1" t="s">
        <v>211</v>
      </c>
      <c r="G804" s="1" t="str">
        <f t="shared" si="37"/>
        <v>Kyrgyzstan-HIV/AIDS,Tuberculosis,RSSH</v>
      </c>
      <c r="H804" s="1">
        <v>1</v>
      </c>
      <c r="I804" s="1" t="s">
        <v>58</v>
      </c>
      <c r="J804" s="1" t="str">
        <f>IF(IFERROR(IF(M804="",INDEX('Review Approach Lookup'!D:D,MATCH('Eligible Components'!G804,'Review Approach Lookup'!A:A,0)),INDEX('Tableau FR Download'!I:I,MATCH(M804,'Tableau FR Download'!G:G,0))),"")=0,"TBC",IFERROR(IF(M804="",INDEX('Review Approach Lookup'!D:D,MATCH('Eligible Components'!G804,'Review Approach Lookup'!A:A,0)),INDEX('Tableau FR Download'!I:I,MATCH(M804,'Tableau FR Download'!G:G,0))),""))</f>
        <v/>
      </c>
      <c r="K804" s="1" t="s">
        <v>218</v>
      </c>
      <c r="L804" s="1">
        <f>_xlfn.MAXIFS('Tableau FR Download'!A:A,'Tableau FR Download'!B:B,'Eligible Components'!G804)</f>
        <v>0</v>
      </c>
      <c r="M804" s="1" t="str">
        <f>IF(L804=0,"",INDEX('Tableau FR Download'!G:G,MATCH('Eligible Components'!L804,'Tableau FR Download'!A:A,0)))</f>
        <v/>
      </c>
      <c r="N804" s="2" t="str">
        <f>IFERROR(IF(LEFT(INDEX('Tableau FR Download'!J:J,MATCH('Eligible Components'!M804,'Tableau FR Download'!G:G,0)),FIND(" - ",INDEX('Tableau FR Download'!J:J,MATCH('Eligible Components'!M804,'Tableau FR Download'!G:G,0)))-1) = 0,"",LEFT(INDEX('Tableau FR Download'!J:J,MATCH('Eligible Components'!M804,'Tableau FR Download'!G:G,0)),FIND(" - ",INDEX('Tableau FR Download'!J:J,MATCH('Eligible Components'!M804,'Tableau FR Download'!G:G,0)))-1)),"")</f>
        <v/>
      </c>
      <c r="O804" s="2" t="str">
        <f>IF(T804="No","",IFERROR(IF(INDEX('Tableau FR Download'!M:M,MATCH('Eligible Components'!M804,'Tableau FR Download'!G:G,0))=0,"",INDEX('Tableau FR Download'!M:M,MATCH('Eligible Components'!M804,'Tableau FR Download'!G:G,0))),""))</f>
        <v/>
      </c>
      <c r="P804" s="27" t="str">
        <f>IF(IFERROR(
INDEX('Funding Request Tracker'!$G$6:$G$13,MATCH('Eligible Components'!N804,'Funding Request Tracker'!$F$6:$F$13,0)),"")=0,"",
IFERROR(INDEX('Funding Request Tracker'!$G$6:$G$13,MATCH('Eligible Components'!N804,'Funding Request Tracker'!$F$6:$F$13,0)),
""))</f>
        <v/>
      </c>
      <c r="Q804" s="27" t="str">
        <f>IF(IFERROR(INDEX('Tableau FR Download'!N:N,MATCH('Eligible Components'!M804,'Tableau FR Download'!G:G,0)),"")=0,"",IFERROR(INDEX('Tableau FR Download'!N:N,MATCH('Eligible Components'!M804,'Tableau FR Download'!G:G,0)),""))</f>
        <v/>
      </c>
      <c r="R804" s="27" t="str">
        <f>IF(IFERROR(INDEX('Tableau FR Download'!O:O,MATCH('Eligible Components'!M804,'Tableau FR Download'!G:G,0)),"")=0,"",IFERROR(INDEX('Tableau FR Download'!O:O,MATCH('Eligible Components'!M804,'Tableau FR Download'!G:G,0)),""))</f>
        <v/>
      </c>
      <c r="S804" t="str">
        <f t="shared" si="38"/>
        <v/>
      </c>
      <c r="T804" s="1" t="str">
        <f>IFERROR(INDEX('User Instructions'!$E$3:$E$8,MATCH('Eligible Components'!N804,'User Instructions'!$D$3:$D$8,0)),"")</f>
        <v/>
      </c>
      <c r="U804" s="1" t="str">
        <f>IFERROR(IF(INDEX('Tableau FR Download'!M:M,MATCH('Eligible Components'!M804,'Tableau FR Download'!G:G,0))=0,"",INDEX('Tableau FR Download'!M:M,MATCH('Eligible Components'!M804,'Tableau FR Download'!G:G,0))),"")</f>
        <v/>
      </c>
    </row>
    <row r="805" spans="1:21" hidden="1" x14ac:dyDescent="0.35">
      <c r="A805" s="1">
        <f t="shared" si="36"/>
        <v>0</v>
      </c>
      <c r="B805" s="1">
        <v>0</v>
      </c>
      <c r="C805" s="1" t="s">
        <v>201</v>
      </c>
      <c r="D805" s="1" t="s">
        <v>128</v>
      </c>
      <c r="E805" s="1" t="s">
        <v>68</v>
      </c>
      <c r="F805" s="1" t="s">
        <v>68</v>
      </c>
      <c r="G805" s="1" t="str">
        <f t="shared" si="37"/>
        <v>Kyrgyzstan-Malaria</v>
      </c>
      <c r="H805" s="1">
        <v>0</v>
      </c>
      <c r="I805" s="1" t="s">
        <v>58</v>
      </c>
      <c r="J805" s="1" t="str">
        <f>IF(IFERROR(IF(M805="",INDEX('Review Approach Lookup'!D:D,MATCH('Eligible Components'!G805,'Review Approach Lookup'!A:A,0)),INDEX('Tableau FR Download'!I:I,MATCH(M805,'Tableau FR Download'!G:G,0))),"")=0,"TBC",IFERROR(IF(M805="",INDEX('Review Approach Lookup'!D:D,MATCH('Eligible Components'!G805,'Review Approach Lookup'!A:A,0)),INDEX('Tableau FR Download'!I:I,MATCH(M805,'Tableau FR Download'!G:G,0))),""))</f>
        <v/>
      </c>
      <c r="K805" s="1" t="s">
        <v>218</v>
      </c>
      <c r="L805" s="1">
        <f>_xlfn.MAXIFS('Tableau FR Download'!A:A,'Tableau FR Download'!B:B,'Eligible Components'!G805)</f>
        <v>0</v>
      </c>
      <c r="M805" s="1" t="str">
        <f>IF(L805=0,"",INDEX('Tableau FR Download'!G:G,MATCH('Eligible Components'!L805,'Tableau FR Download'!A:A,0)))</f>
        <v/>
      </c>
      <c r="N805" s="2" t="str">
        <f>IFERROR(IF(LEFT(INDEX('Tableau FR Download'!J:J,MATCH('Eligible Components'!M805,'Tableau FR Download'!G:G,0)),FIND(" - ",INDEX('Tableau FR Download'!J:J,MATCH('Eligible Components'!M805,'Tableau FR Download'!G:G,0)))-1) = 0,"",LEFT(INDEX('Tableau FR Download'!J:J,MATCH('Eligible Components'!M805,'Tableau FR Download'!G:G,0)),FIND(" - ",INDEX('Tableau FR Download'!J:J,MATCH('Eligible Components'!M805,'Tableau FR Download'!G:G,0)))-1)),"")</f>
        <v/>
      </c>
      <c r="O805" s="2" t="str">
        <f>IF(T805="No","",IFERROR(IF(INDEX('Tableau FR Download'!M:M,MATCH('Eligible Components'!M805,'Tableau FR Download'!G:G,0))=0,"",INDEX('Tableau FR Download'!M:M,MATCH('Eligible Components'!M805,'Tableau FR Download'!G:G,0))),""))</f>
        <v/>
      </c>
      <c r="P805" s="27" t="str">
        <f>IF(IFERROR(
INDEX('Funding Request Tracker'!$G$6:$G$13,MATCH('Eligible Components'!N805,'Funding Request Tracker'!$F$6:$F$13,0)),"")=0,"",
IFERROR(INDEX('Funding Request Tracker'!$G$6:$G$13,MATCH('Eligible Components'!N805,'Funding Request Tracker'!$F$6:$F$13,0)),
""))</f>
        <v/>
      </c>
      <c r="Q805" s="27" t="str">
        <f>IF(IFERROR(INDEX('Tableau FR Download'!N:N,MATCH('Eligible Components'!M805,'Tableau FR Download'!G:G,0)),"")=0,"",IFERROR(INDEX('Tableau FR Download'!N:N,MATCH('Eligible Components'!M805,'Tableau FR Download'!G:G,0)),""))</f>
        <v/>
      </c>
      <c r="R805" s="27" t="str">
        <f>IF(IFERROR(INDEX('Tableau FR Download'!O:O,MATCH('Eligible Components'!M805,'Tableau FR Download'!G:G,0)),"")=0,"",IFERROR(INDEX('Tableau FR Download'!O:O,MATCH('Eligible Components'!M805,'Tableau FR Download'!G:G,0)),""))</f>
        <v/>
      </c>
      <c r="S805" t="str">
        <f t="shared" si="38"/>
        <v/>
      </c>
      <c r="T805" s="1" t="str">
        <f>IFERROR(INDEX('User Instructions'!$E$3:$E$8,MATCH('Eligible Components'!N805,'User Instructions'!$D$3:$D$8,0)),"")</f>
        <v/>
      </c>
      <c r="U805" s="1" t="str">
        <f>IFERROR(IF(INDEX('Tableau FR Download'!M:M,MATCH('Eligible Components'!M805,'Tableau FR Download'!G:G,0))=0,"",INDEX('Tableau FR Download'!M:M,MATCH('Eligible Components'!M805,'Tableau FR Download'!G:G,0))),"")</f>
        <v/>
      </c>
    </row>
    <row r="806" spans="1:21" hidden="1" x14ac:dyDescent="0.35">
      <c r="A806" s="1">
        <f t="shared" si="36"/>
        <v>0</v>
      </c>
      <c r="B806" s="1">
        <v>0</v>
      </c>
      <c r="C806" s="1" t="s">
        <v>201</v>
      </c>
      <c r="D806" s="1" t="s">
        <v>128</v>
      </c>
      <c r="E806" s="1" t="s">
        <v>94</v>
      </c>
      <c r="F806" s="1" t="s">
        <v>212</v>
      </c>
      <c r="G806" s="1" t="str">
        <f t="shared" si="37"/>
        <v>Kyrgyzstan-Malaria,RSSH</v>
      </c>
      <c r="H806" s="1">
        <v>1</v>
      </c>
      <c r="I806" s="1" t="s">
        <v>58</v>
      </c>
      <c r="J806" s="1" t="str">
        <f>IF(IFERROR(IF(M806="",INDEX('Review Approach Lookup'!D:D,MATCH('Eligible Components'!G806,'Review Approach Lookup'!A:A,0)),INDEX('Tableau FR Download'!I:I,MATCH(M806,'Tableau FR Download'!G:G,0))),"")=0,"TBC",IFERROR(IF(M806="",INDEX('Review Approach Lookup'!D:D,MATCH('Eligible Components'!G806,'Review Approach Lookup'!A:A,0)),INDEX('Tableau FR Download'!I:I,MATCH(M806,'Tableau FR Download'!G:G,0))),""))</f>
        <v/>
      </c>
      <c r="K806" s="1" t="s">
        <v>218</v>
      </c>
      <c r="L806" s="1">
        <f>_xlfn.MAXIFS('Tableau FR Download'!A:A,'Tableau FR Download'!B:B,'Eligible Components'!G806)</f>
        <v>0</v>
      </c>
      <c r="M806" s="1" t="str">
        <f>IF(L806=0,"",INDEX('Tableau FR Download'!G:G,MATCH('Eligible Components'!L806,'Tableau FR Download'!A:A,0)))</f>
        <v/>
      </c>
      <c r="N806" s="2" t="str">
        <f>IFERROR(IF(LEFT(INDEX('Tableau FR Download'!J:J,MATCH('Eligible Components'!M806,'Tableau FR Download'!G:G,0)),FIND(" - ",INDEX('Tableau FR Download'!J:J,MATCH('Eligible Components'!M806,'Tableau FR Download'!G:G,0)))-1) = 0,"",LEFT(INDEX('Tableau FR Download'!J:J,MATCH('Eligible Components'!M806,'Tableau FR Download'!G:G,0)),FIND(" - ",INDEX('Tableau FR Download'!J:J,MATCH('Eligible Components'!M806,'Tableau FR Download'!G:G,0)))-1)),"")</f>
        <v/>
      </c>
      <c r="O806" s="2" t="str">
        <f>IF(T806="No","",IFERROR(IF(INDEX('Tableau FR Download'!M:M,MATCH('Eligible Components'!M806,'Tableau FR Download'!G:G,0))=0,"",INDEX('Tableau FR Download'!M:M,MATCH('Eligible Components'!M806,'Tableau FR Download'!G:G,0))),""))</f>
        <v/>
      </c>
      <c r="P806" s="27" t="str">
        <f>IF(IFERROR(
INDEX('Funding Request Tracker'!$G$6:$G$13,MATCH('Eligible Components'!N806,'Funding Request Tracker'!$F$6:$F$13,0)),"")=0,"",
IFERROR(INDEX('Funding Request Tracker'!$G$6:$G$13,MATCH('Eligible Components'!N806,'Funding Request Tracker'!$F$6:$F$13,0)),
""))</f>
        <v/>
      </c>
      <c r="Q806" s="27" t="str">
        <f>IF(IFERROR(INDEX('Tableau FR Download'!N:N,MATCH('Eligible Components'!M806,'Tableau FR Download'!G:G,0)),"")=0,"",IFERROR(INDEX('Tableau FR Download'!N:N,MATCH('Eligible Components'!M806,'Tableau FR Download'!G:G,0)),""))</f>
        <v/>
      </c>
      <c r="R806" s="27" t="str">
        <f>IF(IFERROR(INDEX('Tableau FR Download'!O:O,MATCH('Eligible Components'!M806,'Tableau FR Download'!G:G,0)),"")=0,"",IFERROR(INDEX('Tableau FR Download'!O:O,MATCH('Eligible Components'!M806,'Tableau FR Download'!G:G,0)),""))</f>
        <v/>
      </c>
      <c r="S806" t="str">
        <f t="shared" si="38"/>
        <v/>
      </c>
      <c r="T806" s="1" t="str">
        <f>IFERROR(INDEX('User Instructions'!$E$3:$E$8,MATCH('Eligible Components'!N806,'User Instructions'!$D$3:$D$8,0)),"")</f>
        <v/>
      </c>
      <c r="U806" s="1" t="str">
        <f>IFERROR(IF(INDEX('Tableau FR Download'!M:M,MATCH('Eligible Components'!M806,'Tableau FR Download'!G:G,0))=0,"",INDEX('Tableau FR Download'!M:M,MATCH('Eligible Components'!M806,'Tableau FR Download'!G:G,0))),"")</f>
        <v/>
      </c>
    </row>
    <row r="807" spans="1:21" hidden="1" x14ac:dyDescent="0.35">
      <c r="A807" s="1">
        <f t="shared" si="36"/>
        <v>0</v>
      </c>
      <c r="B807" s="1">
        <v>0</v>
      </c>
      <c r="C807" s="1" t="s">
        <v>201</v>
      </c>
      <c r="D807" s="1" t="s">
        <v>128</v>
      </c>
      <c r="E807" s="1" t="s">
        <v>91</v>
      </c>
      <c r="F807" s="1" t="s">
        <v>91</v>
      </c>
      <c r="G807" s="1" t="str">
        <f t="shared" si="37"/>
        <v>Kyrgyzstan-RSSH</v>
      </c>
      <c r="H807" s="1">
        <v>1</v>
      </c>
      <c r="I807" s="1" t="s">
        <v>58</v>
      </c>
      <c r="J807" s="1" t="str">
        <f>IF(IFERROR(IF(M807="",INDEX('Review Approach Lookup'!D:D,MATCH('Eligible Components'!G807,'Review Approach Lookup'!A:A,0)),INDEX('Tableau FR Download'!I:I,MATCH(M807,'Tableau FR Download'!G:G,0))),"")=0,"TBC",IFERROR(IF(M807="",INDEX('Review Approach Lookup'!D:D,MATCH('Eligible Components'!G807,'Review Approach Lookup'!A:A,0)),INDEX('Tableau FR Download'!I:I,MATCH(M807,'Tableau FR Download'!G:G,0))),""))</f>
        <v>TBC</v>
      </c>
      <c r="K807" s="1" t="s">
        <v>218</v>
      </c>
      <c r="L807" s="1">
        <f>_xlfn.MAXIFS('Tableau FR Download'!A:A,'Tableau FR Download'!B:B,'Eligible Components'!G807)</f>
        <v>0</v>
      </c>
      <c r="M807" s="1" t="str">
        <f>IF(L807=0,"",INDEX('Tableau FR Download'!G:G,MATCH('Eligible Components'!L807,'Tableau FR Download'!A:A,0)))</f>
        <v/>
      </c>
      <c r="N807" s="2" t="str">
        <f>IFERROR(IF(LEFT(INDEX('Tableau FR Download'!J:J,MATCH('Eligible Components'!M807,'Tableau FR Download'!G:G,0)),FIND(" - ",INDEX('Tableau FR Download'!J:J,MATCH('Eligible Components'!M807,'Tableau FR Download'!G:G,0)))-1) = 0,"",LEFT(INDEX('Tableau FR Download'!J:J,MATCH('Eligible Components'!M807,'Tableau FR Download'!G:G,0)),FIND(" - ",INDEX('Tableau FR Download'!J:J,MATCH('Eligible Components'!M807,'Tableau FR Download'!G:G,0)))-1)),"")</f>
        <v/>
      </c>
      <c r="O807" s="2" t="str">
        <f>IF(T807="No","",IFERROR(IF(INDEX('Tableau FR Download'!M:M,MATCH('Eligible Components'!M807,'Tableau FR Download'!G:G,0))=0,"",INDEX('Tableau FR Download'!M:M,MATCH('Eligible Components'!M807,'Tableau FR Download'!G:G,0))),""))</f>
        <v/>
      </c>
      <c r="P807" s="27" t="str">
        <f>IF(IFERROR(
INDEX('Funding Request Tracker'!$G$6:$G$13,MATCH('Eligible Components'!N807,'Funding Request Tracker'!$F$6:$F$13,0)),"")=0,"",
IFERROR(INDEX('Funding Request Tracker'!$G$6:$G$13,MATCH('Eligible Components'!N807,'Funding Request Tracker'!$F$6:$F$13,0)),
""))</f>
        <v/>
      </c>
      <c r="Q807" s="27" t="str">
        <f>IF(IFERROR(INDEX('Tableau FR Download'!N:N,MATCH('Eligible Components'!M807,'Tableau FR Download'!G:G,0)),"")=0,"",IFERROR(INDEX('Tableau FR Download'!N:N,MATCH('Eligible Components'!M807,'Tableau FR Download'!G:G,0)),""))</f>
        <v/>
      </c>
      <c r="R807" s="27" t="str">
        <f>IF(IFERROR(INDEX('Tableau FR Download'!O:O,MATCH('Eligible Components'!M807,'Tableau FR Download'!G:G,0)),"")=0,"",IFERROR(INDEX('Tableau FR Download'!O:O,MATCH('Eligible Components'!M807,'Tableau FR Download'!G:G,0)),""))</f>
        <v/>
      </c>
      <c r="S807" t="str">
        <f t="shared" si="38"/>
        <v/>
      </c>
      <c r="T807" s="1" t="str">
        <f>IFERROR(INDEX('User Instructions'!$E$3:$E$8,MATCH('Eligible Components'!N807,'User Instructions'!$D$3:$D$8,0)),"")</f>
        <v/>
      </c>
      <c r="U807" s="1" t="str">
        <f>IFERROR(IF(INDEX('Tableau FR Download'!M:M,MATCH('Eligible Components'!M807,'Tableau FR Download'!G:G,0))=0,"",INDEX('Tableau FR Download'!M:M,MATCH('Eligible Components'!M807,'Tableau FR Download'!G:G,0))),"")</f>
        <v/>
      </c>
    </row>
    <row r="808" spans="1:21" hidden="1" x14ac:dyDescent="0.35">
      <c r="A808" s="1">
        <f t="shared" si="36"/>
        <v>0</v>
      </c>
      <c r="B808" s="1">
        <v>1</v>
      </c>
      <c r="C808" s="1" t="s">
        <v>201</v>
      </c>
      <c r="D808" s="1" t="s">
        <v>128</v>
      </c>
      <c r="E808" s="1" t="s">
        <v>61</v>
      </c>
      <c r="F808" s="1" t="s">
        <v>213</v>
      </c>
      <c r="G808" s="1" t="str">
        <f t="shared" si="37"/>
        <v>Kyrgyzstan-Tuberculosis</v>
      </c>
      <c r="H808" s="1">
        <v>1</v>
      </c>
      <c r="I808" s="1" t="s">
        <v>58</v>
      </c>
      <c r="J808" s="1" t="str">
        <f>IF(IFERROR(IF(M808="",INDEX('Review Approach Lookup'!D:D,MATCH('Eligible Components'!G808,'Review Approach Lookup'!A:A,0)),INDEX('Tableau FR Download'!I:I,MATCH(M808,'Tableau FR Download'!G:G,0))),"")=0,"TBC",IFERROR(IF(M808="",INDEX('Review Approach Lookup'!D:D,MATCH('Eligible Components'!G808,'Review Approach Lookup'!A:A,0)),INDEX('Tableau FR Download'!I:I,MATCH(M808,'Tableau FR Download'!G:G,0))),""))</f>
        <v>Tailored for Focused Portfolios</v>
      </c>
      <c r="K808" s="1" t="s">
        <v>218</v>
      </c>
      <c r="L808" s="1">
        <f>_xlfn.MAXIFS('Tableau FR Download'!A:A,'Tableau FR Download'!B:B,'Eligible Components'!G808)</f>
        <v>0</v>
      </c>
      <c r="M808" s="1" t="str">
        <f>IF(L808=0,"",INDEX('Tableau FR Download'!G:G,MATCH('Eligible Components'!L808,'Tableau FR Download'!A:A,0)))</f>
        <v/>
      </c>
      <c r="N808" s="2" t="str">
        <f>IFERROR(IF(LEFT(INDEX('Tableau FR Download'!J:J,MATCH('Eligible Components'!M808,'Tableau FR Download'!G:G,0)),FIND(" - ",INDEX('Tableau FR Download'!J:J,MATCH('Eligible Components'!M808,'Tableau FR Download'!G:G,0)))-1) = 0,"",LEFT(INDEX('Tableau FR Download'!J:J,MATCH('Eligible Components'!M808,'Tableau FR Download'!G:G,0)),FIND(" - ",INDEX('Tableau FR Download'!J:J,MATCH('Eligible Components'!M808,'Tableau FR Download'!G:G,0)))-1)),"")</f>
        <v/>
      </c>
      <c r="O808" s="2" t="str">
        <f>IF(T808="No","",IFERROR(IF(INDEX('Tableau FR Download'!M:M,MATCH('Eligible Components'!M808,'Tableau FR Download'!G:G,0))=0,"",INDEX('Tableau FR Download'!M:M,MATCH('Eligible Components'!M808,'Tableau FR Download'!G:G,0))),""))</f>
        <v/>
      </c>
      <c r="P808" s="27" t="str">
        <f>IF(IFERROR(
INDEX('Funding Request Tracker'!$G$6:$G$13,MATCH('Eligible Components'!N808,'Funding Request Tracker'!$F$6:$F$13,0)),"")=0,"",
IFERROR(INDEX('Funding Request Tracker'!$G$6:$G$13,MATCH('Eligible Components'!N808,'Funding Request Tracker'!$F$6:$F$13,0)),
""))</f>
        <v/>
      </c>
      <c r="Q808" s="27" t="str">
        <f>IF(IFERROR(INDEX('Tableau FR Download'!N:N,MATCH('Eligible Components'!M808,'Tableau FR Download'!G:G,0)),"")=0,"",IFERROR(INDEX('Tableau FR Download'!N:N,MATCH('Eligible Components'!M808,'Tableau FR Download'!G:G,0)),""))</f>
        <v/>
      </c>
      <c r="R808" s="27" t="str">
        <f>IF(IFERROR(INDEX('Tableau FR Download'!O:O,MATCH('Eligible Components'!M808,'Tableau FR Download'!G:G,0)),"")=0,"",IFERROR(INDEX('Tableau FR Download'!O:O,MATCH('Eligible Components'!M808,'Tableau FR Download'!G:G,0)),""))</f>
        <v/>
      </c>
      <c r="S808" t="str">
        <f t="shared" si="38"/>
        <v/>
      </c>
      <c r="T808" s="1" t="str">
        <f>IFERROR(INDEX('User Instructions'!$E$3:$E$8,MATCH('Eligible Components'!N808,'User Instructions'!$D$3:$D$8,0)),"")</f>
        <v/>
      </c>
      <c r="U808" s="1" t="str">
        <f>IFERROR(IF(INDEX('Tableau FR Download'!M:M,MATCH('Eligible Components'!M808,'Tableau FR Download'!G:G,0))=0,"",INDEX('Tableau FR Download'!M:M,MATCH('Eligible Components'!M808,'Tableau FR Download'!G:G,0))),"")</f>
        <v/>
      </c>
    </row>
    <row r="809" spans="1:21" hidden="1" x14ac:dyDescent="0.35">
      <c r="A809" s="1">
        <f t="shared" si="36"/>
        <v>0</v>
      </c>
      <c r="B809" s="1">
        <v>0</v>
      </c>
      <c r="C809" s="1" t="s">
        <v>201</v>
      </c>
      <c r="D809" s="1" t="s">
        <v>128</v>
      </c>
      <c r="E809" s="1" t="s">
        <v>168</v>
      </c>
      <c r="F809" s="1" t="s">
        <v>214</v>
      </c>
      <c r="G809" s="1" t="str">
        <f t="shared" si="37"/>
        <v>Kyrgyzstan-Tuberculosis,Malaria</v>
      </c>
      <c r="H809" s="1">
        <v>1</v>
      </c>
      <c r="I809" s="1" t="s">
        <v>58</v>
      </c>
      <c r="J809" s="1" t="str">
        <f>IF(IFERROR(IF(M809="",INDEX('Review Approach Lookup'!D:D,MATCH('Eligible Components'!G809,'Review Approach Lookup'!A:A,0)),INDEX('Tableau FR Download'!I:I,MATCH(M809,'Tableau FR Download'!G:G,0))),"")=0,"TBC",IFERROR(IF(M809="",INDEX('Review Approach Lookup'!D:D,MATCH('Eligible Components'!G809,'Review Approach Lookup'!A:A,0)),INDEX('Tableau FR Download'!I:I,MATCH(M809,'Tableau FR Download'!G:G,0))),""))</f>
        <v/>
      </c>
      <c r="K809" s="1" t="s">
        <v>218</v>
      </c>
      <c r="L809" s="1">
        <f>_xlfn.MAXIFS('Tableau FR Download'!A:A,'Tableau FR Download'!B:B,'Eligible Components'!G809)</f>
        <v>0</v>
      </c>
      <c r="M809" s="1" t="str">
        <f>IF(L809=0,"",INDEX('Tableau FR Download'!G:G,MATCH('Eligible Components'!L809,'Tableau FR Download'!A:A,0)))</f>
        <v/>
      </c>
      <c r="N809" s="2" t="str">
        <f>IFERROR(IF(LEFT(INDEX('Tableau FR Download'!J:J,MATCH('Eligible Components'!M809,'Tableau FR Download'!G:G,0)),FIND(" - ",INDEX('Tableau FR Download'!J:J,MATCH('Eligible Components'!M809,'Tableau FR Download'!G:G,0)))-1) = 0,"",LEFT(INDEX('Tableau FR Download'!J:J,MATCH('Eligible Components'!M809,'Tableau FR Download'!G:G,0)),FIND(" - ",INDEX('Tableau FR Download'!J:J,MATCH('Eligible Components'!M809,'Tableau FR Download'!G:G,0)))-1)),"")</f>
        <v/>
      </c>
      <c r="O809" s="2" t="str">
        <f>IF(T809="No","",IFERROR(IF(INDEX('Tableau FR Download'!M:M,MATCH('Eligible Components'!M809,'Tableau FR Download'!G:G,0))=0,"",INDEX('Tableau FR Download'!M:M,MATCH('Eligible Components'!M809,'Tableau FR Download'!G:G,0))),""))</f>
        <v/>
      </c>
      <c r="P809" s="27" t="str">
        <f>IF(IFERROR(
INDEX('Funding Request Tracker'!$G$6:$G$13,MATCH('Eligible Components'!N809,'Funding Request Tracker'!$F$6:$F$13,0)),"")=0,"",
IFERROR(INDEX('Funding Request Tracker'!$G$6:$G$13,MATCH('Eligible Components'!N809,'Funding Request Tracker'!$F$6:$F$13,0)),
""))</f>
        <v/>
      </c>
      <c r="Q809" s="27" t="str">
        <f>IF(IFERROR(INDEX('Tableau FR Download'!N:N,MATCH('Eligible Components'!M809,'Tableau FR Download'!G:G,0)),"")=0,"",IFERROR(INDEX('Tableau FR Download'!N:N,MATCH('Eligible Components'!M809,'Tableau FR Download'!G:G,0)),""))</f>
        <v/>
      </c>
      <c r="R809" s="27" t="str">
        <f>IF(IFERROR(INDEX('Tableau FR Download'!O:O,MATCH('Eligible Components'!M809,'Tableau FR Download'!G:G,0)),"")=0,"",IFERROR(INDEX('Tableau FR Download'!O:O,MATCH('Eligible Components'!M809,'Tableau FR Download'!G:G,0)),""))</f>
        <v/>
      </c>
      <c r="S809" t="str">
        <f t="shared" si="38"/>
        <v/>
      </c>
      <c r="T809" s="1" t="str">
        <f>IFERROR(INDEX('User Instructions'!$E$3:$E$8,MATCH('Eligible Components'!N809,'User Instructions'!$D$3:$D$8,0)),"")</f>
        <v/>
      </c>
      <c r="U809" s="1" t="str">
        <f>IFERROR(IF(INDEX('Tableau FR Download'!M:M,MATCH('Eligible Components'!M809,'Tableau FR Download'!G:G,0))=0,"",INDEX('Tableau FR Download'!M:M,MATCH('Eligible Components'!M809,'Tableau FR Download'!G:G,0))),"")</f>
        <v/>
      </c>
    </row>
    <row r="810" spans="1:21" hidden="1" x14ac:dyDescent="0.35">
      <c r="A810" s="1">
        <f t="shared" si="36"/>
        <v>0</v>
      </c>
      <c r="B810" s="1">
        <v>0</v>
      </c>
      <c r="C810" s="1" t="s">
        <v>201</v>
      </c>
      <c r="D810" s="1" t="s">
        <v>128</v>
      </c>
      <c r="E810" s="1" t="s">
        <v>133</v>
      </c>
      <c r="F810" s="1" t="s">
        <v>215</v>
      </c>
      <c r="G810" s="1" t="str">
        <f t="shared" si="37"/>
        <v>Kyrgyzstan-Tuberculosis,Malaria,RSSH</v>
      </c>
      <c r="H810" s="1">
        <v>1</v>
      </c>
      <c r="I810" s="1" t="s">
        <v>58</v>
      </c>
      <c r="J810" s="1" t="str">
        <f>IF(IFERROR(IF(M810="",INDEX('Review Approach Lookup'!D:D,MATCH('Eligible Components'!G810,'Review Approach Lookup'!A:A,0)),INDEX('Tableau FR Download'!I:I,MATCH(M810,'Tableau FR Download'!G:G,0))),"")=0,"TBC",IFERROR(IF(M810="",INDEX('Review Approach Lookup'!D:D,MATCH('Eligible Components'!G810,'Review Approach Lookup'!A:A,0)),INDEX('Tableau FR Download'!I:I,MATCH(M810,'Tableau FR Download'!G:G,0))),""))</f>
        <v/>
      </c>
      <c r="K810" s="1" t="s">
        <v>218</v>
      </c>
      <c r="L810" s="1">
        <f>_xlfn.MAXIFS('Tableau FR Download'!A:A,'Tableau FR Download'!B:B,'Eligible Components'!G810)</f>
        <v>0</v>
      </c>
      <c r="M810" s="1" t="str">
        <f>IF(L810=0,"",INDEX('Tableau FR Download'!G:G,MATCH('Eligible Components'!L810,'Tableau FR Download'!A:A,0)))</f>
        <v/>
      </c>
      <c r="N810" s="2" t="str">
        <f>IFERROR(IF(LEFT(INDEX('Tableau FR Download'!J:J,MATCH('Eligible Components'!M810,'Tableau FR Download'!G:G,0)),FIND(" - ",INDEX('Tableau FR Download'!J:J,MATCH('Eligible Components'!M810,'Tableau FR Download'!G:G,0)))-1) = 0,"",LEFT(INDEX('Tableau FR Download'!J:J,MATCH('Eligible Components'!M810,'Tableau FR Download'!G:G,0)),FIND(" - ",INDEX('Tableau FR Download'!J:J,MATCH('Eligible Components'!M810,'Tableau FR Download'!G:G,0)))-1)),"")</f>
        <v/>
      </c>
      <c r="O810" s="2" t="str">
        <f>IF(T810="No","",IFERROR(IF(INDEX('Tableau FR Download'!M:M,MATCH('Eligible Components'!M810,'Tableau FR Download'!G:G,0))=0,"",INDEX('Tableau FR Download'!M:M,MATCH('Eligible Components'!M810,'Tableau FR Download'!G:G,0))),""))</f>
        <v/>
      </c>
      <c r="P810" s="27" t="str">
        <f>IF(IFERROR(
INDEX('Funding Request Tracker'!$G$6:$G$13,MATCH('Eligible Components'!N810,'Funding Request Tracker'!$F$6:$F$13,0)),"")=0,"",
IFERROR(INDEX('Funding Request Tracker'!$G$6:$G$13,MATCH('Eligible Components'!N810,'Funding Request Tracker'!$F$6:$F$13,0)),
""))</f>
        <v/>
      </c>
      <c r="Q810" s="27" t="str">
        <f>IF(IFERROR(INDEX('Tableau FR Download'!N:N,MATCH('Eligible Components'!M810,'Tableau FR Download'!G:G,0)),"")=0,"",IFERROR(INDEX('Tableau FR Download'!N:N,MATCH('Eligible Components'!M810,'Tableau FR Download'!G:G,0)),""))</f>
        <v/>
      </c>
      <c r="R810" s="27" t="str">
        <f>IF(IFERROR(INDEX('Tableau FR Download'!O:O,MATCH('Eligible Components'!M810,'Tableau FR Download'!G:G,0)),"")=0,"",IFERROR(INDEX('Tableau FR Download'!O:O,MATCH('Eligible Components'!M810,'Tableau FR Download'!G:G,0)),""))</f>
        <v/>
      </c>
      <c r="S810" t="str">
        <f t="shared" si="38"/>
        <v/>
      </c>
      <c r="T810" s="1" t="str">
        <f>IFERROR(INDEX('User Instructions'!$E$3:$E$8,MATCH('Eligible Components'!N810,'User Instructions'!$D$3:$D$8,0)),"")</f>
        <v/>
      </c>
      <c r="U810" s="1" t="str">
        <f>IFERROR(IF(INDEX('Tableau FR Download'!M:M,MATCH('Eligible Components'!M810,'Tableau FR Download'!G:G,0))=0,"",INDEX('Tableau FR Download'!M:M,MATCH('Eligible Components'!M810,'Tableau FR Download'!G:G,0))),"")</f>
        <v/>
      </c>
    </row>
    <row r="811" spans="1:21" hidden="1" x14ac:dyDescent="0.35">
      <c r="A811" s="1">
        <f t="shared" si="36"/>
        <v>0</v>
      </c>
      <c r="B811" s="1">
        <v>0</v>
      </c>
      <c r="C811" s="1" t="s">
        <v>201</v>
      </c>
      <c r="D811" s="1" t="s">
        <v>128</v>
      </c>
      <c r="E811" s="1" t="s">
        <v>121</v>
      </c>
      <c r="F811" s="1" t="s">
        <v>216</v>
      </c>
      <c r="G811" s="1" t="str">
        <f t="shared" si="37"/>
        <v>Kyrgyzstan-Tuberculosis,RSSH</v>
      </c>
      <c r="H811" s="1">
        <v>1</v>
      </c>
      <c r="I811" s="1" t="s">
        <v>58</v>
      </c>
      <c r="J811" s="1" t="str">
        <f>IF(IFERROR(IF(M811="",INDEX('Review Approach Lookup'!D:D,MATCH('Eligible Components'!G811,'Review Approach Lookup'!A:A,0)),INDEX('Tableau FR Download'!I:I,MATCH(M811,'Tableau FR Download'!G:G,0))),"")=0,"TBC",IFERROR(IF(M811="",INDEX('Review Approach Lookup'!D:D,MATCH('Eligible Components'!G811,'Review Approach Lookup'!A:A,0)),INDEX('Tableau FR Download'!I:I,MATCH(M811,'Tableau FR Download'!G:G,0))),""))</f>
        <v/>
      </c>
      <c r="K811" s="1" t="s">
        <v>218</v>
      </c>
      <c r="L811" s="1">
        <f>_xlfn.MAXIFS('Tableau FR Download'!A:A,'Tableau FR Download'!B:B,'Eligible Components'!G811)</f>
        <v>0</v>
      </c>
      <c r="M811" s="1" t="str">
        <f>IF(L811=0,"",INDEX('Tableau FR Download'!G:G,MATCH('Eligible Components'!L811,'Tableau FR Download'!A:A,0)))</f>
        <v/>
      </c>
      <c r="N811" s="2" t="str">
        <f>IFERROR(IF(LEFT(INDEX('Tableau FR Download'!J:J,MATCH('Eligible Components'!M811,'Tableau FR Download'!G:G,0)),FIND(" - ",INDEX('Tableau FR Download'!J:J,MATCH('Eligible Components'!M811,'Tableau FR Download'!G:G,0)))-1) = 0,"",LEFT(INDEX('Tableau FR Download'!J:J,MATCH('Eligible Components'!M811,'Tableau FR Download'!G:G,0)),FIND(" - ",INDEX('Tableau FR Download'!J:J,MATCH('Eligible Components'!M811,'Tableau FR Download'!G:G,0)))-1)),"")</f>
        <v/>
      </c>
      <c r="O811" s="2" t="str">
        <f>IF(T811="No","",IFERROR(IF(INDEX('Tableau FR Download'!M:M,MATCH('Eligible Components'!M811,'Tableau FR Download'!G:G,0))=0,"",INDEX('Tableau FR Download'!M:M,MATCH('Eligible Components'!M811,'Tableau FR Download'!G:G,0))),""))</f>
        <v/>
      </c>
      <c r="P811" s="27" t="str">
        <f>IF(IFERROR(
INDEX('Funding Request Tracker'!$G$6:$G$13,MATCH('Eligible Components'!N811,'Funding Request Tracker'!$F$6:$F$13,0)),"")=0,"",
IFERROR(INDEX('Funding Request Tracker'!$G$6:$G$13,MATCH('Eligible Components'!N811,'Funding Request Tracker'!$F$6:$F$13,0)),
""))</f>
        <v/>
      </c>
      <c r="Q811" s="27" t="str">
        <f>IF(IFERROR(INDEX('Tableau FR Download'!N:N,MATCH('Eligible Components'!M811,'Tableau FR Download'!G:G,0)),"")=0,"",IFERROR(INDEX('Tableau FR Download'!N:N,MATCH('Eligible Components'!M811,'Tableau FR Download'!G:G,0)),""))</f>
        <v/>
      </c>
      <c r="R811" s="27" t="str">
        <f>IF(IFERROR(INDEX('Tableau FR Download'!O:O,MATCH('Eligible Components'!M811,'Tableau FR Download'!G:G,0)),"")=0,"",IFERROR(INDEX('Tableau FR Download'!O:O,MATCH('Eligible Components'!M811,'Tableau FR Download'!G:G,0)),""))</f>
        <v/>
      </c>
      <c r="S811" t="str">
        <f t="shared" si="38"/>
        <v/>
      </c>
      <c r="T811" s="1" t="str">
        <f>IFERROR(INDEX('User Instructions'!$E$3:$E$8,MATCH('Eligible Components'!N811,'User Instructions'!$D$3:$D$8,0)),"")</f>
        <v/>
      </c>
      <c r="U811" s="1" t="str">
        <f>IFERROR(IF(INDEX('Tableau FR Download'!M:M,MATCH('Eligible Components'!M811,'Tableau FR Download'!G:G,0))=0,"",INDEX('Tableau FR Download'!M:M,MATCH('Eligible Components'!M811,'Tableau FR Download'!G:G,0))),"")</f>
        <v/>
      </c>
    </row>
    <row r="812" spans="1:21" hidden="1" x14ac:dyDescent="0.35">
      <c r="A812" s="1">
        <f t="shared" si="36"/>
        <v>0</v>
      </c>
      <c r="B812" s="1">
        <v>1</v>
      </c>
      <c r="C812" s="1" t="s">
        <v>201</v>
      </c>
      <c r="D812" s="1" t="s">
        <v>129</v>
      </c>
      <c r="E812" s="1" t="s">
        <v>59</v>
      </c>
      <c r="F812" s="1" t="s">
        <v>59</v>
      </c>
      <c r="G812" s="1" t="str">
        <f t="shared" si="37"/>
        <v>Lao (Peoples Democratic Republic)-HIV/AIDS</v>
      </c>
      <c r="H812" s="1">
        <v>1</v>
      </c>
      <c r="I812" s="1" t="s">
        <v>52</v>
      </c>
      <c r="J812" s="1" t="str">
        <f>IF(IFERROR(IF(M812="",INDEX('Review Approach Lookup'!D:D,MATCH('Eligible Components'!G812,'Review Approach Lookup'!A:A,0)),INDEX('Tableau FR Download'!I:I,MATCH(M812,'Tableau FR Download'!G:G,0))),"")=0,"TBC",IFERROR(IF(M812="",INDEX('Review Approach Lookup'!D:D,MATCH('Eligible Components'!G812,'Review Approach Lookup'!A:A,0)),INDEX('Tableau FR Download'!I:I,MATCH(M812,'Tableau FR Download'!G:G,0))),""))</f>
        <v>Tailored for Focused Portfolios</v>
      </c>
      <c r="K812" s="1" t="s">
        <v>218</v>
      </c>
      <c r="L812" s="1">
        <f>_xlfn.MAXIFS('Tableau FR Download'!A:A,'Tableau FR Download'!B:B,'Eligible Components'!G812)</f>
        <v>0</v>
      </c>
      <c r="M812" s="1" t="str">
        <f>IF(L812=0,"",INDEX('Tableau FR Download'!G:G,MATCH('Eligible Components'!L812,'Tableau FR Download'!A:A,0)))</f>
        <v/>
      </c>
      <c r="N812" s="2" t="str">
        <f>IFERROR(IF(LEFT(INDEX('Tableau FR Download'!J:J,MATCH('Eligible Components'!M812,'Tableau FR Download'!G:G,0)),FIND(" - ",INDEX('Tableau FR Download'!J:J,MATCH('Eligible Components'!M812,'Tableau FR Download'!G:G,0)))-1) = 0,"",LEFT(INDEX('Tableau FR Download'!J:J,MATCH('Eligible Components'!M812,'Tableau FR Download'!G:G,0)),FIND(" - ",INDEX('Tableau FR Download'!J:J,MATCH('Eligible Components'!M812,'Tableau FR Download'!G:G,0)))-1)),"")</f>
        <v/>
      </c>
      <c r="O812" s="2" t="str">
        <f>IF(T812="No","",IFERROR(IF(INDEX('Tableau FR Download'!M:M,MATCH('Eligible Components'!M812,'Tableau FR Download'!G:G,0))=0,"",INDEX('Tableau FR Download'!M:M,MATCH('Eligible Components'!M812,'Tableau FR Download'!G:G,0))),""))</f>
        <v/>
      </c>
      <c r="P812" s="27" t="str">
        <f>IF(IFERROR(
INDEX('Funding Request Tracker'!$G$6:$G$13,MATCH('Eligible Components'!N812,'Funding Request Tracker'!$F$6:$F$13,0)),"")=0,"",
IFERROR(INDEX('Funding Request Tracker'!$G$6:$G$13,MATCH('Eligible Components'!N812,'Funding Request Tracker'!$F$6:$F$13,0)),
""))</f>
        <v/>
      </c>
      <c r="Q812" s="27" t="str">
        <f>IF(IFERROR(INDEX('Tableau FR Download'!N:N,MATCH('Eligible Components'!M812,'Tableau FR Download'!G:G,0)),"")=0,"",IFERROR(INDEX('Tableau FR Download'!N:N,MATCH('Eligible Components'!M812,'Tableau FR Download'!G:G,0)),""))</f>
        <v/>
      </c>
      <c r="R812" s="27" t="str">
        <f>IF(IFERROR(INDEX('Tableau FR Download'!O:O,MATCH('Eligible Components'!M812,'Tableau FR Download'!G:G,0)),"")=0,"",IFERROR(INDEX('Tableau FR Download'!O:O,MATCH('Eligible Components'!M812,'Tableau FR Download'!G:G,0)),""))</f>
        <v/>
      </c>
      <c r="S812" t="str">
        <f t="shared" si="38"/>
        <v/>
      </c>
      <c r="T812" s="1" t="str">
        <f>IFERROR(INDEX('User Instructions'!$E$3:$E$8,MATCH('Eligible Components'!N812,'User Instructions'!$D$3:$D$8,0)),"")</f>
        <v/>
      </c>
      <c r="U812" s="1" t="str">
        <f>IFERROR(IF(INDEX('Tableau FR Download'!M:M,MATCH('Eligible Components'!M812,'Tableau FR Download'!G:G,0))=0,"",INDEX('Tableau FR Download'!M:M,MATCH('Eligible Components'!M812,'Tableau FR Download'!G:G,0))),"")</f>
        <v/>
      </c>
    </row>
    <row r="813" spans="1:21" hidden="1" x14ac:dyDescent="0.35">
      <c r="A813" s="1">
        <f t="shared" si="36"/>
        <v>0</v>
      </c>
      <c r="B813" s="1">
        <v>0</v>
      </c>
      <c r="C813" s="1" t="s">
        <v>201</v>
      </c>
      <c r="D813" s="1" t="s">
        <v>129</v>
      </c>
      <c r="E813" s="1" t="s">
        <v>103</v>
      </c>
      <c r="F813" s="1" t="s">
        <v>203</v>
      </c>
      <c r="G813" s="1" t="str">
        <f t="shared" si="37"/>
        <v>Lao (Peoples Democratic Republic)-HIV/AIDS,Malaria</v>
      </c>
      <c r="H813" s="1">
        <v>1</v>
      </c>
      <c r="I813" s="1" t="s">
        <v>52</v>
      </c>
      <c r="J813" s="1" t="str">
        <f>IF(IFERROR(IF(M813="",INDEX('Review Approach Lookup'!D:D,MATCH('Eligible Components'!G813,'Review Approach Lookup'!A:A,0)),INDEX('Tableau FR Download'!I:I,MATCH(M813,'Tableau FR Download'!G:G,0))),"")=0,"TBC",IFERROR(IF(M813="",INDEX('Review Approach Lookup'!D:D,MATCH('Eligible Components'!G813,'Review Approach Lookup'!A:A,0)),INDEX('Tableau FR Download'!I:I,MATCH(M813,'Tableau FR Download'!G:G,0))),""))</f>
        <v/>
      </c>
      <c r="K813" s="1" t="s">
        <v>218</v>
      </c>
      <c r="L813" s="1">
        <f>_xlfn.MAXIFS('Tableau FR Download'!A:A,'Tableau FR Download'!B:B,'Eligible Components'!G813)</f>
        <v>0</v>
      </c>
      <c r="M813" s="1" t="str">
        <f>IF(L813=0,"",INDEX('Tableau FR Download'!G:G,MATCH('Eligible Components'!L813,'Tableau FR Download'!A:A,0)))</f>
        <v/>
      </c>
      <c r="N813" s="2" t="str">
        <f>IFERROR(IF(LEFT(INDEX('Tableau FR Download'!J:J,MATCH('Eligible Components'!M813,'Tableau FR Download'!G:G,0)),FIND(" - ",INDEX('Tableau FR Download'!J:J,MATCH('Eligible Components'!M813,'Tableau FR Download'!G:G,0)))-1) = 0,"",LEFT(INDEX('Tableau FR Download'!J:J,MATCH('Eligible Components'!M813,'Tableau FR Download'!G:G,0)),FIND(" - ",INDEX('Tableau FR Download'!J:J,MATCH('Eligible Components'!M813,'Tableau FR Download'!G:G,0)))-1)),"")</f>
        <v/>
      </c>
      <c r="O813" s="2" t="str">
        <f>IF(T813="No","",IFERROR(IF(INDEX('Tableau FR Download'!M:M,MATCH('Eligible Components'!M813,'Tableau FR Download'!G:G,0))=0,"",INDEX('Tableau FR Download'!M:M,MATCH('Eligible Components'!M813,'Tableau FR Download'!G:G,0))),""))</f>
        <v/>
      </c>
      <c r="P813" s="27" t="str">
        <f>IF(IFERROR(
INDEX('Funding Request Tracker'!$G$6:$G$13,MATCH('Eligible Components'!N813,'Funding Request Tracker'!$F$6:$F$13,0)),"")=0,"",
IFERROR(INDEX('Funding Request Tracker'!$G$6:$G$13,MATCH('Eligible Components'!N813,'Funding Request Tracker'!$F$6:$F$13,0)),
""))</f>
        <v/>
      </c>
      <c r="Q813" s="27" t="str">
        <f>IF(IFERROR(INDEX('Tableau FR Download'!N:N,MATCH('Eligible Components'!M813,'Tableau FR Download'!G:G,0)),"")=0,"",IFERROR(INDEX('Tableau FR Download'!N:N,MATCH('Eligible Components'!M813,'Tableau FR Download'!G:G,0)),""))</f>
        <v/>
      </c>
      <c r="R813" s="27" t="str">
        <f>IF(IFERROR(INDEX('Tableau FR Download'!O:O,MATCH('Eligible Components'!M813,'Tableau FR Download'!G:G,0)),"")=0,"",IFERROR(INDEX('Tableau FR Download'!O:O,MATCH('Eligible Components'!M813,'Tableau FR Download'!G:G,0)),""))</f>
        <v/>
      </c>
      <c r="S813" t="str">
        <f t="shared" si="38"/>
        <v/>
      </c>
      <c r="T813" s="1" t="str">
        <f>IFERROR(INDEX('User Instructions'!$E$3:$E$8,MATCH('Eligible Components'!N813,'User Instructions'!$D$3:$D$8,0)),"")</f>
        <v/>
      </c>
      <c r="U813" s="1" t="str">
        <f>IFERROR(IF(INDEX('Tableau FR Download'!M:M,MATCH('Eligible Components'!M813,'Tableau FR Download'!G:G,0))=0,"",INDEX('Tableau FR Download'!M:M,MATCH('Eligible Components'!M813,'Tableau FR Download'!G:G,0))),"")</f>
        <v/>
      </c>
    </row>
    <row r="814" spans="1:21" hidden="1" x14ac:dyDescent="0.35">
      <c r="A814" s="1">
        <f t="shared" si="36"/>
        <v>0</v>
      </c>
      <c r="B814" s="1">
        <v>0</v>
      </c>
      <c r="C814" s="1" t="s">
        <v>201</v>
      </c>
      <c r="D814" s="1" t="s">
        <v>129</v>
      </c>
      <c r="E814" s="1" t="s">
        <v>204</v>
      </c>
      <c r="F814" s="1" t="s">
        <v>205</v>
      </c>
      <c r="G814" s="1" t="str">
        <f t="shared" si="37"/>
        <v>Lao (Peoples Democratic Republic)-HIV/AIDS,Malaria,RSSH</v>
      </c>
      <c r="H814" s="1">
        <v>1</v>
      </c>
      <c r="I814" s="1" t="s">
        <v>52</v>
      </c>
      <c r="J814" s="1" t="str">
        <f>IF(IFERROR(IF(M814="",INDEX('Review Approach Lookup'!D:D,MATCH('Eligible Components'!G814,'Review Approach Lookup'!A:A,0)),INDEX('Tableau FR Download'!I:I,MATCH(M814,'Tableau FR Download'!G:G,0))),"")=0,"TBC",IFERROR(IF(M814="",INDEX('Review Approach Lookup'!D:D,MATCH('Eligible Components'!G814,'Review Approach Lookup'!A:A,0)),INDEX('Tableau FR Download'!I:I,MATCH(M814,'Tableau FR Download'!G:G,0))),""))</f>
        <v/>
      </c>
      <c r="K814" s="1" t="s">
        <v>218</v>
      </c>
      <c r="L814" s="1">
        <f>_xlfn.MAXIFS('Tableau FR Download'!A:A,'Tableau FR Download'!B:B,'Eligible Components'!G814)</f>
        <v>0</v>
      </c>
      <c r="M814" s="1" t="str">
        <f>IF(L814=0,"",INDEX('Tableau FR Download'!G:G,MATCH('Eligible Components'!L814,'Tableau FR Download'!A:A,0)))</f>
        <v/>
      </c>
      <c r="N814" s="2" t="str">
        <f>IFERROR(IF(LEFT(INDEX('Tableau FR Download'!J:J,MATCH('Eligible Components'!M814,'Tableau FR Download'!G:G,0)),FIND(" - ",INDEX('Tableau FR Download'!J:J,MATCH('Eligible Components'!M814,'Tableau FR Download'!G:G,0)))-1) = 0,"",LEFT(INDEX('Tableau FR Download'!J:J,MATCH('Eligible Components'!M814,'Tableau FR Download'!G:G,0)),FIND(" - ",INDEX('Tableau FR Download'!J:J,MATCH('Eligible Components'!M814,'Tableau FR Download'!G:G,0)))-1)),"")</f>
        <v/>
      </c>
      <c r="O814" s="2" t="str">
        <f>IF(T814="No","",IFERROR(IF(INDEX('Tableau FR Download'!M:M,MATCH('Eligible Components'!M814,'Tableau FR Download'!G:G,0))=0,"",INDEX('Tableau FR Download'!M:M,MATCH('Eligible Components'!M814,'Tableau FR Download'!G:G,0))),""))</f>
        <v/>
      </c>
      <c r="P814" s="27" t="str">
        <f>IF(IFERROR(
INDEX('Funding Request Tracker'!$G$6:$G$13,MATCH('Eligible Components'!N814,'Funding Request Tracker'!$F$6:$F$13,0)),"")=0,"",
IFERROR(INDEX('Funding Request Tracker'!$G$6:$G$13,MATCH('Eligible Components'!N814,'Funding Request Tracker'!$F$6:$F$13,0)),
""))</f>
        <v/>
      </c>
      <c r="Q814" s="27" t="str">
        <f>IF(IFERROR(INDEX('Tableau FR Download'!N:N,MATCH('Eligible Components'!M814,'Tableau FR Download'!G:G,0)),"")=0,"",IFERROR(INDEX('Tableau FR Download'!N:N,MATCH('Eligible Components'!M814,'Tableau FR Download'!G:G,0)),""))</f>
        <v/>
      </c>
      <c r="R814" s="27" t="str">
        <f>IF(IFERROR(INDEX('Tableau FR Download'!O:O,MATCH('Eligible Components'!M814,'Tableau FR Download'!G:G,0)),"")=0,"",IFERROR(INDEX('Tableau FR Download'!O:O,MATCH('Eligible Components'!M814,'Tableau FR Download'!G:G,0)),""))</f>
        <v/>
      </c>
      <c r="S814" t="str">
        <f t="shared" si="38"/>
        <v/>
      </c>
      <c r="T814" s="1" t="str">
        <f>IFERROR(INDEX('User Instructions'!$E$3:$E$8,MATCH('Eligible Components'!N814,'User Instructions'!$D$3:$D$8,0)),"")</f>
        <v/>
      </c>
      <c r="U814" s="1" t="str">
        <f>IFERROR(IF(INDEX('Tableau FR Download'!M:M,MATCH('Eligible Components'!M814,'Tableau FR Download'!G:G,0))=0,"",INDEX('Tableau FR Download'!M:M,MATCH('Eligible Components'!M814,'Tableau FR Download'!G:G,0))),"")</f>
        <v/>
      </c>
    </row>
    <row r="815" spans="1:21" hidden="1" x14ac:dyDescent="0.35">
      <c r="A815" s="1">
        <f t="shared" si="36"/>
        <v>0</v>
      </c>
      <c r="B815" s="1">
        <v>0</v>
      </c>
      <c r="C815" s="1" t="s">
        <v>201</v>
      </c>
      <c r="D815" s="1" t="s">
        <v>129</v>
      </c>
      <c r="E815" s="1" t="s">
        <v>206</v>
      </c>
      <c r="F815" s="1" t="s">
        <v>207</v>
      </c>
      <c r="G815" s="1" t="str">
        <f t="shared" si="37"/>
        <v>Lao (Peoples Democratic Republic)-HIV/AIDS,RSSH</v>
      </c>
      <c r="H815" s="1">
        <v>1</v>
      </c>
      <c r="I815" s="1" t="s">
        <v>52</v>
      </c>
      <c r="J815" s="1" t="str">
        <f>IF(IFERROR(IF(M815="",INDEX('Review Approach Lookup'!D:D,MATCH('Eligible Components'!G815,'Review Approach Lookup'!A:A,0)),INDEX('Tableau FR Download'!I:I,MATCH(M815,'Tableau FR Download'!G:G,0))),"")=0,"TBC",IFERROR(IF(M815="",INDEX('Review Approach Lookup'!D:D,MATCH('Eligible Components'!G815,'Review Approach Lookup'!A:A,0)),INDEX('Tableau FR Download'!I:I,MATCH(M815,'Tableau FR Download'!G:G,0))),""))</f>
        <v/>
      </c>
      <c r="K815" s="1" t="s">
        <v>218</v>
      </c>
      <c r="L815" s="1">
        <f>_xlfn.MAXIFS('Tableau FR Download'!A:A,'Tableau FR Download'!B:B,'Eligible Components'!G815)</f>
        <v>0</v>
      </c>
      <c r="M815" s="1" t="str">
        <f>IF(L815=0,"",INDEX('Tableau FR Download'!G:G,MATCH('Eligible Components'!L815,'Tableau FR Download'!A:A,0)))</f>
        <v/>
      </c>
      <c r="N815" s="2" t="str">
        <f>IFERROR(IF(LEFT(INDEX('Tableau FR Download'!J:J,MATCH('Eligible Components'!M815,'Tableau FR Download'!G:G,0)),FIND(" - ",INDEX('Tableau FR Download'!J:J,MATCH('Eligible Components'!M815,'Tableau FR Download'!G:G,0)))-1) = 0,"",LEFT(INDEX('Tableau FR Download'!J:J,MATCH('Eligible Components'!M815,'Tableau FR Download'!G:G,0)),FIND(" - ",INDEX('Tableau FR Download'!J:J,MATCH('Eligible Components'!M815,'Tableau FR Download'!G:G,0)))-1)),"")</f>
        <v/>
      </c>
      <c r="O815" s="2" t="str">
        <f>IF(T815="No","",IFERROR(IF(INDEX('Tableau FR Download'!M:M,MATCH('Eligible Components'!M815,'Tableau FR Download'!G:G,0))=0,"",INDEX('Tableau FR Download'!M:M,MATCH('Eligible Components'!M815,'Tableau FR Download'!G:G,0))),""))</f>
        <v/>
      </c>
      <c r="P815" s="27" t="str">
        <f>IF(IFERROR(
INDEX('Funding Request Tracker'!$G$6:$G$13,MATCH('Eligible Components'!N815,'Funding Request Tracker'!$F$6:$F$13,0)),"")=0,"",
IFERROR(INDEX('Funding Request Tracker'!$G$6:$G$13,MATCH('Eligible Components'!N815,'Funding Request Tracker'!$F$6:$F$13,0)),
""))</f>
        <v/>
      </c>
      <c r="Q815" s="27" t="str">
        <f>IF(IFERROR(INDEX('Tableau FR Download'!N:N,MATCH('Eligible Components'!M815,'Tableau FR Download'!G:G,0)),"")=0,"",IFERROR(INDEX('Tableau FR Download'!N:N,MATCH('Eligible Components'!M815,'Tableau FR Download'!G:G,0)),""))</f>
        <v/>
      </c>
      <c r="R815" s="27" t="str">
        <f>IF(IFERROR(INDEX('Tableau FR Download'!O:O,MATCH('Eligible Components'!M815,'Tableau FR Download'!G:G,0)),"")=0,"",IFERROR(INDEX('Tableau FR Download'!O:O,MATCH('Eligible Components'!M815,'Tableau FR Download'!G:G,0)),""))</f>
        <v/>
      </c>
      <c r="S815" t="str">
        <f t="shared" si="38"/>
        <v/>
      </c>
      <c r="T815" s="1" t="str">
        <f>IFERROR(INDEX('User Instructions'!$E$3:$E$8,MATCH('Eligible Components'!N815,'User Instructions'!$D$3:$D$8,0)),"")</f>
        <v/>
      </c>
      <c r="U815" s="1" t="str">
        <f>IFERROR(IF(INDEX('Tableau FR Download'!M:M,MATCH('Eligible Components'!M815,'Tableau FR Download'!G:G,0))=0,"",INDEX('Tableau FR Download'!M:M,MATCH('Eligible Components'!M815,'Tableau FR Download'!G:G,0))),"")</f>
        <v/>
      </c>
    </row>
    <row r="816" spans="1:21" hidden="1" x14ac:dyDescent="0.35">
      <c r="A816" s="1">
        <f t="shared" si="36"/>
        <v>1</v>
      </c>
      <c r="B816" s="1">
        <v>0</v>
      </c>
      <c r="C816" s="1" t="s">
        <v>201</v>
      </c>
      <c r="D816" s="1" t="s">
        <v>129</v>
      </c>
      <c r="E816" s="1" t="s">
        <v>63</v>
      </c>
      <c r="F816" s="1" t="s">
        <v>208</v>
      </c>
      <c r="G816" s="1" t="str">
        <f t="shared" si="37"/>
        <v>Lao (Peoples Democratic Republic)-HIV/AIDS, Tuberculosis</v>
      </c>
      <c r="H816" s="1">
        <v>1</v>
      </c>
      <c r="I816" s="1" t="s">
        <v>52</v>
      </c>
      <c r="J816" s="1" t="str">
        <f>IF(IFERROR(IF(M816="",INDEX('Review Approach Lookup'!D:D,MATCH('Eligible Components'!G816,'Review Approach Lookup'!A:A,0)),INDEX('Tableau FR Download'!I:I,MATCH(M816,'Tableau FR Download'!G:G,0))),"")=0,"TBC",IFERROR(IF(M816="",INDEX('Review Approach Lookup'!D:D,MATCH('Eligible Components'!G816,'Review Approach Lookup'!A:A,0)),INDEX('Tableau FR Download'!I:I,MATCH(M816,'Tableau FR Download'!G:G,0))),""))</f>
        <v>Tailored for Focused Portfolios</v>
      </c>
      <c r="K816" s="1" t="s">
        <v>218</v>
      </c>
      <c r="L816" s="1">
        <f>_xlfn.MAXIFS('Tableau FR Download'!A:A,'Tableau FR Download'!B:B,'Eligible Components'!G816)</f>
        <v>1472</v>
      </c>
      <c r="M816" s="1" t="str">
        <f>IF(L816=0,"",INDEX('Tableau FR Download'!G:G,MATCH('Eligible Components'!L816,'Tableau FR Download'!A:A,0)))</f>
        <v>FR1472-LAO-C</v>
      </c>
      <c r="N816" s="2" t="str">
        <f>IFERROR(IF(LEFT(INDEX('Tableau FR Download'!J:J,MATCH('Eligible Components'!M816,'Tableau FR Download'!G:G,0)),FIND(" - ",INDEX('Tableau FR Download'!J:J,MATCH('Eligible Components'!M816,'Tableau FR Download'!G:G,0)))-1) = 0,"",LEFT(INDEX('Tableau FR Download'!J:J,MATCH('Eligible Components'!M816,'Tableau FR Download'!G:G,0)),FIND(" - ",INDEX('Tableau FR Download'!J:J,MATCH('Eligible Components'!M816,'Tableau FR Download'!G:G,0)))-1)),"")</f>
        <v>Window 2</v>
      </c>
      <c r="O816" s="2" t="str">
        <f>IF(T816="No","",IFERROR(IF(INDEX('Tableau FR Download'!M:M,MATCH('Eligible Components'!M816,'Tableau FR Download'!G:G,0))=0,"",INDEX('Tableau FR Download'!M:M,MATCH('Eligible Components'!M816,'Tableau FR Download'!G:G,0))),""))</f>
        <v>Grant Making</v>
      </c>
      <c r="P816" s="27">
        <f>IF(IFERROR(
INDEX('Funding Request Tracker'!$G$6:$G$13,MATCH('Eligible Components'!N816,'Funding Request Tracker'!$F$6:$F$13,0)),"")=0,"",
IFERROR(INDEX('Funding Request Tracker'!$G$6:$G$13,MATCH('Eligible Components'!N816,'Funding Request Tracker'!$F$6:$F$13,0)),
""))</f>
        <v>45076</v>
      </c>
      <c r="Q816" s="27">
        <f>IF(IFERROR(INDEX('Tableau FR Download'!N:N,MATCH('Eligible Components'!M816,'Tableau FR Download'!G:G,0)),"")=0,"",IFERROR(INDEX('Tableau FR Download'!N:N,MATCH('Eligible Components'!M816,'Tableau FR Download'!G:G,0)),""))</f>
        <v>45267</v>
      </c>
      <c r="R816" s="27">
        <f>IF(IFERROR(INDEX('Tableau FR Download'!O:O,MATCH('Eligible Components'!M816,'Tableau FR Download'!G:G,0)),"")=0,"",IFERROR(INDEX('Tableau FR Download'!O:O,MATCH('Eligible Components'!M816,'Tableau FR Download'!G:G,0)),""))</f>
        <v>45279</v>
      </c>
      <c r="S816">
        <f t="shared" si="38"/>
        <v>6.6557377049180326</v>
      </c>
      <c r="T816" s="1" t="str">
        <f>IFERROR(INDEX('User Instructions'!$E$3:$E$8,MATCH('Eligible Components'!N816,'User Instructions'!$D$3:$D$8,0)),"")</f>
        <v>Yes</v>
      </c>
      <c r="U816" s="1" t="str">
        <f>IFERROR(IF(INDEX('Tableau FR Download'!M:M,MATCH('Eligible Components'!M816,'Tableau FR Download'!G:G,0))=0,"",INDEX('Tableau FR Download'!M:M,MATCH('Eligible Components'!M816,'Tableau FR Download'!G:G,0))),"")</f>
        <v>Grant Making</v>
      </c>
    </row>
    <row r="817" spans="1:21" hidden="1" x14ac:dyDescent="0.35">
      <c r="A817" s="1">
        <f t="shared" si="36"/>
        <v>0</v>
      </c>
      <c r="B817" s="1">
        <v>0</v>
      </c>
      <c r="C817" s="1" t="s">
        <v>201</v>
      </c>
      <c r="D817" s="1" t="s">
        <v>129</v>
      </c>
      <c r="E817" s="1" t="s">
        <v>53</v>
      </c>
      <c r="F817" s="1" t="s">
        <v>209</v>
      </c>
      <c r="G817" s="1" t="str">
        <f t="shared" si="37"/>
        <v>Lao (Peoples Democratic Republic)-HIV/AIDS,Tuberculosis,Malaria</v>
      </c>
      <c r="H817" s="1">
        <v>1</v>
      </c>
      <c r="I817" s="1" t="s">
        <v>52</v>
      </c>
      <c r="J817" s="1" t="str">
        <f>IF(IFERROR(IF(M817="",INDEX('Review Approach Lookup'!D:D,MATCH('Eligible Components'!G817,'Review Approach Lookup'!A:A,0)),INDEX('Tableau FR Download'!I:I,MATCH(M817,'Tableau FR Download'!G:G,0))),"")=0,"TBC",IFERROR(IF(M817="",INDEX('Review Approach Lookup'!D:D,MATCH('Eligible Components'!G817,'Review Approach Lookup'!A:A,0)),INDEX('Tableau FR Download'!I:I,MATCH(M817,'Tableau FR Download'!G:G,0))),""))</f>
        <v/>
      </c>
      <c r="K817" s="1" t="s">
        <v>218</v>
      </c>
      <c r="L817" s="1">
        <f>_xlfn.MAXIFS('Tableau FR Download'!A:A,'Tableau FR Download'!B:B,'Eligible Components'!G817)</f>
        <v>0</v>
      </c>
      <c r="M817" s="1" t="str">
        <f>IF(L817=0,"",INDEX('Tableau FR Download'!G:G,MATCH('Eligible Components'!L817,'Tableau FR Download'!A:A,0)))</f>
        <v/>
      </c>
      <c r="N817" s="2" t="str">
        <f>IFERROR(IF(LEFT(INDEX('Tableau FR Download'!J:J,MATCH('Eligible Components'!M817,'Tableau FR Download'!G:G,0)),FIND(" - ",INDEX('Tableau FR Download'!J:J,MATCH('Eligible Components'!M817,'Tableau FR Download'!G:G,0)))-1) = 0,"",LEFT(INDEX('Tableau FR Download'!J:J,MATCH('Eligible Components'!M817,'Tableau FR Download'!G:G,0)),FIND(" - ",INDEX('Tableau FR Download'!J:J,MATCH('Eligible Components'!M817,'Tableau FR Download'!G:G,0)))-1)),"")</f>
        <v/>
      </c>
      <c r="O817" s="2" t="str">
        <f>IF(T817="No","",IFERROR(IF(INDEX('Tableau FR Download'!M:M,MATCH('Eligible Components'!M817,'Tableau FR Download'!G:G,0))=0,"",INDEX('Tableau FR Download'!M:M,MATCH('Eligible Components'!M817,'Tableau FR Download'!G:G,0))),""))</f>
        <v/>
      </c>
      <c r="P817" s="27" t="str">
        <f>IF(IFERROR(
INDEX('Funding Request Tracker'!$G$6:$G$13,MATCH('Eligible Components'!N817,'Funding Request Tracker'!$F$6:$F$13,0)),"")=0,"",
IFERROR(INDEX('Funding Request Tracker'!$G$6:$G$13,MATCH('Eligible Components'!N817,'Funding Request Tracker'!$F$6:$F$13,0)),
""))</f>
        <v/>
      </c>
      <c r="Q817" s="27" t="str">
        <f>IF(IFERROR(INDEX('Tableau FR Download'!N:N,MATCH('Eligible Components'!M817,'Tableau FR Download'!G:G,0)),"")=0,"",IFERROR(INDEX('Tableau FR Download'!N:N,MATCH('Eligible Components'!M817,'Tableau FR Download'!G:G,0)),""))</f>
        <v/>
      </c>
      <c r="R817" s="27" t="str">
        <f>IF(IFERROR(INDEX('Tableau FR Download'!O:O,MATCH('Eligible Components'!M817,'Tableau FR Download'!G:G,0)),"")=0,"",IFERROR(INDEX('Tableau FR Download'!O:O,MATCH('Eligible Components'!M817,'Tableau FR Download'!G:G,0)),""))</f>
        <v/>
      </c>
      <c r="S817" t="str">
        <f t="shared" si="38"/>
        <v/>
      </c>
      <c r="T817" s="1" t="str">
        <f>IFERROR(INDEX('User Instructions'!$E$3:$E$8,MATCH('Eligible Components'!N817,'User Instructions'!$D$3:$D$8,0)),"")</f>
        <v/>
      </c>
      <c r="U817" s="1" t="str">
        <f>IFERROR(IF(INDEX('Tableau FR Download'!M:M,MATCH('Eligible Components'!M817,'Tableau FR Download'!G:G,0))=0,"",INDEX('Tableau FR Download'!M:M,MATCH('Eligible Components'!M817,'Tableau FR Download'!G:G,0))),"")</f>
        <v/>
      </c>
    </row>
    <row r="818" spans="1:21" hidden="1" x14ac:dyDescent="0.35">
      <c r="A818" s="1">
        <f t="shared" si="36"/>
        <v>0</v>
      </c>
      <c r="B818" s="1">
        <v>0</v>
      </c>
      <c r="C818" s="1" t="s">
        <v>201</v>
      </c>
      <c r="D818" s="1" t="s">
        <v>129</v>
      </c>
      <c r="E818" s="1" t="s">
        <v>81</v>
      </c>
      <c r="F818" s="1" t="s">
        <v>210</v>
      </c>
      <c r="G818" s="1" t="str">
        <f t="shared" si="37"/>
        <v>Lao (Peoples Democratic Republic)-HIV/AIDS,Tuberculosis,Malaria,RSSH</v>
      </c>
      <c r="H818" s="1">
        <v>1</v>
      </c>
      <c r="I818" s="1" t="s">
        <v>52</v>
      </c>
      <c r="J818" s="1" t="str">
        <f>IF(IFERROR(IF(M818="",INDEX('Review Approach Lookup'!D:D,MATCH('Eligible Components'!G818,'Review Approach Lookup'!A:A,0)),INDEX('Tableau FR Download'!I:I,MATCH(M818,'Tableau FR Download'!G:G,0))),"")=0,"TBC",IFERROR(IF(M818="",INDEX('Review Approach Lookup'!D:D,MATCH('Eligible Components'!G818,'Review Approach Lookup'!A:A,0)),INDEX('Tableau FR Download'!I:I,MATCH(M818,'Tableau FR Download'!G:G,0))),""))</f>
        <v/>
      </c>
      <c r="K818" s="1" t="s">
        <v>218</v>
      </c>
      <c r="L818" s="1">
        <f>_xlfn.MAXIFS('Tableau FR Download'!A:A,'Tableau FR Download'!B:B,'Eligible Components'!G818)</f>
        <v>0</v>
      </c>
      <c r="M818" s="1" t="str">
        <f>IF(L818=0,"",INDEX('Tableau FR Download'!G:G,MATCH('Eligible Components'!L818,'Tableau FR Download'!A:A,0)))</f>
        <v/>
      </c>
      <c r="N818" s="2" t="str">
        <f>IFERROR(IF(LEFT(INDEX('Tableau FR Download'!J:J,MATCH('Eligible Components'!M818,'Tableau FR Download'!G:G,0)),FIND(" - ",INDEX('Tableau FR Download'!J:J,MATCH('Eligible Components'!M818,'Tableau FR Download'!G:G,0)))-1) = 0,"",LEFT(INDEX('Tableau FR Download'!J:J,MATCH('Eligible Components'!M818,'Tableau FR Download'!G:G,0)),FIND(" - ",INDEX('Tableau FR Download'!J:J,MATCH('Eligible Components'!M818,'Tableau FR Download'!G:G,0)))-1)),"")</f>
        <v/>
      </c>
      <c r="O818" s="2" t="str">
        <f>IF(T818="No","",IFERROR(IF(INDEX('Tableau FR Download'!M:M,MATCH('Eligible Components'!M818,'Tableau FR Download'!G:G,0))=0,"",INDEX('Tableau FR Download'!M:M,MATCH('Eligible Components'!M818,'Tableau FR Download'!G:G,0))),""))</f>
        <v/>
      </c>
      <c r="P818" s="27" t="str">
        <f>IF(IFERROR(
INDEX('Funding Request Tracker'!$G$6:$G$13,MATCH('Eligible Components'!N818,'Funding Request Tracker'!$F$6:$F$13,0)),"")=0,"",
IFERROR(INDEX('Funding Request Tracker'!$G$6:$G$13,MATCH('Eligible Components'!N818,'Funding Request Tracker'!$F$6:$F$13,0)),
""))</f>
        <v/>
      </c>
      <c r="Q818" s="27" t="str">
        <f>IF(IFERROR(INDEX('Tableau FR Download'!N:N,MATCH('Eligible Components'!M818,'Tableau FR Download'!G:G,0)),"")=0,"",IFERROR(INDEX('Tableau FR Download'!N:N,MATCH('Eligible Components'!M818,'Tableau FR Download'!G:G,0)),""))</f>
        <v/>
      </c>
      <c r="R818" s="27" t="str">
        <f>IF(IFERROR(INDEX('Tableau FR Download'!O:O,MATCH('Eligible Components'!M818,'Tableau FR Download'!G:G,0)),"")=0,"",IFERROR(INDEX('Tableau FR Download'!O:O,MATCH('Eligible Components'!M818,'Tableau FR Download'!G:G,0)),""))</f>
        <v/>
      </c>
      <c r="S818" t="str">
        <f t="shared" si="38"/>
        <v/>
      </c>
      <c r="T818" s="1" t="str">
        <f>IFERROR(INDEX('User Instructions'!$E$3:$E$8,MATCH('Eligible Components'!N818,'User Instructions'!$D$3:$D$8,0)),"")</f>
        <v/>
      </c>
      <c r="U818" s="1" t="str">
        <f>IFERROR(IF(INDEX('Tableau FR Download'!M:M,MATCH('Eligible Components'!M818,'Tableau FR Download'!G:G,0))=0,"",INDEX('Tableau FR Download'!M:M,MATCH('Eligible Components'!M818,'Tableau FR Download'!G:G,0))),"")</f>
        <v/>
      </c>
    </row>
    <row r="819" spans="1:21" hidden="1" x14ac:dyDescent="0.35">
      <c r="A819" s="1">
        <f t="shared" si="36"/>
        <v>0</v>
      </c>
      <c r="B819" s="1">
        <v>0</v>
      </c>
      <c r="C819" s="1" t="s">
        <v>201</v>
      </c>
      <c r="D819" s="1" t="s">
        <v>129</v>
      </c>
      <c r="E819" s="1" t="s">
        <v>137</v>
      </c>
      <c r="F819" s="1" t="s">
        <v>211</v>
      </c>
      <c r="G819" s="1" t="str">
        <f t="shared" si="37"/>
        <v>Lao (Peoples Democratic Republic)-HIV/AIDS,Tuberculosis,RSSH</v>
      </c>
      <c r="H819" s="1">
        <v>1</v>
      </c>
      <c r="I819" s="1" t="s">
        <v>52</v>
      </c>
      <c r="J819" s="1" t="str">
        <f>IF(IFERROR(IF(M819="",INDEX('Review Approach Lookup'!D:D,MATCH('Eligible Components'!G819,'Review Approach Lookup'!A:A,0)),INDEX('Tableau FR Download'!I:I,MATCH(M819,'Tableau FR Download'!G:G,0))),"")=0,"TBC",IFERROR(IF(M819="",INDEX('Review Approach Lookup'!D:D,MATCH('Eligible Components'!G819,'Review Approach Lookup'!A:A,0)),INDEX('Tableau FR Download'!I:I,MATCH(M819,'Tableau FR Download'!G:G,0))),""))</f>
        <v/>
      </c>
      <c r="K819" s="1" t="s">
        <v>218</v>
      </c>
      <c r="L819" s="1">
        <f>_xlfn.MAXIFS('Tableau FR Download'!A:A,'Tableau FR Download'!B:B,'Eligible Components'!G819)</f>
        <v>0</v>
      </c>
      <c r="M819" s="1" t="str">
        <f>IF(L819=0,"",INDEX('Tableau FR Download'!G:G,MATCH('Eligible Components'!L819,'Tableau FR Download'!A:A,0)))</f>
        <v/>
      </c>
      <c r="N819" s="2" t="str">
        <f>IFERROR(IF(LEFT(INDEX('Tableau FR Download'!J:J,MATCH('Eligible Components'!M819,'Tableau FR Download'!G:G,0)),FIND(" - ",INDEX('Tableau FR Download'!J:J,MATCH('Eligible Components'!M819,'Tableau FR Download'!G:G,0)))-1) = 0,"",LEFT(INDEX('Tableau FR Download'!J:J,MATCH('Eligible Components'!M819,'Tableau FR Download'!G:G,0)),FIND(" - ",INDEX('Tableau FR Download'!J:J,MATCH('Eligible Components'!M819,'Tableau FR Download'!G:G,0)))-1)),"")</f>
        <v/>
      </c>
      <c r="O819" s="2" t="str">
        <f>IF(T819="No","",IFERROR(IF(INDEX('Tableau FR Download'!M:M,MATCH('Eligible Components'!M819,'Tableau FR Download'!G:G,0))=0,"",INDEX('Tableau FR Download'!M:M,MATCH('Eligible Components'!M819,'Tableau FR Download'!G:G,0))),""))</f>
        <v/>
      </c>
      <c r="P819" s="27" t="str">
        <f>IF(IFERROR(
INDEX('Funding Request Tracker'!$G$6:$G$13,MATCH('Eligible Components'!N819,'Funding Request Tracker'!$F$6:$F$13,0)),"")=0,"",
IFERROR(INDEX('Funding Request Tracker'!$G$6:$G$13,MATCH('Eligible Components'!N819,'Funding Request Tracker'!$F$6:$F$13,0)),
""))</f>
        <v/>
      </c>
      <c r="Q819" s="27" t="str">
        <f>IF(IFERROR(INDEX('Tableau FR Download'!N:N,MATCH('Eligible Components'!M819,'Tableau FR Download'!G:G,0)),"")=0,"",IFERROR(INDEX('Tableau FR Download'!N:N,MATCH('Eligible Components'!M819,'Tableau FR Download'!G:G,0)),""))</f>
        <v/>
      </c>
      <c r="R819" s="27" t="str">
        <f>IF(IFERROR(INDEX('Tableau FR Download'!O:O,MATCH('Eligible Components'!M819,'Tableau FR Download'!G:G,0)),"")=0,"",IFERROR(INDEX('Tableau FR Download'!O:O,MATCH('Eligible Components'!M819,'Tableau FR Download'!G:G,0)),""))</f>
        <v/>
      </c>
      <c r="S819" t="str">
        <f t="shared" si="38"/>
        <v/>
      </c>
      <c r="T819" s="1" t="str">
        <f>IFERROR(INDEX('User Instructions'!$E$3:$E$8,MATCH('Eligible Components'!N819,'User Instructions'!$D$3:$D$8,0)),"")</f>
        <v/>
      </c>
      <c r="U819" s="1" t="str">
        <f>IFERROR(IF(INDEX('Tableau FR Download'!M:M,MATCH('Eligible Components'!M819,'Tableau FR Download'!G:G,0))=0,"",INDEX('Tableau FR Download'!M:M,MATCH('Eligible Components'!M819,'Tableau FR Download'!G:G,0))),"")</f>
        <v/>
      </c>
    </row>
    <row r="820" spans="1:21" hidden="1" x14ac:dyDescent="0.35">
      <c r="A820" s="1">
        <f t="shared" si="36"/>
        <v>0</v>
      </c>
      <c r="B820" s="1">
        <v>0</v>
      </c>
      <c r="C820" s="1" t="s">
        <v>201</v>
      </c>
      <c r="D820" s="1" t="s">
        <v>129</v>
      </c>
      <c r="E820" s="1" t="s">
        <v>68</v>
      </c>
      <c r="F820" s="1" t="s">
        <v>68</v>
      </c>
      <c r="G820" s="1" t="str">
        <f t="shared" si="37"/>
        <v>Lao (Peoples Democratic Republic)-Malaria</v>
      </c>
      <c r="H820" s="1">
        <v>0</v>
      </c>
      <c r="I820" s="1" t="s">
        <v>52</v>
      </c>
      <c r="J820" s="1" t="str">
        <f>IF(IFERROR(IF(M820="",INDEX('Review Approach Lookup'!D:D,MATCH('Eligible Components'!G820,'Review Approach Lookup'!A:A,0)),INDEX('Tableau FR Download'!I:I,MATCH(M820,'Tableau FR Download'!G:G,0))),"")=0,"TBC",IFERROR(IF(M820="",INDEX('Review Approach Lookup'!D:D,MATCH('Eligible Components'!G820,'Review Approach Lookup'!A:A,0)),INDEX('Tableau FR Download'!I:I,MATCH(M820,'Tableau FR Download'!G:G,0))),""))</f>
        <v/>
      </c>
      <c r="K820" s="1" t="s">
        <v>218</v>
      </c>
      <c r="L820" s="1">
        <f>_xlfn.MAXIFS('Tableau FR Download'!A:A,'Tableau FR Download'!B:B,'Eligible Components'!G820)</f>
        <v>0</v>
      </c>
      <c r="M820" s="1" t="str">
        <f>IF(L820=0,"",INDEX('Tableau FR Download'!G:G,MATCH('Eligible Components'!L820,'Tableau FR Download'!A:A,0)))</f>
        <v/>
      </c>
      <c r="N820" s="2" t="str">
        <f>IFERROR(IF(LEFT(INDEX('Tableau FR Download'!J:J,MATCH('Eligible Components'!M820,'Tableau FR Download'!G:G,0)),FIND(" - ",INDEX('Tableau FR Download'!J:J,MATCH('Eligible Components'!M820,'Tableau FR Download'!G:G,0)))-1) = 0,"",LEFT(INDEX('Tableau FR Download'!J:J,MATCH('Eligible Components'!M820,'Tableau FR Download'!G:G,0)),FIND(" - ",INDEX('Tableau FR Download'!J:J,MATCH('Eligible Components'!M820,'Tableau FR Download'!G:G,0)))-1)),"")</f>
        <v/>
      </c>
      <c r="O820" s="2" t="str">
        <f>IF(T820="No","",IFERROR(IF(INDEX('Tableau FR Download'!M:M,MATCH('Eligible Components'!M820,'Tableau FR Download'!G:G,0))=0,"",INDEX('Tableau FR Download'!M:M,MATCH('Eligible Components'!M820,'Tableau FR Download'!G:G,0))),""))</f>
        <v/>
      </c>
      <c r="P820" s="27" t="str">
        <f>IF(IFERROR(
INDEX('Funding Request Tracker'!$G$6:$G$13,MATCH('Eligible Components'!N820,'Funding Request Tracker'!$F$6:$F$13,0)),"")=0,"",
IFERROR(INDEX('Funding Request Tracker'!$G$6:$G$13,MATCH('Eligible Components'!N820,'Funding Request Tracker'!$F$6:$F$13,0)),
""))</f>
        <v/>
      </c>
      <c r="Q820" s="27" t="str">
        <f>IF(IFERROR(INDEX('Tableau FR Download'!N:N,MATCH('Eligible Components'!M820,'Tableau FR Download'!G:G,0)),"")=0,"",IFERROR(INDEX('Tableau FR Download'!N:N,MATCH('Eligible Components'!M820,'Tableau FR Download'!G:G,0)),""))</f>
        <v/>
      </c>
      <c r="R820" s="27" t="str">
        <f>IF(IFERROR(INDEX('Tableau FR Download'!O:O,MATCH('Eligible Components'!M820,'Tableau FR Download'!G:G,0)),"")=0,"",IFERROR(INDEX('Tableau FR Download'!O:O,MATCH('Eligible Components'!M820,'Tableau FR Download'!G:G,0)),""))</f>
        <v/>
      </c>
      <c r="S820" t="str">
        <f t="shared" si="38"/>
        <v/>
      </c>
      <c r="T820" s="1" t="str">
        <f>IFERROR(INDEX('User Instructions'!$E$3:$E$8,MATCH('Eligible Components'!N820,'User Instructions'!$D$3:$D$8,0)),"")</f>
        <v/>
      </c>
      <c r="U820" s="1" t="str">
        <f>IFERROR(IF(INDEX('Tableau FR Download'!M:M,MATCH('Eligible Components'!M820,'Tableau FR Download'!G:G,0))=0,"",INDEX('Tableau FR Download'!M:M,MATCH('Eligible Components'!M820,'Tableau FR Download'!G:G,0))),"")</f>
        <v/>
      </c>
    </row>
    <row r="821" spans="1:21" hidden="1" x14ac:dyDescent="0.35">
      <c r="A821" s="1">
        <f t="shared" si="36"/>
        <v>0</v>
      </c>
      <c r="B821" s="1">
        <v>0</v>
      </c>
      <c r="C821" s="1" t="s">
        <v>201</v>
      </c>
      <c r="D821" s="1" t="s">
        <v>129</v>
      </c>
      <c r="E821" s="1" t="s">
        <v>94</v>
      </c>
      <c r="F821" s="1" t="s">
        <v>212</v>
      </c>
      <c r="G821" s="1" t="str">
        <f t="shared" si="37"/>
        <v>Lao (Peoples Democratic Republic)-Malaria,RSSH</v>
      </c>
      <c r="H821" s="1">
        <v>1</v>
      </c>
      <c r="I821" s="1" t="s">
        <v>52</v>
      </c>
      <c r="J821" s="1" t="str">
        <f>IF(IFERROR(IF(M821="",INDEX('Review Approach Lookup'!D:D,MATCH('Eligible Components'!G821,'Review Approach Lookup'!A:A,0)),INDEX('Tableau FR Download'!I:I,MATCH(M821,'Tableau FR Download'!G:G,0))),"")=0,"TBC",IFERROR(IF(M821="",INDEX('Review Approach Lookup'!D:D,MATCH('Eligible Components'!G821,'Review Approach Lookup'!A:A,0)),INDEX('Tableau FR Download'!I:I,MATCH(M821,'Tableau FR Download'!G:G,0))),""))</f>
        <v/>
      </c>
      <c r="K821" s="1" t="s">
        <v>218</v>
      </c>
      <c r="L821" s="1">
        <f>_xlfn.MAXIFS('Tableau FR Download'!A:A,'Tableau FR Download'!B:B,'Eligible Components'!G821)</f>
        <v>0</v>
      </c>
      <c r="M821" s="1" t="str">
        <f>IF(L821=0,"",INDEX('Tableau FR Download'!G:G,MATCH('Eligible Components'!L821,'Tableau FR Download'!A:A,0)))</f>
        <v/>
      </c>
      <c r="N821" s="2" t="str">
        <f>IFERROR(IF(LEFT(INDEX('Tableau FR Download'!J:J,MATCH('Eligible Components'!M821,'Tableau FR Download'!G:G,0)),FIND(" - ",INDEX('Tableau FR Download'!J:J,MATCH('Eligible Components'!M821,'Tableau FR Download'!G:G,0)))-1) = 0,"",LEFT(INDEX('Tableau FR Download'!J:J,MATCH('Eligible Components'!M821,'Tableau FR Download'!G:G,0)),FIND(" - ",INDEX('Tableau FR Download'!J:J,MATCH('Eligible Components'!M821,'Tableau FR Download'!G:G,0)))-1)),"")</f>
        <v/>
      </c>
      <c r="O821" s="2" t="str">
        <f>IF(T821="No","",IFERROR(IF(INDEX('Tableau FR Download'!M:M,MATCH('Eligible Components'!M821,'Tableau FR Download'!G:G,0))=0,"",INDEX('Tableau FR Download'!M:M,MATCH('Eligible Components'!M821,'Tableau FR Download'!G:G,0))),""))</f>
        <v/>
      </c>
      <c r="P821" s="27" t="str">
        <f>IF(IFERROR(
INDEX('Funding Request Tracker'!$G$6:$G$13,MATCH('Eligible Components'!N821,'Funding Request Tracker'!$F$6:$F$13,0)),"")=0,"",
IFERROR(INDEX('Funding Request Tracker'!$G$6:$G$13,MATCH('Eligible Components'!N821,'Funding Request Tracker'!$F$6:$F$13,0)),
""))</f>
        <v/>
      </c>
      <c r="Q821" s="27" t="str">
        <f>IF(IFERROR(INDEX('Tableau FR Download'!N:N,MATCH('Eligible Components'!M821,'Tableau FR Download'!G:G,0)),"")=0,"",IFERROR(INDEX('Tableau FR Download'!N:N,MATCH('Eligible Components'!M821,'Tableau FR Download'!G:G,0)),""))</f>
        <v/>
      </c>
      <c r="R821" s="27" t="str">
        <f>IF(IFERROR(INDEX('Tableau FR Download'!O:O,MATCH('Eligible Components'!M821,'Tableau FR Download'!G:G,0)),"")=0,"",IFERROR(INDEX('Tableau FR Download'!O:O,MATCH('Eligible Components'!M821,'Tableau FR Download'!G:G,0)),""))</f>
        <v/>
      </c>
      <c r="S821" t="str">
        <f t="shared" si="38"/>
        <v/>
      </c>
      <c r="T821" s="1" t="str">
        <f>IFERROR(INDEX('User Instructions'!$E$3:$E$8,MATCH('Eligible Components'!N821,'User Instructions'!$D$3:$D$8,0)),"")</f>
        <v/>
      </c>
      <c r="U821" s="1" t="str">
        <f>IFERROR(IF(INDEX('Tableau FR Download'!M:M,MATCH('Eligible Components'!M821,'Tableau FR Download'!G:G,0))=0,"",INDEX('Tableau FR Download'!M:M,MATCH('Eligible Components'!M821,'Tableau FR Download'!G:G,0))),"")</f>
        <v/>
      </c>
    </row>
    <row r="822" spans="1:21" hidden="1" x14ac:dyDescent="0.35">
      <c r="A822" s="1">
        <f t="shared" si="36"/>
        <v>0</v>
      </c>
      <c r="B822" s="1">
        <v>0</v>
      </c>
      <c r="C822" s="1" t="s">
        <v>201</v>
      </c>
      <c r="D822" s="1" t="s">
        <v>129</v>
      </c>
      <c r="E822" s="1" t="s">
        <v>91</v>
      </c>
      <c r="F822" s="1" t="s">
        <v>91</v>
      </c>
      <c r="G822" s="1" t="str">
        <f t="shared" si="37"/>
        <v>Lao (Peoples Democratic Republic)-RSSH</v>
      </c>
      <c r="H822" s="1">
        <v>1</v>
      </c>
      <c r="I822" s="1" t="s">
        <v>52</v>
      </c>
      <c r="J822" s="1" t="str">
        <f>IF(IFERROR(IF(M822="",INDEX('Review Approach Lookup'!D:D,MATCH('Eligible Components'!G822,'Review Approach Lookup'!A:A,0)),INDEX('Tableau FR Download'!I:I,MATCH(M822,'Tableau FR Download'!G:G,0))),"")=0,"TBC",IFERROR(IF(M822="",INDEX('Review Approach Lookup'!D:D,MATCH('Eligible Components'!G822,'Review Approach Lookup'!A:A,0)),INDEX('Tableau FR Download'!I:I,MATCH(M822,'Tableau FR Download'!G:G,0))),""))</f>
        <v>TBC</v>
      </c>
      <c r="K822" s="1" t="s">
        <v>218</v>
      </c>
      <c r="L822" s="1">
        <f>_xlfn.MAXIFS('Tableau FR Download'!A:A,'Tableau FR Download'!B:B,'Eligible Components'!G822)</f>
        <v>0</v>
      </c>
      <c r="M822" s="1" t="str">
        <f>IF(L822=0,"",INDEX('Tableau FR Download'!G:G,MATCH('Eligible Components'!L822,'Tableau FR Download'!A:A,0)))</f>
        <v/>
      </c>
      <c r="N822" s="2" t="str">
        <f>IFERROR(IF(LEFT(INDEX('Tableau FR Download'!J:J,MATCH('Eligible Components'!M822,'Tableau FR Download'!G:G,0)),FIND(" - ",INDEX('Tableau FR Download'!J:J,MATCH('Eligible Components'!M822,'Tableau FR Download'!G:G,0)))-1) = 0,"",LEFT(INDEX('Tableau FR Download'!J:J,MATCH('Eligible Components'!M822,'Tableau FR Download'!G:G,0)),FIND(" - ",INDEX('Tableau FR Download'!J:J,MATCH('Eligible Components'!M822,'Tableau FR Download'!G:G,0)))-1)),"")</f>
        <v/>
      </c>
      <c r="O822" s="2" t="str">
        <f>IF(T822="No","",IFERROR(IF(INDEX('Tableau FR Download'!M:M,MATCH('Eligible Components'!M822,'Tableau FR Download'!G:G,0))=0,"",INDEX('Tableau FR Download'!M:M,MATCH('Eligible Components'!M822,'Tableau FR Download'!G:G,0))),""))</f>
        <v/>
      </c>
      <c r="P822" s="27" t="str">
        <f>IF(IFERROR(
INDEX('Funding Request Tracker'!$G$6:$G$13,MATCH('Eligible Components'!N822,'Funding Request Tracker'!$F$6:$F$13,0)),"")=0,"",
IFERROR(INDEX('Funding Request Tracker'!$G$6:$G$13,MATCH('Eligible Components'!N822,'Funding Request Tracker'!$F$6:$F$13,0)),
""))</f>
        <v/>
      </c>
      <c r="Q822" s="27" t="str">
        <f>IF(IFERROR(INDEX('Tableau FR Download'!N:N,MATCH('Eligible Components'!M822,'Tableau FR Download'!G:G,0)),"")=0,"",IFERROR(INDEX('Tableau FR Download'!N:N,MATCH('Eligible Components'!M822,'Tableau FR Download'!G:G,0)),""))</f>
        <v/>
      </c>
      <c r="R822" s="27" t="str">
        <f>IF(IFERROR(INDEX('Tableau FR Download'!O:O,MATCH('Eligible Components'!M822,'Tableau FR Download'!G:G,0)),"")=0,"",IFERROR(INDEX('Tableau FR Download'!O:O,MATCH('Eligible Components'!M822,'Tableau FR Download'!G:G,0)),""))</f>
        <v/>
      </c>
      <c r="S822" t="str">
        <f t="shared" si="38"/>
        <v/>
      </c>
      <c r="T822" s="1" t="str">
        <f>IFERROR(INDEX('User Instructions'!$E$3:$E$8,MATCH('Eligible Components'!N822,'User Instructions'!$D$3:$D$8,0)),"")</f>
        <v/>
      </c>
      <c r="U822" s="1" t="str">
        <f>IFERROR(IF(INDEX('Tableau FR Download'!M:M,MATCH('Eligible Components'!M822,'Tableau FR Download'!G:G,0))=0,"",INDEX('Tableau FR Download'!M:M,MATCH('Eligible Components'!M822,'Tableau FR Download'!G:G,0))),"")</f>
        <v/>
      </c>
    </row>
    <row r="823" spans="1:21" hidden="1" x14ac:dyDescent="0.35">
      <c r="A823" s="1">
        <f t="shared" si="36"/>
        <v>0</v>
      </c>
      <c r="B823" s="1">
        <v>1</v>
      </c>
      <c r="C823" s="1" t="s">
        <v>201</v>
      </c>
      <c r="D823" s="1" t="s">
        <v>129</v>
      </c>
      <c r="E823" s="1" t="s">
        <v>61</v>
      </c>
      <c r="F823" s="1" t="s">
        <v>213</v>
      </c>
      <c r="G823" s="1" t="str">
        <f t="shared" si="37"/>
        <v>Lao (Peoples Democratic Republic)-Tuberculosis</v>
      </c>
      <c r="H823" s="1">
        <v>1</v>
      </c>
      <c r="I823" s="1" t="s">
        <v>52</v>
      </c>
      <c r="J823" s="1" t="str">
        <f>IF(IFERROR(IF(M823="",INDEX('Review Approach Lookup'!D:D,MATCH('Eligible Components'!G823,'Review Approach Lookup'!A:A,0)),INDEX('Tableau FR Download'!I:I,MATCH(M823,'Tableau FR Download'!G:G,0))),"")=0,"TBC",IFERROR(IF(M823="",INDEX('Review Approach Lookup'!D:D,MATCH('Eligible Components'!G823,'Review Approach Lookup'!A:A,0)),INDEX('Tableau FR Download'!I:I,MATCH(M823,'Tableau FR Download'!G:G,0))),""))</f>
        <v>Tailored for Focused Portfolios</v>
      </c>
      <c r="K823" s="1" t="s">
        <v>218</v>
      </c>
      <c r="L823" s="1">
        <f>_xlfn.MAXIFS('Tableau FR Download'!A:A,'Tableau FR Download'!B:B,'Eligible Components'!G823)</f>
        <v>0</v>
      </c>
      <c r="M823" s="1" t="str">
        <f>IF(L823=0,"",INDEX('Tableau FR Download'!G:G,MATCH('Eligible Components'!L823,'Tableau FR Download'!A:A,0)))</f>
        <v/>
      </c>
      <c r="N823" s="2" t="str">
        <f>IFERROR(IF(LEFT(INDEX('Tableau FR Download'!J:J,MATCH('Eligible Components'!M823,'Tableau FR Download'!G:G,0)),FIND(" - ",INDEX('Tableau FR Download'!J:J,MATCH('Eligible Components'!M823,'Tableau FR Download'!G:G,0)))-1) = 0,"",LEFT(INDEX('Tableau FR Download'!J:J,MATCH('Eligible Components'!M823,'Tableau FR Download'!G:G,0)),FIND(" - ",INDEX('Tableau FR Download'!J:J,MATCH('Eligible Components'!M823,'Tableau FR Download'!G:G,0)))-1)),"")</f>
        <v/>
      </c>
      <c r="O823" s="2" t="str">
        <f>IF(T823="No","",IFERROR(IF(INDEX('Tableau FR Download'!M:M,MATCH('Eligible Components'!M823,'Tableau FR Download'!G:G,0))=0,"",INDEX('Tableau FR Download'!M:M,MATCH('Eligible Components'!M823,'Tableau FR Download'!G:G,0))),""))</f>
        <v/>
      </c>
      <c r="P823" s="27" t="str">
        <f>IF(IFERROR(
INDEX('Funding Request Tracker'!$G$6:$G$13,MATCH('Eligible Components'!N823,'Funding Request Tracker'!$F$6:$F$13,0)),"")=0,"",
IFERROR(INDEX('Funding Request Tracker'!$G$6:$G$13,MATCH('Eligible Components'!N823,'Funding Request Tracker'!$F$6:$F$13,0)),
""))</f>
        <v/>
      </c>
      <c r="Q823" s="27" t="str">
        <f>IF(IFERROR(INDEX('Tableau FR Download'!N:N,MATCH('Eligible Components'!M823,'Tableau FR Download'!G:G,0)),"")=0,"",IFERROR(INDEX('Tableau FR Download'!N:N,MATCH('Eligible Components'!M823,'Tableau FR Download'!G:G,0)),""))</f>
        <v/>
      </c>
      <c r="R823" s="27" t="str">
        <f>IF(IFERROR(INDEX('Tableau FR Download'!O:O,MATCH('Eligible Components'!M823,'Tableau FR Download'!G:G,0)),"")=0,"",IFERROR(INDEX('Tableau FR Download'!O:O,MATCH('Eligible Components'!M823,'Tableau FR Download'!G:G,0)),""))</f>
        <v/>
      </c>
      <c r="S823" t="str">
        <f t="shared" si="38"/>
        <v/>
      </c>
      <c r="T823" s="1" t="str">
        <f>IFERROR(INDEX('User Instructions'!$E$3:$E$8,MATCH('Eligible Components'!N823,'User Instructions'!$D$3:$D$8,0)),"")</f>
        <v/>
      </c>
      <c r="U823" s="1" t="str">
        <f>IFERROR(IF(INDEX('Tableau FR Download'!M:M,MATCH('Eligible Components'!M823,'Tableau FR Download'!G:G,0))=0,"",INDEX('Tableau FR Download'!M:M,MATCH('Eligible Components'!M823,'Tableau FR Download'!G:G,0))),"")</f>
        <v/>
      </c>
    </row>
    <row r="824" spans="1:21" hidden="1" x14ac:dyDescent="0.35">
      <c r="A824" s="1">
        <f t="shared" si="36"/>
        <v>0</v>
      </c>
      <c r="B824" s="1">
        <v>0</v>
      </c>
      <c r="C824" s="1" t="s">
        <v>201</v>
      </c>
      <c r="D824" s="1" t="s">
        <v>129</v>
      </c>
      <c r="E824" s="1" t="s">
        <v>168</v>
      </c>
      <c r="F824" s="1" t="s">
        <v>214</v>
      </c>
      <c r="G824" s="1" t="str">
        <f t="shared" si="37"/>
        <v>Lao (Peoples Democratic Republic)-Tuberculosis,Malaria</v>
      </c>
      <c r="H824" s="1">
        <v>1</v>
      </c>
      <c r="I824" s="1" t="s">
        <v>52</v>
      </c>
      <c r="J824" s="1" t="str">
        <f>IF(IFERROR(IF(M824="",INDEX('Review Approach Lookup'!D:D,MATCH('Eligible Components'!G824,'Review Approach Lookup'!A:A,0)),INDEX('Tableau FR Download'!I:I,MATCH(M824,'Tableau FR Download'!G:G,0))),"")=0,"TBC",IFERROR(IF(M824="",INDEX('Review Approach Lookup'!D:D,MATCH('Eligible Components'!G824,'Review Approach Lookup'!A:A,0)),INDEX('Tableau FR Download'!I:I,MATCH(M824,'Tableau FR Download'!G:G,0))),""))</f>
        <v/>
      </c>
      <c r="K824" s="1" t="s">
        <v>218</v>
      </c>
      <c r="L824" s="1">
        <f>_xlfn.MAXIFS('Tableau FR Download'!A:A,'Tableau FR Download'!B:B,'Eligible Components'!G824)</f>
        <v>0</v>
      </c>
      <c r="M824" s="1" t="str">
        <f>IF(L824=0,"",INDEX('Tableau FR Download'!G:G,MATCH('Eligible Components'!L824,'Tableau FR Download'!A:A,0)))</f>
        <v/>
      </c>
      <c r="N824" s="2" t="str">
        <f>IFERROR(IF(LEFT(INDEX('Tableau FR Download'!J:J,MATCH('Eligible Components'!M824,'Tableau FR Download'!G:G,0)),FIND(" - ",INDEX('Tableau FR Download'!J:J,MATCH('Eligible Components'!M824,'Tableau FR Download'!G:G,0)))-1) = 0,"",LEFT(INDEX('Tableau FR Download'!J:J,MATCH('Eligible Components'!M824,'Tableau FR Download'!G:G,0)),FIND(" - ",INDEX('Tableau FR Download'!J:J,MATCH('Eligible Components'!M824,'Tableau FR Download'!G:G,0)))-1)),"")</f>
        <v/>
      </c>
      <c r="O824" s="2" t="str">
        <f>IF(T824="No","",IFERROR(IF(INDEX('Tableau FR Download'!M:M,MATCH('Eligible Components'!M824,'Tableau FR Download'!G:G,0))=0,"",INDEX('Tableau FR Download'!M:M,MATCH('Eligible Components'!M824,'Tableau FR Download'!G:G,0))),""))</f>
        <v/>
      </c>
      <c r="P824" s="27" t="str">
        <f>IF(IFERROR(
INDEX('Funding Request Tracker'!$G$6:$G$13,MATCH('Eligible Components'!N824,'Funding Request Tracker'!$F$6:$F$13,0)),"")=0,"",
IFERROR(INDEX('Funding Request Tracker'!$G$6:$G$13,MATCH('Eligible Components'!N824,'Funding Request Tracker'!$F$6:$F$13,0)),
""))</f>
        <v/>
      </c>
      <c r="Q824" s="27" t="str">
        <f>IF(IFERROR(INDEX('Tableau FR Download'!N:N,MATCH('Eligible Components'!M824,'Tableau FR Download'!G:G,0)),"")=0,"",IFERROR(INDEX('Tableau FR Download'!N:N,MATCH('Eligible Components'!M824,'Tableau FR Download'!G:G,0)),""))</f>
        <v/>
      </c>
      <c r="R824" s="27" t="str">
        <f>IF(IFERROR(INDEX('Tableau FR Download'!O:O,MATCH('Eligible Components'!M824,'Tableau FR Download'!G:G,0)),"")=0,"",IFERROR(INDEX('Tableau FR Download'!O:O,MATCH('Eligible Components'!M824,'Tableau FR Download'!G:G,0)),""))</f>
        <v/>
      </c>
      <c r="S824" t="str">
        <f t="shared" si="38"/>
        <v/>
      </c>
      <c r="T824" s="1" t="str">
        <f>IFERROR(INDEX('User Instructions'!$E$3:$E$8,MATCH('Eligible Components'!N824,'User Instructions'!$D$3:$D$8,0)),"")</f>
        <v/>
      </c>
      <c r="U824" s="1" t="str">
        <f>IFERROR(IF(INDEX('Tableau FR Download'!M:M,MATCH('Eligible Components'!M824,'Tableau FR Download'!G:G,0))=0,"",INDEX('Tableau FR Download'!M:M,MATCH('Eligible Components'!M824,'Tableau FR Download'!G:G,0))),"")</f>
        <v/>
      </c>
    </row>
    <row r="825" spans="1:21" hidden="1" x14ac:dyDescent="0.35">
      <c r="A825" s="1">
        <f t="shared" si="36"/>
        <v>0</v>
      </c>
      <c r="B825" s="1">
        <v>0</v>
      </c>
      <c r="C825" s="1" t="s">
        <v>201</v>
      </c>
      <c r="D825" s="1" t="s">
        <v>129</v>
      </c>
      <c r="E825" s="1" t="s">
        <v>133</v>
      </c>
      <c r="F825" s="1" t="s">
        <v>215</v>
      </c>
      <c r="G825" s="1" t="str">
        <f t="shared" si="37"/>
        <v>Lao (Peoples Democratic Republic)-Tuberculosis,Malaria,RSSH</v>
      </c>
      <c r="H825" s="1">
        <v>1</v>
      </c>
      <c r="I825" s="1" t="s">
        <v>52</v>
      </c>
      <c r="J825" s="1" t="str">
        <f>IF(IFERROR(IF(M825="",INDEX('Review Approach Lookup'!D:D,MATCH('Eligible Components'!G825,'Review Approach Lookup'!A:A,0)),INDEX('Tableau FR Download'!I:I,MATCH(M825,'Tableau FR Download'!G:G,0))),"")=0,"TBC",IFERROR(IF(M825="",INDEX('Review Approach Lookup'!D:D,MATCH('Eligible Components'!G825,'Review Approach Lookup'!A:A,0)),INDEX('Tableau FR Download'!I:I,MATCH(M825,'Tableau FR Download'!G:G,0))),""))</f>
        <v/>
      </c>
      <c r="K825" s="1" t="s">
        <v>218</v>
      </c>
      <c r="L825" s="1">
        <f>_xlfn.MAXIFS('Tableau FR Download'!A:A,'Tableau FR Download'!B:B,'Eligible Components'!G825)</f>
        <v>0</v>
      </c>
      <c r="M825" s="1" t="str">
        <f>IF(L825=0,"",INDEX('Tableau FR Download'!G:G,MATCH('Eligible Components'!L825,'Tableau FR Download'!A:A,0)))</f>
        <v/>
      </c>
      <c r="N825" s="2" t="str">
        <f>IFERROR(IF(LEFT(INDEX('Tableau FR Download'!J:J,MATCH('Eligible Components'!M825,'Tableau FR Download'!G:G,0)),FIND(" - ",INDEX('Tableau FR Download'!J:J,MATCH('Eligible Components'!M825,'Tableau FR Download'!G:G,0)))-1) = 0,"",LEFT(INDEX('Tableau FR Download'!J:J,MATCH('Eligible Components'!M825,'Tableau FR Download'!G:G,0)),FIND(" - ",INDEX('Tableau FR Download'!J:J,MATCH('Eligible Components'!M825,'Tableau FR Download'!G:G,0)))-1)),"")</f>
        <v/>
      </c>
      <c r="O825" s="2" t="str">
        <f>IF(T825="No","",IFERROR(IF(INDEX('Tableau FR Download'!M:M,MATCH('Eligible Components'!M825,'Tableau FR Download'!G:G,0))=0,"",INDEX('Tableau FR Download'!M:M,MATCH('Eligible Components'!M825,'Tableau FR Download'!G:G,0))),""))</f>
        <v/>
      </c>
      <c r="P825" s="27" t="str">
        <f>IF(IFERROR(
INDEX('Funding Request Tracker'!$G$6:$G$13,MATCH('Eligible Components'!N825,'Funding Request Tracker'!$F$6:$F$13,0)),"")=0,"",
IFERROR(INDEX('Funding Request Tracker'!$G$6:$G$13,MATCH('Eligible Components'!N825,'Funding Request Tracker'!$F$6:$F$13,0)),
""))</f>
        <v/>
      </c>
      <c r="Q825" s="27" t="str">
        <f>IF(IFERROR(INDEX('Tableau FR Download'!N:N,MATCH('Eligible Components'!M825,'Tableau FR Download'!G:G,0)),"")=0,"",IFERROR(INDEX('Tableau FR Download'!N:N,MATCH('Eligible Components'!M825,'Tableau FR Download'!G:G,0)),""))</f>
        <v/>
      </c>
      <c r="R825" s="27" t="str">
        <f>IF(IFERROR(INDEX('Tableau FR Download'!O:O,MATCH('Eligible Components'!M825,'Tableau FR Download'!G:G,0)),"")=0,"",IFERROR(INDEX('Tableau FR Download'!O:O,MATCH('Eligible Components'!M825,'Tableau FR Download'!G:G,0)),""))</f>
        <v/>
      </c>
      <c r="S825" t="str">
        <f t="shared" si="38"/>
        <v/>
      </c>
      <c r="T825" s="1" t="str">
        <f>IFERROR(INDEX('User Instructions'!$E$3:$E$8,MATCH('Eligible Components'!N825,'User Instructions'!$D$3:$D$8,0)),"")</f>
        <v/>
      </c>
      <c r="U825" s="1" t="str">
        <f>IFERROR(IF(INDEX('Tableau FR Download'!M:M,MATCH('Eligible Components'!M825,'Tableau FR Download'!G:G,0))=0,"",INDEX('Tableau FR Download'!M:M,MATCH('Eligible Components'!M825,'Tableau FR Download'!G:G,0))),"")</f>
        <v/>
      </c>
    </row>
    <row r="826" spans="1:21" hidden="1" x14ac:dyDescent="0.35">
      <c r="A826" s="1">
        <f t="shared" si="36"/>
        <v>0</v>
      </c>
      <c r="B826" s="1">
        <v>0</v>
      </c>
      <c r="C826" s="1" t="s">
        <v>201</v>
      </c>
      <c r="D826" s="1" t="s">
        <v>129</v>
      </c>
      <c r="E826" s="1" t="s">
        <v>121</v>
      </c>
      <c r="F826" s="1" t="s">
        <v>216</v>
      </c>
      <c r="G826" s="1" t="str">
        <f t="shared" si="37"/>
        <v>Lao (Peoples Democratic Republic)-Tuberculosis,RSSH</v>
      </c>
      <c r="H826" s="1">
        <v>1</v>
      </c>
      <c r="I826" s="1" t="s">
        <v>52</v>
      </c>
      <c r="J826" s="1" t="str">
        <f>IF(IFERROR(IF(M826="",INDEX('Review Approach Lookup'!D:D,MATCH('Eligible Components'!G826,'Review Approach Lookup'!A:A,0)),INDEX('Tableau FR Download'!I:I,MATCH(M826,'Tableau FR Download'!G:G,0))),"")=0,"TBC",IFERROR(IF(M826="",INDEX('Review Approach Lookup'!D:D,MATCH('Eligible Components'!G826,'Review Approach Lookup'!A:A,0)),INDEX('Tableau FR Download'!I:I,MATCH(M826,'Tableau FR Download'!G:G,0))),""))</f>
        <v/>
      </c>
      <c r="K826" s="1" t="s">
        <v>218</v>
      </c>
      <c r="L826" s="1">
        <f>_xlfn.MAXIFS('Tableau FR Download'!A:A,'Tableau FR Download'!B:B,'Eligible Components'!G826)</f>
        <v>0</v>
      </c>
      <c r="M826" s="1" t="str">
        <f>IF(L826=0,"",INDEX('Tableau FR Download'!G:G,MATCH('Eligible Components'!L826,'Tableau FR Download'!A:A,0)))</f>
        <v/>
      </c>
      <c r="N826" s="2" t="str">
        <f>IFERROR(IF(LEFT(INDEX('Tableau FR Download'!J:J,MATCH('Eligible Components'!M826,'Tableau FR Download'!G:G,0)),FIND(" - ",INDEX('Tableau FR Download'!J:J,MATCH('Eligible Components'!M826,'Tableau FR Download'!G:G,0)))-1) = 0,"",LEFT(INDEX('Tableau FR Download'!J:J,MATCH('Eligible Components'!M826,'Tableau FR Download'!G:G,0)),FIND(" - ",INDEX('Tableau FR Download'!J:J,MATCH('Eligible Components'!M826,'Tableau FR Download'!G:G,0)))-1)),"")</f>
        <v/>
      </c>
      <c r="O826" s="2" t="str">
        <f>IF(T826="No","",IFERROR(IF(INDEX('Tableau FR Download'!M:M,MATCH('Eligible Components'!M826,'Tableau FR Download'!G:G,0))=0,"",INDEX('Tableau FR Download'!M:M,MATCH('Eligible Components'!M826,'Tableau FR Download'!G:G,0))),""))</f>
        <v/>
      </c>
      <c r="P826" s="27" t="str">
        <f>IF(IFERROR(
INDEX('Funding Request Tracker'!$G$6:$G$13,MATCH('Eligible Components'!N826,'Funding Request Tracker'!$F$6:$F$13,0)),"")=0,"",
IFERROR(INDEX('Funding Request Tracker'!$G$6:$G$13,MATCH('Eligible Components'!N826,'Funding Request Tracker'!$F$6:$F$13,0)),
""))</f>
        <v/>
      </c>
      <c r="Q826" s="27" t="str">
        <f>IF(IFERROR(INDEX('Tableau FR Download'!N:N,MATCH('Eligible Components'!M826,'Tableau FR Download'!G:G,0)),"")=0,"",IFERROR(INDEX('Tableau FR Download'!N:N,MATCH('Eligible Components'!M826,'Tableau FR Download'!G:G,0)),""))</f>
        <v/>
      </c>
      <c r="R826" s="27" t="str">
        <f>IF(IFERROR(INDEX('Tableau FR Download'!O:O,MATCH('Eligible Components'!M826,'Tableau FR Download'!G:G,0)),"")=0,"",IFERROR(INDEX('Tableau FR Download'!O:O,MATCH('Eligible Components'!M826,'Tableau FR Download'!G:G,0)),""))</f>
        <v/>
      </c>
      <c r="S826" t="str">
        <f t="shared" si="38"/>
        <v/>
      </c>
      <c r="T826" s="1" t="str">
        <f>IFERROR(INDEX('User Instructions'!$E$3:$E$8,MATCH('Eligible Components'!N826,'User Instructions'!$D$3:$D$8,0)),"")</f>
        <v/>
      </c>
      <c r="U826" s="1" t="str">
        <f>IFERROR(IF(INDEX('Tableau FR Download'!M:M,MATCH('Eligible Components'!M826,'Tableau FR Download'!G:G,0))=0,"",INDEX('Tableau FR Download'!M:M,MATCH('Eligible Components'!M826,'Tableau FR Download'!G:G,0))),"")</f>
        <v/>
      </c>
    </row>
    <row r="827" spans="1:21" hidden="1" x14ac:dyDescent="0.35">
      <c r="A827" s="1">
        <f t="shared" si="36"/>
        <v>0</v>
      </c>
      <c r="B827" s="1">
        <v>1</v>
      </c>
      <c r="C827" s="1" t="s">
        <v>201</v>
      </c>
      <c r="D827" s="1" t="s">
        <v>130</v>
      </c>
      <c r="E827" s="1" t="s">
        <v>59</v>
      </c>
      <c r="F827" s="1" t="s">
        <v>59</v>
      </c>
      <c r="G827" s="1" t="str">
        <f t="shared" si="37"/>
        <v>Lesotho-HIV/AIDS</v>
      </c>
      <c r="H827" s="1">
        <v>1</v>
      </c>
      <c r="I827" s="1" t="s">
        <v>56</v>
      </c>
      <c r="J827" s="1" t="str">
        <f>IF(IFERROR(IF(M827="",INDEX('Review Approach Lookup'!D:D,MATCH('Eligible Components'!G827,'Review Approach Lookup'!A:A,0)),INDEX('Tableau FR Download'!I:I,MATCH(M827,'Tableau FR Download'!G:G,0))),"")=0,"TBC",IFERROR(IF(M827="",INDEX('Review Approach Lookup'!D:D,MATCH('Eligible Components'!G827,'Review Approach Lookup'!A:A,0)),INDEX('Tableau FR Download'!I:I,MATCH(M827,'Tableau FR Download'!G:G,0))),""))</f>
        <v>Program Continuation</v>
      </c>
      <c r="K827" s="1" t="s">
        <v>202</v>
      </c>
      <c r="L827" s="1">
        <f>_xlfn.MAXIFS('Tableau FR Download'!A:A,'Tableau FR Download'!B:B,'Eligible Components'!G827)</f>
        <v>0</v>
      </c>
      <c r="M827" s="1" t="str">
        <f>IF(L827=0,"",INDEX('Tableau FR Download'!G:G,MATCH('Eligible Components'!L827,'Tableau FR Download'!A:A,0)))</f>
        <v/>
      </c>
      <c r="N827" s="2" t="str">
        <f>IFERROR(IF(LEFT(INDEX('Tableau FR Download'!J:J,MATCH('Eligible Components'!M827,'Tableau FR Download'!G:G,0)),FIND(" - ",INDEX('Tableau FR Download'!J:J,MATCH('Eligible Components'!M827,'Tableau FR Download'!G:G,0)))-1) = 0,"",LEFT(INDEX('Tableau FR Download'!J:J,MATCH('Eligible Components'!M827,'Tableau FR Download'!G:G,0)),FIND(" - ",INDEX('Tableau FR Download'!J:J,MATCH('Eligible Components'!M827,'Tableau FR Download'!G:G,0)))-1)),"")</f>
        <v/>
      </c>
      <c r="O827" s="2" t="str">
        <f>IF(T827="No","",IFERROR(IF(INDEX('Tableau FR Download'!M:M,MATCH('Eligible Components'!M827,'Tableau FR Download'!G:G,0))=0,"",INDEX('Tableau FR Download'!M:M,MATCH('Eligible Components'!M827,'Tableau FR Download'!G:G,0))),""))</f>
        <v/>
      </c>
      <c r="P827" s="27" t="str">
        <f>IF(IFERROR(
INDEX('Funding Request Tracker'!$G$6:$G$13,MATCH('Eligible Components'!N827,'Funding Request Tracker'!$F$6:$F$13,0)),"")=0,"",
IFERROR(INDEX('Funding Request Tracker'!$G$6:$G$13,MATCH('Eligible Components'!N827,'Funding Request Tracker'!$F$6:$F$13,0)),
""))</f>
        <v/>
      </c>
      <c r="Q827" s="27" t="str">
        <f>IF(IFERROR(INDEX('Tableau FR Download'!N:N,MATCH('Eligible Components'!M827,'Tableau FR Download'!G:G,0)),"")=0,"",IFERROR(INDEX('Tableau FR Download'!N:N,MATCH('Eligible Components'!M827,'Tableau FR Download'!G:G,0)),""))</f>
        <v/>
      </c>
      <c r="R827" s="27" t="str">
        <f>IF(IFERROR(INDEX('Tableau FR Download'!O:O,MATCH('Eligible Components'!M827,'Tableau FR Download'!G:G,0)),"")=0,"",IFERROR(INDEX('Tableau FR Download'!O:O,MATCH('Eligible Components'!M827,'Tableau FR Download'!G:G,0)),""))</f>
        <v/>
      </c>
      <c r="S827" t="str">
        <f t="shared" si="38"/>
        <v/>
      </c>
      <c r="T827" s="1" t="str">
        <f>IFERROR(INDEX('User Instructions'!$E$3:$E$8,MATCH('Eligible Components'!N827,'User Instructions'!$D$3:$D$8,0)),"")</f>
        <v/>
      </c>
      <c r="U827" s="1" t="str">
        <f>IFERROR(IF(INDEX('Tableau FR Download'!M:M,MATCH('Eligible Components'!M827,'Tableau FR Download'!G:G,0))=0,"",INDEX('Tableau FR Download'!M:M,MATCH('Eligible Components'!M827,'Tableau FR Download'!G:G,0))),"")</f>
        <v/>
      </c>
    </row>
    <row r="828" spans="1:21" hidden="1" x14ac:dyDescent="0.35">
      <c r="A828" s="1">
        <f t="shared" si="36"/>
        <v>0</v>
      </c>
      <c r="B828" s="1">
        <v>0</v>
      </c>
      <c r="C828" s="1" t="s">
        <v>201</v>
      </c>
      <c r="D828" s="1" t="s">
        <v>130</v>
      </c>
      <c r="E828" s="1" t="s">
        <v>103</v>
      </c>
      <c r="F828" s="1" t="s">
        <v>203</v>
      </c>
      <c r="G828" s="1" t="str">
        <f t="shared" si="37"/>
        <v>Lesotho-HIV/AIDS,Malaria</v>
      </c>
      <c r="H828" s="1">
        <v>1</v>
      </c>
      <c r="I828" s="1" t="s">
        <v>56</v>
      </c>
      <c r="J828" s="1" t="str">
        <f>IF(IFERROR(IF(M828="",INDEX('Review Approach Lookup'!D:D,MATCH('Eligible Components'!G828,'Review Approach Lookup'!A:A,0)),INDEX('Tableau FR Download'!I:I,MATCH(M828,'Tableau FR Download'!G:G,0))),"")=0,"TBC",IFERROR(IF(M828="",INDEX('Review Approach Lookup'!D:D,MATCH('Eligible Components'!G828,'Review Approach Lookup'!A:A,0)),INDEX('Tableau FR Download'!I:I,MATCH(M828,'Tableau FR Download'!G:G,0))),""))</f>
        <v/>
      </c>
      <c r="K828" s="1" t="s">
        <v>202</v>
      </c>
      <c r="L828" s="1">
        <f>_xlfn.MAXIFS('Tableau FR Download'!A:A,'Tableau FR Download'!B:B,'Eligible Components'!G828)</f>
        <v>0</v>
      </c>
      <c r="M828" s="1" t="str">
        <f>IF(L828=0,"",INDEX('Tableau FR Download'!G:G,MATCH('Eligible Components'!L828,'Tableau FR Download'!A:A,0)))</f>
        <v/>
      </c>
      <c r="N828" s="2" t="str">
        <f>IFERROR(IF(LEFT(INDEX('Tableau FR Download'!J:J,MATCH('Eligible Components'!M828,'Tableau FR Download'!G:G,0)),FIND(" - ",INDEX('Tableau FR Download'!J:J,MATCH('Eligible Components'!M828,'Tableau FR Download'!G:G,0)))-1) = 0,"",LEFT(INDEX('Tableau FR Download'!J:J,MATCH('Eligible Components'!M828,'Tableau FR Download'!G:G,0)),FIND(" - ",INDEX('Tableau FR Download'!J:J,MATCH('Eligible Components'!M828,'Tableau FR Download'!G:G,0)))-1)),"")</f>
        <v/>
      </c>
      <c r="O828" s="2" t="str">
        <f>IF(T828="No","",IFERROR(IF(INDEX('Tableau FR Download'!M:M,MATCH('Eligible Components'!M828,'Tableau FR Download'!G:G,0))=0,"",INDEX('Tableau FR Download'!M:M,MATCH('Eligible Components'!M828,'Tableau FR Download'!G:G,0))),""))</f>
        <v/>
      </c>
      <c r="P828" s="27" t="str">
        <f>IF(IFERROR(
INDEX('Funding Request Tracker'!$G$6:$G$13,MATCH('Eligible Components'!N828,'Funding Request Tracker'!$F$6:$F$13,0)),"")=0,"",
IFERROR(INDEX('Funding Request Tracker'!$G$6:$G$13,MATCH('Eligible Components'!N828,'Funding Request Tracker'!$F$6:$F$13,0)),
""))</f>
        <v/>
      </c>
      <c r="Q828" s="27" t="str">
        <f>IF(IFERROR(INDEX('Tableau FR Download'!N:N,MATCH('Eligible Components'!M828,'Tableau FR Download'!G:G,0)),"")=0,"",IFERROR(INDEX('Tableau FR Download'!N:N,MATCH('Eligible Components'!M828,'Tableau FR Download'!G:G,0)),""))</f>
        <v/>
      </c>
      <c r="R828" s="27" t="str">
        <f>IF(IFERROR(INDEX('Tableau FR Download'!O:O,MATCH('Eligible Components'!M828,'Tableau FR Download'!G:G,0)),"")=0,"",IFERROR(INDEX('Tableau FR Download'!O:O,MATCH('Eligible Components'!M828,'Tableau FR Download'!G:G,0)),""))</f>
        <v/>
      </c>
      <c r="S828" t="str">
        <f t="shared" si="38"/>
        <v/>
      </c>
      <c r="T828" s="1" t="str">
        <f>IFERROR(INDEX('User Instructions'!$E$3:$E$8,MATCH('Eligible Components'!N828,'User Instructions'!$D$3:$D$8,0)),"")</f>
        <v/>
      </c>
      <c r="U828" s="1" t="str">
        <f>IFERROR(IF(INDEX('Tableau FR Download'!M:M,MATCH('Eligible Components'!M828,'Tableau FR Download'!G:G,0))=0,"",INDEX('Tableau FR Download'!M:M,MATCH('Eligible Components'!M828,'Tableau FR Download'!G:G,0))),"")</f>
        <v/>
      </c>
    </row>
    <row r="829" spans="1:21" hidden="1" x14ac:dyDescent="0.35">
      <c r="A829" s="1">
        <f t="shared" si="36"/>
        <v>0</v>
      </c>
      <c r="B829" s="1">
        <v>0</v>
      </c>
      <c r="C829" s="1" t="s">
        <v>201</v>
      </c>
      <c r="D829" s="1" t="s">
        <v>130</v>
      </c>
      <c r="E829" s="1" t="s">
        <v>204</v>
      </c>
      <c r="F829" s="1" t="s">
        <v>205</v>
      </c>
      <c r="G829" s="1" t="str">
        <f t="shared" si="37"/>
        <v>Lesotho-HIV/AIDS,Malaria,RSSH</v>
      </c>
      <c r="H829" s="1">
        <v>1</v>
      </c>
      <c r="I829" s="1" t="s">
        <v>56</v>
      </c>
      <c r="J829" s="1" t="str">
        <f>IF(IFERROR(IF(M829="",INDEX('Review Approach Lookup'!D:D,MATCH('Eligible Components'!G829,'Review Approach Lookup'!A:A,0)),INDEX('Tableau FR Download'!I:I,MATCH(M829,'Tableau FR Download'!G:G,0))),"")=0,"TBC",IFERROR(IF(M829="",INDEX('Review Approach Lookup'!D:D,MATCH('Eligible Components'!G829,'Review Approach Lookup'!A:A,0)),INDEX('Tableau FR Download'!I:I,MATCH(M829,'Tableau FR Download'!G:G,0))),""))</f>
        <v/>
      </c>
      <c r="K829" s="1" t="s">
        <v>202</v>
      </c>
      <c r="L829" s="1">
        <f>_xlfn.MAXIFS('Tableau FR Download'!A:A,'Tableau FR Download'!B:B,'Eligible Components'!G829)</f>
        <v>0</v>
      </c>
      <c r="M829" s="1" t="str">
        <f>IF(L829=0,"",INDEX('Tableau FR Download'!G:G,MATCH('Eligible Components'!L829,'Tableau FR Download'!A:A,0)))</f>
        <v/>
      </c>
      <c r="N829" s="2" t="str">
        <f>IFERROR(IF(LEFT(INDEX('Tableau FR Download'!J:J,MATCH('Eligible Components'!M829,'Tableau FR Download'!G:G,0)),FIND(" - ",INDEX('Tableau FR Download'!J:J,MATCH('Eligible Components'!M829,'Tableau FR Download'!G:G,0)))-1) = 0,"",LEFT(INDEX('Tableau FR Download'!J:J,MATCH('Eligible Components'!M829,'Tableau FR Download'!G:G,0)),FIND(" - ",INDEX('Tableau FR Download'!J:J,MATCH('Eligible Components'!M829,'Tableau FR Download'!G:G,0)))-1)),"")</f>
        <v/>
      </c>
      <c r="O829" s="2" t="str">
        <f>IF(T829="No","",IFERROR(IF(INDEX('Tableau FR Download'!M:M,MATCH('Eligible Components'!M829,'Tableau FR Download'!G:G,0))=0,"",INDEX('Tableau FR Download'!M:M,MATCH('Eligible Components'!M829,'Tableau FR Download'!G:G,0))),""))</f>
        <v/>
      </c>
      <c r="P829" s="27" t="str">
        <f>IF(IFERROR(
INDEX('Funding Request Tracker'!$G$6:$G$13,MATCH('Eligible Components'!N829,'Funding Request Tracker'!$F$6:$F$13,0)),"")=0,"",
IFERROR(INDEX('Funding Request Tracker'!$G$6:$G$13,MATCH('Eligible Components'!N829,'Funding Request Tracker'!$F$6:$F$13,0)),
""))</f>
        <v/>
      </c>
      <c r="Q829" s="27" t="str">
        <f>IF(IFERROR(INDEX('Tableau FR Download'!N:N,MATCH('Eligible Components'!M829,'Tableau FR Download'!G:G,0)),"")=0,"",IFERROR(INDEX('Tableau FR Download'!N:N,MATCH('Eligible Components'!M829,'Tableau FR Download'!G:G,0)),""))</f>
        <v/>
      </c>
      <c r="R829" s="27" t="str">
        <f>IF(IFERROR(INDEX('Tableau FR Download'!O:O,MATCH('Eligible Components'!M829,'Tableau FR Download'!G:G,0)),"")=0,"",IFERROR(INDEX('Tableau FR Download'!O:O,MATCH('Eligible Components'!M829,'Tableau FR Download'!G:G,0)),""))</f>
        <v/>
      </c>
      <c r="S829" t="str">
        <f t="shared" si="38"/>
        <v/>
      </c>
      <c r="T829" s="1" t="str">
        <f>IFERROR(INDEX('User Instructions'!$E$3:$E$8,MATCH('Eligible Components'!N829,'User Instructions'!$D$3:$D$8,0)),"")</f>
        <v/>
      </c>
      <c r="U829" s="1" t="str">
        <f>IFERROR(IF(INDEX('Tableau FR Download'!M:M,MATCH('Eligible Components'!M829,'Tableau FR Download'!G:G,0))=0,"",INDEX('Tableau FR Download'!M:M,MATCH('Eligible Components'!M829,'Tableau FR Download'!G:G,0))),"")</f>
        <v/>
      </c>
    </row>
    <row r="830" spans="1:21" hidden="1" x14ac:dyDescent="0.35">
      <c r="A830" s="1">
        <f t="shared" si="36"/>
        <v>0</v>
      </c>
      <c r="B830" s="1">
        <v>0</v>
      </c>
      <c r="C830" s="1" t="s">
        <v>201</v>
      </c>
      <c r="D830" s="1" t="s">
        <v>130</v>
      </c>
      <c r="E830" s="1" t="s">
        <v>206</v>
      </c>
      <c r="F830" s="1" t="s">
        <v>207</v>
      </c>
      <c r="G830" s="1" t="str">
        <f t="shared" si="37"/>
        <v>Lesotho-HIV/AIDS,RSSH</v>
      </c>
      <c r="H830" s="1">
        <v>1</v>
      </c>
      <c r="I830" s="1" t="s">
        <v>56</v>
      </c>
      <c r="J830" s="1" t="str">
        <f>IF(IFERROR(IF(M830="",INDEX('Review Approach Lookup'!D:D,MATCH('Eligible Components'!G830,'Review Approach Lookup'!A:A,0)),INDEX('Tableau FR Download'!I:I,MATCH(M830,'Tableau FR Download'!G:G,0))),"")=0,"TBC",IFERROR(IF(M830="",INDEX('Review Approach Lookup'!D:D,MATCH('Eligible Components'!G830,'Review Approach Lookup'!A:A,0)),INDEX('Tableau FR Download'!I:I,MATCH(M830,'Tableau FR Download'!G:G,0))),""))</f>
        <v/>
      </c>
      <c r="K830" s="1" t="s">
        <v>202</v>
      </c>
      <c r="L830" s="1">
        <f>_xlfn.MAXIFS('Tableau FR Download'!A:A,'Tableau FR Download'!B:B,'Eligible Components'!G830)</f>
        <v>0</v>
      </c>
      <c r="M830" s="1" t="str">
        <f>IF(L830=0,"",INDEX('Tableau FR Download'!G:G,MATCH('Eligible Components'!L830,'Tableau FR Download'!A:A,0)))</f>
        <v/>
      </c>
      <c r="N830" s="2" t="str">
        <f>IFERROR(IF(LEFT(INDEX('Tableau FR Download'!J:J,MATCH('Eligible Components'!M830,'Tableau FR Download'!G:G,0)),FIND(" - ",INDEX('Tableau FR Download'!J:J,MATCH('Eligible Components'!M830,'Tableau FR Download'!G:G,0)))-1) = 0,"",LEFT(INDEX('Tableau FR Download'!J:J,MATCH('Eligible Components'!M830,'Tableau FR Download'!G:G,0)),FIND(" - ",INDEX('Tableau FR Download'!J:J,MATCH('Eligible Components'!M830,'Tableau FR Download'!G:G,0)))-1)),"")</f>
        <v/>
      </c>
      <c r="O830" s="2" t="str">
        <f>IF(T830="No","",IFERROR(IF(INDEX('Tableau FR Download'!M:M,MATCH('Eligible Components'!M830,'Tableau FR Download'!G:G,0))=0,"",INDEX('Tableau FR Download'!M:M,MATCH('Eligible Components'!M830,'Tableau FR Download'!G:G,0))),""))</f>
        <v/>
      </c>
      <c r="P830" s="27" t="str">
        <f>IF(IFERROR(
INDEX('Funding Request Tracker'!$G$6:$G$13,MATCH('Eligible Components'!N830,'Funding Request Tracker'!$F$6:$F$13,0)),"")=0,"",
IFERROR(INDEX('Funding Request Tracker'!$G$6:$G$13,MATCH('Eligible Components'!N830,'Funding Request Tracker'!$F$6:$F$13,0)),
""))</f>
        <v/>
      </c>
      <c r="Q830" s="27" t="str">
        <f>IF(IFERROR(INDEX('Tableau FR Download'!N:N,MATCH('Eligible Components'!M830,'Tableau FR Download'!G:G,0)),"")=0,"",IFERROR(INDEX('Tableau FR Download'!N:N,MATCH('Eligible Components'!M830,'Tableau FR Download'!G:G,0)),""))</f>
        <v/>
      </c>
      <c r="R830" s="27" t="str">
        <f>IF(IFERROR(INDEX('Tableau FR Download'!O:O,MATCH('Eligible Components'!M830,'Tableau FR Download'!G:G,0)),"")=0,"",IFERROR(INDEX('Tableau FR Download'!O:O,MATCH('Eligible Components'!M830,'Tableau FR Download'!G:G,0)),""))</f>
        <v/>
      </c>
      <c r="S830" t="str">
        <f t="shared" si="38"/>
        <v/>
      </c>
      <c r="T830" s="1" t="str">
        <f>IFERROR(INDEX('User Instructions'!$E$3:$E$8,MATCH('Eligible Components'!N830,'User Instructions'!$D$3:$D$8,0)),"")</f>
        <v/>
      </c>
      <c r="U830" s="1" t="str">
        <f>IFERROR(IF(INDEX('Tableau FR Download'!M:M,MATCH('Eligible Components'!M830,'Tableau FR Download'!G:G,0))=0,"",INDEX('Tableau FR Download'!M:M,MATCH('Eligible Components'!M830,'Tableau FR Download'!G:G,0))),"")</f>
        <v/>
      </c>
    </row>
    <row r="831" spans="1:21" hidden="1" x14ac:dyDescent="0.35">
      <c r="A831" s="1">
        <f t="shared" si="36"/>
        <v>1</v>
      </c>
      <c r="B831" s="1">
        <v>0</v>
      </c>
      <c r="C831" s="1" t="s">
        <v>201</v>
      </c>
      <c r="D831" s="1" t="s">
        <v>130</v>
      </c>
      <c r="E831" s="1" t="s">
        <v>63</v>
      </c>
      <c r="F831" s="1" t="s">
        <v>208</v>
      </c>
      <c r="G831" s="1" t="str">
        <f t="shared" si="37"/>
        <v>Lesotho-HIV/AIDS, Tuberculosis</v>
      </c>
      <c r="H831" s="1">
        <v>1</v>
      </c>
      <c r="I831" s="1" t="s">
        <v>56</v>
      </c>
      <c r="J831" s="1" t="str">
        <f>IF(IFERROR(IF(M831="",INDEX('Review Approach Lookup'!D:D,MATCH('Eligible Components'!G831,'Review Approach Lookup'!A:A,0)),INDEX('Tableau FR Download'!I:I,MATCH(M831,'Tableau FR Download'!G:G,0))),"")=0,"TBC",IFERROR(IF(M831="",INDEX('Review Approach Lookup'!D:D,MATCH('Eligible Components'!G831,'Review Approach Lookup'!A:A,0)),INDEX('Tableau FR Download'!I:I,MATCH(M831,'Tableau FR Download'!G:G,0))),""))</f>
        <v>Program Continuation</v>
      </c>
      <c r="K831" s="1" t="s">
        <v>202</v>
      </c>
      <c r="L831" s="1">
        <f>_xlfn.MAXIFS('Tableau FR Download'!A:A,'Tableau FR Download'!B:B,'Eligible Components'!G831)</f>
        <v>1482</v>
      </c>
      <c r="M831" s="1" t="str">
        <f>IF(L831=0,"",INDEX('Tableau FR Download'!G:G,MATCH('Eligible Components'!L831,'Tableau FR Download'!A:A,0)))</f>
        <v>FR1482-LSO-C</v>
      </c>
      <c r="N831" s="2" t="str">
        <f>IFERROR(IF(LEFT(INDEX('Tableau FR Download'!J:J,MATCH('Eligible Components'!M831,'Tableau FR Download'!G:G,0)),FIND(" - ",INDEX('Tableau FR Download'!J:J,MATCH('Eligible Components'!M831,'Tableau FR Download'!G:G,0)))-1) = 0,"",LEFT(INDEX('Tableau FR Download'!J:J,MATCH('Eligible Components'!M831,'Tableau FR Download'!G:G,0)),FIND(" - ",INDEX('Tableau FR Download'!J:J,MATCH('Eligible Components'!M831,'Tableau FR Download'!G:G,0)))-1)),"")</f>
        <v>Window 3</v>
      </c>
      <c r="O831" s="2" t="str">
        <f>IF(T831="No","",IFERROR(IF(INDEX('Tableau FR Download'!M:M,MATCH('Eligible Components'!M831,'Tableau FR Download'!G:G,0))=0,"",INDEX('Tableau FR Download'!M:M,MATCH('Eligible Components'!M831,'Tableau FR Download'!G:G,0))),""))</f>
        <v>Grant Making</v>
      </c>
      <c r="P831" s="27">
        <f>IF(IFERROR(
INDEX('Funding Request Tracker'!$G$6:$G$13,MATCH('Eligible Components'!N831,'Funding Request Tracker'!$F$6:$F$13,0)),"")=0,"",
IFERROR(INDEX('Funding Request Tracker'!$G$6:$G$13,MATCH('Eligible Components'!N831,'Funding Request Tracker'!$F$6:$F$13,0)),
""))</f>
        <v>45159</v>
      </c>
      <c r="Q831" s="27">
        <f>IF(IFERROR(INDEX('Tableau FR Download'!N:N,MATCH('Eligible Components'!M831,'Tableau FR Download'!G:G,0)),"")=0,"",IFERROR(INDEX('Tableau FR Download'!N:N,MATCH('Eligible Components'!M831,'Tableau FR Download'!G:G,0)),""))</f>
        <v>45316</v>
      </c>
      <c r="R831" s="27">
        <f>IF(IFERROR(INDEX('Tableau FR Download'!O:O,MATCH('Eligible Components'!M831,'Tableau FR Download'!G:G,0)),"")=0,"",IFERROR(INDEX('Tableau FR Download'!O:O,MATCH('Eligible Components'!M831,'Tableau FR Download'!G:G,0)),""))</f>
        <v>45342</v>
      </c>
      <c r="S831">
        <f t="shared" si="38"/>
        <v>6</v>
      </c>
      <c r="T831" s="1" t="str">
        <f>IFERROR(INDEX('User Instructions'!$E$3:$E$8,MATCH('Eligible Components'!N831,'User Instructions'!$D$3:$D$8,0)),"")</f>
        <v>Yes</v>
      </c>
      <c r="U831" s="1" t="str">
        <f>IFERROR(IF(INDEX('Tableau FR Download'!M:M,MATCH('Eligible Components'!M831,'Tableau FR Download'!G:G,0))=0,"",INDEX('Tableau FR Download'!M:M,MATCH('Eligible Components'!M831,'Tableau FR Download'!G:G,0))),"")</f>
        <v>Grant Making</v>
      </c>
    </row>
    <row r="832" spans="1:21" hidden="1" x14ac:dyDescent="0.35">
      <c r="A832" s="1">
        <f t="shared" si="36"/>
        <v>0</v>
      </c>
      <c r="B832" s="1">
        <v>0</v>
      </c>
      <c r="C832" s="1" t="s">
        <v>201</v>
      </c>
      <c r="D832" s="1" t="s">
        <v>130</v>
      </c>
      <c r="E832" s="1" t="s">
        <v>53</v>
      </c>
      <c r="F832" s="1" t="s">
        <v>209</v>
      </c>
      <c r="G832" s="1" t="str">
        <f t="shared" si="37"/>
        <v>Lesotho-HIV/AIDS,Tuberculosis,Malaria</v>
      </c>
      <c r="H832" s="1">
        <v>1</v>
      </c>
      <c r="I832" s="1" t="s">
        <v>56</v>
      </c>
      <c r="J832" s="1" t="str">
        <f>IF(IFERROR(IF(M832="",INDEX('Review Approach Lookup'!D:D,MATCH('Eligible Components'!G832,'Review Approach Lookup'!A:A,0)),INDEX('Tableau FR Download'!I:I,MATCH(M832,'Tableau FR Download'!G:G,0))),"")=0,"TBC",IFERROR(IF(M832="",INDEX('Review Approach Lookup'!D:D,MATCH('Eligible Components'!G832,'Review Approach Lookup'!A:A,0)),INDEX('Tableau FR Download'!I:I,MATCH(M832,'Tableau FR Download'!G:G,0))),""))</f>
        <v/>
      </c>
      <c r="K832" s="1" t="s">
        <v>202</v>
      </c>
      <c r="L832" s="1">
        <f>_xlfn.MAXIFS('Tableau FR Download'!A:A,'Tableau FR Download'!B:B,'Eligible Components'!G832)</f>
        <v>0</v>
      </c>
      <c r="M832" s="1" t="str">
        <f>IF(L832=0,"",INDEX('Tableau FR Download'!G:G,MATCH('Eligible Components'!L832,'Tableau FR Download'!A:A,0)))</f>
        <v/>
      </c>
      <c r="N832" s="2" t="str">
        <f>IFERROR(IF(LEFT(INDEX('Tableau FR Download'!J:J,MATCH('Eligible Components'!M832,'Tableau FR Download'!G:G,0)),FIND(" - ",INDEX('Tableau FR Download'!J:J,MATCH('Eligible Components'!M832,'Tableau FR Download'!G:G,0)))-1) = 0,"",LEFT(INDEX('Tableau FR Download'!J:J,MATCH('Eligible Components'!M832,'Tableau FR Download'!G:G,0)),FIND(" - ",INDEX('Tableau FR Download'!J:J,MATCH('Eligible Components'!M832,'Tableau FR Download'!G:G,0)))-1)),"")</f>
        <v/>
      </c>
      <c r="O832" s="2" t="str">
        <f>IF(T832="No","",IFERROR(IF(INDEX('Tableau FR Download'!M:M,MATCH('Eligible Components'!M832,'Tableau FR Download'!G:G,0))=0,"",INDEX('Tableau FR Download'!M:M,MATCH('Eligible Components'!M832,'Tableau FR Download'!G:G,0))),""))</f>
        <v/>
      </c>
      <c r="P832" s="27" t="str">
        <f>IF(IFERROR(
INDEX('Funding Request Tracker'!$G$6:$G$13,MATCH('Eligible Components'!N832,'Funding Request Tracker'!$F$6:$F$13,0)),"")=0,"",
IFERROR(INDEX('Funding Request Tracker'!$G$6:$G$13,MATCH('Eligible Components'!N832,'Funding Request Tracker'!$F$6:$F$13,0)),
""))</f>
        <v/>
      </c>
      <c r="Q832" s="27" t="str">
        <f>IF(IFERROR(INDEX('Tableau FR Download'!N:N,MATCH('Eligible Components'!M832,'Tableau FR Download'!G:G,0)),"")=0,"",IFERROR(INDEX('Tableau FR Download'!N:N,MATCH('Eligible Components'!M832,'Tableau FR Download'!G:G,0)),""))</f>
        <v/>
      </c>
      <c r="R832" s="27" t="str">
        <f>IF(IFERROR(INDEX('Tableau FR Download'!O:O,MATCH('Eligible Components'!M832,'Tableau FR Download'!G:G,0)),"")=0,"",IFERROR(INDEX('Tableau FR Download'!O:O,MATCH('Eligible Components'!M832,'Tableau FR Download'!G:G,0)),""))</f>
        <v/>
      </c>
      <c r="S832" t="str">
        <f t="shared" si="38"/>
        <v/>
      </c>
      <c r="T832" s="1" t="str">
        <f>IFERROR(INDEX('User Instructions'!$E$3:$E$8,MATCH('Eligible Components'!N832,'User Instructions'!$D$3:$D$8,0)),"")</f>
        <v/>
      </c>
      <c r="U832" s="1" t="str">
        <f>IFERROR(IF(INDEX('Tableau FR Download'!M:M,MATCH('Eligible Components'!M832,'Tableau FR Download'!G:G,0))=0,"",INDEX('Tableau FR Download'!M:M,MATCH('Eligible Components'!M832,'Tableau FR Download'!G:G,0))),"")</f>
        <v/>
      </c>
    </row>
    <row r="833" spans="1:21" hidden="1" x14ac:dyDescent="0.35">
      <c r="A833" s="1">
        <f t="shared" si="36"/>
        <v>0</v>
      </c>
      <c r="B833" s="1">
        <v>0</v>
      </c>
      <c r="C833" s="1" t="s">
        <v>201</v>
      </c>
      <c r="D833" s="1" t="s">
        <v>130</v>
      </c>
      <c r="E833" s="1" t="s">
        <v>81</v>
      </c>
      <c r="F833" s="1" t="s">
        <v>210</v>
      </c>
      <c r="G833" s="1" t="str">
        <f t="shared" si="37"/>
        <v>Lesotho-HIV/AIDS,Tuberculosis,Malaria,RSSH</v>
      </c>
      <c r="H833" s="1">
        <v>1</v>
      </c>
      <c r="I833" s="1" t="s">
        <v>56</v>
      </c>
      <c r="J833" s="1" t="str">
        <f>IF(IFERROR(IF(M833="",INDEX('Review Approach Lookup'!D:D,MATCH('Eligible Components'!G833,'Review Approach Lookup'!A:A,0)),INDEX('Tableau FR Download'!I:I,MATCH(M833,'Tableau FR Download'!G:G,0))),"")=0,"TBC",IFERROR(IF(M833="",INDEX('Review Approach Lookup'!D:D,MATCH('Eligible Components'!G833,'Review Approach Lookup'!A:A,0)),INDEX('Tableau FR Download'!I:I,MATCH(M833,'Tableau FR Download'!G:G,0))),""))</f>
        <v/>
      </c>
      <c r="K833" s="1" t="s">
        <v>202</v>
      </c>
      <c r="L833" s="1">
        <f>_xlfn.MAXIFS('Tableau FR Download'!A:A,'Tableau FR Download'!B:B,'Eligible Components'!G833)</f>
        <v>0</v>
      </c>
      <c r="M833" s="1" t="str">
        <f>IF(L833=0,"",INDEX('Tableau FR Download'!G:G,MATCH('Eligible Components'!L833,'Tableau FR Download'!A:A,0)))</f>
        <v/>
      </c>
      <c r="N833" s="2" t="str">
        <f>IFERROR(IF(LEFT(INDEX('Tableau FR Download'!J:J,MATCH('Eligible Components'!M833,'Tableau FR Download'!G:G,0)),FIND(" - ",INDEX('Tableau FR Download'!J:J,MATCH('Eligible Components'!M833,'Tableau FR Download'!G:G,0)))-1) = 0,"",LEFT(INDEX('Tableau FR Download'!J:J,MATCH('Eligible Components'!M833,'Tableau FR Download'!G:G,0)),FIND(" - ",INDEX('Tableau FR Download'!J:J,MATCH('Eligible Components'!M833,'Tableau FR Download'!G:G,0)))-1)),"")</f>
        <v/>
      </c>
      <c r="O833" s="2" t="str">
        <f>IF(T833="No","",IFERROR(IF(INDEX('Tableau FR Download'!M:M,MATCH('Eligible Components'!M833,'Tableau FR Download'!G:G,0))=0,"",INDEX('Tableau FR Download'!M:M,MATCH('Eligible Components'!M833,'Tableau FR Download'!G:G,0))),""))</f>
        <v/>
      </c>
      <c r="P833" s="27" t="str">
        <f>IF(IFERROR(
INDEX('Funding Request Tracker'!$G$6:$G$13,MATCH('Eligible Components'!N833,'Funding Request Tracker'!$F$6:$F$13,0)),"")=0,"",
IFERROR(INDEX('Funding Request Tracker'!$G$6:$G$13,MATCH('Eligible Components'!N833,'Funding Request Tracker'!$F$6:$F$13,0)),
""))</f>
        <v/>
      </c>
      <c r="Q833" s="27" t="str">
        <f>IF(IFERROR(INDEX('Tableau FR Download'!N:N,MATCH('Eligible Components'!M833,'Tableau FR Download'!G:G,0)),"")=0,"",IFERROR(INDEX('Tableau FR Download'!N:N,MATCH('Eligible Components'!M833,'Tableau FR Download'!G:G,0)),""))</f>
        <v/>
      </c>
      <c r="R833" s="27" t="str">
        <f>IF(IFERROR(INDEX('Tableau FR Download'!O:O,MATCH('Eligible Components'!M833,'Tableau FR Download'!G:G,0)),"")=0,"",IFERROR(INDEX('Tableau FR Download'!O:O,MATCH('Eligible Components'!M833,'Tableau FR Download'!G:G,0)),""))</f>
        <v/>
      </c>
      <c r="S833" t="str">
        <f t="shared" si="38"/>
        <v/>
      </c>
      <c r="T833" s="1" t="str">
        <f>IFERROR(INDEX('User Instructions'!$E$3:$E$8,MATCH('Eligible Components'!N833,'User Instructions'!$D$3:$D$8,0)),"")</f>
        <v/>
      </c>
      <c r="U833" s="1" t="str">
        <f>IFERROR(IF(INDEX('Tableau FR Download'!M:M,MATCH('Eligible Components'!M833,'Tableau FR Download'!G:G,0))=0,"",INDEX('Tableau FR Download'!M:M,MATCH('Eligible Components'!M833,'Tableau FR Download'!G:G,0))),"")</f>
        <v/>
      </c>
    </row>
    <row r="834" spans="1:21" hidden="1" x14ac:dyDescent="0.35">
      <c r="A834" s="1">
        <f t="shared" ref="A834:A897" si="39">IF(B834=1,0,IF(AND(H834=1,OR(F834="HIV/AIDS",F834="Tuberculosis",F834="Malaria",M834&lt;&gt;"")),1,0))</f>
        <v>0</v>
      </c>
      <c r="B834" s="1">
        <v>0</v>
      </c>
      <c r="C834" s="1" t="s">
        <v>201</v>
      </c>
      <c r="D834" s="1" t="s">
        <v>130</v>
      </c>
      <c r="E834" s="1" t="s">
        <v>137</v>
      </c>
      <c r="F834" s="1" t="s">
        <v>211</v>
      </c>
      <c r="G834" s="1" t="str">
        <f t="shared" ref="G834:G897" si="40">_xlfn.CONCAT(D834,"-",F834)</f>
        <v>Lesotho-HIV/AIDS,Tuberculosis,RSSH</v>
      </c>
      <c r="H834" s="1">
        <v>1</v>
      </c>
      <c r="I834" s="1" t="s">
        <v>56</v>
      </c>
      <c r="J834" s="1" t="str">
        <f>IF(IFERROR(IF(M834="",INDEX('Review Approach Lookup'!D:D,MATCH('Eligible Components'!G834,'Review Approach Lookup'!A:A,0)),INDEX('Tableau FR Download'!I:I,MATCH(M834,'Tableau FR Download'!G:G,0))),"")=0,"TBC",IFERROR(IF(M834="",INDEX('Review Approach Lookup'!D:D,MATCH('Eligible Components'!G834,'Review Approach Lookup'!A:A,0)),INDEX('Tableau FR Download'!I:I,MATCH(M834,'Tableau FR Download'!G:G,0))),""))</f>
        <v/>
      </c>
      <c r="K834" s="1" t="s">
        <v>202</v>
      </c>
      <c r="L834" s="1">
        <f>_xlfn.MAXIFS('Tableau FR Download'!A:A,'Tableau FR Download'!B:B,'Eligible Components'!G834)</f>
        <v>0</v>
      </c>
      <c r="M834" s="1" t="str">
        <f>IF(L834=0,"",INDEX('Tableau FR Download'!G:G,MATCH('Eligible Components'!L834,'Tableau FR Download'!A:A,0)))</f>
        <v/>
      </c>
      <c r="N834" s="2" t="str">
        <f>IFERROR(IF(LEFT(INDEX('Tableau FR Download'!J:J,MATCH('Eligible Components'!M834,'Tableau FR Download'!G:G,0)),FIND(" - ",INDEX('Tableau FR Download'!J:J,MATCH('Eligible Components'!M834,'Tableau FR Download'!G:G,0)))-1) = 0,"",LEFT(INDEX('Tableau FR Download'!J:J,MATCH('Eligible Components'!M834,'Tableau FR Download'!G:G,0)),FIND(" - ",INDEX('Tableau FR Download'!J:J,MATCH('Eligible Components'!M834,'Tableau FR Download'!G:G,0)))-1)),"")</f>
        <v/>
      </c>
      <c r="O834" s="2" t="str">
        <f>IF(T834="No","",IFERROR(IF(INDEX('Tableau FR Download'!M:M,MATCH('Eligible Components'!M834,'Tableau FR Download'!G:G,0))=0,"",INDEX('Tableau FR Download'!M:M,MATCH('Eligible Components'!M834,'Tableau FR Download'!G:G,0))),""))</f>
        <v/>
      </c>
      <c r="P834" s="27" t="str">
        <f>IF(IFERROR(
INDEX('Funding Request Tracker'!$G$6:$G$13,MATCH('Eligible Components'!N834,'Funding Request Tracker'!$F$6:$F$13,0)),"")=0,"",
IFERROR(INDEX('Funding Request Tracker'!$G$6:$G$13,MATCH('Eligible Components'!N834,'Funding Request Tracker'!$F$6:$F$13,0)),
""))</f>
        <v/>
      </c>
      <c r="Q834" s="27" t="str">
        <f>IF(IFERROR(INDEX('Tableau FR Download'!N:N,MATCH('Eligible Components'!M834,'Tableau FR Download'!G:G,0)),"")=0,"",IFERROR(INDEX('Tableau FR Download'!N:N,MATCH('Eligible Components'!M834,'Tableau FR Download'!G:G,0)),""))</f>
        <v/>
      </c>
      <c r="R834" s="27" t="str">
        <f>IF(IFERROR(INDEX('Tableau FR Download'!O:O,MATCH('Eligible Components'!M834,'Tableau FR Download'!G:G,0)),"")=0,"",IFERROR(INDEX('Tableau FR Download'!O:O,MATCH('Eligible Components'!M834,'Tableau FR Download'!G:G,0)),""))</f>
        <v/>
      </c>
      <c r="S834" t="str">
        <f t="shared" si="38"/>
        <v/>
      </c>
      <c r="T834" s="1" t="str">
        <f>IFERROR(INDEX('User Instructions'!$E$3:$E$8,MATCH('Eligible Components'!N834,'User Instructions'!$D$3:$D$8,0)),"")</f>
        <v/>
      </c>
      <c r="U834" s="1" t="str">
        <f>IFERROR(IF(INDEX('Tableau FR Download'!M:M,MATCH('Eligible Components'!M834,'Tableau FR Download'!G:G,0))=0,"",INDEX('Tableau FR Download'!M:M,MATCH('Eligible Components'!M834,'Tableau FR Download'!G:G,0))),"")</f>
        <v/>
      </c>
    </row>
    <row r="835" spans="1:21" hidden="1" x14ac:dyDescent="0.35">
      <c r="A835" s="1">
        <f t="shared" si="39"/>
        <v>0</v>
      </c>
      <c r="B835" s="1">
        <v>0</v>
      </c>
      <c r="C835" s="1" t="s">
        <v>201</v>
      </c>
      <c r="D835" s="1" t="s">
        <v>130</v>
      </c>
      <c r="E835" s="1" t="s">
        <v>68</v>
      </c>
      <c r="F835" s="1" t="s">
        <v>68</v>
      </c>
      <c r="G835" s="1" t="str">
        <f t="shared" si="40"/>
        <v>Lesotho-Malaria</v>
      </c>
      <c r="H835" s="1">
        <v>0</v>
      </c>
      <c r="I835" s="1" t="s">
        <v>56</v>
      </c>
      <c r="J835" s="1" t="str">
        <f>IF(IFERROR(IF(M835="",INDEX('Review Approach Lookup'!D:D,MATCH('Eligible Components'!G835,'Review Approach Lookup'!A:A,0)),INDEX('Tableau FR Download'!I:I,MATCH(M835,'Tableau FR Download'!G:G,0))),"")=0,"TBC",IFERROR(IF(M835="",INDEX('Review Approach Lookup'!D:D,MATCH('Eligible Components'!G835,'Review Approach Lookup'!A:A,0)),INDEX('Tableau FR Download'!I:I,MATCH(M835,'Tableau FR Download'!G:G,0))),""))</f>
        <v/>
      </c>
      <c r="K835" s="1" t="s">
        <v>202</v>
      </c>
      <c r="L835" s="1">
        <f>_xlfn.MAXIFS('Tableau FR Download'!A:A,'Tableau FR Download'!B:B,'Eligible Components'!G835)</f>
        <v>0</v>
      </c>
      <c r="M835" s="1" t="str">
        <f>IF(L835=0,"",INDEX('Tableau FR Download'!G:G,MATCH('Eligible Components'!L835,'Tableau FR Download'!A:A,0)))</f>
        <v/>
      </c>
      <c r="N835" s="2" t="str">
        <f>IFERROR(IF(LEFT(INDEX('Tableau FR Download'!J:J,MATCH('Eligible Components'!M835,'Tableau FR Download'!G:G,0)),FIND(" - ",INDEX('Tableau FR Download'!J:J,MATCH('Eligible Components'!M835,'Tableau FR Download'!G:G,0)))-1) = 0,"",LEFT(INDEX('Tableau FR Download'!J:J,MATCH('Eligible Components'!M835,'Tableau FR Download'!G:G,0)),FIND(" - ",INDEX('Tableau FR Download'!J:J,MATCH('Eligible Components'!M835,'Tableau FR Download'!G:G,0)))-1)),"")</f>
        <v/>
      </c>
      <c r="O835" s="2" t="str">
        <f>IF(T835="No","",IFERROR(IF(INDEX('Tableau FR Download'!M:M,MATCH('Eligible Components'!M835,'Tableau FR Download'!G:G,0))=0,"",INDEX('Tableau FR Download'!M:M,MATCH('Eligible Components'!M835,'Tableau FR Download'!G:G,0))),""))</f>
        <v/>
      </c>
      <c r="P835" s="27" t="str">
        <f>IF(IFERROR(
INDEX('Funding Request Tracker'!$G$6:$G$13,MATCH('Eligible Components'!N835,'Funding Request Tracker'!$F$6:$F$13,0)),"")=0,"",
IFERROR(INDEX('Funding Request Tracker'!$G$6:$G$13,MATCH('Eligible Components'!N835,'Funding Request Tracker'!$F$6:$F$13,0)),
""))</f>
        <v/>
      </c>
      <c r="Q835" s="27" t="str">
        <f>IF(IFERROR(INDEX('Tableau FR Download'!N:N,MATCH('Eligible Components'!M835,'Tableau FR Download'!G:G,0)),"")=0,"",IFERROR(INDEX('Tableau FR Download'!N:N,MATCH('Eligible Components'!M835,'Tableau FR Download'!G:G,0)),""))</f>
        <v/>
      </c>
      <c r="R835" s="27" t="str">
        <f>IF(IFERROR(INDEX('Tableau FR Download'!O:O,MATCH('Eligible Components'!M835,'Tableau FR Download'!G:G,0)),"")=0,"",IFERROR(INDEX('Tableau FR Download'!O:O,MATCH('Eligible Components'!M835,'Tableau FR Download'!G:G,0)),""))</f>
        <v/>
      </c>
      <c r="S835" t="str">
        <f t="shared" ref="S835:S898" si="41">IFERROR((R835-P835)/30.5,"")</f>
        <v/>
      </c>
      <c r="T835" s="1" t="str">
        <f>IFERROR(INDEX('User Instructions'!$E$3:$E$8,MATCH('Eligible Components'!N835,'User Instructions'!$D$3:$D$8,0)),"")</f>
        <v/>
      </c>
      <c r="U835" s="1" t="str">
        <f>IFERROR(IF(INDEX('Tableau FR Download'!M:M,MATCH('Eligible Components'!M835,'Tableau FR Download'!G:G,0))=0,"",INDEX('Tableau FR Download'!M:M,MATCH('Eligible Components'!M835,'Tableau FR Download'!G:G,0))),"")</f>
        <v/>
      </c>
    </row>
    <row r="836" spans="1:21" hidden="1" x14ac:dyDescent="0.35">
      <c r="A836" s="1">
        <f t="shared" si="39"/>
        <v>0</v>
      </c>
      <c r="B836" s="1">
        <v>0</v>
      </c>
      <c r="C836" s="1" t="s">
        <v>201</v>
      </c>
      <c r="D836" s="1" t="s">
        <v>130</v>
      </c>
      <c r="E836" s="1" t="s">
        <v>94</v>
      </c>
      <c r="F836" s="1" t="s">
        <v>212</v>
      </c>
      <c r="G836" s="1" t="str">
        <f t="shared" si="40"/>
        <v>Lesotho-Malaria,RSSH</v>
      </c>
      <c r="H836" s="1">
        <v>1</v>
      </c>
      <c r="I836" s="1" t="s">
        <v>56</v>
      </c>
      <c r="J836" s="1" t="str">
        <f>IF(IFERROR(IF(M836="",INDEX('Review Approach Lookup'!D:D,MATCH('Eligible Components'!G836,'Review Approach Lookup'!A:A,0)),INDEX('Tableau FR Download'!I:I,MATCH(M836,'Tableau FR Download'!G:G,0))),"")=0,"TBC",IFERROR(IF(M836="",INDEX('Review Approach Lookup'!D:D,MATCH('Eligible Components'!G836,'Review Approach Lookup'!A:A,0)),INDEX('Tableau FR Download'!I:I,MATCH(M836,'Tableau FR Download'!G:G,0))),""))</f>
        <v/>
      </c>
      <c r="K836" s="1" t="s">
        <v>202</v>
      </c>
      <c r="L836" s="1">
        <f>_xlfn.MAXIFS('Tableau FR Download'!A:A,'Tableau FR Download'!B:B,'Eligible Components'!G836)</f>
        <v>0</v>
      </c>
      <c r="M836" s="1" t="str">
        <f>IF(L836=0,"",INDEX('Tableau FR Download'!G:G,MATCH('Eligible Components'!L836,'Tableau FR Download'!A:A,0)))</f>
        <v/>
      </c>
      <c r="N836" s="2" t="str">
        <f>IFERROR(IF(LEFT(INDEX('Tableau FR Download'!J:J,MATCH('Eligible Components'!M836,'Tableau FR Download'!G:G,0)),FIND(" - ",INDEX('Tableau FR Download'!J:J,MATCH('Eligible Components'!M836,'Tableau FR Download'!G:G,0)))-1) = 0,"",LEFT(INDEX('Tableau FR Download'!J:J,MATCH('Eligible Components'!M836,'Tableau FR Download'!G:G,0)),FIND(" - ",INDEX('Tableau FR Download'!J:J,MATCH('Eligible Components'!M836,'Tableau FR Download'!G:G,0)))-1)),"")</f>
        <v/>
      </c>
      <c r="O836" s="2" t="str">
        <f>IF(T836="No","",IFERROR(IF(INDEX('Tableau FR Download'!M:M,MATCH('Eligible Components'!M836,'Tableau FR Download'!G:G,0))=0,"",INDEX('Tableau FR Download'!M:M,MATCH('Eligible Components'!M836,'Tableau FR Download'!G:G,0))),""))</f>
        <v/>
      </c>
      <c r="P836" s="27" t="str">
        <f>IF(IFERROR(
INDEX('Funding Request Tracker'!$G$6:$G$13,MATCH('Eligible Components'!N836,'Funding Request Tracker'!$F$6:$F$13,0)),"")=0,"",
IFERROR(INDEX('Funding Request Tracker'!$G$6:$G$13,MATCH('Eligible Components'!N836,'Funding Request Tracker'!$F$6:$F$13,0)),
""))</f>
        <v/>
      </c>
      <c r="Q836" s="27" t="str">
        <f>IF(IFERROR(INDEX('Tableau FR Download'!N:N,MATCH('Eligible Components'!M836,'Tableau FR Download'!G:G,0)),"")=0,"",IFERROR(INDEX('Tableau FR Download'!N:N,MATCH('Eligible Components'!M836,'Tableau FR Download'!G:G,0)),""))</f>
        <v/>
      </c>
      <c r="R836" s="27" t="str">
        <f>IF(IFERROR(INDEX('Tableau FR Download'!O:O,MATCH('Eligible Components'!M836,'Tableau FR Download'!G:G,0)),"")=0,"",IFERROR(INDEX('Tableau FR Download'!O:O,MATCH('Eligible Components'!M836,'Tableau FR Download'!G:G,0)),""))</f>
        <v/>
      </c>
      <c r="S836" t="str">
        <f t="shared" si="41"/>
        <v/>
      </c>
      <c r="T836" s="1" t="str">
        <f>IFERROR(INDEX('User Instructions'!$E$3:$E$8,MATCH('Eligible Components'!N836,'User Instructions'!$D$3:$D$8,0)),"")</f>
        <v/>
      </c>
      <c r="U836" s="1" t="str">
        <f>IFERROR(IF(INDEX('Tableau FR Download'!M:M,MATCH('Eligible Components'!M836,'Tableau FR Download'!G:G,0))=0,"",INDEX('Tableau FR Download'!M:M,MATCH('Eligible Components'!M836,'Tableau FR Download'!G:G,0))),"")</f>
        <v/>
      </c>
    </row>
    <row r="837" spans="1:21" hidden="1" x14ac:dyDescent="0.35">
      <c r="A837" s="1">
        <f t="shared" si="39"/>
        <v>0</v>
      </c>
      <c r="B837" s="1">
        <v>0</v>
      </c>
      <c r="C837" s="1" t="s">
        <v>201</v>
      </c>
      <c r="D837" s="1" t="s">
        <v>130</v>
      </c>
      <c r="E837" s="1" t="s">
        <v>91</v>
      </c>
      <c r="F837" s="1" t="s">
        <v>91</v>
      </c>
      <c r="G837" s="1" t="str">
        <f t="shared" si="40"/>
        <v>Lesotho-RSSH</v>
      </c>
      <c r="H837" s="1">
        <v>1</v>
      </c>
      <c r="I837" s="1" t="s">
        <v>56</v>
      </c>
      <c r="J837" s="1" t="str">
        <f>IF(IFERROR(IF(M837="",INDEX('Review Approach Lookup'!D:D,MATCH('Eligible Components'!G837,'Review Approach Lookup'!A:A,0)),INDEX('Tableau FR Download'!I:I,MATCH(M837,'Tableau FR Download'!G:G,0))),"")=0,"TBC",IFERROR(IF(M837="",INDEX('Review Approach Lookup'!D:D,MATCH('Eligible Components'!G837,'Review Approach Lookup'!A:A,0)),INDEX('Tableau FR Download'!I:I,MATCH(M837,'Tableau FR Download'!G:G,0))),""))</f>
        <v>TBC</v>
      </c>
      <c r="K837" s="1" t="s">
        <v>202</v>
      </c>
      <c r="L837" s="1">
        <f>_xlfn.MAXIFS('Tableau FR Download'!A:A,'Tableau FR Download'!B:B,'Eligible Components'!G837)</f>
        <v>0</v>
      </c>
      <c r="M837" s="1" t="str">
        <f>IF(L837=0,"",INDEX('Tableau FR Download'!G:G,MATCH('Eligible Components'!L837,'Tableau FR Download'!A:A,0)))</f>
        <v/>
      </c>
      <c r="N837" s="2" t="str">
        <f>IFERROR(IF(LEFT(INDEX('Tableau FR Download'!J:J,MATCH('Eligible Components'!M837,'Tableau FR Download'!G:G,0)),FIND(" - ",INDEX('Tableau FR Download'!J:J,MATCH('Eligible Components'!M837,'Tableau FR Download'!G:G,0)))-1) = 0,"",LEFT(INDEX('Tableau FR Download'!J:J,MATCH('Eligible Components'!M837,'Tableau FR Download'!G:G,0)),FIND(" - ",INDEX('Tableau FR Download'!J:J,MATCH('Eligible Components'!M837,'Tableau FR Download'!G:G,0)))-1)),"")</f>
        <v/>
      </c>
      <c r="O837" s="2" t="str">
        <f>IF(T837="No","",IFERROR(IF(INDEX('Tableau FR Download'!M:M,MATCH('Eligible Components'!M837,'Tableau FR Download'!G:G,0))=0,"",INDEX('Tableau FR Download'!M:M,MATCH('Eligible Components'!M837,'Tableau FR Download'!G:G,0))),""))</f>
        <v/>
      </c>
      <c r="P837" s="27" t="str">
        <f>IF(IFERROR(
INDEX('Funding Request Tracker'!$G$6:$G$13,MATCH('Eligible Components'!N837,'Funding Request Tracker'!$F$6:$F$13,0)),"")=0,"",
IFERROR(INDEX('Funding Request Tracker'!$G$6:$G$13,MATCH('Eligible Components'!N837,'Funding Request Tracker'!$F$6:$F$13,0)),
""))</f>
        <v/>
      </c>
      <c r="Q837" s="27" t="str">
        <f>IF(IFERROR(INDEX('Tableau FR Download'!N:N,MATCH('Eligible Components'!M837,'Tableau FR Download'!G:G,0)),"")=0,"",IFERROR(INDEX('Tableau FR Download'!N:N,MATCH('Eligible Components'!M837,'Tableau FR Download'!G:G,0)),""))</f>
        <v/>
      </c>
      <c r="R837" s="27" t="str">
        <f>IF(IFERROR(INDEX('Tableau FR Download'!O:O,MATCH('Eligible Components'!M837,'Tableau FR Download'!G:G,0)),"")=0,"",IFERROR(INDEX('Tableau FR Download'!O:O,MATCH('Eligible Components'!M837,'Tableau FR Download'!G:G,0)),""))</f>
        <v/>
      </c>
      <c r="S837" t="str">
        <f t="shared" si="41"/>
        <v/>
      </c>
      <c r="T837" s="1" t="str">
        <f>IFERROR(INDEX('User Instructions'!$E$3:$E$8,MATCH('Eligible Components'!N837,'User Instructions'!$D$3:$D$8,0)),"")</f>
        <v/>
      </c>
      <c r="U837" s="1" t="str">
        <f>IFERROR(IF(INDEX('Tableau FR Download'!M:M,MATCH('Eligible Components'!M837,'Tableau FR Download'!G:G,0))=0,"",INDEX('Tableau FR Download'!M:M,MATCH('Eligible Components'!M837,'Tableau FR Download'!G:G,0))),"")</f>
        <v/>
      </c>
    </row>
    <row r="838" spans="1:21" hidden="1" x14ac:dyDescent="0.35">
      <c r="A838" s="1">
        <f t="shared" si="39"/>
        <v>0</v>
      </c>
      <c r="B838" s="1">
        <v>1</v>
      </c>
      <c r="C838" s="1" t="s">
        <v>201</v>
      </c>
      <c r="D838" s="1" t="s">
        <v>130</v>
      </c>
      <c r="E838" s="1" t="s">
        <v>61</v>
      </c>
      <c r="F838" s="1" t="s">
        <v>213</v>
      </c>
      <c r="G838" s="1" t="str">
        <f t="shared" si="40"/>
        <v>Lesotho-Tuberculosis</v>
      </c>
      <c r="H838" s="1">
        <v>1</v>
      </c>
      <c r="I838" s="1" t="s">
        <v>56</v>
      </c>
      <c r="J838" s="1" t="str">
        <f>IF(IFERROR(IF(M838="",INDEX('Review Approach Lookup'!D:D,MATCH('Eligible Components'!G838,'Review Approach Lookup'!A:A,0)),INDEX('Tableau FR Download'!I:I,MATCH(M838,'Tableau FR Download'!G:G,0))),"")=0,"TBC",IFERROR(IF(M838="",INDEX('Review Approach Lookup'!D:D,MATCH('Eligible Components'!G838,'Review Approach Lookup'!A:A,0)),INDEX('Tableau FR Download'!I:I,MATCH(M838,'Tableau FR Download'!G:G,0))),""))</f>
        <v>Program Continuation</v>
      </c>
      <c r="K838" s="1" t="s">
        <v>202</v>
      </c>
      <c r="L838" s="1">
        <f>_xlfn.MAXIFS('Tableau FR Download'!A:A,'Tableau FR Download'!B:B,'Eligible Components'!G838)</f>
        <v>0</v>
      </c>
      <c r="M838" s="1" t="str">
        <f>IF(L838=0,"",INDEX('Tableau FR Download'!G:G,MATCH('Eligible Components'!L838,'Tableau FR Download'!A:A,0)))</f>
        <v/>
      </c>
      <c r="N838" s="2" t="str">
        <f>IFERROR(IF(LEFT(INDEX('Tableau FR Download'!J:J,MATCH('Eligible Components'!M838,'Tableau FR Download'!G:G,0)),FIND(" - ",INDEX('Tableau FR Download'!J:J,MATCH('Eligible Components'!M838,'Tableau FR Download'!G:G,0)))-1) = 0,"",LEFT(INDEX('Tableau FR Download'!J:J,MATCH('Eligible Components'!M838,'Tableau FR Download'!G:G,0)),FIND(" - ",INDEX('Tableau FR Download'!J:J,MATCH('Eligible Components'!M838,'Tableau FR Download'!G:G,0)))-1)),"")</f>
        <v/>
      </c>
      <c r="O838" s="2" t="str">
        <f>IF(T838="No","",IFERROR(IF(INDEX('Tableau FR Download'!M:M,MATCH('Eligible Components'!M838,'Tableau FR Download'!G:G,0))=0,"",INDEX('Tableau FR Download'!M:M,MATCH('Eligible Components'!M838,'Tableau FR Download'!G:G,0))),""))</f>
        <v/>
      </c>
      <c r="P838" s="27" t="str">
        <f>IF(IFERROR(
INDEX('Funding Request Tracker'!$G$6:$G$13,MATCH('Eligible Components'!N838,'Funding Request Tracker'!$F$6:$F$13,0)),"")=0,"",
IFERROR(INDEX('Funding Request Tracker'!$G$6:$G$13,MATCH('Eligible Components'!N838,'Funding Request Tracker'!$F$6:$F$13,0)),
""))</f>
        <v/>
      </c>
      <c r="Q838" s="27" t="str">
        <f>IF(IFERROR(INDEX('Tableau FR Download'!N:N,MATCH('Eligible Components'!M838,'Tableau FR Download'!G:G,0)),"")=0,"",IFERROR(INDEX('Tableau FR Download'!N:N,MATCH('Eligible Components'!M838,'Tableau FR Download'!G:G,0)),""))</f>
        <v/>
      </c>
      <c r="R838" s="27" t="str">
        <f>IF(IFERROR(INDEX('Tableau FR Download'!O:O,MATCH('Eligible Components'!M838,'Tableau FR Download'!G:G,0)),"")=0,"",IFERROR(INDEX('Tableau FR Download'!O:O,MATCH('Eligible Components'!M838,'Tableau FR Download'!G:G,0)),""))</f>
        <v/>
      </c>
      <c r="S838" t="str">
        <f t="shared" si="41"/>
        <v/>
      </c>
      <c r="T838" s="1" t="str">
        <f>IFERROR(INDEX('User Instructions'!$E$3:$E$8,MATCH('Eligible Components'!N838,'User Instructions'!$D$3:$D$8,0)),"")</f>
        <v/>
      </c>
      <c r="U838" s="1" t="str">
        <f>IFERROR(IF(INDEX('Tableau FR Download'!M:M,MATCH('Eligible Components'!M838,'Tableau FR Download'!G:G,0))=0,"",INDEX('Tableau FR Download'!M:M,MATCH('Eligible Components'!M838,'Tableau FR Download'!G:G,0))),"")</f>
        <v/>
      </c>
    </row>
    <row r="839" spans="1:21" hidden="1" x14ac:dyDescent="0.35">
      <c r="A839" s="1">
        <f t="shared" si="39"/>
        <v>0</v>
      </c>
      <c r="B839" s="1">
        <v>0</v>
      </c>
      <c r="C839" s="1" t="s">
        <v>201</v>
      </c>
      <c r="D839" s="1" t="s">
        <v>130</v>
      </c>
      <c r="E839" s="1" t="s">
        <v>168</v>
      </c>
      <c r="F839" s="1" t="s">
        <v>214</v>
      </c>
      <c r="G839" s="1" t="str">
        <f t="shared" si="40"/>
        <v>Lesotho-Tuberculosis,Malaria</v>
      </c>
      <c r="H839" s="1">
        <v>1</v>
      </c>
      <c r="I839" s="1" t="s">
        <v>56</v>
      </c>
      <c r="J839" s="1" t="str">
        <f>IF(IFERROR(IF(M839="",INDEX('Review Approach Lookup'!D:D,MATCH('Eligible Components'!G839,'Review Approach Lookup'!A:A,0)),INDEX('Tableau FR Download'!I:I,MATCH(M839,'Tableau FR Download'!G:G,0))),"")=0,"TBC",IFERROR(IF(M839="",INDEX('Review Approach Lookup'!D:D,MATCH('Eligible Components'!G839,'Review Approach Lookup'!A:A,0)),INDEX('Tableau FR Download'!I:I,MATCH(M839,'Tableau FR Download'!G:G,0))),""))</f>
        <v/>
      </c>
      <c r="K839" s="1" t="s">
        <v>202</v>
      </c>
      <c r="L839" s="1">
        <f>_xlfn.MAXIFS('Tableau FR Download'!A:A,'Tableau FR Download'!B:B,'Eligible Components'!G839)</f>
        <v>0</v>
      </c>
      <c r="M839" s="1" t="str">
        <f>IF(L839=0,"",INDEX('Tableau FR Download'!G:G,MATCH('Eligible Components'!L839,'Tableau FR Download'!A:A,0)))</f>
        <v/>
      </c>
      <c r="N839" s="2" t="str">
        <f>IFERROR(IF(LEFT(INDEX('Tableau FR Download'!J:J,MATCH('Eligible Components'!M839,'Tableau FR Download'!G:G,0)),FIND(" - ",INDEX('Tableau FR Download'!J:J,MATCH('Eligible Components'!M839,'Tableau FR Download'!G:G,0)))-1) = 0,"",LEFT(INDEX('Tableau FR Download'!J:J,MATCH('Eligible Components'!M839,'Tableau FR Download'!G:G,0)),FIND(" - ",INDEX('Tableau FR Download'!J:J,MATCH('Eligible Components'!M839,'Tableau FR Download'!G:G,0)))-1)),"")</f>
        <v/>
      </c>
      <c r="O839" s="2" t="str">
        <f>IF(T839="No","",IFERROR(IF(INDEX('Tableau FR Download'!M:M,MATCH('Eligible Components'!M839,'Tableau FR Download'!G:G,0))=0,"",INDEX('Tableau FR Download'!M:M,MATCH('Eligible Components'!M839,'Tableau FR Download'!G:G,0))),""))</f>
        <v/>
      </c>
      <c r="P839" s="27" t="str">
        <f>IF(IFERROR(
INDEX('Funding Request Tracker'!$G$6:$G$13,MATCH('Eligible Components'!N839,'Funding Request Tracker'!$F$6:$F$13,0)),"")=0,"",
IFERROR(INDEX('Funding Request Tracker'!$G$6:$G$13,MATCH('Eligible Components'!N839,'Funding Request Tracker'!$F$6:$F$13,0)),
""))</f>
        <v/>
      </c>
      <c r="Q839" s="27" t="str">
        <f>IF(IFERROR(INDEX('Tableau FR Download'!N:N,MATCH('Eligible Components'!M839,'Tableau FR Download'!G:G,0)),"")=0,"",IFERROR(INDEX('Tableau FR Download'!N:N,MATCH('Eligible Components'!M839,'Tableau FR Download'!G:G,0)),""))</f>
        <v/>
      </c>
      <c r="R839" s="27" t="str">
        <f>IF(IFERROR(INDEX('Tableau FR Download'!O:O,MATCH('Eligible Components'!M839,'Tableau FR Download'!G:G,0)),"")=0,"",IFERROR(INDEX('Tableau FR Download'!O:O,MATCH('Eligible Components'!M839,'Tableau FR Download'!G:G,0)),""))</f>
        <v/>
      </c>
      <c r="S839" t="str">
        <f t="shared" si="41"/>
        <v/>
      </c>
      <c r="T839" s="1" t="str">
        <f>IFERROR(INDEX('User Instructions'!$E$3:$E$8,MATCH('Eligible Components'!N839,'User Instructions'!$D$3:$D$8,0)),"")</f>
        <v/>
      </c>
      <c r="U839" s="1" t="str">
        <f>IFERROR(IF(INDEX('Tableau FR Download'!M:M,MATCH('Eligible Components'!M839,'Tableau FR Download'!G:G,0))=0,"",INDEX('Tableau FR Download'!M:M,MATCH('Eligible Components'!M839,'Tableau FR Download'!G:G,0))),"")</f>
        <v/>
      </c>
    </row>
    <row r="840" spans="1:21" hidden="1" x14ac:dyDescent="0.35">
      <c r="A840" s="1">
        <f t="shared" si="39"/>
        <v>0</v>
      </c>
      <c r="B840" s="1">
        <v>0</v>
      </c>
      <c r="C840" s="1" t="s">
        <v>201</v>
      </c>
      <c r="D840" s="1" t="s">
        <v>130</v>
      </c>
      <c r="E840" s="1" t="s">
        <v>133</v>
      </c>
      <c r="F840" s="1" t="s">
        <v>215</v>
      </c>
      <c r="G840" s="1" t="str">
        <f t="shared" si="40"/>
        <v>Lesotho-Tuberculosis,Malaria,RSSH</v>
      </c>
      <c r="H840" s="1">
        <v>1</v>
      </c>
      <c r="I840" s="1" t="s">
        <v>56</v>
      </c>
      <c r="J840" s="1" t="str">
        <f>IF(IFERROR(IF(M840="",INDEX('Review Approach Lookup'!D:D,MATCH('Eligible Components'!G840,'Review Approach Lookup'!A:A,0)),INDEX('Tableau FR Download'!I:I,MATCH(M840,'Tableau FR Download'!G:G,0))),"")=0,"TBC",IFERROR(IF(M840="",INDEX('Review Approach Lookup'!D:D,MATCH('Eligible Components'!G840,'Review Approach Lookup'!A:A,0)),INDEX('Tableau FR Download'!I:I,MATCH(M840,'Tableau FR Download'!G:G,0))),""))</f>
        <v/>
      </c>
      <c r="K840" s="1" t="s">
        <v>202</v>
      </c>
      <c r="L840" s="1">
        <f>_xlfn.MAXIFS('Tableau FR Download'!A:A,'Tableau FR Download'!B:B,'Eligible Components'!G840)</f>
        <v>0</v>
      </c>
      <c r="M840" s="1" t="str">
        <f>IF(L840=0,"",INDEX('Tableau FR Download'!G:G,MATCH('Eligible Components'!L840,'Tableau FR Download'!A:A,0)))</f>
        <v/>
      </c>
      <c r="N840" s="2" t="str">
        <f>IFERROR(IF(LEFT(INDEX('Tableau FR Download'!J:J,MATCH('Eligible Components'!M840,'Tableau FR Download'!G:G,0)),FIND(" - ",INDEX('Tableau FR Download'!J:J,MATCH('Eligible Components'!M840,'Tableau FR Download'!G:G,0)))-1) = 0,"",LEFT(INDEX('Tableau FR Download'!J:J,MATCH('Eligible Components'!M840,'Tableau FR Download'!G:G,0)),FIND(" - ",INDEX('Tableau FR Download'!J:J,MATCH('Eligible Components'!M840,'Tableau FR Download'!G:G,0)))-1)),"")</f>
        <v/>
      </c>
      <c r="O840" s="2" t="str">
        <f>IF(T840="No","",IFERROR(IF(INDEX('Tableau FR Download'!M:M,MATCH('Eligible Components'!M840,'Tableau FR Download'!G:G,0))=0,"",INDEX('Tableau FR Download'!M:M,MATCH('Eligible Components'!M840,'Tableau FR Download'!G:G,0))),""))</f>
        <v/>
      </c>
      <c r="P840" s="27" t="str">
        <f>IF(IFERROR(
INDEX('Funding Request Tracker'!$G$6:$G$13,MATCH('Eligible Components'!N840,'Funding Request Tracker'!$F$6:$F$13,0)),"")=0,"",
IFERROR(INDEX('Funding Request Tracker'!$G$6:$G$13,MATCH('Eligible Components'!N840,'Funding Request Tracker'!$F$6:$F$13,0)),
""))</f>
        <v/>
      </c>
      <c r="Q840" s="27" t="str">
        <f>IF(IFERROR(INDEX('Tableau FR Download'!N:N,MATCH('Eligible Components'!M840,'Tableau FR Download'!G:G,0)),"")=0,"",IFERROR(INDEX('Tableau FR Download'!N:N,MATCH('Eligible Components'!M840,'Tableau FR Download'!G:G,0)),""))</f>
        <v/>
      </c>
      <c r="R840" s="27" t="str">
        <f>IF(IFERROR(INDEX('Tableau FR Download'!O:O,MATCH('Eligible Components'!M840,'Tableau FR Download'!G:G,0)),"")=0,"",IFERROR(INDEX('Tableau FR Download'!O:O,MATCH('Eligible Components'!M840,'Tableau FR Download'!G:G,0)),""))</f>
        <v/>
      </c>
      <c r="S840" t="str">
        <f t="shared" si="41"/>
        <v/>
      </c>
      <c r="T840" s="1" t="str">
        <f>IFERROR(INDEX('User Instructions'!$E$3:$E$8,MATCH('Eligible Components'!N840,'User Instructions'!$D$3:$D$8,0)),"")</f>
        <v/>
      </c>
      <c r="U840" s="1" t="str">
        <f>IFERROR(IF(INDEX('Tableau FR Download'!M:M,MATCH('Eligible Components'!M840,'Tableau FR Download'!G:G,0))=0,"",INDEX('Tableau FR Download'!M:M,MATCH('Eligible Components'!M840,'Tableau FR Download'!G:G,0))),"")</f>
        <v/>
      </c>
    </row>
    <row r="841" spans="1:21" hidden="1" x14ac:dyDescent="0.35">
      <c r="A841" s="1">
        <f t="shared" si="39"/>
        <v>0</v>
      </c>
      <c r="B841" s="1">
        <v>0</v>
      </c>
      <c r="C841" s="1" t="s">
        <v>201</v>
      </c>
      <c r="D841" s="1" t="s">
        <v>130</v>
      </c>
      <c r="E841" s="1" t="s">
        <v>121</v>
      </c>
      <c r="F841" s="1" t="s">
        <v>216</v>
      </c>
      <c r="G841" s="1" t="str">
        <f t="shared" si="40"/>
        <v>Lesotho-Tuberculosis,RSSH</v>
      </c>
      <c r="H841" s="1">
        <v>1</v>
      </c>
      <c r="I841" s="1" t="s">
        <v>56</v>
      </c>
      <c r="J841" s="1" t="str">
        <f>IF(IFERROR(IF(M841="",INDEX('Review Approach Lookup'!D:D,MATCH('Eligible Components'!G841,'Review Approach Lookup'!A:A,0)),INDEX('Tableau FR Download'!I:I,MATCH(M841,'Tableau FR Download'!G:G,0))),"")=0,"TBC",IFERROR(IF(M841="",INDEX('Review Approach Lookup'!D:D,MATCH('Eligible Components'!G841,'Review Approach Lookup'!A:A,0)),INDEX('Tableau FR Download'!I:I,MATCH(M841,'Tableau FR Download'!G:G,0))),""))</f>
        <v/>
      </c>
      <c r="K841" s="1" t="s">
        <v>202</v>
      </c>
      <c r="L841" s="1">
        <f>_xlfn.MAXIFS('Tableau FR Download'!A:A,'Tableau FR Download'!B:B,'Eligible Components'!G841)</f>
        <v>0</v>
      </c>
      <c r="M841" s="1" t="str">
        <f>IF(L841=0,"",INDEX('Tableau FR Download'!G:G,MATCH('Eligible Components'!L841,'Tableau FR Download'!A:A,0)))</f>
        <v/>
      </c>
      <c r="N841" s="2" t="str">
        <f>IFERROR(IF(LEFT(INDEX('Tableau FR Download'!J:J,MATCH('Eligible Components'!M841,'Tableau FR Download'!G:G,0)),FIND(" - ",INDEX('Tableau FR Download'!J:J,MATCH('Eligible Components'!M841,'Tableau FR Download'!G:G,0)))-1) = 0,"",LEFT(INDEX('Tableau FR Download'!J:J,MATCH('Eligible Components'!M841,'Tableau FR Download'!G:G,0)),FIND(" - ",INDEX('Tableau FR Download'!J:J,MATCH('Eligible Components'!M841,'Tableau FR Download'!G:G,0)))-1)),"")</f>
        <v/>
      </c>
      <c r="O841" s="2" t="str">
        <f>IF(T841="No","",IFERROR(IF(INDEX('Tableau FR Download'!M:M,MATCH('Eligible Components'!M841,'Tableau FR Download'!G:G,0))=0,"",INDEX('Tableau FR Download'!M:M,MATCH('Eligible Components'!M841,'Tableau FR Download'!G:G,0))),""))</f>
        <v/>
      </c>
      <c r="P841" s="27" t="str">
        <f>IF(IFERROR(
INDEX('Funding Request Tracker'!$G$6:$G$13,MATCH('Eligible Components'!N841,'Funding Request Tracker'!$F$6:$F$13,0)),"")=0,"",
IFERROR(INDEX('Funding Request Tracker'!$G$6:$G$13,MATCH('Eligible Components'!N841,'Funding Request Tracker'!$F$6:$F$13,0)),
""))</f>
        <v/>
      </c>
      <c r="Q841" s="27" t="str">
        <f>IF(IFERROR(INDEX('Tableau FR Download'!N:N,MATCH('Eligible Components'!M841,'Tableau FR Download'!G:G,0)),"")=0,"",IFERROR(INDEX('Tableau FR Download'!N:N,MATCH('Eligible Components'!M841,'Tableau FR Download'!G:G,0)),""))</f>
        <v/>
      </c>
      <c r="R841" s="27" t="str">
        <f>IF(IFERROR(INDEX('Tableau FR Download'!O:O,MATCH('Eligible Components'!M841,'Tableau FR Download'!G:G,0)),"")=0,"",IFERROR(INDEX('Tableau FR Download'!O:O,MATCH('Eligible Components'!M841,'Tableau FR Download'!G:G,0)),""))</f>
        <v/>
      </c>
      <c r="S841" t="str">
        <f t="shared" si="41"/>
        <v/>
      </c>
      <c r="T841" s="1" t="str">
        <f>IFERROR(INDEX('User Instructions'!$E$3:$E$8,MATCH('Eligible Components'!N841,'User Instructions'!$D$3:$D$8,0)),"")</f>
        <v/>
      </c>
      <c r="U841" s="1" t="str">
        <f>IFERROR(IF(INDEX('Tableau FR Download'!M:M,MATCH('Eligible Components'!M841,'Tableau FR Download'!G:G,0))=0,"",INDEX('Tableau FR Download'!M:M,MATCH('Eligible Components'!M841,'Tableau FR Download'!G:G,0))),"")</f>
        <v/>
      </c>
    </row>
    <row r="842" spans="1:21" hidden="1" x14ac:dyDescent="0.35">
      <c r="A842" s="1">
        <f t="shared" si="39"/>
        <v>0</v>
      </c>
      <c r="B842" s="1">
        <v>1</v>
      </c>
      <c r="C842" s="1" t="s">
        <v>201</v>
      </c>
      <c r="D842" s="1" t="s">
        <v>131</v>
      </c>
      <c r="E842" s="1" t="s">
        <v>59</v>
      </c>
      <c r="F842" s="1" t="s">
        <v>59</v>
      </c>
      <c r="G842" s="1" t="str">
        <f t="shared" si="40"/>
        <v>Liberia-HIV/AIDS</v>
      </c>
      <c r="H842" s="1">
        <v>1</v>
      </c>
      <c r="I842" s="1" t="s">
        <v>110</v>
      </c>
      <c r="J842" s="1" t="str">
        <f>IF(IFERROR(IF(M842="",INDEX('Review Approach Lookup'!D:D,MATCH('Eligible Components'!G842,'Review Approach Lookup'!A:A,0)),INDEX('Tableau FR Download'!I:I,MATCH(M842,'Tableau FR Download'!G:G,0))),"")=0,"TBC",IFERROR(IF(M842="",INDEX('Review Approach Lookup'!D:D,MATCH('Eligible Components'!G842,'Review Approach Lookup'!A:A,0)),INDEX('Tableau FR Download'!I:I,MATCH(M842,'Tableau FR Download'!G:G,0))),""))</f>
        <v>Program Continuation</v>
      </c>
      <c r="K842" s="1" t="s">
        <v>202</v>
      </c>
      <c r="L842" s="1">
        <f>_xlfn.MAXIFS('Tableau FR Download'!A:A,'Tableau FR Download'!B:B,'Eligible Components'!G842)</f>
        <v>0</v>
      </c>
      <c r="M842" s="1" t="str">
        <f>IF(L842=0,"",INDEX('Tableau FR Download'!G:G,MATCH('Eligible Components'!L842,'Tableau FR Download'!A:A,0)))</f>
        <v/>
      </c>
      <c r="N842" s="2" t="str">
        <f>IFERROR(IF(LEFT(INDEX('Tableau FR Download'!J:J,MATCH('Eligible Components'!M842,'Tableau FR Download'!G:G,0)),FIND(" - ",INDEX('Tableau FR Download'!J:J,MATCH('Eligible Components'!M842,'Tableau FR Download'!G:G,0)))-1) = 0,"",LEFT(INDEX('Tableau FR Download'!J:J,MATCH('Eligible Components'!M842,'Tableau FR Download'!G:G,0)),FIND(" - ",INDEX('Tableau FR Download'!J:J,MATCH('Eligible Components'!M842,'Tableau FR Download'!G:G,0)))-1)),"")</f>
        <v/>
      </c>
      <c r="O842" s="2" t="str">
        <f>IF(T842="No","",IFERROR(IF(INDEX('Tableau FR Download'!M:M,MATCH('Eligible Components'!M842,'Tableau FR Download'!G:G,0))=0,"",INDEX('Tableau FR Download'!M:M,MATCH('Eligible Components'!M842,'Tableau FR Download'!G:G,0))),""))</f>
        <v/>
      </c>
      <c r="P842" s="27" t="str">
        <f>IF(IFERROR(
INDEX('Funding Request Tracker'!$G$6:$G$13,MATCH('Eligible Components'!N842,'Funding Request Tracker'!$F$6:$F$13,0)),"")=0,"",
IFERROR(INDEX('Funding Request Tracker'!$G$6:$G$13,MATCH('Eligible Components'!N842,'Funding Request Tracker'!$F$6:$F$13,0)),
""))</f>
        <v/>
      </c>
      <c r="Q842" s="27" t="str">
        <f>IF(IFERROR(INDEX('Tableau FR Download'!N:N,MATCH('Eligible Components'!M842,'Tableau FR Download'!G:G,0)),"")=0,"",IFERROR(INDEX('Tableau FR Download'!N:N,MATCH('Eligible Components'!M842,'Tableau FR Download'!G:G,0)),""))</f>
        <v/>
      </c>
      <c r="R842" s="27" t="str">
        <f>IF(IFERROR(INDEX('Tableau FR Download'!O:O,MATCH('Eligible Components'!M842,'Tableau FR Download'!G:G,0)),"")=0,"",IFERROR(INDEX('Tableau FR Download'!O:O,MATCH('Eligible Components'!M842,'Tableau FR Download'!G:G,0)),""))</f>
        <v/>
      </c>
      <c r="S842" t="str">
        <f t="shared" si="41"/>
        <v/>
      </c>
      <c r="T842" s="1" t="str">
        <f>IFERROR(INDEX('User Instructions'!$E$3:$E$8,MATCH('Eligible Components'!N842,'User Instructions'!$D$3:$D$8,0)),"")</f>
        <v/>
      </c>
      <c r="U842" s="1" t="str">
        <f>IFERROR(IF(INDEX('Tableau FR Download'!M:M,MATCH('Eligible Components'!M842,'Tableau FR Download'!G:G,0))=0,"",INDEX('Tableau FR Download'!M:M,MATCH('Eligible Components'!M842,'Tableau FR Download'!G:G,0))),"")</f>
        <v/>
      </c>
    </row>
    <row r="843" spans="1:21" hidden="1" x14ac:dyDescent="0.35">
      <c r="A843" s="1">
        <f t="shared" si="39"/>
        <v>0</v>
      </c>
      <c r="B843" s="1">
        <v>0</v>
      </c>
      <c r="C843" s="1" t="s">
        <v>201</v>
      </c>
      <c r="D843" s="1" t="s">
        <v>131</v>
      </c>
      <c r="E843" s="1" t="s">
        <v>103</v>
      </c>
      <c r="F843" s="1" t="s">
        <v>203</v>
      </c>
      <c r="G843" s="1" t="str">
        <f t="shared" si="40"/>
        <v>Liberia-HIV/AIDS,Malaria</v>
      </c>
      <c r="H843" s="1">
        <v>0</v>
      </c>
      <c r="I843" s="1" t="s">
        <v>110</v>
      </c>
      <c r="J843" s="1" t="str">
        <f>IF(IFERROR(IF(M843="",INDEX('Review Approach Lookup'!D:D,MATCH('Eligible Components'!G843,'Review Approach Lookup'!A:A,0)),INDEX('Tableau FR Download'!I:I,MATCH(M843,'Tableau FR Download'!G:G,0))),"")=0,"TBC",IFERROR(IF(M843="",INDEX('Review Approach Lookup'!D:D,MATCH('Eligible Components'!G843,'Review Approach Lookup'!A:A,0)),INDEX('Tableau FR Download'!I:I,MATCH(M843,'Tableau FR Download'!G:G,0))),""))</f>
        <v/>
      </c>
      <c r="K843" s="1" t="s">
        <v>202</v>
      </c>
      <c r="L843" s="1">
        <f>_xlfn.MAXIFS('Tableau FR Download'!A:A,'Tableau FR Download'!B:B,'Eligible Components'!G843)</f>
        <v>0</v>
      </c>
      <c r="M843" s="1" t="str">
        <f>IF(L843=0,"",INDEX('Tableau FR Download'!G:G,MATCH('Eligible Components'!L843,'Tableau FR Download'!A:A,0)))</f>
        <v/>
      </c>
      <c r="N843" s="2" t="str">
        <f>IFERROR(IF(LEFT(INDEX('Tableau FR Download'!J:J,MATCH('Eligible Components'!M843,'Tableau FR Download'!G:G,0)),FIND(" - ",INDEX('Tableau FR Download'!J:J,MATCH('Eligible Components'!M843,'Tableau FR Download'!G:G,0)))-1) = 0,"",LEFT(INDEX('Tableau FR Download'!J:J,MATCH('Eligible Components'!M843,'Tableau FR Download'!G:G,0)),FIND(" - ",INDEX('Tableau FR Download'!J:J,MATCH('Eligible Components'!M843,'Tableau FR Download'!G:G,0)))-1)),"")</f>
        <v/>
      </c>
      <c r="O843" s="2" t="str">
        <f>IF(T843="No","",IFERROR(IF(INDEX('Tableau FR Download'!M:M,MATCH('Eligible Components'!M843,'Tableau FR Download'!G:G,0))=0,"",INDEX('Tableau FR Download'!M:M,MATCH('Eligible Components'!M843,'Tableau FR Download'!G:G,0))),""))</f>
        <v/>
      </c>
      <c r="P843" s="27" t="str">
        <f>IF(IFERROR(
INDEX('Funding Request Tracker'!$G$6:$G$13,MATCH('Eligible Components'!N843,'Funding Request Tracker'!$F$6:$F$13,0)),"")=0,"",
IFERROR(INDEX('Funding Request Tracker'!$G$6:$G$13,MATCH('Eligible Components'!N843,'Funding Request Tracker'!$F$6:$F$13,0)),
""))</f>
        <v/>
      </c>
      <c r="Q843" s="27" t="str">
        <f>IF(IFERROR(INDEX('Tableau FR Download'!N:N,MATCH('Eligible Components'!M843,'Tableau FR Download'!G:G,0)),"")=0,"",IFERROR(INDEX('Tableau FR Download'!N:N,MATCH('Eligible Components'!M843,'Tableau FR Download'!G:G,0)),""))</f>
        <v/>
      </c>
      <c r="R843" s="27" t="str">
        <f>IF(IFERROR(INDEX('Tableau FR Download'!O:O,MATCH('Eligible Components'!M843,'Tableau FR Download'!G:G,0)),"")=0,"",IFERROR(INDEX('Tableau FR Download'!O:O,MATCH('Eligible Components'!M843,'Tableau FR Download'!G:G,0)),""))</f>
        <v/>
      </c>
      <c r="S843" t="str">
        <f t="shared" si="41"/>
        <v/>
      </c>
      <c r="T843" s="1" t="str">
        <f>IFERROR(INDEX('User Instructions'!$E$3:$E$8,MATCH('Eligible Components'!N843,'User Instructions'!$D$3:$D$8,0)),"")</f>
        <v/>
      </c>
      <c r="U843" s="1" t="str">
        <f>IFERROR(IF(INDEX('Tableau FR Download'!M:M,MATCH('Eligible Components'!M843,'Tableau FR Download'!G:G,0))=0,"",INDEX('Tableau FR Download'!M:M,MATCH('Eligible Components'!M843,'Tableau FR Download'!G:G,0))),"")</f>
        <v/>
      </c>
    </row>
    <row r="844" spans="1:21" hidden="1" x14ac:dyDescent="0.35">
      <c r="A844" s="1">
        <f t="shared" si="39"/>
        <v>0</v>
      </c>
      <c r="B844" s="1">
        <v>0</v>
      </c>
      <c r="C844" s="1" t="s">
        <v>201</v>
      </c>
      <c r="D844" s="1" t="s">
        <v>131</v>
      </c>
      <c r="E844" s="1" t="s">
        <v>204</v>
      </c>
      <c r="F844" s="1" t="s">
        <v>205</v>
      </c>
      <c r="G844" s="1" t="str">
        <f t="shared" si="40"/>
        <v>Liberia-HIV/AIDS,Malaria,RSSH</v>
      </c>
      <c r="H844" s="1">
        <v>0</v>
      </c>
      <c r="I844" s="1" t="s">
        <v>110</v>
      </c>
      <c r="J844" s="1" t="str">
        <f>IF(IFERROR(IF(M844="",INDEX('Review Approach Lookup'!D:D,MATCH('Eligible Components'!G844,'Review Approach Lookup'!A:A,0)),INDEX('Tableau FR Download'!I:I,MATCH(M844,'Tableau FR Download'!G:G,0))),"")=0,"TBC",IFERROR(IF(M844="",INDEX('Review Approach Lookup'!D:D,MATCH('Eligible Components'!G844,'Review Approach Lookup'!A:A,0)),INDEX('Tableau FR Download'!I:I,MATCH(M844,'Tableau FR Download'!G:G,0))),""))</f>
        <v/>
      </c>
      <c r="K844" s="1" t="s">
        <v>202</v>
      </c>
      <c r="L844" s="1">
        <f>_xlfn.MAXIFS('Tableau FR Download'!A:A,'Tableau FR Download'!B:B,'Eligible Components'!G844)</f>
        <v>0</v>
      </c>
      <c r="M844" s="1" t="str">
        <f>IF(L844=0,"",INDEX('Tableau FR Download'!G:G,MATCH('Eligible Components'!L844,'Tableau FR Download'!A:A,0)))</f>
        <v/>
      </c>
      <c r="N844" s="2" t="str">
        <f>IFERROR(IF(LEFT(INDEX('Tableau FR Download'!J:J,MATCH('Eligible Components'!M844,'Tableau FR Download'!G:G,0)),FIND(" - ",INDEX('Tableau FR Download'!J:J,MATCH('Eligible Components'!M844,'Tableau FR Download'!G:G,0)))-1) = 0,"",LEFT(INDEX('Tableau FR Download'!J:J,MATCH('Eligible Components'!M844,'Tableau FR Download'!G:G,0)),FIND(" - ",INDEX('Tableau FR Download'!J:J,MATCH('Eligible Components'!M844,'Tableau FR Download'!G:G,0)))-1)),"")</f>
        <v/>
      </c>
      <c r="O844" s="2" t="str">
        <f>IF(T844="No","",IFERROR(IF(INDEX('Tableau FR Download'!M:M,MATCH('Eligible Components'!M844,'Tableau FR Download'!G:G,0))=0,"",INDEX('Tableau FR Download'!M:M,MATCH('Eligible Components'!M844,'Tableau FR Download'!G:G,0))),""))</f>
        <v/>
      </c>
      <c r="P844" s="27" t="str">
        <f>IF(IFERROR(
INDEX('Funding Request Tracker'!$G$6:$G$13,MATCH('Eligible Components'!N844,'Funding Request Tracker'!$F$6:$F$13,0)),"")=0,"",
IFERROR(INDEX('Funding Request Tracker'!$G$6:$G$13,MATCH('Eligible Components'!N844,'Funding Request Tracker'!$F$6:$F$13,0)),
""))</f>
        <v/>
      </c>
      <c r="Q844" s="27" t="str">
        <f>IF(IFERROR(INDEX('Tableau FR Download'!N:N,MATCH('Eligible Components'!M844,'Tableau FR Download'!G:G,0)),"")=0,"",IFERROR(INDEX('Tableau FR Download'!N:N,MATCH('Eligible Components'!M844,'Tableau FR Download'!G:G,0)),""))</f>
        <v/>
      </c>
      <c r="R844" s="27" t="str">
        <f>IF(IFERROR(INDEX('Tableau FR Download'!O:O,MATCH('Eligible Components'!M844,'Tableau FR Download'!G:G,0)),"")=0,"",IFERROR(INDEX('Tableau FR Download'!O:O,MATCH('Eligible Components'!M844,'Tableau FR Download'!G:G,0)),""))</f>
        <v/>
      </c>
      <c r="S844" t="str">
        <f t="shared" si="41"/>
        <v/>
      </c>
      <c r="T844" s="1" t="str">
        <f>IFERROR(INDEX('User Instructions'!$E$3:$E$8,MATCH('Eligible Components'!N844,'User Instructions'!$D$3:$D$8,0)),"")</f>
        <v/>
      </c>
      <c r="U844" s="1" t="str">
        <f>IFERROR(IF(INDEX('Tableau FR Download'!M:M,MATCH('Eligible Components'!M844,'Tableau FR Download'!G:G,0))=0,"",INDEX('Tableau FR Download'!M:M,MATCH('Eligible Components'!M844,'Tableau FR Download'!G:G,0))),"")</f>
        <v/>
      </c>
    </row>
    <row r="845" spans="1:21" hidden="1" x14ac:dyDescent="0.35">
      <c r="A845" s="1">
        <f t="shared" si="39"/>
        <v>0</v>
      </c>
      <c r="B845" s="1">
        <v>0</v>
      </c>
      <c r="C845" s="1" t="s">
        <v>201</v>
      </c>
      <c r="D845" s="1" t="s">
        <v>131</v>
      </c>
      <c r="E845" s="1" t="s">
        <v>206</v>
      </c>
      <c r="F845" s="1" t="s">
        <v>207</v>
      </c>
      <c r="G845" s="1" t="str">
        <f t="shared" si="40"/>
        <v>Liberia-HIV/AIDS,RSSH</v>
      </c>
      <c r="H845" s="1">
        <v>1</v>
      </c>
      <c r="I845" s="1" t="s">
        <v>110</v>
      </c>
      <c r="J845" s="1" t="str">
        <f>IF(IFERROR(IF(M845="",INDEX('Review Approach Lookup'!D:D,MATCH('Eligible Components'!G845,'Review Approach Lookup'!A:A,0)),INDEX('Tableau FR Download'!I:I,MATCH(M845,'Tableau FR Download'!G:G,0))),"")=0,"TBC",IFERROR(IF(M845="",INDEX('Review Approach Lookup'!D:D,MATCH('Eligible Components'!G845,'Review Approach Lookup'!A:A,0)),INDEX('Tableau FR Download'!I:I,MATCH(M845,'Tableau FR Download'!G:G,0))),""))</f>
        <v/>
      </c>
      <c r="K845" s="1" t="s">
        <v>202</v>
      </c>
      <c r="L845" s="1">
        <f>_xlfn.MAXIFS('Tableau FR Download'!A:A,'Tableau FR Download'!B:B,'Eligible Components'!G845)</f>
        <v>0</v>
      </c>
      <c r="M845" s="1" t="str">
        <f>IF(L845=0,"",INDEX('Tableau FR Download'!G:G,MATCH('Eligible Components'!L845,'Tableau FR Download'!A:A,0)))</f>
        <v/>
      </c>
      <c r="N845" s="2" t="str">
        <f>IFERROR(IF(LEFT(INDEX('Tableau FR Download'!J:J,MATCH('Eligible Components'!M845,'Tableau FR Download'!G:G,0)),FIND(" - ",INDEX('Tableau FR Download'!J:J,MATCH('Eligible Components'!M845,'Tableau FR Download'!G:G,0)))-1) = 0,"",LEFT(INDEX('Tableau FR Download'!J:J,MATCH('Eligible Components'!M845,'Tableau FR Download'!G:G,0)),FIND(" - ",INDEX('Tableau FR Download'!J:J,MATCH('Eligible Components'!M845,'Tableau FR Download'!G:G,0)))-1)),"")</f>
        <v/>
      </c>
      <c r="O845" s="2" t="str">
        <f>IF(T845="No","",IFERROR(IF(INDEX('Tableau FR Download'!M:M,MATCH('Eligible Components'!M845,'Tableau FR Download'!G:G,0))=0,"",INDEX('Tableau FR Download'!M:M,MATCH('Eligible Components'!M845,'Tableau FR Download'!G:G,0))),""))</f>
        <v/>
      </c>
      <c r="P845" s="27" t="str">
        <f>IF(IFERROR(
INDEX('Funding Request Tracker'!$G$6:$G$13,MATCH('Eligible Components'!N845,'Funding Request Tracker'!$F$6:$F$13,0)),"")=0,"",
IFERROR(INDEX('Funding Request Tracker'!$G$6:$G$13,MATCH('Eligible Components'!N845,'Funding Request Tracker'!$F$6:$F$13,0)),
""))</f>
        <v/>
      </c>
      <c r="Q845" s="27" t="str">
        <f>IF(IFERROR(INDEX('Tableau FR Download'!N:N,MATCH('Eligible Components'!M845,'Tableau FR Download'!G:G,0)),"")=0,"",IFERROR(INDEX('Tableau FR Download'!N:N,MATCH('Eligible Components'!M845,'Tableau FR Download'!G:G,0)),""))</f>
        <v/>
      </c>
      <c r="R845" s="27" t="str">
        <f>IF(IFERROR(INDEX('Tableau FR Download'!O:O,MATCH('Eligible Components'!M845,'Tableau FR Download'!G:G,0)),"")=0,"",IFERROR(INDEX('Tableau FR Download'!O:O,MATCH('Eligible Components'!M845,'Tableau FR Download'!G:G,0)),""))</f>
        <v/>
      </c>
      <c r="S845" t="str">
        <f t="shared" si="41"/>
        <v/>
      </c>
      <c r="T845" s="1" t="str">
        <f>IFERROR(INDEX('User Instructions'!$E$3:$E$8,MATCH('Eligible Components'!N845,'User Instructions'!$D$3:$D$8,0)),"")</f>
        <v/>
      </c>
      <c r="U845" s="1" t="str">
        <f>IFERROR(IF(INDEX('Tableau FR Download'!M:M,MATCH('Eligible Components'!M845,'Tableau FR Download'!G:G,0))=0,"",INDEX('Tableau FR Download'!M:M,MATCH('Eligible Components'!M845,'Tableau FR Download'!G:G,0))),"")</f>
        <v/>
      </c>
    </row>
    <row r="846" spans="1:21" hidden="1" x14ac:dyDescent="0.35">
      <c r="A846" s="1">
        <f t="shared" si="39"/>
        <v>1</v>
      </c>
      <c r="B846" s="1">
        <v>0</v>
      </c>
      <c r="C846" s="1" t="s">
        <v>201</v>
      </c>
      <c r="D846" s="1" t="s">
        <v>131</v>
      </c>
      <c r="E846" s="1" t="s">
        <v>63</v>
      </c>
      <c r="F846" s="1" t="s">
        <v>208</v>
      </c>
      <c r="G846" s="1" t="str">
        <f t="shared" si="40"/>
        <v>Liberia-HIV/AIDS, Tuberculosis</v>
      </c>
      <c r="H846" s="1">
        <v>1</v>
      </c>
      <c r="I846" s="1" t="s">
        <v>110</v>
      </c>
      <c r="J846" s="1" t="str">
        <f>IF(IFERROR(IF(M846="",INDEX('Review Approach Lookup'!D:D,MATCH('Eligible Components'!G846,'Review Approach Lookup'!A:A,0)),INDEX('Tableau FR Download'!I:I,MATCH(M846,'Tableau FR Download'!G:G,0))),"")=0,"TBC",IFERROR(IF(M846="",INDEX('Review Approach Lookup'!D:D,MATCH('Eligible Components'!G846,'Review Approach Lookup'!A:A,0)),INDEX('Tableau FR Download'!I:I,MATCH(M846,'Tableau FR Download'!G:G,0))),""))</f>
        <v>Program Continuation</v>
      </c>
      <c r="K846" s="1" t="s">
        <v>202</v>
      </c>
      <c r="L846" s="1">
        <f>_xlfn.MAXIFS('Tableau FR Download'!A:A,'Tableau FR Download'!B:B,'Eligible Components'!G846)</f>
        <v>1463</v>
      </c>
      <c r="M846" s="1" t="str">
        <f>IF(L846=0,"",INDEX('Tableau FR Download'!G:G,MATCH('Eligible Components'!L846,'Tableau FR Download'!A:A,0)))</f>
        <v>FR1463-LBR-C</v>
      </c>
      <c r="N846" s="2" t="str">
        <f>IFERROR(IF(LEFT(INDEX('Tableau FR Download'!J:J,MATCH('Eligible Components'!M846,'Tableau FR Download'!G:G,0)),FIND(" - ",INDEX('Tableau FR Download'!J:J,MATCH('Eligible Components'!M846,'Tableau FR Download'!G:G,0)))-1) = 0,"",LEFT(INDEX('Tableau FR Download'!J:J,MATCH('Eligible Components'!M846,'Tableau FR Download'!G:G,0)),FIND(" - ",INDEX('Tableau FR Download'!J:J,MATCH('Eligible Components'!M846,'Tableau FR Download'!G:G,0)))-1)),"")</f>
        <v>Window 2</v>
      </c>
      <c r="O846" s="2" t="str">
        <f>IF(T846="No","",IFERROR(IF(INDEX('Tableau FR Download'!M:M,MATCH('Eligible Components'!M846,'Tableau FR Download'!G:G,0))=0,"",INDEX('Tableau FR Download'!M:M,MATCH('Eligible Components'!M846,'Tableau FR Download'!G:G,0))),""))</f>
        <v>Grant Making</v>
      </c>
      <c r="P846" s="27">
        <f>IF(IFERROR(
INDEX('Funding Request Tracker'!$G$6:$G$13,MATCH('Eligible Components'!N846,'Funding Request Tracker'!$F$6:$F$13,0)),"")=0,"",
IFERROR(INDEX('Funding Request Tracker'!$G$6:$G$13,MATCH('Eligible Components'!N846,'Funding Request Tracker'!$F$6:$F$13,0)),
""))</f>
        <v>45076</v>
      </c>
      <c r="Q846" s="27">
        <f>IF(IFERROR(INDEX('Tableau FR Download'!N:N,MATCH('Eligible Components'!M846,'Tableau FR Download'!G:G,0)),"")=0,"",IFERROR(INDEX('Tableau FR Download'!N:N,MATCH('Eligible Components'!M846,'Tableau FR Download'!G:G,0)),""))</f>
        <v>45267</v>
      </c>
      <c r="R846" s="27">
        <f>IF(IFERROR(INDEX('Tableau FR Download'!O:O,MATCH('Eligible Components'!M846,'Tableau FR Download'!G:G,0)),"")=0,"",IFERROR(INDEX('Tableau FR Download'!O:O,MATCH('Eligible Components'!M846,'Tableau FR Download'!G:G,0)),""))</f>
        <v>45279</v>
      </c>
      <c r="S846">
        <f t="shared" si="41"/>
        <v>6.6557377049180326</v>
      </c>
      <c r="T846" s="1" t="str">
        <f>IFERROR(INDEX('User Instructions'!$E$3:$E$8,MATCH('Eligible Components'!N846,'User Instructions'!$D$3:$D$8,0)),"")</f>
        <v>Yes</v>
      </c>
      <c r="U846" s="1" t="str">
        <f>IFERROR(IF(INDEX('Tableau FR Download'!M:M,MATCH('Eligible Components'!M846,'Tableau FR Download'!G:G,0))=0,"",INDEX('Tableau FR Download'!M:M,MATCH('Eligible Components'!M846,'Tableau FR Download'!G:G,0))),"")</f>
        <v>Grant Making</v>
      </c>
    </row>
    <row r="847" spans="1:21" hidden="1" x14ac:dyDescent="0.35">
      <c r="A847" s="1">
        <f t="shared" si="39"/>
        <v>0</v>
      </c>
      <c r="B847" s="1">
        <v>0</v>
      </c>
      <c r="C847" s="1" t="s">
        <v>201</v>
      </c>
      <c r="D847" s="1" t="s">
        <v>131</v>
      </c>
      <c r="E847" s="1" t="s">
        <v>53</v>
      </c>
      <c r="F847" s="1" t="s">
        <v>209</v>
      </c>
      <c r="G847" s="1" t="str">
        <f t="shared" si="40"/>
        <v>Liberia-HIV/AIDS,Tuberculosis,Malaria</v>
      </c>
      <c r="H847" s="1">
        <v>0</v>
      </c>
      <c r="I847" s="1" t="s">
        <v>110</v>
      </c>
      <c r="J847" s="1" t="str">
        <f>IF(IFERROR(IF(M847="",INDEX('Review Approach Lookup'!D:D,MATCH('Eligible Components'!G847,'Review Approach Lookup'!A:A,0)),INDEX('Tableau FR Download'!I:I,MATCH(M847,'Tableau FR Download'!G:G,0))),"")=0,"TBC",IFERROR(IF(M847="",INDEX('Review Approach Lookup'!D:D,MATCH('Eligible Components'!G847,'Review Approach Lookup'!A:A,0)),INDEX('Tableau FR Download'!I:I,MATCH(M847,'Tableau FR Download'!G:G,0))),""))</f>
        <v/>
      </c>
      <c r="K847" s="1" t="s">
        <v>202</v>
      </c>
      <c r="L847" s="1">
        <f>_xlfn.MAXIFS('Tableau FR Download'!A:A,'Tableau FR Download'!B:B,'Eligible Components'!G847)</f>
        <v>0</v>
      </c>
      <c r="M847" s="1" t="str">
        <f>IF(L847=0,"",INDEX('Tableau FR Download'!G:G,MATCH('Eligible Components'!L847,'Tableau FR Download'!A:A,0)))</f>
        <v/>
      </c>
      <c r="N847" s="2" t="str">
        <f>IFERROR(IF(LEFT(INDEX('Tableau FR Download'!J:J,MATCH('Eligible Components'!M847,'Tableau FR Download'!G:G,0)),FIND(" - ",INDEX('Tableau FR Download'!J:J,MATCH('Eligible Components'!M847,'Tableau FR Download'!G:G,0)))-1) = 0,"",LEFT(INDEX('Tableau FR Download'!J:J,MATCH('Eligible Components'!M847,'Tableau FR Download'!G:G,0)),FIND(" - ",INDEX('Tableau FR Download'!J:J,MATCH('Eligible Components'!M847,'Tableau FR Download'!G:G,0)))-1)),"")</f>
        <v/>
      </c>
      <c r="O847" s="2" t="str">
        <f>IF(T847="No","",IFERROR(IF(INDEX('Tableau FR Download'!M:M,MATCH('Eligible Components'!M847,'Tableau FR Download'!G:G,0))=0,"",INDEX('Tableau FR Download'!M:M,MATCH('Eligible Components'!M847,'Tableau FR Download'!G:G,0))),""))</f>
        <v/>
      </c>
      <c r="P847" s="27" t="str">
        <f>IF(IFERROR(
INDEX('Funding Request Tracker'!$G$6:$G$13,MATCH('Eligible Components'!N847,'Funding Request Tracker'!$F$6:$F$13,0)),"")=0,"",
IFERROR(INDEX('Funding Request Tracker'!$G$6:$G$13,MATCH('Eligible Components'!N847,'Funding Request Tracker'!$F$6:$F$13,0)),
""))</f>
        <v/>
      </c>
      <c r="Q847" s="27" t="str">
        <f>IF(IFERROR(INDEX('Tableau FR Download'!N:N,MATCH('Eligible Components'!M847,'Tableau FR Download'!G:G,0)),"")=0,"",IFERROR(INDEX('Tableau FR Download'!N:N,MATCH('Eligible Components'!M847,'Tableau FR Download'!G:G,0)),""))</f>
        <v/>
      </c>
      <c r="R847" s="27" t="str">
        <f>IF(IFERROR(INDEX('Tableau FR Download'!O:O,MATCH('Eligible Components'!M847,'Tableau FR Download'!G:G,0)),"")=0,"",IFERROR(INDEX('Tableau FR Download'!O:O,MATCH('Eligible Components'!M847,'Tableau FR Download'!G:G,0)),""))</f>
        <v/>
      </c>
      <c r="S847" t="str">
        <f t="shared" si="41"/>
        <v/>
      </c>
      <c r="T847" s="1" t="str">
        <f>IFERROR(INDEX('User Instructions'!$E$3:$E$8,MATCH('Eligible Components'!N847,'User Instructions'!$D$3:$D$8,0)),"")</f>
        <v/>
      </c>
      <c r="U847" s="1" t="str">
        <f>IFERROR(IF(INDEX('Tableau FR Download'!M:M,MATCH('Eligible Components'!M847,'Tableau FR Download'!G:G,0))=0,"",INDEX('Tableau FR Download'!M:M,MATCH('Eligible Components'!M847,'Tableau FR Download'!G:G,0))),"")</f>
        <v/>
      </c>
    </row>
    <row r="848" spans="1:21" hidden="1" x14ac:dyDescent="0.35">
      <c r="A848" s="1">
        <f t="shared" si="39"/>
        <v>0</v>
      </c>
      <c r="B848" s="1">
        <v>0</v>
      </c>
      <c r="C848" s="1" t="s">
        <v>201</v>
      </c>
      <c r="D848" s="1" t="s">
        <v>131</v>
      </c>
      <c r="E848" s="1" t="s">
        <v>81</v>
      </c>
      <c r="F848" s="1" t="s">
        <v>210</v>
      </c>
      <c r="G848" s="1" t="str">
        <f t="shared" si="40"/>
        <v>Liberia-HIV/AIDS,Tuberculosis,Malaria,RSSH</v>
      </c>
      <c r="H848" s="1">
        <v>0</v>
      </c>
      <c r="I848" s="1" t="s">
        <v>110</v>
      </c>
      <c r="J848" s="1" t="str">
        <f>IF(IFERROR(IF(M848="",INDEX('Review Approach Lookup'!D:D,MATCH('Eligible Components'!G848,'Review Approach Lookup'!A:A,0)),INDEX('Tableau FR Download'!I:I,MATCH(M848,'Tableau FR Download'!G:G,0))),"")=0,"TBC",IFERROR(IF(M848="",INDEX('Review Approach Lookup'!D:D,MATCH('Eligible Components'!G848,'Review Approach Lookup'!A:A,0)),INDEX('Tableau FR Download'!I:I,MATCH(M848,'Tableau FR Download'!G:G,0))),""))</f>
        <v/>
      </c>
      <c r="K848" s="1" t="s">
        <v>202</v>
      </c>
      <c r="L848" s="1">
        <f>_xlfn.MAXIFS('Tableau FR Download'!A:A,'Tableau FR Download'!B:B,'Eligible Components'!G848)</f>
        <v>0</v>
      </c>
      <c r="M848" s="1" t="str">
        <f>IF(L848=0,"",INDEX('Tableau FR Download'!G:G,MATCH('Eligible Components'!L848,'Tableau FR Download'!A:A,0)))</f>
        <v/>
      </c>
      <c r="N848" s="2" t="str">
        <f>IFERROR(IF(LEFT(INDEX('Tableau FR Download'!J:J,MATCH('Eligible Components'!M848,'Tableau FR Download'!G:G,0)),FIND(" - ",INDEX('Tableau FR Download'!J:J,MATCH('Eligible Components'!M848,'Tableau FR Download'!G:G,0)))-1) = 0,"",LEFT(INDEX('Tableau FR Download'!J:J,MATCH('Eligible Components'!M848,'Tableau FR Download'!G:G,0)),FIND(" - ",INDEX('Tableau FR Download'!J:J,MATCH('Eligible Components'!M848,'Tableau FR Download'!G:G,0)))-1)),"")</f>
        <v/>
      </c>
      <c r="O848" s="2" t="str">
        <f>IF(T848="No","",IFERROR(IF(INDEX('Tableau FR Download'!M:M,MATCH('Eligible Components'!M848,'Tableau FR Download'!G:G,0))=0,"",INDEX('Tableau FR Download'!M:M,MATCH('Eligible Components'!M848,'Tableau FR Download'!G:G,0))),""))</f>
        <v/>
      </c>
      <c r="P848" s="27" t="str">
        <f>IF(IFERROR(
INDEX('Funding Request Tracker'!$G$6:$G$13,MATCH('Eligible Components'!N848,'Funding Request Tracker'!$F$6:$F$13,0)),"")=0,"",
IFERROR(INDEX('Funding Request Tracker'!$G$6:$G$13,MATCH('Eligible Components'!N848,'Funding Request Tracker'!$F$6:$F$13,0)),
""))</f>
        <v/>
      </c>
      <c r="Q848" s="27" t="str">
        <f>IF(IFERROR(INDEX('Tableau FR Download'!N:N,MATCH('Eligible Components'!M848,'Tableau FR Download'!G:G,0)),"")=0,"",IFERROR(INDEX('Tableau FR Download'!N:N,MATCH('Eligible Components'!M848,'Tableau FR Download'!G:G,0)),""))</f>
        <v/>
      </c>
      <c r="R848" s="27" t="str">
        <f>IF(IFERROR(INDEX('Tableau FR Download'!O:O,MATCH('Eligible Components'!M848,'Tableau FR Download'!G:G,0)),"")=0,"",IFERROR(INDEX('Tableau FR Download'!O:O,MATCH('Eligible Components'!M848,'Tableau FR Download'!G:G,0)),""))</f>
        <v/>
      </c>
      <c r="S848" t="str">
        <f t="shared" si="41"/>
        <v/>
      </c>
      <c r="T848" s="1" t="str">
        <f>IFERROR(INDEX('User Instructions'!$E$3:$E$8,MATCH('Eligible Components'!N848,'User Instructions'!$D$3:$D$8,0)),"")</f>
        <v/>
      </c>
      <c r="U848" s="1" t="str">
        <f>IFERROR(IF(INDEX('Tableau FR Download'!M:M,MATCH('Eligible Components'!M848,'Tableau FR Download'!G:G,0))=0,"",INDEX('Tableau FR Download'!M:M,MATCH('Eligible Components'!M848,'Tableau FR Download'!G:G,0))),"")</f>
        <v/>
      </c>
    </row>
    <row r="849" spans="1:21" hidden="1" x14ac:dyDescent="0.35">
      <c r="A849" s="1">
        <f t="shared" si="39"/>
        <v>0</v>
      </c>
      <c r="B849" s="1">
        <v>0</v>
      </c>
      <c r="C849" s="1" t="s">
        <v>201</v>
      </c>
      <c r="D849" s="1" t="s">
        <v>131</v>
      </c>
      <c r="E849" s="1" t="s">
        <v>137</v>
      </c>
      <c r="F849" s="1" t="s">
        <v>211</v>
      </c>
      <c r="G849" s="1" t="str">
        <f t="shared" si="40"/>
        <v>Liberia-HIV/AIDS,Tuberculosis,RSSH</v>
      </c>
      <c r="H849" s="1">
        <v>0</v>
      </c>
      <c r="I849" s="1" t="s">
        <v>110</v>
      </c>
      <c r="J849" s="1" t="str">
        <f>IF(IFERROR(IF(M849="",INDEX('Review Approach Lookup'!D:D,MATCH('Eligible Components'!G849,'Review Approach Lookup'!A:A,0)),INDEX('Tableau FR Download'!I:I,MATCH(M849,'Tableau FR Download'!G:G,0))),"")=0,"TBC",IFERROR(IF(M849="",INDEX('Review Approach Lookup'!D:D,MATCH('Eligible Components'!G849,'Review Approach Lookup'!A:A,0)),INDEX('Tableau FR Download'!I:I,MATCH(M849,'Tableau FR Download'!G:G,0))),""))</f>
        <v/>
      </c>
      <c r="K849" s="1" t="s">
        <v>202</v>
      </c>
      <c r="L849" s="1">
        <f>_xlfn.MAXIFS('Tableau FR Download'!A:A,'Tableau FR Download'!B:B,'Eligible Components'!G849)</f>
        <v>0</v>
      </c>
      <c r="M849" s="1" t="str">
        <f>IF(L849=0,"",INDEX('Tableau FR Download'!G:G,MATCH('Eligible Components'!L849,'Tableau FR Download'!A:A,0)))</f>
        <v/>
      </c>
      <c r="N849" s="2" t="str">
        <f>IFERROR(IF(LEFT(INDEX('Tableau FR Download'!J:J,MATCH('Eligible Components'!M849,'Tableau FR Download'!G:G,0)),FIND(" - ",INDEX('Tableau FR Download'!J:J,MATCH('Eligible Components'!M849,'Tableau FR Download'!G:G,0)))-1) = 0,"",LEFT(INDEX('Tableau FR Download'!J:J,MATCH('Eligible Components'!M849,'Tableau FR Download'!G:G,0)),FIND(" - ",INDEX('Tableau FR Download'!J:J,MATCH('Eligible Components'!M849,'Tableau FR Download'!G:G,0)))-1)),"")</f>
        <v/>
      </c>
      <c r="O849" s="2" t="str">
        <f>IF(T849="No","",IFERROR(IF(INDEX('Tableau FR Download'!M:M,MATCH('Eligible Components'!M849,'Tableau FR Download'!G:G,0))=0,"",INDEX('Tableau FR Download'!M:M,MATCH('Eligible Components'!M849,'Tableau FR Download'!G:G,0))),""))</f>
        <v/>
      </c>
      <c r="P849" s="27" t="str">
        <f>IF(IFERROR(
INDEX('Funding Request Tracker'!$G$6:$G$13,MATCH('Eligible Components'!N849,'Funding Request Tracker'!$F$6:$F$13,0)),"")=0,"",
IFERROR(INDEX('Funding Request Tracker'!$G$6:$G$13,MATCH('Eligible Components'!N849,'Funding Request Tracker'!$F$6:$F$13,0)),
""))</f>
        <v/>
      </c>
      <c r="Q849" s="27" t="str">
        <f>IF(IFERROR(INDEX('Tableau FR Download'!N:N,MATCH('Eligible Components'!M849,'Tableau FR Download'!G:G,0)),"")=0,"",IFERROR(INDEX('Tableau FR Download'!N:N,MATCH('Eligible Components'!M849,'Tableau FR Download'!G:G,0)),""))</f>
        <v/>
      </c>
      <c r="R849" s="27" t="str">
        <f>IF(IFERROR(INDEX('Tableau FR Download'!O:O,MATCH('Eligible Components'!M849,'Tableau FR Download'!G:G,0)),"")=0,"",IFERROR(INDEX('Tableau FR Download'!O:O,MATCH('Eligible Components'!M849,'Tableau FR Download'!G:G,0)),""))</f>
        <v/>
      </c>
      <c r="S849" t="str">
        <f t="shared" si="41"/>
        <v/>
      </c>
      <c r="T849" s="1" t="str">
        <f>IFERROR(INDEX('User Instructions'!$E$3:$E$8,MATCH('Eligible Components'!N849,'User Instructions'!$D$3:$D$8,0)),"")</f>
        <v/>
      </c>
      <c r="U849" s="1" t="str">
        <f>IFERROR(IF(INDEX('Tableau FR Download'!M:M,MATCH('Eligible Components'!M849,'Tableau FR Download'!G:G,0))=0,"",INDEX('Tableau FR Download'!M:M,MATCH('Eligible Components'!M849,'Tableau FR Download'!G:G,0))),"")</f>
        <v/>
      </c>
    </row>
    <row r="850" spans="1:21" hidden="1" x14ac:dyDescent="0.35">
      <c r="A850" s="1">
        <f t="shared" si="39"/>
        <v>1</v>
      </c>
      <c r="B850" s="1">
        <v>0</v>
      </c>
      <c r="C850" s="1" t="s">
        <v>201</v>
      </c>
      <c r="D850" s="1" t="s">
        <v>131</v>
      </c>
      <c r="E850" s="1" t="s">
        <v>68</v>
      </c>
      <c r="F850" s="1" t="s">
        <v>68</v>
      </c>
      <c r="G850" s="1" t="str">
        <f t="shared" si="40"/>
        <v>Liberia-Malaria</v>
      </c>
      <c r="H850" s="1">
        <v>1</v>
      </c>
      <c r="I850" s="1" t="s">
        <v>110</v>
      </c>
      <c r="J850" s="1" t="str">
        <f>IF(IFERROR(IF(M850="",INDEX('Review Approach Lookup'!D:D,MATCH('Eligible Components'!G850,'Review Approach Lookup'!A:A,0)),INDEX('Tableau FR Download'!I:I,MATCH(M850,'Tableau FR Download'!G:G,0))),"")=0,"TBC",IFERROR(IF(M850="",INDEX('Review Approach Lookup'!D:D,MATCH('Eligible Components'!G850,'Review Approach Lookup'!A:A,0)),INDEX('Tableau FR Download'!I:I,MATCH(M850,'Tableau FR Download'!G:G,0))),""))</f>
        <v>Program Continuation</v>
      </c>
      <c r="K850" s="1" t="s">
        <v>202</v>
      </c>
      <c r="L850" s="1">
        <f>_xlfn.MAXIFS('Tableau FR Download'!A:A,'Tableau FR Download'!B:B,'Eligible Components'!G850)</f>
        <v>1462</v>
      </c>
      <c r="M850" s="1" t="str">
        <f>IF(L850=0,"",INDEX('Tableau FR Download'!G:G,MATCH('Eligible Components'!L850,'Tableau FR Download'!A:A,0)))</f>
        <v>FR1462-LBR-M</v>
      </c>
      <c r="N850" s="2" t="str">
        <f>IFERROR(IF(LEFT(INDEX('Tableau FR Download'!J:J,MATCH('Eligible Components'!M850,'Tableau FR Download'!G:G,0)),FIND(" - ",INDEX('Tableau FR Download'!J:J,MATCH('Eligible Components'!M850,'Tableau FR Download'!G:G,0)))-1) = 0,"",LEFT(INDEX('Tableau FR Download'!J:J,MATCH('Eligible Components'!M850,'Tableau FR Download'!G:G,0)),FIND(" - ",INDEX('Tableau FR Download'!J:J,MATCH('Eligible Components'!M850,'Tableau FR Download'!G:G,0)))-1)),"")</f>
        <v>Window 3</v>
      </c>
      <c r="O850" s="2" t="str">
        <f>IF(T850="No","",IFERROR(IF(INDEX('Tableau FR Download'!M:M,MATCH('Eligible Components'!M850,'Tableau FR Download'!G:G,0))=0,"",INDEX('Tableau FR Download'!M:M,MATCH('Eligible Components'!M850,'Tableau FR Download'!G:G,0))),""))</f>
        <v>Grant Making</v>
      </c>
      <c r="P850" s="27">
        <f>IF(IFERROR(
INDEX('Funding Request Tracker'!$G$6:$G$13,MATCH('Eligible Components'!N850,'Funding Request Tracker'!$F$6:$F$13,0)),"")=0,"",
IFERROR(INDEX('Funding Request Tracker'!$G$6:$G$13,MATCH('Eligible Components'!N850,'Funding Request Tracker'!$F$6:$F$13,0)),
""))</f>
        <v>45159</v>
      </c>
      <c r="Q850" s="27">
        <f>IF(IFERROR(INDEX('Tableau FR Download'!N:N,MATCH('Eligible Components'!M850,'Tableau FR Download'!G:G,0)),"")=0,"",IFERROR(INDEX('Tableau FR Download'!N:N,MATCH('Eligible Components'!M850,'Tableau FR Download'!G:G,0)),""))</f>
        <v>45400</v>
      </c>
      <c r="R850" s="27" t="str">
        <f>IF(IFERROR(INDEX('Tableau FR Download'!O:O,MATCH('Eligible Components'!M850,'Tableau FR Download'!G:G,0)),"")=0,"",IFERROR(INDEX('Tableau FR Download'!O:O,MATCH('Eligible Components'!M850,'Tableau FR Download'!G:G,0)),""))</f>
        <v/>
      </c>
      <c r="S850" t="str">
        <f t="shared" si="41"/>
        <v/>
      </c>
      <c r="T850" s="1" t="str">
        <f>IFERROR(INDEX('User Instructions'!$E$3:$E$8,MATCH('Eligible Components'!N850,'User Instructions'!$D$3:$D$8,0)),"")</f>
        <v>Yes</v>
      </c>
      <c r="U850" s="1" t="str">
        <f>IFERROR(IF(INDEX('Tableau FR Download'!M:M,MATCH('Eligible Components'!M850,'Tableau FR Download'!G:G,0))=0,"",INDEX('Tableau FR Download'!M:M,MATCH('Eligible Components'!M850,'Tableau FR Download'!G:G,0))),"")</f>
        <v>Grant Making</v>
      </c>
    </row>
    <row r="851" spans="1:21" hidden="1" x14ac:dyDescent="0.35">
      <c r="A851" s="1">
        <f t="shared" si="39"/>
        <v>0</v>
      </c>
      <c r="B851" s="1">
        <v>0</v>
      </c>
      <c r="C851" s="1" t="s">
        <v>201</v>
      </c>
      <c r="D851" s="1" t="s">
        <v>131</v>
      </c>
      <c r="E851" s="1" t="s">
        <v>94</v>
      </c>
      <c r="F851" s="1" t="s">
        <v>212</v>
      </c>
      <c r="G851" s="1" t="str">
        <f t="shared" si="40"/>
        <v>Liberia-Malaria,RSSH</v>
      </c>
      <c r="H851" s="1">
        <v>0</v>
      </c>
      <c r="I851" s="1" t="s">
        <v>110</v>
      </c>
      <c r="J851" s="1" t="str">
        <f>IF(IFERROR(IF(M851="",INDEX('Review Approach Lookup'!D:D,MATCH('Eligible Components'!G851,'Review Approach Lookup'!A:A,0)),INDEX('Tableau FR Download'!I:I,MATCH(M851,'Tableau FR Download'!G:G,0))),"")=0,"TBC",IFERROR(IF(M851="",INDEX('Review Approach Lookup'!D:D,MATCH('Eligible Components'!G851,'Review Approach Lookup'!A:A,0)),INDEX('Tableau FR Download'!I:I,MATCH(M851,'Tableau FR Download'!G:G,0))),""))</f>
        <v/>
      </c>
      <c r="K851" s="1" t="s">
        <v>202</v>
      </c>
      <c r="L851" s="1">
        <f>_xlfn.MAXIFS('Tableau FR Download'!A:A,'Tableau FR Download'!B:B,'Eligible Components'!G851)</f>
        <v>0</v>
      </c>
      <c r="M851" s="1" t="str">
        <f>IF(L851=0,"",INDEX('Tableau FR Download'!G:G,MATCH('Eligible Components'!L851,'Tableau FR Download'!A:A,0)))</f>
        <v/>
      </c>
      <c r="N851" s="2" t="str">
        <f>IFERROR(IF(LEFT(INDEX('Tableau FR Download'!J:J,MATCH('Eligible Components'!M851,'Tableau FR Download'!G:G,0)),FIND(" - ",INDEX('Tableau FR Download'!J:J,MATCH('Eligible Components'!M851,'Tableau FR Download'!G:G,0)))-1) = 0,"",LEFT(INDEX('Tableau FR Download'!J:J,MATCH('Eligible Components'!M851,'Tableau FR Download'!G:G,0)),FIND(" - ",INDEX('Tableau FR Download'!J:J,MATCH('Eligible Components'!M851,'Tableau FR Download'!G:G,0)))-1)),"")</f>
        <v/>
      </c>
      <c r="O851" s="2" t="str">
        <f>IF(T851="No","",IFERROR(IF(INDEX('Tableau FR Download'!M:M,MATCH('Eligible Components'!M851,'Tableau FR Download'!G:G,0))=0,"",INDEX('Tableau FR Download'!M:M,MATCH('Eligible Components'!M851,'Tableau FR Download'!G:G,0))),""))</f>
        <v/>
      </c>
      <c r="P851" s="27" t="str">
        <f>IF(IFERROR(
INDEX('Funding Request Tracker'!$G$6:$G$13,MATCH('Eligible Components'!N851,'Funding Request Tracker'!$F$6:$F$13,0)),"")=0,"",
IFERROR(INDEX('Funding Request Tracker'!$G$6:$G$13,MATCH('Eligible Components'!N851,'Funding Request Tracker'!$F$6:$F$13,0)),
""))</f>
        <v/>
      </c>
      <c r="Q851" s="27" t="str">
        <f>IF(IFERROR(INDEX('Tableau FR Download'!N:N,MATCH('Eligible Components'!M851,'Tableau FR Download'!G:G,0)),"")=0,"",IFERROR(INDEX('Tableau FR Download'!N:N,MATCH('Eligible Components'!M851,'Tableau FR Download'!G:G,0)),""))</f>
        <v/>
      </c>
      <c r="R851" s="27" t="str">
        <f>IF(IFERROR(INDEX('Tableau FR Download'!O:O,MATCH('Eligible Components'!M851,'Tableau FR Download'!G:G,0)),"")=0,"",IFERROR(INDEX('Tableau FR Download'!O:O,MATCH('Eligible Components'!M851,'Tableau FR Download'!G:G,0)),""))</f>
        <v/>
      </c>
      <c r="S851" t="str">
        <f t="shared" si="41"/>
        <v/>
      </c>
      <c r="T851" s="1" t="str">
        <f>IFERROR(INDEX('User Instructions'!$E$3:$E$8,MATCH('Eligible Components'!N851,'User Instructions'!$D$3:$D$8,0)),"")</f>
        <v/>
      </c>
      <c r="U851" s="1" t="str">
        <f>IFERROR(IF(INDEX('Tableau FR Download'!M:M,MATCH('Eligible Components'!M851,'Tableau FR Download'!G:G,0))=0,"",INDEX('Tableau FR Download'!M:M,MATCH('Eligible Components'!M851,'Tableau FR Download'!G:G,0))),"")</f>
        <v/>
      </c>
    </row>
    <row r="852" spans="1:21" hidden="1" x14ac:dyDescent="0.35">
      <c r="A852" s="1">
        <f t="shared" si="39"/>
        <v>0</v>
      </c>
      <c r="B852" s="1">
        <v>0</v>
      </c>
      <c r="C852" s="1" t="s">
        <v>201</v>
      </c>
      <c r="D852" s="1" t="s">
        <v>131</v>
      </c>
      <c r="E852" s="1" t="s">
        <v>91</v>
      </c>
      <c r="F852" s="1" t="s">
        <v>91</v>
      </c>
      <c r="G852" s="1" t="str">
        <f t="shared" si="40"/>
        <v>Liberia-RSSH</v>
      </c>
      <c r="H852" s="1">
        <v>1</v>
      </c>
      <c r="I852" s="1" t="s">
        <v>110</v>
      </c>
      <c r="J852" s="1" t="str">
        <f>IF(IFERROR(IF(M852="",INDEX('Review Approach Lookup'!D:D,MATCH('Eligible Components'!G852,'Review Approach Lookup'!A:A,0)),INDEX('Tableau FR Download'!I:I,MATCH(M852,'Tableau FR Download'!G:G,0))),"")=0,"TBC",IFERROR(IF(M852="",INDEX('Review Approach Lookup'!D:D,MATCH('Eligible Components'!G852,'Review Approach Lookup'!A:A,0)),INDEX('Tableau FR Download'!I:I,MATCH(M852,'Tableau FR Download'!G:G,0))),""))</f>
        <v>TBC</v>
      </c>
      <c r="K852" s="1" t="s">
        <v>202</v>
      </c>
      <c r="L852" s="1">
        <f>_xlfn.MAXIFS('Tableau FR Download'!A:A,'Tableau FR Download'!B:B,'Eligible Components'!G852)</f>
        <v>0</v>
      </c>
      <c r="M852" s="1" t="str">
        <f>IF(L852=0,"",INDEX('Tableau FR Download'!G:G,MATCH('Eligible Components'!L852,'Tableau FR Download'!A:A,0)))</f>
        <v/>
      </c>
      <c r="N852" s="2" t="str">
        <f>IFERROR(IF(LEFT(INDEX('Tableau FR Download'!J:J,MATCH('Eligible Components'!M852,'Tableau FR Download'!G:G,0)),FIND(" - ",INDEX('Tableau FR Download'!J:J,MATCH('Eligible Components'!M852,'Tableau FR Download'!G:G,0)))-1) = 0,"",LEFT(INDEX('Tableau FR Download'!J:J,MATCH('Eligible Components'!M852,'Tableau FR Download'!G:G,0)),FIND(" - ",INDEX('Tableau FR Download'!J:J,MATCH('Eligible Components'!M852,'Tableau FR Download'!G:G,0)))-1)),"")</f>
        <v/>
      </c>
      <c r="O852" s="2" t="str">
        <f>IF(T852="No","",IFERROR(IF(INDEX('Tableau FR Download'!M:M,MATCH('Eligible Components'!M852,'Tableau FR Download'!G:G,0))=0,"",INDEX('Tableau FR Download'!M:M,MATCH('Eligible Components'!M852,'Tableau FR Download'!G:G,0))),""))</f>
        <v/>
      </c>
      <c r="P852" s="27" t="str">
        <f>IF(IFERROR(
INDEX('Funding Request Tracker'!$G$6:$G$13,MATCH('Eligible Components'!N852,'Funding Request Tracker'!$F$6:$F$13,0)),"")=0,"",
IFERROR(INDEX('Funding Request Tracker'!$G$6:$G$13,MATCH('Eligible Components'!N852,'Funding Request Tracker'!$F$6:$F$13,0)),
""))</f>
        <v/>
      </c>
      <c r="Q852" s="27" t="str">
        <f>IF(IFERROR(INDEX('Tableau FR Download'!N:N,MATCH('Eligible Components'!M852,'Tableau FR Download'!G:G,0)),"")=0,"",IFERROR(INDEX('Tableau FR Download'!N:N,MATCH('Eligible Components'!M852,'Tableau FR Download'!G:G,0)),""))</f>
        <v/>
      </c>
      <c r="R852" s="27" t="str">
        <f>IF(IFERROR(INDEX('Tableau FR Download'!O:O,MATCH('Eligible Components'!M852,'Tableau FR Download'!G:G,0)),"")=0,"",IFERROR(INDEX('Tableau FR Download'!O:O,MATCH('Eligible Components'!M852,'Tableau FR Download'!G:G,0)),""))</f>
        <v/>
      </c>
      <c r="S852" t="str">
        <f t="shared" si="41"/>
        <v/>
      </c>
      <c r="T852" s="1" t="str">
        <f>IFERROR(INDEX('User Instructions'!$E$3:$E$8,MATCH('Eligible Components'!N852,'User Instructions'!$D$3:$D$8,0)),"")</f>
        <v/>
      </c>
      <c r="U852" s="1" t="str">
        <f>IFERROR(IF(INDEX('Tableau FR Download'!M:M,MATCH('Eligible Components'!M852,'Tableau FR Download'!G:G,0))=0,"",INDEX('Tableau FR Download'!M:M,MATCH('Eligible Components'!M852,'Tableau FR Download'!G:G,0))),"")</f>
        <v/>
      </c>
    </row>
    <row r="853" spans="1:21" hidden="1" x14ac:dyDescent="0.35">
      <c r="A853" s="1">
        <f t="shared" si="39"/>
        <v>0</v>
      </c>
      <c r="B853" s="1">
        <v>1</v>
      </c>
      <c r="C853" s="1" t="s">
        <v>201</v>
      </c>
      <c r="D853" s="1" t="s">
        <v>131</v>
      </c>
      <c r="E853" s="1" t="s">
        <v>61</v>
      </c>
      <c r="F853" s="1" t="s">
        <v>213</v>
      </c>
      <c r="G853" s="1" t="str">
        <f t="shared" si="40"/>
        <v>Liberia-Tuberculosis</v>
      </c>
      <c r="H853" s="1">
        <v>1</v>
      </c>
      <c r="I853" s="1" t="s">
        <v>110</v>
      </c>
      <c r="J853" s="1" t="str">
        <f>IF(IFERROR(IF(M853="",INDEX('Review Approach Lookup'!D:D,MATCH('Eligible Components'!G853,'Review Approach Lookup'!A:A,0)),INDEX('Tableau FR Download'!I:I,MATCH(M853,'Tableau FR Download'!G:G,0))),"")=0,"TBC",IFERROR(IF(M853="",INDEX('Review Approach Lookup'!D:D,MATCH('Eligible Components'!G853,'Review Approach Lookup'!A:A,0)),INDEX('Tableau FR Download'!I:I,MATCH(M853,'Tableau FR Download'!G:G,0))),""))</f>
        <v>Program Continuation</v>
      </c>
      <c r="K853" s="1" t="s">
        <v>202</v>
      </c>
      <c r="L853" s="1">
        <f>_xlfn.MAXIFS('Tableau FR Download'!A:A,'Tableau FR Download'!B:B,'Eligible Components'!G853)</f>
        <v>0</v>
      </c>
      <c r="M853" s="1" t="str">
        <f>IF(L853=0,"",INDEX('Tableau FR Download'!G:G,MATCH('Eligible Components'!L853,'Tableau FR Download'!A:A,0)))</f>
        <v/>
      </c>
      <c r="N853" s="2" t="str">
        <f>IFERROR(IF(LEFT(INDEX('Tableau FR Download'!J:J,MATCH('Eligible Components'!M853,'Tableau FR Download'!G:G,0)),FIND(" - ",INDEX('Tableau FR Download'!J:J,MATCH('Eligible Components'!M853,'Tableau FR Download'!G:G,0)))-1) = 0,"",LEFT(INDEX('Tableau FR Download'!J:J,MATCH('Eligible Components'!M853,'Tableau FR Download'!G:G,0)),FIND(" - ",INDEX('Tableau FR Download'!J:J,MATCH('Eligible Components'!M853,'Tableau FR Download'!G:G,0)))-1)),"")</f>
        <v/>
      </c>
      <c r="O853" s="2" t="str">
        <f>IF(T853="No","",IFERROR(IF(INDEX('Tableau FR Download'!M:M,MATCH('Eligible Components'!M853,'Tableau FR Download'!G:G,0))=0,"",INDEX('Tableau FR Download'!M:M,MATCH('Eligible Components'!M853,'Tableau FR Download'!G:G,0))),""))</f>
        <v/>
      </c>
      <c r="P853" s="27" t="str">
        <f>IF(IFERROR(
INDEX('Funding Request Tracker'!$G$6:$G$13,MATCH('Eligible Components'!N853,'Funding Request Tracker'!$F$6:$F$13,0)),"")=0,"",
IFERROR(INDEX('Funding Request Tracker'!$G$6:$G$13,MATCH('Eligible Components'!N853,'Funding Request Tracker'!$F$6:$F$13,0)),
""))</f>
        <v/>
      </c>
      <c r="Q853" s="27" t="str">
        <f>IF(IFERROR(INDEX('Tableau FR Download'!N:N,MATCH('Eligible Components'!M853,'Tableau FR Download'!G:G,0)),"")=0,"",IFERROR(INDEX('Tableau FR Download'!N:N,MATCH('Eligible Components'!M853,'Tableau FR Download'!G:G,0)),""))</f>
        <v/>
      </c>
      <c r="R853" s="27" t="str">
        <f>IF(IFERROR(INDEX('Tableau FR Download'!O:O,MATCH('Eligible Components'!M853,'Tableau FR Download'!G:G,0)),"")=0,"",IFERROR(INDEX('Tableau FR Download'!O:O,MATCH('Eligible Components'!M853,'Tableau FR Download'!G:G,0)),""))</f>
        <v/>
      </c>
      <c r="S853" t="str">
        <f t="shared" si="41"/>
        <v/>
      </c>
      <c r="T853" s="1" t="str">
        <f>IFERROR(INDEX('User Instructions'!$E$3:$E$8,MATCH('Eligible Components'!N853,'User Instructions'!$D$3:$D$8,0)),"")</f>
        <v/>
      </c>
      <c r="U853" s="1" t="str">
        <f>IFERROR(IF(INDEX('Tableau FR Download'!M:M,MATCH('Eligible Components'!M853,'Tableau FR Download'!G:G,0))=0,"",INDEX('Tableau FR Download'!M:M,MATCH('Eligible Components'!M853,'Tableau FR Download'!G:G,0))),"")</f>
        <v/>
      </c>
    </row>
    <row r="854" spans="1:21" hidden="1" x14ac:dyDescent="0.35">
      <c r="A854" s="1">
        <f t="shared" si="39"/>
        <v>0</v>
      </c>
      <c r="B854" s="1">
        <v>0</v>
      </c>
      <c r="C854" s="1" t="s">
        <v>201</v>
      </c>
      <c r="D854" s="1" t="s">
        <v>131</v>
      </c>
      <c r="E854" s="1" t="s">
        <v>168</v>
      </c>
      <c r="F854" s="1" t="s">
        <v>214</v>
      </c>
      <c r="G854" s="1" t="str">
        <f t="shared" si="40"/>
        <v>Liberia-Tuberculosis,Malaria</v>
      </c>
      <c r="H854" s="1">
        <v>0</v>
      </c>
      <c r="I854" s="1" t="s">
        <v>110</v>
      </c>
      <c r="J854" s="1" t="str">
        <f>IF(IFERROR(IF(M854="",INDEX('Review Approach Lookup'!D:D,MATCH('Eligible Components'!G854,'Review Approach Lookup'!A:A,0)),INDEX('Tableau FR Download'!I:I,MATCH(M854,'Tableau FR Download'!G:G,0))),"")=0,"TBC",IFERROR(IF(M854="",INDEX('Review Approach Lookup'!D:D,MATCH('Eligible Components'!G854,'Review Approach Lookup'!A:A,0)),INDEX('Tableau FR Download'!I:I,MATCH(M854,'Tableau FR Download'!G:G,0))),""))</f>
        <v/>
      </c>
      <c r="K854" s="1" t="s">
        <v>202</v>
      </c>
      <c r="L854" s="1">
        <f>_xlfn.MAXIFS('Tableau FR Download'!A:A,'Tableau FR Download'!B:B,'Eligible Components'!G854)</f>
        <v>0</v>
      </c>
      <c r="M854" s="1" t="str">
        <f>IF(L854=0,"",INDEX('Tableau FR Download'!G:G,MATCH('Eligible Components'!L854,'Tableau FR Download'!A:A,0)))</f>
        <v/>
      </c>
      <c r="N854" s="2" t="str">
        <f>IFERROR(IF(LEFT(INDEX('Tableau FR Download'!J:J,MATCH('Eligible Components'!M854,'Tableau FR Download'!G:G,0)),FIND(" - ",INDEX('Tableau FR Download'!J:J,MATCH('Eligible Components'!M854,'Tableau FR Download'!G:G,0)))-1) = 0,"",LEFT(INDEX('Tableau FR Download'!J:J,MATCH('Eligible Components'!M854,'Tableau FR Download'!G:G,0)),FIND(" - ",INDEX('Tableau FR Download'!J:J,MATCH('Eligible Components'!M854,'Tableau FR Download'!G:G,0)))-1)),"")</f>
        <v/>
      </c>
      <c r="O854" s="2" t="str">
        <f>IF(T854="No","",IFERROR(IF(INDEX('Tableau FR Download'!M:M,MATCH('Eligible Components'!M854,'Tableau FR Download'!G:G,0))=0,"",INDEX('Tableau FR Download'!M:M,MATCH('Eligible Components'!M854,'Tableau FR Download'!G:G,0))),""))</f>
        <v/>
      </c>
      <c r="P854" s="27" t="str">
        <f>IF(IFERROR(
INDEX('Funding Request Tracker'!$G$6:$G$13,MATCH('Eligible Components'!N854,'Funding Request Tracker'!$F$6:$F$13,0)),"")=0,"",
IFERROR(INDEX('Funding Request Tracker'!$G$6:$G$13,MATCH('Eligible Components'!N854,'Funding Request Tracker'!$F$6:$F$13,0)),
""))</f>
        <v/>
      </c>
      <c r="Q854" s="27" t="str">
        <f>IF(IFERROR(INDEX('Tableau FR Download'!N:N,MATCH('Eligible Components'!M854,'Tableau FR Download'!G:G,0)),"")=0,"",IFERROR(INDEX('Tableau FR Download'!N:N,MATCH('Eligible Components'!M854,'Tableau FR Download'!G:G,0)),""))</f>
        <v/>
      </c>
      <c r="R854" s="27" t="str">
        <f>IF(IFERROR(INDEX('Tableau FR Download'!O:O,MATCH('Eligible Components'!M854,'Tableau FR Download'!G:G,0)),"")=0,"",IFERROR(INDEX('Tableau FR Download'!O:O,MATCH('Eligible Components'!M854,'Tableau FR Download'!G:G,0)),""))</f>
        <v/>
      </c>
      <c r="S854" t="str">
        <f t="shared" si="41"/>
        <v/>
      </c>
      <c r="T854" s="1" t="str">
        <f>IFERROR(INDEX('User Instructions'!$E$3:$E$8,MATCH('Eligible Components'!N854,'User Instructions'!$D$3:$D$8,0)),"")</f>
        <v/>
      </c>
      <c r="U854" s="1" t="str">
        <f>IFERROR(IF(INDEX('Tableau FR Download'!M:M,MATCH('Eligible Components'!M854,'Tableau FR Download'!G:G,0))=0,"",INDEX('Tableau FR Download'!M:M,MATCH('Eligible Components'!M854,'Tableau FR Download'!G:G,0))),"")</f>
        <v/>
      </c>
    </row>
    <row r="855" spans="1:21" hidden="1" x14ac:dyDescent="0.35">
      <c r="A855" s="1">
        <f t="shared" si="39"/>
        <v>0</v>
      </c>
      <c r="B855" s="1">
        <v>0</v>
      </c>
      <c r="C855" s="1" t="s">
        <v>201</v>
      </c>
      <c r="D855" s="1" t="s">
        <v>131</v>
      </c>
      <c r="E855" s="1" t="s">
        <v>133</v>
      </c>
      <c r="F855" s="1" t="s">
        <v>215</v>
      </c>
      <c r="G855" s="1" t="str">
        <f t="shared" si="40"/>
        <v>Liberia-Tuberculosis,Malaria,RSSH</v>
      </c>
      <c r="H855" s="1">
        <v>0</v>
      </c>
      <c r="I855" s="1" t="s">
        <v>110</v>
      </c>
      <c r="J855" s="1" t="str">
        <f>IF(IFERROR(IF(M855="",INDEX('Review Approach Lookup'!D:D,MATCH('Eligible Components'!G855,'Review Approach Lookup'!A:A,0)),INDEX('Tableau FR Download'!I:I,MATCH(M855,'Tableau FR Download'!G:G,0))),"")=0,"TBC",IFERROR(IF(M855="",INDEX('Review Approach Lookup'!D:D,MATCH('Eligible Components'!G855,'Review Approach Lookup'!A:A,0)),INDEX('Tableau FR Download'!I:I,MATCH(M855,'Tableau FR Download'!G:G,0))),""))</f>
        <v/>
      </c>
      <c r="K855" s="1" t="s">
        <v>202</v>
      </c>
      <c r="L855" s="1">
        <f>_xlfn.MAXIFS('Tableau FR Download'!A:A,'Tableau FR Download'!B:B,'Eligible Components'!G855)</f>
        <v>0</v>
      </c>
      <c r="M855" s="1" t="str">
        <f>IF(L855=0,"",INDEX('Tableau FR Download'!G:G,MATCH('Eligible Components'!L855,'Tableau FR Download'!A:A,0)))</f>
        <v/>
      </c>
      <c r="N855" s="2" t="str">
        <f>IFERROR(IF(LEFT(INDEX('Tableau FR Download'!J:J,MATCH('Eligible Components'!M855,'Tableau FR Download'!G:G,0)),FIND(" - ",INDEX('Tableau FR Download'!J:J,MATCH('Eligible Components'!M855,'Tableau FR Download'!G:G,0)))-1) = 0,"",LEFT(INDEX('Tableau FR Download'!J:J,MATCH('Eligible Components'!M855,'Tableau FR Download'!G:G,0)),FIND(" - ",INDEX('Tableau FR Download'!J:J,MATCH('Eligible Components'!M855,'Tableau FR Download'!G:G,0)))-1)),"")</f>
        <v/>
      </c>
      <c r="O855" s="2" t="str">
        <f>IF(T855="No","",IFERROR(IF(INDEX('Tableau FR Download'!M:M,MATCH('Eligible Components'!M855,'Tableau FR Download'!G:G,0))=0,"",INDEX('Tableau FR Download'!M:M,MATCH('Eligible Components'!M855,'Tableau FR Download'!G:G,0))),""))</f>
        <v/>
      </c>
      <c r="P855" s="27" t="str">
        <f>IF(IFERROR(
INDEX('Funding Request Tracker'!$G$6:$G$13,MATCH('Eligible Components'!N855,'Funding Request Tracker'!$F$6:$F$13,0)),"")=0,"",
IFERROR(INDEX('Funding Request Tracker'!$G$6:$G$13,MATCH('Eligible Components'!N855,'Funding Request Tracker'!$F$6:$F$13,0)),
""))</f>
        <v/>
      </c>
      <c r="Q855" s="27" t="str">
        <f>IF(IFERROR(INDEX('Tableau FR Download'!N:N,MATCH('Eligible Components'!M855,'Tableau FR Download'!G:G,0)),"")=0,"",IFERROR(INDEX('Tableau FR Download'!N:N,MATCH('Eligible Components'!M855,'Tableau FR Download'!G:G,0)),""))</f>
        <v/>
      </c>
      <c r="R855" s="27" t="str">
        <f>IF(IFERROR(INDEX('Tableau FR Download'!O:O,MATCH('Eligible Components'!M855,'Tableau FR Download'!G:G,0)),"")=0,"",IFERROR(INDEX('Tableau FR Download'!O:O,MATCH('Eligible Components'!M855,'Tableau FR Download'!G:G,0)),""))</f>
        <v/>
      </c>
      <c r="S855" t="str">
        <f t="shared" si="41"/>
        <v/>
      </c>
      <c r="T855" s="1" t="str">
        <f>IFERROR(INDEX('User Instructions'!$E$3:$E$8,MATCH('Eligible Components'!N855,'User Instructions'!$D$3:$D$8,0)),"")</f>
        <v/>
      </c>
      <c r="U855" s="1" t="str">
        <f>IFERROR(IF(INDEX('Tableau FR Download'!M:M,MATCH('Eligible Components'!M855,'Tableau FR Download'!G:G,0))=0,"",INDEX('Tableau FR Download'!M:M,MATCH('Eligible Components'!M855,'Tableau FR Download'!G:G,0))),"")</f>
        <v/>
      </c>
    </row>
    <row r="856" spans="1:21" hidden="1" x14ac:dyDescent="0.35">
      <c r="A856" s="1">
        <f t="shared" si="39"/>
        <v>0</v>
      </c>
      <c r="B856" s="1">
        <v>0</v>
      </c>
      <c r="C856" s="1" t="s">
        <v>201</v>
      </c>
      <c r="D856" s="1" t="s">
        <v>131</v>
      </c>
      <c r="E856" s="1" t="s">
        <v>121</v>
      </c>
      <c r="F856" s="1" t="s">
        <v>216</v>
      </c>
      <c r="G856" s="1" t="str">
        <f t="shared" si="40"/>
        <v>Liberia-Tuberculosis,RSSH</v>
      </c>
      <c r="H856" s="1">
        <v>0</v>
      </c>
      <c r="I856" s="1" t="s">
        <v>110</v>
      </c>
      <c r="J856" s="1" t="str">
        <f>IF(IFERROR(IF(M856="",INDEX('Review Approach Lookup'!D:D,MATCH('Eligible Components'!G856,'Review Approach Lookup'!A:A,0)),INDEX('Tableau FR Download'!I:I,MATCH(M856,'Tableau FR Download'!G:G,0))),"")=0,"TBC",IFERROR(IF(M856="",INDEX('Review Approach Lookup'!D:D,MATCH('Eligible Components'!G856,'Review Approach Lookup'!A:A,0)),INDEX('Tableau FR Download'!I:I,MATCH(M856,'Tableau FR Download'!G:G,0))),""))</f>
        <v/>
      </c>
      <c r="K856" s="1" t="s">
        <v>202</v>
      </c>
      <c r="L856" s="1">
        <f>_xlfn.MAXIFS('Tableau FR Download'!A:A,'Tableau FR Download'!B:B,'Eligible Components'!G856)</f>
        <v>0</v>
      </c>
      <c r="M856" s="1" t="str">
        <f>IF(L856=0,"",INDEX('Tableau FR Download'!G:G,MATCH('Eligible Components'!L856,'Tableau FR Download'!A:A,0)))</f>
        <v/>
      </c>
      <c r="N856" s="2" t="str">
        <f>IFERROR(IF(LEFT(INDEX('Tableau FR Download'!J:J,MATCH('Eligible Components'!M856,'Tableau FR Download'!G:G,0)),FIND(" - ",INDEX('Tableau FR Download'!J:J,MATCH('Eligible Components'!M856,'Tableau FR Download'!G:G,0)))-1) = 0,"",LEFT(INDEX('Tableau FR Download'!J:J,MATCH('Eligible Components'!M856,'Tableau FR Download'!G:G,0)),FIND(" - ",INDEX('Tableau FR Download'!J:J,MATCH('Eligible Components'!M856,'Tableau FR Download'!G:G,0)))-1)),"")</f>
        <v/>
      </c>
      <c r="O856" s="2" t="str">
        <f>IF(T856="No","",IFERROR(IF(INDEX('Tableau FR Download'!M:M,MATCH('Eligible Components'!M856,'Tableau FR Download'!G:G,0))=0,"",INDEX('Tableau FR Download'!M:M,MATCH('Eligible Components'!M856,'Tableau FR Download'!G:G,0))),""))</f>
        <v/>
      </c>
      <c r="P856" s="27" t="str">
        <f>IF(IFERROR(
INDEX('Funding Request Tracker'!$G$6:$G$13,MATCH('Eligible Components'!N856,'Funding Request Tracker'!$F$6:$F$13,0)),"")=0,"",
IFERROR(INDEX('Funding Request Tracker'!$G$6:$G$13,MATCH('Eligible Components'!N856,'Funding Request Tracker'!$F$6:$F$13,0)),
""))</f>
        <v/>
      </c>
      <c r="Q856" s="27" t="str">
        <f>IF(IFERROR(INDEX('Tableau FR Download'!N:N,MATCH('Eligible Components'!M856,'Tableau FR Download'!G:G,0)),"")=0,"",IFERROR(INDEX('Tableau FR Download'!N:N,MATCH('Eligible Components'!M856,'Tableau FR Download'!G:G,0)),""))</f>
        <v/>
      </c>
      <c r="R856" s="27" t="str">
        <f>IF(IFERROR(INDEX('Tableau FR Download'!O:O,MATCH('Eligible Components'!M856,'Tableau FR Download'!G:G,0)),"")=0,"",IFERROR(INDEX('Tableau FR Download'!O:O,MATCH('Eligible Components'!M856,'Tableau FR Download'!G:G,0)),""))</f>
        <v/>
      </c>
      <c r="S856" t="str">
        <f t="shared" si="41"/>
        <v/>
      </c>
      <c r="T856" s="1" t="str">
        <f>IFERROR(INDEX('User Instructions'!$E$3:$E$8,MATCH('Eligible Components'!N856,'User Instructions'!$D$3:$D$8,0)),"")</f>
        <v/>
      </c>
      <c r="U856" s="1" t="str">
        <f>IFERROR(IF(INDEX('Tableau FR Download'!M:M,MATCH('Eligible Components'!M856,'Tableau FR Download'!G:G,0))=0,"",INDEX('Tableau FR Download'!M:M,MATCH('Eligible Components'!M856,'Tableau FR Download'!G:G,0))),"")</f>
        <v/>
      </c>
    </row>
    <row r="857" spans="1:21" hidden="1" x14ac:dyDescent="0.35">
      <c r="A857" s="1">
        <f t="shared" si="39"/>
        <v>1</v>
      </c>
      <c r="B857" s="1">
        <v>0</v>
      </c>
      <c r="C857" s="1" t="s">
        <v>201</v>
      </c>
      <c r="D857" s="1" t="s">
        <v>132</v>
      </c>
      <c r="E857" s="1" t="s">
        <v>59</v>
      </c>
      <c r="F857" s="1" t="s">
        <v>59</v>
      </c>
      <c r="G857" s="1" t="str">
        <f t="shared" si="40"/>
        <v>Madagascar-HIV/AIDS</v>
      </c>
      <c r="H857" s="1">
        <v>1</v>
      </c>
      <c r="I857" s="1" t="s">
        <v>56</v>
      </c>
      <c r="J857" s="1" t="str">
        <f>IF(IFERROR(IF(M857="",INDEX('Review Approach Lookup'!D:D,MATCH('Eligible Components'!G857,'Review Approach Lookup'!A:A,0)),INDEX('Tableau FR Download'!I:I,MATCH(M857,'Tableau FR Download'!G:G,0))),"")=0,"TBC",IFERROR(IF(M857="",INDEX('Review Approach Lookup'!D:D,MATCH('Eligible Components'!G857,'Review Approach Lookup'!A:A,0)),INDEX('Tableau FR Download'!I:I,MATCH(M857,'Tableau FR Download'!G:G,0))),""))</f>
        <v>Full Review</v>
      </c>
      <c r="K857" s="1" t="s">
        <v>202</v>
      </c>
      <c r="L857" s="1">
        <f>_xlfn.MAXIFS('Tableau FR Download'!A:A,'Tableau FR Download'!B:B,'Eligible Components'!G857)</f>
        <v>2625</v>
      </c>
      <c r="M857" s="1" t="str">
        <f>IF(L857=0,"",INDEX('Tableau FR Download'!G:G,MATCH('Eligible Components'!L857,'Tableau FR Download'!A:A,0)))</f>
        <v>FR1625-MDG-H-01</v>
      </c>
      <c r="N857" s="2" t="str">
        <f>IFERROR(IF(LEFT(INDEX('Tableau FR Download'!J:J,MATCH('Eligible Components'!M857,'Tableau FR Download'!G:G,0)),FIND(" - ",INDEX('Tableau FR Download'!J:J,MATCH('Eligible Components'!M857,'Tableau FR Download'!G:G,0)))-1) = 0,"",LEFT(INDEX('Tableau FR Download'!J:J,MATCH('Eligible Components'!M857,'Tableau FR Download'!G:G,0)),FIND(" - ",INDEX('Tableau FR Download'!J:J,MATCH('Eligible Components'!M857,'Tableau FR Download'!G:G,0)))-1)),"")</f>
        <v>Window 3</v>
      </c>
      <c r="O857" s="2" t="str">
        <f>IF(T857="No","",IFERROR(IF(INDEX('Tableau FR Download'!M:M,MATCH('Eligible Components'!M857,'Tableau FR Download'!G:G,0))=0,"",INDEX('Tableau FR Download'!M:M,MATCH('Eligible Components'!M857,'Tableau FR Download'!G:G,0))),""))</f>
        <v>Grant Making</v>
      </c>
      <c r="P857" s="27">
        <f>IF(IFERROR(
INDEX('Funding Request Tracker'!$G$6:$G$13,MATCH('Eligible Components'!N857,'Funding Request Tracker'!$F$6:$F$13,0)),"")=0,"",
IFERROR(INDEX('Funding Request Tracker'!$G$6:$G$13,MATCH('Eligible Components'!N857,'Funding Request Tracker'!$F$6:$F$13,0)),
""))</f>
        <v>45159</v>
      </c>
      <c r="Q857" s="27">
        <f>IF(IFERROR(INDEX('Tableau FR Download'!N:N,MATCH('Eligible Components'!M857,'Tableau FR Download'!G:G,0)),"")=0,"",IFERROR(INDEX('Tableau FR Download'!N:N,MATCH('Eligible Components'!M857,'Tableau FR Download'!G:G,0)),""))</f>
        <v>45274</v>
      </c>
      <c r="R857" s="27" t="str">
        <f>IF(IFERROR(INDEX('Tableau FR Download'!O:O,MATCH('Eligible Components'!M857,'Tableau FR Download'!G:G,0)),"")=0,"",IFERROR(INDEX('Tableau FR Download'!O:O,MATCH('Eligible Components'!M857,'Tableau FR Download'!G:G,0)),""))</f>
        <v/>
      </c>
      <c r="S857" t="str">
        <f t="shared" si="41"/>
        <v/>
      </c>
      <c r="T857" s="1" t="str">
        <f>IFERROR(INDEX('User Instructions'!$E$3:$E$8,MATCH('Eligible Components'!N857,'User Instructions'!$D$3:$D$8,0)),"")</f>
        <v>Yes</v>
      </c>
      <c r="U857" s="1" t="str">
        <f>IFERROR(IF(INDEX('Tableau FR Download'!M:M,MATCH('Eligible Components'!M857,'Tableau FR Download'!G:G,0))=0,"",INDEX('Tableau FR Download'!M:M,MATCH('Eligible Components'!M857,'Tableau FR Download'!G:G,0))),"")</f>
        <v>Grant Making</v>
      </c>
    </row>
    <row r="858" spans="1:21" hidden="1" x14ac:dyDescent="0.35">
      <c r="A858" s="1">
        <f t="shared" si="39"/>
        <v>0</v>
      </c>
      <c r="B858" s="1">
        <v>0</v>
      </c>
      <c r="C858" s="1" t="s">
        <v>201</v>
      </c>
      <c r="D858" s="1" t="s">
        <v>132</v>
      </c>
      <c r="E858" s="1" t="s">
        <v>103</v>
      </c>
      <c r="F858" s="1" t="s">
        <v>203</v>
      </c>
      <c r="G858" s="1" t="str">
        <f t="shared" si="40"/>
        <v>Madagascar-HIV/AIDS,Malaria</v>
      </c>
      <c r="H858" s="1">
        <v>0</v>
      </c>
      <c r="I858" s="1" t="s">
        <v>56</v>
      </c>
      <c r="J858" s="1" t="str">
        <f>IF(IFERROR(IF(M858="",INDEX('Review Approach Lookup'!D:D,MATCH('Eligible Components'!G858,'Review Approach Lookup'!A:A,0)),INDEX('Tableau FR Download'!I:I,MATCH(M858,'Tableau FR Download'!G:G,0))),"")=0,"TBC",IFERROR(IF(M858="",INDEX('Review Approach Lookup'!D:D,MATCH('Eligible Components'!G858,'Review Approach Lookup'!A:A,0)),INDEX('Tableau FR Download'!I:I,MATCH(M858,'Tableau FR Download'!G:G,0))),""))</f>
        <v/>
      </c>
      <c r="K858" s="1" t="s">
        <v>202</v>
      </c>
      <c r="L858" s="1">
        <f>_xlfn.MAXIFS('Tableau FR Download'!A:A,'Tableau FR Download'!B:B,'Eligible Components'!G858)</f>
        <v>0</v>
      </c>
      <c r="M858" s="1" t="str">
        <f>IF(L858=0,"",INDEX('Tableau FR Download'!G:G,MATCH('Eligible Components'!L858,'Tableau FR Download'!A:A,0)))</f>
        <v/>
      </c>
      <c r="N858" s="2" t="str">
        <f>IFERROR(IF(LEFT(INDEX('Tableau FR Download'!J:J,MATCH('Eligible Components'!M858,'Tableau FR Download'!G:G,0)),FIND(" - ",INDEX('Tableau FR Download'!J:J,MATCH('Eligible Components'!M858,'Tableau FR Download'!G:G,0)))-1) = 0,"",LEFT(INDEX('Tableau FR Download'!J:J,MATCH('Eligible Components'!M858,'Tableau FR Download'!G:G,0)),FIND(" - ",INDEX('Tableau FR Download'!J:J,MATCH('Eligible Components'!M858,'Tableau FR Download'!G:G,0)))-1)),"")</f>
        <v/>
      </c>
      <c r="O858" s="2" t="str">
        <f>IF(T858="No","",IFERROR(IF(INDEX('Tableau FR Download'!M:M,MATCH('Eligible Components'!M858,'Tableau FR Download'!G:G,0))=0,"",INDEX('Tableau FR Download'!M:M,MATCH('Eligible Components'!M858,'Tableau FR Download'!G:G,0))),""))</f>
        <v/>
      </c>
      <c r="P858" s="27" t="str">
        <f>IF(IFERROR(
INDEX('Funding Request Tracker'!$G$6:$G$13,MATCH('Eligible Components'!N858,'Funding Request Tracker'!$F$6:$F$13,0)),"")=0,"",
IFERROR(INDEX('Funding Request Tracker'!$G$6:$G$13,MATCH('Eligible Components'!N858,'Funding Request Tracker'!$F$6:$F$13,0)),
""))</f>
        <v/>
      </c>
      <c r="Q858" s="27" t="str">
        <f>IF(IFERROR(INDEX('Tableau FR Download'!N:N,MATCH('Eligible Components'!M858,'Tableau FR Download'!G:G,0)),"")=0,"",IFERROR(INDEX('Tableau FR Download'!N:N,MATCH('Eligible Components'!M858,'Tableau FR Download'!G:G,0)),""))</f>
        <v/>
      </c>
      <c r="R858" s="27" t="str">
        <f>IF(IFERROR(INDEX('Tableau FR Download'!O:O,MATCH('Eligible Components'!M858,'Tableau FR Download'!G:G,0)),"")=0,"",IFERROR(INDEX('Tableau FR Download'!O:O,MATCH('Eligible Components'!M858,'Tableau FR Download'!G:G,0)),""))</f>
        <v/>
      </c>
      <c r="S858" t="str">
        <f t="shared" si="41"/>
        <v/>
      </c>
      <c r="T858" s="1" t="str">
        <f>IFERROR(INDEX('User Instructions'!$E$3:$E$8,MATCH('Eligible Components'!N858,'User Instructions'!$D$3:$D$8,0)),"")</f>
        <v/>
      </c>
      <c r="U858" s="1" t="str">
        <f>IFERROR(IF(INDEX('Tableau FR Download'!M:M,MATCH('Eligible Components'!M858,'Tableau FR Download'!G:G,0))=0,"",INDEX('Tableau FR Download'!M:M,MATCH('Eligible Components'!M858,'Tableau FR Download'!G:G,0))),"")</f>
        <v/>
      </c>
    </row>
    <row r="859" spans="1:21" hidden="1" x14ac:dyDescent="0.35">
      <c r="A859" s="1">
        <f t="shared" si="39"/>
        <v>0</v>
      </c>
      <c r="B859" s="1">
        <v>0</v>
      </c>
      <c r="C859" s="1" t="s">
        <v>201</v>
      </c>
      <c r="D859" s="1" t="s">
        <v>132</v>
      </c>
      <c r="E859" s="1" t="s">
        <v>204</v>
      </c>
      <c r="F859" s="1" t="s">
        <v>205</v>
      </c>
      <c r="G859" s="1" t="str">
        <f t="shared" si="40"/>
        <v>Madagascar-HIV/AIDS,Malaria,RSSH</v>
      </c>
      <c r="H859" s="1">
        <v>0</v>
      </c>
      <c r="I859" s="1" t="s">
        <v>56</v>
      </c>
      <c r="J859" s="1" t="str">
        <f>IF(IFERROR(IF(M859="",INDEX('Review Approach Lookup'!D:D,MATCH('Eligible Components'!G859,'Review Approach Lookup'!A:A,0)),INDEX('Tableau FR Download'!I:I,MATCH(M859,'Tableau FR Download'!G:G,0))),"")=0,"TBC",IFERROR(IF(M859="",INDEX('Review Approach Lookup'!D:D,MATCH('Eligible Components'!G859,'Review Approach Lookup'!A:A,0)),INDEX('Tableau FR Download'!I:I,MATCH(M859,'Tableau FR Download'!G:G,0))),""))</f>
        <v/>
      </c>
      <c r="K859" s="1" t="s">
        <v>202</v>
      </c>
      <c r="L859" s="1">
        <f>_xlfn.MAXIFS('Tableau FR Download'!A:A,'Tableau FR Download'!B:B,'Eligible Components'!G859)</f>
        <v>0</v>
      </c>
      <c r="M859" s="1" t="str">
        <f>IF(L859=0,"",INDEX('Tableau FR Download'!G:G,MATCH('Eligible Components'!L859,'Tableau FR Download'!A:A,0)))</f>
        <v/>
      </c>
      <c r="N859" s="2" t="str">
        <f>IFERROR(IF(LEFT(INDEX('Tableau FR Download'!J:J,MATCH('Eligible Components'!M859,'Tableau FR Download'!G:G,0)),FIND(" - ",INDEX('Tableau FR Download'!J:J,MATCH('Eligible Components'!M859,'Tableau FR Download'!G:G,0)))-1) = 0,"",LEFT(INDEX('Tableau FR Download'!J:J,MATCH('Eligible Components'!M859,'Tableau FR Download'!G:G,0)),FIND(" - ",INDEX('Tableau FR Download'!J:J,MATCH('Eligible Components'!M859,'Tableau FR Download'!G:G,0)))-1)),"")</f>
        <v/>
      </c>
      <c r="O859" s="2" t="str">
        <f>IF(T859="No","",IFERROR(IF(INDEX('Tableau FR Download'!M:M,MATCH('Eligible Components'!M859,'Tableau FR Download'!G:G,0))=0,"",INDEX('Tableau FR Download'!M:M,MATCH('Eligible Components'!M859,'Tableau FR Download'!G:G,0))),""))</f>
        <v/>
      </c>
      <c r="P859" s="27" t="str">
        <f>IF(IFERROR(
INDEX('Funding Request Tracker'!$G$6:$G$13,MATCH('Eligible Components'!N859,'Funding Request Tracker'!$F$6:$F$13,0)),"")=0,"",
IFERROR(INDEX('Funding Request Tracker'!$G$6:$G$13,MATCH('Eligible Components'!N859,'Funding Request Tracker'!$F$6:$F$13,0)),
""))</f>
        <v/>
      </c>
      <c r="Q859" s="27" t="str">
        <f>IF(IFERROR(INDEX('Tableau FR Download'!N:N,MATCH('Eligible Components'!M859,'Tableau FR Download'!G:G,0)),"")=0,"",IFERROR(INDEX('Tableau FR Download'!N:N,MATCH('Eligible Components'!M859,'Tableau FR Download'!G:G,0)),""))</f>
        <v/>
      </c>
      <c r="R859" s="27" t="str">
        <f>IF(IFERROR(INDEX('Tableau FR Download'!O:O,MATCH('Eligible Components'!M859,'Tableau FR Download'!G:G,0)),"")=0,"",IFERROR(INDEX('Tableau FR Download'!O:O,MATCH('Eligible Components'!M859,'Tableau FR Download'!G:G,0)),""))</f>
        <v/>
      </c>
      <c r="S859" t="str">
        <f t="shared" si="41"/>
        <v/>
      </c>
      <c r="T859" s="1" t="str">
        <f>IFERROR(INDEX('User Instructions'!$E$3:$E$8,MATCH('Eligible Components'!N859,'User Instructions'!$D$3:$D$8,0)),"")</f>
        <v/>
      </c>
      <c r="U859" s="1" t="str">
        <f>IFERROR(IF(INDEX('Tableau FR Download'!M:M,MATCH('Eligible Components'!M859,'Tableau FR Download'!G:G,0))=0,"",INDEX('Tableau FR Download'!M:M,MATCH('Eligible Components'!M859,'Tableau FR Download'!G:G,0))),"")</f>
        <v/>
      </c>
    </row>
    <row r="860" spans="1:21" hidden="1" x14ac:dyDescent="0.35">
      <c r="A860" s="1">
        <f t="shared" si="39"/>
        <v>0</v>
      </c>
      <c r="B860" s="1">
        <v>0</v>
      </c>
      <c r="C860" s="1" t="s">
        <v>201</v>
      </c>
      <c r="D860" s="1" t="s">
        <v>132</v>
      </c>
      <c r="E860" s="1" t="s">
        <v>206</v>
      </c>
      <c r="F860" s="1" t="s">
        <v>207</v>
      </c>
      <c r="G860" s="1" t="str">
        <f t="shared" si="40"/>
        <v>Madagascar-HIV/AIDS,RSSH</v>
      </c>
      <c r="H860" s="1">
        <v>0</v>
      </c>
      <c r="I860" s="1" t="s">
        <v>56</v>
      </c>
      <c r="J860" s="1" t="str">
        <f>IF(IFERROR(IF(M860="",INDEX('Review Approach Lookup'!D:D,MATCH('Eligible Components'!G860,'Review Approach Lookup'!A:A,0)),INDEX('Tableau FR Download'!I:I,MATCH(M860,'Tableau FR Download'!G:G,0))),"")=0,"TBC",IFERROR(IF(M860="",INDEX('Review Approach Lookup'!D:D,MATCH('Eligible Components'!G860,'Review Approach Lookup'!A:A,0)),INDEX('Tableau FR Download'!I:I,MATCH(M860,'Tableau FR Download'!G:G,0))),""))</f>
        <v/>
      </c>
      <c r="K860" s="1" t="s">
        <v>202</v>
      </c>
      <c r="L860" s="1">
        <f>_xlfn.MAXIFS('Tableau FR Download'!A:A,'Tableau FR Download'!B:B,'Eligible Components'!G860)</f>
        <v>0</v>
      </c>
      <c r="M860" s="1" t="str">
        <f>IF(L860=0,"",INDEX('Tableau FR Download'!G:G,MATCH('Eligible Components'!L860,'Tableau FR Download'!A:A,0)))</f>
        <v/>
      </c>
      <c r="N860" s="2" t="str">
        <f>IFERROR(IF(LEFT(INDEX('Tableau FR Download'!J:J,MATCH('Eligible Components'!M860,'Tableau FR Download'!G:G,0)),FIND(" - ",INDEX('Tableau FR Download'!J:J,MATCH('Eligible Components'!M860,'Tableau FR Download'!G:G,0)))-1) = 0,"",LEFT(INDEX('Tableau FR Download'!J:J,MATCH('Eligible Components'!M860,'Tableau FR Download'!G:G,0)),FIND(" - ",INDEX('Tableau FR Download'!J:J,MATCH('Eligible Components'!M860,'Tableau FR Download'!G:G,0)))-1)),"")</f>
        <v/>
      </c>
      <c r="O860" s="2" t="str">
        <f>IF(T860="No","",IFERROR(IF(INDEX('Tableau FR Download'!M:M,MATCH('Eligible Components'!M860,'Tableau FR Download'!G:G,0))=0,"",INDEX('Tableau FR Download'!M:M,MATCH('Eligible Components'!M860,'Tableau FR Download'!G:G,0))),""))</f>
        <v/>
      </c>
      <c r="P860" s="27" t="str">
        <f>IF(IFERROR(
INDEX('Funding Request Tracker'!$G$6:$G$13,MATCH('Eligible Components'!N860,'Funding Request Tracker'!$F$6:$F$13,0)),"")=0,"",
IFERROR(INDEX('Funding Request Tracker'!$G$6:$G$13,MATCH('Eligible Components'!N860,'Funding Request Tracker'!$F$6:$F$13,0)),
""))</f>
        <v/>
      </c>
      <c r="Q860" s="27" t="str">
        <f>IF(IFERROR(INDEX('Tableau FR Download'!N:N,MATCH('Eligible Components'!M860,'Tableau FR Download'!G:G,0)),"")=0,"",IFERROR(INDEX('Tableau FR Download'!N:N,MATCH('Eligible Components'!M860,'Tableau FR Download'!G:G,0)),""))</f>
        <v/>
      </c>
      <c r="R860" s="27" t="str">
        <f>IF(IFERROR(INDEX('Tableau FR Download'!O:O,MATCH('Eligible Components'!M860,'Tableau FR Download'!G:G,0)),"")=0,"",IFERROR(INDEX('Tableau FR Download'!O:O,MATCH('Eligible Components'!M860,'Tableau FR Download'!G:G,0)),""))</f>
        <v/>
      </c>
      <c r="S860" t="str">
        <f t="shared" si="41"/>
        <v/>
      </c>
      <c r="T860" s="1" t="str">
        <f>IFERROR(INDEX('User Instructions'!$E$3:$E$8,MATCH('Eligible Components'!N860,'User Instructions'!$D$3:$D$8,0)),"")</f>
        <v/>
      </c>
      <c r="U860" s="1" t="str">
        <f>IFERROR(IF(INDEX('Tableau FR Download'!M:M,MATCH('Eligible Components'!M860,'Tableau FR Download'!G:G,0))=0,"",INDEX('Tableau FR Download'!M:M,MATCH('Eligible Components'!M860,'Tableau FR Download'!G:G,0))),"")</f>
        <v/>
      </c>
    </row>
    <row r="861" spans="1:21" hidden="1" x14ac:dyDescent="0.35">
      <c r="A861" s="1">
        <f t="shared" si="39"/>
        <v>0</v>
      </c>
      <c r="B861" s="1">
        <v>0</v>
      </c>
      <c r="C861" s="1" t="s">
        <v>201</v>
      </c>
      <c r="D861" s="1" t="s">
        <v>132</v>
      </c>
      <c r="E861" s="1" t="s">
        <v>63</v>
      </c>
      <c r="F861" s="1" t="s">
        <v>208</v>
      </c>
      <c r="G861" s="1" t="str">
        <f t="shared" si="40"/>
        <v>Madagascar-HIV/AIDS, Tuberculosis</v>
      </c>
      <c r="H861" s="1">
        <v>0</v>
      </c>
      <c r="I861" s="1" t="s">
        <v>56</v>
      </c>
      <c r="J861" s="1" t="str">
        <f>IF(IFERROR(IF(M861="",INDEX('Review Approach Lookup'!D:D,MATCH('Eligible Components'!G861,'Review Approach Lookup'!A:A,0)),INDEX('Tableau FR Download'!I:I,MATCH(M861,'Tableau FR Download'!G:G,0))),"")=0,"TBC",IFERROR(IF(M861="",INDEX('Review Approach Lookup'!D:D,MATCH('Eligible Components'!G861,'Review Approach Lookup'!A:A,0)),INDEX('Tableau FR Download'!I:I,MATCH(M861,'Tableau FR Download'!G:G,0))),""))</f>
        <v/>
      </c>
      <c r="K861" s="1" t="s">
        <v>202</v>
      </c>
      <c r="L861" s="1">
        <f>_xlfn.MAXIFS('Tableau FR Download'!A:A,'Tableau FR Download'!B:B,'Eligible Components'!G861)</f>
        <v>0</v>
      </c>
      <c r="M861" s="1" t="str">
        <f>IF(L861=0,"",INDEX('Tableau FR Download'!G:G,MATCH('Eligible Components'!L861,'Tableau FR Download'!A:A,0)))</f>
        <v/>
      </c>
      <c r="N861" s="2" t="str">
        <f>IFERROR(IF(LEFT(INDEX('Tableau FR Download'!J:J,MATCH('Eligible Components'!M861,'Tableau FR Download'!G:G,0)),FIND(" - ",INDEX('Tableau FR Download'!J:J,MATCH('Eligible Components'!M861,'Tableau FR Download'!G:G,0)))-1) = 0,"",LEFT(INDEX('Tableau FR Download'!J:J,MATCH('Eligible Components'!M861,'Tableau FR Download'!G:G,0)),FIND(" - ",INDEX('Tableau FR Download'!J:J,MATCH('Eligible Components'!M861,'Tableau FR Download'!G:G,0)))-1)),"")</f>
        <v/>
      </c>
      <c r="O861" s="2" t="str">
        <f>IF(T861="No","",IFERROR(IF(INDEX('Tableau FR Download'!M:M,MATCH('Eligible Components'!M861,'Tableau FR Download'!G:G,0))=0,"",INDEX('Tableau FR Download'!M:M,MATCH('Eligible Components'!M861,'Tableau FR Download'!G:G,0))),""))</f>
        <v/>
      </c>
      <c r="P861" s="27" t="str">
        <f>IF(IFERROR(
INDEX('Funding Request Tracker'!$G$6:$G$13,MATCH('Eligible Components'!N861,'Funding Request Tracker'!$F$6:$F$13,0)),"")=0,"",
IFERROR(INDEX('Funding Request Tracker'!$G$6:$G$13,MATCH('Eligible Components'!N861,'Funding Request Tracker'!$F$6:$F$13,0)),
""))</f>
        <v/>
      </c>
      <c r="Q861" s="27" t="str">
        <f>IF(IFERROR(INDEX('Tableau FR Download'!N:N,MATCH('Eligible Components'!M861,'Tableau FR Download'!G:G,0)),"")=0,"",IFERROR(INDEX('Tableau FR Download'!N:N,MATCH('Eligible Components'!M861,'Tableau FR Download'!G:G,0)),""))</f>
        <v/>
      </c>
      <c r="R861" s="27" t="str">
        <f>IF(IFERROR(INDEX('Tableau FR Download'!O:O,MATCH('Eligible Components'!M861,'Tableau FR Download'!G:G,0)),"")=0,"",IFERROR(INDEX('Tableau FR Download'!O:O,MATCH('Eligible Components'!M861,'Tableau FR Download'!G:G,0)),""))</f>
        <v/>
      </c>
      <c r="S861" t="str">
        <f t="shared" si="41"/>
        <v/>
      </c>
      <c r="T861" s="1" t="str">
        <f>IFERROR(INDEX('User Instructions'!$E$3:$E$8,MATCH('Eligible Components'!N861,'User Instructions'!$D$3:$D$8,0)),"")</f>
        <v/>
      </c>
      <c r="U861" s="1" t="str">
        <f>IFERROR(IF(INDEX('Tableau FR Download'!M:M,MATCH('Eligible Components'!M861,'Tableau FR Download'!G:G,0))=0,"",INDEX('Tableau FR Download'!M:M,MATCH('Eligible Components'!M861,'Tableau FR Download'!G:G,0))),"")</f>
        <v/>
      </c>
    </row>
    <row r="862" spans="1:21" hidden="1" x14ac:dyDescent="0.35">
      <c r="A862" s="1">
        <f t="shared" si="39"/>
        <v>0</v>
      </c>
      <c r="B862" s="1">
        <v>0</v>
      </c>
      <c r="C862" s="1" t="s">
        <v>201</v>
      </c>
      <c r="D862" s="1" t="s">
        <v>132</v>
      </c>
      <c r="E862" s="1" t="s">
        <v>53</v>
      </c>
      <c r="F862" s="1" t="s">
        <v>209</v>
      </c>
      <c r="G862" s="1" t="str">
        <f t="shared" si="40"/>
        <v>Madagascar-HIV/AIDS,Tuberculosis,Malaria</v>
      </c>
      <c r="H862" s="1">
        <v>0</v>
      </c>
      <c r="I862" s="1" t="s">
        <v>56</v>
      </c>
      <c r="J862" s="1" t="str">
        <f>IF(IFERROR(IF(M862="",INDEX('Review Approach Lookup'!D:D,MATCH('Eligible Components'!G862,'Review Approach Lookup'!A:A,0)),INDEX('Tableau FR Download'!I:I,MATCH(M862,'Tableau FR Download'!G:G,0))),"")=0,"TBC",IFERROR(IF(M862="",INDEX('Review Approach Lookup'!D:D,MATCH('Eligible Components'!G862,'Review Approach Lookup'!A:A,0)),INDEX('Tableau FR Download'!I:I,MATCH(M862,'Tableau FR Download'!G:G,0))),""))</f>
        <v/>
      </c>
      <c r="K862" s="1" t="s">
        <v>202</v>
      </c>
      <c r="L862" s="1">
        <f>_xlfn.MAXIFS('Tableau FR Download'!A:A,'Tableau FR Download'!B:B,'Eligible Components'!G862)</f>
        <v>0</v>
      </c>
      <c r="M862" s="1" t="str">
        <f>IF(L862=0,"",INDEX('Tableau FR Download'!G:G,MATCH('Eligible Components'!L862,'Tableau FR Download'!A:A,0)))</f>
        <v/>
      </c>
      <c r="N862" s="2" t="str">
        <f>IFERROR(IF(LEFT(INDEX('Tableau FR Download'!J:J,MATCH('Eligible Components'!M862,'Tableau FR Download'!G:G,0)),FIND(" - ",INDEX('Tableau FR Download'!J:J,MATCH('Eligible Components'!M862,'Tableau FR Download'!G:G,0)))-1) = 0,"",LEFT(INDEX('Tableau FR Download'!J:J,MATCH('Eligible Components'!M862,'Tableau FR Download'!G:G,0)),FIND(" - ",INDEX('Tableau FR Download'!J:J,MATCH('Eligible Components'!M862,'Tableau FR Download'!G:G,0)))-1)),"")</f>
        <v/>
      </c>
      <c r="O862" s="2" t="str">
        <f>IF(T862="No","",IFERROR(IF(INDEX('Tableau FR Download'!M:M,MATCH('Eligible Components'!M862,'Tableau FR Download'!G:G,0))=0,"",INDEX('Tableau FR Download'!M:M,MATCH('Eligible Components'!M862,'Tableau FR Download'!G:G,0))),""))</f>
        <v/>
      </c>
      <c r="P862" s="27" t="str">
        <f>IF(IFERROR(
INDEX('Funding Request Tracker'!$G$6:$G$13,MATCH('Eligible Components'!N862,'Funding Request Tracker'!$F$6:$F$13,0)),"")=0,"",
IFERROR(INDEX('Funding Request Tracker'!$G$6:$G$13,MATCH('Eligible Components'!N862,'Funding Request Tracker'!$F$6:$F$13,0)),
""))</f>
        <v/>
      </c>
      <c r="Q862" s="27" t="str">
        <f>IF(IFERROR(INDEX('Tableau FR Download'!N:N,MATCH('Eligible Components'!M862,'Tableau FR Download'!G:G,0)),"")=0,"",IFERROR(INDEX('Tableau FR Download'!N:N,MATCH('Eligible Components'!M862,'Tableau FR Download'!G:G,0)),""))</f>
        <v/>
      </c>
      <c r="R862" s="27" t="str">
        <f>IF(IFERROR(INDEX('Tableau FR Download'!O:O,MATCH('Eligible Components'!M862,'Tableau FR Download'!G:G,0)),"")=0,"",IFERROR(INDEX('Tableau FR Download'!O:O,MATCH('Eligible Components'!M862,'Tableau FR Download'!G:G,0)),""))</f>
        <v/>
      </c>
      <c r="S862" t="str">
        <f t="shared" si="41"/>
        <v/>
      </c>
      <c r="T862" s="1" t="str">
        <f>IFERROR(INDEX('User Instructions'!$E$3:$E$8,MATCH('Eligible Components'!N862,'User Instructions'!$D$3:$D$8,0)),"")</f>
        <v/>
      </c>
      <c r="U862" s="1" t="str">
        <f>IFERROR(IF(INDEX('Tableau FR Download'!M:M,MATCH('Eligible Components'!M862,'Tableau FR Download'!G:G,0))=0,"",INDEX('Tableau FR Download'!M:M,MATCH('Eligible Components'!M862,'Tableau FR Download'!G:G,0))),"")</f>
        <v/>
      </c>
    </row>
    <row r="863" spans="1:21" hidden="1" x14ac:dyDescent="0.35">
      <c r="A863" s="1">
        <f>IF(B863=1,0,IF(AND(H863=1,OR(F863="HIV/AIDS",F863="Tuberculosis",F863="Malaria",M870&lt;&gt;"")),1,0))</f>
        <v>0</v>
      </c>
      <c r="B863" s="1">
        <v>0</v>
      </c>
      <c r="C863" s="1" t="s">
        <v>201</v>
      </c>
      <c r="D863" s="1" t="s">
        <v>132</v>
      </c>
      <c r="E863" s="1" t="s">
        <v>81</v>
      </c>
      <c r="F863" s="1" t="s">
        <v>210</v>
      </c>
      <c r="G863" s="1" t="str">
        <f t="shared" si="40"/>
        <v>Madagascar-HIV/AIDS,Tuberculosis,Malaria,RSSH</v>
      </c>
      <c r="H863" s="1">
        <v>0</v>
      </c>
      <c r="I863" s="1" t="s">
        <v>56</v>
      </c>
      <c r="J863" s="1" t="str">
        <f>IF(IFERROR(IF(M870="",INDEX('Review Approach Lookup'!D:D,MATCH('Eligible Components'!G863,'Review Approach Lookup'!A:A,0)),INDEX('Tableau FR Download'!I:I,MATCH(M870,'Tableau FR Download'!G:G,0))),"")=0,"TBC",IFERROR(IF(M870="",INDEX('Review Approach Lookup'!D:D,MATCH('Eligible Components'!G863,'Review Approach Lookup'!A:A,0)),INDEX('Tableau FR Download'!I:I,MATCH(M870,'Tableau FR Download'!G:G,0))),""))</f>
        <v>Full Review</v>
      </c>
      <c r="K863" s="1" t="s">
        <v>202</v>
      </c>
      <c r="L863" s="1">
        <v>0</v>
      </c>
    </row>
    <row r="864" spans="1:21" hidden="1" x14ac:dyDescent="0.35">
      <c r="A864" s="1">
        <f t="shared" si="39"/>
        <v>0</v>
      </c>
      <c r="B864" s="1">
        <v>0</v>
      </c>
      <c r="C864" s="1" t="s">
        <v>201</v>
      </c>
      <c r="D864" s="1" t="s">
        <v>132</v>
      </c>
      <c r="E864" s="1" t="s">
        <v>137</v>
      </c>
      <c r="F864" s="1" t="s">
        <v>211</v>
      </c>
      <c r="G864" s="1" t="str">
        <f t="shared" si="40"/>
        <v>Madagascar-HIV/AIDS,Tuberculosis,RSSH</v>
      </c>
      <c r="H864" s="1">
        <v>0</v>
      </c>
      <c r="I864" s="1" t="s">
        <v>56</v>
      </c>
      <c r="J864" s="1" t="str">
        <f>IF(IFERROR(IF(M864="",INDEX('Review Approach Lookup'!D:D,MATCH('Eligible Components'!G864,'Review Approach Lookup'!A:A,0)),INDEX('Tableau FR Download'!I:I,MATCH(M864,'Tableau FR Download'!G:G,0))),"")=0,"TBC",IFERROR(IF(M864="",INDEX('Review Approach Lookup'!D:D,MATCH('Eligible Components'!G864,'Review Approach Lookup'!A:A,0)),INDEX('Tableau FR Download'!I:I,MATCH(M864,'Tableau FR Download'!G:G,0))),""))</f>
        <v/>
      </c>
      <c r="K864" s="1" t="s">
        <v>202</v>
      </c>
      <c r="L864" s="1">
        <f>_xlfn.MAXIFS('Tableau FR Download'!A:A,'Tableau FR Download'!B:B,'Eligible Components'!G864)</f>
        <v>0</v>
      </c>
      <c r="M864" s="1" t="str">
        <f>IF(L864=0,"",INDEX('Tableau FR Download'!G:G,MATCH('Eligible Components'!L864,'Tableau FR Download'!A:A,0)))</f>
        <v/>
      </c>
      <c r="N864" s="2" t="str">
        <f>IFERROR(IF(LEFT(INDEX('Tableau FR Download'!J:J,MATCH('Eligible Components'!M864,'Tableau FR Download'!G:G,0)),FIND(" - ",INDEX('Tableau FR Download'!J:J,MATCH('Eligible Components'!M864,'Tableau FR Download'!G:G,0)))-1) = 0,"",LEFT(INDEX('Tableau FR Download'!J:J,MATCH('Eligible Components'!M864,'Tableau FR Download'!G:G,0)),FIND(" - ",INDEX('Tableau FR Download'!J:J,MATCH('Eligible Components'!M864,'Tableau FR Download'!G:G,0)))-1)),"")</f>
        <v/>
      </c>
      <c r="O864" s="2" t="str">
        <f>IF(T864="No","",IFERROR(IF(INDEX('Tableau FR Download'!M:M,MATCH('Eligible Components'!M864,'Tableau FR Download'!G:G,0))=0,"",INDEX('Tableau FR Download'!M:M,MATCH('Eligible Components'!M864,'Tableau FR Download'!G:G,0))),""))</f>
        <v/>
      </c>
      <c r="P864" s="27" t="str">
        <f>IF(IFERROR(
INDEX('Funding Request Tracker'!$G$6:$G$13,MATCH('Eligible Components'!N864,'Funding Request Tracker'!$F$6:$F$13,0)),"")=0,"",
IFERROR(INDEX('Funding Request Tracker'!$G$6:$G$13,MATCH('Eligible Components'!N864,'Funding Request Tracker'!$F$6:$F$13,0)),
""))</f>
        <v/>
      </c>
      <c r="Q864" s="27" t="str">
        <f>IF(IFERROR(INDEX('Tableau FR Download'!N:N,MATCH('Eligible Components'!M864,'Tableau FR Download'!G:G,0)),"")=0,"",IFERROR(INDEX('Tableau FR Download'!N:N,MATCH('Eligible Components'!M864,'Tableau FR Download'!G:G,0)),""))</f>
        <v/>
      </c>
      <c r="R864" s="27" t="str">
        <f>IF(IFERROR(INDEX('Tableau FR Download'!O:O,MATCH('Eligible Components'!M864,'Tableau FR Download'!G:G,0)),"")=0,"",IFERROR(INDEX('Tableau FR Download'!O:O,MATCH('Eligible Components'!M864,'Tableau FR Download'!G:G,0)),""))</f>
        <v/>
      </c>
      <c r="S864" t="str">
        <f t="shared" si="41"/>
        <v/>
      </c>
      <c r="T864" s="1" t="str">
        <f>IFERROR(INDEX('User Instructions'!$E$3:$E$8,MATCH('Eligible Components'!N864,'User Instructions'!$D$3:$D$8,0)),"")</f>
        <v/>
      </c>
      <c r="U864" s="1" t="str">
        <f>IFERROR(IF(INDEX('Tableau FR Download'!M:M,MATCH('Eligible Components'!M864,'Tableau FR Download'!G:G,0))=0,"",INDEX('Tableau FR Download'!M:M,MATCH('Eligible Components'!M864,'Tableau FR Download'!G:G,0))),"")</f>
        <v/>
      </c>
    </row>
    <row r="865" spans="1:21" hidden="1" x14ac:dyDescent="0.35">
      <c r="A865" s="1">
        <f t="shared" si="39"/>
        <v>0</v>
      </c>
      <c r="B865" s="1">
        <v>0</v>
      </c>
      <c r="C865" s="1" t="s">
        <v>201</v>
      </c>
      <c r="D865" s="1" t="s">
        <v>132</v>
      </c>
      <c r="E865" s="1" t="s">
        <v>68</v>
      </c>
      <c r="F865" s="1" t="s">
        <v>68</v>
      </c>
      <c r="G865" s="1" t="str">
        <f t="shared" si="40"/>
        <v>Madagascar-Malaria</v>
      </c>
      <c r="H865" s="1">
        <v>0</v>
      </c>
      <c r="I865" s="1" t="s">
        <v>56</v>
      </c>
      <c r="J865" s="1" t="str">
        <f>IF(IFERROR(IF(M865="",INDEX('Review Approach Lookup'!D:D,MATCH('Eligible Components'!G865,'Review Approach Lookup'!A:A,0)),INDEX('Tableau FR Download'!I:I,MATCH(M865,'Tableau FR Download'!G:G,0))),"")=0,"TBC",IFERROR(IF(M865="",INDEX('Review Approach Lookup'!D:D,MATCH('Eligible Components'!G865,'Review Approach Lookup'!A:A,0)),INDEX('Tableau FR Download'!I:I,MATCH(M865,'Tableau FR Download'!G:G,0))),""))</f>
        <v>Full Review</v>
      </c>
      <c r="K865" s="1" t="s">
        <v>202</v>
      </c>
      <c r="L865" s="1">
        <f>_xlfn.MAXIFS('Tableau FR Download'!A:A,'Tableau FR Download'!B:B,'Eligible Components'!G865)</f>
        <v>0</v>
      </c>
      <c r="M865" s="1" t="str">
        <f>IF(L865=0,"",INDEX('Tableau FR Download'!G:G,MATCH('Eligible Components'!L865,'Tableau FR Download'!A:A,0)))</f>
        <v/>
      </c>
      <c r="N865" s="2" t="str">
        <f>IFERROR(IF(LEFT(INDEX('Tableau FR Download'!J:J,MATCH('Eligible Components'!M865,'Tableau FR Download'!G:G,0)),FIND(" - ",INDEX('Tableau FR Download'!J:J,MATCH('Eligible Components'!M865,'Tableau FR Download'!G:G,0)))-1) = 0,"",LEFT(INDEX('Tableau FR Download'!J:J,MATCH('Eligible Components'!M865,'Tableau FR Download'!G:G,0)),FIND(" - ",INDEX('Tableau FR Download'!J:J,MATCH('Eligible Components'!M865,'Tableau FR Download'!G:G,0)))-1)),"")</f>
        <v/>
      </c>
      <c r="O865" s="2" t="str">
        <f>IF(T865="No","",IFERROR(IF(INDEX('Tableau FR Download'!M:M,MATCH('Eligible Components'!M865,'Tableau FR Download'!G:G,0))=0,"",INDEX('Tableau FR Download'!M:M,MATCH('Eligible Components'!M865,'Tableau FR Download'!G:G,0))),""))</f>
        <v/>
      </c>
      <c r="P865" s="27" t="str">
        <f>IF(IFERROR(
INDEX('Funding Request Tracker'!$G$6:$G$13,MATCH('Eligible Components'!N865,'Funding Request Tracker'!$F$6:$F$13,0)),"")=0,"",
IFERROR(INDEX('Funding Request Tracker'!$G$6:$G$13,MATCH('Eligible Components'!N865,'Funding Request Tracker'!$F$6:$F$13,0)),
""))</f>
        <v/>
      </c>
      <c r="Q865" s="27" t="str">
        <f>IF(IFERROR(INDEX('Tableau FR Download'!N:N,MATCH('Eligible Components'!M865,'Tableau FR Download'!G:G,0)),"")=0,"",IFERROR(INDEX('Tableau FR Download'!N:N,MATCH('Eligible Components'!M865,'Tableau FR Download'!G:G,0)),""))</f>
        <v/>
      </c>
      <c r="R865" s="27" t="str">
        <f>IF(IFERROR(INDEX('Tableau FR Download'!O:O,MATCH('Eligible Components'!M865,'Tableau FR Download'!G:G,0)),"")=0,"",IFERROR(INDEX('Tableau FR Download'!O:O,MATCH('Eligible Components'!M865,'Tableau FR Download'!G:G,0)),""))</f>
        <v/>
      </c>
      <c r="S865" t="str">
        <f t="shared" si="41"/>
        <v/>
      </c>
      <c r="T865" s="1" t="str">
        <f>IFERROR(INDEX('User Instructions'!$E$3:$E$8,MATCH('Eligible Components'!N865,'User Instructions'!$D$3:$D$8,0)),"")</f>
        <v/>
      </c>
      <c r="U865" s="1" t="str">
        <f>IFERROR(IF(INDEX('Tableau FR Download'!M:M,MATCH('Eligible Components'!M865,'Tableau FR Download'!G:G,0))=0,"",INDEX('Tableau FR Download'!M:M,MATCH('Eligible Components'!M865,'Tableau FR Download'!G:G,0))),"")</f>
        <v/>
      </c>
    </row>
    <row r="866" spans="1:21" hidden="1" x14ac:dyDescent="0.35">
      <c r="A866" s="1">
        <f t="shared" si="39"/>
        <v>0</v>
      </c>
      <c r="B866" s="1">
        <v>0</v>
      </c>
      <c r="C866" s="1" t="s">
        <v>201</v>
      </c>
      <c r="D866" s="1" t="s">
        <v>132</v>
      </c>
      <c r="E866" s="1" t="s">
        <v>94</v>
      </c>
      <c r="F866" s="1" t="s">
        <v>212</v>
      </c>
      <c r="G866" s="1" t="str">
        <f t="shared" si="40"/>
        <v>Madagascar-Malaria,RSSH</v>
      </c>
      <c r="H866" s="1">
        <v>0</v>
      </c>
      <c r="I866" s="1" t="s">
        <v>56</v>
      </c>
      <c r="J866" s="1" t="str">
        <f>IF(IFERROR(IF(M866="",INDEX('Review Approach Lookup'!D:D,MATCH('Eligible Components'!G866,'Review Approach Lookup'!A:A,0)),INDEX('Tableau FR Download'!I:I,MATCH(M866,'Tableau FR Download'!G:G,0))),"")=0,"TBC",IFERROR(IF(M866="",INDEX('Review Approach Lookup'!D:D,MATCH('Eligible Components'!G866,'Review Approach Lookup'!A:A,0)),INDEX('Tableau FR Download'!I:I,MATCH(M866,'Tableau FR Download'!G:G,0))),""))</f>
        <v/>
      </c>
      <c r="K866" s="1" t="s">
        <v>202</v>
      </c>
      <c r="L866" s="1">
        <f>_xlfn.MAXIFS('Tableau FR Download'!A:A,'Tableau FR Download'!B:B,'Eligible Components'!G866)</f>
        <v>0</v>
      </c>
      <c r="M866" s="1" t="str">
        <f>IF(L866=0,"",INDEX('Tableau FR Download'!G:G,MATCH('Eligible Components'!L866,'Tableau FR Download'!A:A,0)))</f>
        <v/>
      </c>
      <c r="N866" s="2" t="str">
        <f>IFERROR(IF(LEFT(INDEX('Tableau FR Download'!J:J,MATCH('Eligible Components'!M866,'Tableau FR Download'!G:G,0)),FIND(" - ",INDEX('Tableau FR Download'!J:J,MATCH('Eligible Components'!M866,'Tableau FR Download'!G:G,0)))-1) = 0,"",LEFT(INDEX('Tableau FR Download'!J:J,MATCH('Eligible Components'!M866,'Tableau FR Download'!G:G,0)),FIND(" - ",INDEX('Tableau FR Download'!J:J,MATCH('Eligible Components'!M866,'Tableau FR Download'!G:G,0)))-1)),"")</f>
        <v/>
      </c>
      <c r="O866" s="2" t="str">
        <f>IF(T866="No","",IFERROR(IF(INDEX('Tableau FR Download'!M:M,MATCH('Eligible Components'!M866,'Tableau FR Download'!G:G,0))=0,"",INDEX('Tableau FR Download'!M:M,MATCH('Eligible Components'!M866,'Tableau FR Download'!G:G,0))),""))</f>
        <v/>
      </c>
      <c r="P866" s="27" t="str">
        <f>IF(IFERROR(
INDEX('Funding Request Tracker'!$G$6:$G$13,MATCH('Eligible Components'!N866,'Funding Request Tracker'!$F$6:$F$13,0)),"")=0,"",
IFERROR(INDEX('Funding Request Tracker'!$G$6:$G$13,MATCH('Eligible Components'!N866,'Funding Request Tracker'!$F$6:$F$13,0)),
""))</f>
        <v/>
      </c>
      <c r="Q866" s="27" t="str">
        <f>IF(IFERROR(INDEX('Tableau FR Download'!N:N,MATCH('Eligible Components'!M866,'Tableau FR Download'!G:G,0)),"")=0,"",IFERROR(INDEX('Tableau FR Download'!N:N,MATCH('Eligible Components'!M866,'Tableau FR Download'!G:G,0)),""))</f>
        <v/>
      </c>
      <c r="R866" s="27" t="str">
        <f>IF(IFERROR(INDEX('Tableau FR Download'!O:O,MATCH('Eligible Components'!M866,'Tableau FR Download'!G:G,0)),"")=0,"",IFERROR(INDEX('Tableau FR Download'!O:O,MATCH('Eligible Components'!M866,'Tableau FR Download'!G:G,0)),""))</f>
        <v/>
      </c>
      <c r="S866" t="str">
        <f t="shared" si="41"/>
        <v/>
      </c>
      <c r="T866" s="1" t="str">
        <f>IFERROR(INDEX('User Instructions'!$E$3:$E$8,MATCH('Eligible Components'!N866,'User Instructions'!$D$3:$D$8,0)),"")</f>
        <v/>
      </c>
      <c r="U866" s="1" t="str">
        <f>IFERROR(IF(INDEX('Tableau FR Download'!M:M,MATCH('Eligible Components'!M866,'Tableau FR Download'!G:G,0))=0,"",INDEX('Tableau FR Download'!M:M,MATCH('Eligible Components'!M866,'Tableau FR Download'!G:G,0))),"")</f>
        <v/>
      </c>
    </row>
    <row r="867" spans="1:21" hidden="1" x14ac:dyDescent="0.35">
      <c r="A867" s="1">
        <f t="shared" si="39"/>
        <v>0</v>
      </c>
      <c r="B867" s="1">
        <v>0</v>
      </c>
      <c r="C867" s="1" t="s">
        <v>201</v>
      </c>
      <c r="D867" s="1" t="s">
        <v>132</v>
      </c>
      <c r="E867" s="1" t="s">
        <v>91</v>
      </c>
      <c r="F867" s="1" t="s">
        <v>91</v>
      </c>
      <c r="G867" s="1" t="str">
        <f t="shared" si="40"/>
        <v>Madagascar-RSSH</v>
      </c>
      <c r="H867" s="1">
        <v>0</v>
      </c>
      <c r="I867" s="1" t="s">
        <v>56</v>
      </c>
      <c r="J867" s="1" t="str">
        <f>IF(IFERROR(IF(M867="",INDEX('Review Approach Lookup'!D:D,MATCH('Eligible Components'!G867,'Review Approach Lookup'!A:A,0)),INDEX('Tableau FR Download'!I:I,MATCH(M867,'Tableau FR Download'!G:G,0))),"")=0,"TBC",IFERROR(IF(M867="",INDEX('Review Approach Lookup'!D:D,MATCH('Eligible Components'!G867,'Review Approach Lookup'!A:A,0)),INDEX('Tableau FR Download'!I:I,MATCH(M867,'Tableau FR Download'!G:G,0))),""))</f>
        <v>TBC</v>
      </c>
      <c r="K867" s="1" t="s">
        <v>202</v>
      </c>
      <c r="L867" s="1">
        <f>_xlfn.MAXIFS('Tableau FR Download'!A:A,'Tableau FR Download'!B:B,'Eligible Components'!G867)</f>
        <v>0</v>
      </c>
      <c r="M867" s="1" t="str">
        <f>IF(L867=0,"",INDEX('Tableau FR Download'!G:G,MATCH('Eligible Components'!L867,'Tableau FR Download'!A:A,0)))</f>
        <v/>
      </c>
      <c r="N867" s="2" t="str">
        <f>IFERROR(IF(LEFT(INDEX('Tableau FR Download'!J:J,MATCH('Eligible Components'!M867,'Tableau FR Download'!G:G,0)),FIND(" - ",INDEX('Tableau FR Download'!J:J,MATCH('Eligible Components'!M867,'Tableau FR Download'!G:G,0)))-1) = 0,"",LEFT(INDEX('Tableau FR Download'!J:J,MATCH('Eligible Components'!M867,'Tableau FR Download'!G:G,0)),FIND(" - ",INDEX('Tableau FR Download'!J:J,MATCH('Eligible Components'!M867,'Tableau FR Download'!G:G,0)))-1)),"")</f>
        <v/>
      </c>
      <c r="O867" s="2" t="str">
        <f>IF(T867="No","",IFERROR(IF(INDEX('Tableau FR Download'!M:M,MATCH('Eligible Components'!M867,'Tableau FR Download'!G:G,0))=0,"",INDEX('Tableau FR Download'!M:M,MATCH('Eligible Components'!M867,'Tableau FR Download'!G:G,0))),""))</f>
        <v/>
      </c>
      <c r="P867" s="27" t="str">
        <f>IF(IFERROR(
INDEX('Funding Request Tracker'!$G$6:$G$13,MATCH('Eligible Components'!N867,'Funding Request Tracker'!$F$6:$F$13,0)),"")=0,"",
IFERROR(INDEX('Funding Request Tracker'!$G$6:$G$13,MATCH('Eligible Components'!N867,'Funding Request Tracker'!$F$6:$F$13,0)),
""))</f>
        <v/>
      </c>
      <c r="Q867" s="27" t="str">
        <f>IF(IFERROR(INDEX('Tableau FR Download'!N:N,MATCH('Eligible Components'!M867,'Tableau FR Download'!G:G,0)),"")=0,"",IFERROR(INDEX('Tableau FR Download'!N:N,MATCH('Eligible Components'!M867,'Tableau FR Download'!G:G,0)),""))</f>
        <v/>
      </c>
      <c r="R867" s="27" t="str">
        <f>IF(IFERROR(INDEX('Tableau FR Download'!O:O,MATCH('Eligible Components'!M867,'Tableau FR Download'!G:G,0)),"")=0,"",IFERROR(INDEX('Tableau FR Download'!O:O,MATCH('Eligible Components'!M867,'Tableau FR Download'!G:G,0)),""))</f>
        <v/>
      </c>
      <c r="S867" t="str">
        <f t="shared" si="41"/>
        <v/>
      </c>
      <c r="T867" s="1" t="str">
        <f>IFERROR(INDEX('User Instructions'!$E$3:$E$8,MATCH('Eligible Components'!N867,'User Instructions'!$D$3:$D$8,0)),"")</f>
        <v/>
      </c>
      <c r="U867" s="1" t="str">
        <f>IFERROR(IF(INDEX('Tableau FR Download'!M:M,MATCH('Eligible Components'!M867,'Tableau FR Download'!G:G,0))=0,"",INDEX('Tableau FR Download'!M:M,MATCH('Eligible Components'!M867,'Tableau FR Download'!G:G,0))),"")</f>
        <v/>
      </c>
    </row>
    <row r="868" spans="1:21" hidden="1" x14ac:dyDescent="0.35">
      <c r="A868" s="1">
        <f t="shared" si="39"/>
        <v>0</v>
      </c>
      <c r="B868" s="1">
        <v>0</v>
      </c>
      <c r="C868" s="1" t="s">
        <v>201</v>
      </c>
      <c r="D868" s="1" t="s">
        <v>132</v>
      </c>
      <c r="E868" s="1" t="s">
        <v>61</v>
      </c>
      <c r="F868" s="1" t="s">
        <v>213</v>
      </c>
      <c r="G868" s="1" t="str">
        <f t="shared" si="40"/>
        <v>Madagascar-Tuberculosis</v>
      </c>
      <c r="H868" s="1">
        <v>0</v>
      </c>
      <c r="I868" s="1" t="s">
        <v>56</v>
      </c>
      <c r="J868" s="1" t="str">
        <f>IF(IFERROR(IF(M868="",INDEX('Review Approach Lookup'!D:D,MATCH('Eligible Components'!G868,'Review Approach Lookup'!A:A,0)),INDEX('Tableau FR Download'!I:I,MATCH(M868,'Tableau FR Download'!G:G,0))),"")=0,"TBC",IFERROR(IF(M868="",INDEX('Review Approach Lookup'!D:D,MATCH('Eligible Components'!G868,'Review Approach Lookup'!A:A,0)),INDEX('Tableau FR Download'!I:I,MATCH(M868,'Tableau FR Download'!G:G,0))),""))</f>
        <v>Full Review</v>
      </c>
      <c r="K868" s="1" t="s">
        <v>202</v>
      </c>
      <c r="L868" s="1">
        <f>_xlfn.MAXIFS('Tableau FR Download'!A:A,'Tableau FR Download'!B:B,'Eligible Components'!G868)</f>
        <v>0</v>
      </c>
      <c r="M868" s="1" t="str">
        <f>IF(L868=0,"",INDEX('Tableau FR Download'!G:G,MATCH('Eligible Components'!L868,'Tableau FR Download'!A:A,0)))</f>
        <v/>
      </c>
      <c r="N868" s="2" t="str">
        <f>IFERROR(IF(LEFT(INDEX('Tableau FR Download'!J:J,MATCH('Eligible Components'!M868,'Tableau FR Download'!G:G,0)),FIND(" - ",INDEX('Tableau FR Download'!J:J,MATCH('Eligible Components'!M868,'Tableau FR Download'!G:G,0)))-1) = 0,"",LEFT(INDEX('Tableau FR Download'!J:J,MATCH('Eligible Components'!M868,'Tableau FR Download'!G:G,0)),FIND(" - ",INDEX('Tableau FR Download'!J:J,MATCH('Eligible Components'!M868,'Tableau FR Download'!G:G,0)))-1)),"")</f>
        <v/>
      </c>
      <c r="O868" s="2" t="str">
        <f>IF(T868="No","",IFERROR(IF(INDEX('Tableau FR Download'!M:M,MATCH('Eligible Components'!M868,'Tableau FR Download'!G:G,0))=0,"",INDEX('Tableau FR Download'!M:M,MATCH('Eligible Components'!M868,'Tableau FR Download'!G:G,0))),""))</f>
        <v/>
      </c>
      <c r="P868" s="27" t="str">
        <f>IF(IFERROR(
INDEX('Funding Request Tracker'!$G$6:$G$13,MATCH('Eligible Components'!N868,'Funding Request Tracker'!$F$6:$F$13,0)),"")=0,"",
IFERROR(INDEX('Funding Request Tracker'!$G$6:$G$13,MATCH('Eligible Components'!N868,'Funding Request Tracker'!$F$6:$F$13,0)),
""))</f>
        <v/>
      </c>
      <c r="Q868" s="27" t="str">
        <f>IF(IFERROR(INDEX('Tableau FR Download'!N:N,MATCH('Eligible Components'!M868,'Tableau FR Download'!G:G,0)),"")=0,"",IFERROR(INDEX('Tableau FR Download'!N:N,MATCH('Eligible Components'!M868,'Tableau FR Download'!G:G,0)),""))</f>
        <v/>
      </c>
      <c r="R868" s="27" t="str">
        <f>IF(IFERROR(INDEX('Tableau FR Download'!O:O,MATCH('Eligible Components'!M868,'Tableau FR Download'!G:G,0)),"")=0,"",IFERROR(INDEX('Tableau FR Download'!O:O,MATCH('Eligible Components'!M868,'Tableau FR Download'!G:G,0)),""))</f>
        <v/>
      </c>
      <c r="S868" t="str">
        <f t="shared" si="41"/>
        <v/>
      </c>
      <c r="T868" s="1" t="str">
        <f>IFERROR(INDEX('User Instructions'!$E$3:$E$8,MATCH('Eligible Components'!N868,'User Instructions'!$D$3:$D$8,0)),"")</f>
        <v/>
      </c>
      <c r="U868" s="1" t="str">
        <f>IFERROR(IF(INDEX('Tableau FR Download'!M:M,MATCH('Eligible Components'!M868,'Tableau FR Download'!G:G,0))=0,"",INDEX('Tableau FR Download'!M:M,MATCH('Eligible Components'!M868,'Tableau FR Download'!G:G,0))),"")</f>
        <v/>
      </c>
    </row>
    <row r="869" spans="1:21" hidden="1" x14ac:dyDescent="0.35">
      <c r="A869" s="1">
        <f t="shared" si="39"/>
        <v>0</v>
      </c>
      <c r="B869" s="1">
        <v>0</v>
      </c>
      <c r="C869" s="1" t="s">
        <v>201</v>
      </c>
      <c r="D869" s="1" t="s">
        <v>132</v>
      </c>
      <c r="E869" s="1" t="s">
        <v>168</v>
      </c>
      <c r="F869" s="1" t="s">
        <v>214</v>
      </c>
      <c r="G869" s="1" t="str">
        <f t="shared" si="40"/>
        <v>Madagascar-Tuberculosis,Malaria</v>
      </c>
      <c r="H869" s="1">
        <v>1</v>
      </c>
      <c r="I869" s="1" t="s">
        <v>56</v>
      </c>
      <c r="J869" s="1" t="str">
        <f>IF(IFERROR(IF(M869="",INDEX('Review Approach Lookup'!D:D,MATCH('Eligible Components'!G869,'Review Approach Lookup'!A:A,0)),INDEX('Tableau FR Download'!I:I,MATCH(M869,'Tableau FR Download'!G:G,0))),"")=0,"TBC",IFERROR(IF(M869="",INDEX('Review Approach Lookup'!D:D,MATCH('Eligible Components'!G869,'Review Approach Lookup'!A:A,0)),INDEX('Tableau FR Download'!I:I,MATCH(M869,'Tableau FR Download'!G:G,0))),""))</f>
        <v/>
      </c>
      <c r="K869" s="1" t="s">
        <v>202</v>
      </c>
      <c r="L869" s="1">
        <f>_xlfn.MAXIFS('Tableau FR Download'!A:A,'Tableau FR Download'!B:B,'Eligible Components'!G869)</f>
        <v>0</v>
      </c>
      <c r="M869" s="1" t="str">
        <f>IF(L869=0,"",INDEX('Tableau FR Download'!G:G,MATCH('Eligible Components'!L869,'Tableau FR Download'!A:A,0)))</f>
        <v/>
      </c>
      <c r="N869" s="2" t="str">
        <f>IFERROR(IF(LEFT(INDEX('Tableau FR Download'!J:J,MATCH('Eligible Components'!M869,'Tableau FR Download'!G:G,0)),FIND(" - ",INDEX('Tableau FR Download'!J:J,MATCH('Eligible Components'!M869,'Tableau FR Download'!G:G,0)))-1) = 0,"",LEFT(INDEX('Tableau FR Download'!J:J,MATCH('Eligible Components'!M869,'Tableau FR Download'!G:G,0)),FIND(" - ",INDEX('Tableau FR Download'!J:J,MATCH('Eligible Components'!M869,'Tableau FR Download'!G:G,0)))-1)),"")</f>
        <v/>
      </c>
      <c r="O869" s="2" t="str">
        <f>IF(T869="No","",IFERROR(IF(INDEX('Tableau FR Download'!M:M,MATCH('Eligible Components'!M869,'Tableau FR Download'!G:G,0))=0,"",INDEX('Tableau FR Download'!M:M,MATCH('Eligible Components'!M869,'Tableau FR Download'!G:G,0))),""))</f>
        <v/>
      </c>
      <c r="P869" s="27" t="str">
        <f>IF(IFERROR(
INDEX('Funding Request Tracker'!$G$6:$G$13,MATCH('Eligible Components'!N869,'Funding Request Tracker'!$F$6:$F$13,0)),"")=0,"",
IFERROR(INDEX('Funding Request Tracker'!$G$6:$G$13,MATCH('Eligible Components'!N869,'Funding Request Tracker'!$F$6:$F$13,0)),
""))</f>
        <v/>
      </c>
      <c r="Q869" s="27" t="str">
        <f>IF(IFERROR(INDEX('Tableau FR Download'!N:N,MATCH('Eligible Components'!M869,'Tableau FR Download'!G:G,0)),"")=0,"",IFERROR(INDEX('Tableau FR Download'!N:N,MATCH('Eligible Components'!M869,'Tableau FR Download'!G:G,0)),""))</f>
        <v/>
      </c>
      <c r="R869" s="27" t="str">
        <f>IF(IFERROR(INDEX('Tableau FR Download'!O:O,MATCH('Eligible Components'!M869,'Tableau FR Download'!G:G,0)),"")=0,"",IFERROR(INDEX('Tableau FR Download'!O:O,MATCH('Eligible Components'!M869,'Tableau FR Download'!G:G,0)),""))</f>
        <v/>
      </c>
      <c r="S869" t="str">
        <f t="shared" si="41"/>
        <v/>
      </c>
      <c r="T869" s="1" t="str">
        <f>IFERROR(INDEX('User Instructions'!$E$3:$E$8,MATCH('Eligible Components'!N869,'User Instructions'!$D$3:$D$8,0)),"")</f>
        <v/>
      </c>
      <c r="U869" s="1" t="str">
        <f>IFERROR(IF(INDEX('Tableau FR Download'!M:M,MATCH('Eligible Components'!M869,'Tableau FR Download'!G:G,0))=0,"",INDEX('Tableau FR Download'!M:M,MATCH('Eligible Components'!M869,'Tableau FR Download'!G:G,0))),"")</f>
        <v/>
      </c>
    </row>
    <row r="870" spans="1:21" hidden="1" x14ac:dyDescent="0.35">
      <c r="A870" s="1">
        <f>IF(B870=1,0,IF(AND(H870=1,OR(F870="HIV/AIDS",F870="Tuberculosis",F870="Malaria",M870&lt;&gt;"")),1,0))</f>
        <v>1</v>
      </c>
      <c r="B870" s="1">
        <v>0</v>
      </c>
      <c r="C870" s="1" t="s">
        <v>201</v>
      </c>
      <c r="D870" s="1" t="s">
        <v>132</v>
      </c>
      <c r="E870" s="1" t="s">
        <v>133</v>
      </c>
      <c r="F870" s="1" t="s">
        <v>215</v>
      </c>
      <c r="G870" s="1" t="str">
        <f t="shared" si="40"/>
        <v>Madagascar-Tuberculosis,Malaria,RSSH</v>
      </c>
      <c r="H870" s="1">
        <v>1</v>
      </c>
      <c r="I870" s="1" t="s">
        <v>56</v>
      </c>
      <c r="J870" s="1" t="str">
        <f>IF(IFERROR(IF(M870="",INDEX('Review Approach Lookup'!D:D,MATCH('Eligible Components'!G870,'Review Approach Lookup'!A:A,0)),INDEX('Tableau FR Download'!I:I,MATCH(M870,'Tableau FR Download'!G:G,0))),"")=0,"TBC",IFERROR(IF(M870="",INDEX('Review Approach Lookup'!D:D,MATCH('Eligible Components'!G870,'Review Approach Lookup'!A:A,0)),INDEX('Tableau FR Download'!I:I,MATCH(M870,'Tableau FR Download'!G:G,0))),""))</f>
        <v>Full Review</v>
      </c>
      <c r="K870" s="1" t="s">
        <v>202</v>
      </c>
      <c r="L870" s="1">
        <f>_xlfn.MAXIFS('Tableau FR Download'!A:A,'Tableau FR Download'!B:B,'Eligible Components'!G863)</f>
        <v>1589</v>
      </c>
      <c r="M870" s="1" t="str">
        <f>IF(L870=0,"",INDEX('Tableau FR Download'!G:G,MATCH('Eligible Components'!L870,'Tableau FR Download'!A:A,0)))</f>
        <v>FR1589-MDG-Z</v>
      </c>
      <c r="N870" s="2" t="str">
        <f>IFERROR(IF(LEFT(INDEX('Tableau FR Download'!J:J,MATCH('Eligible Components'!M870,'Tableau FR Download'!G:G,0)),FIND(" - ",INDEX('Tableau FR Download'!J:J,MATCH('Eligible Components'!M870,'Tableau FR Download'!G:G,0)))-1) = 0,"",LEFT(INDEX('Tableau FR Download'!J:J,MATCH('Eligible Components'!M870,'Tableau FR Download'!G:G,0)),FIND(" - ",INDEX('Tableau FR Download'!J:J,MATCH('Eligible Components'!M870,'Tableau FR Download'!G:G,0)))-1)),"")</f>
        <v>Window 2</v>
      </c>
      <c r="O870" s="2" t="str">
        <f>IF(T870="No","",IFERROR(IF(INDEX('Tableau FR Download'!M:M,MATCH('Eligible Components'!M870,'Tableau FR Download'!G:G,0))=0,"",INDEX('Tableau FR Download'!M:M,MATCH('Eligible Components'!M870,'Tableau FR Download'!G:G,0))),""))</f>
        <v>Grant Making</v>
      </c>
      <c r="P870" s="27">
        <f>IF(IFERROR(
INDEX('Funding Request Tracker'!$G$6:$G$13,MATCH('Eligible Components'!N870,'Funding Request Tracker'!$F$6:$F$13,0)),"")=0,"",
IFERROR(INDEX('Funding Request Tracker'!$G$6:$G$13,MATCH('Eligible Components'!N870,'Funding Request Tracker'!$F$6:$F$13,0)),
""))</f>
        <v>45076</v>
      </c>
      <c r="Q870" s="27">
        <f>IF(IFERROR(INDEX('Tableau FR Download'!N:N,MATCH('Eligible Components'!M870,'Tableau FR Download'!G:G,0)),"")=0,"",IFERROR(INDEX('Tableau FR Download'!N:N,MATCH('Eligible Components'!M870,'Tableau FR Download'!G:G,0)),""))</f>
        <v>45253</v>
      </c>
      <c r="R870" s="27">
        <f>IF(IFERROR(INDEX('Tableau FR Download'!O:O,MATCH('Eligible Components'!M870,'Tableau FR Download'!G:G,0)),"")=0,"",IFERROR(INDEX('Tableau FR Download'!O:O,MATCH('Eligible Components'!M870,'Tableau FR Download'!G:G,0)),""))</f>
        <v>45275</v>
      </c>
      <c r="S870">
        <f>IFERROR((R870-P870)/30.5,"")</f>
        <v>6.5245901639344259</v>
      </c>
      <c r="T870" s="1" t="str">
        <f>IFERROR(INDEX('User Instructions'!$E$3:$E$8,MATCH('Eligible Components'!N870,'User Instructions'!$D$3:$D$8,0)),"")</f>
        <v>Yes</v>
      </c>
      <c r="U870" s="1" t="str">
        <f>IFERROR(IF(INDEX('Tableau FR Download'!M:M,MATCH('Eligible Components'!M870,'Tableau FR Download'!G:G,0))=0,"",INDEX('Tableau FR Download'!M:M,MATCH('Eligible Components'!M870,'Tableau FR Download'!G:G,0))),"")</f>
        <v>Grant Making</v>
      </c>
    </row>
    <row r="871" spans="1:21" hidden="1" x14ac:dyDescent="0.35">
      <c r="A871" s="1">
        <f>IF(B871=1,0,IF(AND(H871=1,OR(F871="HIV/AIDS",F871="Tuberculosis",F871="Malaria",M871&lt;&gt;"")),1,0))</f>
        <v>0</v>
      </c>
      <c r="B871" s="1">
        <v>0</v>
      </c>
      <c r="C871" s="1" t="s">
        <v>201</v>
      </c>
      <c r="D871" s="1" t="s">
        <v>132</v>
      </c>
      <c r="E871" s="1" t="s">
        <v>121</v>
      </c>
      <c r="F871" s="1" t="s">
        <v>216</v>
      </c>
      <c r="G871" s="1" t="str">
        <f t="shared" si="40"/>
        <v>Madagascar-Tuberculosis,RSSH</v>
      </c>
      <c r="H871" s="1">
        <v>0</v>
      </c>
      <c r="I871" s="1" t="s">
        <v>56</v>
      </c>
      <c r="J871" s="1" t="str">
        <f>IF(IFERROR(IF(M871="",INDEX('Review Approach Lookup'!D:D,MATCH('Eligible Components'!G871,'Review Approach Lookup'!A:A,0)),INDEX('Tableau FR Download'!I:I,MATCH(M871,'Tableau FR Download'!G:G,0))),"")=0,"TBC",IFERROR(IF(M871="",INDEX('Review Approach Lookup'!D:D,MATCH('Eligible Components'!G871,'Review Approach Lookup'!A:A,0)),INDEX('Tableau FR Download'!I:I,MATCH(M871,'Tableau FR Download'!G:G,0))),""))</f>
        <v/>
      </c>
      <c r="K871" s="1" t="s">
        <v>202</v>
      </c>
      <c r="L871" s="1">
        <f>_xlfn.MAXIFS('Tableau FR Download'!A:A,'Tableau FR Download'!B:B,'Eligible Components'!G871)</f>
        <v>0</v>
      </c>
      <c r="M871" s="1" t="str">
        <f>IF(L871=0,"",INDEX('Tableau FR Download'!G:G,MATCH('Eligible Components'!L871,'Tableau FR Download'!A:A,0)))</f>
        <v/>
      </c>
      <c r="N871" s="2" t="str">
        <f>IFERROR(IF(LEFT(INDEX('Tableau FR Download'!J:J,MATCH('Eligible Components'!M871,'Tableau FR Download'!G:G,0)),FIND(" - ",INDEX('Tableau FR Download'!J:J,MATCH('Eligible Components'!M871,'Tableau FR Download'!G:G,0)))-1) = 0,"",LEFT(INDEX('Tableau FR Download'!J:J,MATCH('Eligible Components'!M871,'Tableau FR Download'!G:G,0)),FIND(" - ",INDEX('Tableau FR Download'!J:J,MATCH('Eligible Components'!M871,'Tableau FR Download'!G:G,0)))-1)),"")</f>
        <v/>
      </c>
      <c r="O871" s="2" t="str">
        <f>IF(T871="No","",IFERROR(IF(INDEX('Tableau FR Download'!M:M,MATCH('Eligible Components'!M871,'Tableau FR Download'!G:G,0))=0,"",INDEX('Tableau FR Download'!M:M,MATCH('Eligible Components'!M871,'Tableau FR Download'!G:G,0))),""))</f>
        <v/>
      </c>
      <c r="P871" s="27" t="str">
        <f>IF(IFERROR(
INDEX('Funding Request Tracker'!$G$6:$G$13,MATCH('Eligible Components'!N871,'Funding Request Tracker'!$F$6:$F$13,0)),"")=0,"",
IFERROR(INDEX('Funding Request Tracker'!$G$6:$G$13,MATCH('Eligible Components'!N871,'Funding Request Tracker'!$F$6:$F$13,0)),
""))</f>
        <v/>
      </c>
      <c r="Q871" s="27" t="str">
        <f>IF(IFERROR(INDEX('Tableau FR Download'!N:N,MATCH('Eligible Components'!M871,'Tableau FR Download'!G:G,0)),"")=0,"",IFERROR(INDEX('Tableau FR Download'!N:N,MATCH('Eligible Components'!M871,'Tableau FR Download'!G:G,0)),""))</f>
        <v/>
      </c>
      <c r="R871" s="27" t="str">
        <f>IF(IFERROR(INDEX('Tableau FR Download'!O:O,MATCH('Eligible Components'!M871,'Tableau FR Download'!G:G,0)),"")=0,"",IFERROR(INDEX('Tableau FR Download'!O:O,MATCH('Eligible Components'!M871,'Tableau FR Download'!G:G,0)),""))</f>
        <v/>
      </c>
      <c r="S871" t="str">
        <f t="shared" si="41"/>
        <v/>
      </c>
      <c r="T871" s="1" t="str">
        <f>IFERROR(INDEX('User Instructions'!$E$3:$E$8,MATCH('Eligible Components'!N871,'User Instructions'!$D$3:$D$8,0)),"")</f>
        <v/>
      </c>
      <c r="U871" s="1" t="str">
        <f>IFERROR(IF(INDEX('Tableau FR Download'!M:M,MATCH('Eligible Components'!M871,'Tableau FR Download'!G:G,0))=0,"",INDEX('Tableau FR Download'!M:M,MATCH('Eligible Components'!M871,'Tableau FR Download'!G:G,0))),"")</f>
        <v/>
      </c>
    </row>
    <row r="872" spans="1:21" hidden="1" x14ac:dyDescent="0.35">
      <c r="A872" s="1">
        <f t="shared" si="39"/>
        <v>0</v>
      </c>
      <c r="B872" s="1">
        <v>1</v>
      </c>
      <c r="C872" s="1" t="s">
        <v>201</v>
      </c>
      <c r="D872" s="1" t="s">
        <v>134</v>
      </c>
      <c r="E872" s="1" t="s">
        <v>59</v>
      </c>
      <c r="F872" s="1" t="s">
        <v>59</v>
      </c>
      <c r="G872" s="1" t="str">
        <f t="shared" si="40"/>
        <v>Malawi-HIV/AIDS</v>
      </c>
      <c r="H872" s="1">
        <v>1</v>
      </c>
      <c r="I872" s="1" t="s">
        <v>56</v>
      </c>
      <c r="J872" s="1" t="str">
        <f>IF(IFERROR(IF(M872="",INDEX('Review Approach Lookup'!D:D,MATCH('Eligible Components'!G872,'Review Approach Lookup'!A:A,0)),INDEX('Tableau FR Download'!I:I,MATCH(M872,'Tableau FR Download'!G:G,0))),"")=0,"TBC",IFERROR(IF(M872="",INDEX('Review Approach Lookup'!D:D,MATCH('Eligible Components'!G872,'Review Approach Lookup'!A:A,0)),INDEX('Tableau FR Download'!I:I,MATCH(M872,'Tableau FR Download'!G:G,0))),""))</f>
        <v>Tailored for National Strategic Plans</v>
      </c>
      <c r="K872" s="1" t="s">
        <v>219</v>
      </c>
      <c r="L872" s="1">
        <f>_xlfn.MAXIFS('Tableau FR Download'!A:A,'Tableau FR Download'!B:B,'Eligible Components'!G872)</f>
        <v>0</v>
      </c>
      <c r="M872" s="1" t="str">
        <f>IF(L872=0,"",INDEX('Tableau FR Download'!G:G,MATCH('Eligible Components'!L872,'Tableau FR Download'!A:A,0)))</f>
        <v/>
      </c>
      <c r="N872" s="2" t="str">
        <f>IFERROR(IF(LEFT(INDEX('Tableau FR Download'!J:J,MATCH('Eligible Components'!M872,'Tableau FR Download'!G:G,0)),FIND(" - ",INDEX('Tableau FR Download'!J:J,MATCH('Eligible Components'!M872,'Tableau FR Download'!G:G,0)))-1) = 0,"",LEFT(INDEX('Tableau FR Download'!J:J,MATCH('Eligible Components'!M872,'Tableau FR Download'!G:G,0)),FIND(" - ",INDEX('Tableau FR Download'!J:J,MATCH('Eligible Components'!M872,'Tableau FR Download'!G:G,0)))-1)),"")</f>
        <v/>
      </c>
      <c r="O872" s="2" t="str">
        <f>IF(T872="No","",IFERROR(IF(INDEX('Tableau FR Download'!M:M,MATCH('Eligible Components'!M872,'Tableau FR Download'!G:G,0))=0,"",INDEX('Tableau FR Download'!M:M,MATCH('Eligible Components'!M872,'Tableau FR Download'!G:G,0))),""))</f>
        <v/>
      </c>
      <c r="P872" s="27" t="str">
        <f>IF(IFERROR(
INDEX('Funding Request Tracker'!$G$6:$G$13,MATCH('Eligible Components'!N872,'Funding Request Tracker'!$F$6:$F$13,0)),"")=0,"",
IFERROR(INDEX('Funding Request Tracker'!$G$6:$G$13,MATCH('Eligible Components'!N872,'Funding Request Tracker'!$F$6:$F$13,0)),
""))</f>
        <v/>
      </c>
      <c r="Q872" s="27" t="str">
        <f>IF(IFERROR(INDEX('Tableau FR Download'!N:N,MATCH('Eligible Components'!M872,'Tableau FR Download'!G:G,0)),"")=0,"",IFERROR(INDEX('Tableau FR Download'!N:N,MATCH('Eligible Components'!M872,'Tableau FR Download'!G:G,0)),""))</f>
        <v/>
      </c>
      <c r="R872" s="27" t="str">
        <f>IF(IFERROR(INDEX('Tableau FR Download'!O:O,MATCH('Eligible Components'!M872,'Tableau FR Download'!G:G,0)),"")=0,"",IFERROR(INDEX('Tableau FR Download'!O:O,MATCH('Eligible Components'!M872,'Tableau FR Download'!G:G,0)),""))</f>
        <v/>
      </c>
      <c r="S872" t="str">
        <f t="shared" si="41"/>
        <v/>
      </c>
      <c r="T872" s="1" t="str">
        <f>IFERROR(INDEX('User Instructions'!$E$3:$E$8,MATCH('Eligible Components'!N872,'User Instructions'!$D$3:$D$8,0)),"")</f>
        <v/>
      </c>
      <c r="U872" s="1" t="str">
        <f>IFERROR(IF(INDEX('Tableau FR Download'!M:M,MATCH('Eligible Components'!M872,'Tableau FR Download'!G:G,0))=0,"",INDEX('Tableau FR Download'!M:M,MATCH('Eligible Components'!M872,'Tableau FR Download'!G:G,0))),"")</f>
        <v/>
      </c>
    </row>
    <row r="873" spans="1:21" hidden="1" x14ac:dyDescent="0.35">
      <c r="A873" s="1">
        <f t="shared" si="39"/>
        <v>0</v>
      </c>
      <c r="B873" s="1">
        <v>0</v>
      </c>
      <c r="C873" s="1" t="s">
        <v>201</v>
      </c>
      <c r="D873" s="1" t="s">
        <v>134</v>
      </c>
      <c r="E873" s="1" t="s">
        <v>103</v>
      </c>
      <c r="F873" s="1" t="s">
        <v>203</v>
      </c>
      <c r="G873" s="1" t="str">
        <f t="shared" si="40"/>
        <v>Malawi-HIV/AIDS,Malaria</v>
      </c>
      <c r="H873" s="1">
        <v>1</v>
      </c>
      <c r="I873" s="1" t="s">
        <v>56</v>
      </c>
      <c r="J873" s="1" t="str">
        <f>IF(IFERROR(IF(M873="",INDEX('Review Approach Lookup'!D:D,MATCH('Eligible Components'!G873,'Review Approach Lookup'!A:A,0)),INDEX('Tableau FR Download'!I:I,MATCH(M873,'Tableau FR Download'!G:G,0))),"")=0,"TBC",IFERROR(IF(M873="",INDEX('Review Approach Lookup'!D:D,MATCH('Eligible Components'!G873,'Review Approach Lookup'!A:A,0)),INDEX('Tableau FR Download'!I:I,MATCH(M873,'Tableau FR Download'!G:G,0))),""))</f>
        <v/>
      </c>
      <c r="K873" s="1" t="s">
        <v>219</v>
      </c>
      <c r="L873" s="1">
        <f>_xlfn.MAXIFS('Tableau FR Download'!A:A,'Tableau FR Download'!B:B,'Eligible Components'!G873)</f>
        <v>0</v>
      </c>
      <c r="M873" s="1" t="str">
        <f>IF(L873=0,"",INDEX('Tableau FR Download'!G:G,MATCH('Eligible Components'!L873,'Tableau FR Download'!A:A,0)))</f>
        <v/>
      </c>
      <c r="N873" s="2" t="str">
        <f>IFERROR(IF(LEFT(INDEX('Tableau FR Download'!J:J,MATCH('Eligible Components'!M873,'Tableau FR Download'!G:G,0)),FIND(" - ",INDEX('Tableau FR Download'!J:J,MATCH('Eligible Components'!M873,'Tableau FR Download'!G:G,0)))-1) = 0,"",LEFT(INDEX('Tableau FR Download'!J:J,MATCH('Eligible Components'!M873,'Tableau FR Download'!G:G,0)),FIND(" - ",INDEX('Tableau FR Download'!J:J,MATCH('Eligible Components'!M873,'Tableau FR Download'!G:G,0)))-1)),"")</f>
        <v/>
      </c>
      <c r="O873" s="2" t="str">
        <f>IF(T873="No","",IFERROR(IF(INDEX('Tableau FR Download'!M:M,MATCH('Eligible Components'!M873,'Tableau FR Download'!G:G,0))=0,"",INDEX('Tableau FR Download'!M:M,MATCH('Eligible Components'!M873,'Tableau FR Download'!G:G,0))),""))</f>
        <v/>
      </c>
      <c r="P873" s="27" t="str">
        <f>IF(IFERROR(
INDEX('Funding Request Tracker'!$G$6:$G$13,MATCH('Eligible Components'!N873,'Funding Request Tracker'!$F$6:$F$13,0)),"")=0,"",
IFERROR(INDEX('Funding Request Tracker'!$G$6:$G$13,MATCH('Eligible Components'!N873,'Funding Request Tracker'!$F$6:$F$13,0)),
""))</f>
        <v/>
      </c>
      <c r="Q873" s="27" t="str">
        <f>IF(IFERROR(INDEX('Tableau FR Download'!N:N,MATCH('Eligible Components'!M873,'Tableau FR Download'!G:G,0)),"")=0,"",IFERROR(INDEX('Tableau FR Download'!N:N,MATCH('Eligible Components'!M873,'Tableau FR Download'!G:G,0)),""))</f>
        <v/>
      </c>
      <c r="R873" s="27" t="str">
        <f>IF(IFERROR(INDEX('Tableau FR Download'!O:O,MATCH('Eligible Components'!M873,'Tableau FR Download'!G:G,0)),"")=0,"",IFERROR(INDEX('Tableau FR Download'!O:O,MATCH('Eligible Components'!M873,'Tableau FR Download'!G:G,0)),""))</f>
        <v/>
      </c>
      <c r="S873" t="str">
        <f t="shared" si="41"/>
        <v/>
      </c>
      <c r="T873" s="1" t="str">
        <f>IFERROR(INDEX('User Instructions'!$E$3:$E$8,MATCH('Eligible Components'!N873,'User Instructions'!$D$3:$D$8,0)),"")</f>
        <v/>
      </c>
      <c r="U873" s="1" t="str">
        <f>IFERROR(IF(INDEX('Tableau FR Download'!M:M,MATCH('Eligible Components'!M873,'Tableau FR Download'!G:G,0))=0,"",INDEX('Tableau FR Download'!M:M,MATCH('Eligible Components'!M873,'Tableau FR Download'!G:G,0))),"")</f>
        <v/>
      </c>
    </row>
    <row r="874" spans="1:21" hidden="1" x14ac:dyDescent="0.35">
      <c r="A874" s="1">
        <f t="shared" si="39"/>
        <v>0</v>
      </c>
      <c r="B874" s="1">
        <v>0</v>
      </c>
      <c r="C874" s="1" t="s">
        <v>201</v>
      </c>
      <c r="D874" s="1" t="s">
        <v>134</v>
      </c>
      <c r="E874" s="1" t="s">
        <v>204</v>
      </c>
      <c r="F874" s="1" t="s">
        <v>205</v>
      </c>
      <c r="G874" s="1" t="str">
        <f t="shared" si="40"/>
        <v>Malawi-HIV/AIDS,Malaria,RSSH</v>
      </c>
      <c r="H874" s="1">
        <v>1</v>
      </c>
      <c r="I874" s="1" t="s">
        <v>56</v>
      </c>
      <c r="J874" s="1" t="str">
        <f>IF(IFERROR(IF(M874="",INDEX('Review Approach Lookup'!D:D,MATCH('Eligible Components'!G874,'Review Approach Lookup'!A:A,0)),INDEX('Tableau FR Download'!I:I,MATCH(M874,'Tableau FR Download'!G:G,0))),"")=0,"TBC",IFERROR(IF(M874="",INDEX('Review Approach Lookup'!D:D,MATCH('Eligible Components'!G874,'Review Approach Lookup'!A:A,0)),INDEX('Tableau FR Download'!I:I,MATCH(M874,'Tableau FR Download'!G:G,0))),""))</f>
        <v/>
      </c>
      <c r="K874" s="1" t="s">
        <v>219</v>
      </c>
      <c r="L874" s="1">
        <f>_xlfn.MAXIFS('Tableau FR Download'!A:A,'Tableau FR Download'!B:B,'Eligible Components'!G874)</f>
        <v>0</v>
      </c>
      <c r="M874" s="1" t="str">
        <f>IF(L874=0,"",INDEX('Tableau FR Download'!G:G,MATCH('Eligible Components'!L874,'Tableau FR Download'!A:A,0)))</f>
        <v/>
      </c>
      <c r="N874" s="2" t="str">
        <f>IFERROR(IF(LEFT(INDEX('Tableau FR Download'!J:J,MATCH('Eligible Components'!M874,'Tableau FR Download'!G:G,0)),FIND(" - ",INDEX('Tableau FR Download'!J:J,MATCH('Eligible Components'!M874,'Tableau FR Download'!G:G,0)))-1) = 0,"",LEFT(INDEX('Tableau FR Download'!J:J,MATCH('Eligible Components'!M874,'Tableau FR Download'!G:G,0)),FIND(" - ",INDEX('Tableau FR Download'!J:J,MATCH('Eligible Components'!M874,'Tableau FR Download'!G:G,0)))-1)),"")</f>
        <v/>
      </c>
      <c r="O874" s="2" t="str">
        <f>IF(T874="No","",IFERROR(IF(INDEX('Tableau FR Download'!M:M,MATCH('Eligible Components'!M874,'Tableau FR Download'!G:G,0))=0,"",INDEX('Tableau FR Download'!M:M,MATCH('Eligible Components'!M874,'Tableau FR Download'!G:G,0))),""))</f>
        <v/>
      </c>
      <c r="P874" s="27" t="str">
        <f>IF(IFERROR(
INDEX('Funding Request Tracker'!$G$6:$G$13,MATCH('Eligible Components'!N874,'Funding Request Tracker'!$F$6:$F$13,0)),"")=0,"",
IFERROR(INDEX('Funding Request Tracker'!$G$6:$G$13,MATCH('Eligible Components'!N874,'Funding Request Tracker'!$F$6:$F$13,0)),
""))</f>
        <v/>
      </c>
      <c r="Q874" s="27" t="str">
        <f>IF(IFERROR(INDEX('Tableau FR Download'!N:N,MATCH('Eligible Components'!M874,'Tableau FR Download'!G:G,0)),"")=0,"",IFERROR(INDEX('Tableau FR Download'!N:N,MATCH('Eligible Components'!M874,'Tableau FR Download'!G:G,0)),""))</f>
        <v/>
      </c>
      <c r="R874" s="27" t="str">
        <f>IF(IFERROR(INDEX('Tableau FR Download'!O:O,MATCH('Eligible Components'!M874,'Tableau FR Download'!G:G,0)),"")=0,"",IFERROR(INDEX('Tableau FR Download'!O:O,MATCH('Eligible Components'!M874,'Tableau FR Download'!G:G,0)),""))</f>
        <v/>
      </c>
      <c r="S874" t="str">
        <f t="shared" si="41"/>
        <v/>
      </c>
      <c r="T874" s="1" t="str">
        <f>IFERROR(INDEX('User Instructions'!$E$3:$E$8,MATCH('Eligible Components'!N874,'User Instructions'!$D$3:$D$8,0)),"")</f>
        <v/>
      </c>
      <c r="U874" s="1" t="str">
        <f>IFERROR(IF(INDEX('Tableau FR Download'!M:M,MATCH('Eligible Components'!M874,'Tableau FR Download'!G:G,0))=0,"",INDEX('Tableau FR Download'!M:M,MATCH('Eligible Components'!M874,'Tableau FR Download'!G:G,0))),"")</f>
        <v/>
      </c>
    </row>
    <row r="875" spans="1:21" hidden="1" x14ac:dyDescent="0.35">
      <c r="A875" s="1">
        <f t="shared" si="39"/>
        <v>0</v>
      </c>
      <c r="B875" s="1">
        <v>0</v>
      </c>
      <c r="C875" s="1" t="s">
        <v>201</v>
      </c>
      <c r="D875" s="1" t="s">
        <v>134</v>
      </c>
      <c r="E875" s="1" t="s">
        <v>206</v>
      </c>
      <c r="F875" s="1" t="s">
        <v>207</v>
      </c>
      <c r="G875" s="1" t="str">
        <f t="shared" si="40"/>
        <v>Malawi-HIV/AIDS,RSSH</v>
      </c>
      <c r="H875" s="1">
        <v>1</v>
      </c>
      <c r="I875" s="1" t="s">
        <v>56</v>
      </c>
      <c r="J875" s="1" t="str">
        <f>IF(IFERROR(IF(M875="",INDEX('Review Approach Lookup'!D:D,MATCH('Eligible Components'!G875,'Review Approach Lookup'!A:A,0)),INDEX('Tableau FR Download'!I:I,MATCH(M875,'Tableau FR Download'!G:G,0))),"")=0,"TBC",IFERROR(IF(M875="",INDEX('Review Approach Lookup'!D:D,MATCH('Eligible Components'!G875,'Review Approach Lookup'!A:A,0)),INDEX('Tableau FR Download'!I:I,MATCH(M875,'Tableau FR Download'!G:G,0))),""))</f>
        <v/>
      </c>
      <c r="K875" s="1" t="s">
        <v>219</v>
      </c>
      <c r="L875" s="1">
        <f>_xlfn.MAXIFS('Tableau FR Download'!A:A,'Tableau FR Download'!B:B,'Eligible Components'!G875)</f>
        <v>0</v>
      </c>
      <c r="M875" s="1" t="str">
        <f>IF(L875=0,"",INDEX('Tableau FR Download'!G:G,MATCH('Eligible Components'!L875,'Tableau FR Download'!A:A,0)))</f>
        <v/>
      </c>
      <c r="N875" s="2" t="str">
        <f>IFERROR(IF(LEFT(INDEX('Tableau FR Download'!J:J,MATCH('Eligible Components'!M875,'Tableau FR Download'!G:G,0)),FIND(" - ",INDEX('Tableau FR Download'!J:J,MATCH('Eligible Components'!M875,'Tableau FR Download'!G:G,0)))-1) = 0,"",LEFT(INDEX('Tableau FR Download'!J:J,MATCH('Eligible Components'!M875,'Tableau FR Download'!G:G,0)),FIND(" - ",INDEX('Tableau FR Download'!J:J,MATCH('Eligible Components'!M875,'Tableau FR Download'!G:G,0)))-1)),"")</f>
        <v/>
      </c>
      <c r="O875" s="2" t="str">
        <f>IF(T875="No","",IFERROR(IF(INDEX('Tableau FR Download'!M:M,MATCH('Eligible Components'!M875,'Tableau FR Download'!G:G,0))=0,"",INDEX('Tableau FR Download'!M:M,MATCH('Eligible Components'!M875,'Tableau FR Download'!G:G,0))),""))</f>
        <v/>
      </c>
      <c r="P875" s="27" t="str">
        <f>IF(IFERROR(
INDEX('Funding Request Tracker'!$G$6:$G$13,MATCH('Eligible Components'!N875,'Funding Request Tracker'!$F$6:$F$13,0)),"")=0,"",
IFERROR(INDEX('Funding Request Tracker'!$G$6:$G$13,MATCH('Eligible Components'!N875,'Funding Request Tracker'!$F$6:$F$13,0)),
""))</f>
        <v/>
      </c>
      <c r="Q875" s="27" t="str">
        <f>IF(IFERROR(INDEX('Tableau FR Download'!N:N,MATCH('Eligible Components'!M875,'Tableau FR Download'!G:G,0)),"")=0,"",IFERROR(INDEX('Tableau FR Download'!N:N,MATCH('Eligible Components'!M875,'Tableau FR Download'!G:G,0)),""))</f>
        <v/>
      </c>
      <c r="R875" s="27" t="str">
        <f>IF(IFERROR(INDEX('Tableau FR Download'!O:O,MATCH('Eligible Components'!M875,'Tableau FR Download'!G:G,0)),"")=0,"",IFERROR(INDEX('Tableau FR Download'!O:O,MATCH('Eligible Components'!M875,'Tableau FR Download'!G:G,0)),""))</f>
        <v/>
      </c>
      <c r="S875" t="str">
        <f t="shared" si="41"/>
        <v/>
      </c>
      <c r="T875" s="1" t="str">
        <f>IFERROR(INDEX('User Instructions'!$E$3:$E$8,MATCH('Eligible Components'!N875,'User Instructions'!$D$3:$D$8,0)),"")</f>
        <v/>
      </c>
      <c r="U875" s="1" t="str">
        <f>IFERROR(IF(INDEX('Tableau FR Download'!M:M,MATCH('Eligible Components'!M875,'Tableau FR Download'!G:G,0))=0,"",INDEX('Tableau FR Download'!M:M,MATCH('Eligible Components'!M875,'Tableau FR Download'!G:G,0))),"")</f>
        <v/>
      </c>
    </row>
    <row r="876" spans="1:21" hidden="1" x14ac:dyDescent="0.35">
      <c r="A876" s="1">
        <f t="shared" si="39"/>
        <v>1</v>
      </c>
      <c r="B876" s="1">
        <v>0</v>
      </c>
      <c r="C876" s="1" t="s">
        <v>201</v>
      </c>
      <c r="D876" s="1" t="s">
        <v>134</v>
      </c>
      <c r="E876" s="1" t="s">
        <v>63</v>
      </c>
      <c r="F876" s="1" t="s">
        <v>208</v>
      </c>
      <c r="G876" s="1" t="str">
        <f t="shared" si="40"/>
        <v>Malawi-HIV/AIDS, Tuberculosis</v>
      </c>
      <c r="H876" s="1">
        <v>1</v>
      </c>
      <c r="I876" s="1" t="s">
        <v>56</v>
      </c>
      <c r="J876" s="1" t="str">
        <f>IF(IFERROR(IF(M876="",INDEX('Review Approach Lookup'!D:D,MATCH('Eligible Components'!G876,'Review Approach Lookup'!A:A,0)),INDEX('Tableau FR Download'!I:I,MATCH(M876,'Tableau FR Download'!G:G,0))),"")=0,"TBC",IFERROR(IF(M876="",INDEX('Review Approach Lookup'!D:D,MATCH('Eligible Components'!G876,'Review Approach Lookup'!A:A,0)),INDEX('Tableau FR Download'!I:I,MATCH(M876,'Tableau FR Download'!G:G,0))),""))</f>
        <v>Tailored for National Strategic Plans</v>
      </c>
      <c r="K876" s="1" t="s">
        <v>219</v>
      </c>
      <c r="L876" s="1">
        <f>_xlfn.MAXIFS('Tableau FR Download'!A:A,'Tableau FR Download'!B:B,'Eligible Components'!G876)</f>
        <v>1500</v>
      </c>
      <c r="M876" s="1" t="str">
        <f>IF(L876=0,"",INDEX('Tableau FR Download'!G:G,MATCH('Eligible Components'!L876,'Tableau FR Download'!A:A,0)))</f>
        <v>FR1500-MWI-C</v>
      </c>
      <c r="N876" s="2" t="str">
        <f>IFERROR(IF(LEFT(INDEX('Tableau FR Download'!J:J,MATCH('Eligible Components'!M876,'Tableau FR Download'!G:G,0)),FIND(" - ",INDEX('Tableau FR Download'!J:J,MATCH('Eligible Components'!M876,'Tableau FR Download'!G:G,0)))-1) = 0,"",LEFT(INDEX('Tableau FR Download'!J:J,MATCH('Eligible Components'!M876,'Tableau FR Download'!G:G,0)),FIND(" - ",INDEX('Tableau FR Download'!J:J,MATCH('Eligible Components'!M876,'Tableau FR Download'!G:G,0)))-1)),"")</f>
        <v>Window 1</v>
      </c>
      <c r="O876" s="2" t="str">
        <f>IF(T876="No","",IFERROR(IF(INDEX('Tableau FR Download'!M:M,MATCH('Eligible Components'!M876,'Tableau FR Download'!G:G,0))=0,"",INDEX('Tableau FR Download'!M:M,MATCH('Eligible Components'!M876,'Tableau FR Download'!G:G,0))),""))</f>
        <v>Grant Making</v>
      </c>
      <c r="P876" s="27">
        <f>IF(IFERROR(
INDEX('Funding Request Tracker'!$G$6:$G$13,MATCH('Eligible Components'!N876,'Funding Request Tracker'!$F$6:$F$13,0)),"")=0,"",
IFERROR(INDEX('Funding Request Tracker'!$G$6:$G$13,MATCH('Eligible Components'!N876,'Funding Request Tracker'!$F$6:$F$13,0)),
""))</f>
        <v>45005</v>
      </c>
      <c r="Q876" s="27">
        <f>IF(IFERROR(INDEX('Tableau FR Download'!N:N,MATCH('Eligible Components'!M876,'Tableau FR Download'!G:G,0)),"")=0,"",IFERROR(INDEX('Tableau FR Download'!N:N,MATCH('Eligible Components'!M876,'Tableau FR Download'!G:G,0)),""))</f>
        <v>45260</v>
      </c>
      <c r="R876" s="27">
        <f>IF(IFERROR(INDEX('Tableau FR Download'!O:O,MATCH('Eligible Components'!M876,'Tableau FR Download'!G:G,0)),"")=0,"",IFERROR(INDEX('Tableau FR Download'!O:O,MATCH('Eligible Components'!M876,'Tableau FR Download'!G:G,0)),""))</f>
        <v>45645</v>
      </c>
      <c r="S876">
        <f t="shared" si="41"/>
        <v>20.983606557377048</v>
      </c>
      <c r="T876" s="1" t="str">
        <f>IFERROR(INDEX('User Instructions'!$E$3:$E$8,MATCH('Eligible Components'!N876,'User Instructions'!$D$3:$D$8,0)),"")</f>
        <v>Yes</v>
      </c>
      <c r="U876" s="1" t="str">
        <f>IFERROR(IF(INDEX('Tableau FR Download'!M:M,MATCH('Eligible Components'!M876,'Tableau FR Download'!G:G,0))=0,"",INDEX('Tableau FR Download'!M:M,MATCH('Eligible Components'!M876,'Tableau FR Download'!G:G,0))),"")</f>
        <v>Grant Making</v>
      </c>
    </row>
    <row r="877" spans="1:21" hidden="1" x14ac:dyDescent="0.35">
      <c r="A877" s="1">
        <f t="shared" si="39"/>
        <v>0</v>
      </c>
      <c r="B877" s="1">
        <v>0</v>
      </c>
      <c r="C877" s="1" t="s">
        <v>201</v>
      </c>
      <c r="D877" s="1" t="s">
        <v>134</v>
      </c>
      <c r="E877" s="1" t="s">
        <v>53</v>
      </c>
      <c r="F877" s="1" t="s">
        <v>209</v>
      </c>
      <c r="G877" s="1" t="str">
        <f t="shared" si="40"/>
        <v>Malawi-HIV/AIDS,Tuberculosis,Malaria</v>
      </c>
      <c r="H877" s="1">
        <v>1</v>
      </c>
      <c r="I877" s="1" t="s">
        <v>56</v>
      </c>
      <c r="J877" s="1" t="str">
        <f>IF(IFERROR(IF(M877="",INDEX('Review Approach Lookup'!D:D,MATCH('Eligible Components'!G877,'Review Approach Lookup'!A:A,0)),INDEX('Tableau FR Download'!I:I,MATCH(M877,'Tableau FR Download'!G:G,0))),"")=0,"TBC",IFERROR(IF(M877="",INDEX('Review Approach Lookup'!D:D,MATCH('Eligible Components'!G877,'Review Approach Lookup'!A:A,0)),INDEX('Tableau FR Download'!I:I,MATCH(M877,'Tableau FR Download'!G:G,0))),""))</f>
        <v/>
      </c>
      <c r="K877" s="1" t="s">
        <v>219</v>
      </c>
      <c r="L877" s="1">
        <f>_xlfn.MAXIFS('Tableau FR Download'!A:A,'Tableau FR Download'!B:B,'Eligible Components'!G877)</f>
        <v>0</v>
      </c>
      <c r="M877" s="1" t="str">
        <f>IF(L877=0,"",INDEX('Tableau FR Download'!G:G,MATCH('Eligible Components'!L877,'Tableau FR Download'!A:A,0)))</f>
        <v/>
      </c>
      <c r="N877" s="2" t="str">
        <f>IFERROR(IF(LEFT(INDEX('Tableau FR Download'!J:J,MATCH('Eligible Components'!M877,'Tableau FR Download'!G:G,0)),FIND(" - ",INDEX('Tableau FR Download'!J:J,MATCH('Eligible Components'!M877,'Tableau FR Download'!G:G,0)))-1) = 0,"",LEFT(INDEX('Tableau FR Download'!J:J,MATCH('Eligible Components'!M877,'Tableau FR Download'!G:G,0)),FIND(" - ",INDEX('Tableau FR Download'!J:J,MATCH('Eligible Components'!M877,'Tableau FR Download'!G:G,0)))-1)),"")</f>
        <v/>
      </c>
      <c r="O877" s="2" t="str">
        <f>IF(T877="No","",IFERROR(IF(INDEX('Tableau FR Download'!M:M,MATCH('Eligible Components'!M877,'Tableau FR Download'!G:G,0))=0,"",INDEX('Tableau FR Download'!M:M,MATCH('Eligible Components'!M877,'Tableau FR Download'!G:G,0))),""))</f>
        <v/>
      </c>
      <c r="P877" s="27" t="str">
        <f>IF(IFERROR(
INDEX('Funding Request Tracker'!$G$6:$G$13,MATCH('Eligible Components'!N877,'Funding Request Tracker'!$F$6:$F$13,0)),"")=0,"",
IFERROR(INDEX('Funding Request Tracker'!$G$6:$G$13,MATCH('Eligible Components'!N877,'Funding Request Tracker'!$F$6:$F$13,0)),
""))</f>
        <v/>
      </c>
      <c r="Q877" s="27" t="str">
        <f>IF(IFERROR(INDEX('Tableau FR Download'!N:N,MATCH('Eligible Components'!M877,'Tableau FR Download'!G:G,0)),"")=0,"",IFERROR(INDEX('Tableau FR Download'!N:N,MATCH('Eligible Components'!M877,'Tableau FR Download'!G:G,0)),""))</f>
        <v/>
      </c>
      <c r="R877" s="27" t="str">
        <f>IF(IFERROR(INDEX('Tableau FR Download'!O:O,MATCH('Eligible Components'!M877,'Tableau FR Download'!G:G,0)),"")=0,"",IFERROR(INDEX('Tableau FR Download'!O:O,MATCH('Eligible Components'!M877,'Tableau FR Download'!G:G,0)),""))</f>
        <v/>
      </c>
      <c r="S877" t="str">
        <f t="shared" si="41"/>
        <v/>
      </c>
      <c r="T877" s="1" t="str">
        <f>IFERROR(INDEX('User Instructions'!$E$3:$E$8,MATCH('Eligible Components'!N877,'User Instructions'!$D$3:$D$8,0)),"")</f>
        <v/>
      </c>
      <c r="U877" s="1" t="str">
        <f>IFERROR(IF(INDEX('Tableau FR Download'!M:M,MATCH('Eligible Components'!M877,'Tableau FR Download'!G:G,0))=0,"",INDEX('Tableau FR Download'!M:M,MATCH('Eligible Components'!M877,'Tableau FR Download'!G:G,0))),"")</f>
        <v/>
      </c>
    </row>
    <row r="878" spans="1:21" hidden="1" x14ac:dyDescent="0.35">
      <c r="A878" s="1">
        <f t="shared" si="39"/>
        <v>0</v>
      </c>
      <c r="B878" s="1">
        <v>0</v>
      </c>
      <c r="C878" s="1" t="s">
        <v>201</v>
      </c>
      <c r="D878" s="1" t="s">
        <v>134</v>
      </c>
      <c r="E878" s="1" t="s">
        <v>81</v>
      </c>
      <c r="F878" s="1" t="s">
        <v>210</v>
      </c>
      <c r="G878" s="1" t="str">
        <f t="shared" si="40"/>
        <v>Malawi-HIV/AIDS,Tuberculosis,Malaria,RSSH</v>
      </c>
      <c r="H878" s="1">
        <v>1</v>
      </c>
      <c r="I878" s="1" t="s">
        <v>56</v>
      </c>
      <c r="J878" s="1" t="str">
        <f>IF(IFERROR(IF(M878="",INDEX('Review Approach Lookup'!D:D,MATCH('Eligible Components'!G878,'Review Approach Lookup'!A:A,0)),INDEX('Tableau FR Download'!I:I,MATCH(M878,'Tableau FR Download'!G:G,0))),"")=0,"TBC",IFERROR(IF(M878="",INDEX('Review Approach Lookup'!D:D,MATCH('Eligible Components'!G878,'Review Approach Lookup'!A:A,0)),INDEX('Tableau FR Download'!I:I,MATCH(M878,'Tableau FR Download'!G:G,0))),""))</f>
        <v/>
      </c>
      <c r="K878" s="1" t="s">
        <v>219</v>
      </c>
      <c r="L878" s="1">
        <f>_xlfn.MAXIFS('Tableau FR Download'!A:A,'Tableau FR Download'!B:B,'Eligible Components'!G878)</f>
        <v>0</v>
      </c>
      <c r="M878" s="1" t="str">
        <f>IF(L878=0,"",INDEX('Tableau FR Download'!G:G,MATCH('Eligible Components'!L878,'Tableau FR Download'!A:A,0)))</f>
        <v/>
      </c>
      <c r="N878" s="2" t="str">
        <f>IFERROR(IF(LEFT(INDEX('Tableau FR Download'!J:J,MATCH('Eligible Components'!M878,'Tableau FR Download'!G:G,0)),FIND(" - ",INDEX('Tableau FR Download'!J:J,MATCH('Eligible Components'!M878,'Tableau FR Download'!G:G,0)))-1) = 0,"",LEFT(INDEX('Tableau FR Download'!J:J,MATCH('Eligible Components'!M878,'Tableau FR Download'!G:G,0)),FIND(" - ",INDEX('Tableau FR Download'!J:J,MATCH('Eligible Components'!M878,'Tableau FR Download'!G:G,0)))-1)),"")</f>
        <v/>
      </c>
      <c r="O878" s="2" t="str">
        <f>IF(T878="No","",IFERROR(IF(INDEX('Tableau FR Download'!M:M,MATCH('Eligible Components'!M878,'Tableau FR Download'!G:G,0))=0,"",INDEX('Tableau FR Download'!M:M,MATCH('Eligible Components'!M878,'Tableau FR Download'!G:G,0))),""))</f>
        <v/>
      </c>
      <c r="P878" s="27" t="str">
        <f>IF(IFERROR(
INDEX('Funding Request Tracker'!$G$6:$G$13,MATCH('Eligible Components'!N878,'Funding Request Tracker'!$F$6:$F$13,0)),"")=0,"",
IFERROR(INDEX('Funding Request Tracker'!$G$6:$G$13,MATCH('Eligible Components'!N878,'Funding Request Tracker'!$F$6:$F$13,0)),
""))</f>
        <v/>
      </c>
      <c r="Q878" s="27" t="str">
        <f>IF(IFERROR(INDEX('Tableau FR Download'!N:N,MATCH('Eligible Components'!M878,'Tableau FR Download'!G:G,0)),"")=0,"",IFERROR(INDEX('Tableau FR Download'!N:N,MATCH('Eligible Components'!M878,'Tableau FR Download'!G:G,0)),""))</f>
        <v/>
      </c>
      <c r="R878" s="27" t="str">
        <f>IF(IFERROR(INDEX('Tableau FR Download'!O:O,MATCH('Eligible Components'!M878,'Tableau FR Download'!G:G,0)),"")=0,"",IFERROR(INDEX('Tableau FR Download'!O:O,MATCH('Eligible Components'!M878,'Tableau FR Download'!G:G,0)),""))</f>
        <v/>
      </c>
      <c r="S878" t="str">
        <f t="shared" si="41"/>
        <v/>
      </c>
      <c r="T878" s="1" t="str">
        <f>IFERROR(INDEX('User Instructions'!$E$3:$E$8,MATCH('Eligible Components'!N878,'User Instructions'!$D$3:$D$8,0)),"")</f>
        <v/>
      </c>
      <c r="U878" s="1" t="str">
        <f>IFERROR(IF(INDEX('Tableau FR Download'!M:M,MATCH('Eligible Components'!M878,'Tableau FR Download'!G:G,0))=0,"",INDEX('Tableau FR Download'!M:M,MATCH('Eligible Components'!M878,'Tableau FR Download'!G:G,0))),"")</f>
        <v/>
      </c>
    </row>
    <row r="879" spans="1:21" hidden="1" x14ac:dyDescent="0.35">
      <c r="A879" s="1">
        <f t="shared" si="39"/>
        <v>0</v>
      </c>
      <c r="B879" s="1">
        <v>0</v>
      </c>
      <c r="C879" s="1" t="s">
        <v>201</v>
      </c>
      <c r="D879" s="1" t="s">
        <v>134</v>
      </c>
      <c r="E879" s="1" t="s">
        <v>137</v>
      </c>
      <c r="F879" s="1" t="s">
        <v>211</v>
      </c>
      <c r="G879" s="1" t="str">
        <f t="shared" si="40"/>
        <v>Malawi-HIV/AIDS,Tuberculosis,RSSH</v>
      </c>
      <c r="H879" s="1">
        <v>1</v>
      </c>
      <c r="I879" s="1" t="s">
        <v>56</v>
      </c>
      <c r="J879" s="1" t="str">
        <f>IF(IFERROR(IF(M879="",INDEX('Review Approach Lookup'!D:D,MATCH('Eligible Components'!G879,'Review Approach Lookup'!A:A,0)),INDEX('Tableau FR Download'!I:I,MATCH(M879,'Tableau FR Download'!G:G,0))),"")=0,"TBC",IFERROR(IF(M879="",INDEX('Review Approach Lookup'!D:D,MATCH('Eligible Components'!G879,'Review Approach Lookup'!A:A,0)),INDEX('Tableau FR Download'!I:I,MATCH(M879,'Tableau FR Download'!G:G,0))),""))</f>
        <v/>
      </c>
      <c r="K879" s="1" t="s">
        <v>219</v>
      </c>
      <c r="L879" s="1">
        <f>_xlfn.MAXIFS('Tableau FR Download'!A:A,'Tableau FR Download'!B:B,'Eligible Components'!G879)</f>
        <v>0</v>
      </c>
      <c r="M879" s="1" t="str">
        <f>IF(L879=0,"",INDEX('Tableau FR Download'!G:G,MATCH('Eligible Components'!L879,'Tableau FR Download'!A:A,0)))</f>
        <v/>
      </c>
      <c r="N879" s="2" t="str">
        <f>IFERROR(IF(LEFT(INDEX('Tableau FR Download'!J:J,MATCH('Eligible Components'!M879,'Tableau FR Download'!G:G,0)),FIND(" - ",INDEX('Tableau FR Download'!J:J,MATCH('Eligible Components'!M879,'Tableau FR Download'!G:G,0)))-1) = 0,"",LEFT(INDEX('Tableau FR Download'!J:J,MATCH('Eligible Components'!M879,'Tableau FR Download'!G:G,0)),FIND(" - ",INDEX('Tableau FR Download'!J:J,MATCH('Eligible Components'!M879,'Tableau FR Download'!G:G,0)))-1)),"")</f>
        <v/>
      </c>
      <c r="O879" s="2" t="str">
        <f>IF(T879="No","",IFERROR(IF(INDEX('Tableau FR Download'!M:M,MATCH('Eligible Components'!M879,'Tableau FR Download'!G:G,0))=0,"",INDEX('Tableau FR Download'!M:M,MATCH('Eligible Components'!M879,'Tableau FR Download'!G:G,0))),""))</f>
        <v/>
      </c>
      <c r="P879" s="27" t="str">
        <f>IF(IFERROR(
INDEX('Funding Request Tracker'!$G$6:$G$13,MATCH('Eligible Components'!N879,'Funding Request Tracker'!$F$6:$F$13,0)),"")=0,"",
IFERROR(INDEX('Funding Request Tracker'!$G$6:$G$13,MATCH('Eligible Components'!N879,'Funding Request Tracker'!$F$6:$F$13,0)),
""))</f>
        <v/>
      </c>
      <c r="Q879" s="27" t="str">
        <f>IF(IFERROR(INDEX('Tableau FR Download'!N:N,MATCH('Eligible Components'!M879,'Tableau FR Download'!G:G,0)),"")=0,"",IFERROR(INDEX('Tableau FR Download'!N:N,MATCH('Eligible Components'!M879,'Tableau FR Download'!G:G,0)),""))</f>
        <v/>
      </c>
      <c r="R879" s="27" t="str">
        <f>IF(IFERROR(INDEX('Tableau FR Download'!O:O,MATCH('Eligible Components'!M879,'Tableau FR Download'!G:G,0)),"")=0,"",IFERROR(INDEX('Tableau FR Download'!O:O,MATCH('Eligible Components'!M879,'Tableau FR Download'!G:G,0)),""))</f>
        <v/>
      </c>
      <c r="S879" t="str">
        <f t="shared" si="41"/>
        <v/>
      </c>
      <c r="T879" s="1" t="str">
        <f>IFERROR(INDEX('User Instructions'!$E$3:$E$8,MATCH('Eligible Components'!N879,'User Instructions'!$D$3:$D$8,0)),"")</f>
        <v/>
      </c>
      <c r="U879" s="1" t="str">
        <f>IFERROR(IF(INDEX('Tableau FR Download'!M:M,MATCH('Eligible Components'!M879,'Tableau FR Download'!G:G,0))=0,"",INDEX('Tableau FR Download'!M:M,MATCH('Eligible Components'!M879,'Tableau FR Download'!G:G,0))),"")</f>
        <v/>
      </c>
    </row>
    <row r="880" spans="1:21" hidden="1" x14ac:dyDescent="0.35">
      <c r="A880" s="1">
        <f t="shared" si="39"/>
        <v>1</v>
      </c>
      <c r="B880" s="1">
        <v>0</v>
      </c>
      <c r="C880" s="1" t="s">
        <v>201</v>
      </c>
      <c r="D880" s="1" t="s">
        <v>134</v>
      </c>
      <c r="E880" s="1" t="s">
        <v>68</v>
      </c>
      <c r="F880" s="1" t="s">
        <v>68</v>
      </c>
      <c r="G880" s="1" t="str">
        <f t="shared" si="40"/>
        <v>Malawi-Malaria</v>
      </c>
      <c r="H880" s="1">
        <v>1</v>
      </c>
      <c r="I880" s="1" t="s">
        <v>56</v>
      </c>
      <c r="J880" s="1" t="str">
        <f>IF(IFERROR(IF(M880="",INDEX('Review Approach Lookup'!D:D,MATCH('Eligible Components'!G880,'Review Approach Lookup'!A:A,0)),INDEX('Tableau FR Download'!I:I,MATCH(M880,'Tableau FR Download'!G:G,0))),"")=0,"TBC",IFERROR(IF(M880="",INDEX('Review Approach Lookup'!D:D,MATCH('Eligible Components'!G880,'Review Approach Lookup'!A:A,0)),INDEX('Tableau FR Download'!I:I,MATCH(M880,'Tableau FR Download'!G:G,0))),""))</f>
        <v>Tailored for National Strategic Plans</v>
      </c>
      <c r="K880" s="1" t="s">
        <v>219</v>
      </c>
      <c r="L880" s="1">
        <f>_xlfn.MAXIFS('Tableau FR Download'!A:A,'Tableau FR Download'!B:B,'Eligible Components'!G880)</f>
        <v>1501</v>
      </c>
      <c r="M880" s="1" t="str">
        <f>IF(L880=0,"",INDEX('Tableau FR Download'!G:G,MATCH('Eligible Components'!L880,'Tableau FR Download'!A:A,0)))</f>
        <v>FR1501-MWI-M</v>
      </c>
      <c r="N880" s="2" t="str">
        <f>IFERROR(IF(LEFT(INDEX('Tableau FR Download'!J:J,MATCH('Eligible Components'!M880,'Tableau FR Download'!G:G,0)),FIND(" - ",INDEX('Tableau FR Download'!J:J,MATCH('Eligible Components'!M880,'Tableau FR Download'!G:G,0)))-1) = 0,"",LEFT(INDEX('Tableau FR Download'!J:J,MATCH('Eligible Components'!M880,'Tableau FR Download'!G:G,0)),FIND(" - ",INDEX('Tableau FR Download'!J:J,MATCH('Eligible Components'!M880,'Tableau FR Download'!G:G,0)))-1)),"")</f>
        <v>Window 1</v>
      </c>
      <c r="O880" s="2" t="str">
        <f>IF(T880="No","",IFERROR(IF(INDEX('Tableau FR Download'!M:M,MATCH('Eligible Components'!M880,'Tableau FR Download'!G:G,0))=0,"",INDEX('Tableau FR Download'!M:M,MATCH('Eligible Components'!M880,'Tableau FR Download'!G:G,0))),""))</f>
        <v>Grant Making</v>
      </c>
      <c r="P880" s="27">
        <f>IF(IFERROR(
INDEX('Funding Request Tracker'!$G$6:$G$13,MATCH('Eligible Components'!N880,'Funding Request Tracker'!$F$6:$F$13,0)),"")=0,"",
IFERROR(INDEX('Funding Request Tracker'!$G$6:$G$13,MATCH('Eligible Components'!N880,'Funding Request Tracker'!$F$6:$F$13,0)),
""))</f>
        <v>45005</v>
      </c>
      <c r="Q880" s="27">
        <f>IF(IFERROR(INDEX('Tableau FR Download'!N:N,MATCH('Eligible Components'!M880,'Tableau FR Download'!G:G,0)),"")=0,"",IFERROR(INDEX('Tableau FR Download'!N:N,MATCH('Eligible Components'!M880,'Tableau FR Download'!G:G,0)),""))</f>
        <v>45260</v>
      </c>
      <c r="R880" s="27">
        <f>IF(IFERROR(INDEX('Tableau FR Download'!O:O,MATCH('Eligible Components'!M880,'Tableau FR Download'!G:G,0)),"")=0,"",IFERROR(INDEX('Tableau FR Download'!O:O,MATCH('Eligible Components'!M880,'Tableau FR Download'!G:G,0)),""))</f>
        <v>45279</v>
      </c>
      <c r="S880">
        <f t="shared" si="41"/>
        <v>8.9836065573770494</v>
      </c>
      <c r="T880" s="1" t="str">
        <f>IFERROR(INDEX('User Instructions'!$E$3:$E$8,MATCH('Eligible Components'!N880,'User Instructions'!$D$3:$D$8,0)),"")</f>
        <v>Yes</v>
      </c>
      <c r="U880" s="1" t="str">
        <f>IFERROR(IF(INDEX('Tableau FR Download'!M:M,MATCH('Eligible Components'!M880,'Tableau FR Download'!G:G,0))=0,"",INDEX('Tableau FR Download'!M:M,MATCH('Eligible Components'!M880,'Tableau FR Download'!G:G,0))),"")</f>
        <v>Grant Making</v>
      </c>
    </row>
    <row r="881" spans="1:21" hidden="1" x14ac:dyDescent="0.35">
      <c r="A881" s="1">
        <f t="shared" si="39"/>
        <v>0</v>
      </c>
      <c r="B881" s="1">
        <v>0</v>
      </c>
      <c r="C881" s="1" t="s">
        <v>201</v>
      </c>
      <c r="D881" s="1" t="s">
        <v>134</v>
      </c>
      <c r="E881" s="1" t="s">
        <v>94</v>
      </c>
      <c r="F881" s="1" t="s">
        <v>212</v>
      </c>
      <c r="G881" s="1" t="str">
        <f t="shared" si="40"/>
        <v>Malawi-Malaria,RSSH</v>
      </c>
      <c r="H881" s="1">
        <v>1</v>
      </c>
      <c r="I881" s="1" t="s">
        <v>56</v>
      </c>
      <c r="J881" s="1" t="str">
        <f>IF(IFERROR(IF(M881="",INDEX('Review Approach Lookup'!D:D,MATCH('Eligible Components'!G881,'Review Approach Lookup'!A:A,0)),INDEX('Tableau FR Download'!I:I,MATCH(M881,'Tableau FR Download'!G:G,0))),"")=0,"TBC",IFERROR(IF(M881="",INDEX('Review Approach Lookup'!D:D,MATCH('Eligible Components'!G881,'Review Approach Lookup'!A:A,0)),INDEX('Tableau FR Download'!I:I,MATCH(M881,'Tableau FR Download'!G:G,0))),""))</f>
        <v/>
      </c>
      <c r="K881" s="1" t="s">
        <v>219</v>
      </c>
      <c r="L881" s="1">
        <f>_xlfn.MAXIFS('Tableau FR Download'!A:A,'Tableau FR Download'!B:B,'Eligible Components'!G881)</f>
        <v>0</v>
      </c>
      <c r="M881" s="1" t="str">
        <f>IF(L881=0,"",INDEX('Tableau FR Download'!G:G,MATCH('Eligible Components'!L881,'Tableau FR Download'!A:A,0)))</f>
        <v/>
      </c>
      <c r="N881" s="2" t="str">
        <f>IFERROR(IF(LEFT(INDEX('Tableau FR Download'!J:J,MATCH('Eligible Components'!M881,'Tableau FR Download'!G:G,0)),FIND(" - ",INDEX('Tableau FR Download'!J:J,MATCH('Eligible Components'!M881,'Tableau FR Download'!G:G,0)))-1) = 0,"",LEFT(INDEX('Tableau FR Download'!J:J,MATCH('Eligible Components'!M881,'Tableau FR Download'!G:G,0)),FIND(" - ",INDEX('Tableau FR Download'!J:J,MATCH('Eligible Components'!M881,'Tableau FR Download'!G:G,0)))-1)),"")</f>
        <v/>
      </c>
      <c r="O881" s="2" t="str">
        <f>IF(T881="No","",IFERROR(IF(INDEX('Tableau FR Download'!M:M,MATCH('Eligible Components'!M881,'Tableau FR Download'!G:G,0))=0,"",INDEX('Tableau FR Download'!M:M,MATCH('Eligible Components'!M881,'Tableau FR Download'!G:G,0))),""))</f>
        <v/>
      </c>
      <c r="P881" s="27" t="str">
        <f>IF(IFERROR(
INDEX('Funding Request Tracker'!$G$6:$G$13,MATCH('Eligible Components'!N881,'Funding Request Tracker'!$F$6:$F$13,0)),"")=0,"",
IFERROR(INDEX('Funding Request Tracker'!$G$6:$G$13,MATCH('Eligible Components'!N881,'Funding Request Tracker'!$F$6:$F$13,0)),
""))</f>
        <v/>
      </c>
      <c r="Q881" s="27" t="str">
        <f>IF(IFERROR(INDEX('Tableau FR Download'!N:N,MATCH('Eligible Components'!M881,'Tableau FR Download'!G:G,0)),"")=0,"",IFERROR(INDEX('Tableau FR Download'!N:N,MATCH('Eligible Components'!M881,'Tableau FR Download'!G:G,0)),""))</f>
        <v/>
      </c>
      <c r="R881" s="27" t="str">
        <f>IF(IFERROR(INDEX('Tableau FR Download'!O:O,MATCH('Eligible Components'!M881,'Tableau FR Download'!G:G,0)),"")=0,"",IFERROR(INDEX('Tableau FR Download'!O:O,MATCH('Eligible Components'!M881,'Tableau FR Download'!G:G,0)),""))</f>
        <v/>
      </c>
      <c r="S881" t="str">
        <f t="shared" si="41"/>
        <v/>
      </c>
      <c r="T881" s="1" t="str">
        <f>IFERROR(INDEX('User Instructions'!$E$3:$E$8,MATCH('Eligible Components'!N881,'User Instructions'!$D$3:$D$8,0)),"")</f>
        <v/>
      </c>
      <c r="U881" s="1" t="str">
        <f>IFERROR(IF(INDEX('Tableau FR Download'!M:M,MATCH('Eligible Components'!M881,'Tableau FR Download'!G:G,0))=0,"",INDEX('Tableau FR Download'!M:M,MATCH('Eligible Components'!M881,'Tableau FR Download'!G:G,0))),"")</f>
        <v/>
      </c>
    </row>
    <row r="882" spans="1:21" hidden="1" x14ac:dyDescent="0.35">
      <c r="A882" s="1">
        <f t="shared" si="39"/>
        <v>0</v>
      </c>
      <c r="B882" s="1">
        <v>0</v>
      </c>
      <c r="C882" s="1" t="s">
        <v>201</v>
      </c>
      <c r="D882" s="1" t="s">
        <v>134</v>
      </c>
      <c r="E882" s="1" t="s">
        <v>91</v>
      </c>
      <c r="F882" s="1" t="s">
        <v>91</v>
      </c>
      <c r="G882" s="1" t="str">
        <f t="shared" si="40"/>
        <v>Malawi-RSSH</v>
      </c>
      <c r="H882" s="1">
        <v>1</v>
      </c>
      <c r="I882" s="1" t="s">
        <v>56</v>
      </c>
      <c r="J882" s="1" t="str">
        <f>IF(IFERROR(IF(M882="",INDEX('Review Approach Lookup'!D:D,MATCH('Eligible Components'!G882,'Review Approach Lookup'!A:A,0)),INDEX('Tableau FR Download'!I:I,MATCH(M882,'Tableau FR Download'!G:G,0))),"")=0,"TBC",IFERROR(IF(M882="",INDEX('Review Approach Lookup'!D:D,MATCH('Eligible Components'!G882,'Review Approach Lookup'!A:A,0)),INDEX('Tableau FR Download'!I:I,MATCH(M882,'Tableau FR Download'!G:G,0))),""))</f>
        <v>TBC</v>
      </c>
      <c r="K882" s="1" t="s">
        <v>219</v>
      </c>
      <c r="L882" s="1">
        <f>_xlfn.MAXIFS('Tableau FR Download'!A:A,'Tableau FR Download'!B:B,'Eligible Components'!G882)</f>
        <v>0</v>
      </c>
      <c r="M882" s="1" t="str">
        <f>IF(L882=0,"",INDEX('Tableau FR Download'!G:G,MATCH('Eligible Components'!L882,'Tableau FR Download'!A:A,0)))</f>
        <v/>
      </c>
      <c r="N882" s="2" t="str">
        <f>IFERROR(IF(LEFT(INDEX('Tableau FR Download'!J:J,MATCH('Eligible Components'!M882,'Tableau FR Download'!G:G,0)),FIND(" - ",INDEX('Tableau FR Download'!J:J,MATCH('Eligible Components'!M882,'Tableau FR Download'!G:G,0)))-1) = 0,"",LEFT(INDEX('Tableau FR Download'!J:J,MATCH('Eligible Components'!M882,'Tableau FR Download'!G:G,0)),FIND(" - ",INDEX('Tableau FR Download'!J:J,MATCH('Eligible Components'!M882,'Tableau FR Download'!G:G,0)))-1)),"")</f>
        <v/>
      </c>
      <c r="O882" s="2" t="str">
        <f>IF(T882="No","",IFERROR(IF(INDEX('Tableau FR Download'!M:M,MATCH('Eligible Components'!M882,'Tableau FR Download'!G:G,0))=0,"",INDEX('Tableau FR Download'!M:M,MATCH('Eligible Components'!M882,'Tableau FR Download'!G:G,0))),""))</f>
        <v/>
      </c>
      <c r="P882" s="27" t="str">
        <f>IF(IFERROR(
INDEX('Funding Request Tracker'!$G$6:$G$13,MATCH('Eligible Components'!N882,'Funding Request Tracker'!$F$6:$F$13,0)),"")=0,"",
IFERROR(INDEX('Funding Request Tracker'!$G$6:$G$13,MATCH('Eligible Components'!N882,'Funding Request Tracker'!$F$6:$F$13,0)),
""))</f>
        <v/>
      </c>
      <c r="Q882" s="27" t="str">
        <f>IF(IFERROR(INDEX('Tableau FR Download'!N:N,MATCH('Eligible Components'!M882,'Tableau FR Download'!G:G,0)),"")=0,"",IFERROR(INDEX('Tableau FR Download'!N:N,MATCH('Eligible Components'!M882,'Tableau FR Download'!G:G,0)),""))</f>
        <v/>
      </c>
      <c r="R882" s="27" t="str">
        <f>IF(IFERROR(INDEX('Tableau FR Download'!O:O,MATCH('Eligible Components'!M882,'Tableau FR Download'!G:G,0)),"")=0,"",IFERROR(INDEX('Tableau FR Download'!O:O,MATCH('Eligible Components'!M882,'Tableau FR Download'!G:G,0)),""))</f>
        <v/>
      </c>
      <c r="S882" t="str">
        <f t="shared" si="41"/>
        <v/>
      </c>
      <c r="T882" s="1" t="str">
        <f>IFERROR(INDEX('User Instructions'!$E$3:$E$8,MATCH('Eligible Components'!N882,'User Instructions'!$D$3:$D$8,0)),"")</f>
        <v/>
      </c>
      <c r="U882" s="1" t="str">
        <f>IFERROR(IF(INDEX('Tableau FR Download'!M:M,MATCH('Eligible Components'!M882,'Tableau FR Download'!G:G,0))=0,"",INDEX('Tableau FR Download'!M:M,MATCH('Eligible Components'!M882,'Tableau FR Download'!G:G,0))),"")</f>
        <v/>
      </c>
    </row>
    <row r="883" spans="1:21" hidden="1" x14ac:dyDescent="0.35">
      <c r="A883" s="1">
        <f t="shared" si="39"/>
        <v>0</v>
      </c>
      <c r="B883" s="1">
        <v>1</v>
      </c>
      <c r="C883" s="1" t="s">
        <v>201</v>
      </c>
      <c r="D883" s="1" t="s">
        <v>134</v>
      </c>
      <c r="E883" s="1" t="s">
        <v>61</v>
      </c>
      <c r="F883" s="1" t="s">
        <v>213</v>
      </c>
      <c r="G883" s="1" t="str">
        <f t="shared" si="40"/>
        <v>Malawi-Tuberculosis</v>
      </c>
      <c r="H883" s="1">
        <v>1</v>
      </c>
      <c r="I883" s="1" t="s">
        <v>56</v>
      </c>
      <c r="J883" s="1" t="str">
        <f>IF(IFERROR(IF(M883="",INDEX('Review Approach Lookup'!D:D,MATCH('Eligible Components'!G883,'Review Approach Lookup'!A:A,0)),INDEX('Tableau FR Download'!I:I,MATCH(M883,'Tableau FR Download'!G:G,0))),"")=0,"TBC",IFERROR(IF(M883="",INDEX('Review Approach Lookup'!D:D,MATCH('Eligible Components'!G883,'Review Approach Lookup'!A:A,0)),INDEX('Tableau FR Download'!I:I,MATCH(M883,'Tableau FR Download'!G:G,0))),""))</f>
        <v>Tailored for National Strategic Plans</v>
      </c>
      <c r="K883" s="1" t="s">
        <v>219</v>
      </c>
      <c r="L883" s="1">
        <f>_xlfn.MAXIFS('Tableau FR Download'!A:A,'Tableau FR Download'!B:B,'Eligible Components'!G883)</f>
        <v>0</v>
      </c>
      <c r="M883" s="1" t="str">
        <f>IF(L883=0,"",INDEX('Tableau FR Download'!G:G,MATCH('Eligible Components'!L883,'Tableau FR Download'!A:A,0)))</f>
        <v/>
      </c>
      <c r="N883" s="2" t="str">
        <f>IFERROR(IF(LEFT(INDEX('Tableau FR Download'!J:J,MATCH('Eligible Components'!M883,'Tableau FR Download'!G:G,0)),FIND(" - ",INDEX('Tableau FR Download'!J:J,MATCH('Eligible Components'!M883,'Tableau FR Download'!G:G,0)))-1) = 0,"",LEFT(INDEX('Tableau FR Download'!J:J,MATCH('Eligible Components'!M883,'Tableau FR Download'!G:G,0)),FIND(" - ",INDEX('Tableau FR Download'!J:J,MATCH('Eligible Components'!M883,'Tableau FR Download'!G:G,0)))-1)),"")</f>
        <v/>
      </c>
      <c r="O883" s="2" t="str">
        <f>IF(T883="No","",IFERROR(IF(INDEX('Tableau FR Download'!M:M,MATCH('Eligible Components'!M883,'Tableau FR Download'!G:G,0))=0,"",INDEX('Tableau FR Download'!M:M,MATCH('Eligible Components'!M883,'Tableau FR Download'!G:G,0))),""))</f>
        <v/>
      </c>
      <c r="P883" s="27" t="str">
        <f>IF(IFERROR(
INDEX('Funding Request Tracker'!$G$6:$G$13,MATCH('Eligible Components'!N883,'Funding Request Tracker'!$F$6:$F$13,0)),"")=0,"",
IFERROR(INDEX('Funding Request Tracker'!$G$6:$G$13,MATCH('Eligible Components'!N883,'Funding Request Tracker'!$F$6:$F$13,0)),
""))</f>
        <v/>
      </c>
      <c r="Q883" s="27" t="str">
        <f>IF(IFERROR(INDEX('Tableau FR Download'!N:N,MATCH('Eligible Components'!M883,'Tableau FR Download'!G:G,0)),"")=0,"",IFERROR(INDEX('Tableau FR Download'!N:N,MATCH('Eligible Components'!M883,'Tableau FR Download'!G:G,0)),""))</f>
        <v/>
      </c>
      <c r="R883" s="27" t="str">
        <f>IF(IFERROR(INDEX('Tableau FR Download'!O:O,MATCH('Eligible Components'!M883,'Tableau FR Download'!G:G,0)),"")=0,"",IFERROR(INDEX('Tableau FR Download'!O:O,MATCH('Eligible Components'!M883,'Tableau FR Download'!G:G,0)),""))</f>
        <v/>
      </c>
      <c r="S883" t="str">
        <f t="shared" si="41"/>
        <v/>
      </c>
      <c r="T883" s="1" t="str">
        <f>IFERROR(INDEX('User Instructions'!$E$3:$E$8,MATCH('Eligible Components'!N883,'User Instructions'!$D$3:$D$8,0)),"")</f>
        <v/>
      </c>
      <c r="U883" s="1" t="str">
        <f>IFERROR(IF(INDEX('Tableau FR Download'!M:M,MATCH('Eligible Components'!M883,'Tableau FR Download'!G:G,0))=0,"",INDEX('Tableau FR Download'!M:M,MATCH('Eligible Components'!M883,'Tableau FR Download'!G:G,0))),"")</f>
        <v/>
      </c>
    </row>
    <row r="884" spans="1:21" hidden="1" x14ac:dyDescent="0.35">
      <c r="A884" s="1">
        <f t="shared" si="39"/>
        <v>0</v>
      </c>
      <c r="B884" s="1">
        <v>0</v>
      </c>
      <c r="C884" s="1" t="s">
        <v>201</v>
      </c>
      <c r="D884" s="1" t="s">
        <v>134</v>
      </c>
      <c r="E884" s="1" t="s">
        <v>168</v>
      </c>
      <c r="F884" s="1" t="s">
        <v>214</v>
      </c>
      <c r="G884" s="1" t="str">
        <f t="shared" si="40"/>
        <v>Malawi-Tuberculosis,Malaria</v>
      </c>
      <c r="H884" s="1">
        <v>1</v>
      </c>
      <c r="I884" s="1" t="s">
        <v>56</v>
      </c>
      <c r="J884" s="1" t="str">
        <f>IF(IFERROR(IF(M884="",INDEX('Review Approach Lookup'!D:D,MATCH('Eligible Components'!G884,'Review Approach Lookup'!A:A,0)),INDEX('Tableau FR Download'!I:I,MATCH(M884,'Tableau FR Download'!G:G,0))),"")=0,"TBC",IFERROR(IF(M884="",INDEX('Review Approach Lookup'!D:D,MATCH('Eligible Components'!G884,'Review Approach Lookup'!A:A,0)),INDEX('Tableau FR Download'!I:I,MATCH(M884,'Tableau FR Download'!G:G,0))),""))</f>
        <v/>
      </c>
      <c r="K884" s="1" t="s">
        <v>219</v>
      </c>
      <c r="L884" s="1">
        <f>_xlfn.MAXIFS('Tableau FR Download'!A:A,'Tableau FR Download'!B:B,'Eligible Components'!G884)</f>
        <v>0</v>
      </c>
      <c r="M884" s="1" t="str">
        <f>IF(L884=0,"",INDEX('Tableau FR Download'!G:G,MATCH('Eligible Components'!L884,'Tableau FR Download'!A:A,0)))</f>
        <v/>
      </c>
      <c r="N884" s="2" t="str">
        <f>IFERROR(IF(LEFT(INDEX('Tableau FR Download'!J:J,MATCH('Eligible Components'!M884,'Tableau FR Download'!G:G,0)),FIND(" - ",INDEX('Tableau FR Download'!J:J,MATCH('Eligible Components'!M884,'Tableau FR Download'!G:G,0)))-1) = 0,"",LEFT(INDEX('Tableau FR Download'!J:J,MATCH('Eligible Components'!M884,'Tableau FR Download'!G:G,0)),FIND(" - ",INDEX('Tableau FR Download'!J:J,MATCH('Eligible Components'!M884,'Tableau FR Download'!G:G,0)))-1)),"")</f>
        <v/>
      </c>
      <c r="O884" s="2" t="str">
        <f>IF(T884="No","",IFERROR(IF(INDEX('Tableau FR Download'!M:M,MATCH('Eligible Components'!M884,'Tableau FR Download'!G:G,0))=0,"",INDEX('Tableau FR Download'!M:M,MATCH('Eligible Components'!M884,'Tableau FR Download'!G:G,0))),""))</f>
        <v/>
      </c>
      <c r="P884" s="27" t="str">
        <f>IF(IFERROR(
INDEX('Funding Request Tracker'!$G$6:$G$13,MATCH('Eligible Components'!N884,'Funding Request Tracker'!$F$6:$F$13,0)),"")=0,"",
IFERROR(INDEX('Funding Request Tracker'!$G$6:$G$13,MATCH('Eligible Components'!N884,'Funding Request Tracker'!$F$6:$F$13,0)),
""))</f>
        <v/>
      </c>
      <c r="Q884" s="27" t="str">
        <f>IF(IFERROR(INDEX('Tableau FR Download'!N:N,MATCH('Eligible Components'!M884,'Tableau FR Download'!G:G,0)),"")=0,"",IFERROR(INDEX('Tableau FR Download'!N:N,MATCH('Eligible Components'!M884,'Tableau FR Download'!G:G,0)),""))</f>
        <v/>
      </c>
      <c r="R884" s="27" t="str">
        <f>IF(IFERROR(INDEX('Tableau FR Download'!O:O,MATCH('Eligible Components'!M884,'Tableau FR Download'!G:G,0)),"")=0,"",IFERROR(INDEX('Tableau FR Download'!O:O,MATCH('Eligible Components'!M884,'Tableau FR Download'!G:G,0)),""))</f>
        <v/>
      </c>
      <c r="S884" t="str">
        <f t="shared" si="41"/>
        <v/>
      </c>
      <c r="T884" s="1" t="str">
        <f>IFERROR(INDEX('User Instructions'!$E$3:$E$8,MATCH('Eligible Components'!N884,'User Instructions'!$D$3:$D$8,0)),"")</f>
        <v/>
      </c>
      <c r="U884" s="1" t="str">
        <f>IFERROR(IF(INDEX('Tableau FR Download'!M:M,MATCH('Eligible Components'!M884,'Tableau FR Download'!G:G,0))=0,"",INDEX('Tableau FR Download'!M:M,MATCH('Eligible Components'!M884,'Tableau FR Download'!G:G,0))),"")</f>
        <v/>
      </c>
    </row>
    <row r="885" spans="1:21" hidden="1" x14ac:dyDescent="0.35">
      <c r="A885" s="1">
        <f t="shared" si="39"/>
        <v>0</v>
      </c>
      <c r="B885" s="1">
        <v>0</v>
      </c>
      <c r="C885" s="1" t="s">
        <v>201</v>
      </c>
      <c r="D885" s="1" t="s">
        <v>134</v>
      </c>
      <c r="E885" s="1" t="s">
        <v>133</v>
      </c>
      <c r="F885" s="1" t="s">
        <v>215</v>
      </c>
      <c r="G885" s="1" t="str">
        <f t="shared" si="40"/>
        <v>Malawi-Tuberculosis,Malaria,RSSH</v>
      </c>
      <c r="H885" s="1">
        <v>1</v>
      </c>
      <c r="I885" s="1" t="s">
        <v>56</v>
      </c>
      <c r="J885" s="1" t="str">
        <f>IF(IFERROR(IF(M885="",INDEX('Review Approach Lookup'!D:D,MATCH('Eligible Components'!G885,'Review Approach Lookup'!A:A,0)),INDEX('Tableau FR Download'!I:I,MATCH(M885,'Tableau FR Download'!G:G,0))),"")=0,"TBC",IFERROR(IF(M885="",INDEX('Review Approach Lookup'!D:D,MATCH('Eligible Components'!G885,'Review Approach Lookup'!A:A,0)),INDEX('Tableau FR Download'!I:I,MATCH(M885,'Tableau FR Download'!G:G,0))),""))</f>
        <v/>
      </c>
      <c r="K885" s="1" t="s">
        <v>219</v>
      </c>
      <c r="L885" s="1">
        <f>_xlfn.MAXIFS('Tableau FR Download'!A:A,'Tableau FR Download'!B:B,'Eligible Components'!G885)</f>
        <v>0</v>
      </c>
      <c r="M885" s="1" t="str">
        <f>IF(L885=0,"",INDEX('Tableau FR Download'!G:G,MATCH('Eligible Components'!L885,'Tableau FR Download'!A:A,0)))</f>
        <v/>
      </c>
      <c r="N885" s="2" t="str">
        <f>IFERROR(IF(LEFT(INDEX('Tableau FR Download'!J:J,MATCH('Eligible Components'!M885,'Tableau FR Download'!G:G,0)),FIND(" - ",INDEX('Tableau FR Download'!J:J,MATCH('Eligible Components'!M885,'Tableau FR Download'!G:G,0)))-1) = 0,"",LEFT(INDEX('Tableau FR Download'!J:J,MATCH('Eligible Components'!M885,'Tableau FR Download'!G:G,0)),FIND(" - ",INDEX('Tableau FR Download'!J:J,MATCH('Eligible Components'!M885,'Tableau FR Download'!G:G,0)))-1)),"")</f>
        <v/>
      </c>
      <c r="O885" s="2" t="str">
        <f>IF(T885="No","",IFERROR(IF(INDEX('Tableau FR Download'!M:M,MATCH('Eligible Components'!M885,'Tableau FR Download'!G:G,0))=0,"",INDEX('Tableau FR Download'!M:M,MATCH('Eligible Components'!M885,'Tableau FR Download'!G:G,0))),""))</f>
        <v/>
      </c>
      <c r="P885" s="27" t="str">
        <f>IF(IFERROR(
INDEX('Funding Request Tracker'!$G$6:$G$13,MATCH('Eligible Components'!N885,'Funding Request Tracker'!$F$6:$F$13,0)),"")=0,"",
IFERROR(INDEX('Funding Request Tracker'!$G$6:$G$13,MATCH('Eligible Components'!N885,'Funding Request Tracker'!$F$6:$F$13,0)),
""))</f>
        <v/>
      </c>
      <c r="Q885" s="27" t="str">
        <f>IF(IFERROR(INDEX('Tableau FR Download'!N:N,MATCH('Eligible Components'!M885,'Tableau FR Download'!G:G,0)),"")=0,"",IFERROR(INDEX('Tableau FR Download'!N:N,MATCH('Eligible Components'!M885,'Tableau FR Download'!G:G,0)),""))</f>
        <v/>
      </c>
      <c r="R885" s="27" t="str">
        <f>IF(IFERROR(INDEX('Tableau FR Download'!O:O,MATCH('Eligible Components'!M885,'Tableau FR Download'!G:G,0)),"")=0,"",IFERROR(INDEX('Tableau FR Download'!O:O,MATCH('Eligible Components'!M885,'Tableau FR Download'!G:G,0)),""))</f>
        <v/>
      </c>
      <c r="S885" t="str">
        <f t="shared" si="41"/>
        <v/>
      </c>
      <c r="T885" s="1" t="str">
        <f>IFERROR(INDEX('User Instructions'!$E$3:$E$8,MATCH('Eligible Components'!N885,'User Instructions'!$D$3:$D$8,0)),"")</f>
        <v/>
      </c>
      <c r="U885" s="1" t="str">
        <f>IFERROR(IF(INDEX('Tableau FR Download'!M:M,MATCH('Eligible Components'!M885,'Tableau FR Download'!G:G,0))=0,"",INDEX('Tableau FR Download'!M:M,MATCH('Eligible Components'!M885,'Tableau FR Download'!G:G,0))),"")</f>
        <v/>
      </c>
    </row>
    <row r="886" spans="1:21" hidden="1" x14ac:dyDescent="0.35">
      <c r="A886" s="1">
        <f t="shared" si="39"/>
        <v>0</v>
      </c>
      <c r="B886" s="1">
        <v>0</v>
      </c>
      <c r="C886" s="1" t="s">
        <v>201</v>
      </c>
      <c r="D886" s="1" t="s">
        <v>134</v>
      </c>
      <c r="E886" s="1" t="s">
        <v>121</v>
      </c>
      <c r="F886" s="1" t="s">
        <v>216</v>
      </c>
      <c r="G886" s="1" t="str">
        <f t="shared" si="40"/>
        <v>Malawi-Tuberculosis,RSSH</v>
      </c>
      <c r="H886" s="1">
        <v>1</v>
      </c>
      <c r="I886" s="1" t="s">
        <v>56</v>
      </c>
      <c r="J886" s="1" t="str">
        <f>IF(IFERROR(IF(M886="",INDEX('Review Approach Lookup'!D:D,MATCH('Eligible Components'!G886,'Review Approach Lookup'!A:A,0)),INDEX('Tableau FR Download'!I:I,MATCH(M886,'Tableau FR Download'!G:G,0))),"")=0,"TBC",IFERROR(IF(M886="",INDEX('Review Approach Lookup'!D:D,MATCH('Eligible Components'!G886,'Review Approach Lookup'!A:A,0)),INDEX('Tableau FR Download'!I:I,MATCH(M886,'Tableau FR Download'!G:G,0))),""))</f>
        <v/>
      </c>
      <c r="K886" s="1" t="s">
        <v>219</v>
      </c>
      <c r="L886" s="1">
        <f>_xlfn.MAXIFS('Tableau FR Download'!A:A,'Tableau FR Download'!B:B,'Eligible Components'!G886)</f>
        <v>0</v>
      </c>
      <c r="M886" s="1" t="str">
        <f>IF(L886=0,"",INDEX('Tableau FR Download'!G:G,MATCH('Eligible Components'!L886,'Tableau FR Download'!A:A,0)))</f>
        <v/>
      </c>
      <c r="N886" s="2" t="str">
        <f>IFERROR(IF(LEFT(INDEX('Tableau FR Download'!J:J,MATCH('Eligible Components'!M886,'Tableau FR Download'!G:G,0)),FIND(" - ",INDEX('Tableau FR Download'!J:J,MATCH('Eligible Components'!M886,'Tableau FR Download'!G:G,0)))-1) = 0,"",LEFT(INDEX('Tableau FR Download'!J:J,MATCH('Eligible Components'!M886,'Tableau FR Download'!G:G,0)),FIND(" - ",INDEX('Tableau FR Download'!J:J,MATCH('Eligible Components'!M886,'Tableau FR Download'!G:G,0)))-1)),"")</f>
        <v/>
      </c>
      <c r="O886" s="2" t="str">
        <f>IF(T886="No","",IFERROR(IF(INDEX('Tableau FR Download'!M:M,MATCH('Eligible Components'!M886,'Tableau FR Download'!G:G,0))=0,"",INDEX('Tableau FR Download'!M:M,MATCH('Eligible Components'!M886,'Tableau FR Download'!G:G,0))),""))</f>
        <v/>
      </c>
      <c r="P886" s="27" t="str">
        <f>IF(IFERROR(
INDEX('Funding Request Tracker'!$G$6:$G$13,MATCH('Eligible Components'!N886,'Funding Request Tracker'!$F$6:$F$13,0)),"")=0,"",
IFERROR(INDEX('Funding Request Tracker'!$G$6:$G$13,MATCH('Eligible Components'!N886,'Funding Request Tracker'!$F$6:$F$13,0)),
""))</f>
        <v/>
      </c>
      <c r="Q886" s="27" t="str">
        <f>IF(IFERROR(INDEX('Tableau FR Download'!N:N,MATCH('Eligible Components'!M886,'Tableau FR Download'!G:G,0)),"")=0,"",IFERROR(INDEX('Tableau FR Download'!N:N,MATCH('Eligible Components'!M886,'Tableau FR Download'!G:G,0)),""))</f>
        <v/>
      </c>
      <c r="R886" s="27" t="str">
        <f>IF(IFERROR(INDEX('Tableau FR Download'!O:O,MATCH('Eligible Components'!M886,'Tableau FR Download'!G:G,0)),"")=0,"",IFERROR(INDEX('Tableau FR Download'!O:O,MATCH('Eligible Components'!M886,'Tableau FR Download'!G:G,0)),""))</f>
        <v/>
      </c>
      <c r="S886" t="str">
        <f t="shared" si="41"/>
        <v/>
      </c>
      <c r="T886" s="1" t="str">
        <f>IFERROR(INDEX('User Instructions'!$E$3:$E$8,MATCH('Eligible Components'!N886,'User Instructions'!$D$3:$D$8,0)),"")</f>
        <v/>
      </c>
      <c r="U886" s="1" t="str">
        <f>IFERROR(IF(INDEX('Tableau FR Download'!M:M,MATCH('Eligible Components'!M886,'Tableau FR Download'!G:G,0))=0,"",INDEX('Tableau FR Download'!M:M,MATCH('Eligible Components'!M886,'Tableau FR Download'!G:G,0))),"")</f>
        <v/>
      </c>
    </row>
    <row r="887" spans="1:21" hidden="1" x14ac:dyDescent="0.35">
      <c r="A887" s="1">
        <f t="shared" si="39"/>
        <v>1</v>
      </c>
      <c r="B887" s="1">
        <v>0</v>
      </c>
      <c r="C887" s="1" t="s">
        <v>201</v>
      </c>
      <c r="D887" s="1" t="s">
        <v>135</v>
      </c>
      <c r="E887" s="1" t="s">
        <v>59</v>
      </c>
      <c r="F887" s="1" t="s">
        <v>59</v>
      </c>
      <c r="G887" s="1" t="str">
        <f t="shared" si="40"/>
        <v>Malaysia-HIV/AIDS</v>
      </c>
      <c r="H887" s="1">
        <v>1</v>
      </c>
      <c r="I887" s="1" t="s">
        <v>52</v>
      </c>
      <c r="J887" s="1" t="str">
        <f>IF(IFERROR(IF(M887="",INDEX('Review Approach Lookup'!D:D,MATCH('Eligible Components'!G887,'Review Approach Lookup'!A:A,0)),INDEX('Tableau FR Download'!I:I,MATCH(M887,'Tableau FR Download'!G:G,0))),"")=0,"TBC",IFERROR(IF(M887="",INDEX('Review Approach Lookup'!D:D,MATCH('Eligible Components'!G887,'Review Approach Lookup'!A:A,0)),INDEX('Tableau FR Download'!I:I,MATCH(M887,'Tableau FR Download'!G:G,0))),""))</f>
        <v>Tailored for Transition</v>
      </c>
      <c r="K887" s="1" t="s">
        <v>218</v>
      </c>
      <c r="L887" s="1">
        <f>_xlfn.MAXIFS('Tableau FR Download'!A:A,'Tableau FR Download'!B:B,'Eligible Components'!G887)</f>
        <v>1695</v>
      </c>
      <c r="M887" s="1" t="str">
        <f>IF(L887=0,"",INDEX('Tableau FR Download'!G:G,MATCH('Eligible Components'!L887,'Tableau FR Download'!A:A,0)))</f>
        <v>FR1695-MYS-H</v>
      </c>
      <c r="N887" s="2" t="str">
        <f>IFERROR(IF(LEFT(INDEX('Tableau FR Download'!J:J,MATCH('Eligible Components'!M887,'Tableau FR Download'!G:G,0)),FIND(" - ",INDEX('Tableau FR Download'!J:J,MATCH('Eligible Components'!M887,'Tableau FR Download'!G:G,0)))-1) = 0,"",LEFT(INDEX('Tableau FR Download'!J:J,MATCH('Eligible Components'!M887,'Tableau FR Download'!G:G,0)),FIND(" - ",INDEX('Tableau FR Download'!J:J,MATCH('Eligible Components'!M887,'Tableau FR Download'!G:G,0)))-1)),"")</f>
        <v>Window 5</v>
      </c>
      <c r="O887" s="2" t="str">
        <f>IF(T887="No","",IFERROR(IF(INDEX('Tableau FR Download'!M:M,MATCH('Eligible Components'!M887,'Tableau FR Download'!G:G,0))=0,"",INDEX('Tableau FR Download'!M:M,MATCH('Eligible Components'!M887,'Tableau FR Download'!G:G,0))),""))</f>
        <v/>
      </c>
      <c r="P887" s="27">
        <f>IF(IFERROR(
INDEX('Funding Request Tracker'!$G$6:$G$13,MATCH('Eligible Components'!N887,'Funding Request Tracker'!$F$6:$F$13,0)),"")=0,"",
IFERROR(INDEX('Funding Request Tracker'!$G$6:$G$13,MATCH('Eligible Components'!N887,'Funding Request Tracker'!$F$6:$F$13,0)),
""))</f>
        <v>45411</v>
      </c>
      <c r="Q887" s="27" t="str">
        <f>IF(IFERROR(INDEX('Tableau FR Download'!N:N,MATCH('Eligible Components'!M887,'Tableau FR Download'!G:G,0)),"")=0,"",IFERROR(INDEX('Tableau FR Download'!N:N,MATCH('Eligible Components'!M887,'Tableau FR Download'!G:G,0)),""))</f>
        <v/>
      </c>
      <c r="R887" s="27" t="str">
        <f>IF(IFERROR(INDEX('Tableau FR Download'!O:O,MATCH('Eligible Components'!M887,'Tableau FR Download'!G:G,0)),"")=0,"",IFERROR(INDEX('Tableau FR Download'!O:O,MATCH('Eligible Components'!M887,'Tableau FR Download'!G:G,0)),""))</f>
        <v/>
      </c>
      <c r="S887" t="str">
        <f t="shared" si="41"/>
        <v/>
      </c>
      <c r="T887" s="1" t="str">
        <f>IFERROR(INDEX('User Instructions'!$E$3:$E$8,MATCH('Eligible Components'!N887,'User Instructions'!$D$3:$D$8,0)),"")</f>
        <v>No</v>
      </c>
      <c r="U887" s="1" t="str">
        <f>IFERROR(IF(INDEX('Tableau FR Download'!M:M,MATCH('Eligible Components'!M887,'Tableau FR Download'!G:G,0))=0,"",INDEX('Tableau FR Download'!M:M,MATCH('Eligible Components'!M887,'Tableau FR Download'!G:G,0))),"")</f>
        <v/>
      </c>
    </row>
    <row r="888" spans="1:21" hidden="1" x14ac:dyDescent="0.35">
      <c r="A888" s="1">
        <f t="shared" si="39"/>
        <v>0</v>
      </c>
      <c r="B888" s="1">
        <v>0</v>
      </c>
      <c r="C888" s="1" t="s">
        <v>201</v>
      </c>
      <c r="D888" s="1" t="s">
        <v>135</v>
      </c>
      <c r="E888" s="1" t="s">
        <v>103</v>
      </c>
      <c r="F888" s="1" t="s">
        <v>203</v>
      </c>
      <c r="G888" s="1" t="str">
        <f t="shared" si="40"/>
        <v>Malaysia-HIV/AIDS,Malaria</v>
      </c>
      <c r="H888" s="1">
        <v>0</v>
      </c>
      <c r="I888" s="1" t="s">
        <v>52</v>
      </c>
      <c r="J888" s="1" t="str">
        <f>IF(IFERROR(IF(M888="",INDEX('Review Approach Lookup'!D:D,MATCH('Eligible Components'!G888,'Review Approach Lookup'!A:A,0)),INDEX('Tableau FR Download'!I:I,MATCH(M888,'Tableau FR Download'!G:G,0))),"")=0,"TBC",IFERROR(IF(M888="",INDEX('Review Approach Lookup'!D:D,MATCH('Eligible Components'!G888,'Review Approach Lookup'!A:A,0)),INDEX('Tableau FR Download'!I:I,MATCH(M888,'Tableau FR Download'!G:G,0))),""))</f>
        <v/>
      </c>
      <c r="K888" s="1" t="s">
        <v>218</v>
      </c>
      <c r="L888" s="1">
        <f>_xlfn.MAXIFS('Tableau FR Download'!A:A,'Tableau FR Download'!B:B,'Eligible Components'!G888)</f>
        <v>0</v>
      </c>
      <c r="M888" s="1" t="str">
        <f>IF(L888=0,"",INDEX('Tableau FR Download'!G:G,MATCH('Eligible Components'!L888,'Tableau FR Download'!A:A,0)))</f>
        <v/>
      </c>
      <c r="N888" s="2" t="str">
        <f>IFERROR(IF(LEFT(INDEX('Tableau FR Download'!J:J,MATCH('Eligible Components'!M888,'Tableau FR Download'!G:G,0)),FIND(" - ",INDEX('Tableau FR Download'!J:J,MATCH('Eligible Components'!M888,'Tableau FR Download'!G:G,0)))-1) = 0,"",LEFT(INDEX('Tableau FR Download'!J:J,MATCH('Eligible Components'!M888,'Tableau FR Download'!G:G,0)),FIND(" - ",INDEX('Tableau FR Download'!J:J,MATCH('Eligible Components'!M888,'Tableau FR Download'!G:G,0)))-1)),"")</f>
        <v/>
      </c>
      <c r="O888" s="2" t="str">
        <f>IF(T888="No","",IFERROR(IF(INDEX('Tableau FR Download'!M:M,MATCH('Eligible Components'!M888,'Tableau FR Download'!G:G,0))=0,"",INDEX('Tableau FR Download'!M:M,MATCH('Eligible Components'!M888,'Tableau FR Download'!G:G,0))),""))</f>
        <v/>
      </c>
      <c r="P888" s="27" t="str">
        <f>IF(IFERROR(
INDEX('Funding Request Tracker'!$G$6:$G$13,MATCH('Eligible Components'!N888,'Funding Request Tracker'!$F$6:$F$13,0)),"")=0,"",
IFERROR(INDEX('Funding Request Tracker'!$G$6:$G$13,MATCH('Eligible Components'!N888,'Funding Request Tracker'!$F$6:$F$13,0)),
""))</f>
        <v/>
      </c>
      <c r="Q888" s="27" t="str">
        <f>IF(IFERROR(INDEX('Tableau FR Download'!N:N,MATCH('Eligible Components'!M888,'Tableau FR Download'!G:G,0)),"")=0,"",IFERROR(INDEX('Tableau FR Download'!N:N,MATCH('Eligible Components'!M888,'Tableau FR Download'!G:G,0)),""))</f>
        <v/>
      </c>
      <c r="R888" s="27" t="str">
        <f>IF(IFERROR(INDEX('Tableau FR Download'!O:O,MATCH('Eligible Components'!M888,'Tableau FR Download'!G:G,0)),"")=0,"",IFERROR(INDEX('Tableau FR Download'!O:O,MATCH('Eligible Components'!M888,'Tableau FR Download'!G:G,0)),""))</f>
        <v/>
      </c>
      <c r="S888" t="str">
        <f t="shared" si="41"/>
        <v/>
      </c>
      <c r="T888" s="1" t="str">
        <f>IFERROR(INDEX('User Instructions'!$E$3:$E$8,MATCH('Eligible Components'!N888,'User Instructions'!$D$3:$D$8,0)),"")</f>
        <v/>
      </c>
      <c r="U888" s="1" t="str">
        <f>IFERROR(IF(INDEX('Tableau FR Download'!M:M,MATCH('Eligible Components'!M888,'Tableau FR Download'!G:G,0))=0,"",INDEX('Tableau FR Download'!M:M,MATCH('Eligible Components'!M888,'Tableau FR Download'!G:G,0))),"")</f>
        <v/>
      </c>
    </row>
    <row r="889" spans="1:21" hidden="1" x14ac:dyDescent="0.35">
      <c r="A889" s="1">
        <f t="shared" si="39"/>
        <v>0</v>
      </c>
      <c r="B889" s="1">
        <v>0</v>
      </c>
      <c r="C889" s="1" t="s">
        <v>201</v>
      </c>
      <c r="D889" s="1" t="s">
        <v>135</v>
      </c>
      <c r="E889" s="1" t="s">
        <v>204</v>
      </c>
      <c r="F889" s="1" t="s">
        <v>205</v>
      </c>
      <c r="G889" s="1" t="str">
        <f t="shared" si="40"/>
        <v>Malaysia-HIV/AIDS,Malaria,RSSH</v>
      </c>
      <c r="H889" s="1">
        <v>0</v>
      </c>
      <c r="I889" s="1" t="s">
        <v>52</v>
      </c>
      <c r="J889" s="1" t="str">
        <f>IF(IFERROR(IF(M889="",INDEX('Review Approach Lookup'!D:D,MATCH('Eligible Components'!G889,'Review Approach Lookup'!A:A,0)),INDEX('Tableau FR Download'!I:I,MATCH(M889,'Tableau FR Download'!G:G,0))),"")=0,"TBC",IFERROR(IF(M889="",INDEX('Review Approach Lookup'!D:D,MATCH('Eligible Components'!G889,'Review Approach Lookup'!A:A,0)),INDEX('Tableau FR Download'!I:I,MATCH(M889,'Tableau FR Download'!G:G,0))),""))</f>
        <v/>
      </c>
      <c r="K889" s="1" t="s">
        <v>218</v>
      </c>
      <c r="L889" s="1">
        <f>_xlfn.MAXIFS('Tableau FR Download'!A:A,'Tableau FR Download'!B:B,'Eligible Components'!G889)</f>
        <v>0</v>
      </c>
      <c r="M889" s="1" t="str">
        <f>IF(L889=0,"",INDEX('Tableau FR Download'!G:G,MATCH('Eligible Components'!L889,'Tableau FR Download'!A:A,0)))</f>
        <v/>
      </c>
      <c r="N889" s="2" t="str">
        <f>IFERROR(IF(LEFT(INDEX('Tableau FR Download'!J:J,MATCH('Eligible Components'!M889,'Tableau FR Download'!G:G,0)),FIND(" - ",INDEX('Tableau FR Download'!J:J,MATCH('Eligible Components'!M889,'Tableau FR Download'!G:G,0)))-1) = 0,"",LEFT(INDEX('Tableau FR Download'!J:J,MATCH('Eligible Components'!M889,'Tableau FR Download'!G:G,0)),FIND(" - ",INDEX('Tableau FR Download'!J:J,MATCH('Eligible Components'!M889,'Tableau FR Download'!G:G,0)))-1)),"")</f>
        <v/>
      </c>
      <c r="O889" s="2" t="str">
        <f>IF(T889="No","",IFERROR(IF(INDEX('Tableau FR Download'!M:M,MATCH('Eligible Components'!M889,'Tableau FR Download'!G:G,0))=0,"",INDEX('Tableau FR Download'!M:M,MATCH('Eligible Components'!M889,'Tableau FR Download'!G:G,0))),""))</f>
        <v/>
      </c>
      <c r="P889" s="27" t="str">
        <f>IF(IFERROR(
INDEX('Funding Request Tracker'!$G$6:$G$13,MATCH('Eligible Components'!N889,'Funding Request Tracker'!$F$6:$F$13,0)),"")=0,"",
IFERROR(INDEX('Funding Request Tracker'!$G$6:$G$13,MATCH('Eligible Components'!N889,'Funding Request Tracker'!$F$6:$F$13,0)),
""))</f>
        <v/>
      </c>
      <c r="Q889" s="27" t="str">
        <f>IF(IFERROR(INDEX('Tableau FR Download'!N:N,MATCH('Eligible Components'!M889,'Tableau FR Download'!G:G,0)),"")=0,"",IFERROR(INDEX('Tableau FR Download'!N:N,MATCH('Eligible Components'!M889,'Tableau FR Download'!G:G,0)),""))</f>
        <v/>
      </c>
      <c r="R889" s="27" t="str">
        <f>IF(IFERROR(INDEX('Tableau FR Download'!O:O,MATCH('Eligible Components'!M889,'Tableau FR Download'!G:G,0)),"")=0,"",IFERROR(INDEX('Tableau FR Download'!O:O,MATCH('Eligible Components'!M889,'Tableau FR Download'!G:G,0)),""))</f>
        <v/>
      </c>
      <c r="S889" t="str">
        <f t="shared" si="41"/>
        <v/>
      </c>
      <c r="T889" s="1" t="str">
        <f>IFERROR(INDEX('User Instructions'!$E$3:$E$8,MATCH('Eligible Components'!N889,'User Instructions'!$D$3:$D$8,0)),"")</f>
        <v/>
      </c>
      <c r="U889" s="1" t="str">
        <f>IFERROR(IF(INDEX('Tableau FR Download'!M:M,MATCH('Eligible Components'!M889,'Tableau FR Download'!G:G,0))=0,"",INDEX('Tableau FR Download'!M:M,MATCH('Eligible Components'!M889,'Tableau FR Download'!G:G,0))),"")</f>
        <v/>
      </c>
    </row>
    <row r="890" spans="1:21" hidden="1" x14ac:dyDescent="0.35">
      <c r="A890" s="1">
        <f t="shared" si="39"/>
        <v>0</v>
      </c>
      <c r="B890" s="1">
        <v>0</v>
      </c>
      <c r="C890" s="1" t="s">
        <v>201</v>
      </c>
      <c r="D890" s="1" t="s">
        <v>135</v>
      </c>
      <c r="E890" s="1" t="s">
        <v>206</v>
      </c>
      <c r="F890" s="1" t="s">
        <v>207</v>
      </c>
      <c r="G890" s="1" t="str">
        <f t="shared" si="40"/>
        <v>Malaysia-HIV/AIDS,RSSH</v>
      </c>
      <c r="H890" s="1">
        <v>1</v>
      </c>
      <c r="I890" s="1" t="s">
        <v>52</v>
      </c>
      <c r="J890" s="1" t="str">
        <f>IF(IFERROR(IF(M890="",INDEX('Review Approach Lookup'!D:D,MATCH('Eligible Components'!G890,'Review Approach Lookup'!A:A,0)),INDEX('Tableau FR Download'!I:I,MATCH(M890,'Tableau FR Download'!G:G,0))),"")=0,"TBC",IFERROR(IF(M890="",INDEX('Review Approach Lookup'!D:D,MATCH('Eligible Components'!G890,'Review Approach Lookup'!A:A,0)),INDEX('Tableau FR Download'!I:I,MATCH(M890,'Tableau FR Download'!G:G,0))),""))</f>
        <v/>
      </c>
      <c r="K890" s="1" t="s">
        <v>218</v>
      </c>
      <c r="L890" s="1">
        <f>_xlfn.MAXIFS('Tableau FR Download'!A:A,'Tableau FR Download'!B:B,'Eligible Components'!G890)</f>
        <v>0</v>
      </c>
      <c r="M890" s="1" t="str">
        <f>IF(L890=0,"",INDEX('Tableau FR Download'!G:G,MATCH('Eligible Components'!L890,'Tableau FR Download'!A:A,0)))</f>
        <v/>
      </c>
      <c r="N890" s="2" t="str">
        <f>IFERROR(IF(LEFT(INDEX('Tableau FR Download'!J:J,MATCH('Eligible Components'!M890,'Tableau FR Download'!G:G,0)),FIND(" - ",INDEX('Tableau FR Download'!J:J,MATCH('Eligible Components'!M890,'Tableau FR Download'!G:G,0)))-1) = 0,"",LEFT(INDEX('Tableau FR Download'!J:J,MATCH('Eligible Components'!M890,'Tableau FR Download'!G:G,0)),FIND(" - ",INDEX('Tableau FR Download'!J:J,MATCH('Eligible Components'!M890,'Tableau FR Download'!G:G,0)))-1)),"")</f>
        <v/>
      </c>
      <c r="O890" s="2" t="str">
        <f>IF(T890="No","",IFERROR(IF(INDEX('Tableau FR Download'!M:M,MATCH('Eligible Components'!M890,'Tableau FR Download'!G:G,0))=0,"",INDEX('Tableau FR Download'!M:M,MATCH('Eligible Components'!M890,'Tableau FR Download'!G:G,0))),""))</f>
        <v/>
      </c>
      <c r="P890" s="27" t="str">
        <f>IF(IFERROR(
INDEX('Funding Request Tracker'!$G$6:$G$13,MATCH('Eligible Components'!N890,'Funding Request Tracker'!$F$6:$F$13,0)),"")=0,"",
IFERROR(INDEX('Funding Request Tracker'!$G$6:$G$13,MATCH('Eligible Components'!N890,'Funding Request Tracker'!$F$6:$F$13,0)),
""))</f>
        <v/>
      </c>
      <c r="Q890" s="27" t="str">
        <f>IF(IFERROR(INDEX('Tableau FR Download'!N:N,MATCH('Eligible Components'!M890,'Tableau FR Download'!G:G,0)),"")=0,"",IFERROR(INDEX('Tableau FR Download'!N:N,MATCH('Eligible Components'!M890,'Tableau FR Download'!G:G,0)),""))</f>
        <v/>
      </c>
      <c r="R890" s="27" t="str">
        <f>IF(IFERROR(INDEX('Tableau FR Download'!O:O,MATCH('Eligible Components'!M890,'Tableau FR Download'!G:G,0)),"")=0,"",IFERROR(INDEX('Tableau FR Download'!O:O,MATCH('Eligible Components'!M890,'Tableau FR Download'!G:G,0)),""))</f>
        <v/>
      </c>
      <c r="S890" t="str">
        <f t="shared" si="41"/>
        <v/>
      </c>
      <c r="T890" s="1" t="str">
        <f>IFERROR(INDEX('User Instructions'!$E$3:$E$8,MATCH('Eligible Components'!N890,'User Instructions'!$D$3:$D$8,0)),"")</f>
        <v/>
      </c>
      <c r="U890" s="1" t="str">
        <f>IFERROR(IF(INDEX('Tableau FR Download'!M:M,MATCH('Eligible Components'!M890,'Tableau FR Download'!G:G,0))=0,"",INDEX('Tableau FR Download'!M:M,MATCH('Eligible Components'!M890,'Tableau FR Download'!G:G,0))),"")</f>
        <v/>
      </c>
    </row>
    <row r="891" spans="1:21" hidden="1" x14ac:dyDescent="0.35">
      <c r="A891" s="1">
        <f t="shared" si="39"/>
        <v>0</v>
      </c>
      <c r="B891" s="1">
        <v>0</v>
      </c>
      <c r="C891" s="1" t="s">
        <v>201</v>
      </c>
      <c r="D891" s="1" t="s">
        <v>135</v>
      </c>
      <c r="E891" s="1" t="s">
        <v>63</v>
      </c>
      <c r="F891" s="1" t="s">
        <v>208</v>
      </c>
      <c r="G891" s="1" t="str">
        <f t="shared" si="40"/>
        <v>Malaysia-HIV/AIDS, Tuberculosis</v>
      </c>
      <c r="H891" s="1">
        <v>0</v>
      </c>
      <c r="I891" s="1" t="s">
        <v>52</v>
      </c>
      <c r="J891" s="1" t="str">
        <f>IF(IFERROR(IF(M891="",INDEX('Review Approach Lookup'!D:D,MATCH('Eligible Components'!G891,'Review Approach Lookup'!A:A,0)),INDEX('Tableau FR Download'!I:I,MATCH(M891,'Tableau FR Download'!G:G,0))),"")=0,"TBC",IFERROR(IF(M891="",INDEX('Review Approach Lookup'!D:D,MATCH('Eligible Components'!G891,'Review Approach Lookup'!A:A,0)),INDEX('Tableau FR Download'!I:I,MATCH(M891,'Tableau FR Download'!G:G,0))),""))</f>
        <v/>
      </c>
      <c r="K891" s="1" t="s">
        <v>218</v>
      </c>
      <c r="L891" s="1">
        <f>_xlfn.MAXIFS('Tableau FR Download'!A:A,'Tableau FR Download'!B:B,'Eligible Components'!G891)</f>
        <v>0</v>
      </c>
      <c r="M891" s="1" t="str">
        <f>IF(L891=0,"",INDEX('Tableau FR Download'!G:G,MATCH('Eligible Components'!L891,'Tableau FR Download'!A:A,0)))</f>
        <v/>
      </c>
      <c r="N891" s="2" t="str">
        <f>IFERROR(IF(LEFT(INDEX('Tableau FR Download'!J:J,MATCH('Eligible Components'!M891,'Tableau FR Download'!G:G,0)),FIND(" - ",INDEX('Tableau FR Download'!J:J,MATCH('Eligible Components'!M891,'Tableau FR Download'!G:G,0)))-1) = 0,"",LEFT(INDEX('Tableau FR Download'!J:J,MATCH('Eligible Components'!M891,'Tableau FR Download'!G:G,0)),FIND(" - ",INDEX('Tableau FR Download'!J:J,MATCH('Eligible Components'!M891,'Tableau FR Download'!G:G,0)))-1)),"")</f>
        <v/>
      </c>
      <c r="O891" s="2" t="str">
        <f>IF(T891="No","",IFERROR(IF(INDEX('Tableau FR Download'!M:M,MATCH('Eligible Components'!M891,'Tableau FR Download'!G:G,0))=0,"",INDEX('Tableau FR Download'!M:M,MATCH('Eligible Components'!M891,'Tableau FR Download'!G:G,0))),""))</f>
        <v/>
      </c>
      <c r="P891" s="27" t="str">
        <f>IF(IFERROR(
INDEX('Funding Request Tracker'!$G$6:$G$13,MATCH('Eligible Components'!N891,'Funding Request Tracker'!$F$6:$F$13,0)),"")=0,"",
IFERROR(INDEX('Funding Request Tracker'!$G$6:$G$13,MATCH('Eligible Components'!N891,'Funding Request Tracker'!$F$6:$F$13,0)),
""))</f>
        <v/>
      </c>
      <c r="Q891" s="27" t="str">
        <f>IF(IFERROR(INDEX('Tableau FR Download'!N:N,MATCH('Eligible Components'!M891,'Tableau FR Download'!G:G,0)),"")=0,"",IFERROR(INDEX('Tableau FR Download'!N:N,MATCH('Eligible Components'!M891,'Tableau FR Download'!G:G,0)),""))</f>
        <v/>
      </c>
      <c r="R891" s="27" t="str">
        <f>IF(IFERROR(INDEX('Tableau FR Download'!O:O,MATCH('Eligible Components'!M891,'Tableau FR Download'!G:G,0)),"")=0,"",IFERROR(INDEX('Tableau FR Download'!O:O,MATCH('Eligible Components'!M891,'Tableau FR Download'!G:G,0)),""))</f>
        <v/>
      </c>
      <c r="S891" t="str">
        <f t="shared" si="41"/>
        <v/>
      </c>
      <c r="T891" s="1" t="str">
        <f>IFERROR(INDEX('User Instructions'!$E$3:$E$8,MATCH('Eligible Components'!N891,'User Instructions'!$D$3:$D$8,0)),"")</f>
        <v/>
      </c>
      <c r="U891" s="1" t="str">
        <f>IFERROR(IF(INDEX('Tableau FR Download'!M:M,MATCH('Eligible Components'!M891,'Tableau FR Download'!G:G,0))=0,"",INDEX('Tableau FR Download'!M:M,MATCH('Eligible Components'!M891,'Tableau FR Download'!G:G,0))),"")</f>
        <v/>
      </c>
    </row>
    <row r="892" spans="1:21" hidden="1" x14ac:dyDescent="0.35">
      <c r="A892" s="1">
        <f t="shared" si="39"/>
        <v>0</v>
      </c>
      <c r="B892" s="1">
        <v>0</v>
      </c>
      <c r="C892" s="1" t="s">
        <v>201</v>
      </c>
      <c r="D892" s="1" t="s">
        <v>135</v>
      </c>
      <c r="E892" s="1" t="s">
        <v>53</v>
      </c>
      <c r="F892" s="1" t="s">
        <v>209</v>
      </c>
      <c r="G892" s="1" t="str">
        <f t="shared" si="40"/>
        <v>Malaysia-HIV/AIDS,Tuberculosis,Malaria</v>
      </c>
      <c r="H892" s="1">
        <v>0</v>
      </c>
      <c r="I892" s="1" t="s">
        <v>52</v>
      </c>
      <c r="J892" s="1" t="str">
        <f>IF(IFERROR(IF(M892="",INDEX('Review Approach Lookup'!D:D,MATCH('Eligible Components'!G892,'Review Approach Lookup'!A:A,0)),INDEX('Tableau FR Download'!I:I,MATCH(M892,'Tableau FR Download'!G:G,0))),"")=0,"TBC",IFERROR(IF(M892="",INDEX('Review Approach Lookup'!D:D,MATCH('Eligible Components'!G892,'Review Approach Lookup'!A:A,0)),INDEX('Tableau FR Download'!I:I,MATCH(M892,'Tableau FR Download'!G:G,0))),""))</f>
        <v/>
      </c>
      <c r="K892" s="1" t="s">
        <v>218</v>
      </c>
      <c r="L892" s="1">
        <f>_xlfn.MAXIFS('Tableau FR Download'!A:A,'Tableau FR Download'!B:B,'Eligible Components'!G892)</f>
        <v>0</v>
      </c>
      <c r="M892" s="1" t="str">
        <f>IF(L892=0,"",INDEX('Tableau FR Download'!G:G,MATCH('Eligible Components'!L892,'Tableau FR Download'!A:A,0)))</f>
        <v/>
      </c>
      <c r="N892" s="2" t="str">
        <f>IFERROR(IF(LEFT(INDEX('Tableau FR Download'!J:J,MATCH('Eligible Components'!M892,'Tableau FR Download'!G:G,0)),FIND(" - ",INDEX('Tableau FR Download'!J:J,MATCH('Eligible Components'!M892,'Tableau FR Download'!G:G,0)))-1) = 0,"",LEFT(INDEX('Tableau FR Download'!J:J,MATCH('Eligible Components'!M892,'Tableau FR Download'!G:G,0)),FIND(" - ",INDEX('Tableau FR Download'!J:J,MATCH('Eligible Components'!M892,'Tableau FR Download'!G:G,0)))-1)),"")</f>
        <v/>
      </c>
      <c r="O892" s="2" t="str">
        <f>IF(T892="No","",IFERROR(IF(INDEX('Tableau FR Download'!M:M,MATCH('Eligible Components'!M892,'Tableau FR Download'!G:G,0))=0,"",INDEX('Tableau FR Download'!M:M,MATCH('Eligible Components'!M892,'Tableau FR Download'!G:G,0))),""))</f>
        <v/>
      </c>
      <c r="P892" s="27" t="str">
        <f>IF(IFERROR(
INDEX('Funding Request Tracker'!$G$6:$G$13,MATCH('Eligible Components'!N892,'Funding Request Tracker'!$F$6:$F$13,0)),"")=0,"",
IFERROR(INDEX('Funding Request Tracker'!$G$6:$G$13,MATCH('Eligible Components'!N892,'Funding Request Tracker'!$F$6:$F$13,0)),
""))</f>
        <v/>
      </c>
      <c r="Q892" s="27" t="str">
        <f>IF(IFERROR(INDEX('Tableau FR Download'!N:N,MATCH('Eligible Components'!M892,'Tableau FR Download'!G:G,0)),"")=0,"",IFERROR(INDEX('Tableau FR Download'!N:N,MATCH('Eligible Components'!M892,'Tableau FR Download'!G:G,0)),""))</f>
        <v/>
      </c>
      <c r="R892" s="27" t="str">
        <f>IF(IFERROR(INDEX('Tableau FR Download'!O:O,MATCH('Eligible Components'!M892,'Tableau FR Download'!G:G,0)),"")=0,"",IFERROR(INDEX('Tableau FR Download'!O:O,MATCH('Eligible Components'!M892,'Tableau FR Download'!G:G,0)),""))</f>
        <v/>
      </c>
      <c r="S892" t="str">
        <f t="shared" si="41"/>
        <v/>
      </c>
      <c r="T892" s="1" t="str">
        <f>IFERROR(INDEX('User Instructions'!$E$3:$E$8,MATCH('Eligible Components'!N892,'User Instructions'!$D$3:$D$8,0)),"")</f>
        <v/>
      </c>
      <c r="U892" s="1" t="str">
        <f>IFERROR(IF(INDEX('Tableau FR Download'!M:M,MATCH('Eligible Components'!M892,'Tableau FR Download'!G:G,0))=0,"",INDEX('Tableau FR Download'!M:M,MATCH('Eligible Components'!M892,'Tableau FR Download'!G:G,0))),"")</f>
        <v/>
      </c>
    </row>
    <row r="893" spans="1:21" hidden="1" x14ac:dyDescent="0.35">
      <c r="A893" s="1">
        <f t="shared" si="39"/>
        <v>0</v>
      </c>
      <c r="B893" s="1">
        <v>0</v>
      </c>
      <c r="C893" s="1" t="s">
        <v>201</v>
      </c>
      <c r="D893" s="1" t="s">
        <v>135</v>
      </c>
      <c r="E893" s="1" t="s">
        <v>81</v>
      </c>
      <c r="F893" s="1" t="s">
        <v>210</v>
      </c>
      <c r="G893" s="1" t="str">
        <f t="shared" si="40"/>
        <v>Malaysia-HIV/AIDS,Tuberculosis,Malaria,RSSH</v>
      </c>
      <c r="H893" s="1">
        <v>0</v>
      </c>
      <c r="I893" s="1" t="s">
        <v>52</v>
      </c>
      <c r="J893" s="1" t="str">
        <f>IF(IFERROR(IF(M893="",INDEX('Review Approach Lookup'!D:D,MATCH('Eligible Components'!G893,'Review Approach Lookup'!A:A,0)),INDEX('Tableau FR Download'!I:I,MATCH(M893,'Tableau FR Download'!G:G,0))),"")=0,"TBC",IFERROR(IF(M893="",INDEX('Review Approach Lookup'!D:D,MATCH('Eligible Components'!G893,'Review Approach Lookup'!A:A,0)),INDEX('Tableau FR Download'!I:I,MATCH(M893,'Tableau FR Download'!G:G,0))),""))</f>
        <v/>
      </c>
      <c r="K893" s="1" t="s">
        <v>218</v>
      </c>
      <c r="L893" s="1">
        <f>_xlfn.MAXIFS('Tableau FR Download'!A:A,'Tableau FR Download'!B:B,'Eligible Components'!G893)</f>
        <v>0</v>
      </c>
      <c r="M893" s="1" t="str">
        <f>IF(L893=0,"",INDEX('Tableau FR Download'!G:G,MATCH('Eligible Components'!L893,'Tableau FR Download'!A:A,0)))</f>
        <v/>
      </c>
      <c r="N893" s="2" t="str">
        <f>IFERROR(IF(LEFT(INDEX('Tableau FR Download'!J:J,MATCH('Eligible Components'!M893,'Tableau FR Download'!G:G,0)),FIND(" - ",INDEX('Tableau FR Download'!J:J,MATCH('Eligible Components'!M893,'Tableau FR Download'!G:G,0)))-1) = 0,"",LEFT(INDEX('Tableau FR Download'!J:J,MATCH('Eligible Components'!M893,'Tableau FR Download'!G:G,0)),FIND(" - ",INDEX('Tableau FR Download'!J:J,MATCH('Eligible Components'!M893,'Tableau FR Download'!G:G,0)))-1)),"")</f>
        <v/>
      </c>
      <c r="O893" s="2" t="str">
        <f>IF(T893="No","",IFERROR(IF(INDEX('Tableau FR Download'!M:M,MATCH('Eligible Components'!M893,'Tableau FR Download'!G:G,0))=0,"",INDEX('Tableau FR Download'!M:M,MATCH('Eligible Components'!M893,'Tableau FR Download'!G:G,0))),""))</f>
        <v/>
      </c>
      <c r="P893" s="27" t="str">
        <f>IF(IFERROR(
INDEX('Funding Request Tracker'!$G$6:$G$13,MATCH('Eligible Components'!N893,'Funding Request Tracker'!$F$6:$F$13,0)),"")=0,"",
IFERROR(INDEX('Funding Request Tracker'!$G$6:$G$13,MATCH('Eligible Components'!N893,'Funding Request Tracker'!$F$6:$F$13,0)),
""))</f>
        <v/>
      </c>
      <c r="Q893" s="27" t="str">
        <f>IF(IFERROR(INDEX('Tableau FR Download'!N:N,MATCH('Eligible Components'!M893,'Tableau FR Download'!G:G,0)),"")=0,"",IFERROR(INDEX('Tableau FR Download'!N:N,MATCH('Eligible Components'!M893,'Tableau FR Download'!G:G,0)),""))</f>
        <v/>
      </c>
      <c r="R893" s="27" t="str">
        <f>IF(IFERROR(INDEX('Tableau FR Download'!O:O,MATCH('Eligible Components'!M893,'Tableau FR Download'!G:G,0)),"")=0,"",IFERROR(INDEX('Tableau FR Download'!O:O,MATCH('Eligible Components'!M893,'Tableau FR Download'!G:G,0)),""))</f>
        <v/>
      </c>
      <c r="S893" t="str">
        <f t="shared" si="41"/>
        <v/>
      </c>
      <c r="T893" s="1" t="str">
        <f>IFERROR(INDEX('User Instructions'!$E$3:$E$8,MATCH('Eligible Components'!N893,'User Instructions'!$D$3:$D$8,0)),"")</f>
        <v/>
      </c>
      <c r="U893" s="1" t="str">
        <f>IFERROR(IF(INDEX('Tableau FR Download'!M:M,MATCH('Eligible Components'!M893,'Tableau FR Download'!G:G,0))=0,"",INDEX('Tableau FR Download'!M:M,MATCH('Eligible Components'!M893,'Tableau FR Download'!G:G,0))),"")</f>
        <v/>
      </c>
    </row>
    <row r="894" spans="1:21" hidden="1" x14ac:dyDescent="0.35">
      <c r="A894" s="1">
        <f t="shared" si="39"/>
        <v>0</v>
      </c>
      <c r="B894" s="1">
        <v>0</v>
      </c>
      <c r="C894" s="1" t="s">
        <v>201</v>
      </c>
      <c r="D894" s="1" t="s">
        <v>135</v>
      </c>
      <c r="E894" s="1" t="s">
        <v>137</v>
      </c>
      <c r="F894" s="1" t="s">
        <v>211</v>
      </c>
      <c r="G894" s="1" t="str">
        <f t="shared" si="40"/>
        <v>Malaysia-HIV/AIDS,Tuberculosis,RSSH</v>
      </c>
      <c r="H894" s="1">
        <v>0</v>
      </c>
      <c r="I894" s="1" t="s">
        <v>52</v>
      </c>
      <c r="J894" s="1" t="str">
        <f>IF(IFERROR(IF(M894="",INDEX('Review Approach Lookup'!D:D,MATCH('Eligible Components'!G894,'Review Approach Lookup'!A:A,0)),INDEX('Tableau FR Download'!I:I,MATCH(M894,'Tableau FR Download'!G:G,0))),"")=0,"TBC",IFERROR(IF(M894="",INDEX('Review Approach Lookup'!D:D,MATCH('Eligible Components'!G894,'Review Approach Lookup'!A:A,0)),INDEX('Tableau FR Download'!I:I,MATCH(M894,'Tableau FR Download'!G:G,0))),""))</f>
        <v/>
      </c>
      <c r="K894" s="1" t="s">
        <v>218</v>
      </c>
      <c r="L894" s="1">
        <f>_xlfn.MAXIFS('Tableau FR Download'!A:A,'Tableau FR Download'!B:B,'Eligible Components'!G894)</f>
        <v>0</v>
      </c>
      <c r="M894" s="1" t="str">
        <f>IF(L894=0,"",INDEX('Tableau FR Download'!G:G,MATCH('Eligible Components'!L894,'Tableau FR Download'!A:A,0)))</f>
        <v/>
      </c>
      <c r="N894" s="2" t="str">
        <f>IFERROR(IF(LEFT(INDEX('Tableau FR Download'!J:J,MATCH('Eligible Components'!M894,'Tableau FR Download'!G:G,0)),FIND(" - ",INDEX('Tableau FR Download'!J:J,MATCH('Eligible Components'!M894,'Tableau FR Download'!G:G,0)))-1) = 0,"",LEFT(INDEX('Tableau FR Download'!J:J,MATCH('Eligible Components'!M894,'Tableau FR Download'!G:G,0)),FIND(" - ",INDEX('Tableau FR Download'!J:J,MATCH('Eligible Components'!M894,'Tableau FR Download'!G:G,0)))-1)),"")</f>
        <v/>
      </c>
      <c r="O894" s="2" t="str">
        <f>IF(T894="No","",IFERROR(IF(INDEX('Tableau FR Download'!M:M,MATCH('Eligible Components'!M894,'Tableau FR Download'!G:G,0))=0,"",INDEX('Tableau FR Download'!M:M,MATCH('Eligible Components'!M894,'Tableau FR Download'!G:G,0))),""))</f>
        <v/>
      </c>
      <c r="P894" s="27" t="str">
        <f>IF(IFERROR(
INDEX('Funding Request Tracker'!$G$6:$G$13,MATCH('Eligible Components'!N894,'Funding Request Tracker'!$F$6:$F$13,0)),"")=0,"",
IFERROR(INDEX('Funding Request Tracker'!$G$6:$G$13,MATCH('Eligible Components'!N894,'Funding Request Tracker'!$F$6:$F$13,0)),
""))</f>
        <v/>
      </c>
      <c r="Q894" s="27" t="str">
        <f>IF(IFERROR(INDEX('Tableau FR Download'!N:N,MATCH('Eligible Components'!M894,'Tableau FR Download'!G:G,0)),"")=0,"",IFERROR(INDEX('Tableau FR Download'!N:N,MATCH('Eligible Components'!M894,'Tableau FR Download'!G:G,0)),""))</f>
        <v/>
      </c>
      <c r="R894" s="27" t="str">
        <f>IF(IFERROR(INDEX('Tableau FR Download'!O:O,MATCH('Eligible Components'!M894,'Tableau FR Download'!G:G,0)),"")=0,"",IFERROR(INDEX('Tableau FR Download'!O:O,MATCH('Eligible Components'!M894,'Tableau FR Download'!G:G,0)),""))</f>
        <v/>
      </c>
      <c r="S894" t="str">
        <f t="shared" si="41"/>
        <v/>
      </c>
      <c r="T894" s="1" t="str">
        <f>IFERROR(INDEX('User Instructions'!$E$3:$E$8,MATCH('Eligible Components'!N894,'User Instructions'!$D$3:$D$8,0)),"")</f>
        <v/>
      </c>
      <c r="U894" s="1" t="str">
        <f>IFERROR(IF(INDEX('Tableau FR Download'!M:M,MATCH('Eligible Components'!M894,'Tableau FR Download'!G:G,0))=0,"",INDEX('Tableau FR Download'!M:M,MATCH('Eligible Components'!M894,'Tableau FR Download'!G:G,0))),"")</f>
        <v/>
      </c>
    </row>
    <row r="895" spans="1:21" hidden="1" x14ac:dyDescent="0.35">
      <c r="A895" s="1">
        <f t="shared" si="39"/>
        <v>0</v>
      </c>
      <c r="B895" s="1">
        <v>0</v>
      </c>
      <c r="C895" s="1" t="s">
        <v>201</v>
      </c>
      <c r="D895" s="1" t="s">
        <v>135</v>
      </c>
      <c r="E895" s="1" t="s">
        <v>68</v>
      </c>
      <c r="F895" s="1" t="s">
        <v>68</v>
      </c>
      <c r="G895" s="1" t="str">
        <f t="shared" si="40"/>
        <v>Malaysia-Malaria</v>
      </c>
      <c r="H895" s="1">
        <v>0</v>
      </c>
      <c r="I895" s="1" t="s">
        <v>52</v>
      </c>
      <c r="J895" s="1" t="str">
        <f>IF(IFERROR(IF(M895="",INDEX('Review Approach Lookup'!D:D,MATCH('Eligible Components'!G895,'Review Approach Lookup'!A:A,0)),INDEX('Tableau FR Download'!I:I,MATCH(M895,'Tableau FR Download'!G:G,0))),"")=0,"TBC",IFERROR(IF(M895="",INDEX('Review Approach Lookup'!D:D,MATCH('Eligible Components'!G895,'Review Approach Lookup'!A:A,0)),INDEX('Tableau FR Download'!I:I,MATCH(M895,'Tableau FR Download'!G:G,0))),""))</f>
        <v/>
      </c>
      <c r="K895" s="1" t="s">
        <v>218</v>
      </c>
      <c r="L895" s="1">
        <f>_xlfn.MAXIFS('Tableau FR Download'!A:A,'Tableau FR Download'!B:B,'Eligible Components'!G895)</f>
        <v>0</v>
      </c>
      <c r="M895" s="1" t="str">
        <f>IF(L895=0,"",INDEX('Tableau FR Download'!G:G,MATCH('Eligible Components'!L895,'Tableau FR Download'!A:A,0)))</f>
        <v/>
      </c>
      <c r="N895" s="2" t="str">
        <f>IFERROR(IF(LEFT(INDEX('Tableau FR Download'!J:J,MATCH('Eligible Components'!M895,'Tableau FR Download'!G:G,0)),FIND(" - ",INDEX('Tableau FR Download'!J:J,MATCH('Eligible Components'!M895,'Tableau FR Download'!G:G,0)))-1) = 0,"",LEFT(INDEX('Tableau FR Download'!J:J,MATCH('Eligible Components'!M895,'Tableau FR Download'!G:G,0)),FIND(" - ",INDEX('Tableau FR Download'!J:J,MATCH('Eligible Components'!M895,'Tableau FR Download'!G:G,0)))-1)),"")</f>
        <v/>
      </c>
      <c r="O895" s="2" t="str">
        <f>IF(T895="No","",IFERROR(IF(INDEX('Tableau FR Download'!M:M,MATCH('Eligible Components'!M895,'Tableau FR Download'!G:G,0))=0,"",INDEX('Tableau FR Download'!M:M,MATCH('Eligible Components'!M895,'Tableau FR Download'!G:G,0))),""))</f>
        <v/>
      </c>
      <c r="P895" s="27" t="str">
        <f>IF(IFERROR(
INDEX('Funding Request Tracker'!$G$6:$G$13,MATCH('Eligible Components'!N895,'Funding Request Tracker'!$F$6:$F$13,0)),"")=0,"",
IFERROR(INDEX('Funding Request Tracker'!$G$6:$G$13,MATCH('Eligible Components'!N895,'Funding Request Tracker'!$F$6:$F$13,0)),
""))</f>
        <v/>
      </c>
      <c r="Q895" s="27" t="str">
        <f>IF(IFERROR(INDEX('Tableau FR Download'!N:N,MATCH('Eligible Components'!M895,'Tableau FR Download'!G:G,0)),"")=0,"",IFERROR(INDEX('Tableau FR Download'!N:N,MATCH('Eligible Components'!M895,'Tableau FR Download'!G:G,0)),""))</f>
        <v/>
      </c>
      <c r="R895" s="27" t="str">
        <f>IF(IFERROR(INDEX('Tableau FR Download'!O:O,MATCH('Eligible Components'!M895,'Tableau FR Download'!G:G,0)),"")=0,"",IFERROR(INDEX('Tableau FR Download'!O:O,MATCH('Eligible Components'!M895,'Tableau FR Download'!G:G,0)),""))</f>
        <v/>
      </c>
      <c r="S895" t="str">
        <f t="shared" si="41"/>
        <v/>
      </c>
      <c r="T895" s="1" t="str">
        <f>IFERROR(INDEX('User Instructions'!$E$3:$E$8,MATCH('Eligible Components'!N895,'User Instructions'!$D$3:$D$8,0)),"")</f>
        <v/>
      </c>
      <c r="U895" s="1" t="str">
        <f>IFERROR(IF(INDEX('Tableau FR Download'!M:M,MATCH('Eligible Components'!M895,'Tableau FR Download'!G:G,0))=0,"",INDEX('Tableau FR Download'!M:M,MATCH('Eligible Components'!M895,'Tableau FR Download'!G:G,0))),"")</f>
        <v/>
      </c>
    </row>
    <row r="896" spans="1:21" hidden="1" x14ac:dyDescent="0.35">
      <c r="A896" s="1">
        <f t="shared" si="39"/>
        <v>0</v>
      </c>
      <c r="B896" s="1">
        <v>0</v>
      </c>
      <c r="C896" s="1" t="s">
        <v>201</v>
      </c>
      <c r="D896" s="1" t="s">
        <v>135</v>
      </c>
      <c r="E896" s="1" t="s">
        <v>94</v>
      </c>
      <c r="F896" s="1" t="s">
        <v>212</v>
      </c>
      <c r="G896" s="1" t="str">
        <f t="shared" si="40"/>
        <v>Malaysia-Malaria,RSSH</v>
      </c>
      <c r="H896" s="1">
        <v>0</v>
      </c>
      <c r="I896" s="1" t="s">
        <v>52</v>
      </c>
      <c r="J896" s="1" t="str">
        <f>IF(IFERROR(IF(M896="",INDEX('Review Approach Lookup'!D:D,MATCH('Eligible Components'!G896,'Review Approach Lookup'!A:A,0)),INDEX('Tableau FR Download'!I:I,MATCH(M896,'Tableau FR Download'!G:G,0))),"")=0,"TBC",IFERROR(IF(M896="",INDEX('Review Approach Lookup'!D:D,MATCH('Eligible Components'!G896,'Review Approach Lookup'!A:A,0)),INDEX('Tableau FR Download'!I:I,MATCH(M896,'Tableau FR Download'!G:G,0))),""))</f>
        <v/>
      </c>
      <c r="K896" s="1" t="s">
        <v>218</v>
      </c>
      <c r="L896" s="1">
        <f>_xlfn.MAXIFS('Tableau FR Download'!A:A,'Tableau FR Download'!B:B,'Eligible Components'!G896)</f>
        <v>0</v>
      </c>
      <c r="M896" s="1" t="str">
        <f>IF(L896=0,"",INDEX('Tableau FR Download'!G:G,MATCH('Eligible Components'!L896,'Tableau FR Download'!A:A,0)))</f>
        <v/>
      </c>
      <c r="N896" s="2" t="str">
        <f>IFERROR(IF(LEFT(INDEX('Tableau FR Download'!J:J,MATCH('Eligible Components'!M896,'Tableau FR Download'!G:G,0)),FIND(" - ",INDEX('Tableau FR Download'!J:J,MATCH('Eligible Components'!M896,'Tableau FR Download'!G:G,0)))-1) = 0,"",LEFT(INDEX('Tableau FR Download'!J:J,MATCH('Eligible Components'!M896,'Tableau FR Download'!G:G,0)),FIND(" - ",INDEX('Tableau FR Download'!J:J,MATCH('Eligible Components'!M896,'Tableau FR Download'!G:G,0)))-1)),"")</f>
        <v/>
      </c>
      <c r="O896" s="2" t="str">
        <f>IF(T896="No","",IFERROR(IF(INDEX('Tableau FR Download'!M:M,MATCH('Eligible Components'!M896,'Tableau FR Download'!G:G,0))=0,"",INDEX('Tableau FR Download'!M:M,MATCH('Eligible Components'!M896,'Tableau FR Download'!G:G,0))),""))</f>
        <v/>
      </c>
      <c r="P896" s="27" t="str">
        <f>IF(IFERROR(
INDEX('Funding Request Tracker'!$G$6:$G$13,MATCH('Eligible Components'!N896,'Funding Request Tracker'!$F$6:$F$13,0)),"")=0,"",
IFERROR(INDEX('Funding Request Tracker'!$G$6:$G$13,MATCH('Eligible Components'!N896,'Funding Request Tracker'!$F$6:$F$13,0)),
""))</f>
        <v/>
      </c>
      <c r="Q896" s="27" t="str">
        <f>IF(IFERROR(INDEX('Tableau FR Download'!N:N,MATCH('Eligible Components'!M896,'Tableau FR Download'!G:G,0)),"")=0,"",IFERROR(INDEX('Tableau FR Download'!N:N,MATCH('Eligible Components'!M896,'Tableau FR Download'!G:G,0)),""))</f>
        <v/>
      </c>
      <c r="R896" s="27" t="str">
        <f>IF(IFERROR(INDEX('Tableau FR Download'!O:O,MATCH('Eligible Components'!M896,'Tableau FR Download'!G:G,0)),"")=0,"",IFERROR(INDEX('Tableau FR Download'!O:O,MATCH('Eligible Components'!M896,'Tableau FR Download'!G:G,0)),""))</f>
        <v/>
      </c>
      <c r="S896" t="str">
        <f t="shared" si="41"/>
        <v/>
      </c>
      <c r="T896" s="1" t="str">
        <f>IFERROR(INDEX('User Instructions'!$E$3:$E$8,MATCH('Eligible Components'!N896,'User Instructions'!$D$3:$D$8,0)),"")</f>
        <v/>
      </c>
      <c r="U896" s="1" t="str">
        <f>IFERROR(IF(INDEX('Tableau FR Download'!M:M,MATCH('Eligible Components'!M896,'Tableau FR Download'!G:G,0))=0,"",INDEX('Tableau FR Download'!M:M,MATCH('Eligible Components'!M896,'Tableau FR Download'!G:G,0))),"")</f>
        <v/>
      </c>
    </row>
    <row r="897" spans="1:21" hidden="1" x14ac:dyDescent="0.35">
      <c r="A897" s="1">
        <f t="shared" si="39"/>
        <v>0</v>
      </c>
      <c r="B897" s="1">
        <v>0</v>
      </c>
      <c r="C897" s="1" t="s">
        <v>201</v>
      </c>
      <c r="D897" s="1" t="s">
        <v>135</v>
      </c>
      <c r="E897" s="1" t="s">
        <v>91</v>
      </c>
      <c r="F897" s="1" t="s">
        <v>91</v>
      </c>
      <c r="G897" s="1" t="str">
        <f t="shared" si="40"/>
        <v>Malaysia-RSSH</v>
      </c>
      <c r="H897" s="1">
        <v>1</v>
      </c>
      <c r="I897" s="1" t="s">
        <v>52</v>
      </c>
      <c r="J897" s="1" t="str">
        <f>IF(IFERROR(IF(M897="",INDEX('Review Approach Lookup'!D:D,MATCH('Eligible Components'!G897,'Review Approach Lookup'!A:A,0)),INDEX('Tableau FR Download'!I:I,MATCH(M897,'Tableau FR Download'!G:G,0))),"")=0,"TBC",IFERROR(IF(M897="",INDEX('Review Approach Lookup'!D:D,MATCH('Eligible Components'!G897,'Review Approach Lookup'!A:A,0)),INDEX('Tableau FR Download'!I:I,MATCH(M897,'Tableau FR Download'!G:G,0))),""))</f>
        <v>TBC</v>
      </c>
      <c r="K897" s="1" t="s">
        <v>218</v>
      </c>
      <c r="L897" s="1">
        <f>_xlfn.MAXIFS('Tableau FR Download'!A:A,'Tableau FR Download'!B:B,'Eligible Components'!G897)</f>
        <v>0</v>
      </c>
      <c r="M897" s="1" t="str">
        <f>IF(L897=0,"",INDEX('Tableau FR Download'!G:G,MATCH('Eligible Components'!L897,'Tableau FR Download'!A:A,0)))</f>
        <v/>
      </c>
      <c r="N897" s="2" t="str">
        <f>IFERROR(IF(LEFT(INDEX('Tableau FR Download'!J:J,MATCH('Eligible Components'!M897,'Tableau FR Download'!G:G,0)),FIND(" - ",INDEX('Tableau FR Download'!J:J,MATCH('Eligible Components'!M897,'Tableau FR Download'!G:G,0)))-1) = 0,"",LEFT(INDEX('Tableau FR Download'!J:J,MATCH('Eligible Components'!M897,'Tableau FR Download'!G:G,0)),FIND(" - ",INDEX('Tableau FR Download'!J:J,MATCH('Eligible Components'!M897,'Tableau FR Download'!G:G,0)))-1)),"")</f>
        <v/>
      </c>
      <c r="O897" s="2" t="str">
        <f>IF(T897="No","",IFERROR(IF(INDEX('Tableau FR Download'!M:M,MATCH('Eligible Components'!M897,'Tableau FR Download'!G:G,0))=0,"",INDEX('Tableau FR Download'!M:M,MATCH('Eligible Components'!M897,'Tableau FR Download'!G:G,0))),""))</f>
        <v/>
      </c>
      <c r="P897" s="27" t="str">
        <f>IF(IFERROR(
INDEX('Funding Request Tracker'!$G$6:$G$13,MATCH('Eligible Components'!N897,'Funding Request Tracker'!$F$6:$F$13,0)),"")=0,"",
IFERROR(INDEX('Funding Request Tracker'!$G$6:$G$13,MATCH('Eligible Components'!N897,'Funding Request Tracker'!$F$6:$F$13,0)),
""))</f>
        <v/>
      </c>
      <c r="Q897" s="27" t="str">
        <f>IF(IFERROR(INDEX('Tableau FR Download'!N:N,MATCH('Eligible Components'!M897,'Tableau FR Download'!G:G,0)),"")=0,"",IFERROR(INDEX('Tableau FR Download'!N:N,MATCH('Eligible Components'!M897,'Tableau FR Download'!G:G,0)),""))</f>
        <v/>
      </c>
      <c r="R897" s="27" t="str">
        <f>IF(IFERROR(INDEX('Tableau FR Download'!O:O,MATCH('Eligible Components'!M897,'Tableau FR Download'!G:G,0)),"")=0,"",IFERROR(INDEX('Tableau FR Download'!O:O,MATCH('Eligible Components'!M897,'Tableau FR Download'!G:G,0)),""))</f>
        <v/>
      </c>
      <c r="S897" t="str">
        <f t="shared" si="41"/>
        <v/>
      </c>
      <c r="T897" s="1" t="str">
        <f>IFERROR(INDEX('User Instructions'!$E$3:$E$8,MATCH('Eligible Components'!N897,'User Instructions'!$D$3:$D$8,0)),"")</f>
        <v/>
      </c>
      <c r="U897" s="1" t="str">
        <f>IFERROR(IF(INDEX('Tableau FR Download'!M:M,MATCH('Eligible Components'!M897,'Tableau FR Download'!G:G,0))=0,"",INDEX('Tableau FR Download'!M:M,MATCH('Eligible Components'!M897,'Tableau FR Download'!G:G,0))),"")</f>
        <v/>
      </c>
    </row>
    <row r="898" spans="1:21" hidden="1" x14ac:dyDescent="0.35">
      <c r="A898" s="1">
        <f t="shared" ref="A898:A961" si="42">IF(B898=1,0,IF(AND(H898=1,OR(F898="HIV/AIDS",F898="Tuberculosis",F898="Malaria",M898&lt;&gt;"")),1,0))</f>
        <v>0</v>
      </c>
      <c r="B898" s="1">
        <v>1</v>
      </c>
      <c r="C898" s="1" t="s">
        <v>201</v>
      </c>
      <c r="D898" s="1" t="s">
        <v>135</v>
      </c>
      <c r="E898" s="1" t="s">
        <v>61</v>
      </c>
      <c r="F898" s="1" t="s">
        <v>213</v>
      </c>
      <c r="G898" s="1" t="str">
        <f t="shared" ref="G898:G961" si="43">_xlfn.CONCAT(D898,"-",F898)</f>
        <v>Malaysia-Tuberculosis</v>
      </c>
      <c r="H898" s="1">
        <v>1</v>
      </c>
      <c r="I898" s="1" t="s">
        <v>52</v>
      </c>
      <c r="J898" s="1" t="str">
        <f>IF(IFERROR(IF(M898="",INDEX('Review Approach Lookup'!D:D,MATCH('Eligible Components'!G898,'Review Approach Lookup'!A:A,0)),INDEX('Tableau FR Download'!I:I,MATCH(M898,'Tableau FR Download'!G:G,0))),"")=0,"TBC",IFERROR(IF(M898="",INDEX('Review Approach Lookup'!D:D,MATCH('Eligible Components'!G898,'Review Approach Lookup'!A:A,0)),INDEX('Tableau FR Download'!I:I,MATCH(M898,'Tableau FR Download'!G:G,0))),""))</f>
        <v/>
      </c>
      <c r="K898" s="1" t="s">
        <v>218</v>
      </c>
      <c r="L898" s="1">
        <f>_xlfn.MAXIFS('Tableau FR Download'!A:A,'Tableau FR Download'!B:B,'Eligible Components'!G898)</f>
        <v>0</v>
      </c>
      <c r="M898" s="1" t="str">
        <f>IF(L898=0,"",INDEX('Tableau FR Download'!G:G,MATCH('Eligible Components'!L898,'Tableau FR Download'!A:A,0)))</f>
        <v/>
      </c>
      <c r="N898" s="2" t="str">
        <f>IFERROR(IF(LEFT(INDEX('Tableau FR Download'!J:J,MATCH('Eligible Components'!M898,'Tableau FR Download'!G:G,0)),FIND(" - ",INDEX('Tableau FR Download'!J:J,MATCH('Eligible Components'!M898,'Tableau FR Download'!G:G,0)))-1) = 0,"",LEFT(INDEX('Tableau FR Download'!J:J,MATCH('Eligible Components'!M898,'Tableau FR Download'!G:G,0)),FIND(" - ",INDEX('Tableau FR Download'!J:J,MATCH('Eligible Components'!M898,'Tableau FR Download'!G:G,0)))-1)),"")</f>
        <v/>
      </c>
      <c r="O898" s="2" t="str">
        <f>IF(T898="No","",IFERROR(IF(INDEX('Tableau FR Download'!M:M,MATCH('Eligible Components'!M898,'Tableau FR Download'!G:G,0))=0,"",INDEX('Tableau FR Download'!M:M,MATCH('Eligible Components'!M898,'Tableau FR Download'!G:G,0))),""))</f>
        <v/>
      </c>
      <c r="P898" s="27" t="str">
        <f>IF(IFERROR(
INDEX('Funding Request Tracker'!$G$6:$G$13,MATCH('Eligible Components'!N898,'Funding Request Tracker'!$F$6:$F$13,0)),"")=0,"",
IFERROR(INDEX('Funding Request Tracker'!$G$6:$G$13,MATCH('Eligible Components'!N898,'Funding Request Tracker'!$F$6:$F$13,0)),
""))</f>
        <v/>
      </c>
      <c r="Q898" s="27" t="str">
        <f>IF(IFERROR(INDEX('Tableau FR Download'!N:N,MATCH('Eligible Components'!M898,'Tableau FR Download'!G:G,0)),"")=0,"",IFERROR(INDEX('Tableau FR Download'!N:N,MATCH('Eligible Components'!M898,'Tableau FR Download'!G:G,0)),""))</f>
        <v/>
      </c>
      <c r="R898" s="27" t="str">
        <f>IF(IFERROR(INDEX('Tableau FR Download'!O:O,MATCH('Eligible Components'!M898,'Tableau FR Download'!G:G,0)),"")=0,"",IFERROR(INDEX('Tableau FR Download'!O:O,MATCH('Eligible Components'!M898,'Tableau FR Download'!G:G,0)),""))</f>
        <v/>
      </c>
      <c r="S898" t="str">
        <f t="shared" si="41"/>
        <v/>
      </c>
      <c r="T898" s="1" t="str">
        <f>IFERROR(INDEX('User Instructions'!$E$3:$E$8,MATCH('Eligible Components'!N898,'User Instructions'!$D$3:$D$8,0)),"")</f>
        <v/>
      </c>
      <c r="U898" s="1" t="str">
        <f>IFERROR(IF(INDEX('Tableau FR Download'!M:M,MATCH('Eligible Components'!M898,'Tableau FR Download'!G:G,0))=0,"",INDEX('Tableau FR Download'!M:M,MATCH('Eligible Components'!M898,'Tableau FR Download'!G:G,0))),"")</f>
        <v/>
      </c>
    </row>
    <row r="899" spans="1:21" hidden="1" x14ac:dyDescent="0.35">
      <c r="A899" s="1">
        <f t="shared" si="42"/>
        <v>0</v>
      </c>
      <c r="B899" s="1">
        <v>0</v>
      </c>
      <c r="C899" s="1" t="s">
        <v>201</v>
      </c>
      <c r="D899" s="1" t="s">
        <v>135</v>
      </c>
      <c r="E899" s="1" t="s">
        <v>168</v>
      </c>
      <c r="F899" s="1" t="s">
        <v>214</v>
      </c>
      <c r="G899" s="1" t="str">
        <f t="shared" si="43"/>
        <v>Malaysia-Tuberculosis,Malaria</v>
      </c>
      <c r="H899" s="1">
        <v>0</v>
      </c>
      <c r="I899" s="1" t="s">
        <v>52</v>
      </c>
      <c r="J899" s="1" t="str">
        <f>IF(IFERROR(IF(M899="",INDEX('Review Approach Lookup'!D:D,MATCH('Eligible Components'!G899,'Review Approach Lookup'!A:A,0)),INDEX('Tableau FR Download'!I:I,MATCH(M899,'Tableau FR Download'!G:G,0))),"")=0,"TBC",IFERROR(IF(M899="",INDEX('Review Approach Lookup'!D:D,MATCH('Eligible Components'!G899,'Review Approach Lookup'!A:A,0)),INDEX('Tableau FR Download'!I:I,MATCH(M899,'Tableau FR Download'!G:G,0))),""))</f>
        <v/>
      </c>
      <c r="K899" s="1" t="s">
        <v>218</v>
      </c>
      <c r="L899" s="1">
        <f>_xlfn.MAXIFS('Tableau FR Download'!A:A,'Tableau FR Download'!B:B,'Eligible Components'!G899)</f>
        <v>0</v>
      </c>
      <c r="M899" s="1" t="str">
        <f>IF(L899=0,"",INDEX('Tableau FR Download'!G:G,MATCH('Eligible Components'!L899,'Tableau FR Download'!A:A,0)))</f>
        <v/>
      </c>
      <c r="N899" s="2" t="str">
        <f>IFERROR(IF(LEFT(INDEX('Tableau FR Download'!J:J,MATCH('Eligible Components'!M899,'Tableau FR Download'!G:G,0)),FIND(" - ",INDEX('Tableau FR Download'!J:J,MATCH('Eligible Components'!M899,'Tableau FR Download'!G:G,0)))-1) = 0,"",LEFT(INDEX('Tableau FR Download'!J:J,MATCH('Eligible Components'!M899,'Tableau FR Download'!G:G,0)),FIND(" - ",INDEX('Tableau FR Download'!J:J,MATCH('Eligible Components'!M899,'Tableau FR Download'!G:G,0)))-1)),"")</f>
        <v/>
      </c>
      <c r="O899" s="2" t="str">
        <f>IF(T899="No","",IFERROR(IF(INDEX('Tableau FR Download'!M:M,MATCH('Eligible Components'!M899,'Tableau FR Download'!G:G,0))=0,"",INDEX('Tableau FR Download'!M:M,MATCH('Eligible Components'!M899,'Tableau FR Download'!G:G,0))),""))</f>
        <v/>
      </c>
      <c r="P899" s="27" t="str">
        <f>IF(IFERROR(
INDEX('Funding Request Tracker'!$G$6:$G$13,MATCH('Eligible Components'!N899,'Funding Request Tracker'!$F$6:$F$13,0)),"")=0,"",
IFERROR(INDEX('Funding Request Tracker'!$G$6:$G$13,MATCH('Eligible Components'!N899,'Funding Request Tracker'!$F$6:$F$13,0)),
""))</f>
        <v/>
      </c>
      <c r="Q899" s="27" t="str">
        <f>IF(IFERROR(INDEX('Tableau FR Download'!N:N,MATCH('Eligible Components'!M899,'Tableau FR Download'!G:G,0)),"")=0,"",IFERROR(INDEX('Tableau FR Download'!N:N,MATCH('Eligible Components'!M899,'Tableau FR Download'!G:G,0)),""))</f>
        <v/>
      </c>
      <c r="R899" s="27" t="str">
        <f>IF(IFERROR(INDEX('Tableau FR Download'!O:O,MATCH('Eligible Components'!M899,'Tableau FR Download'!G:G,0)),"")=0,"",IFERROR(INDEX('Tableau FR Download'!O:O,MATCH('Eligible Components'!M899,'Tableau FR Download'!G:G,0)),""))</f>
        <v/>
      </c>
      <c r="S899" t="str">
        <f t="shared" ref="S899:S962" si="44">IFERROR((R899-P899)/30.5,"")</f>
        <v/>
      </c>
      <c r="T899" s="1" t="str">
        <f>IFERROR(INDEX('User Instructions'!$E$3:$E$8,MATCH('Eligible Components'!N899,'User Instructions'!$D$3:$D$8,0)),"")</f>
        <v/>
      </c>
      <c r="U899" s="1" t="str">
        <f>IFERROR(IF(INDEX('Tableau FR Download'!M:M,MATCH('Eligible Components'!M899,'Tableau FR Download'!G:G,0))=0,"",INDEX('Tableau FR Download'!M:M,MATCH('Eligible Components'!M899,'Tableau FR Download'!G:G,0))),"")</f>
        <v/>
      </c>
    </row>
    <row r="900" spans="1:21" hidden="1" x14ac:dyDescent="0.35">
      <c r="A900" s="1">
        <f t="shared" si="42"/>
        <v>0</v>
      </c>
      <c r="B900" s="1">
        <v>0</v>
      </c>
      <c r="C900" s="1" t="s">
        <v>201</v>
      </c>
      <c r="D900" s="1" t="s">
        <v>135</v>
      </c>
      <c r="E900" s="1" t="s">
        <v>133</v>
      </c>
      <c r="F900" s="1" t="s">
        <v>215</v>
      </c>
      <c r="G900" s="1" t="str">
        <f t="shared" si="43"/>
        <v>Malaysia-Tuberculosis,Malaria,RSSH</v>
      </c>
      <c r="H900" s="1">
        <v>0</v>
      </c>
      <c r="I900" s="1" t="s">
        <v>52</v>
      </c>
      <c r="J900" s="1" t="str">
        <f>IF(IFERROR(IF(M900="",INDEX('Review Approach Lookup'!D:D,MATCH('Eligible Components'!G900,'Review Approach Lookup'!A:A,0)),INDEX('Tableau FR Download'!I:I,MATCH(M900,'Tableau FR Download'!G:G,0))),"")=0,"TBC",IFERROR(IF(M900="",INDEX('Review Approach Lookup'!D:D,MATCH('Eligible Components'!G900,'Review Approach Lookup'!A:A,0)),INDEX('Tableau FR Download'!I:I,MATCH(M900,'Tableau FR Download'!G:G,0))),""))</f>
        <v/>
      </c>
      <c r="K900" s="1" t="s">
        <v>218</v>
      </c>
      <c r="L900" s="1">
        <f>_xlfn.MAXIFS('Tableau FR Download'!A:A,'Tableau FR Download'!B:B,'Eligible Components'!G900)</f>
        <v>0</v>
      </c>
      <c r="M900" s="1" t="str">
        <f>IF(L900=0,"",INDEX('Tableau FR Download'!G:G,MATCH('Eligible Components'!L900,'Tableau FR Download'!A:A,0)))</f>
        <v/>
      </c>
      <c r="N900" s="2" t="str">
        <f>IFERROR(IF(LEFT(INDEX('Tableau FR Download'!J:J,MATCH('Eligible Components'!M900,'Tableau FR Download'!G:G,0)),FIND(" - ",INDEX('Tableau FR Download'!J:J,MATCH('Eligible Components'!M900,'Tableau FR Download'!G:G,0)))-1) = 0,"",LEFT(INDEX('Tableau FR Download'!J:J,MATCH('Eligible Components'!M900,'Tableau FR Download'!G:G,0)),FIND(" - ",INDEX('Tableau FR Download'!J:J,MATCH('Eligible Components'!M900,'Tableau FR Download'!G:G,0)))-1)),"")</f>
        <v/>
      </c>
      <c r="O900" s="2" t="str">
        <f>IF(T900="No","",IFERROR(IF(INDEX('Tableau FR Download'!M:M,MATCH('Eligible Components'!M900,'Tableau FR Download'!G:G,0))=0,"",INDEX('Tableau FR Download'!M:M,MATCH('Eligible Components'!M900,'Tableau FR Download'!G:G,0))),""))</f>
        <v/>
      </c>
      <c r="P900" s="27" t="str">
        <f>IF(IFERROR(
INDEX('Funding Request Tracker'!$G$6:$G$13,MATCH('Eligible Components'!N900,'Funding Request Tracker'!$F$6:$F$13,0)),"")=0,"",
IFERROR(INDEX('Funding Request Tracker'!$G$6:$G$13,MATCH('Eligible Components'!N900,'Funding Request Tracker'!$F$6:$F$13,0)),
""))</f>
        <v/>
      </c>
      <c r="Q900" s="27" t="str">
        <f>IF(IFERROR(INDEX('Tableau FR Download'!N:N,MATCH('Eligible Components'!M900,'Tableau FR Download'!G:G,0)),"")=0,"",IFERROR(INDEX('Tableau FR Download'!N:N,MATCH('Eligible Components'!M900,'Tableau FR Download'!G:G,0)),""))</f>
        <v/>
      </c>
      <c r="R900" s="27" t="str">
        <f>IF(IFERROR(INDEX('Tableau FR Download'!O:O,MATCH('Eligible Components'!M900,'Tableau FR Download'!G:G,0)),"")=0,"",IFERROR(INDEX('Tableau FR Download'!O:O,MATCH('Eligible Components'!M900,'Tableau FR Download'!G:G,0)),""))</f>
        <v/>
      </c>
      <c r="S900" t="str">
        <f t="shared" si="44"/>
        <v/>
      </c>
      <c r="T900" s="1" t="str">
        <f>IFERROR(INDEX('User Instructions'!$E$3:$E$8,MATCH('Eligible Components'!N900,'User Instructions'!$D$3:$D$8,0)),"")</f>
        <v/>
      </c>
      <c r="U900" s="1" t="str">
        <f>IFERROR(IF(INDEX('Tableau FR Download'!M:M,MATCH('Eligible Components'!M900,'Tableau FR Download'!G:G,0))=0,"",INDEX('Tableau FR Download'!M:M,MATCH('Eligible Components'!M900,'Tableau FR Download'!G:G,0))),"")</f>
        <v/>
      </c>
    </row>
    <row r="901" spans="1:21" hidden="1" x14ac:dyDescent="0.35">
      <c r="A901" s="1">
        <f t="shared" si="42"/>
        <v>0</v>
      </c>
      <c r="B901" s="1">
        <v>0</v>
      </c>
      <c r="C901" s="1" t="s">
        <v>201</v>
      </c>
      <c r="D901" s="1" t="s">
        <v>135</v>
      </c>
      <c r="E901" s="1" t="s">
        <v>121</v>
      </c>
      <c r="F901" s="1" t="s">
        <v>216</v>
      </c>
      <c r="G901" s="1" t="str">
        <f t="shared" si="43"/>
        <v>Malaysia-Tuberculosis,RSSH</v>
      </c>
      <c r="H901" s="1">
        <v>0</v>
      </c>
      <c r="I901" s="1" t="s">
        <v>52</v>
      </c>
      <c r="J901" s="1" t="str">
        <f>IF(IFERROR(IF(M901="",INDEX('Review Approach Lookup'!D:D,MATCH('Eligible Components'!G901,'Review Approach Lookup'!A:A,0)),INDEX('Tableau FR Download'!I:I,MATCH(M901,'Tableau FR Download'!G:G,0))),"")=0,"TBC",IFERROR(IF(M901="",INDEX('Review Approach Lookup'!D:D,MATCH('Eligible Components'!G901,'Review Approach Lookup'!A:A,0)),INDEX('Tableau FR Download'!I:I,MATCH(M901,'Tableau FR Download'!G:G,0))),""))</f>
        <v/>
      </c>
      <c r="K901" s="1" t="s">
        <v>218</v>
      </c>
      <c r="L901" s="1">
        <f>_xlfn.MAXIFS('Tableau FR Download'!A:A,'Tableau FR Download'!B:B,'Eligible Components'!G901)</f>
        <v>0</v>
      </c>
      <c r="M901" s="1" t="str">
        <f>IF(L901=0,"",INDEX('Tableau FR Download'!G:G,MATCH('Eligible Components'!L901,'Tableau FR Download'!A:A,0)))</f>
        <v/>
      </c>
      <c r="N901" s="2" t="str">
        <f>IFERROR(IF(LEFT(INDEX('Tableau FR Download'!J:J,MATCH('Eligible Components'!M901,'Tableau FR Download'!G:G,0)),FIND(" - ",INDEX('Tableau FR Download'!J:J,MATCH('Eligible Components'!M901,'Tableau FR Download'!G:G,0)))-1) = 0,"",LEFT(INDEX('Tableau FR Download'!J:J,MATCH('Eligible Components'!M901,'Tableau FR Download'!G:G,0)),FIND(" - ",INDEX('Tableau FR Download'!J:J,MATCH('Eligible Components'!M901,'Tableau FR Download'!G:G,0)))-1)),"")</f>
        <v/>
      </c>
      <c r="O901" s="2" t="str">
        <f>IF(T901="No","",IFERROR(IF(INDEX('Tableau FR Download'!M:M,MATCH('Eligible Components'!M901,'Tableau FR Download'!G:G,0))=0,"",INDEX('Tableau FR Download'!M:M,MATCH('Eligible Components'!M901,'Tableau FR Download'!G:G,0))),""))</f>
        <v/>
      </c>
      <c r="P901" s="27" t="str">
        <f>IF(IFERROR(
INDEX('Funding Request Tracker'!$G$6:$G$13,MATCH('Eligible Components'!N901,'Funding Request Tracker'!$F$6:$F$13,0)),"")=0,"",
IFERROR(INDEX('Funding Request Tracker'!$G$6:$G$13,MATCH('Eligible Components'!N901,'Funding Request Tracker'!$F$6:$F$13,0)),
""))</f>
        <v/>
      </c>
      <c r="Q901" s="27" t="str">
        <f>IF(IFERROR(INDEX('Tableau FR Download'!N:N,MATCH('Eligible Components'!M901,'Tableau FR Download'!G:G,0)),"")=0,"",IFERROR(INDEX('Tableau FR Download'!N:N,MATCH('Eligible Components'!M901,'Tableau FR Download'!G:G,0)),""))</f>
        <v/>
      </c>
      <c r="R901" s="27" t="str">
        <f>IF(IFERROR(INDEX('Tableau FR Download'!O:O,MATCH('Eligible Components'!M901,'Tableau FR Download'!G:G,0)),"")=0,"",IFERROR(INDEX('Tableau FR Download'!O:O,MATCH('Eligible Components'!M901,'Tableau FR Download'!G:G,0)),""))</f>
        <v/>
      </c>
      <c r="S901" t="str">
        <f t="shared" si="44"/>
        <v/>
      </c>
      <c r="T901" s="1" t="str">
        <f>IFERROR(INDEX('User Instructions'!$E$3:$E$8,MATCH('Eligible Components'!N901,'User Instructions'!$D$3:$D$8,0)),"")</f>
        <v/>
      </c>
      <c r="U901" s="1" t="str">
        <f>IFERROR(IF(INDEX('Tableau FR Download'!M:M,MATCH('Eligible Components'!M901,'Tableau FR Download'!G:G,0))=0,"",INDEX('Tableau FR Download'!M:M,MATCH('Eligible Components'!M901,'Tableau FR Download'!G:G,0))),"")</f>
        <v/>
      </c>
    </row>
    <row r="902" spans="1:21" hidden="1" x14ac:dyDescent="0.35">
      <c r="A902" s="1">
        <f t="shared" si="42"/>
        <v>0</v>
      </c>
      <c r="B902" s="1">
        <v>1</v>
      </c>
      <c r="C902" s="1" t="s">
        <v>201</v>
      </c>
      <c r="D902" s="1" t="s">
        <v>136</v>
      </c>
      <c r="E902" s="1" t="s">
        <v>59</v>
      </c>
      <c r="F902" s="1" t="s">
        <v>59</v>
      </c>
      <c r="G902" s="1" t="str">
        <f t="shared" si="43"/>
        <v>Mali-HIV/AIDS</v>
      </c>
      <c r="H902" s="1">
        <v>1</v>
      </c>
      <c r="I902" s="1" t="s">
        <v>79</v>
      </c>
      <c r="J902" s="1" t="str">
        <f>IF(IFERROR(IF(M902="",INDEX('Review Approach Lookup'!D:D,MATCH('Eligible Components'!G902,'Review Approach Lookup'!A:A,0)),INDEX('Tableau FR Download'!I:I,MATCH(M902,'Tableau FR Download'!G:G,0))),"")=0,"TBC",IFERROR(IF(M902="",INDEX('Review Approach Lookup'!D:D,MATCH('Eligible Components'!G902,'Review Approach Lookup'!A:A,0)),INDEX('Tableau FR Download'!I:I,MATCH(M902,'Tableau FR Download'!G:G,0))),""))</f>
        <v>Full Review</v>
      </c>
      <c r="K902" s="1" t="s">
        <v>219</v>
      </c>
      <c r="L902" s="1">
        <f>_xlfn.MAXIFS('Tableau FR Download'!A:A,'Tableau FR Download'!B:B,'Eligible Components'!G902)</f>
        <v>0</v>
      </c>
      <c r="M902" s="1" t="str">
        <f>IF(L902=0,"",INDEX('Tableau FR Download'!G:G,MATCH('Eligible Components'!L902,'Tableau FR Download'!A:A,0)))</f>
        <v/>
      </c>
      <c r="N902" s="2" t="str">
        <f>IFERROR(IF(LEFT(INDEX('Tableau FR Download'!J:J,MATCH('Eligible Components'!M902,'Tableau FR Download'!G:G,0)),FIND(" - ",INDEX('Tableau FR Download'!J:J,MATCH('Eligible Components'!M902,'Tableau FR Download'!G:G,0)))-1) = 0,"",LEFT(INDEX('Tableau FR Download'!J:J,MATCH('Eligible Components'!M902,'Tableau FR Download'!G:G,0)),FIND(" - ",INDEX('Tableau FR Download'!J:J,MATCH('Eligible Components'!M902,'Tableau FR Download'!G:G,0)))-1)),"")</f>
        <v/>
      </c>
      <c r="O902" s="2" t="str">
        <f>IF(T902="No","",IFERROR(IF(INDEX('Tableau FR Download'!M:M,MATCH('Eligible Components'!M902,'Tableau FR Download'!G:G,0))=0,"",INDEX('Tableau FR Download'!M:M,MATCH('Eligible Components'!M902,'Tableau FR Download'!G:G,0))),""))</f>
        <v/>
      </c>
      <c r="P902" s="27" t="str">
        <f>IF(IFERROR(
INDEX('Funding Request Tracker'!$G$6:$G$13,MATCH('Eligible Components'!N902,'Funding Request Tracker'!$F$6:$F$13,0)),"")=0,"",
IFERROR(INDEX('Funding Request Tracker'!$G$6:$G$13,MATCH('Eligible Components'!N902,'Funding Request Tracker'!$F$6:$F$13,0)),
""))</f>
        <v/>
      </c>
      <c r="Q902" s="27" t="str">
        <f>IF(IFERROR(INDEX('Tableau FR Download'!N:N,MATCH('Eligible Components'!M902,'Tableau FR Download'!G:G,0)),"")=0,"",IFERROR(INDEX('Tableau FR Download'!N:N,MATCH('Eligible Components'!M902,'Tableau FR Download'!G:G,0)),""))</f>
        <v/>
      </c>
      <c r="R902" s="27" t="str">
        <f>IF(IFERROR(INDEX('Tableau FR Download'!O:O,MATCH('Eligible Components'!M902,'Tableau FR Download'!G:G,0)),"")=0,"",IFERROR(INDEX('Tableau FR Download'!O:O,MATCH('Eligible Components'!M902,'Tableau FR Download'!G:G,0)),""))</f>
        <v/>
      </c>
      <c r="S902" t="str">
        <f t="shared" si="44"/>
        <v/>
      </c>
      <c r="T902" s="1" t="str">
        <f>IFERROR(INDEX('User Instructions'!$E$3:$E$8,MATCH('Eligible Components'!N902,'User Instructions'!$D$3:$D$8,0)),"")</f>
        <v/>
      </c>
      <c r="U902" s="1" t="str">
        <f>IFERROR(IF(INDEX('Tableau FR Download'!M:M,MATCH('Eligible Components'!M902,'Tableau FR Download'!G:G,0))=0,"",INDEX('Tableau FR Download'!M:M,MATCH('Eligible Components'!M902,'Tableau FR Download'!G:G,0))),"")</f>
        <v/>
      </c>
    </row>
    <row r="903" spans="1:21" hidden="1" x14ac:dyDescent="0.35">
      <c r="A903" s="1">
        <f t="shared" si="42"/>
        <v>0</v>
      </c>
      <c r="B903" s="1">
        <v>0</v>
      </c>
      <c r="C903" s="1" t="s">
        <v>201</v>
      </c>
      <c r="D903" s="1" t="s">
        <v>136</v>
      </c>
      <c r="E903" s="1" t="s">
        <v>103</v>
      </c>
      <c r="F903" s="1" t="s">
        <v>203</v>
      </c>
      <c r="G903" s="1" t="str">
        <f t="shared" si="43"/>
        <v>Mali-HIV/AIDS,Malaria</v>
      </c>
      <c r="H903" s="1">
        <v>0</v>
      </c>
      <c r="I903" s="1" t="s">
        <v>79</v>
      </c>
      <c r="J903" s="1" t="str">
        <f>IF(IFERROR(IF(M903="",INDEX('Review Approach Lookup'!D:D,MATCH('Eligible Components'!G903,'Review Approach Lookup'!A:A,0)),INDEX('Tableau FR Download'!I:I,MATCH(M903,'Tableau FR Download'!G:G,0))),"")=0,"TBC",IFERROR(IF(M903="",INDEX('Review Approach Lookup'!D:D,MATCH('Eligible Components'!G903,'Review Approach Lookup'!A:A,0)),INDEX('Tableau FR Download'!I:I,MATCH(M903,'Tableau FR Download'!G:G,0))),""))</f>
        <v/>
      </c>
      <c r="K903" s="1" t="s">
        <v>219</v>
      </c>
      <c r="L903" s="1">
        <f>_xlfn.MAXIFS('Tableau FR Download'!A:A,'Tableau FR Download'!B:B,'Eligible Components'!G903)</f>
        <v>0</v>
      </c>
      <c r="M903" s="1" t="str">
        <f>IF(L903=0,"",INDEX('Tableau FR Download'!G:G,MATCH('Eligible Components'!L903,'Tableau FR Download'!A:A,0)))</f>
        <v/>
      </c>
      <c r="N903" s="2" t="str">
        <f>IFERROR(IF(LEFT(INDEX('Tableau FR Download'!J:J,MATCH('Eligible Components'!M903,'Tableau FR Download'!G:G,0)),FIND(" - ",INDEX('Tableau FR Download'!J:J,MATCH('Eligible Components'!M903,'Tableau FR Download'!G:G,0)))-1) = 0,"",LEFT(INDEX('Tableau FR Download'!J:J,MATCH('Eligible Components'!M903,'Tableau FR Download'!G:G,0)),FIND(" - ",INDEX('Tableau FR Download'!J:J,MATCH('Eligible Components'!M903,'Tableau FR Download'!G:G,0)))-1)),"")</f>
        <v/>
      </c>
      <c r="O903" s="2" t="str">
        <f>IF(T903="No","",IFERROR(IF(INDEX('Tableau FR Download'!M:M,MATCH('Eligible Components'!M903,'Tableau FR Download'!G:G,0))=0,"",INDEX('Tableau FR Download'!M:M,MATCH('Eligible Components'!M903,'Tableau FR Download'!G:G,0))),""))</f>
        <v/>
      </c>
      <c r="P903" s="27" t="str">
        <f>IF(IFERROR(
INDEX('Funding Request Tracker'!$G$6:$G$13,MATCH('Eligible Components'!N903,'Funding Request Tracker'!$F$6:$F$13,0)),"")=0,"",
IFERROR(INDEX('Funding Request Tracker'!$G$6:$G$13,MATCH('Eligible Components'!N903,'Funding Request Tracker'!$F$6:$F$13,0)),
""))</f>
        <v/>
      </c>
      <c r="Q903" s="27" t="str">
        <f>IF(IFERROR(INDEX('Tableau FR Download'!N:N,MATCH('Eligible Components'!M903,'Tableau FR Download'!G:G,0)),"")=0,"",IFERROR(INDEX('Tableau FR Download'!N:N,MATCH('Eligible Components'!M903,'Tableau FR Download'!G:G,0)),""))</f>
        <v/>
      </c>
      <c r="R903" s="27" t="str">
        <f>IF(IFERROR(INDEX('Tableau FR Download'!O:O,MATCH('Eligible Components'!M903,'Tableau FR Download'!G:G,0)),"")=0,"",IFERROR(INDEX('Tableau FR Download'!O:O,MATCH('Eligible Components'!M903,'Tableau FR Download'!G:G,0)),""))</f>
        <v/>
      </c>
      <c r="S903" t="str">
        <f t="shared" si="44"/>
        <v/>
      </c>
      <c r="T903" s="1" t="str">
        <f>IFERROR(INDEX('User Instructions'!$E$3:$E$8,MATCH('Eligible Components'!N903,'User Instructions'!$D$3:$D$8,0)),"")</f>
        <v/>
      </c>
      <c r="U903" s="1" t="str">
        <f>IFERROR(IF(INDEX('Tableau FR Download'!M:M,MATCH('Eligible Components'!M903,'Tableau FR Download'!G:G,0))=0,"",INDEX('Tableau FR Download'!M:M,MATCH('Eligible Components'!M903,'Tableau FR Download'!G:G,0))),"")</f>
        <v/>
      </c>
    </row>
    <row r="904" spans="1:21" hidden="1" x14ac:dyDescent="0.35">
      <c r="A904" s="1">
        <f t="shared" si="42"/>
        <v>0</v>
      </c>
      <c r="B904" s="1">
        <v>0</v>
      </c>
      <c r="C904" s="1" t="s">
        <v>201</v>
      </c>
      <c r="D904" s="1" t="s">
        <v>136</v>
      </c>
      <c r="E904" s="1" t="s">
        <v>204</v>
      </c>
      <c r="F904" s="1" t="s">
        <v>205</v>
      </c>
      <c r="G904" s="1" t="str">
        <f t="shared" si="43"/>
        <v>Mali-HIV/AIDS,Malaria,RSSH</v>
      </c>
      <c r="H904" s="1">
        <v>0</v>
      </c>
      <c r="I904" s="1" t="s">
        <v>79</v>
      </c>
      <c r="J904" s="1" t="str">
        <f>IF(IFERROR(IF(M904="",INDEX('Review Approach Lookup'!D:D,MATCH('Eligible Components'!G904,'Review Approach Lookup'!A:A,0)),INDEX('Tableau FR Download'!I:I,MATCH(M904,'Tableau FR Download'!G:G,0))),"")=0,"TBC",IFERROR(IF(M904="",INDEX('Review Approach Lookup'!D:D,MATCH('Eligible Components'!G904,'Review Approach Lookup'!A:A,0)),INDEX('Tableau FR Download'!I:I,MATCH(M904,'Tableau FR Download'!G:G,0))),""))</f>
        <v/>
      </c>
      <c r="K904" s="1" t="s">
        <v>219</v>
      </c>
      <c r="L904" s="1">
        <f>_xlfn.MAXIFS('Tableau FR Download'!A:A,'Tableau FR Download'!B:B,'Eligible Components'!G904)</f>
        <v>0</v>
      </c>
      <c r="M904" s="1" t="str">
        <f>IF(L904=0,"",INDEX('Tableau FR Download'!G:G,MATCH('Eligible Components'!L904,'Tableau FR Download'!A:A,0)))</f>
        <v/>
      </c>
      <c r="N904" s="2" t="str">
        <f>IFERROR(IF(LEFT(INDEX('Tableau FR Download'!J:J,MATCH('Eligible Components'!M904,'Tableau FR Download'!G:G,0)),FIND(" - ",INDEX('Tableau FR Download'!J:J,MATCH('Eligible Components'!M904,'Tableau FR Download'!G:G,0)))-1) = 0,"",LEFT(INDEX('Tableau FR Download'!J:J,MATCH('Eligible Components'!M904,'Tableau FR Download'!G:G,0)),FIND(" - ",INDEX('Tableau FR Download'!J:J,MATCH('Eligible Components'!M904,'Tableau FR Download'!G:G,0)))-1)),"")</f>
        <v/>
      </c>
      <c r="O904" s="2" t="str">
        <f>IF(T904="No","",IFERROR(IF(INDEX('Tableau FR Download'!M:M,MATCH('Eligible Components'!M904,'Tableau FR Download'!G:G,0))=0,"",INDEX('Tableau FR Download'!M:M,MATCH('Eligible Components'!M904,'Tableau FR Download'!G:G,0))),""))</f>
        <v/>
      </c>
      <c r="P904" s="27" t="str">
        <f>IF(IFERROR(
INDEX('Funding Request Tracker'!$G$6:$G$13,MATCH('Eligible Components'!N904,'Funding Request Tracker'!$F$6:$F$13,0)),"")=0,"",
IFERROR(INDEX('Funding Request Tracker'!$G$6:$G$13,MATCH('Eligible Components'!N904,'Funding Request Tracker'!$F$6:$F$13,0)),
""))</f>
        <v/>
      </c>
      <c r="Q904" s="27" t="str">
        <f>IF(IFERROR(INDEX('Tableau FR Download'!N:N,MATCH('Eligible Components'!M904,'Tableau FR Download'!G:G,0)),"")=0,"",IFERROR(INDEX('Tableau FR Download'!N:N,MATCH('Eligible Components'!M904,'Tableau FR Download'!G:G,0)),""))</f>
        <v/>
      </c>
      <c r="R904" s="27" t="str">
        <f>IF(IFERROR(INDEX('Tableau FR Download'!O:O,MATCH('Eligible Components'!M904,'Tableau FR Download'!G:G,0)),"")=0,"",IFERROR(INDEX('Tableau FR Download'!O:O,MATCH('Eligible Components'!M904,'Tableau FR Download'!G:G,0)),""))</f>
        <v/>
      </c>
      <c r="S904" t="str">
        <f t="shared" si="44"/>
        <v/>
      </c>
      <c r="T904" s="1" t="str">
        <f>IFERROR(INDEX('User Instructions'!$E$3:$E$8,MATCH('Eligible Components'!N904,'User Instructions'!$D$3:$D$8,0)),"")</f>
        <v/>
      </c>
      <c r="U904" s="1" t="str">
        <f>IFERROR(IF(INDEX('Tableau FR Download'!M:M,MATCH('Eligible Components'!M904,'Tableau FR Download'!G:G,0))=0,"",INDEX('Tableau FR Download'!M:M,MATCH('Eligible Components'!M904,'Tableau FR Download'!G:G,0))),"")</f>
        <v/>
      </c>
    </row>
    <row r="905" spans="1:21" hidden="1" x14ac:dyDescent="0.35">
      <c r="A905" s="1">
        <f t="shared" si="42"/>
        <v>0</v>
      </c>
      <c r="B905" s="1">
        <v>0</v>
      </c>
      <c r="C905" s="1" t="s">
        <v>201</v>
      </c>
      <c r="D905" s="1" t="s">
        <v>136</v>
      </c>
      <c r="E905" s="1" t="s">
        <v>206</v>
      </c>
      <c r="F905" s="1" t="s">
        <v>207</v>
      </c>
      <c r="G905" s="1" t="str">
        <f t="shared" si="43"/>
        <v>Mali-HIV/AIDS,RSSH</v>
      </c>
      <c r="H905" s="1">
        <v>1</v>
      </c>
      <c r="I905" s="1" t="s">
        <v>79</v>
      </c>
      <c r="J905" s="1" t="str">
        <f>IF(IFERROR(IF(M905="",INDEX('Review Approach Lookup'!D:D,MATCH('Eligible Components'!G905,'Review Approach Lookup'!A:A,0)),INDEX('Tableau FR Download'!I:I,MATCH(M905,'Tableau FR Download'!G:G,0))),"")=0,"TBC",IFERROR(IF(M905="",INDEX('Review Approach Lookup'!D:D,MATCH('Eligible Components'!G905,'Review Approach Lookup'!A:A,0)),INDEX('Tableau FR Download'!I:I,MATCH(M905,'Tableau FR Download'!G:G,0))),""))</f>
        <v/>
      </c>
      <c r="K905" s="1" t="s">
        <v>219</v>
      </c>
      <c r="L905" s="1">
        <f>_xlfn.MAXIFS('Tableau FR Download'!A:A,'Tableau FR Download'!B:B,'Eligible Components'!G905)</f>
        <v>0</v>
      </c>
      <c r="M905" s="1" t="str">
        <f>IF(L905=0,"",INDEX('Tableau FR Download'!G:G,MATCH('Eligible Components'!L905,'Tableau FR Download'!A:A,0)))</f>
        <v/>
      </c>
      <c r="N905" s="2" t="str">
        <f>IFERROR(IF(LEFT(INDEX('Tableau FR Download'!J:J,MATCH('Eligible Components'!M905,'Tableau FR Download'!G:G,0)),FIND(" - ",INDEX('Tableau FR Download'!J:J,MATCH('Eligible Components'!M905,'Tableau FR Download'!G:G,0)))-1) = 0,"",LEFT(INDEX('Tableau FR Download'!J:J,MATCH('Eligible Components'!M905,'Tableau FR Download'!G:G,0)),FIND(" - ",INDEX('Tableau FR Download'!J:J,MATCH('Eligible Components'!M905,'Tableau FR Download'!G:G,0)))-1)),"")</f>
        <v/>
      </c>
      <c r="O905" s="2" t="str">
        <f>IF(T905="No","",IFERROR(IF(INDEX('Tableau FR Download'!M:M,MATCH('Eligible Components'!M905,'Tableau FR Download'!G:G,0))=0,"",INDEX('Tableau FR Download'!M:M,MATCH('Eligible Components'!M905,'Tableau FR Download'!G:G,0))),""))</f>
        <v/>
      </c>
      <c r="P905" s="27" t="str">
        <f>IF(IFERROR(
INDEX('Funding Request Tracker'!$G$6:$G$13,MATCH('Eligible Components'!N905,'Funding Request Tracker'!$F$6:$F$13,0)),"")=0,"",
IFERROR(INDEX('Funding Request Tracker'!$G$6:$G$13,MATCH('Eligible Components'!N905,'Funding Request Tracker'!$F$6:$F$13,0)),
""))</f>
        <v/>
      </c>
      <c r="Q905" s="27" t="str">
        <f>IF(IFERROR(INDEX('Tableau FR Download'!N:N,MATCH('Eligible Components'!M905,'Tableau FR Download'!G:G,0)),"")=0,"",IFERROR(INDEX('Tableau FR Download'!N:N,MATCH('Eligible Components'!M905,'Tableau FR Download'!G:G,0)),""))</f>
        <v/>
      </c>
      <c r="R905" s="27" t="str">
        <f>IF(IFERROR(INDEX('Tableau FR Download'!O:O,MATCH('Eligible Components'!M905,'Tableau FR Download'!G:G,0)),"")=0,"",IFERROR(INDEX('Tableau FR Download'!O:O,MATCH('Eligible Components'!M905,'Tableau FR Download'!G:G,0)),""))</f>
        <v/>
      </c>
      <c r="S905" t="str">
        <f t="shared" si="44"/>
        <v/>
      </c>
      <c r="T905" s="1" t="str">
        <f>IFERROR(INDEX('User Instructions'!$E$3:$E$8,MATCH('Eligible Components'!N905,'User Instructions'!$D$3:$D$8,0)),"")</f>
        <v/>
      </c>
      <c r="U905" s="1" t="str">
        <f>IFERROR(IF(INDEX('Tableau FR Download'!M:M,MATCH('Eligible Components'!M905,'Tableau FR Download'!G:G,0))=0,"",INDEX('Tableau FR Download'!M:M,MATCH('Eligible Components'!M905,'Tableau FR Download'!G:G,0))),"")</f>
        <v/>
      </c>
    </row>
    <row r="906" spans="1:21" hidden="1" x14ac:dyDescent="0.35">
      <c r="A906" s="1">
        <f t="shared" si="42"/>
        <v>0</v>
      </c>
      <c r="B906" s="1">
        <v>0</v>
      </c>
      <c r="C906" s="1" t="s">
        <v>201</v>
      </c>
      <c r="D906" s="1" t="s">
        <v>136</v>
      </c>
      <c r="E906" s="1" t="s">
        <v>63</v>
      </c>
      <c r="F906" s="1" t="s">
        <v>208</v>
      </c>
      <c r="G906" s="1" t="str">
        <f t="shared" si="43"/>
        <v>Mali-HIV/AIDS, Tuberculosis</v>
      </c>
      <c r="H906" s="1">
        <v>1</v>
      </c>
      <c r="I906" s="1" t="s">
        <v>79</v>
      </c>
      <c r="J906" s="1" t="str">
        <f>IF(IFERROR(IF(M906="",INDEX('Review Approach Lookup'!D:D,MATCH('Eligible Components'!G906,'Review Approach Lookup'!A:A,0)),INDEX('Tableau FR Download'!I:I,MATCH(M906,'Tableau FR Download'!G:G,0))),"")=0,"TBC",IFERROR(IF(M906="",INDEX('Review Approach Lookup'!D:D,MATCH('Eligible Components'!G906,'Review Approach Lookup'!A:A,0)),INDEX('Tableau FR Download'!I:I,MATCH(M906,'Tableau FR Download'!G:G,0))),""))</f>
        <v/>
      </c>
      <c r="K906" s="1" t="s">
        <v>219</v>
      </c>
      <c r="L906" s="1">
        <f>_xlfn.MAXIFS('Tableau FR Download'!A:A,'Tableau FR Download'!B:B,'Eligible Components'!G906)</f>
        <v>0</v>
      </c>
      <c r="M906" s="1" t="str">
        <f>IF(L906=0,"",INDEX('Tableau FR Download'!G:G,MATCH('Eligible Components'!L906,'Tableau FR Download'!A:A,0)))</f>
        <v/>
      </c>
      <c r="N906" s="2" t="str">
        <f>IFERROR(IF(LEFT(INDEX('Tableau FR Download'!J:J,MATCH('Eligible Components'!M906,'Tableau FR Download'!G:G,0)),FIND(" - ",INDEX('Tableau FR Download'!J:J,MATCH('Eligible Components'!M906,'Tableau FR Download'!G:G,0)))-1) = 0,"",LEFT(INDEX('Tableau FR Download'!J:J,MATCH('Eligible Components'!M906,'Tableau FR Download'!G:G,0)),FIND(" - ",INDEX('Tableau FR Download'!J:J,MATCH('Eligible Components'!M906,'Tableau FR Download'!G:G,0)))-1)),"")</f>
        <v/>
      </c>
      <c r="O906" s="2" t="str">
        <f>IF(T906="No","",IFERROR(IF(INDEX('Tableau FR Download'!M:M,MATCH('Eligible Components'!M906,'Tableau FR Download'!G:G,0))=0,"",INDEX('Tableau FR Download'!M:M,MATCH('Eligible Components'!M906,'Tableau FR Download'!G:G,0))),""))</f>
        <v/>
      </c>
      <c r="P906" s="27" t="str">
        <f>IF(IFERROR(
INDEX('Funding Request Tracker'!$G$6:$G$13,MATCH('Eligible Components'!N906,'Funding Request Tracker'!$F$6:$F$13,0)),"")=0,"",
IFERROR(INDEX('Funding Request Tracker'!$G$6:$G$13,MATCH('Eligible Components'!N906,'Funding Request Tracker'!$F$6:$F$13,0)),
""))</f>
        <v/>
      </c>
      <c r="Q906" s="27" t="str">
        <f>IF(IFERROR(INDEX('Tableau FR Download'!N:N,MATCH('Eligible Components'!M906,'Tableau FR Download'!G:G,0)),"")=0,"",IFERROR(INDEX('Tableau FR Download'!N:N,MATCH('Eligible Components'!M906,'Tableau FR Download'!G:G,0)),""))</f>
        <v/>
      </c>
      <c r="R906" s="27" t="str">
        <f>IF(IFERROR(INDEX('Tableau FR Download'!O:O,MATCH('Eligible Components'!M906,'Tableau FR Download'!G:G,0)),"")=0,"",IFERROR(INDEX('Tableau FR Download'!O:O,MATCH('Eligible Components'!M906,'Tableau FR Download'!G:G,0)),""))</f>
        <v/>
      </c>
      <c r="S906" t="str">
        <f t="shared" si="44"/>
        <v/>
      </c>
      <c r="T906" s="1" t="str">
        <f>IFERROR(INDEX('User Instructions'!$E$3:$E$8,MATCH('Eligible Components'!N906,'User Instructions'!$D$3:$D$8,0)),"")</f>
        <v/>
      </c>
      <c r="U906" s="1" t="str">
        <f>IFERROR(IF(INDEX('Tableau FR Download'!M:M,MATCH('Eligible Components'!M906,'Tableau FR Download'!G:G,0))=0,"",INDEX('Tableau FR Download'!M:M,MATCH('Eligible Components'!M906,'Tableau FR Download'!G:G,0))),"")</f>
        <v/>
      </c>
    </row>
    <row r="907" spans="1:21" hidden="1" x14ac:dyDescent="0.35">
      <c r="A907" s="1">
        <f t="shared" si="42"/>
        <v>0</v>
      </c>
      <c r="B907" s="1">
        <v>0</v>
      </c>
      <c r="C907" s="1" t="s">
        <v>201</v>
      </c>
      <c r="D907" s="1" t="s">
        <v>136</v>
      </c>
      <c r="E907" s="1" t="s">
        <v>53</v>
      </c>
      <c r="F907" s="1" t="s">
        <v>209</v>
      </c>
      <c r="G907" s="1" t="str">
        <f t="shared" si="43"/>
        <v>Mali-HIV/AIDS,Tuberculosis,Malaria</v>
      </c>
      <c r="H907" s="1">
        <v>0</v>
      </c>
      <c r="I907" s="1" t="s">
        <v>79</v>
      </c>
      <c r="J907" s="1" t="str">
        <f>IF(IFERROR(IF(M907="",INDEX('Review Approach Lookup'!D:D,MATCH('Eligible Components'!G907,'Review Approach Lookup'!A:A,0)),INDEX('Tableau FR Download'!I:I,MATCH(M907,'Tableau FR Download'!G:G,0))),"")=0,"TBC",IFERROR(IF(M907="",INDEX('Review Approach Lookup'!D:D,MATCH('Eligible Components'!G907,'Review Approach Lookup'!A:A,0)),INDEX('Tableau FR Download'!I:I,MATCH(M907,'Tableau FR Download'!G:G,0))),""))</f>
        <v/>
      </c>
      <c r="K907" s="1" t="s">
        <v>219</v>
      </c>
      <c r="L907" s="1">
        <f>_xlfn.MAXIFS('Tableau FR Download'!A:A,'Tableau FR Download'!B:B,'Eligible Components'!G907)</f>
        <v>0</v>
      </c>
      <c r="M907" s="1" t="str">
        <f>IF(L907=0,"",INDEX('Tableau FR Download'!G:G,MATCH('Eligible Components'!L907,'Tableau FR Download'!A:A,0)))</f>
        <v/>
      </c>
      <c r="N907" s="2" t="str">
        <f>IFERROR(IF(LEFT(INDEX('Tableau FR Download'!J:J,MATCH('Eligible Components'!M907,'Tableau FR Download'!G:G,0)),FIND(" - ",INDEX('Tableau FR Download'!J:J,MATCH('Eligible Components'!M907,'Tableau FR Download'!G:G,0)))-1) = 0,"",LEFT(INDEX('Tableau FR Download'!J:J,MATCH('Eligible Components'!M907,'Tableau FR Download'!G:G,0)),FIND(" - ",INDEX('Tableau FR Download'!J:J,MATCH('Eligible Components'!M907,'Tableau FR Download'!G:G,0)))-1)),"")</f>
        <v/>
      </c>
      <c r="O907" s="2" t="str">
        <f>IF(T907="No","",IFERROR(IF(INDEX('Tableau FR Download'!M:M,MATCH('Eligible Components'!M907,'Tableau FR Download'!G:G,0))=0,"",INDEX('Tableau FR Download'!M:M,MATCH('Eligible Components'!M907,'Tableau FR Download'!G:G,0))),""))</f>
        <v/>
      </c>
      <c r="P907" s="27" t="str">
        <f>IF(IFERROR(
INDEX('Funding Request Tracker'!$G$6:$G$13,MATCH('Eligible Components'!N907,'Funding Request Tracker'!$F$6:$F$13,0)),"")=0,"",
IFERROR(INDEX('Funding Request Tracker'!$G$6:$G$13,MATCH('Eligible Components'!N907,'Funding Request Tracker'!$F$6:$F$13,0)),
""))</f>
        <v/>
      </c>
      <c r="Q907" s="27" t="str">
        <f>IF(IFERROR(INDEX('Tableau FR Download'!N:N,MATCH('Eligible Components'!M907,'Tableau FR Download'!G:G,0)),"")=0,"",IFERROR(INDEX('Tableau FR Download'!N:N,MATCH('Eligible Components'!M907,'Tableau FR Download'!G:G,0)),""))</f>
        <v/>
      </c>
      <c r="R907" s="27" t="str">
        <f>IF(IFERROR(INDEX('Tableau FR Download'!O:O,MATCH('Eligible Components'!M907,'Tableau FR Download'!G:G,0)),"")=0,"",IFERROR(INDEX('Tableau FR Download'!O:O,MATCH('Eligible Components'!M907,'Tableau FR Download'!G:G,0)),""))</f>
        <v/>
      </c>
      <c r="S907" t="str">
        <f t="shared" si="44"/>
        <v/>
      </c>
      <c r="T907" s="1" t="str">
        <f>IFERROR(INDEX('User Instructions'!$E$3:$E$8,MATCH('Eligible Components'!N907,'User Instructions'!$D$3:$D$8,0)),"")</f>
        <v/>
      </c>
      <c r="U907" s="1" t="str">
        <f>IFERROR(IF(INDEX('Tableau FR Download'!M:M,MATCH('Eligible Components'!M907,'Tableau FR Download'!G:G,0))=0,"",INDEX('Tableau FR Download'!M:M,MATCH('Eligible Components'!M907,'Tableau FR Download'!G:G,0))),"")</f>
        <v/>
      </c>
    </row>
    <row r="908" spans="1:21" hidden="1" x14ac:dyDescent="0.35">
      <c r="A908" s="1">
        <f t="shared" si="42"/>
        <v>0</v>
      </c>
      <c r="B908" s="1">
        <v>0</v>
      </c>
      <c r="C908" s="1" t="s">
        <v>201</v>
      </c>
      <c r="D908" s="1" t="s">
        <v>136</v>
      </c>
      <c r="E908" s="1" t="s">
        <v>81</v>
      </c>
      <c r="F908" s="1" t="s">
        <v>210</v>
      </c>
      <c r="G908" s="1" t="str">
        <f t="shared" si="43"/>
        <v>Mali-HIV/AIDS,Tuberculosis,Malaria,RSSH</v>
      </c>
      <c r="H908" s="1">
        <v>0</v>
      </c>
      <c r="I908" s="1" t="s">
        <v>79</v>
      </c>
      <c r="J908" s="1" t="str">
        <f>IF(IFERROR(IF(M908="",INDEX('Review Approach Lookup'!D:D,MATCH('Eligible Components'!G908,'Review Approach Lookup'!A:A,0)),INDEX('Tableau FR Download'!I:I,MATCH(M908,'Tableau FR Download'!G:G,0))),"")=0,"TBC",IFERROR(IF(M908="",INDEX('Review Approach Lookup'!D:D,MATCH('Eligible Components'!G908,'Review Approach Lookup'!A:A,0)),INDEX('Tableau FR Download'!I:I,MATCH(M908,'Tableau FR Download'!G:G,0))),""))</f>
        <v/>
      </c>
      <c r="K908" s="1" t="s">
        <v>219</v>
      </c>
      <c r="L908" s="1">
        <f>_xlfn.MAXIFS('Tableau FR Download'!A:A,'Tableau FR Download'!B:B,'Eligible Components'!G908)</f>
        <v>0</v>
      </c>
      <c r="M908" s="1" t="str">
        <f>IF(L908=0,"",INDEX('Tableau FR Download'!G:G,MATCH('Eligible Components'!L908,'Tableau FR Download'!A:A,0)))</f>
        <v/>
      </c>
      <c r="N908" s="2" t="str">
        <f>IFERROR(IF(LEFT(INDEX('Tableau FR Download'!J:J,MATCH('Eligible Components'!M908,'Tableau FR Download'!G:G,0)),FIND(" - ",INDEX('Tableau FR Download'!J:J,MATCH('Eligible Components'!M908,'Tableau FR Download'!G:G,0)))-1) = 0,"",LEFT(INDEX('Tableau FR Download'!J:J,MATCH('Eligible Components'!M908,'Tableau FR Download'!G:G,0)),FIND(" - ",INDEX('Tableau FR Download'!J:J,MATCH('Eligible Components'!M908,'Tableau FR Download'!G:G,0)))-1)),"")</f>
        <v/>
      </c>
      <c r="O908" s="2" t="str">
        <f>IF(T908="No","",IFERROR(IF(INDEX('Tableau FR Download'!M:M,MATCH('Eligible Components'!M908,'Tableau FR Download'!G:G,0))=0,"",INDEX('Tableau FR Download'!M:M,MATCH('Eligible Components'!M908,'Tableau FR Download'!G:G,0))),""))</f>
        <v/>
      </c>
      <c r="P908" s="27" t="str">
        <f>IF(IFERROR(
INDEX('Funding Request Tracker'!$G$6:$G$13,MATCH('Eligible Components'!N908,'Funding Request Tracker'!$F$6:$F$13,0)),"")=0,"",
IFERROR(INDEX('Funding Request Tracker'!$G$6:$G$13,MATCH('Eligible Components'!N908,'Funding Request Tracker'!$F$6:$F$13,0)),
""))</f>
        <v/>
      </c>
      <c r="Q908" s="27" t="str">
        <f>IF(IFERROR(INDEX('Tableau FR Download'!N:N,MATCH('Eligible Components'!M908,'Tableau FR Download'!G:G,0)),"")=0,"",IFERROR(INDEX('Tableau FR Download'!N:N,MATCH('Eligible Components'!M908,'Tableau FR Download'!G:G,0)),""))</f>
        <v/>
      </c>
      <c r="R908" s="27" t="str">
        <f>IF(IFERROR(INDEX('Tableau FR Download'!O:O,MATCH('Eligible Components'!M908,'Tableau FR Download'!G:G,0)),"")=0,"",IFERROR(INDEX('Tableau FR Download'!O:O,MATCH('Eligible Components'!M908,'Tableau FR Download'!G:G,0)),""))</f>
        <v/>
      </c>
      <c r="S908" t="str">
        <f t="shared" si="44"/>
        <v/>
      </c>
      <c r="T908" s="1" t="str">
        <f>IFERROR(INDEX('User Instructions'!$E$3:$E$8,MATCH('Eligible Components'!N908,'User Instructions'!$D$3:$D$8,0)),"")</f>
        <v/>
      </c>
      <c r="U908" s="1" t="str">
        <f>IFERROR(IF(INDEX('Tableau FR Download'!M:M,MATCH('Eligible Components'!M908,'Tableau FR Download'!G:G,0))=0,"",INDEX('Tableau FR Download'!M:M,MATCH('Eligible Components'!M908,'Tableau FR Download'!G:G,0))),"")</f>
        <v/>
      </c>
    </row>
    <row r="909" spans="1:21" hidden="1" x14ac:dyDescent="0.35">
      <c r="A909" s="1">
        <f t="shared" si="42"/>
        <v>1</v>
      </c>
      <c r="B909" s="1">
        <v>0</v>
      </c>
      <c r="C909" s="1" t="s">
        <v>201</v>
      </c>
      <c r="D909" s="1" t="s">
        <v>136</v>
      </c>
      <c r="E909" s="1" t="s">
        <v>137</v>
      </c>
      <c r="F909" s="1" t="s">
        <v>211</v>
      </c>
      <c r="G909" s="1" t="str">
        <f t="shared" si="43"/>
        <v>Mali-HIV/AIDS,Tuberculosis,RSSH</v>
      </c>
      <c r="H909" s="1">
        <v>1</v>
      </c>
      <c r="I909" s="1" t="s">
        <v>79</v>
      </c>
      <c r="J909" s="1" t="str">
        <f>IF(IFERROR(IF(M909="",INDEX('Review Approach Lookup'!D:D,MATCH('Eligible Components'!G909,'Review Approach Lookup'!A:A,0)),INDEX('Tableau FR Download'!I:I,MATCH(M909,'Tableau FR Download'!G:G,0))),"")=0,"TBC",IFERROR(IF(M909="",INDEX('Review Approach Lookup'!D:D,MATCH('Eligible Components'!G909,'Review Approach Lookup'!A:A,0)),INDEX('Tableau FR Download'!I:I,MATCH(M909,'Tableau FR Download'!G:G,0))),""))</f>
        <v>Full Review</v>
      </c>
      <c r="K909" s="1" t="s">
        <v>219</v>
      </c>
      <c r="L909" s="1">
        <f>_xlfn.MAXIFS('Tableau FR Download'!A:A,'Tableau FR Download'!B:B,'Eligible Components'!G909)</f>
        <v>1506</v>
      </c>
      <c r="M909" s="1" t="str">
        <f>IF(L909=0,"",INDEX('Tableau FR Download'!G:G,MATCH('Eligible Components'!L909,'Tableau FR Download'!A:A,0)))</f>
        <v>FR1506-MLI-Z</v>
      </c>
      <c r="N909" s="2" t="str">
        <f>IFERROR(IF(LEFT(INDEX('Tableau FR Download'!J:J,MATCH('Eligible Components'!M909,'Tableau FR Download'!G:G,0)),FIND(" - ",INDEX('Tableau FR Download'!J:J,MATCH('Eligible Components'!M909,'Tableau FR Download'!G:G,0)))-1) = 0,"",LEFT(INDEX('Tableau FR Download'!J:J,MATCH('Eligible Components'!M909,'Tableau FR Download'!G:G,0)),FIND(" - ",INDEX('Tableau FR Download'!J:J,MATCH('Eligible Components'!M909,'Tableau FR Download'!G:G,0)))-1)),"")</f>
        <v>Window 2</v>
      </c>
      <c r="O909" s="2" t="str">
        <f>IF(T909="No","",IFERROR(IF(INDEX('Tableau FR Download'!M:M,MATCH('Eligible Components'!M909,'Tableau FR Download'!G:G,0))=0,"",INDEX('Tableau FR Download'!M:M,MATCH('Eligible Components'!M909,'Tableau FR Download'!G:G,0))),""))</f>
        <v>Grant Making</v>
      </c>
      <c r="P909" s="27">
        <f>IF(IFERROR(
INDEX('Funding Request Tracker'!$G$6:$G$13,MATCH('Eligible Components'!N909,'Funding Request Tracker'!$F$6:$F$13,0)),"")=0,"",
IFERROR(INDEX('Funding Request Tracker'!$G$6:$G$13,MATCH('Eligible Components'!N909,'Funding Request Tracker'!$F$6:$F$13,0)),
""))</f>
        <v>45076</v>
      </c>
      <c r="Q909" s="27">
        <f>IF(IFERROR(INDEX('Tableau FR Download'!N:N,MATCH('Eligible Components'!M909,'Tableau FR Download'!G:G,0)),"")=0,"",IFERROR(INDEX('Tableau FR Download'!N:N,MATCH('Eligible Components'!M909,'Tableau FR Download'!G:G,0)),""))</f>
        <v>45253</v>
      </c>
      <c r="R909" s="27">
        <f>IF(IFERROR(INDEX('Tableau FR Download'!O:O,MATCH('Eligible Components'!M909,'Tableau FR Download'!G:G,0)),"")=0,"",IFERROR(INDEX('Tableau FR Download'!O:O,MATCH('Eligible Components'!M909,'Tableau FR Download'!G:G,0)),""))</f>
        <v>45275</v>
      </c>
      <c r="S909">
        <f t="shared" si="44"/>
        <v>6.5245901639344259</v>
      </c>
      <c r="T909" s="1" t="str">
        <f>IFERROR(INDEX('User Instructions'!$E$3:$E$8,MATCH('Eligible Components'!N909,'User Instructions'!$D$3:$D$8,0)),"")</f>
        <v>Yes</v>
      </c>
      <c r="U909" s="1" t="str">
        <f>IFERROR(IF(INDEX('Tableau FR Download'!M:M,MATCH('Eligible Components'!M909,'Tableau FR Download'!G:G,0))=0,"",INDEX('Tableau FR Download'!M:M,MATCH('Eligible Components'!M909,'Tableau FR Download'!G:G,0))),"")</f>
        <v>Grant Making</v>
      </c>
    </row>
    <row r="910" spans="1:21" hidden="1" x14ac:dyDescent="0.35">
      <c r="A910" s="1">
        <f t="shared" si="42"/>
        <v>1</v>
      </c>
      <c r="B910" s="1">
        <v>0</v>
      </c>
      <c r="C910" s="1" t="s">
        <v>201</v>
      </c>
      <c r="D910" s="1" t="s">
        <v>136</v>
      </c>
      <c r="E910" s="1" t="s">
        <v>68</v>
      </c>
      <c r="F910" s="1" t="s">
        <v>68</v>
      </c>
      <c r="G910" s="1" t="str">
        <f t="shared" si="43"/>
        <v>Mali-Malaria</v>
      </c>
      <c r="H910" s="1">
        <v>1</v>
      </c>
      <c r="I910" s="1" t="s">
        <v>79</v>
      </c>
      <c r="J910" s="1" t="str">
        <f>IF(IFERROR(IF(M910="",INDEX('Review Approach Lookup'!D:D,MATCH('Eligible Components'!G910,'Review Approach Lookup'!A:A,0)),INDEX('Tableau FR Download'!I:I,MATCH(M910,'Tableau FR Download'!G:G,0))),"")=0,"TBC",IFERROR(IF(M910="",INDEX('Review Approach Lookup'!D:D,MATCH('Eligible Components'!G910,'Review Approach Lookup'!A:A,0)),INDEX('Tableau FR Download'!I:I,MATCH(M910,'Tableau FR Download'!G:G,0))),""))</f>
        <v>Full Review</v>
      </c>
      <c r="K910" s="1" t="s">
        <v>219</v>
      </c>
      <c r="L910" s="1">
        <f>_xlfn.MAXIFS('Tableau FR Download'!A:A,'Tableau FR Download'!B:B,'Eligible Components'!G910)</f>
        <v>1637</v>
      </c>
      <c r="M910" s="1" t="str">
        <f>IF(L910=0,"",INDEX('Tableau FR Download'!G:G,MATCH('Eligible Components'!L910,'Tableau FR Download'!A:A,0)))</f>
        <v>FR1637-MLI-M</v>
      </c>
      <c r="N910" s="2" t="str">
        <f>IFERROR(IF(LEFT(INDEX('Tableau FR Download'!J:J,MATCH('Eligible Components'!M910,'Tableau FR Download'!G:G,0)),FIND(" - ",INDEX('Tableau FR Download'!J:J,MATCH('Eligible Components'!M910,'Tableau FR Download'!G:G,0)))-1) = 0,"",LEFT(INDEX('Tableau FR Download'!J:J,MATCH('Eligible Components'!M910,'Tableau FR Download'!G:G,0)),FIND(" - ",INDEX('Tableau FR Download'!J:J,MATCH('Eligible Components'!M910,'Tableau FR Download'!G:G,0)))-1)),"")</f>
        <v>Window 5</v>
      </c>
      <c r="O910" s="2" t="str">
        <f>IF(T910="No","",IFERROR(IF(INDEX('Tableau FR Download'!M:M,MATCH('Eligible Components'!M910,'Tableau FR Download'!G:G,0))=0,"",INDEX('Tableau FR Download'!M:M,MATCH('Eligible Components'!M910,'Tableau FR Download'!G:G,0))),""))</f>
        <v/>
      </c>
      <c r="P910" s="27">
        <f>IF(IFERROR(
INDEX('Funding Request Tracker'!$G$6:$G$13,MATCH('Eligible Components'!N910,'Funding Request Tracker'!$F$6:$F$13,0)),"")=0,"",
IFERROR(INDEX('Funding Request Tracker'!$G$6:$G$13,MATCH('Eligible Components'!N910,'Funding Request Tracker'!$F$6:$F$13,0)),
""))</f>
        <v>45411</v>
      </c>
      <c r="Q910" s="27" t="str">
        <f>IF(IFERROR(INDEX('Tableau FR Download'!N:N,MATCH('Eligible Components'!M910,'Tableau FR Download'!G:G,0)),"")=0,"",IFERROR(INDEX('Tableau FR Download'!N:N,MATCH('Eligible Components'!M910,'Tableau FR Download'!G:G,0)),""))</f>
        <v/>
      </c>
      <c r="R910" s="27" t="str">
        <f>IF(IFERROR(INDEX('Tableau FR Download'!O:O,MATCH('Eligible Components'!M910,'Tableau FR Download'!G:G,0)),"")=0,"",IFERROR(INDEX('Tableau FR Download'!O:O,MATCH('Eligible Components'!M910,'Tableau FR Download'!G:G,0)),""))</f>
        <v/>
      </c>
      <c r="S910" t="str">
        <f t="shared" si="44"/>
        <v/>
      </c>
      <c r="T910" s="1" t="str">
        <f>IFERROR(INDEX('User Instructions'!$E$3:$E$8,MATCH('Eligible Components'!N910,'User Instructions'!$D$3:$D$8,0)),"")</f>
        <v>No</v>
      </c>
      <c r="U910" s="1" t="str">
        <f>IFERROR(IF(INDEX('Tableau FR Download'!M:M,MATCH('Eligible Components'!M910,'Tableau FR Download'!G:G,0))=0,"",INDEX('Tableau FR Download'!M:M,MATCH('Eligible Components'!M910,'Tableau FR Download'!G:G,0))),"")</f>
        <v/>
      </c>
    </row>
    <row r="911" spans="1:21" hidden="1" x14ac:dyDescent="0.35">
      <c r="A911" s="1">
        <f t="shared" si="42"/>
        <v>0</v>
      </c>
      <c r="B911" s="1">
        <v>0</v>
      </c>
      <c r="C911" s="1" t="s">
        <v>201</v>
      </c>
      <c r="D911" s="1" t="s">
        <v>136</v>
      </c>
      <c r="E911" s="1" t="s">
        <v>94</v>
      </c>
      <c r="F911" s="1" t="s">
        <v>212</v>
      </c>
      <c r="G911" s="1" t="str">
        <f t="shared" si="43"/>
        <v>Mali-Malaria,RSSH</v>
      </c>
      <c r="H911" s="1">
        <v>0</v>
      </c>
      <c r="I911" s="1" t="s">
        <v>79</v>
      </c>
      <c r="J911" s="1" t="str">
        <f>IF(IFERROR(IF(M911="",INDEX('Review Approach Lookup'!D:D,MATCH('Eligible Components'!G911,'Review Approach Lookup'!A:A,0)),INDEX('Tableau FR Download'!I:I,MATCH(M911,'Tableau FR Download'!G:G,0))),"")=0,"TBC",IFERROR(IF(M911="",INDEX('Review Approach Lookup'!D:D,MATCH('Eligible Components'!G911,'Review Approach Lookup'!A:A,0)),INDEX('Tableau FR Download'!I:I,MATCH(M911,'Tableau FR Download'!G:G,0))),""))</f>
        <v/>
      </c>
      <c r="K911" s="1" t="s">
        <v>219</v>
      </c>
      <c r="L911" s="1">
        <f>_xlfn.MAXIFS('Tableau FR Download'!A:A,'Tableau FR Download'!B:B,'Eligible Components'!G911)</f>
        <v>0</v>
      </c>
      <c r="M911" s="1" t="str">
        <f>IF(L911=0,"",INDEX('Tableau FR Download'!G:G,MATCH('Eligible Components'!L911,'Tableau FR Download'!A:A,0)))</f>
        <v/>
      </c>
      <c r="N911" s="2" t="str">
        <f>IFERROR(IF(LEFT(INDEX('Tableau FR Download'!J:J,MATCH('Eligible Components'!M911,'Tableau FR Download'!G:G,0)),FIND(" - ",INDEX('Tableau FR Download'!J:J,MATCH('Eligible Components'!M911,'Tableau FR Download'!G:G,0)))-1) = 0,"",LEFT(INDEX('Tableau FR Download'!J:J,MATCH('Eligible Components'!M911,'Tableau FR Download'!G:G,0)),FIND(" - ",INDEX('Tableau FR Download'!J:J,MATCH('Eligible Components'!M911,'Tableau FR Download'!G:G,0)))-1)),"")</f>
        <v/>
      </c>
      <c r="O911" s="2" t="str">
        <f>IF(T911="No","",IFERROR(IF(INDEX('Tableau FR Download'!M:M,MATCH('Eligible Components'!M911,'Tableau FR Download'!G:G,0))=0,"",INDEX('Tableau FR Download'!M:M,MATCH('Eligible Components'!M911,'Tableau FR Download'!G:G,0))),""))</f>
        <v/>
      </c>
      <c r="P911" s="27" t="str">
        <f>IF(IFERROR(
INDEX('Funding Request Tracker'!$G$6:$G$13,MATCH('Eligible Components'!N911,'Funding Request Tracker'!$F$6:$F$13,0)),"")=0,"",
IFERROR(INDEX('Funding Request Tracker'!$G$6:$G$13,MATCH('Eligible Components'!N911,'Funding Request Tracker'!$F$6:$F$13,0)),
""))</f>
        <v/>
      </c>
      <c r="Q911" s="27" t="str">
        <f>IF(IFERROR(INDEX('Tableau FR Download'!N:N,MATCH('Eligible Components'!M911,'Tableau FR Download'!G:G,0)),"")=0,"",IFERROR(INDEX('Tableau FR Download'!N:N,MATCH('Eligible Components'!M911,'Tableau FR Download'!G:G,0)),""))</f>
        <v/>
      </c>
      <c r="R911" s="27" t="str">
        <f>IF(IFERROR(INDEX('Tableau FR Download'!O:O,MATCH('Eligible Components'!M911,'Tableau FR Download'!G:G,0)),"")=0,"",IFERROR(INDEX('Tableau FR Download'!O:O,MATCH('Eligible Components'!M911,'Tableau FR Download'!G:G,0)),""))</f>
        <v/>
      </c>
      <c r="S911" t="str">
        <f t="shared" si="44"/>
        <v/>
      </c>
      <c r="T911" s="1" t="str">
        <f>IFERROR(INDEX('User Instructions'!$E$3:$E$8,MATCH('Eligible Components'!N911,'User Instructions'!$D$3:$D$8,0)),"")</f>
        <v/>
      </c>
      <c r="U911" s="1" t="str">
        <f>IFERROR(IF(INDEX('Tableau FR Download'!M:M,MATCH('Eligible Components'!M911,'Tableau FR Download'!G:G,0))=0,"",INDEX('Tableau FR Download'!M:M,MATCH('Eligible Components'!M911,'Tableau FR Download'!G:G,0))),"")</f>
        <v/>
      </c>
    </row>
    <row r="912" spans="1:21" hidden="1" x14ac:dyDescent="0.35">
      <c r="A912" s="1">
        <f t="shared" si="42"/>
        <v>0</v>
      </c>
      <c r="B912" s="1">
        <v>1</v>
      </c>
      <c r="C912" s="1" t="s">
        <v>201</v>
      </c>
      <c r="D912" s="1" t="s">
        <v>136</v>
      </c>
      <c r="E912" s="1" t="s">
        <v>91</v>
      </c>
      <c r="F912" s="1" t="s">
        <v>91</v>
      </c>
      <c r="G912" s="1" t="str">
        <f t="shared" si="43"/>
        <v>Mali-RSSH</v>
      </c>
      <c r="H912" s="1">
        <v>1</v>
      </c>
      <c r="I912" s="1" t="s">
        <v>79</v>
      </c>
      <c r="J912" s="1" t="str">
        <f>IF(IFERROR(IF(M912="",INDEX('Review Approach Lookup'!D:D,MATCH('Eligible Components'!G912,'Review Approach Lookup'!A:A,0)),INDEX('Tableau FR Download'!I:I,MATCH(M912,'Tableau FR Download'!G:G,0))),"")=0,"TBC",IFERROR(IF(M912="",INDEX('Review Approach Lookup'!D:D,MATCH('Eligible Components'!G912,'Review Approach Lookup'!A:A,0)),INDEX('Tableau FR Download'!I:I,MATCH(M912,'Tableau FR Download'!G:G,0))),""))</f>
        <v>TBC</v>
      </c>
      <c r="K912" s="1" t="s">
        <v>219</v>
      </c>
      <c r="L912" s="1">
        <f>_xlfn.MAXIFS('Tableau FR Download'!A:A,'Tableau FR Download'!B:B,'Eligible Components'!G912)</f>
        <v>0</v>
      </c>
      <c r="M912" s="1" t="str">
        <f>IF(L912=0,"",INDEX('Tableau FR Download'!G:G,MATCH('Eligible Components'!L912,'Tableau FR Download'!A:A,0)))</f>
        <v/>
      </c>
      <c r="N912" s="2" t="str">
        <f>IFERROR(IF(LEFT(INDEX('Tableau FR Download'!J:J,MATCH('Eligible Components'!M912,'Tableau FR Download'!G:G,0)),FIND(" - ",INDEX('Tableau FR Download'!J:J,MATCH('Eligible Components'!M912,'Tableau FR Download'!G:G,0)))-1) = 0,"",LEFT(INDEX('Tableau FR Download'!J:J,MATCH('Eligible Components'!M912,'Tableau FR Download'!G:G,0)),FIND(" - ",INDEX('Tableau FR Download'!J:J,MATCH('Eligible Components'!M912,'Tableau FR Download'!G:G,0)))-1)),"")</f>
        <v/>
      </c>
      <c r="O912" s="2" t="str">
        <f>IF(T912="No","",IFERROR(IF(INDEX('Tableau FR Download'!M:M,MATCH('Eligible Components'!M912,'Tableau FR Download'!G:G,0))=0,"",INDEX('Tableau FR Download'!M:M,MATCH('Eligible Components'!M912,'Tableau FR Download'!G:G,0))),""))</f>
        <v/>
      </c>
      <c r="P912" s="27" t="str">
        <f>IF(IFERROR(
INDEX('Funding Request Tracker'!$G$6:$G$13,MATCH('Eligible Components'!N912,'Funding Request Tracker'!$F$6:$F$13,0)),"")=0,"",
IFERROR(INDEX('Funding Request Tracker'!$G$6:$G$13,MATCH('Eligible Components'!N912,'Funding Request Tracker'!$F$6:$F$13,0)),
""))</f>
        <v/>
      </c>
      <c r="Q912" s="27" t="str">
        <f>IF(IFERROR(INDEX('Tableau FR Download'!N:N,MATCH('Eligible Components'!M912,'Tableau FR Download'!G:G,0)),"")=0,"",IFERROR(INDEX('Tableau FR Download'!N:N,MATCH('Eligible Components'!M912,'Tableau FR Download'!G:G,0)),""))</f>
        <v/>
      </c>
      <c r="R912" s="27" t="str">
        <f>IF(IFERROR(INDEX('Tableau FR Download'!O:O,MATCH('Eligible Components'!M912,'Tableau FR Download'!G:G,0)),"")=0,"",IFERROR(INDEX('Tableau FR Download'!O:O,MATCH('Eligible Components'!M912,'Tableau FR Download'!G:G,0)),""))</f>
        <v/>
      </c>
      <c r="S912" t="str">
        <f t="shared" si="44"/>
        <v/>
      </c>
      <c r="T912" s="1" t="str">
        <f>IFERROR(INDEX('User Instructions'!$E$3:$E$8,MATCH('Eligible Components'!N912,'User Instructions'!$D$3:$D$8,0)),"")</f>
        <v/>
      </c>
      <c r="U912" s="1" t="str">
        <f>IFERROR(IF(INDEX('Tableau FR Download'!M:M,MATCH('Eligible Components'!M912,'Tableau FR Download'!G:G,0))=0,"",INDEX('Tableau FR Download'!M:M,MATCH('Eligible Components'!M912,'Tableau FR Download'!G:G,0))),"")</f>
        <v/>
      </c>
    </row>
    <row r="913" spans="1:21" hidden="1" x14ac:dyDescent="0.35">
      <c r="A913" s="1">
        <f t="shared" si="42"/>
        <v>0</v>
      </c>
      <c r="B913" s="1">
        <v>1</v>
      </c>
      <c r="C913" s="1" t="s">
        <v>201</v>
      </c>
      <c r="D913" s="1" t="s">
        <v>136</v>
      </c>
      <c r="E913" s="1" t="s">
        <v>61</v>
      </c>
      <c r="F913" s="1" t="s">
        <v>213</v>
      </c>
      <c r="G913" s="1" t="str">
        <f t="shared" si="43"/>
        <v>Mali-Tuberculosis</v>
      </c>
      <c r="H913" s="1">
        <v>1</v>
      </c>
      <c r="I913" s="1" t="s">
        <v>79</v>
      </c>
      <c r="J913" s="1" t="str">
        <f>IF(IFERROR(IF(M913="",INDEX('Review Approach Lookup'!D:D,MATCH('Eligible Components'!G913,'Review Approach Lookup'!A:A,0)),INDEX('Tableau FR Download'!I:I,MATCH(M913,'Tableau FR Download'!G:G,0))),"")=0,"TBC",IFERROR(IF(M913="",INDEX('Review Approach Lookup'!D:D,MATCH('Eligible Components'!G913,'Review Approach Lookup'!A:A,0)),INDEX('Tableau FR Download'!I:I,MATCH(M913,'Tableau FR Download'!G:G,0))),""))</f>
        <v>Full Review</v>
      </c>
      <c r="K913" s="1" t="s">
        <v>219</v>
      </c>
      <c r="L913" s="1">
        <f>_xlfn.MAXIFS('Tableau FR Download'!A:A,'Tableau FR Download'!B:B,'Eligible Components'!G913)</f>
        <v>0</v>
      </c>
      <c r="M913" s="1" t="str">
        <f>IF(L913=0,"",INDEX('Tableau FR Download'!G:G,MATCH('Eligible Components'!L913,'Tableau FR Download'!A:A,0)))</f>
        <v/>
      </c>
      <c r="N913" s="2" t="str">
        <f>IFERROR(IF(LEFT(INDEX('Tableau FR Download'!J:J,MATCH('Eligible Components'!M913,'Tableau FR Download'!G:G,0)),FIND(" - ",INDEX('Tableau FR Download'!J:J,MATCH('Eligible Components'!M913,'Tableau FR Download'!G:G,0)))-1) = 0,"",LEFT(INDEX('Tableau FR Download'!J:J,MATCH('Eligible Components'!M913,'Tableau FR Download'!G:G,0)),FIND(" - ",INDEX('Tableau FR Download'!J:J,MATCH('Eligible Components'!M913,'Tableau FR Download'!G:G,0)))-1)),"")</f>
        <v/>
      </c>
      <c r="O913" s="2" t="str">
        <f>IF(T913="No","",IFERROR(IF(INDEX('Tableau FR Download'!M:M,MATCH('Eligible Components'!M913,'Tableau FR Download'!G:G,0))=0,"",INDEX('Tableau FR Download'!M:M,MATCH('Eligible Components'!M913,'Tableau FR Download'!G:G,0))),""))</f>
        <v/>
      </c>
      <c r="P913" s="27" t="str">
        <f>IF(IFERROR(
INDEX('Funding Request Tracker'!$G$6:$G$13,MATCH('Eligible Components'!N913,'Funding Request Tracker'!$F$6:$F$13,0)),"")=0,"",
IFERROR(INDEX('Funding Request Tracker'!$G$6:$G$13,MATCH('Eligible Components'!N913,'Funding Request Tracker'!$F$6:$F$13,0)),
""))</f>
        <v/>
      </c>
      <c r="Q913" s="27" t="str">
        <f>IF(IFERROR(INDEX('Tableau FR Download'!N:N,MATCH('Eligible Components'!M913,'Tableau FR Download'!G:G,0)),"")=0,"",IFERROR(INDEX('Tableau FR Download'!N:N,MATCH('Eligible Components'!M913,'Tableau FR Download'!G:G,0)),""))</f>
        <v/>
      </c>
      <c r="R913" s="27" t="str">
        <f>IF(IFERROR(INDEX('Tableau FR Download'!O:O,MATCH('Eligible Components'!M913,'Tableau FR Download'!G:G,0)),"")=0,"",IFERROR(INDEX('Tableau FR Download'!O:O,MATCH('Eligible Components'!M913,'Tableau FR Download'!G:G,0)),""))</f>
        <v/>
      </c>
      <c r="S913" t="str">
        <f t="shared" si="44"/>
        <v/>
      </c>
      <c r="T913" s="1" t="str">
        <f>IFERROR(INDEX('User Instructions'!$E$3:$E$8,MATCH('Eligible Components'!N913,'User Instructions'!$D$3:$D$8,0)),"")</f>
        <v/>
      </c>
      <c r="U913" s="1" t="str">
        <f>IFERROR(IF(INDEX('Tableau FR Download'!M:M,MATCH('Eligible Components'!M913,'Tableau FR Download'!G:G,0))=0,"",INDEX('Tableau FR Download'!M:M,MATCH('Eligible Components'!M913,'Tableau FR Download'!G:G,0))),"")</f>
        <v/>
      </c>
    </row>
    <row r="914" spans="1:21" hidden="1" x14ac:dyDescent="0.35">
      <c r="A914" s="1">
        <f t="shared" si="42"/>
        <v>0</v>
      </c>
      <c r="B914" s="1">
        <v>0</v>
      </c>
      <c r="C914" s="1" t="s">
        <v>201</v>
      </c>
      <c r="D914" s="1" t="s">
        <v>136</v>
      </c>
      <c r="E914" s="1" t="s">
        <v>168</v>
      </c>
      <c r="F914" s="1" t="s">
        <v>214</v>
      </c>
      <c r="G914" s="1" t="str">
        <f t="shared" si="43"/>
        <v>Mali-Tuberculosis,Malaria</v>
      </c>
      <c r="H914" s="1">
        <v>0</v>
      </c>
      <c r="I914" s="1" t="s">
        <v>79</v>
      </c>
      <c r="J914" s="1" t="str">
        <f>IF(IFERROR(IF(M914="",INDEX('Review Approach Lookup'!D:D,MATCH('Eligible Components'!G914,'Review Approach Lookup'!A:A,0)),INDEX('Tableau FR Download'!I:I,MATCH(M914,'Tableau FR Download'!G:G,0))),"")=0,"TBC",IFERROR(IF(M914="",INDEX('Review Approach Lookup'!D:D,MATCH('Eligible Components'!G914,'Review Approach Lookup'!A:A,0)),INDEX('Tableau FR Download'!I:I,MATCH(M914,'Tableau FR Download'!G:G,0))),""))</f>
        <v/>
      </c>
      <c r="K914" s="1" t="s">
        <v>219</v>
      </c>
      <c r="L914" s="1">
        <f>_xlfn.MAXIFS('Tableau FR Download'!A:A,'Tableau FR Download'!B:B,'Eligible Components'!G914)</f>
        <v>0</v>
      </c>
      <c r="M914" s="1" t="str">
        <f>IF(L914=0,"",INDEX('Tableau FR Download'!G:G,MATCH('Eligible Components'!L914,'Tableau FR Download'!A:A,0)))</f>
        <v/>
      </c>
      <c r="N914" s="2" t="str">
        <f>IFERROR(IF(LEFT(INDEX('Tableau FR Download'!J:J,MATCH('Eligible Components'!M914,'Tableau FR Download'!G:G,0)),FIND(" - ",INDEX('Tableau FR Download'!J:J,MATCH('Eligible Components'!M914,'Tableau FR Download'!G:G,0)))-1) = 0,"",LEFT(INDEX('Tableau FR Download'!J:J,MATCH('Eligible Components'!M914,'Tableau FR Download'!G:G,0)),FIND(" - ",INDEX('Tableau FR Download'!J:J,MATCH('Eligible Components'!M914,'Tableau FR Download'!G:G,0)))-1)),"")</f>
        <v/>
      </c>
      <c r="O914" s="2" t="str">
        <f>IF(T914="No","",IFERROR(IF(INDEX('Tableau FR Download'!M:M,MATCH('Eligible Components'!M914,'Tableau FR Download'!G:G,0))=0,"",INDEX('Tableau FR Download'!M:M,MATCH('Eligible Components'!M914,'Tableau FR Download'!G:G,0))),""))</f>
        <v/>
      </c>
      <c r="P914" s="27" t="str">
        <f>IF(IFERROR(
INDEX('Funding Request Tracker'!$G$6:$G$13,MATCH('Eligible Components'!N914,'Funding Request Tracker'!$F$6:$F$13,0)),"")=0,"",
IFERROR(INDEX('Funding Request Tracker'!$G$6:$G$13,MATCH('Eligible Components'!N914,'Funding Request Tracker'!$F$6:$F$13,0)),
""))</f>
        <v/>
      </c>
      <c r="Q914" s="27" t="str">
        <f>IF(IFERROR(INDEX('Tableau FR Download'!N:N,MATCH('Eligible Components'!M914,'Tableau FR Download'!G:G,0)),"")=0,"",IFERROR(INDEX('Tableau FR Download'!N:N,MATCH('Eligible Components'!M914,'Tableau FR Download'!G:G,0)),""))</f>
        <v/>
      </c>
      <c r="R914" s="27" t="str">
        <f>IF(IFERROR(INDEX('Tableau FR Download'!O:O,MATCH('Eligible Components'!M914,'Tableau FR Download'!G:G,0)),"")=0,"",IFERROR(INDEX('Tableau FR Download'!O:O,MATCH('Eligible Components'!M914,'Tableau FR Download'!G:G,0)),""))</f>
        <v/>
      </c>
      <c r="S914" t="str">
        <f t="shared" si="44"/>
        <v/>
      </c>
      <c r="T914" s="1" t="str">
        <f>IFERROR(INDEX('User Instructions'!$E$3:$E$8,MATCH('Eligible Components'!N914,'User Instructions'!$D$3:$D$8,0)),"")</f>
        <v/>
      </c>
      <c r="U914" s="1" t="str">
        <f>IFERROR(IF(INDEX('Tableau FR Download'!M:M,MATCH('Eligible Components'!M914,'Tableau FR Download'!G:G,0))=0,"",INDEX('Tableau FR Download'!M:M,MATCH('Eligible Components'!M914,'Tableau FR Download'!G:G,0))),"")</f>
        <v/>
      </c>
    </row>
    <row r="915" spans="1:21" hidden="1" x14ac:dyDescent="0.35">
      <c r="A915" s="1">
        <f t="shared" si="42"/>
        <v>0</v>
      </c>
      <c r="B915" s="1">
        <v>0</v>
      </c>
      <c r="C915" s="1" t="s">
        <v>201</v>
      </c>
      <c r="D915" s="1" t="s">
        <v>136</v>
      </c>
      <c r="E915" s="1" t="s">
        <v>133</v>
      </c>
      <c r="F915" s="1" t="s">
        <v>215</v>
      </c>
      <c r="G915" s="1" t="str">
        <f t="shared" si="43"/>
        <v>Mali-Tuberculosis,Malaria,RSSH</v>
      </c>
      <c r="H915" s="1">
        <v>0</v>
      </c>
      <c r="I915" s="1" t="s">
        <v>79</v>
      </c>
      <c r="J915" s="1" t="str">
        <f>IF(IFERROR(IF(M915="",INDEX('Review Approach Lookup'!D:D,MATCH('Eligible Components'!G915,'Review Approach Lookup'!A:A,0)),INDEX('Tableau FR Download'!I:I,MATCH(M915,'Tableau FR Download'!G:G,0))),"")=0,"TBC",IFERROR(IF(M915="",INDEX('Review Approach Lookup'!D:D,MATCH('Eligible Components'!G915,'Review Approach Lookup'!A:A,0)),INDEX('Tableau FR Download'!I:I,MATCH(M915,'Tableau FR Download'!G:G,0))),""))</f>
        <v/>
      </c>
      <c r="K915" s="1" t="s">
        <v>219</v>
      </c>
      <c r="L915" s="1">
        <f>_xlfn.MAXIFS('Tableau FR Download'!A:A,'Tableau FR Download'!B:B,'Eligible Components'!G915)</f>
        <v>0</v>
      </c>
      <c r="M915" s="1" t="str">
        <f>IF(L915=0,"",INDEX('Tableau FR Download'!G:G,MATCH('Eligible Components'!L915,'Tableau FR Download'!A:A,0)))</f>
        <v/>
      </c>
      <c r="N915" s="2" t="str">
        <f>IFERROR(IF(LEFT(INDEX('Tableau FR Download'!J:J,MATCH('Eligible Components'!M915,'Tableau FR Download'!G:G,0)),FIND(" - ",INDEX('Tableau FR Download'!J:J,MATCH('Eligible Components'!M915,'Tableau FR Download'!G:G,0)))-1) = 0,"",LEFT(INDEX('Tableau FR Download'!J:J,MATCH('Eligible Components'!M915,'Tableau FR Download'!G:G,0)),FIND(" - ",INDEX('Tableau FR Download'!J:J,MATCH('Eligible Components'!M915,'Tableau FR Download'!G:G,0)))-1)),"")</f>
        <v/>
      </c>
      <c r="O915" s="2" t="str">
        <f>IF(T915="No","",IFERROR(IF(INDEX('Tableau FR Download'!M:M,MATCH('Eligible Components'!M915,'Tableau FR Download'!G:G,0))=0,"",INDEX('Tableau FR Download'!M:M,MATCH('Eligible Components'!M915,'Tableau FR Download'!G:G,0))),""))</f>
        <v/>
      </c>
      <c r="P915" s="27" t="str">
        <f>IF(IFERROR(
INDEX('Funding Request Tracker'!$G$6:$G$13,MATCH('Eligible Components'!N915,'Funding Request Tracker'!$F$6:$F$13,0)),"")=0,"",
IFERROR(INDEX('Funding Request Tracker'!$G$6:$G$13,MATCH('Eligible Components'!N915,'Funding Request Tracker'!$F$6:$F$13,0)),
""))</f>
        <v/>
      </c>
      <c r="Q915" s="27" t="str">
        <f>IF(IFERROR(INDEX('Tableau FR Download'!N:N,MATCH('Eligible Components'!M915,'Tableau FR Download'!G:G,0)),"")=0,"",IFERROR(INDEX('Tableau FR Download'!N:N,MATCH('Eligible Components'!M915,'Tableau FR Download'!G:G,0)),""))</f>
        <v/>
      </c>
      <c r="R915" s="27" t="str">
        <f>IF(IFERROR(INDEX('Tableau FR Download'!O:O,MATCH('Eligible Components'!M915,'Tableau FR Download'!G:G,0)),"")=0,"",IFERROR(INDEX('Tableau FR Download'!O:O,MATCH('Eligible Components'!M915,'Tableau FR Download'!G:G,0)),""))</f>
        <v/>
      </c>
      <c r="S915" t="str">
        <f t="shared" si="44"/>
        <v/>
      </c>
      <c r="T915" s="1" t="str">
        <f>IFERROR(INDEX('User Instructions'!$E$3:$E$8,MATCH('Eligible Components'!N915,'User Instructions'!$D$3:$D$8,0)),"")</f>
        <v/>
      </c>
      <c r="U915" s="1" t="str">
        <f>IFERROR(IF(INDEX('Tableau FR Download'!M:M,MATCH('Eligible Components'!M915,'Tableau FR Download'!G:G,0))=0,"",INDEX('Tableau FR Download'!M:M,MATCH('Eligible Components'!M915,'Tableau FR Download'!G:G,0))),"")</f>
        <v/>
      </c>
    </row>
    <row r="916" spans="1:21" hidden="1" x14ac:dyDescent="0.35">
      <c r="A916" s="1">
        <f t="shared" si="42"/>
        <v>0</v>
      </c>
      <c r="B916" s="1">
        <v>0</v>
      </c>
      <c r="C916" s="1" t="s">
        <v>201</v>
      </c>
      <c r="D916" s="1" t="s">
        <v>136</v>
      </c>
      <c r="E916" s="1" t="s">
        <v>121</v>
      </c>
      <c r="F916" s="1" t="s">
        <v>216</v>
      </c>
      <c r="G916" s="1" t="str">
        <f t="shared" si="43"/>
        <v>Mali-Tuberculosis,RSSH</v>
      </c>
      <c r="H916" s="1">
        <v>1</v>
      </c>
      <c r="I916" s="1" t="s">
        <v>79</v>
      </c>
      <c r="J916" s="1" t="str">
        <f>IF(IFERROR(IF(M916="",INDEX('Review Approach Lookup'!D:D,MATCH('Eligible Components'!G916,'Review Approach Lookup'!A:A,0)),INDEX('Tableau FR Download'!I:I,MATCH(M916,'Tableau FR Download'!G:G,0))),"")=0,"TBC",IFERROR(IF(M916="",INDEX('Review Approach Lookup'!D:D,MATCH('Eligible Components'!G916,'Review Approach Lookup'!A:A,0)),INDEX('Tableau FR Download'!I:I,MATCH(M916,'Tableau FR Download'!G:G,0))),""))</f>
        <v/>
      </c>
      <c r="K916" s="1" t="s">
        <v>219</v>
      </c>
      <c r="L916" s="1">
        <f>_xlfn.MAXIFS('Tableau FR Download'!A:A,'Tableau FR Download'!B:B,'Eligible Components'!G916)</f>
        <v>0</v>
      </c>
      <c r="M916" s="1" t="str">
        <f>IF(L916=0,"",INDEX('Tableau FR Download'!G:G,MATCH('Eligible Components'!L916,'Tableau FR Download'!A:A,0)))</f>
        <v/>
      </c>
      <c r="N916" s="2" t="str">
        <f>IFERROR(IF(LEFT(INDEX('Tableau FR Download'!J:J,MATCH('Eligible Components'!M916,'Tableau FR Download'!G:G,0)),FIND(" - ",INDEX('Tableau FR Download'!J:J,MATCH('Eligible Components'!M916,'Tableau FR Download'!G:G,0)))-1) = 0,"",LEFT(INDEX('Tableau FR Download'!J:J,MATCH('Eligible Components'!M916,'Tableau FR Download'!G:G,0)),FIND(" - ",INDEX('Tableau FR Download'!J:J,MATCH('Eligible Components'!M916,'Tableau FR Download'!G:G,0)))-1)),"")</f>
        <v/>
      </c>
      <c r="O916" s="2" t="str">
        <f>IF(T916="No","",IFERROR(IF(INDEX('Tableau FR Download'!M:M,MATCH('Eligible Components'!M916,'Tableau FR Download'!G:G,0))=0,"",INDEX('Tableau FR Download'!M:M,MATCH('Eligible Components'!M916,'Tableau FR Download'!G:G,0))),""))</f>
        <v/>
      </c>
      <c r="P916" s="27" t="str">
        <f>IF(IFERROR(
INDEX('Funding Request Tracker'!$G$6:$G$13,MATCH('Eligible Components'!N916,'Funding Request Tracker'!$F$6:$F$13,0)),"")=0,"",
IFERROR(INDEX('Funding Request Tracker'!$G$6:$G$13,MATCH('Eligible Components'!N916,'Funding Request Tracker'!$F$6:$F$13,0)),
""))</f>
        <v/>
      </c>
      <c r="Q916" s="27" t="str">
        <f>IF(IFERROR(INDEX('Tableau FR Download'!N:N,MATCH('Eligible Components'!M916,'Tableau FR Download'!G:G,0)),"")=0,"",IFERROR(INDEX('Tableau FR Download'!N:N,MATCH('Eligible Components'!M916,'Tableau FR Download'!G:G,0)),""))</f>
        <v/>
      </c>
      <c r="R916" s="27" t="str">
        <f>IF(IFERROR(INDEX('Tableau FR Download'!O:O,MATCH('Eligible Components'!M916,'Tableau FR Download'!G:G,0)),"")=0,"",IFERROR(INDEX('Tableau FR Download'!O:O,MATCH('Eligible Components'!M916,'Tableau FR Download'!G:G,0)),""))</f>
        <v/>
      </c>
      <c r="S916" t="str">
        <f t="shared" si="44"/>
        <v/>
      </c>
      <c r="T916" s="1" t="str">
        <f>IFERROR(INDEX('User Instructions'!$E$3:$E$8,MATCH('Eligible Components'!N916,'User Instructions'!$D$3:$D$8,0)),"")</f>
        <v/>
      </c>
      <c r="U916" s="1" t="str">
        <f>IFERROR(IF(INDEX('Tableau FR Download'!M:M,MATCH('Eligible Components'!M916,'Tableau FR Download'!G:G,0))=0,"",INDEX('Tableau FR Download'!M:M,MATCH('Eligible Components'!M916,'Tableau FR Download'!G:G,0))),"")</f>
        <v/>
      </c>
    </row>
    <row r="917" spans="1:21" hidden="1" x14ac:dyDescent="0.35">
      <c r="A917" s="1">
        <f t="shared" si="42"/>
        <v>0</v>
      </c>
      <c r="B917" s="1">
        <v>1</v>
      </c>
      <c r="C917" s="1" t="s">
        <v>201</v>
      </c>
      <c r="D917" s="1" t="s">
        <v>138</v>
      </c>
      <c r="E917" s="1" t="s">
        <v>59</v>
      </c>
      <c r="F917" s="1" t="s">
        <v>59</v>
      </c>
      <c r="G917" s="1" t="str">
        <f t="shared" si="43"/>
        <v>Mauritania-HIV/AIDS</v>
      </c>
      <c r="H917" s="1">
        <v>1</v>
      </c>
      <c r="I917" s="1" t="s">
        <v>110</v>
      </c>
      <c r="J917" s="1" t="str">
        <f>IF(IFERROR(IF(M917="",INDEX('Review Approach Lookup'!D:D,MATCH('Eligible Components'!G917,'Review Approach Lookup'!A:A,0)),INDEX('Tableau FR Download'!I:I,MATCH(M917,'Tableau FR Download'!G:G,0))),"")=0,"TBC",IFERROR(IF(M917="",INDEX('Review Approach Lookup'!D:D,MATCH('Eligible Components'!G917,'Review Approach Lookup'!A:A,0)),INDEX('Tableau FR Download'!I:I,MATCH(M917,'Tableau FR Download'!G:G,0))),""))</f>
        <v>Tailored for Focused Portfolios</v>
      </c>
      <c r="K917" s="1" t="s">
        <v>218</v>
      </c>
      <c r="L917" s="1">
        <f>_xlfn.MAXIFS('Tableau FR Download'!A:A,'Tableau FR Download'!B:B,'Eligible Components'!G917)</f>
        <v>0</v>
      </c>
      <c r="M917" s="1" t="str">
        <f>IF(L917=0,"",INDEX('Tableau FR Download'!G:G,MATCH('Eligible Components'!L917,'Tableau FR Download'!A:A,0)))</f>
        <v/>
      </c>
      <c r="N917" s="2" t="str">
        <f>IFERROR(IF(LEFT(INDEX('Tableau FR Download'!J:J,MATCH('Eligible Components'!M917,'Tableau FR Download'!G:G,0)),FIND(" - ",INDEX('Tableau FR Download'!J:J,MATCH('Eligible Components'!M917,'Tableau FR Download'!G:G,0)))-1) = 0,"",LEFT(INDEX('Tableau FR Download'!J:J,MATCH('Eligible Components'!M917,'Tableau FR Download'!G:G,0)),FIND(" - ",INDEX('Tableau FR Download'!J:J,MATCH('Eligible Components'!M917,'Tableau FR Download'!G:G,0)))-1)),"")</f>
        <v/>
      </c>
      <c r="O917" s="2" t="str">
        <f>IF(T917="No","",IFERROR(IF(INDEX('Tableau FR Download'!M:M,MATCH('Eligible Components'!M917,'Tableau FR Download'!G:G,0))=0,"",INDEX('Tableau FR Download'!M:M,MATCH('Eligible Components'!M917,'Tableau FR Download'!G:G,0))),""))</f>
        <v/>
      </c>
      <c r="P917" s="27" t="str">
        <f>IF(IFERROR(
INDEX('Funding Request Tracker'!$G$6:$G$13,MATCH('Eligible Components'!N917,'Funding Request Tracker'!$F$6:$F$13,0)),"")=0,"",
IFERROR(INDEX('Funding Request Tracker'!$G$6:$G$13,MATCH('Eligible Components'!N917,'Funding Request Tracker'!$F$6:$F$13,0)),
""))</f>
        <v/>
      </c>
      <c r="Q917" s="27" t="str">
        <f>IF(IFERROR(INDEX('Tableau FR Download'!N:N,MATCH('Eligible Components'!M917,'Tableau FR Download'!G:G,0)),"")=0,"",IFERROR(INDEX('Tableau FR Download'!N:N,MATCH('Eligible Components'!M917,'Tableau FR Download'!G:G,0)),""))</f>
        <v/>
      </c>
      <c r="R917" s="27" t="str">
        <f>IF(IFERROR(INDEX('Tableau FR Download'!O:O,MATCH('Eligible Components'!M917,'Tableau FR Download'!G:G,0)),"")=0,"",IFERROR(INDEX('Tableau FR Download'!O:O,MATCH('Eligible Components'!M917,'Tableau FR Download'!G:G,0)),""))</f>
        <v/>
      </c>
      <c r="S917" t="str">
        <f t="shared" si="44"/>
        <v/>
      </c>
      <c r="T917" s="1" t="str">
        <f>IFERROR(INDEX('User Instructions'!$E$3:$E$8,MATCH('Eligible Components'!N917,'User Instructions'!$D$3:$D$8,0)),"")</f>
        <v/>
      </c>
      <c r="U917" s="1" t="str">
        <f>IFERROR(IF(INDEX('Tableau FR Download'!M:M,MATCH('Eligible Components'!M917,'Tableau FR Download'!G:G,0))=0,"",INDEX('Tableau FR Download'!M:M,MATCH('Eligible Components'!M917,'Tableau FR Download'!G:G,0))),"")</f>
        <v/>
      </c>
    </row>
    <row r="918" spans="1:21" hidden="1" x14ac:dyDescent="0.35">
      <c r="A918" s="1">
        <f t="shared" si="42"/>
        <v>0</v>
      </c>
      <c r="B918" s="1">
        <v>0</v>
      </c>
      <c r="C918" s="1" t="s">
        <v>201</v>
      </c>
      <c r="D918" s="1" t="s">
        <v>138</v>
      </c>
      <c r="E918" s="1" t="s">
        <v>103</v>
      </c>
      <c r="F918" s="1" t="s">
        <v>203</v>
      </c>
      <c r="G918" s="1" t="str">
        <f t="shared" si="43"/>
        <v>Mauritania-HIV/AIDS,Malaria</v>
      </c>
      <c r="H918" s="1">
        <v>0</v>
      </c>
      <c r="I918" s="1" t="s">
        <v>110</v>
      </c>
      <c r="J918" s="1" t="str">
        <f>IF(IFERROR(IF(M918="",INDEX('Review Approach Lookup'!D:D,MATCH('Eligible Components'!G918,'Review Approach Lookup'!A:A,0)),INDEX('Tableau FR Download'!I:I,MATCH(M918,'Tableau FR Download'!G:G,0))),"")=0,"TBC",IFERROR(IF(M918="",INDEX('Review Approach Lookup'!D:D,MATCH('Eligible Components'!G918,'Review Approach Lookup'!A:A,0)),INDEX('Tableau FR Download'!I:I,MATCH(M918,'Tableau FR Download'!G:G,0))),""))</f>
        <v/>
      </c>
      <c r="K918" s="1" t="s">
        <v>218</v>
      </c>
      <c r="L918" s="1">
        <f>_xlfn.MAXIFS('Tableau FR Download'!A:A,'Tableau FR Download'!B:B,'Eligible Components'!G918)</f>
        <v>0</v>
      </c>
      <c r="M918" s="1" t="str">
        <f>IF(L918=0,"",INDEX('Tableau FR Download'!G:G,MATCH('Eligible Components'!L918,'Tableau FR Download'!A:A,0)))</f>
        <v/>
      </c>
      <c r="N918" s="2" t="str">
        <f>IFERROR(IF(LEFT(INDEX('Tableau FR Download'!J:J,MATCH('Eligible Components'!M918,'Tableau FR Download'!G:G,0)),FIND(" - ",INDEX('Tableau FR Download'!J:J,MATCH('Eligible Components'!M918,'Tableau FR Download'!G:G,0)))-1) = 0,"",LEFT(INDEX('Tableau FR Download'!J:J,MATCH('Eligible Components'!M918,'Tableau FR Download'!G:G,0)),FIND(" - ",INDEX('Tableau FR Download'!J:J,MATCH('Eligible Components'!M918,'Tableau FR Download'!G:G,0)))-1)),"")</f>
        <v/>
      </c>
      <c r="O918" s="2" t="str">
        <f>IF(T918="No","",IFERROR(IF(INDEX('Tableau FR Download'!M:M,MATCH('Eligible Components'!M918,'Tableau FR Download'!G:G,0))=0,"",INDEX('Tableau FR Download'!M:M,MATCH('Eligible Components'!M918,'Tableau FR Download'!G:G,0))),""))</f>
        <v/>
      </c>
      <c r="P918" s="27" t="str">
        <f>IF(IFERROR(
INDEX('Funding Request Tracker'!$G$6:$G$13,MATCH('Eligible Components'!N918,'Funding Request Tracker'!$F$6:$F$13,0)),"")=0,"",
IFERROR(INDEX('Funding Request Tracker'!$G$6:$G$13,MATCH('Eligible Components'!N918,'Funding Request Tracker'!$F$6:$F$13,0)),
""))</f>
        <v/>
      </c>
      <c r="Q918" s="27" t="str">
        <f>IF(IFERROR(INDEX('Tableau FR Download'!N:N,MATCH('Eligible Components'!M918,'Tableau FR Download'!G:G,0)),"")=0,"",IFERROR(INDEX('Tableau FR Download'!N:N,MATCH('Eligible Components'!M918,'Tableau FR Download'!G:G,0)),""))</f>
        <v/>
      </c>
      <c r="R918" s="27" t="str">
        <f>IF(IFERROR(INDEX('Tableau FR Download'!O:O,MATCH('Eligible Components'!M918,'Tableau FR Download'!G:G,0)),"")=0,"",IFERROR(INDEX('Tableau FR Download'!O:O,MATCH('Eligible Components'!M918,'Tableau FR Download'!G:G,0)),""))</f>
        <v/>
      </c>
      <c r="S918" t="str">
        <f t="shared" si="44"/>
        <v/>
      </c>
      <c r="T918" s="1" t="str">
        <f>IFERROR(INDEX('User Instructions'!$E$3:$E$8,MATCH('Eligible Components'!N918,'User Instructions'!$D$3:$D$8,0)),"")</f>
        <v/>
      </c>
      <c r="U918" s="1" t="str">
        <f>IFERROR(IF(INDEX('Tableau FR Download'!M:M,MATCH('Eligible Components'!M918,'Tableau FR Download'!G:G,0))=0,"",INDEX('Tableau FR Download'!M:M,MATCH('Eligible Components'!M918,'Tableau FR Download'!G:G,0))),"")</f>
        <v/>
      </c>
    </row>
    <row r="919" spans="1:21" hidden="1" x14ac:dyDescent="0.35">
      <c r="A919" s="1">
        <f t="shared" si="42"/>
        <v>0</v>
      </c>
      <c r="B919" s="1">
        <v>0</v>
      </c>
      <c r="C919" s="1" t="s">
        <v>201</v>
      </c>
      <c r="D919" s="1" t="s">
        <v>138</v>
      </c>
      <c r="E919" s="1" t="s">
        <v>204</v>
      </c>
      <c r="F919" s="1" t="s">
        <v>205</v>
      </c>
      <c r="G919" s="1" t="str">
        <f t="shared" si="43"/>
        <v>Mauritania-HIV/AIDS,Malaria,RSSH</v>
      </c>
      <c r="H919" s="1">
        <v>0</v>
      </c>
      <c r="I919" s="1" t="s">
        <v>110</v>
      </c>
      <c r="J919" s="1" t="str">
        <f>IF(IFERROR(IF(M919="",INDEX('Review Approach Lookup'!D:D,MATCH('Eligible Components'!G919,'Review Approach Lookup'!A:A,0)),INDEX('Tableau FR Download'!I:I,MATCH(M919,'Tableau FR Download'!G:G,0))),"")=0,"TBC",IFERROR(IF(M919="",INDEX('Review Approach Lookup'!D:D,MATCH('Eligible Components'!G919,'Review Approach Lookup'!A:A,0)),INDEX('Tableau FR Download'!I:I,MATCH(M919,'Tableau FR Download'!G:G,0))),""))</f>
        <v/>
      </c>
      <c r="K919" s="1" t="s">
        <v>218</v>
      </c>
      <c r="L919" s="1">
        <f>_xlfn.MAXIFS('Tableau FR Download'!A:A,'Tableau FR Download'!B:B,'Eligible Components'!G919)</f>
        <v>0</v>
      </c>
      <c r="M919" s="1" t="str">
        <f>IF(L919=0,"",INDEX('Tableau FR Download'!G:G,MATCH('Eligible Components'!L919,'Tableau FR Download'!A:A,0)))</f>
        <v/>
      </c>
      <c r="N919" s="2" t="str">
        <f>IFERROR(IF(LEFT(INDEX('Tableau FR Download'!J:J,MATCH('Eligible Components'!M919,'Tableau FR Download'!G:G,0)),FIND(" - ",INDEX('Tableau FR Download'!J:J,MATCH('Eligible Components'!M919,'Tableau FR Download'!G:G,0)))-1) = 0,"",LEFT(INDEX('Tableau FR Download'!J:J,MATCH('Eligible Components'!M919,'Tableau FR Download'!G:G,0)),FIND(" - ",INDEX('Tableau FR Download'!J:J,MATCH('Eligible Components'!M919,'Tableau FR Download'!G:G,0)))-1)),"")</f>
        <v/>
      </c>
      <c r="O919" s="2" t="str">
        <f>IF(T919="No","",IFERROR(IF(INDEX('Tableau FR Download'!M:M,MATCH('Eligible Components'!M919,'Tableau FR Download'!G:G,0))=0,"",INDEX('Tableau FR Download'!M:M,MATCH('Eligible Components'!M919,'Tableau FR Download'!G:G,0))),""))</f>
        <v/>
      </c>
      <c r="P919" s="27" t="str">
        <f>IF(IFERROR(
INDEX('Funding Request Tracker'!$G$6:$G$13,MATCH('Eligible Components'!N919,'Funding Request Tracker'!$F$6:$F$13,0)),"")=0,"",
IFERROR(INDEX('Funding Request Tracker'!$G$6:$G$13,MATCH('Eligible Components'!N919,'Funding Request Tracker'!$F$6:$F$13,0)),
""))</f>
        <v/>
      </c>
      <c r="Q919" s="27" t="str">
        <f>IF(IFERROR(INDEX('Tableau FR Download'!N:N,MATCH('Eligible Components'!M919,'Tableau FR Download'!G:G,0)),"")=0,"",IFERROR(INDEX('Tableau FR Download'!N:N,MATCH('Eligible Components'!M919,'Tableau FR Download'!G:G,0)),""))</f>
        <v/>
      </c>
      <c r="R919" s="27" t="str">
        <f>IF(IFERROR(INDEX('Tableau FR Download'!O:O,MATCH('Eligible Components'!M919,'Tableau FR Download'!G:G,0)),"")=0,"",IFERROR(INDEX('Tableau FR Download'!O:O,MATCH('Eligible Components'!M919,'Tableau FR Download'!G:G,0)),""))</f>
        <v/>
      </c>
      <c r="S919" t="str">
        <f t="shared" si="44"/>
        <v/>
      </c>
      <c r="T919" s="1" t="str">
        <f>IFERROR(INDEX('User Instructions'!$E$3:$E$8,MATCH('Eligible Components'!N919,'User Instructions'!$D$3:$D$8,0)),"")</f>
        <v/>
      </c>
      <c r="U919" s="1" t="str">
        <f>IFERROR(IF(INDEX('Tableau FR Download'!M:M,MATCH('Eligible Components'!M919,'Tableau FR Download'!G:G,0))=0,"",INDEX('Tableau FR Download'!M:M,MATCH('Eligible Components'!M919,'Tableau FR Download'!G:G,0))),"")</f>
        <v/>
      </c>
    </row>
    <row r="920" spans="1:21" hidden="1" x14ac:dyDescent="0.35">
      <c r="A920" s="1">
        <f t="shared" si="42"/>
        <v>0</v>
      </c>
      <c r="B920" s="1">
        <v>0</v>
      </c>
      <c r="C920" s="1" t="s">
        <v>201</v>
      </c>
      <c r="D920" s="1" t="s">
        <v>138</v>
      </c>
      <c r="E920" s="1" t="s">
        <v>206</v>
      </c>
      <c r="F920" s="1" t="s">
        <v>207</v>
      </c>
      <c r="G920" s="1" t="str">
        <f t="shared" si="43"/>
        <v>Mauritania-HIV/AIDS,RSSH</v>
      </c>
      <c r="H920" s="1">
        <v>1</v>
      </c>
      <c r="I920" s="1" t="s">
        <v>110</v>
      </c>
      <c r="J920" s="1" t="str">
        <f>IF(IFERROR(IF(M920="",INDEX('Review Approach Lookup'!D:D,MATCH('Eligible Components'!G920,'Review Approach Lookup'!A:A,0)),INDEX('Tableau FR Download'!I:I,MATCH(M920,'Tableau FR Download'!G:G,0))),"")=0,"TBC",IFERROR(IF(M920="",INDEX('Review Approach Lookup'!D:D,MATCH('Eligible Components'!G920,'Review Approach Lookup'!A:A,0)),INDEX('Tableau FR Download'!I:I,MATCH(M920,'Tableau FR Download'!G:G,0))),""))</f>
        <v/>
      </c>
      <c r="K920" s="1" t="s">
        <v>218</v>
      </c>
      <c r="L920" s="1">
        <f>_xlfn.MAXIFS('Tableau FR Download'!A:A,'Tableau FR Download'!B:B,'Eligible Components'!G920)</f>
        <v>0</v>
      </c>
      <c r="M920" s="1" t="str">
        <f>IF(L920=0,"",INDEX('Tableau FR Download'!G:G,MATCH('Eligible Components'!L920,'Tableau FR Download'!A:A,0)))</f>
        <v/>
      </c>
      <c r="N920" s="2" t="str">
        <f>IFERROR(IF(LEFT(INDEX('Tableau FR Download'!J:J,MATCH('Eligible Components'!M920,'Tableau FR Download'!G:G,0)),FIND(" - ",INDEX('Tableau FR Download'!J:J,MATCH('Eligible Components'!M920,'Tableau FR Download'!G:G,0)))-1) = 0,"",LEFT(INDEX('Tableau FR Download'!J:J,MATCH('Eligible Components'!M920,'Tableau FR Download'!G:G,0)),FIND(" - ",INDEX('Tableau FR Download'!J:J,MATCH('Eligible Components'!M920,'Tableau FR Download'!G:G,0)))-1)),"")</f>
        <v/>
      </c>
      <c r="O920" s="2" t="str">
        <f>IF(T920="No","",IFERROR(IF(INDEX('Tableau FR Download'!M:M,MATCH('Eligible Components'!M920,'Tableau FR Download'!G:G,0))=0,"",INDEX('Tableau FR Download'!M:M,MATCH('Eligible Components'!M920,'Tableau FR Download'!G:G,0))),""))</f>
        <v/>
      </c>
      <c r="P920" s="27" t="str">
        <f>IF(IFERROR(
INDEX('Funding Request Tracker'!$G$6:$G$13,MATCH('Eligible Components'!N920,'Funding Request Tracker'!$F$6:$F$13,0)),"")=0,"",
IFERROR(INDEX('Funding Request Tracker'!$G$6:$G$13,MATCH('Eligible Components'!N920,'Funding Request Tracker'!$F$6:$F$13,0)),
""))</f>
        <v/>
      </c>
      <c r="Q920" s="27" t="str">
        <f>IF(IFERROR(INDEX('Tableau FR Download'!N:N,MATCH('Eligible Components'!M920,'Tableau FR Download'!G:G,0)),"")=0,"",IFERROR(INDEX('Tableau FR Download'!N:N,MATCH('Eligible Components'!M920,'Tableau FR Download'!G:G,0)),""))</f>
        <v/>
      </c>
      <c r="R920" s="27" t="str">
        <f>IF(IFERROR(INDEX('Tableau FR Download'!O:O,MATCH('Eligible Components'!M920,'Tableau FR Download'!G:G,0)),"")=0,"",IFERROR(INDEX('Tableau FR Download'!O:O,MATCH('Eligible Components'!M920,'Tableau FR Download'!G:G,0)),""))</f>
        <v/>
      </c>
      <c r="S920" t="str">
        <f t="shared" si="44"/>
        <v/>
      </c>
      <c r="T920" s="1" t="str">
        <f>IFERROR(INDEX('User Instructions'!$E$3:$E$8,MATCH('Eligible Components'!N920,'User Instructions'!$D$3:$D$8,0)),"")</f>
        <v/>
      </c>
      <c r="U920" s="1" t="str">
        <f>IFERROR(IF(INDEX('Tableau FR Download'!M:M,MATCH('Eligible Components'!M920,'Tableau FR Download'!G:G,0))=0,"",INDEX('Tableau FR Download'!M:M,MATCH('Eligible Components'!M920,'Tableau FR Download'!G:G,0))),"")</f>
        <v/>
      </c>
    </row>
    <row r="921" spans="1:21" hidden="1" x14ac:dyDescent="0.35">
      <c r="A921" s="1">
        <f t="shared" si="42"/>
        <v>0</v>
      </c>
      <c r="B921" s="1">
        <v>0</v>
      </c>
      <c r="C921" s="1" t="s">
        <v>201</v>
      </c>
      <c r="D921" s="1" t="s">
        <v>138</v>
      </c>
      <c r="E921" s="1" t="s">
        <v>63</v>
      </c>
      <c r="F921" s="1" t="s">
        <v>208</v>
      </c>
      <c r="G921" s="1" t="str">
        <f t="shared" si="43"/>
        <v>Mauritania-HIV/AIDS, Tuberculosis</v>
      </c>
      <c r="H921" s="1">
        <v>1</v>
      </c>
      <c r="I921" s="1" t="s">
        <v>110</v>
      </c>
      <c r="J921" s="1" t="str">
        <f>IF(IFERROR(IF(M921="",INDEX('Review Approach Lookup'!D:D,MATCH('Eligible Components'!G921,'Review Approach Lookup'!A:A,0)),INDEX('Tableau FR Download'!I:I,MATCH(M921,'Tableau FR Download'!G:G,0))),"")=0,"TBC",IFERROR(IF(M921="",INDEX('Review Approach Lookup'!D:D,MATCH('Eligible Components'!G921,'Review Approach Lookup'!A:A,0)),INDEX('Tableau FR Download'!I:I,MATCH(M921,'Tableau FR Download'!G:G,0))),""))</f>
        <v/>
      </c>
      <c r="K921" s="1" t="s">
        <v>218</v>
      </c>
      <c r="L921" s="1">
        <f>_xlfn.MAXIFS('Tableau FR Download'!A:A,'Tableau FR Download'!B:B,'Eligible Components'!G921)</f>
        <v>0</v>
      </c>
      <c r="M921" s="1" t="str">
        <f>IF(L921=0,"",INDEX('Tableau FR Download'!G:G,MATCH('Eligible Components'!L921,'Tableau FR Download'!A:A,0)))</f>
        <v/>
      </c>
      <c r="N921" s="2" t="str">
        <f>IFERROR(IF(LEFT(INDEX('Tableau FR Download'!J:J,MATCH('Eligible Components'!M921,'Tableau FR Download'!G:G,0)),FIND(" - ",INDEX('Tableau FR Download'!J:J,MATCH('Eligible Components'!M921,'Tableau FR Download'!G:G,0)))-1) = 0,"",LEFT(INDEX('Tableau FR Download'!J:J,MATCH('Eligible Components'!M921,'Tableau FR Download'!G:G,0)),FIND(" - ",INDEX('Tableau FR Download'!J:J,MATCH('Eligible Components'!M921,'Tableau FR Download'!G:G,0)))-1)),"")</f>
        <v/>
      </c>
      <c r="O921" s="2" t="str">
        <f>IF(T921="No","",IFERROR(IF(INDEX('Tableau FR Download'!M:M,MATCH('Eligible Components'!M921,'Tableau FR Download'!G:G,0))=0,"",INDEX('Tableau FR Download'!M:M,MATCH('Eligible Components'!M921,'Tableau FR Download'!G:G,0))),""))</f>
        <v/>
      </c>
      <c r="P921" s="27" t="str">
        <f>IF(IFERROR(
INDEX('Funding Request Tracker'!$G$6:$G$13,MATCH('Eligible Components'!N921,'Funding Request Tracker'!$F$6:$F$13,0)),"")=0,"",
IFERROR(INDEX('Funding Request Tracker'!$G$6:$G$13,MATCH('Eligible Components'!N921,'Funding Request Tracker'!$F$6:$F$13,0)),
""))</f>
        <v/>
      </c>
      <c r="Q921" s="27" t="str">
        <f>IF(IFERROR(INDEX('Tableau FR Download'!N:N,MATCH('Eligible Components'!M921,'Tableau FR Download'!G:G,0)),"")=0,"",IFERROR(INDEX('Tableau FR Download'!N:N,MATCH('Eligible Components'!M921,'Tableau FR Download'!G:G,0)),""))</f>
        <v/>
      </c>
      <c r="R921" s="27" t="str">
        <f>IF(IFERROR(INDEX('Tableau FR Download'!O:O,MATCH('Eligible Components'!M921,'Tableau FR Download'!G:G,0)),"")=0,"",IFERROR(INDEX('Tableau FR Download'!O:O,MATCH('Eligible Components'!M921,'Tableau FR Download'!G:G,0)),""))</f>
        <v/>
      </c>
      <c r="S921" t="str">
        <f t="shared" si="44"/>
        <v/>
      </c>
      <c r="T921" s="1" t="str">
        <f>IFERROR(INDEX('User Instructions'!$E$3:$E$8,MATCH('Eligible Components'!N921,'User Instructions'!$D$3:$D$8,0)),"")</f>
        <v/>
      </c>
      <c r="U921" s="1" t="str">
        <f>IFERROR(IF(INDEX('Tableau FR Download'!M:M,MATCH('Eligible Components'!M921,'Tableau FR Download'!G:G,0))=0,"",INDEX('Tableau FR Download'!M:M,MATCH('Eligible Components'!M921,'Tableau FR Download'!G:G,0))),"")</f>
        <v/>
      </c>
    </row>
    <row r="922" spans="1:21" hidden="1" x14ac:dyDescent="0.35">
      <c r="A922" s="1">
        <f t="shared" si="42"/>
        <v>1</v>
      </c>
      <c r="B922" s="1">
        <v>0</v>
      </c>
      <c r="C922" s="1" t="s">
        <v>201</v>
      </c>
      <c r="D922" s="1" t="s">
        <v>138</v>
      </c>
      <c r="E922" s="1" t="s">
        <v>53</v>
      </c>
      <c r="F922" s="1" t="s">
        <v>209</v>
      </c>
      <c r="G922" s="1" t="str">
        <f t="shared" si="43"/>
        <v>Mauritania-HIV/AIDS,Tuberculosis,Malaria</v>
      </c>
      <c r="H922" s="1">
        <v>1</v>
      </c>
      <c r="I922" s="1" t="s">
        <v>110</v>
      </c>
      <c r="J922" s="1" t="str">
        <f>IF(IFERROR(IF(M922="",INDEX('Review Approach Lookup'!D:D,MATCH('Eligible Components'!G922,'Review Approach Lookup'!A:A,0)),INDEX('Tableau FR Download'!I:I,MATCH(M922,'Tableau FR Download'!G:G,0))),"")=0,"TBC",IFERROR(IF(M922="",INDEX('Review Approach Lookup'!D:D,MATCH('Eligible Components'!G922,'Review Approach Lookup'!A:A,0)),INDEX('Tableau FR Download'!I:I,MATCH(M922,'Tableau FR Download'!G:G,0))),""))</f>
        <v>Tailored for Focused Portfolios</v>
      </c>
      <c r="K922" s="1" t="s">
        <v>218</v>
      </c>
      <c r="L922" s="1">
        <f>_xlfn.MAXIFS('Tableau FR Download'!A:A,'Tableau FR Download'!B:B,'Eligible Components'!G922)</f>
        <v>1687</v>
      </c>
      <c r="M922" s="1" t="str">
        <f>IF(L922=0,"",INDEX('Tableau FR Download'!G:G,MATCH('Eligible Components'!L922,'Tableau FR Download'!A:A,0)))</f>
        <v>FR1687-MRT-Z</v>
      </c>
      <c r="N922" s="2" t="str">
        <f>IFERROR(IF(LEFT(INDEX('Tableau FR Download'!J:J,MATCH('Eligible Components'!M922,'Tableau FR Download'!G:G,0)),FIND(" - ",INDEX('Tableau FR Download'!J:J,MATCH('Eligible Components'!M922,'Tableau FR Download'!G:G,0)))-1) = 0,"",LEFT(INDEX('Tableau FR Download'!J:J,MATCH('Eligible Components'!M922,'Tableau FR Download'!G:G,0)),FIND(" - ",INDEX('Tableau FR Download'!J:J,MATCH('Eligible Components'!M922,'Tableau FR Download'!G:G,0)))-1)),"")</f>
        <v>Window 5</v>
      </c>
      <c r="O922" s="2" t="str">
        <f>IF(T922="No","",IFERROR(IF(INDEX('Tableau FR Download'!M:M,MATCH('Eligible Components'!M922,'Tableau FR Download'!G:G,0))=0,"",INDEX('Tableau FR Download'!M:M,MATCH('Eligible Components'!M922,'Tableau FR Download'!G:G,0))),""))</f>
        <v/>
      </c>
      <c r="P922" s="27">
        <f>IF(IFERROR(
INDEX('Funding Request Tracker'!$G$6:$G$13,MATCH('Eligible Components'!N922,'Funding Request Tracker'!$F$6:$F$13,0)),"")=0,"",
IFERROR(INDEX('Funding Request Tracker'!$G$6:$G$13,MATCH('Eligible Components'!N922,'Funding Request Tracker'!$F$6:$F$13,0)),
""))</f>
        <v>45411</v>
      </c>
      <c r="Q922" s="27" t="str">
        <f>IF(IFERROR(INDEX('Tableau FR Download'!N:N,MATCH('Eligible Components'!M922,'Tableau FR Download'!G:G,0)),"")=0,"",IFERROR(INDEX('Tableau FR Download'!N:N,MATCH('Eligible Components'!M922,'Tableau FR Download'!G:G,0)),""))</f>
        <v/>
      </c>
      <c r="R922" s="27" t="str">
        <f>IF(IFERROR(INDEX('Tableau FR Download'!O:O,MATCH('Eligible Components'!M922,'Tableau FR Download'!G:G,0)),"")=0,"",IFERROR(INDEX('Tableau FR Download'!O:O,MATCH('Eligible Components'!M922,'Tableau FR Download'!G:G,0)),""))</f>
        <v/>
      </c>
      <c r="S922" t="str">
        <f t="shared" si="44"/>
        <v/>
      </c>
      <c r="T922" s="1" t="str">
        <f>IFERROR(INDEX('User Instructions'!$E$3:$E$8,MATCH('Eligible Components'!N922,'User Instructions'!$D$3:$D$8,0)),"")</f>
        <v>No</v>
      </c>
      <c r="U922" s="1" t="str">
        <f>IFERROR(IF(INDEX('Tableau FR Download'!M:M,MATCH('Eligible Components'!M922,'Tableau FR Download'!G:G,0))=0,"",INDEX('Tableau FR Download'!M:M,MATCH('Eligible Components'!M922,'Tableau FR Download'!G:G,0))),"")</f>
        <v/>
      </c>
    </row>
    <row r="923" spans="1:21" hidden="1" x14ac:dyDescent="0.35">
      <c r="A923" s="1">
        <f t="shared" si="42"/>
        <v>0</v>
      </c>
      <c r="B923" s="1">
        <v>0</v>
      </c>
      <c r="C923" s="1" t="s">
        <v>201</v>
      </c>
      <c r="D923" s="1" t="s">
        <v>138</v>
      </c>
      <c r="E923" s="1" t="s">
        <v>81</v>
      </c>
      <c r="F923" s="1" t="s">
        <v>210</v>
      </c>
      <c r="G923" s="1" t="str">
        <f t="shared" si="43"/>
        <v>Mauritania-HIV/AIDS,Tuberculosis,Malaria,RSSH</v>
      </c>
      <c r="H923" s="1">
        <v>0</v>
      </c>
      <c r="I923" s="1" t="s">
        <v>110</v>
      </c>
      <c r="J923" s="1" t="str">
        <f>IF(IFERROR(IF(M923="",INDEX('Review Approach Lookup'!D:D,MATCH('Eligible Components'!G923,'Review Approach Lookup'!A:A,0)),INDEX('Tableau FR Download'!I:I,MATCH(M923,'Tableau FR Download'!G:G,0))),"")=0,"TBC",IFERROR(IF(M923="",INDEX('Review Approach Lookup'!D:D,MATCH('Eligible Components'!G923,'Review Approach Lookup'!A:A,0)),INDEX('Tableau FR Download'!I:I,MATCH(M923,'Tableau FR Download'!G:G,0))),""))</f>
        <v/>
      </c>
      <c r="K923" s="1" t="s">
        <v>218</v>
      </c>
      <c r="L923" s="1">
        <f>_xlfn.MAXIFS('Tableau FR Download'!A:A,'Tableau FR Download'!B:B,'Eligible Components'!G923)</f>
        <v>0</v>
      </c>
      <c r="M923" s="1" t="str">
        <f>IF(L923=0,"",INDEX('Tableau FR Download'!G:G,MATCH('Eligible Components'!L923,'Tableau FR Download'!A:A,0)))</f>
        <v/>
      </c>
      <c r="N923" s="2" t="str">
        <f>IFERROR(IF(LEFT(INDEX('Tableau FR Download'!J:J,MATCH('Eligible Components'!M923,'Tableau FR Download'!G:G,0)),FIND(" - ",INDEX('Tableau FR Download'!J:J,MATCH('Eligible Components'!M923,'Tableau FR Download'!G:G,0)))-1) = 0,"",LEFT(INDEX('Tableau FR Download'!J:J,MATCH('Eligible Components'!M923,'Tableau FR Download'!G:G,0)),FIND(" - ",INDEX('Tableau FR Download'!J:J,MATCH('Eligible Components'!M923,'Tableau FR Download'!G:G,0)))-1)),"")</f>
        <v/>
      </c>
      <c r="O923" s="2" t="str">
        <f>IF(T923="No","",IFERROR(IF(INDEX('Tableau FR Download'!M:M,MATCH('Eligible Components'!M923,'Tableau FR Download'!G:G,0))=0,"",INDEX('Tableau FR Download'!M:M,MATCH('Eligible Components'!M923,'Tableau FR Download'!G:G,0))),""))</f>
        <v/>
      </c>
      <c r="P923" s="27" t="str">
        <f>IF(IFERROR(
INDEX('Funding Request Tracker'!$G$6:$G$13,MATCH('Eligible Components'!N923,'Funding Request Tracker'!$F$6:$F$13,0)),"")=0,"",
IFERROR(INDEX('Funding Request Tracker'!$G$6:$G$13,MATCH('Eligible Components'!N923,'Funding Request Tracker'!$F$6:$F$13,0)),
""))</f>
        <v/>
      </c>
      <c r="Q923" s="27" t="str">
        <f>IF(IFERROR(INDEX('Tableau FR Download'!N:N,MATCH('Eligible Components'!M923,'Tableau FR Download'!G:G,0)),"")=0,"",IFERROR(INDEX('Tableau FR Download'!N:N,MATCH('Eligible Components'!M923,'Tableau FR Download'!G:G,0)),""))</f>
        <v/>
      </c>
      <c r="R923" s="27" t="str">
        <f>IF(IFERROR(INDEX('Tableau FR Download'!O:O,MATCH('Eligible Components'!M923,'Tableau FR Download'!G:G,0)),"")=0,"",IFERROR(INDEX('Tableau FR Download'!O:O,MATCH('Eligible Components'!M923,'Tableau FR Download'!G:G,0)),""))</f>
        <v/>
      </c>
      <c r="S923" t="str">
        <f t="shared" si="44"/>
        <v/>
      </c>
      <c r="T923" s="1" t="str">
        <f>IFERROR(INDEX('User Instructions'!$E$3:$E$8,MATCH('Eligible Components'!N923,'User Instructions'!$D$3:$D$8,0)),"")</f>
        <v/>
      </c>
      <c r="U923" s="1" t="str">
        <f>IFERROR(IF(INDEX('Tableau FR Download'!M:M,MATCH('Eligible Components'!M923,'Tableau FR Download'!G:G,0))=0,"",INDEX('Tableau FR Download'!M:M,MATCH('Eligible Components'!M923,'Tableau FR Download'!G:G,0))),"")</f>
        <v/>
      </c>
    </row>
    <row r="924" spans="1:21" hidden="1" x14ac:dyDescent="0.35">
      <c r="A924" s="1">
        <f t="shared" si="42"/>
        <v>0</v>
      </c>
      <c r="B924" s="1">
        <v>0</v>
      </c>
      <c r="C924" s="1" t="s">
        <v>201</v>
      </c>
      <c r="D924" s="1" t="s">
        <v>138</v>
      </c>
      <c r="E924" s="1" t="s">
        <v>137</v>
      </c>
      <c r="F924" s="1" t="s">
        <v>211</v>
      </c>
      <c r="G924" s="1" t="str">
        <f t="shared" si="43"/>
        <v>Mauritania-HIV/AIDS,Tuberculosis,RSSH</v>
      </c>
      <c r="H924" s="1">
        <v>1</v>
      </c>
      <c r="I924" s="1" t="s">
        <v>110</v>
      </c>
      <c r="J924" s="1" t="str">
        <f>IF(IFERROR(IF(M924="",INDEX('Review Approach Lookup'!D:D,MATCH('Eligible Components'!G924,'Review Approach Lookup'!A:A,0)),INDEX('Tableau FR Download'!I:I,MATCH(M924,'Tableau FR Download'!G:G,0))),"")=0,"TBC",IFERROR(IF(M924="",INDEX('Review Approach Lookup'!D:D,MATCH('Eligible Components'!G924,'Review Approach Lookup'!A:A,0)),INDEX('Tableau FR Download'!I:I,MATCH(M924,'Tableau FR Download'!G:G,0))),""))</f>
        <v/>
      </c>
      <c r="K924" s="1" t="s">
        <v>218</v>
      </c>
      <c r="L924" s="1">
        <f>_xlfn.MAXIFS('Tableau FR Download'!A:A,'Tableau FR Download'!B:B,'Eligible Components'!G924)</f>
        <v>0</v>
      </c>
      <c r="M924" s="1" t="str">
        <f>IF(L924=0,"",INDEX('Tableau FR Download'!G:G,MATCH('Eligible Components'!L924,'Tableau FR Download'!A:A,0)))</f>
        <v/>
      </c>
      <c r="N924" s="2" t="str">
        <f>IFERROR(IF(LEFT(INDEX('Tableau FR Download'!J:J,MATCH('Eligible Components'!M924,'Tableau FR Download'!G:G,0)),FIND(" - ",INDEX('Tableau FR Download'!J:J,MATCH('Eligible Components'!M924,'Tableau FR Download'!G:G,0)))-1) = 0,"",LEFT(INDEX('Tableau FR Download'!J:J,MATCH('Eligible Components'!M924,'Tableau FR Download'!G:G,0)),FIND(" - ",INDEX('Tableau FR Download'!J:J,MATCH('Eligible Components'!M924,'Tableau FR Download'!G:G,0)))-1)),"")</f>
        <v/>
      </c>
      <c r="O924" s="2" t="str">
        <f>IF(T924="No","",IFERROR(IF(INDEX('Tableau FR Download'!M:M,MATCH('Eligible Components'!M924,'Tableau FR Download'!G:G,0))=0,"",INDEX('Tableau FR Download'!M:M,MATCH('Eligible Components'!M924,'Tableau FR Download'!G:G,0))),""))</f>
        <v/>
      </c>
      <c r="P924" s="27" t="str">
        <f>IF(IFERROR(
INDEX('Funding Request Tracker'!$G$6:$G$13,MATCH('Eligible Components'!N924,'Funding Request Tracker'!$F$6:$F$13,0)),"")=0,"",
IFERROR(INDEX('Funding Request Tracker'!$G$6:$G$13,MATCH('Eligible Components'!N924,'Funding Request Tracker'!$F$6:$F$13,0)),
""))</f>
        <v/>
      </c>
      <c r="Q924" s="27" t="str">
        <f>IF(IFERROR(INDEX('Tableau FR Download'!N:N,MATCH('Eligible Components'!M924,'Tableau FR Download'!G:G,0)),"")=0,"",IFERROR(INDEX('Tableau FR Download'!N:N,MATCH('Eligible Components'!M924,'Tableau FR Download'!G:G,0)),""))</f>
        <v/>
      </c>
      <c r="R924" s="27" t="str">
        <f>IF(IFERROR(INDEX('Tableau FR Download'!O:O,MATCH('Eligible Components'!M924,'Tableau FR Download'!G:G,0)),"")=0,"",IFERROR(INDEX('Tableau FR Download'!O:O,MATCH('Eligible Components'!M924,'Tableau FR Download'!G:G,0)),""))</f>
        <v/>
      </c>
      <c r="S924" t="str">
        <f t="shared" si="44"/>
        <v/>
      </c>
      <c r="T924" s="1" t="str">
        <f>IFERROR(INDEX('User Instructions'!$E$3:$E$8,MATCH('Eligible Components'!N924,'User Instructions'!$D$3:$D$8,0)),"")</f>
        <v/>
      </c>
      <c r="U924" s="1" t="str">
        <f>IFERROR(IF(INDEX('Tableau FR Download'!M:M,MATCH('Eligible Components'!M924,'Tableau FR Download'!G:G,0))=0,"",INDEX('Tableau FR Download'!M:M,MATCH('Eligible Components'!M924,'Tableau FR Download'!G:G,0))),"")</f>
        <v/>
      </c>
    </row>
    <row r="925" spans="1:21" hidden="1" x14ac:dyDescent="0.35">
      <c r="A925" s="1">
        <f t="shared" si="42"/>
        <v>0</v>
      </c>
      <c r="B925" s="1">
        <v>1</v>
      </c>
      <c r="C925" s="1" t="s">
        <v>201</v>
      </c>
      <c r="D925" s="1" t="s">
        <v>138</v>
      </c>
      <c r="E925" s="1" t="s">
        <v>68</v>
      </c>
      <c r="F925" s="1" t="s">
        <v>68</v>
      </c>
      <c r="G925" s="1" t="str">
        <f t="shared" si="43"/>
        <v>Mauritania-Malaria</v>
      </c>
      <c r="H925" s="1">
        <v>1</v>
      </c>
      <c r="I925" s="1" t="s">
        <v>110</v>
      </c>
      <c r="J925" s="1" t="str">
        <f>IF(IFERROR(IF(M925="",INDEX('Review Approach Lookup'!D:D,MATCH('Eligible Components'!G925,'Review Approach Lookup'!A:A,0)),INDEX('Tableau FR Download'!I:I,MATCH(M925,'Tableau FR Download'!G:G,0))),"")=0,"TBC",IFERROR(IF(M925="",INDEX('Review Approach Lookup'!D:D,MATCH('Eligible Components'!G925,'Review Approach Lookup'!A:A,0)),INDEX('Tableau FR Download'!I:I,MATCH(M925,'Tableau FR Download'!G:G,0))),""))</f>
        <v>Tailored for Focused Portfolios</v>
      </c>
      <c r="K925" s="1" t="s">
        <v>218</v>
      </c>
      <c r="L925" s="1">
        <f>_xlfn.MAXIFS('Tableau FR Download'!A:A,'Tableau FR Download'!B:B,'Eligible Components'!G925)</f>
        <v>0</v>
      </c>
      <c r="M925" s="1" t="str">
        <f>IF(L925=0,"",INDEX('Tableau FR Download'!G:G,MATCH('Eligible Components'!L925,'Tableau FR Download'!A:A,0)))</f>
        <v/>
      </c>
      <c r="N925" s="2" t="str">
        <f>IFERROR(IF(LEFT(INDEX('Tableau FR Download'!J:J,MATCH('Eligible Components'!M925,'Tableau FR Download'!G:G,0)),FIND(" - ",INDEX('Tableau FR Download'!J:J,MATCH('Eligible Components'!M925,'Tableau FR Download'!G:G,0)))-1) = 0,"",LEFT(INDEX('Tableau FR Download'!J:J,MATCH('Eligible Components'!M925,'Tableau FR Download'!G:G,0)),FIND(" - ",INDEX('Tableau FR Download'!J:J,MATCH('Eligible Components'!M925,'Tableau FR Download'!G:G,0)))-1)),"")</f>
        <v/>
      </c>
      <c r="O925" s="2" t="str">
        <f>IF(T925="No","",IFERROR(IF(INDEX('Tableau FR Download'!M:M,MATCH('Eligible Components'!M925,'Tableau FR Download'!G:G,0))=0,"",INDEX('Tableau FR Download'!M:M,MATCH('Eligible Components'!M925,'Tableau FR Download'!G:G,0))),""))</f>
        <v/>
      </c>
      <c r="P925" s="27" t="str">
        <f>IF(IFERROR(
INDEX('Funding Request Tracker'!$G$6:$G$13,MATCH('Eligible Components'!N925,'Funding Request Tracker'!$F$6:$F$13,0)),"")=0,"",
IFERROR(INDEX('Funding Request Tracker'!$G$6:$G$13,MATCH('Eligible Components'!N925,'Funding Request Tracker'!$F$6:$F$13,0)),
""))</f>
        <v/>
      </c>
      <c r="Q925" s="27" t="str">
        <f>IF(IFERROR(INDEX('Tableau FR Download'!N:N,MATCH('Eligible Components'!M925,'Tableau FR Download'!G:G,0)),"")=0,"",IFERROR(INDEX('Tableau FR Download'!N:N,MATCH('Eligible Components'!M925,'Tableau FR Download'!G:G,0)),""))</f>
        <v/>
      </c>
      <c r="R925" s="27" t="str">
        <f>IF(IFERROR(INDEX('Tableau FR Download'!O:O,MATCH('Eligible Components'!M925,'Tableau FR Download'!G:G,0)),"")=0,"",IFERROR(INDEX('Tableau FR Download'!O:O,MATCH('Eligible Components'!M925,'Tableau FR Download'!G:G,0)),""))</f>
        <v/>
      </c>
      <c r="S925" t="str">
        <f t="shared" si="44"/>
        <v/>
      </c>
      <c r="T925" s="1" t="str">
        <f>IFERROR(INDEX('User Instructions'!$E$3:$E$8,MATCH('Eligible Components'!N925,'User Instructions'!$D$3:$D$8,0)),"")</f>
        <v/>
      </c>
      <c r="U925" s="1" t="str">
        <f>IFERROR(IF(INDEX('Tableau FR Download'!M:M,MATCH('Eligible Components'!M925,'Tableau FR Download'!G:G,0))=0,"",INDEX('Tableau FR Download'!M:M,MATCH('Eligible Components'!M925,'Tableau FR Download'!G:G,0))),"")</f>
        <v/>
      </c>
    </row>
    <row r="926" spans="1:21" hidden="1" x14ac:dyDescent="0.35">
      <c r="A926" s="1">
        <f t="shared" si="42"/>
        <v>0</v>
      </c>
      <c r="B926" s="1">
        <v>0</v>
      </c>
      <c r="C926" s="1" t="s">
        <v>201</v>
      </c>
      <c r="D926" s="1" t="s">
        <v>138</v>
      </c>
      <c r="E926" s="1" t="s">
        <v>94</v>
      </c>
      <c r="F926" s="1" t="s">
        <v>212</v>
      </c>
      <c r="G926" s="1" t="str">
        <f t="shared" si="43"/>
        <v>Mauritania-Malaria,RSSH</v>
      </c>
      <c r="H926" s="1">
        <v>0</v>
      </c>
      <c r="I926" s="1" t="s">
        <v>110</v>
      </c>
      <c r="J926" s="1" t="str">
        <f>IF(IFERROR(IF(M926="",INDEX('Review Approach Lookup'!D:D,MATCH('Eligible Components'!G926,'Review Approach Lookup'!A:A,0)),INDEX('Tableau FR Download'!I:I,MATCH(M926,'Tableau FR Download'!G:G,0))),"")=0,"TBC",IFERROR(IF(M926="",INDEX('Review Approach Lookup'!D:D,MATCH('Eligible Components'!G926,'Review Approach Lookup'!A:A,0)),INDEX('Tableau FR Download'!I:I,MATCH(M926,'Tableau FR Download'!G:G,0))),""))</f>
        <v/>
      </c>
      <c r="K926" s="1" t="s">
        <v>218</v>
      </c>
      <c r="L926" s="1">
        <f>_xlfn.MAXIFS('Tableau FR Download'!A:A,'Tableau FR Download'!B:B,'Eligible Components'!G926)</f>
        <v>0</v>
      </c>
      <c r="M926" s="1" t="str">
        <f>IF(L926=0,"",INDEX('Tableau FR Download'!G:G,MATCH('Eligible Components'!L926,'Tableau FR Download'!A:A,0)))</f>
        <v/>
      </c>
      <c r="N926" s="2" t="str">
        <f>IFERROR(IF(LEFT(INDEX('Tableau FR Download'!J:J,MATCH('Eligible Components'!M926,'Tableau FR Download'!G:G,0)),FIND(" - ",INDEX('Tableau FR Download'!J:J,MATCH('Eligible Components'!M926,'Tableau FR Download'!G:G,0)))-1) = 0,"",LEFT(INDEX('Tableau FR Download'!J:J,MATCH('Eligible Components'!M926,'Tableau FR Download'!G:G,0)),FIND(" - ",INDEX('Tableau FR Download'!J:J,MATCH('Eligible Components'!M926,'Tableau FR Download'!G:G,0)))-1)),"")</f>
        <v/>
      </c>
      <c r="O926" s="2" t="str">
        <f>IF(T926="No","",IFERROR(IF(INDEX('Tableau FR Download'!M:M,MATCH('Eligible Components'!M926,'Tableau FR Download'!G:G,0))=0,"",INDEX('Tableau FR Download'!M:M,MATCH('Eligible Components'!M926,'Tableau FR Download'!G:G,0))),""))</f>
        <v/>
      </c>
      <c r="P926" s="27" t="str">
        <f>IF(IFERROR(
INDEX('Funding Request Tracker'!$G$6:$G$13,MATCH('Eligible Components'!N926,'Funding Request Tracker'!$F$6:$F$13,0)),"")=0,"",
IFERROR(INDEX('Funding Request Tracker'!$G$6:$G$13,MATCH('Eligible Components'!N926,'Funding Request Tracker'!$F$6:$F$13,0)),
""))</f>
        <v/>
      </c>
      <c r="Q926" s="27" t="str">
        <f>IF(IFERROR(INDEX('Tableau FR Download'!N:N,MATCH('Eligible Components'!M926,'Tableau FR Download'!G:G,0)),"")=0,"",IFERROR(INDEX('Tableau FR Download'!N:N,MATCH('Eligible Components'!M926,'Tableau FR Download'!G:G,0)),""))</f>
        <v/>
      </c>
      <c r="R926" s="27" t="str">
        <f>IF(IFERROR(INDEX('Tableau FR Download'!O:O,MATCH('Eligible Components'!M926,'Tableau FR Download'!G:G,0)),"")=0,"",IFERROR(INDEX('Tableau FR Download'!O:O,MATCH('Eligible Components'!M926,'Tableau FR Download'!G:G,0)),""))</f>
        <v/>
      </c>
      <c r="S926" t="str">
        <f t="shared" si="44"/>
        <v/>
      </c>
      <c r="T926" s="1" t="str">
        <f>IFERROR(INDEX('User Instructions'!$E$3:$E$8,MATCH('Eligible Components'!N926,'User Instructions'!$D$3:$D$8,0)),"")</f>
        <v/>
      </c>
      <c r="U926" s="1" t="str">
        <f>IFERROR(IF(INDEX('Tableau FR Download'!M:M,MATCH('Eligible Components'!M926,'Tableau FR Download'!G:G,0))=0,"",INDEX('Tableau FR Download'!M:M,MATCH('Eligible Components'!M926,'Tableau FR Download'!G:G,0))),"")</f>
        <v/>
      </c>
    </row>
    <row r="927" spans="1:21" hidden="1" x14ac:dyDescent="0.35">
      <c r="A927" s="1">
        <f t="shared" si="42"/>
        <v>0</v>
      </c>
      <c r="B927" s="1">
        <v>0</v>
      </c>
      <c r="C927" s="1" t="s">
        <v>201</v>
      </c>
      <c r="D927" s="1" t="s">
        <v>138</v>
      </c>
      <c r="E927" s="1" t="s">
        <v>91</v>
      </c>
      <c r="F927" s="1" t="s">
        <v>91</v>
      </c>
      <c r="G927" s="1" t="str">
        <f t="shared" si="43"/>
        <v>Mauritania-RSSH</v>
      </c>
      <c r="H927" s="1">
        <v>1</v>
      </c>
      <c r="I927" s="1" t="s">
        <v>110</v>
      </c>
      <c r="J927" s="1" t="str">
        <f>IF(IFERROR(IF(M927="",INDEX('Review Approach Lookup'!D:D,MATCH('Eligible Components'!G927,'Review Approach Lookup'!A:A,0)),INDEX('Tableau FR Download'!I:I,MATCH(M927,'Tableau FR Download'!G:G,0))),"")=0,"TBC",IFERROR(IF(M927="",INDEX('Review Approach Lookup'!D:D,MATCH('Eligible Components'!G927,'Review Approach Lookup'!A:A,0)),INDEX('Tableau FR Download'!I:I,MATCH(M927,'Tableau FR Download'!G:G,0))),""))</f>
        <v>TBC</v>
      </c>
      <c r="K927" s="1" t="s">
        <v>218</v>
      </c>
      <c r="L927" s="1">
        <f>_xlfn.MAXIFS('Tableau FR Download'!A:A,'Tableau FR Download'!B:B,'Eligible Components'!G927)</f>
        <v>0</v>
      </c>
      <c r="M927" s="1" t="str">
        <f>IF(L927=0,"",INDEX('Tableau FR Download'!G:G,MATCH('Eligible Components'!L927,'Tableau FR Download'!A:A,0)))</f>
        <v/>
      </c>
      <c r="N927" s="2" t="str">
        <f>IFERROR(IF(LEFT(INDEX('Tableau FR Download'!J:J,MATCH('Eligible Components'!M927,'Tableau FR Download'!G:G,0)),FIND(" - ",INDEX('Tableau FR Download'!J:J,MATCH('Eligible Components'!M927,'Tableau FR Download'!G:G,0)))-1) = 0,"",LEFT(INDEX('Tableau FR Download'!J:J,MATCH('Eligible Components'!M927,'Tableau FR Download'!G:G,0)),FIND(" - ",INDEX('Tableau FR Download'!J:J,MATCH('Eligible Components'!M927,'Tableau FR Download'!G:G,0)))-1)),"")</f>
        <v/>
      </c>
      <c r="O927" s="2" t="str">
        <f>IF(T927="No","",IFERROR(IF(INDEX('Tableau FR Download'!M:M,MATCH('Eligible Components'!M927,'Tableau FR Download'!G:G,0))=0,"",INDEX('Tableau FR Download'!M:M,MATCH('Eligible Components'!M927,'Tableau FR Download'!G:G,0))),""))</f>
        <v/>
      </c>
      <c r="P927" s="27" t="str">
        <f>IF(IFERROR(
INDEX('Funding Request Tracker'!$G$6:$G$13,MATCH('Eligible Components'!N927,'Funding Request Tracker'!$F$6:$F$13,0)),"")=0,"",
IFERROR(INDEX('Funding Request Tracker'!$G$6:$G$13,MATCH('Eligible Components'!N927,'Funding Request Tracker'!$F$6:$F$13,0)),
""))</f>
        <v/>
      </c>
      <c r="Q927" s="27" t="str">
        <f>IF(IFERROR(INDEX('Tableau FR Download'!N:N,MATCH('Eligible Components'!M927,'Tableau FR Download'!G:G,0)),"")=0,"",IFERROR(INDEX('Tableau FR Download'!N:N,MATCH('Eligible Components'!M927,'Tableau FR Download'!G:G,0)),""))</f>
        <v/>
      </c>
      <c r="R927" s="27" t="str">
        <f>IF(IFERROR(INDEX('Tableau FR Download'!O:O,MATCH('Eligible Components'!M927,'Tableau FR Download'!G:G,0)),"")=0,"",IFERROR(INDEX('Tableau FR Download'!O:O,MATCH('Eligible Components'!M927,'Tableau FR Download'!G:G,0)),""))</f>
        <v/>
      </c>
      <c r="S927" t="str">
        <f t="shared" si="44"/>
        <v/>
      </c>
      <c r="T927" s="1" t="str">
        <f>IFERROR(INDEX('User Instructions'!$E$3:$E$8,MATCH('Eligible Components'!N927,'User Instructions'!$D$3:$D$8,0)),"")</f>
        <v/>
      </c>
      <c r="U927" s="1" t="str">
        <f>IFERROR(IF(INDEX('Tableau FR Download'!M:M,MATCH('Eligible Components'!M927,'Tableau FR Download'!G:G,0))=0,"",INDEX('Tableau FR Download'!M:M,MATCH('Eligible Components'!M927,'Tableau FR Download'!G:G,0))),"")</f>
        <v/>
      </c>
    </row>
    <row r="928" spans="1:21" hidden="1" x14ac:dyDescent="0.35">
      <c r="A928" s="1">
        <f t="shared" si="42"/>
        <v>0</v>
      </c>
      <c r="B928" s="1">
        <v>1</v>
      </c>
      <c r="C928" s="1" t="s">
        <v>201</v>
      </c>
      <c r="D928" s="1" t="s">
        <v>138</v>
      </c>
      <c r="E928" s="1" t="s">
        <v>61</v>
      </c>
      <c r="F928" s="1" t="s">
        <v>213</v>
      </c>
      <c r="G928" s="1" t="str">
        <f t="shared" si="43"/>
        <v>Mauritania-Tuberculosis</v>
      </c>
      <c r="H928" s="1">
        <v>1</v>
      </c>
      <c r="I928" s="1" t="s">
        <v>110</v>
      </c>
      <c r="J928" s="1" t="str">
        <f>IF(IFERROR(IF(M928="",INDEX('Review Approach Lookup'!D:D,MATCH('Eligible Components'!G928,'Review Approach Lookup'!A:A,0)),INDEX('Tableau FR Download'!I:I,MATCH(M928,'Tableau FR Download'!G:G,0))),"")=0,"TBC",IFERROR(IF(M928="",INDEX('Review Approach Lookup'!D:D,MATCH('Eligible Components'!G928,'Review Approach Lookup'!A:A,0)),INDEX('Tableau FR Download'!I:I,MATCH(M928,'Tableau FR Download'!G:G,0))),""))</f>
        <v>Tailored for Focused Portfolios</v>
      </c>
      <c r="K928" s="1" t="s">
        <v>218</v>
      </c>
      <c r="L928" s="1">
        <f>_xlfn.MAXIFS('Tableau FR Download'!A:A,'Tableau FR Download'!B:B,'Eligible Components'!G928)</f>
        <v>0</v>
      </c>
      <c r="M928" s="1" t="str">
        <f>IF(L928=0,"",INDEX('Tableau FR Download'!G:G,MATCH('Eligible Components'!L928,'Tableau FR Download'!A:A,0)))</f>
        <v/>
      </c>
      <c r="N928" s="2" t="str">
        <f>IFERROR(IF(LEFT(INDEX('Tableau FR Download'!J:J,MATCH('Eligible Components'!M928,'Tableau FR Download'!G:G,0)),FIND(" - ",INDEX('Tableau FR Download'!J:J,MATCH('Eligible Components'!M928,'Tableau FR Download'!G:G,0)))-1) = 0,"",LEFT(INDEX('Tableau FR Download'!J:J,MATCH('Eligible Components'!M928,'Tableau FR Download'!G:G,0)),FIND(" - ",INDEX('Tableau FR Download'!J:J,MATCH('Eligible Components'!M928,'Tableau FR Download'!G:G,0)))-1)),"")</f>
        <v/>
      </c>
      <c r="O928" s="2" t="str">
        <f>IF(T928="No","",IFERROR(IF(INDEX('Tableau FR Download'!M:M,MATCH('Eligible Components'!M928,'Tableau FR Download'!G:G,0))=0,"",INDEX('Tableau FR Download'!M:M,MATCH('Eligible Components'!M928,'Tableau FR Download'!G:G,0))),""))</f>
        <v/>
      </c>
      <c r="P928" s="27" t="str">
        <f>IF(IFERROR(
INDEX('Funding Request Tracker'!$G$6:$G$13,MATCH('Eligible Components'!N928,'Funding Request Tracker'!$F$6:$F$13,0)),"")=0,"",
IFERROR(INDEX('Funding Request Tracker'!$G$6:$G$13,MATCH('Eligible Components'!N928,'Funding Request Tracker'!$F$6:$F$13,0)),
""))</f>
        <v/>
      </c>
      <c r="Q928" s="27" t="str">
        <f>IF(IFERROR(INDEX('Tableau FR Download'!N:N,MATCH('Eligible Components'!M928,'Tableau FR Download'!G:G,0)),"")=0,"",IFERROR(INDEX('Tableau FR Download'!N:N,MATCH('Eligible Components'!M928,'Tableau FR Download'!G:G,0)),""))</f>
        <v/>
      </c>
      <c r="R928" s="27" t="str">
        <f>IF(IFERROR(INDEX('Tableau FR Download'!O:O,MATCH('Eligible Components'!M928,'Tableau FR Download'!G:G,0)),"")=0,"",IFERROR(INDEX('Tableau FR Download'!O:O,MATCH('Eligible Components'!M928,'Tableau FR Download'!G:G,0)),""))</f>
        <v/>
      </c>
      <c r="S928" t="str">
        <f t="shared" si="44"/>
        <v/>
      </c>
      <c r="T928" s="1" t="str">
        <f>IFERROR(INDEX('User Instructions'!$E$3:$E$8,MATCH('Eligible Components'!N928,'User Instructions'!$D$3:$D$8,0)),"")</f>
        <v/>
      </c>
      <c r="U928" s="1" t="str">
        <f>IFERROR(IF(INDEX('Tableau FR Download'!M:M,MATCH('Eligible Components'!M928,'Tableau FR Download'!G:G,0))=0,"",INDEX('Tableau FR Download'!M:M,MATCH('Eligible Components'!M928,'Tableau FR Download'!G:G,0))),"")</f>
        <v/>
      </c>
    </row>
    <row r="929" spans="1:21" hidden="1" x14ac:dyDescent="0.35">
      <c r="A929" s="1">
        <f t="shared" si="42"/>
        <v>0</v>
      </c>
      <c r="B929" s="1">
        <v>0</v>
      </c>
      <c r="C929" s="1" t="s">
        <v>201</v>
      </c>
      <c r="D929" s="1" t="s">
        <v>138</v>
      </c>
      <c r="E929" s="1" t="s">
        <v>168</v>
      </c>
      <c r="F929" s="1" t="s">
        <v>214</v>
      </c>
      <c r="G929" s="1" t="str">
        <f t="shared" si="43"/>
        <v>Mauritania-Tuberculosis,Malaria</v>
      </c>
      <c r="H929" s="1">
        <v>0</v>
      </c>
      <c r="I929" s="1" t="s">
        <v>110</v>
      </c>
      <c r="J929" s="1" t="str">
        <f>IF(IFERROR(IF(M929="",INDEX('Review Approach Lookup'!D:D,MATCH('Eligible Components'!G929,'Review Approach Lookup'!A:A,0)),INDEX('Tableau FR Download'!I:I,MATCH(M929,'Tableau FR Download'!G:G,0))),"")=0,"TBC",IFERROR(IF(M929="",INDEX('Review Approach Lookup'!D:D,MATCH('Eligible Components'!G929,'Review Approach Lookup'!A:A,0)),INDEX('Tableau FR Download'!I:I,MATCH(M929,'Tableau FR Download'!G:G,0))),""))</f>
        <v/>
      </c>
      <c r="K929" s="1" t="s">
        <v>218</v>
      </c>
      <c r="L929" s="1">
        <f>_xlfn.MAXIFS('Tableau FR Download'!A:A,'Tableau FR Download'!B:B,'Eligible Components'!G929)</f>
        <v>0</v>
      </c>
      <c r="M929" s="1" t="str">
        <f>IF(L929=0,"",INDEX('Tableau FR Download'!G:G,MATCH('Eligible Components'!L929,'Tableau FR Download'!A:A,0)))</f>
        <v/>
      </c>
      <c r="N929" s="2" t="str">
        <f>IFERROR(IF(LEFT(INDEX('Tableau FR Download'!J:J,MATCH('Eligible Components'!M929,'Tableau FR Download'!G:G,0)),FIND(" - ",INDEX('Tableau FR Download'!J:J,MATCH('Eligible Components'!M929,'Tableau FR Download'!G:G,0)))-1) = 0,"",LEFT(INDEX('Tableau FR Download'!J:J,MATCH('Eligible Components'!M929,'Tableau FR Download'!G:G,0)),FIND(" - ",INDEX('Tableau FR Download'!J:J,MATCH('Eligible Components'!M929,'Tableau FR Download'!G:G,0)))-1)),"")</f>
        <v/>
      </c>
      <c r="O929" s="2" t="str">
        <f>IF(T929="No","",IFERROR(IF(INDEX('Tableau FR Download'!M:M,MATCH('Eligible Components'!M929,'Tableau FR Download'!G:G,0))=0,"",INDEX('Tableau FR Download'!M:M,MATCH('Eligible Components'!M929,'Tableau FR Download'!G:G,0))),""))</f>
        <v/>
      </c>
      <c r="P929" s="27" t="str">
        <f>IF(IFERROR(
INDEX('Funding Request Tracker'!$G$6:$G$13,MATCH('Eligible Components'!N929,'Funding Request Tracker'!$F$6:$F$13,0)),"")=0,"",
IFERROR(INDEX('Funding Request Tracker'!$G$6:$G$13,MATCH('Eligible Components'!N929,'Funding Request Tracker'!$F$6:$F$13,0)),
""))</f>
        <v/>
      </c>
      <c r="Q929" s="27" t="str">
        <f>IF(IFERROR(INDEX('Tableau FR Download'!N:N,MATCH('Eligible Components'!M929,'Tableau FR Download'!G:G,0)),"")=0,"",IFERROR(INDEX('Tableau FR Download'!N:N,MATCH('Eligible Components'!M929,'Tableau FR Download'!G:G,0)),""))</f>
        <v/>
      </c>
      <c r="R929" s="27" t="str">
        <f>IF(IFERROR(INDEX('Tableau FR Download'!O:O,MATCH('Eligible Components'!M929,'Tableau FR Download'!G:G,0)),"")=0,"",IFERROR(INDEX('Tableau FR Download'!O:O,MATCH('Eligible Components'!M929,'Tableau FR Download'!G:G,0)),""))</f>
        <v/>
      </c>
      <c r="S929" t="str">
        <f t="shared" si="44"/>
        <v/>
      </c>
      <c r="T929" s="1" t="str">
        <f>IFERROR(INDEX('User Instructions'!$E$3:$E$8,MATCH('Eligible Components'!N929,'User Instructions'!$D$3:$D$8,0)),"")</f>
        <v/>
      </c>
      <c r="U929" s="1" t="str">
        <f>IFERROR(IF(INDEX('Tableau FR Download'!M:M,MATCH('Eligible Components'!M929,'Tableau FR Download'!G:G,0))=0,"",INDEX('Tableau FR Download'!M:M,MATCH('Eligible Components'!M929,'Tableau FR Download'!G:G,0))),"")</f>
        <v/>
      </c>
    </row>
    <row r="930" spans="1:21" hidden="1" x14ac:dyDescent="0.35">
      <c r="A930" s="1">
        <f t="shared" si="42"/>
        <v>0</v>
      </c>
      <c r="B930" s="1">
        <v>0</v>
      </c>
      <c r="C930" s="1" t="s">
        <v>201</v>
      </c>
      <c r="D930" s="1" t="s">
        <v>138</v>
      </c>
      <c r="E930" s="1" t="s">
        <v>133</v>
      </c>
      <c r="F930" s="1" t="s">
        <v>215</v>
      </c>
      <c r="G930" s="1" t="str">
        <f t="shared" si="43"/>
        <v>Mauritania-Tuberculosis,Malaria,RSSH</v>
      </c>
      <c r="H930" s="1">
        <v>0</v>
      </c>
      <c r="I930" s="1" t="s">
        <v>110</v>
      </c>
      <c r="J930" s="1" t="str">
        <f>IF(IFERROR(IF(M930="",INDEX('Review Approach Lookup'!D:D,MATCH('Eligible Components'!G930,'Review Approach Lookup'!A:A,0)),INDEX('Tableau FR Download'!I:I,MATCH(M930,'Tableau FR Download'!G:G,0))),"")=0,"TBC",IFERROR(IF(M930="",INDEX('Review Approach Lookup'!D:D,MATCH('Eligible Components'!G930,'Review Approach Lookup'!A:A,0)),INDEX('Tableau FR Download'!I:I,MATCH(M930,'Tableau FR Download'!G:G,0))),""))</f>
        <v/>
      </c>
      <c r="K930" s="1" t="s">
        <v>218</v>
      </c>
      <c r="L930" s="1">
        <f>_xlfn.MAXIFS('Tableau FR Download'!A:A,'Tableau FR Download'!B:B,'Eligible Components'!G930)</f>
        <v>0</v>
      </c>
      <c r="M930" s="1" t="str">
        <f>IF(L930=0,"",INDEX('Tableau FR Download'!G:G,MATCH('Eligible Components'!L930,'Tableau FR Download'!A:A,0)))</f>
        <v/>
      </c>
      <c r="N930" s="2" t="str">
        <f>IFERROR(IF(LEFT(INDEX('Tableau FR Download'!J:J,MATCH('Eligible Components'!M930,'Tableau FR Download'!G:G,0)),FIND(" - ",INDEX('Tableau FR Download'!J:J,MATCH('Eligible Components'!M930,'Tableau FR Download'!G:G,0)))-1) = 0,"",LEFT(INDEX('Tableau FR Download'!J:J,MATCH('Eligible Components'!M930,'Tableau FR Download'!G:G,0)),FIND(" - ",INDEX('Tableau FR Download'!J:J,MATCH('Eligible Components'!M930,'Tableau FR Download'!G:G,0)))-1)),"")</f>
        <v/>
      </c>
      <c r="O930" s="2" t="str">
        <f>IF(T930="No","",IFERROR(IF(INDEX('Tableau FR Download'!M:M,MATCH('Eligible Components'!M930,'Tableau FR Download'!G:G,0))=0,"",INDEX('Tableau FR Download'!M:M,MATCH('Eligible Components'!M930,'Tableau FR Download'!G:G,0))),""))</f>
        <v/>
      </c>
      <c r="P930" s="27" t="str">
        <f>IF(IFERROR(
INDEX('Funding Request Tracker'!$G$6:$G$13,MATCH('Eligible Components'!N930,'Funding Request Tracker'!$F$6:$F$13,0)),"")=0,"",
IFERROR(INDEX('Funding Request Tracker'!$G$6:$G$13,MATCH('Eligible Components'!N930,'Funding Request Tracker'!$F$6:$F$13,0)),
""))</f>
        <v/>
      </c>
      <c r="Q930" s="27" t="str">
        <f>IF(IFERROR(INDEX('Tableau FR Download'!N:N,MATCH('Eligible Components'!M930,'Tableau FR Download'!G:G,0)),"")=0,"",IFERROR(INDEX('Tableau FR Download'!N:N,MATCH('Eligible Components'!M930,'Tableau FR Download'!G:G,0)),""))</f>
        <v/>
      </c>
      <c r="R930" s="27" t="str">
        <f>IF(IFERROR(INDEX('Tableau FR Download'!O:O,MATCH('Eligible Components'!M930,'Tableau FR Download'!G:G,0)),"")=0,"",IFERROR(INDEX('Tableau FR Download'!O:O,MATCH('Eligible Components'!M930,'Tableau FR Download'!G:G,0)),""))</f>
        <v/>
      </c>
      <c r="S930" t="str">
        <f t="shared" si="44"/>
        <v/>
      </c>
      <c r="T930" s="1" t="str">
        <f>IFERROR(INDEX('User Instructions'!$E$3:$E$8,MATCH('Eligible Components'!N930,'User Instructions'!$D$3:$D$8,0)),"")</f>
        <v/>
      </c>
      <c r="U930" s="1" t="str">
        <f>IFERROR(IF(INDEX('Tableau FR Download'!M:M,MATCH('Eligible Components'!M930,'Tableau FR Download'!G:G,0))=0,"",INDEX('Tableau FR Download'!M:M,MATCH('Eligible Components'!M930,'Tableau FR Download'!G:G,0))),"")</f>
        <v/>
      </c>
    </row>
    <row r="931" spans="1:21" hidden="1" x14ac:dyDescent="0.35">
      <c r="A931" s="1">
        <f t="shared" si="42"/>
        <v>0</v>
      </c>
      <c r="B931" s="1">
        <v>0</v>
      </c>
      <c r="C931" s="1" t="s">
        <v>201</v>
      </c>
      <c r="D931" s="1" t="s">
        <v>138</v>
      </c>
      <c r="E931" s="1" t="s">
        <v>121</v>
      </c>
      <c r="F931" s="1" t="s">
        <v>216</v>
      </c>
      <c r="G931" s="1" t="str">
        <f t="shared" si="43"/>
        <v>Mauritania-Tuberculosis,RSSH</v>
      </c>
      <c r="H931" s="1">
        <v>1</v>
      </c>
      <c r="I931" s="1" t="s">
        <v>110</v>
      </c>
      <c r="J931" s="1" t="str">
        <f>IF(IFERROR(IF(M931="",INDEX('Review Approach Lookup'!D:D,MATCH('Eligible Components'!G931,'Review Approach Lookup'!A:A,0)),INDEX('Tableau FR Download'!I:I,MATCH(M931,'Tableau FR Download'!G:G,0))),"")=0,"TBC",IFERROR(IF(M931="",INDEX('Review Approach Lookup'!D:D,MATCH('Eligible Components'!G931,'Review Approach Lookup'!A:A,0)),INDEX('Tableau FR Download'!I:I,MATCH(M931,'Tableau FR Download'!G:G,0))),""))</f>
        <v/>
      </c>
      <c r="K931" s="1" t="s">
        <v>218</v>
      </c>
      <c r="L931" s="1">
        <f>_xlfn.MAXIFS('Tableau FR Download'!A:A,'Tableau FR Download'!B:B,'Eligible Components'!G931)</f>
        <v>0</v>
      </c>
      <c r="M931" s="1" t="str">
        <f>IF(L931=0,"",INDEX('Tableau FR Download'!G:G,MATCH('Eligible Components'!L931,'Tableau FR Download'!A:A,0)))</f>
        <v/>
      </c>
      <c r="N931" s="2" t="str">
        <f>IFERROR(IF(LEFT(INDEX('Tableau FR Download'!J:J,MATCH('Eligible Components'!M931,'Tableau FR Download'!G:G,0)),FIND(" - ",INDEX('Tableau FR Download'!J:J,MATCH('Eligible Components'!M931,'Tableau FR Download'!G:G,0)))-1) = 0,"",LEFT(INDEX('Tableau FR Download'!J:J,MATCH('Eligible Components'!M931,'Tableau FR Download'!G:G,0)),FIND(" - ",INDEX('Tableau FR Download'!J:J,MATCH('Eligible Components'!M931,'Tableau FR Download'!G:G,0)))-1)),"")</f>
        <v/>
      </c>
      <c r="O931" s="2" t="str">
        <f>IF(T931="No","",IFERROR(IF(INDEX('Tableau FR Download'!M:M,MATCH('Eligible Components'!M931,'Tableau FR Download'!G:G,0))=0,"",INDEX('Tableau FR Download'!M:M,MATCH('Eligible Components'!M931,'Tableau FR Download'!G:G,0))),""))</f>
        <v/>
      </c>
      <c r="P931" s="27" t="str">
        <f>IF(IFERROR(
INDEX('Funding Request Tracker'!$G$6:$G$13,MATCH('Eligible Components'!N931,'Funding Request Tracker'!$F$6:$F$13,0)),"")=0,"",
IFERROR(INDEX('Funding Request Tracker'!$G$6:$G$13,MATCH('Eligible Components'!N931,'Funding Request Tracker'!$F$6:$F$13,0)),
""))</f>
        <v/>
      </c>
      <c r="Q931" s="27" t="str">
        <f>IF(IFERROR(INDEX('Tableau FR Download'!N:N,MATCH('Eligible Components'!M931,'Tableau FR Download'!G:G,0)),"")=0,"",IFERROR(INDEX('Tableau FR Download'!N:N,MATCH('Eligible Components'!M931,'Tableau FR Download'!G:G,0)),""))</f>
        <v/>
      </c>
      <c r="R931" s="27" t="str">
        <f>IF(IFERROR(INDEX('Tableau FR Download'!O:O,MATCH('Eligible Components'!M931,'Tableau FR Download'!G:G,0)),"")=0,"",IFERROR(INDEX('Tableau FR Download'!O:O,MATCH('Eligible Components'!M931,'Tableau FR Download'!G:G,0)),""))</f>
        <v/>
      </c>
      <c r="S931" t="str">
        <f t="shared" si="44"/>
        <v/>
      </c>
      <c r="T931" s="1" t="str">
        <f>IFERROR(INDEX('User Instructions'!$E$3:$E$8,MATCH('Eligible Components'!N931,'User Instructions'!$D$3:$D$8,0)),"")</f>
        <v/>
      </c>
      <c r="U931" s="1" t="str">
        <f>IFERROR(IF(INDEX('Tableau FR Download'!M:M,MATCH('Eligible Components'!M931,'Tableau FR Download'!G:G,0))=0,"",INDEX('Tableau FR Download'!M:M,MATCH('Eligible Components'!M931,'Tableau FR Download'!G:G,0))),"")</f>
        <v/>
      </c>
    </row>
    <row r="932" spans="1:21" hidden="1" x14ac:dyDescent="0.35">
      <c r="A932" s="1">
        <f t="shared" si="42"/>
        <v>1</v>
      </c>
      <c r="B932" s="1">
        <v>0</v>
      </c>
      <c r="C932" s="1" t="s">
        <v>201</v>
      </c>
      <c r="D932" s="1" t="s">
        <v>139</v>
      </c>
      <c r="E932" s="1" t="s">
        <v>59</v>
      </c>
      <c r="F932" s="1" t="s">
        <v>59</v>
      </c>
      <c r="G932" s="1" t="str">
        <f t="shared" si="43"/>
        <v>Mauritius-HIV/AIDS</v>
      </c>
      <c r="H932" s="1">
        <v>1</v>
      </c>
      <c r="I932" s="1" t="s">
        <v>56</v>
      </c>
      <c r="J932" s="1" t="str">
        <f>IF(IFERROR(IF(M932="",INDEX('Review Approach Lookup'!D:D,MATCH('Eligible Components'!G932,'Review Approach Lookup'!A:A,0)),INDEX('Tableau FR Download'!I:I,MATCH(M932,'Tableau FR Download'!G:G,0))),"")=0,"TBC",IFERROR(IF(M932="",INDEX('Review Approach Lookup'!D:D,MATCH('Eligible Components'!G932,'Review Approach Lookup'!A:A,0)),INDEX('Tableau FR Download'!I:I,MATCH(M932,'Tableau FR Download'!G:G,0))),""))</f>
        <v>Tailored for Transition</v>
      </c>
      <c r="K932" s="1" t="s">
        <v>218</v>
      </c>
      <c r="L932" s="1">
        <f>_xlfn.MAXIFS('Tableau FR Download'!A:A,'Tableau FR Download'!B:B,'Eligible Components'!G932)</f>
        <v>1504</v>
      </c>
      <c r="M932" s="1" t="str">
        <f>IF(L932=0,"",INDEX('Tableau FR Download'!G:G,MATCH('Eligible Components'!L932,'Tableau FR Download'!A:A,0)))</f>
        <v>FR1504-MUS-H</v>
      </c>
      <c r="N932" s="2" t="str">
        <f>IFERROR(IF(LEFT(INDEX('Tableau FR Download'!J:J,MATCH('Eligible Components'!M932,'Tableau FR Download'!G:G,0)),FIND(" - ",INDEX('Tableau FR Download'!J:J,MATCH('Eligible Components'!M932,'Tableau FR Download'!G:G,0)))-1) = 0,"",LEFT(INDEX('Tableau FR Download'!J:J,MATCH('Eligible Components'!M932,'Tableau FR Download'!G:G,0)),FIND(" - ",INDEX('Tableau FR Download'!J:J,MATCH('Eligible Components'!M932,'Tableau FR Download'!G:G,0)))-1)),"")</f>
        <v>Window 2</v>
      </c>
      <c r="O932" s="2" t="str">
        <f>IF(T932="No","",IFERROR(IF(INDEX('Tableau FR Download'!M:M,MATCH('Eligible Components'!M932,'Tableau FR Download'!G:G,0))=0,"",INDEX('Tableau FR Download'!M:M,MATCH('Eligible Components'!M932,'Tableau FR Download'!G:G,0))),""))</f>
        <v>Grant Making</v>
      </c>
      <c r="P932" s="27">
        <f>IF(IFERROR(
INDEX('Funding Request Tracker'!$G$6:$G$13,MATCH('Eligible Components'!N932,'Funding Request Tracker'!$F$6:$F$13,0)),"")=0,"",
IFERROR(INDEX('Funding Request Tracker'!$G$6:$G$13,MATCH('Eligible Components'!N932,'Funding Request Tracker'!$F$6:$F$13,0)),
""))</f>
        <v>45076</v>
      </c>
      <c r="Q932" s="27">
        <f>IF(IFERROR(INDEX('Tableau FR Download'!N:N,MATCH('Eligible Components'!M932,'Tableau FR Download'!G:G,0)),"")=0,"",IFERROR(INDEX('Tableau FR Download'!N:N,MATCH('Eligible Components'!M932,'Tableau FR Download'!G:G,0)),""))</f>
        <v>45254</v>
      </c>
      <c r="R932" s="27">
        <f>IF(IFERROR(INDEX('Tableau FR Download'!O:O,MATCH('Eligible Components'!M932,'Tableau FR Download'!G:G,0)),"")=0,"",IFERROR(INDEX('Tableau FR Download'!O:O,MATCH('Eligible Components'!M932,'Tableau FR Download'!G:G,0)),""))</f>
        <v>45268</v>
      </c>
      <c r="S932">
        <f t="shared" si="44"/>
        <v>6.2950819672131146</v>
      </c>
      <c r="T932" s="1" t="str">
        <f>IFERROR(INDEX('User Instructions'!$E$3:$E$8,MATCH('Eligible Components'!N932,'User Instructions'!$D$3:$D$8,0)),"")</f>
        <v>Yes</v>
      </c>
      <c r="U932" s="1" t="str">
        <f>IFERROR(IF(INDEX('Tableau FR Download'!M:M,MATCH('Eligible Components'!M932,'Tableau FR Download'!G:G,0))=0,"",INDEX('Tableau FR Download'!M:M,MATCH('Eligible Components'!M932,'Tableau FR Download'!G:G,0))),"")</f>
        <v>Grant Making</v>
      </c>
    </row>
    <row r="933" spans="1:21" hidden="1" x14ac:dyDescent="0.35">
      <c r="A933" s="1">
        <f t="shared" si="42"/>
        <v>0</v>
      </c>
      <c r="B933" s="1">
        <v>0</v>
      </c>
      <c r="C933" s="1" t="s">
        <v>201</v>
      </c>
      <c r="D933" s="1" t="s">
        <v>139</v>
      </c>
      <c r="E933" s="1" t="s">
        <v>103</v>
      </c>
      <c r="F933" s="1" t="s">
        <v>203</v>
      </c>
      <c r="G933" s="1" t="str">
        <f t="shared" si="43"/>
        <v>Mauritius-HIV/AIDS,Malaria</v>
      </c>
      <c r="H933" s="1">
        <v>0</v>
      </c>
      <c r="I933" s="1" t="s">
        <v>56</v>
      </c>
      <c r="J933" s="1" t="str">
        <f>IF(IFERROR(IF(M933="",INDEX('Review Approach Lookup'!D:D,MATCH('Eligible Components'!G933,'Review Approach Lookup'!A:A,0)),INDEX('Tableau FR Download'!I:I,MATCH(M933,'Tableau FR Download'!G:G,0))),"")=0,"TBC",IFERROR(IF(M933="",INDEX('Review Approach Lookup'!D:D,MATCH('Eligible Components'!G933,'Review Approach Lookup'!A:A,0)),INDEX('Tableau FR Download'!I:I,MATCH(M933,'Tableau FR Download'!G:G,0))),""))</f>
        <v/>
      </c>
      <c r="K933" s="1" t="s">
        <v>218</v>
      </c>
      <c r="L933" s="1">
        <f>_xlfn.MAXIFS('Tableau FR Download'!A:A,'Tableau FR Download'!B:B,'Eligible Components'!G933)</f>
        <v>0</v>
      </c>
      <c r="M933" s="1" t="str">
        <f>IF(L933=0,"",INDEX('Tableau FR Download'!G:G,MATCH('Eligible Components'!L933,'Tableau FR Download'!A:A,0)))</f>
        <v/>
      </c>
      <c r="N933" s="2" t="str">
        <f>IFERROR(IF(LEFT(INDEX('Tableau FR Download'!J:J,MATCH('Eligible Components'!M933,'Tableau FR Download'!G:G,0)),FIND(" - ",INDEX('Tableau FR Download'!J:J,MATCH('Eligible Components'!M933,'Tableau FR Download'!G:G,0)))-1) = 0,"",LEFT(INDEX('Tableau FR Download'!J:J,MATCH('Eligible Components'!M933,'Tableau FR Download'!G:G,0)),FIND(" - ",INDEX('Tableau FR Download'!J:J,MATCH('Eligible Components'!M933,'Tableau FR Download'!G:G,0)))-1)),"")</f>
        <v/>
      </c>
      <c r="O933" s="2" t="str">
        <f>IF(T933="No","",IFERROR(IF(INDEX('Tableau FR Download'!M:M,MATCH('Eligible Components'!M933,'Tableau FR Download'!G:G,0))=0,"",INDEX('Tableau FR Download'!M:M,MATCH('Eligible Components'!M933,'Tableau FR Download'!G:G,0))),""))</f>
        <v/>
      </c>
      <c r="P933" s="27" t="str">
        <f>IF(IFERROR(
INDEX('Funding Request Tracker'!$G$6:$G$13,MATCH('Eligible Components'!N933,'Funding Request Tracker'!$F$6:$F$13,0)),"")=0,"",
IFERROR(INDEX('Funding Request Tracker'!$G$6:$G$13,MATCH('Eligible Components'!N933,'Funding Request Tracker'!$F$6:$F$13,0)),
""))</f>
        <v/>
      </c>
      <c r="Q933" s="27" t="str">
        <f>IF(IFERROR(INDEX('Tableau FR Download'!N:N,MATCH('Eligible Components'!M933,'Tableau FR Download'!G:G,0)),"")=0,"",IFERROR(INDEX('Tableau FR Download'!N:N,MATCH('Eligible Components'!M933,'Tableau FR Download'!G:G,0)),""))</f>
        <v/>
      </c>
      <c r="R933" s="27" t="str">
        <f>IF(IFERROR(INDEX('Tableau FR Download'!O:O,MATCH('Eligible Components'!M933,'Tableau FR Download'!G:G,0)),"")=0,"",IFERROR(INDEX('Tableau FR Download'!O:O,MATCH('Eligible Components'!M933,'Tableau FR Download'!G:G,0)),""))</f>
        <v/>
      </c>
      <c r="S933" t="str">
        <f t="shared" si="44"/>
        <v/>
      </c>
      <c r="T933" s="1" t="str">
        <f>IFERROR(INDEX('User Instructions'!$E$3:$E$8,MATCH('Eligible Components'!N933,'User Instructions'!$D$3:$D$8,0)),"")</f>
        <v/>
      </c>
      <c r="U933" s="1" t="str">
        <f>IFERROR(IF(INDEX('Tableau FR Download'!M:M,MATCH('Eligible Components'!M933,'Tableau FR Download'!G:G,0))=0,"",INDEX('Tableau FR Download'!M:M,MATCH('Eligible Components'!M933,'Tableau FR Download'!G:G,0))),"")</f>
        <v/>
      </c>
    </row>
    <row r="934" spans="1:21" hidden="1" x14ac:dyDescent="0.35">
      <c r="A934" s="1">
        <f t="shared" si="42"/>
        <v>0</v>
      </c>
      <c r="B934" s="1">
        <v>0</v>
      </c>
      <c r="C934" s="1" t="s">
        <v>201</v>
      </c>
      <c r="D934" s="1" t="s">
        <v>139</v>
      </c>
      <c r="E934" s="1" t="s">
        <v>204</v>
      </c>
      <c r="F934" s="1" t="s">
        <v>205</v>
      </c>
      <c r="G934" s="1" t="str">
        <f t="shared" si="43"/>
        <v>Mauritius-HIV/AIDS,Malaria,RSSH</v>
      </c>
      <c r="H934" s="1">
        <v>0</v>
      </c>
      <c r="I934" s="1" t="s">
        <v>56</v>
      </c>
      <c r="J934" s="1" t="str">
        <f>IF(IFERROR(IF(M934="",INDEX('Review Approach Lookup'!D:D,MATCH('Eligible Components'!G934,'Review Approach Lookup'!A:A,0)),INDEX('Tableau FR Download'!I:I,MATCH(M934,'Tableau FR Download'!G:G,0))),"")=0,"TBC",IFERROR(IF(M934="",INDEX('Review Approach Lookup'!D:D,MATCH('Eligible Components'!G934,'Review Approach Lookup'!A:A,0)),INDEX('Tableau FR Download'!I:I,MATCH(M934,'Tableau FR Download'!G:G,0))),""))</f>
        <v/>
      </c>
      <c r="K934" s="1" t="s">
        <v>218</v>
      </c>
      <c r="L934" s="1">
        <f>_xlfn.MAXIFS('Tableau FR Download'!A:A,'Tableau FR Download'!B:B,'Eligible Components'!G934)</f>
        <v>0</v>
      </c>
      <c r="M934" s="1" t="str">
        <f>IF(L934=0,"",INDEX('Tableau FR Download'!G:G,MATCH('Eligible Components'!L934,'Tableau FR Download'!A:A,0)))</f>
        <v/>
      </c>
      <c r="N934" s="2" t="str">
        <f>IFERROR(IF(LEFT(INDEX('Tableau FR Download'!J:J,MATCH('Eligible Components'!M934,'Tableau FR Download'!G:G,0)),FIND(" - ",INDEX('Tableau FR Download'!J:J,MATCH('Eligible Components'!M934,'Tableau FR Download'!G:G,0)))-1) = 0,"",LEFT(INDEX('Tableau FR Download'!J:J,MATCH('Eligible Components'!M934,'Tableau FR Download'!G:G,0)),FIND(" - ",INDEX('Tableau FR Download'!J:J,MATCH('Eligible Components'!M934,'Tableau FR Download'!G:G,0)))-1)),"")</f>
        <v/>
      </c>
      <c r="O934" s="2" t="str">
        <f>IF(T934="No","",IFERROR(IF(INDEX('Tableau FR Download'!M:M,MATCH('Eligible Components'!M934,'Tableau FR Download'!G:G,0))=0,"",INDEX('Tableau FR Download'!M:M,MATCH('Eligible Components'!M934,'Tableau FR Download'!G:G,0))),""))</f>
        <v/>
      </c>
      <c r="P934" s="27" t="str">
        <f>IF(IFERROR(
INDEX('Funding Request Tracker'!$G$6:$G$13,MATCH('Eligible Components'!N934,'Funding Request Tracker'!$F$6:$F$13,0)),"")=0,"",
IFERROR(INDEX('Funding Request Tracker'!$G$6:$G$13,MATCH('Eligible Components'!N934,'Funding Request Tracker'!$F$6:$F$13,0)),
""))</f>
        <v/>
      </c>
      <c r="Q934" s="27" t="str">
        <f>IF(IFERROR(INDEX('Tableau FR Download'!N:N,MATCH('Eligible Components'!M934,'Tableau FR Download'!G:G,0)),"")=0,"",IFERROR(INDEX('Tableau FR Download'!N:N,MATCH('Eligible Components'!M934,'Tableau FR Download'!G:G,0)),""))</f>
        <v/>
      </c>
      <c r="R934" s="27" t="str">
        <f>IF(IFERROR(INDEX('Tableau FR Download'!O:O,MATCH('Eligible Components'!M934,'Tableau FR Download'!G:G,0)),"")=0,"",IFERROR(INDEX('Tableau FR Download'!O:O,MATCH('Eligible Components'!M934,'Tableau FR Download'!G:G,0)),""))</f>
        <v/>
      </c>
      <c r="S934" t="str">
        <f t="shared" si="44"/>
        <v/>
      </c>
      <c r="T934" s="1" t="str">
        <f>IFERROR(INDEX('User Instructions'!$E$3:$E$8,MATCH('Eligible Components'!N934,'User Instructions'!$D$3:$D$8,0)),"")</f>
        <v/>
      </c>
      <c r="U934" s="1" t="str">
        <f>IFERROR(IF(INDEX('Tableau FR Download'!M:M,MATCH('Eligible Components'!M934,'Tableau FR Download'!G:G,0))=0,"",INDEX('Tableau FR Download'!M:M,MATCH('Eligible Components'!M934,'Tableau FR Download'!G:G,0))),"")</f>
        <v/>
      </c>
    </row>
    <row r="935" spans="1:21" hidden="1" x14ac:dyDescent="0.35">
      <c r="A935" s="1">
        <f t="shared" si="42"/>
        <v>0</v>
      </c>
      <c r="B935" s="1">
        <v>0</v>
      </c>
      <c r="C935" s="1" t="s">
        <v>201</v>
      </c>
      <c r="D935" s="1" t="s">
        <v>139</v>
      </c>
      <c r="E935" s="1" t="s">
        <v>206</v>
      </c>
      <c r="F935" s="1" t="s">
        <v>207</v>
      </c>
      <c r="G935" s="1" t="str">
        <f t="shared" si="43"/>
        <v>Mauritius-HIV/AIDS,RSSH</v>
      </c>
      <c r="H935" s="1">
        <v>1</v>
      </c>
      <c r="I935" s="1" t="s">
        <v>56</v>
      </c>
      <c r="J935" s="1" t="str">
        <f>IF(IFERROR(IF(M935="",INDEX('Review Approach Lookup'!D:D,MATCH('Eligible Components'!G935,'Review Approach Lookup'!A:A,0)),INDEX('Tableau FR Download'!I:I,MATCH(M935,'Tableau FR Download'!G:G,0))),"")=0,"TBC",IFERROR(IF(M935="",INDEX('Review Approach Lookup'!D:D,MATCH('Eligible Components'!G935,'Review Approach Lookup'!A:A,0)),INDEX('Tableau FR Download'!I:I,MATCH(M935,'Tableau FR Download'!G:G,0))),""))</f>
        <v/>
      </c>
      <c r="K935" s="1" t="s">
        <v>218</v>
      </c>
      <c r="L935" s="1">
        <f>_xlfn.MAXIFS('Tableau FR Download'!A:A,'Tableau FR Download'!B:B,'Eligible Components'!G935)</f>
        <v>0</v>
      </c>
      <c r="M935" s="1" t="str">
        <f>IF(L935=0,"",INDEX('Tableau FR Download'!G:G,MATCH('Eligible Components'!L935,'Tableau FR Download'!A:A,0)))</f>
        <v/>
      </c>
      <c r="N935" s="2" t="str">
        <f>IFERROR(IF(LEFT(INDEX('Tableau FR Download'!J:J,MATCH('Eligible Components'!M935,'Tableau FR Download'!G:G,0)),FIND(" - ",INDEX('Tableau FR Download'!J:J,MATCH('Eligible Components'!M935,'Tableau FR Download'!G:G,0)))-1) = 0,"",LEFT(INDEX('Tableau FR Download'!J:J,MATCH('Eligible Components'!M935,'Tableau FR Download'!G:G,0)),FIND(" - ",INDEX('Tableau FR Download'!J:J,MATCH('Eligible Components'!M935,'Tableau FR Download'!G:G,0)))-1)),"")</f>
        <v/>
      </c>
      <c r="O935" s="2" t="str">
        <f>IF(T935="No","",IFERROR(IF(INDEX('Tableau FR Download'!M:M,MATCH('Eligible Components'!M935,'Tableau FR Download'!G:G,0))=0,"",INDEX('Tableau FR Download'!M:M,MATCH('Eligible Components'!M935,'Tableau FR Download'!G:G,0))),""))</f>
        <v/>
      </c>
      <c r="P935" s="27" t="str">
        <f>IF(IFERROR(
INDEX('Funding Request Tracker'!$G$6:$G$13,MATCH('Eligible Components'!N935,'Funding Request Tracker'!$F$6:$F$13,0)),"")=0,"",
IFERROR(INDEX('Funding Request Tracker'!$G$6:$G$13,MATCH('Eligible Components'!N935,'Funding Request Tracker'!$F$6:$F$13,0)),
""))</f>
        <v/>
      </c>
      <c r="Q935" s="27" t="str">
        <f>IF(IFERROR(INDEX('Tableau FR Download'!N:N,MATCH('Eligible Components'!M935,'Tableau FR Download'!G:G,0)),"")=0,"",IFERROR(INDEX('Tableau FR Download'!N:N,MATCH('Eligible Components'!M935,'Tableau FR Download'!G:G,0)),""))</f>
        <v/>
      </c>
      <c r="R935" s="27" t="str">
        <f>IF(IFERROR(INDEX('Tableau FR Download'!O:O,MATCH('Eligible Components'!M935,'Tableau FR Download'!G:G,0)),"")=0,"",IFERROR(INDEX('Tableau FR Download'!O:O,MATCH('Eligible Components'!M935,'Tableau FR Download'!G:G,0)),""))</f>
        <v/>
      </c>
      <c r="S935" t="str">
        <f t="shared" si="44"/>
        <v/>
      </c>
      <c r="T935" s="1" t="str">
        <f>IFERROR(INDEX('User Instructions'!$E$3:$E$8,MATCH('Eligible Components'!N935,'User Instructions'!$D$3:$D$8,0)),"")</f>
        <v/>
      </c>
      <c r="U935" s="1" t="str">
        <f>IFERROR(IF(INDEX('Tableau FR Download'!M:M,MATCH('Eligible Components'!M935,'Tableau FR Download'!G:G,0))=0,"",INDEX('Tableau FR Download'!M:M,MATCH('Eligible Components'!M935,'Tableau FR Download'!G:G,0))),"")</f>
        <v/>
      </c>
    </row>
    <row r="936" spans="1:21" hidden="1" x14ac:dyDescent="0.35">
      <c r="A936" s="1">
        <f t="shared" si="42"/>
        <v>0</v>
      </c>
      <c r="B936" s="1">
        <v>0</v>
      </c>
      <c r="C936" s="1" t="s">
        <v>201</v>
      </c>
      <c r="D936" s="1" t="s">
        <v>139</v>
      </c>
      <c r="E936" s="1" t="s">
        <v>63</v>
      </c>
      <c r="F936" s="1" t="s">
        <v>208</v>
      </c>
      <c r="G936" s="1" t="str">
        <f t="shared" si="43"/>
        <v>Mauritius-HIV/AIDS, Tuberculosis</v>
      </c>
      <c r="H936" s="1">
        <v>0</v>
      </c>
      <c r="I936" s="1" t="s">
        <v>56</v>
      </c>
      <c r="J936" s="1" t="str">
        <f>IF(IFERROR(IF(M936="",INDEX('Review Approach Lookup'!D:D,MATCH('Eligible Components'!G936,'Review Approach Lookup'!A:A,0)),INDEX('Tableau FR Download'!I:I,MATCH(M936,'Tableau FR Download'!G:G,0))),"")=0,"TBC",IFERROR(IF(M936="",INDEX('Review Approach Lookup'!D:D,MATCH('Eligible Components'!G936,'Review Approach Lookup'!A:A,0)),INDEX('Tableau FR Download'!I:I,MATCH(M936,'Tableau FR Download'!G:G,0))),""))</f>
        <v/>
      </c>
      <c r="K936" s="1" t="s">
        <v>218</v>
      </c>
      <c r="L936" s="1">
        <f>_xlfn.MAXIFS('Tableau FR Download'!A:A,'Tableau FR Download'!B:B,'Eligible Components'!G936)</f>
        <v>0</v>
      </c>
      <c r="M936" s="1" t="str">
        <f>IF(L936=0,"",INDEX('Tableau FR Download'!G:G,MATCH('Eligible Components'!L936,'Tableau FR Download'!A:A,0)))</f>
        <v/>
      </c>
      <c r="N936" s="2" t="str">
        <f>IFERROR(IF(LEFT(INDEX('Tableau FR Download'!J:J,MATCH('Eligible Components'!M936,'Tableau FR Download'!G:G,0)),FIND(" - ",INDEX('Tableau FR Download'!J:J,MATCH('Eligible Components'!M936,'Tableau FR Download'!G:G,0)))-1) = 0,"",LEFT(INDEX('Tableau FR Download'!J:J,MATCH('Eligible Components'!M936,'Tableau FR Download'!G:G,0)),FIND(" - ",INDEX('Tableau FR Download'!J:J,MATCH('Eligible Components'!M936,'Tableau FR Download'!G:G,0)))-1)),"")</f>
        <v/>
      </c>
      <c r="O936" s="2" t="str">
        <f>IF(T936="No","",IFERROR(IF(INDEX('Tableau FR Download'!M:M,MATCH('Eligible Components'!M936,'Tableau FR Download'!G:G,0))=0,"",INDEX('Tableau FR Download'!M:M,MATCH('Eligible Components'!M936,'Tableau FR Download'!G:G,0))),""))</f>
        <v/>
      </c>
      <c r="P936" s="27" t="str">
        <f>IF(IFERROR(
INDEX('Funding Request Tracker'!$G$6:$G$13,MATCH('Eligible Components'!N936,'Funding Request Tracker'!$F$6:$F$13,0)),"")=0,"",
IFERROR(INDEX('Funding Request Tracker'!$G$6:$G$13,MATCH('Eligible Components'!N936,'Funding Request Tracker'!$F$6:$F$13,0)),
""))</f>
        <v/>
      </c>
      <c r="Q936" s="27" t="str">
        <f>IF(IFERROR(INDEX('Tableau FR Download'!N:N,MATCH('Eligible Components'!M936,'Tableau FR Download'!G:G,0)),"")=0,"",IFERROR(INDEX('Tableau FR Download'!N:N,MATCH('Eligible Components'!M936,'Tableau FR Download'!G:G,0)),""))</f>
        <v/>
      </c>
      <c r="R936" s="27" t="str">
        <f>IF(IFERROR(INDEX('Tableau FR Download'!O:O,MATCH('Eligible Components'!M936,'Tableau FR Download'!G:G,0)),"")=0,"",IFERROR(INDEX('Tableau FR Download'!O:O,MATCH('Eligible Components'!M936,'Tableau FR Download'!G:G,0)),""))</f>
        <v/>
      </c>
      <c r="S936" t="str">
        <f t="shared" si="44"/>
        <v/>
      </c>
      <c r="T936" s="1" t="str">
        <f>IFERROR(INDEX('User Instructions'!$E$3:$E$8,MATCH('Eligible Components'!N936,'User Instructions'!$D$3:$D$8,0)),"")</f>
        <v/>
      </c>
      <c r="U936" s="1" t="str">
        <f>IFERROR(IF(INDEX('Tableau FR Download'!M:M,MATCH('Eligible Components'!M936,'Tableau FR Download'!G:G,0))=0,"",INDEX('Tableau FR Download'!M:M,MATCH('Eligible Components'!M936,'Tableau FR Download'!G:G,0))),"")</f>
        <v/>
      </c>
    </row>
    <row r="937" spans="1:21" hidden="1" x14ac:dyDescent="0.35">
      <c r="A937" s="1">
        <f t="shared" si="42"/>
        <v>0</v>
      </c>
      <c r="B937" s="1">
        <v>0</v>
      </c>
      <c r="C937" s="1" t="s">
        <v>201</v>
      </c>
      <c r="D937" s="1" t="s">
        <v>139</v>
      </c>
      <c r="E937" s="1" t="s">
        <v>53</v>
      </c>
      <c r="F937" s="1" t="s">
        <v>209</v>
      </c>
      <c r="G937" s="1" t="str">
        <f t="shared" si="43"/>
        <v>Mauritius-HIV/AIDS,Tuberculosis,Malaria</v>
      </c>
      <c r="H937" s="1">
        <v>0</v>
      </c>
      <c r="I937" s="1" t="s">
        <v>56</v>
      </c>
      <c r="J937" s="1" t="str">
        <f>IF(IFERROR(IF(M937="",INDEX('Review Approach Lookup'!D:D,MATCH('Eligible Components'!G937,'Review Approach Lookup'!A:A,0)),INDEX('Tableau FR Download'!I:I,MATCH(M937,'Tableau FR Download'!G:G,0))),"")=0,"TBC",IFERROR(IF(M937="",INDEX('Review Approach Lookup'!D:D,MATCH('Eligible Components'!G937,'Review Approach Lookup'!A:A,0)),INDEX('Tableau FR Download'!I:I,MATCH(M937,'Tableau FR Download'!G:G,0))),""))</f>
        <v/>
      </c>
      <c r="K937" s="1" t="s">
        <v>218</v>
      </c>
      <c r="L937" s="1">
        <f>_xlfn.MAXIFS('Tableau FR Download'!A:A,'Tableau FR Download'!B:B,'Eligible Components'!G937)</f>
        <v>0</v>
      </c>
      <c r="M937" s="1" t="str">
        <f>IF(L937=0,"",INDEX('Tableau FR Download'!G:G,MATCH('Eligible Components'!L937,'Tableau FR Download'!A:A,0)))</f>
        <v/>
      </c>
      <c r="N937" s="2" t="str">
        <f>IFERROR(IF(LEFT(INDEX('Tableau FR Download'!J:J,MATCH('Eligible Components'!M937,'Tableau FR Download'!G:G,0)),FIND(" - ",INDEX('Tableau FR Download'!J:J,MATCH('Eligible Components'!M937,'Tableau FR Download'!G:G,0)))-1) = 0,"",LEFT(INDEX('Tableau FR Download'!J:J,MATCH('Eligible Components'!M937,'Tableau FR Download'!G:G,0)),FIND(" - ",INDEX('Tableau FR Download'!J:J,MATCH('Eligible Components'!M937,'Tableau FR Download'!G:G,0)))-1)),"")</f>
        <v/>
      </c>
      <c r="O937" s="2" t="str">
        <f>IF(T937="No","",IFERROR(IF(INDEX('Tableau FR Download'!M:M,MATCH('Eligible Components'!M937,'Tableau FR Download'!G:G,0))=0,"",INDEX('Tableau FR Download'!M:M,MATCH('Eligible Components'!M937,'Tableau FR Download'!G:G,0))),""))</f>
        <v/>
      </c>
      <c r="P937" s="27" t="str">
        <f>IF(IFERROR(
INDEX('Funding Request Tracker'!$G$6:$G$13,MATCH('Eligible Components'!N937,'Funding Request Tracker'!$F$6:$F$13,0)),"")=0,"",
IFERROR(INDEX('Funding Request Tracker'!$G$6:$G$13,MATCH('Eligible Components'!N937,'Funding Request Tracker'!$F$6:$F$13,0)),
""))</f>
        <v/>
      </c>
      <c r="Q937" s="27" t="str">
        <f>IF(IFERROR(INDEX('Tableau FR Download'!N:N,MATCH('Eligible Components'!M937,'Tableau FR Download'!G:G,0)),"")=0,"",IFERROR(INDEX('Tableau FR Download'!N:N,MATCH('Eligible Components'!M937,'Tableau FR Download'!G:G,0)),""))</f>
        <v/>
      </c>
      <c r="R937" s="27" t="str">
        <f>IF(IFERROR(INDEX('Tableau FR Download'!O:O,MATCH('Eligible Components'!M937,'Tableau FR Download'!G:G,0)),"")=0,"",IFERROR(INDEX('Tableau FR Download'!O:O,MATCH('Eligible Components'!M937,'Tableau FR Download'!G:G,0)),""))</f>
        <v/>
      </c>
      <c r="S937" t="str">
        <f t="shared" si="44"/>
        <v/>
      </c>
      <c r="T937" s="1" t="str">
        <f>IFERROR(INDEX('User Instructions'!$E$3:$E$8,MATCH('Eligible Components'!N937,'User Instructions'!$D$3:$D$8,0)),"")</f>
        <v/>
      </c>
      <c r="U937" s="1" t="str">
        <f>IFERROR(IF(INDEX('Tableau FR Download'!M:M,MATCH('Eligible Components'!M937,'Tableau FR Download'!G:G,0))=0,"",INDEX('Tableau FR Download'!M:M,MATCH('Eligible Components'!M937,'Tableau FR Download'!G:G,0))),"")</f>
        <v/>
      </c>
    </row>
    <row r="938" spans="1:21" hidden="1" x14ac:dyDescent="0.35">
      <c r="A938" s="1">
        <f t="shared" si="42"/>
        <v>0</v>
      </c>
      <c r="B938" s="1">
        <v>0</v>
      </c>
      <c r="C938" s="1" t="s">
        <v>201</v>
      </c>
      <c r="D938" s="1" t="s">
        <v>139</v>
      </c>
      <c r="E938" s="1" t="s">
        <v>81</v>
      </c>
      <c r="F938" s="1" t="s">
        <v>210</v>
      </c>
      <c r="G938" s="1" t="str">
        <f t="shared" si="43"/>
        <v>Mauritius-HIV/AIDS,Tuberculosis,Malaria,RSSH</v>
      </c>
      <c r="H938" s="1">
        <v>0</v>
      </c>
      <c r="I938" s="1" t="s">
        <v>56</v>
      </c>
      <c r="J938" s="1" t="str">
        <f>IF(IFERROR(IF(M938="",INDEX('Review Approach Lookup'!D:D,MATCH('Eligible Components'!G938,'Review Approach Lookup'!A:A,0)),INDEX('Tableau FR Download'!I:I,MATCH(M938,'Tableau FR Download'!G:G,0))),"")=0,"TBC",IFERROR(IF(M938="",INDEX('Review Approach Lookup'!D:D,MATCH('Eligible Components'!G938,'Review Approach Lookup'!A:A,0)),INDEX('Tableau FR Download'!I:I,MATCH(M938,'Tableau FR Download'!G:G,0))),""))</f>
        <v/>
      </c>
      <c r="K938" s="1" t="s">
        <v>218</v>
      </c>
      <c r="L938" s="1">
        <f>_xlfn.MAXIFS('Tableau FR Download'!A:A,'Tableau FR Download'!B:B,'Eligible Components'!G938)</f>
        <v>0</v>
      </c>
      <c r="M938" s="1" t="str">
        <f>IF(L938=0,"",INDEX('Tableau FR Download'!G:G,MATCH('Eligible Components'!L938,'Tableau FR Download'!A:A,0)))</f>
        <v/>
      </c>
      <c r="N938" s="2" t="str">
        <f>IFERROR(IF(LEFT(INDEX('Tableau FR Download'!J:J,MATCH('Eligible Components'!M938,'Tableau FR Download'!G:G,0)),FIND(" - ",INDEX('Tableau FR Download'!J:J,MATCH('Eligible Components'!M938,'Tableau FR Download'!G:G,0)))-1) = 0,"",LEFT(INDEX('Tableau FR Download'!J:J,MATCH('Eligible Components'!M938,'Tableau FR Download'!G:G,0)),FIND(" - ",INDEX('Tableau FR Download'!J:J,MATCH('Eligible Components'!M938,'Tableau FR Download'!G:G,0)))-1)),"")</f>
        <v/>
      </c>
      <c r="O938" s="2" t="str">
        <f>IF(T938="No","",IFERROR(IF(INDEX('Tableau FR Download'!M:M,MATCH('Eligible Components'!M938,'Tableau FR Download'!G:G,0))=0,"",INDEX('Tableau FR Download'!M:M,MATCH('Eligible Components'!M938,'Tableau FR Download'!G:G,0))),""))</f>
        <v/>
      </c>
      <c r="P938" s="27" t="str">
        <f>IF(IFERROR(
INDEX('Funding Request Tracker'!$G$6:$G$13,MATCH('Eligible Components'!N938,'Funding Request Tracker'!$F$6:$F$13,0)),"")=0,"",
IFERROR(INDEX('Funding Request Tracker'!$G$6:$G$13,MATCH('Eligible Components'!N938,'Funding Request Tracker'!$F$6:$F$13,0)),
""))</f>
        <v/>
      </c>
      <c r="Q938" s="27" t="str">
        <f>IF(IFERROR(INDEX('Tableau FR Download'!N:N,MATCH('Eligible Components'!M938,'Tableau FR Download'!G:G,0)),"")=0,"",IFERROR(INDEX('Tableau FR Download'!N:N,MATCH('Eligible Components'!M938,'Tableau FR Download'!G:G,0)),""))</f>
        <v/>
      </c>
      <c r="R938" s="27" t="str">
        <f>IF(IFERROR(INDEX('Tableau FR Download'!O:O,MATCH('Eligible Components'!M938,'Tableau FR Download'!G:G,0)),"")=0,"",IFERROR(INDEX('Tableau FR Download'!O:O,MATCH('Eligible Components'!M938,'Tableau FR Download'!G:G,0)),""))</f>
        <v/>
      </c>
      <c r="S938" t="str">
        <f t="shared" si="44"/>
        <v/>
      </c>
      <c r="T938" s="1" t="str">
        <f>IFERROR(INDEX('User Instructions'!$E$3:$E$8,MATCH('Eligible Components'!N938,'User Instructions'!$D$3:$D$8,0)),"")</f>
        <v/>
      </c>
      <c r="U938" s="1" t="str">
        <f>IFERROR(IF(INDEX('Tableau FR Download'!M:M,MATCH('Eligible Components'!M938,'Tableau FR Download'!G:G,0))=0,"",INDEX('Tableau FR Download'!M:M,MATCH('Eligible Components'!M938,'Tableau FR Download'!G:G,0))),"")</f>
        <v/>
      </c>
    </row>
    <row r="939" spans="1:21" hidden="1" x14ac:dyDescent="0.35">
      <c r="A939" s="1">
        <f t="shared" si="42"/>
        <v>0</v>
      </c>
      <c r="B939" s="1">
        <v>0</v>
      </c>
      <c r="C939" s="1" t="s">
        <v>201</v>
      </c>
      <c r="D939" s="1" t="s">
        <v>139</v>
      </c>
      <c r="E939" s="1" t="s">
        <v>137</v>
      </c>
      <c r="F939" s="1" t="s">
        <v>211</v>
      </c>
      <c r="G939" s="1" t="str">
        <f t="shared" si="43"/>
        <v>Mauritius-HIV/AIDS,Tuberculosis,RSSH</v>
      </c>
      <c r="H939" s="1">
        <v>0</v>
      </c>
      <c r="I939" s="1" t="s">
        <v>56</v>
      </c>
      <c r="J939" s="1" t="str">
        <f>IF(IFERROR(IF(M939="",INDEX('Review Approach Lookup'!D:D,MATCH('Eligible Components'!G939,'Review Approach Lookup'!A:A,0)),INDEX('Tableau FR Download'!I:I,MATCH(M939,'Tableau FR Download'!G:G,0))),"")=0,"TBC",IFERROR(IF(M939="",INDEX('Review Approach Lookup'!D:D,MATCH('Eligible Components'!G939,'Review Approach Lookup'!A:A,0)),INDEX('Tableau FR Download'!I:I,MATCH(M939,'Tableau FR Download'!G:G,0))),""))</f>
        <v/>
      </c>
      <c r="K939" s="1" t="s">
        <v>218</v>
      </c>
      <c r="L939" s="1">
        <f>_xlfn.MAXIFS('Tableau FR Download'!A:A,'Tableau FR Download'!B:B,'Eligible Components'!G939)</f>
        <v>0</v>
      </c>
      <c r="M939" s="1" t="str">
        <f>IF(L939=0,"",INDEX('Tableau FR Download'!G:G,MATCH('Eligible Components'!L939,'Tableau FR Download'!A:A,0)))</f>
        <v/>
      </c>
      <c r="N939" s="2" t="str">
        <f>IFERROR(IF(LEFT(INDEX('Tableau FR Download'!J:J,MATCH('Eligible Components'!M939,'Tableau FR Download'!G:G,0)),FIND(" - ",INDEX('Tableau FR Download'!J:J,MATCH('Eligible Components'!M939,'Tableau FR Download'!G:G,0)))-1) = 0,"",LEFT(INDEX('Tableau FR Download'!J:J,MATCH('Eligible Components'!M939,'Tableau FR Download'!G:G,0)),FIND(" - ",INDEX('Tableau FR Download'!J:J,MATCH('Eligible Components'!M939,'Tableau FR Download'!G:G,0)))-1)),"")</f>
        <v/>
      </c>
      <c r="O939" s="2" t="str">
        <f>IF(T939="No","",IFERROR(IF(INDEX('Tableau FR Download'!M:M,MATCH('Eligible Components'!M939,'Tableau FR Download'!G:G,0))=0,"",INDEX('Tableau FR Download'!M:M,MATCH('Eligible Components'!M939,'Tableau FR Download'!G:G,0))),""))</f>
        <v/>
      </c>
      <c r="P939" s="27" t="str">
        <f>IF(IFERROR(
INDEX('Funding Request Tracker'!$G$6:$G$13,MATCH('Eligible Components'!N939,'Funding Request Tracker'!$F$6:$F$13,0)),"")=0,"",
IFERROR(INDEX('Funding Request Tracker'!$G$6:$G$13,MATCH('Eligible Components'!N939,'Funding Request Tracker'!$F$6:$F$13,0)),
""))</f>
        <v/>
      </c>
      <c r="Q939" s="27" t="str">
        <f>IF(IFERROR(INDEX('Tableau FR Download'!N:N,MATCH('Eligible Components'!M939,'Tableau FR Download'!G:G,0)),"")=0,"",IFERROR(INDEX('Tableau FR Download'!N:N,MATCH('Eligible Components'!M939,'Tableau FR Download'!G:G,0)),""))</f>
        <v/>
      </c>
      <c r="R939" s="27" t="str">
        <f>IF(IFERROR(INDEX('Tableau FR Download'!O:O,MATCH('Eligible Components'!M939,'Tableau FR Download'!G:G,0)),"")=0,"",IFERROR(INDEX('Tableau FR Download'!O:O,MATCH('Eligible Components'!M939,'Tableau FR Download'!G:G,0)),""))</f>
        <v/>
      </c>
      <c r="S939" t="str">
        <f t="shared" si="44"/>
        <v/>
      </c>
      <c r="T939" s="1" t="str">
        <f>IFERROR(INDEX('User Instructions'!$E$3:$E$8,MATCH('Eligible Components'!N939,'User Instructions'!$D$3:$D$8,0)),"")</f>
        <v/>
      </c>
      <c r="U939" s="1" t="str">
        <f>IFERROR(IF(INDEX('Tableau FR Download'!M:M,MATCH('Eligible Components'!M939,'Tableau FR Download'!G:G,0))=0,"",INDEX('Tableau FR Download'!M:M,MATCH('Eligible Components'!M939,'Tableau FR Download'!G:G,0))),"")</f>
        <v/>
      </c>
    </row>
    <row r="940" spans="1:21" hidden="1" x14ac:dyDescent="0.35">
      <c r="A940" s="1">
        <f t="shared" si="42"/>
        <v>0</v>
      </c>
      <c r="B940" s="1">
        <v>0</v>
      </c>
      <c r="C940" s="1" t="s">
        <v>201</v>
      </c>
      <c r="D940" s="1" t="s">
        <v>139</v>
      </c>
      <c r="E940" s="1" t="s">
        <v>68</v>
      </c>
      <c r="F940" s="1" t="s">
        <v>68</v>
      </c>
      <c r="G940" s="1" t="str">
        <f t="shared" si="43"/>
        <v>Mauritius-Malaria</v>
      </c>
      <c r="H940" s="1">
        <v>0</v>
      </c>
      <c r="I940" s="1" t="s">
        <v>56</v>
      </c>
      <c r="J940" s="1" t="str">
        <f>IF(IFERROR(IF(M940="",INDEX('Review Approach Lookup'!D:D,MATCH('Eligible Components'!G940,'Review Approach Lookup'!A:A,0)),INDEX('Tableau FR Download'!I:I,MATCH(M940,'Tableau FR Download'!G:G,0))),"")=0,"TBC",IFERROR(IF(M940="",INDEX('Review Approach Lookup'!D:D,MATCH('Eligible Components'!G940,'Review Approach Lookup'!A:A,0)),INDEX('Tableau FR Download'!I:I,MATCH(M940,'Tableau FR Download'!G:G,0))),""))</f>
        <v/>
      </c>
      <c r="K940" s="1" t="s">
        <v>218</v>
      </c>
      <c r="L940" s="1">
        <f>_xlfn.MAXIFS('Tableau FR Download'!A:A,'Tableau FR Download'!B:B,'Eligible Components'!G940)</f>
        <v>0</v>
      </c>
      <c r="M940" s="1" t="str">
        <f>IF(L940=0,"",INDEX('Tableau FR Download'!G:G,MATCH('Eligible Components'!L940,'Tableau FR Download'!A:A,0)))</f>
        <v/>
      </c>
      <c r="N940" s="2" t="str">
        <f>IFERROR(IF(LEFT(INDEX('Tableau FR Download'!J:J,MATCH('Eligible Components'!M940,'Tableau FR Download'!G:G,0)),FIND(" - ",INDEX('Tableau FR Download'!J:J,MATCH('Eligible Components'!M940,'Tableau FR Download'!G:G,0)))-1) = 0,"",LEFT(INDEX('Tableau FR Download'!J:J,MATCH('Eligible Components'!M940,'Tableau FR Download'!G:G,0)),FIND(" - ",INDEX('Tableau FR Download'!J:J,MATCH('Eligible Components'!M940,'Tableau FR Download'!G:G,0)))-1)),"")</f>
        <v/>
      </c>
      <c r="O940" s="2" t="str">
        <f>IF(T940="No","",IFERROR(IF(INDEX('Tableau FR Download'!M:M,MATCH('Eligible Components'!M940,'Tableau FR Download'!G:G,0))=0,"",INDEX('Tableau FR Download'!M:M,MATCH('Eligible Components'!M940,'Tableau FR Download'!G:G,0))),""))</f>
        <v/>
      </c>
      <c r="P940" s="27" t="str">
        <f>IF(IFERROR(
INDEX('Funding Request Tracker'!$G$6:$G$13,MATCH('Eligible Components'!N940,'Funding Request Tracker'!$F$6:$F$13,0)),"")=0,"",
IFERROR(INDEX('Funding Request Tracker'!$G$6:$G$13,MATCH('Eligible Components'!N940,'Funding Request Tracker'!$F$6:$F$13,0)),
""))</f>
        <v/>
      </c>
      <c r="Q940" s="27" t="str">
        <f>IF(IFERROR(INDEX('Tableau FR Download'!N:N,MATCH('Eligible Components'!M940,'Tableau FR Download'!G:G,0)),"")=0,"",IFERROR(INDEX('Tableau FR Download'!N:N,MATCH('Eligible Components'!M940,'Tableau FR Download'!G:G,0)),""))</f>
        <v/>
      </c>
      <c r="R940" s="27" t="str">
        <f>IF(IFERROR(INDEX('Tableau FR Download'!O:O,MATCH('Eligible Components'!M940,'Tableau FR Download'!G:G,0)),"")=0,"",IFERROR(INDEX('Tableau FR Download'!O:O,MATCH('Eligible Components'!M940,'Tableau FR Download'!G:G,0)),""))</f>
        <v/>
      </c>
      <c r="S940" t="str">
        <f t="shared" si="44"/>
        <v/>
      </c>
      <c r="T940" s="1" t="str">
        <f>IFERROR(INDEX('User Instructions'!$E$3:$E$8,MATCH('Eligible Components'!N940,'User Instructions'!$D$3:$D$8,0)),"")</f>
        <v/>
      </c>
      <c r="U940" s="1" t="str">
        <f>IFERROR(IF(INDEX('Tableau FR Download'!M:M,MATCH('Eligible Components'!M940,'Tableau FR Download'!G:G,0))=0,"",INDEX('Tableau FR Download'!M:M,MATCH('Eligible Components'!M940,'Tableau FR Download'!G:G,0))),"")</f>
        <v/>
      </c>
    </row>
    <row r="941" spans="1:21" hidden="1" x14ac:dyDescent="0.35">
      <c r="A941" s="1">
        <f t="shared" si="42"/>
        <v>0</v>
      </c>
      <c r="B941" s="1">
        <v>0</v>
      </c>
      <c r="C941" s="1" t="s">
        <v>201</v>
      </c>
      <c r="D941" s="1" t="s">
        <v>139</v>
      </c>
      <c r="E941" s="1" t="s">
        <v>94</v>
      </c>
      <c r="F941" s="1" t="s">
        <v>212</v>
      </c>
      <c r="G941" s="1" t="str">
        <f t="shared" si="43"/>
        <v>Mauritius-Malaria,RSSH</v>
      </c>
      <c r="H941" s="1">
        <v>0</v>
      </c>
      <c r="I941" s="1" t="s">
        <v>56</v>
      </c>
      <c r="J941" s="1" t="str">
        <f>IF(IFERROR(IF(M941="",INDEX('Review Approach Lookup'!D:D,MATCH('Eligible Components'!G941,'Review Approach Lookup'!A:A,0)),INDEX('Tableau FR Download'!I:I,MATCH(M941,'Tableau FR Download'!G:G,0))),"")=0,"TBC",IFERROR(IF(M941="",INDEX('Review Approach Lookup'!D:D,MATCH('Eligible Components'!G941,'Review Approach Lookup'!A:A,0)),INDEX('Tableau FR Download'!I:I,MATCH(M941,'Tableau FR Download'!G:G,0))),""))</f>
        <v/>
      </c>
      <c r="K941" s="1" t="s">
        <v>218</v>
      </c>
      <c r="L941" s="1">
        <f>_xlfn.MAXIFS('Tableau FR Download'!A:A,'Tableau FR Download'!B:B,'Eligible Components'!G941)</f>
        <v>0</v>
      </c>
      <c r="M941" s="1" t="str">
        <f>IF(L941=0,"",INDEX('Tableau FR Download'!G:G,MATCH('Eligible Components'!L941,'Tableau FR Download'!A:A,0)))</f>
        <v/>
      </c>
      <c r="N941" s="2" t="str">
        <f>IFERROR(IF(LEFT(INDEX('Tableau FR Download'!J:J,MATCH('Eligible Components'!M941,'Tableau FR Download'!G:G,0)),FIND(" - ",INDEX('Tableau FR Download'!J:J,MATCH('Eligible Components'!M941,'Tableau FR Download'!G:G,0)))-1) = 0,"",LEFT(INDEX('Tableau FR Download'!J:J,MATCH('Eligible Components'!M941,'Tableau FR Download'!G:G,0)),FIND(" - ",INDEX('Tableau FR Download'!J:J,MATCH('Eligible Components'!M941,'Tableau FR Download'!G:G,0)))-1)),"")</f>
        <v/>
      </c>
      <c r="O941" s="2" t="str">
        <f>IF(T941="No","",IFERROR(IF(INDEX('Tableau FR Download'!M:M,MATCH('Eligible Components'!M941,'Tableau FR Download'!G:G,0))=0,"",INDEX('Tableau FR Download'!M:M,MATCH('Eligible Components'!M941,'Tableau FR Download'!G:G,0))),""))</f>
        <v/>
      </c>
      <c r="P941" s="27" t="str">
        <f>IF(IFERROR(
INDEX('Funding Request Tracker'!$G$6:$G$13,MATCH('Eligible Components'!N941,'Funding Request Tracker'!$F$6:$F$13,0)),"")=0,"",
IFERROR(INDEX('Funding Request Tracker'!$G$6:$G$13,MATCH('Eligible Components'!N941,'Funding Request Tracker'!$F$6:$F$13,0)),
""))</f>
        <v/>
      </c>
      <c r="Q941" s="27" t="str">
        <f>IF(IFERROR(INDEX('Tableau FR Download'!N:N,MATCH('Eligible Components'!M941,'Tableau FR Download'!G:G,0)),"")=0,"",IFERROR(INDEX('Tableau FR Download'!N:N,MATCH('Eligible Components'!M941,'Tableau FR Download'!G:G,0)),""))</f>
        <v/>
      </c>
      <c r="R941" s="27" t="str">
        <f>IF(IFERROR(INDEX('Tableau FR Download'!O:O,MATCH('Eligible Components'!M941,'Tableau FR Download'!G:G,0)),"")=0,"",IFERROR(INDEX('Tableau FR Download'!O:O,MATCH('Eligible Components'!M941,'Tableau FR Download'!G:G,0)),""))</f>
        <v/>
      </c>
      <c r="S941" t="str">
        <f t="shared" si="44"/>
        <v/>
      </c>
      <c r="T941" s="1" t="str">
        <f>IFERROR(INDEX('User Instructions'!$E$3:$E$8,MATCH('Eligible Components'!N941,'User Instructions'!$D$3:$D$8,0)),"")</f>
        <v/>
      </c>
      <c r="U941" s="1" t="str">
        <f>IFERROR(IF(INDEX('Tableau FR Download'!M:M,MATCH('Eligible Components'!M941,'Tableau FR Download'!G:G,0))=0,"",INDEX('Tableau FR Download'!M:M,MATCH('Eligible Components'!M941,'Tableau FR Download'!G:G,0))),"")</f>
        <v/>
      </c>
    </row>
    <row r="942" spans="1:21" hidden="1" x14ac:dyDescent="0.35">
      <c r="A942" s="1">
        <f t="shared" si="42"/>
        <v>0</v>
      </c>
      <c r="B942" s="1">
        <v>0</v>
      </c>
      <c r="C942" s="1" t="s">
        <v>201</v>
      </c>
      <c r="D942" s="1" t="s">
        <v>139</v>
      </c>
      <c r="E942" s="1" t="s">
        <v>91</v>
      </c>
      <c r="F942" s="1" t="s">
        <v>91</v>
      </c>
      <c r="G942" s="1" t="str">
        <f t="shared" si="43"/>
        <v>Mauritius-RSSH</v>
      </c>
      <c r="H942" s="1">
        <v>1</v>
      </c>
      <c r="I942" s="1" t="s">
        <v>56</v>
      </c>
      <c r="J942" s="1" t="str">
        <f>IF(IFERROR(IF(M942="",INDEX('Review Approach Lookup'!D:D,MATCH('Eligible Components'!G942,'Review Approach Lookup'!A:A,0)),INDEX('Tableau FR Download'!I:I,MATCH(M942,'Tableau FR Download'!G:G,0))),"")=0,"TBC",IFERROR(IF(M942="",INDEX('Review Approach Lookup'!D:D,MATCH('Eligible Components'!G942,'Review Approach Lookup'!A:A,0)),INDEX('Tableau FR Download'!I:I,MATCH(M942,'Tableau FR Download'!G:G,0))),""))</f>
        <v>TBC</v>
      </c>
      <c r="K942" s="1" t="s">
        <v>218</v>
      </c>
      <c r="L942" s="1">
        <f>_xlfn.MAXIFS('Tableau FR Download'!A:A,'Tableau FR Download'!B:B,'Eligible Components'!G942)</f>
        <v>0</v>
      </c>
      <c r="M942" s="1" t="str">
        <f>IF(L942=0,"",INDEX('Tableau FR Download'!G:G,MATCH('Eligible Components'!L942,'Tableau FR Download'!A:A,0)))</f>
        <v/>
      </c>
      <c r="N942" s="2" t="str">
        <f>IFERROR(IF(LEFT(INDEX('Tableau FR Download'!J:J,MATCH('Eligible Components'!M942,'Tableau FR Download'!G:G,0)),FIND(" - ",INDEX('Tableau FR Download'!J:J,MATCH('Eligible Components'!M942,'Tableau FR Download'!G:G,0)))-1) = 0,"",LEFT(INDEX('Tableau FR Download'!J:J,MATCH('Eligible Components'!M942,'Tableau FR Download'!G:G,0)),FIND(" - ",INDEX('Tableau FR Download'!J:J,MATCH('Eligible Components'!M942,'Tableau FR Download'!G:G,0)))-1)),"")</f>
        <v/>
      </c>
      <c r="O942" s="2" t="str">
        <f>IF(T942="No","",IFERROR(IF(INDEX('Tableau FR Download'!M:M,MATCH('Eligible Components'!M942,'Tableau FR Download'!G:G,0))=0,"",INDEX('Tableau FR Download'!M:M,MATCH('Eligible Components'!M942,'Tableau FR Download'!G:G,0))),""))</f>
        <v/>
      </c>
      <c r="P942" s="27" t="str">
        <f>IF(IFERROR(
INDEX('Funding Request Tracker'!$G$6:$G$13,MATCH('Eligible Components'!N942,'Funding Request Tracker'!$F$6:$F$13,0)),"")=0,"",
IFERROR(INDEX('Funding Request Tracker'!$G$6:$G$13,MATCH('Eligible Components'!N942,'Funding Request Tracker'!$F$6:$F$13,0)),
""))</f>
        <v/>
      </c>
      <c r="Q942" s="27" t="str">
        <f>IF(IFERROR(INDEX('Tableau FR Download'!N:N,MATCH('Eligible Components'!M942,'Tableau FR Download'!G:G,0)),"")=0,"",IFERROR(INDEX('Tableau FR Download'!N:N,MATCH('Eligible Components'!M942,'Tableau FR Download'!G:G,0)),""))</f>
        <v/>
      </c>
      <c r="R942" s="27" t="str">
        <f>IF(IFERROR(INDEX('Tableau FR Download'!O:O,MATCH('Eligible Components'!M942,'Tableau FR Download'!G:G,0)),"")=0,"",IFERROR(INDEX('Tableau FR Download'!O:O,MATCH('Eligible Components'!M942,'Tableau FR Download'!G:G,0)),""))</f>
        <v/>
      </c>
      <c r="S942" t="str">
        <f t="shared" si="44"/>
        <v/>
      </c>
      <c r="T942" s="1" t="str">
        <f>IFERROR(INDEX('User Instructions'!$E$3:$E$8,MATCH('Eligible Components'!N942,'User Instructions'!$D$3:$D$8,0)),"")</f>
        <v/>
      </c>
      <c r="U942" s="1" t="str">
        <f>IFERROR(IF(INDEX('Tableau FR Download'!M:M,MATCH('Eligible Components'!M942,'Tableau FR Download'!G:G,0))=0,"",INDEX('Tableau FR Download'!M:M,MATCH('Eligible Components'!M942,'Tableau FR Download'!G:G,0))),"")</f>
        <v/>
      </c>
    </row>
    <row r="943" spans="1:21" hidden="1" x14ac:dyDescent="0.35">
      <c r="A943" s="1">
        <f t="shared" si="42"/>
        <v>0</v>
      </c>
      <c r="B943" s="1">
        <v>0</v>
      </c>
      <c r="C943" s="1" t="s">
        <v>201</v>
      </c>
      <c r="D943" s="1" t="s">
        <v>139</v>
      </c>
      <c r="E943" s="1" t="s">
        <v>61</v>
      </c>
      <c r="F943" s="1" t="s">
        <v>213</v>
      </c>
      <c r="G943" s="1" t="str">
        <f t="shared" si="43"/>
        <v>Mauritius-Tuberculosis</v>
      </c>
      <c r="H943" s="1">
        <v>0</v>
      </c>
      <c r="I943" s="1" t="s">
        <v>56</v>
      </c>
      <c r="J943" s="1" t="str">
        <f>IF(IFERROR(IF(M943="",INDEX('Review Approach Lookup'!D:D,MATCH('Eligible Components'!G943,'Review Approach Lookup'!A:A,0)),INDEX('Tableau FR Download'!I:I,MATCH(M943,'Tableau FR Download'!G:G,0))),"")=0,"TBC",IFERROR(IF(M943="",INDEX('Review Approach Lookup'!D:D,MATCH('Eligible Components'!G943,'Review Approach Lookup'!A:A,0)),INDEX('Tableau FR Download'!I:I,MATCH(M943,'Tableau FR Download'!G:G,0))),""))</f>
        <v/>
      </c>
      <c r="K943" s="1" t="s">
        <v>218</v>
      </c>
      <c r="L943" s="1">
        <f>_xlfn.MAXIFS('Tableau FR Download'!A:A,'Tableau FR Download'!B:B,'Eligible Components'!G943)</f>
        <v>0</v>
      </c>
      <c r="M943" s="1" t="str">
        <f>IF(L943=0,"",INDEX('Tableau FR Download'!G:G,MATCH('Eligible Components'!L943,'Tableau FR Download'!A:A,0)))</f>
        <v/>
      </c>
      <c r="N943" s="2" t="str">
        <f>IFERROR(IF(LEFT(INDEX('Tableau FR Download'!J:J,MATCH('Eligible Components'!M943,'Tableau FR Download'!G:G,0)),FIND(" - ",INDEX('Tableau FR Download'!J:J,MATCH('Eligible Components'!M943,'Tableau FR Download'!G:G,0)))-1) = 0,"",LEFT(INDEX('Tableau FR Download'!J:J,MATCH('Eligible Components'!M943,'Tableau FR Download'!G:G,0)),FIND(" - ",INDEX('Tableau FR Download'!J:J,MATCH('Eligible Components'!M943,'Tableau FR Download'!G:G,0)))-1)),"")</f>
        <v/>
      </c>
      <c r="O943" s="2" t="str">
        <f>IF(T943="No","",IFERROR(IF(INDEX('Tableau FR Download'!M:M,MATCH('Eligible Components'!M943,'Tableau FR Download'!G:G,0))=0,"",INDEX('Tableau FR Download'!M:M,MATCH('Eligible Components'!M943,'Tableau FR Download'!G:G,0))),""))</f>
        <v/>
      </c>
      <c r="P943" s="27" t="str">
        <f>IF(IFERROR(
INDEX('Funding Request Tracker'!$G$6:$G$13,MATCH('Eligible Components'!N943,'Funding Request Tracker'!$F$6:$F$13,0)),"")=0,"",
IFERROR(INDEX('Funding Request Tracker'!$G$6:$G$13,MATCH('Eligible Components'!N943,'Funding Request Tracker'!$F$6:$F$13,0)),
""))</f>
        <v/>
      </c>
      <c r="Q943" s="27" t="str">
        <f>IF(IFERROR(INDEX('Tableau FR Download'!N:N,MATCH('Eligible Components'!M943,'Tableau FR Download'!G:G,0)),"")=0,"",IFERROR(INDEX('Tableau FR Download'!N:N,MATCH('Eligible Components'!M943,'Tableau FR Download'!G:G,0)),""))</f>
        <v/>
      </c>
      <c r="R943" s="27" t="str">
        <f>IF(IFERROR(INDEX('Tableau FR Download'!O:O,MATCH('Eligible Components'!M943,'Tableau FR Download'!G:G,0)),"")=0,"",IFERROR(INDEX('Tableau FR Download'!O:O,MATCH('Eligible Components'!M943,'Tableau FR Download'!G:G,0)),""))</f>
        <v/>
      </c>
      <c r="S943" t="str">
        <f t="shared" si="44"/>
        <v/>
      </c>
      <c r="T943" s="1" t="str">
        <f>IFERROR(INDEX('User Instructions'!$E$3:$E$8,MATCH('Eligible Components'!N943,'User Instructions'!$D$3:$D$8,0)),"")</f>
        <v/>
      </c>
      <c r="U943" s="1" t="str">
        <f>IFERROR(IF(INDEX('Tableau FR Download'!M:M,MATCH('Eligible Components'!M943,'Tableau FR Download'!G:G,0))=0,"",INDEX('Tableau FR Download'!M:M,MATCH('Eligible Components'!M943,'Tableau FR Download'!G:G,0))),"")</f>
        <v/>
      </c>
    </row>
    <row r="944" spans="1:21" hidden="1" x14ac:dyDescent="0.35">
      <c r="A944" s="1">
        <f t="shared" si="42"/>
        <v>0</v>
      </c>
      <c r="B944" s="1">
        <v>0</v>
      </c>
      <c r="C944" s="1" t="s">
        <v>201</v>
      </c>
      <c r="D944" s="1" t="s">
        <v>139</v>
      </c>
      <c r="E944" s="1" t="s">
        <v>168</v>
      </c>
      <c r="F944" s="1" t="s">
        <v>214</v>
      </c>
      <c r="G944" s="1" t="str">
        <f t="shared" si="43"/>
        <v>Mauritius-Tuberculosis,Malaria</v>
      </c>
      <c r="H944" s="1">
        <v>0</v>
      </c>
      <c r="I944" s="1" t="s">
        <v>56</v>
      </c>
      <c r="J944" s="1" t="str">
        <f>IF(IFERROR(IF(M944="",INDEX('Review Approach Lookup'!D:D,MATCH('Eligible Components'!G944,'Review Approach Lookup'!A:A,0)),INDEX('Tableau FR Download'!I:I,MATCH(M944,'Tableau FR Download'!G:G,0))),"")=0,"TBC",IFERROR(IF(M944="",INDEX('Review Approach Lookup'!D:D,MATCH('Eligible Components'!G944,'Review Approach Lookup'!A:A,0)),INDEX('Tableau FR Download'!I:I,MATCH(M944,'Tableau FR Download'!G:G,0))),""))</f>
        <v/>
      </c>
      <c r="K944" s="1" t="s">
        <v>218</v>
      </c>
      <c r="L944" s="1">
        <f>_xlfn.MAXIFS('Tableau FR Download'!A:A,'Tableau FR Download'!B:B,'Eligible Components'!G944)</f>
        <v>0</v>
      </c>
      <c r="M944" s="1" t="str">
        <f>IF(L944=0,"",INDEX('Tableau FR Download'!G:G,MATCH('Eligible Components'!L944,'Tableau FR Download'!A:A,0)))</f>
        <v/>
      </c>
      <c r="N944" s="2" t="str">
        <f>IFERROR(IF(LEFT(INDEX('Tableau FR Download'!J:J,MATCH('Eligible Components'!M944,'Tableau FR Download'!G:G,0)),FIND(" - ",INDEX('Tableau FR Download'!J:J,MATCH('Eligible Components'!M944,'Tableau FR Download'!G:G,0)))-1) = 0,"",LEFT(INDEX('Tableau FR Download'!J:J,MATCH('Eligible Components'!M944,'Tableau FR Download'!G:G,0)),FIND(" - ",INDEX('Tableau FR Download'!J:J,MATCH('Eligible Components'!M944,'Tableau FR Download'!G:G,0)))-1)),"")</f>
        <v/>
      </c>
      <c r="O944" s="2" t="str">
        <f>IF(T944="No","",IFERROR(IF(INDEX('Tableau FR Download'!M:M,MATCH('Eligible Components'!M944,'Tableau FR Download'!G:G,0))=0,"",INDEX('Tableau FR Download'!M:M,MATCH('Eligible Components'!M944,'Tableau FR Download'!G:G,0))),""))</f>
        <v/>
      </c>
      <c r="P944" s="27" t="str">
        <f>IF(IFERROR(
INDEX('Funding Request Tracker'!$G$6:$G$13,MATCH('Eligible Components'!N944,'Funding Request Tracker'!$F$6:$F$13,0)),"")=0,"",
IFERROR(INDEX('Funding Request Tracker'!$G$6:$G$13,MATCH('Eligible Components'!N944,'Funding Request Tracker'!$F$6:$F$13,0)),
""))</f>
        <v/>
      </c>
      <c r="Q944" s="27" t="str">
        <f>IF(IFERROR(INDEX('Tableau FR Download'!N:N,MATCH('Eligible Components'!M944,'Tableau FR Download'!G:G,0)),"")=0,"",IFERROR(INDEX('Tableau FR Download'!N:N,MATCH('Eligible Components'!M944,'Tableau FR Download'!G:G,0)),""))</f>
        <v/>
      </c>
      <c r="R944" s="27" t="str">
        <f>IF(IFERROR(INDEX('Tableau FR Download'!O:O,MATCH('Eligible Components'!M944,'Tableau FR Download'!G:G,0)),"")=0,"",IFERROR(INDEX('Tableau FR Download'!O:O,MATCH('Eligible Components'!M944,'Tableau FR Download'!G:G,0)),""))</f>
        <v/>
      </c>
      <c r="S944" t="str">
        <f t="shared" si="44"/>
        <v/>
      </c>
      <c r="T944" s="1" t="str">
        <f>IFERROR(INDEX('User Instructions'!$E$3:$E$8,MATCH('Eligible Components'!N944,'User Instructions'!$D$3:$D$8,0)),"")</f>
        <v/>
      </c>
      <c r="U944" s="1" t="str">
        <f>IFERROR(IF(INDEX('Tableau FR Download'!M:M,MATCH('Eligible Components'!M944,'Tableau FR Download'!G:G,0))=0,"",INDEX('Tableau FR Download'!M:M,MATCH('Eligible Components'!M944,'Tableau FR Download'!G:G,0))),"")</f>
        <v/>
      </c>
    </row>
    <row r="945" spans="1:21" hidden="1" x14ac:dyDescent="0.35">
      <c r="A945" s="1">
        <f t="shared" si="42"/>
        <v>0</v>
      </c>
      <c r="B945" s="1">
        <v>0</v>
      </c>
      <c r="C945" s="1" t="s">
        <v>201</v>
      </c>
      <c r="D945" s="1" t="s">
        <v>139</v>
      </c>
      <c r="E945" s="1" t="s">
        <v>133</v>
      </c>
      <c r="F945" s="1" t="s">
        <v>215</v>
      </c>
      <c r="G945" s="1" t="str">
        <f t="shared" si="43"/>
        <v>Mauritius-Tuberculosis,Malaria,RSSH</v>
      </c>
      <c r="H945" s="1">
        <v>0</v>
      </c>
      <c r="I945" s="1" t="s">
        <v>56</v>
      </c>
      <c r="J945" s="1" t="str">
        <f>IF(IFERROR(IF(M945="",INDEX('Review Approach Lookup'!D:D,MATCH('Eligible Components'!G945,'Review Approach Lookup'!A:A,0)),INDEX('Tableau FR Download'!I:I,MATCH(M945,'Tableau FR Download'!G:G,0))),"")=0,"TBC",IFERROR(IF(M945="",INDEX('Review Approach Lookup'!D:D,MATCH('Eligible Components'!G945,'Review Approach Lookup'!A:A,0)),INDEX('Tableau FR Download'!I:I,MATCH(M945,'Tableau FR Download'!G:G,0))),""))</f>
        <v/>
      </c>
      <c r="K945" s="1" t="s">
        <v>218</v>
      </c>
      <c r="L945" s="1">
        <f>_xlfn.MAXIFS('Tableau FR Download'!A:A,'Tableau FR Download'!B:B,'Eligible Components'!G945)</f>
        <v>0</v>
      </c>
      <c r="M945" s="1" t="str">
        <f>IF(L945=0,"",INDEX('Tableau FR Download'!G:G,MATCH('Eligible Components'!L945,'Tableau FR Download'!A:A,0)))</f>
        <v/>
      </c>
      <c r="N945" s="2" t="str">
        <f>IFERROR(IF(LEFT(INDEX('Tableau FR Download'!J:J,MATCH('Eligible Components'!M945,'Tableau FR Download'!G:G,0)),FIND(" - ",INDEX('Tableau FR Download'!J:J,MATCH('Eligible Components'!M945,'Tableau FR Download'!G:G,0)))-1) = 0,"",LEFT(INDEX('Tableau FR Download'!J:J,MATCH('Eligible Components'!M945,'Tableau FR Download'!G:G,0)),FIND(" - ",INDEX('Tableau FR Download'!J:J,MATCH('Eligible Components'!M945,'Tableau FR Download'!G:G,0)))-1)),"")</f>
        <v/>
      </c>
      <c r="O945" s="2" t="str">
        <f>IF(T945="No","",IFERROR(IF(INDEX('Tableau FR Download'!M:M,MATCH('Eligible Components'!M945,'Tableau FR Download'!G:G,0))=0,"",INDEX('Tableau FR Download'!M:M,MATCH('Eligible Components'!M945,'Tableau FR Download'!G:G,0))),""))</f>
        <v/>
      </c>
      <c r="P945" s="27" t="str">
        <f>IF(IFERROR(
INDEX('Funding Request Tracker'!$G$6:$G$13,MATCH('Eligible Components'!N945,'Funding Request Tracker'!$F$6:$F$13,0)),"")=0,"",
IFERROR(INDEX('Funding Request Tracker'!$G$6:$G$13,MATCH('Eligible Components'!N945,'Funding Request Tracker'!$F$6:$F$13,0)),
""))</f>
        <v/>
      </c>
      <c r="Q945" s="27" t="str">
        <f>IF(IFERROR(INDEX('Tableau FR Download'!N:N,MATCH('Eligible Components'!M945,'Tableau FR Download'!G:G,0)),"")=0,"",IFERROR(INDEX('Tableau FR Download'!N:N,MATCH('Eligible Components'!M945,'Tableau FR Download'!G:G,0)),""))</f>
        <v/>
      </c>
      <c r="R945" s="27" t="str">
        <f>IF(IFERROR(INDEX('Tableau FR Download'!O:O,MATCH('Eligible Components'!M945,'Tableau FR Download'!G:G,0)),"")=0,"",IFERROR(INDEX('Tableau FR Download'!O:O,MATCH('Eligible Components'!M945,'Tableau FR Download'!G:G,0)),""))</f>
        <v/>
      </c>
      <c r="S945" t="str">
        <f t="shared" si="44"/>
        <v/>
      </c>
      <c r="T945" s="1" t="str">
        <f>IFERROR(INDEX('User Instructions'!$E$3:$E$8,MATCH('Eligible Components'!N945,'User Instructions'!$D$3:$D$8,0)),"")</f>
        <v/>
      </c>
      <c r="U945" s="1" t="str">
        <f>IFERROR(IF(INDEX('Tableau FR Download'!M:M,MATCH('Eligible Components'!M945,'Tableau FR Download'!G:G,0))=0,"",INDEX('Tableau FR Download'!M:M,MATCH('Eligible Components'!M945,'Tableau FR Download'!G:G,0))),"")</f>
        <v/>
      </c>
    </row>
    <row r="946" spans="1:21" hidden="1" x14ac:dyDescent="0.35">
      <c r="A946" s="1">
        <f t="shared" si="42"/>
        <v>0</v>
      </c>
      <c r="B946" s="1">
        <v>0</v>
      </c>
      <c r="C946" s="1" t="s">
        <v>201</v>
      </c>
      <c r="D946" s="1" t="s">
        <v>139</v>
      </c>
      <c r="E946" s="1" t="s">
        <v>121</v>
      </c>
      <c r="F946" s="1" t="s">
        <v>216</v>
      </c>
      <c r="G946" s="1" t="str">
        <f t="shared" si="43"/>
        <v>Mauritius-Tuberculosis,RSSH</v>
      </c>
      <c r="H946" s="1">
        <v>0</v>
      </c>
      <c r="I946" s="1" t="s">
        <v>56</v>
      </c>
      <c r="J946" s="1" t="str">
        <f>IF(IFERROR(IF(M946="",INDEX('Review Approach Lookup'!D:D,MATCH('Eligible Components'!G946,'Review Approach Lookup'!A:A,0)),INDEX('Tableau FR Download'!I:I,MATCH(M946,'Tableau FR Download'!G:G,0))),"")=0,"TBC",IFERROR(IF(M946="",INDEX('Review Approach Lookup'!D:D,MATCH('Eligible Components'!G946,'Review Approach Lookup'!A:A,0)),INDEX('Tableau FR Download'!I:I,MATCH(M946,'Tableau FR Download'!G:G,0))),""))</f>
        <v/>
      </c>
      <c r="K946" s="1" t="s">
        <v>218</v>
      </c>
      <c r="L946" s="1">
        <f>_xlfn.MAXIFS('Tableau FR Download'!A:A,'Tableau FR Download'!B:B,'Eligible Components'!G946)</f>
        <v>0</v>
      </c>
      <c r="M946" s="1" t="str">
        <f>IF(L946=0,"",INDEX('Tableau FR Download'!G:G,MATCH('Eligible Components'!L946,'Tableau FR Download'!A:A,0)))</f>
        <v/>
      </c>
      <c r="N946" s="2" t="str">
        <f>IFERROR(IF(LEFT(INDEX('Tableau FR Download'!J:J,MATCH('Eligible Components'!M946,'Tableau FR Download'!G:G,0)),FIND(" - ",INDEX('Tableau FR Download'!J:J,MATCH('Eligible Components'!M946,'Tableau FR Download'!G:G,0)))-1) = 0,"",LEFT(INDEX('Tableau FR Download'!J:J,MATCH('Eligible Components'!M946,'Tableau FR Download'!G:G,0)),FIND(" - ",INDEX('Tableau FR Download'!J:J,MATCH('Eligible Components'!M946,'Tableau FR Download'!G:G,0)))-1)),"")</f>
        <v/>
      </c>
      <c r="O946" s="2" t="str">
        <f>IF(T946="No","",IFERROR(IF(INDEX('Tableau FR Download'!M:M,MATCH('Eligible Components'!M946,'Tableau FR Download'!G:G,0))=0,"",INDEX('Tableau FR Download'!M:M,MATCH('Eligible Components'!M946,'Tableau FR Download'!G:G,0))),""))</f>
        <v/>
      </c>
      <c r="P946" s="27" t="str">
        <f>IF(IFERROR(
INDEX('Funding Request Tracker'!$G$6:$G$13,MATCH('Eligible Components'!N946,'Funding Request Tracker'!$F$6:$F$13,0)),"")=0,"",
IFERROR(INDEX('Funding Request Tracker'!$G$6:$G$13,MATCH('Eligible Components'!N946,'Funding Request Tracker'!$F$6:$F$13,0)),
""))</f>
        <v/>
      </c>
      <c r="Q946" s="27" t="str">
        <f>IF(IFERROR(INDEX('Tableau FR Download'!N:N,MATCH('Eligible Components'!M946,'Tableau FR Download'!G:G,0)),"")=0,"",IFERROR(INDEX('Tableau FR Download'!N:N,MATCH('Eligible Components'!M946,'Tableau FR Download'!G:G,0)),""))</f>
        <v/>
      </c>
      <c r="R946" s="27" t="str">
        <f>IF(IFERROR(INDEX('Tableau FR Download'!O:O,MATCH('Eligible Components'!M946,'Tableau FR Download'!G:G,0)),"")=0,"",IFERROR(INDEX('Tableau FR Download'!O:O,MATCH('Eligible Components'!M946,'Tableau FR Download'!G:G,0)),""))</f>
        <v/>
      </c>
      <c r="S946" t="str">
        <f t="shared" si="44"/>
        <v/>
      </c>
      <c r="T946" s="1" t="str">
        <f>IFERROR(INDEX('User Instructions'!$E$3:$E$8,MATCH('Eligible Components'!N946,'User Instructions'!$D$3:$D$8,0)),"")</f>
        <v/>
      </c>
      <c r="U946" s="1" t="str">
        <f>IFERROR(IF(INDEX('Tableau FR Download'!M:M,MATCH('Eligible Components'!M946,'Tableau FR Download'!G:G,0))=0,"",INDEX('Tableau FR Download'!M:M,MATCH('Eligible Components'!M946,'Tableau FR Download'!G:G,0))),"")</f>
        <v/>
      </c>
    </row>
    <row r="947" spans="1:21" hidden="1" x14ac:dyDescent="0.35">
      <c r="A947" s="1">
        <f t="shared" si="42"/>
        <v>0</v>
      </c>
      <c r="B947" s="1">
        <v>1</v>
      </c>
      <c r="C947" s="1" t="s">
        <v>201</v>
      </c>
      <c r="D947" s="1" t="s">
        <v>140</v>
      </c>
      <c r="E947" s="1" t="s">
        <v>59</v>
      </c>
      <c r="F947" s="1" t="s">
        <v>59</v>
      </c>
      <c r="G947" s="1" t="str">
        <f t="shared" si="43"/>
        <v>Moldova-HIV/AIDS</v>
      </c>
      <c r="H947" s="1">
        <v>1</v>
      </c>
      <c r="I947" s="1" t="s">
        <v>58</v>
      </c>
      <c r="J947" s="1" t="str">
        <f>IF(IFERROR(IF(M947="",INDEX('Review Approach Lookup'!D:D,MATCH('Eligible Components'!G947,'Review Approach Lookup'!A:A,0)),INDEX('Tableau FR Download'!I:I,MATCH(M947,'Tableau FR Download'!G:G,0))),"")=0,"TBC",IFERROR(IF(M947="",INDEX('Review Approach Lookup'!D:D,MATCH('Eligible Components'!G947,'Review Approach Lookup'!A:A,0)),INDEX('Tableau FR Download'!I:I,MATCH(M947,'Tableau FR Download'!G:G,0))),""))</f>
        <v>Tailored for Focused Portfolios</v>
      </c>
      <c r="K947" s="1" t="s">
        <v>218</v>
      </c>
      <c r="L947" s="1">
        <f>_xlfn.MAXIFS('Tableau FR Download'!A:A,'Tableau FR Download'!B:B,'Eligible Components'!G947)</f>
        <v>0</v>
      </c>
      <c r="M947" s="1" t="str">
        <f>IF(L947=0,"",INDEX('Tableau FR Download'!G:G,MATCH('Eligible Components'!L947,'Tableau FR Download'!A:A,0)))</f>
        <v/>
      </c>
      <c r="N947" s="2" t="str">
        <f>IFERROR(IF(LEFT(INDEX('Tableau FR Download'!J:J,MATCH('Eligible Components'!M947,'Tableau FR Download'!G:G,0)),FIND(" - ",INDEX('Tableau FR Download'!J:J,MATCH('Eligible Components'!M947,'Tableau FR Download'!G:G,0)))-1) = 0,"",LEFT(INDEX('Tableau FR Download'!J:J,MATCH('Eligible Components'!M947,'Tableau FR Download'!G:G,0)),FIND(" - ",INDEX('Tableau FR Download'!J:J,MATCH('Eligible Components'!M947,'Tableau FR Download'!G:G,0)))-1)),"")</f>
        <v/>
      </c>
      <c r="O947" s="2" t="str">
        <f>IF(T947="No","",IFERROR(IF(INDEX('Tableau FR Download'!M:M,MATCH('Eligible Components'!M947,'Tableau FR Download'!G:G,0))=0,"",INDEX('Tableau FR Download'!M:M,MATCH('Eligible Components'!M947,'Tableau FR Download'!G:G,0))),""))</f>
        <v/>
      </c>
      <c r="P947" s="27" t="str">
        <f>IF(IFERROR(
INDEX('Funding Request Tracker'!$G$6:$G$13,MATCH('Eligible Components'!N947,'Funding Request Tracker'!$F$6:$F$13,0)),"")=0,"",
IFERROR(INDEX('Funding Request Tracker'!$G$6:$G$13,MATCH('Eligible Components'!N947,'Funding Request Tracker'!$F$6:$F$13,0)),
""))</f>
        <v/>
      </c>
      <c r="Q947" s="27" t="str">
        <f>IF(IFERROR(INDEX('Tableau FR Download'!N:N,MATCH('Eligible Components'!M947,'Tableau FR Download'!G:G,0)),"")=0,"",IFERROR(INDEX('Tableau FR Download'!N:N,MATCH('Eligible Components'!M947,'Tableau FR Download'!G:G,0)),""))</f>
        <v/>
      </c>
      <c r="R947" s="27" t="str">
        <f>IF(IFERROR(INDEX('Tableau FR Download'!O:O,MATCH('Eligible Components'!M947,'Tableau FR Download'!G:G,0)),"")=0,"",IFERROR(INDEX('Tableau FR Download'!O:O,MATCH('Eligible Components'!M947,'Tableau FR Download'!G:G,0)),""))</f>
        <v/>
      </c>
      <c r="S947" t="str">
        <f t="shared" si="44"/>
        <v/>
      </c>
      <c r="T947" s="1" t="str">
        <f>IFERROR(INDEX('User Instructions'!$E$3:$E$8,MATCH('Eligible Components'!N947,'User Instructions'!$D$3:$D$8,0)),"")</f>
        <v/>
      </c>
      <c r="U947" s="1" t="str">
        <f>IFERROR(IF(INDEX('Tableau FR Download'!M:M,MATCH('Eligible Components'!M947,'Tableau FR Download'!G:G,0))=0,"",INDEX('Tableau FR Download'!M:M,MATCH('Eligible Components'!M947,'Tableau FR Download'!G:G,0))),"")</f>
        <v/>
      </c>
    </row>
    <row r="948" spans="1:21" hidden="1" x14ac:dyDescent="0.35">
      <c r="A948" s="1">
        <f t="shared" si="42"/>
        <v>0</v>
      </c>
      <c r="B948" s="1">
        <v>0</v>
      </c>
      <c r="C948" s="1" t="s">
        <v>201</v>
      </c>
      <c r="D948" s="1" t="s">
        <v>140</v>
      </c>
      <c r="E948" s="1" t="s">
        <v>103</v>
      </c>
      <c r="F948" s="1" t="s">
        <v>203</v>
      </c>
      <c r="G948" s="1" t="str">
        <f t="shared" si="43"/>
        <v>Moldova-HIV/AIDS,Malaria</v>
      </c>
      <c r="H948" s="1">
        <v>0</v>
      </c>
      <c r="I948" s="1" t="s">
        <v>58</v>
      </c>
      <c r="J948" s="1" t="str">
        <f>IF(IFERROR(IF(M948="",INDEX('Review Approach Lookup'!D:D,MATCH('Eligible Components'!G948,'Review Approach Lookup'!A:A,0)),INDEX('Tableau FR Download'!I:I,MATCH(M948,'Tableau FR Download'!G:G,0))),"")=0,"TBC",IFERROR(IF(M948="",INDEX('Review Approach Lookup'!D:D,MATCH('Eligible Components'!G948,'Review Approach Lookup'!A:A,0)),INDEX('Tableau FR Download'!I:I,MATCH(M948,'Tableau FR Download'!G:G,0))),""))</f>
        <v/>
      </c>
      <c r="K948" s="1" t="s">
        <v>218</v>
      </c>
      <c r="L948" s="1">
        <f>_xlfn.MAXIFS('Tableau FR Download'!A:A,'Tableau FR Download'!B:B,'Eligible Components'!G948)</f>
        <v>0</v>
      </c>
      <c r="M948" s="1" t="str">
        <f>IF(L948=0,"",INDEX('Tableau FR Download'!G:G,MATCH('Eligible Components'!L948,'Tableau FR Download'!A:A,0)))</f>
        <v/>
      </c>
      <c r="N948" s="2" t="str">
        <f>IFERROR(IF(LEFT(INDEX('Tableau FR Download'!J:J,MATCH('Eligible Components'!M948,'Tableau FR Download'!G:G,0)),FIND(" - ",INDEX('Tableau FR Download'!J:J,MATCH('Eligible Components'!M948,'Tableau FR Download'!G:G,0)))-1) = 0,"",LEFT(INDEX('Tableau FR Download'!J:J,MATCH('Eligible Components'!M948,'Tableau FR Download'!G:G,0)),FIND(" - ",INDEX('Tableau FR Download'!J:J,MATCH('Eligible Components'!M948,'Tableau FR Download'!G:G,0)))-1)),"")</f>
        <v/>
      </c>
      <c r="O948" s="2" t="str">
        <f>IF(T948="No","",IFERROR(IF(INDEX('Tableau FR Download'!M:M,MATCH('Eligible Components'!M948,'Tableau FR Download'!G:G,0))=0,"",INDEX('Tableau FR Download'!M:M,MATCH('Eligible Components'!M948,'Tableau FR Download'!G:G,0))),""))</f>
        <v/>
      </c>
      <c r="P948" s="27" t="str">
        <f>IF(IFERROR(
INDEX('Funding Request Tracker'!$G$6:$G$13,MATCH('Eligible Components'!N948,'Funding Request Tracker'!$F$6:$F$13,0)),"")=0,"",
IFERROR(INDEX('Funding Request Tracker'!$G$6:$G$13,MATCH('Eligible Components'!N948,'Funding Request Tracker'!$F$6:$F$13,0)),
""))</f>
        <v/>
      </c>
      <c r="Q948" s="27" t="str">
        <f>IF(IFERROR(INDEX('Tableau FR Download'!N:N,MATCH('Eligible Components'!M948,'Tableau FR Download'!G:G,0)),"")=0,"",IFERROR(INDEX('Tableau FR Download'!N:N,MATCH('Eligible Components'!M948,'Tableau FR Download'!G:G,0)),""))</f>
        <v/>
      </c>
      <c r="R948" s="27" t="str">
        <f>IF(IFERROR(INDEX('Tableau FR Download'!O:O,MATCH('Eligible Components'!M948,'Tableau FR Download'!G:G,0)),"")=0,"",IFERROR(INDEX('Tableau FR Download'!O:O,MATCH('Eligible Components'!M948,'Tableau FR Download'!G:G,0)),""))</f>
        <v/>
      </c>
      <c r="S948" t="str">
        <f t="shared" si="44"/>
        <v/>
      </c>
      <c r="T948" s="1" t="str">
        <f>IFERROR(INDEX('User Instructions'!$E$3:$E$8,MATCH('Eligible Components'!N948,'User Instructions'!$D$3:$D$8,0)),"")</f>
        <v/>
      </c>
      <c r="U948" s="1" t="str">
        <f>IFERROR(IF(INDEX('Tableau FR Download'!M:M,MATCH('Eligible Components'!M948,'Tableau FR Download'!G:G,0))=0,"",INDEX('Tableau FR Download'!M:M,MATCH('Eligible Components'!M948,'Tableau FR Download'!G:G,0))),"")</f>
        <v/>
      </c>
    </row>
    <row r="949" spans="1:21" hidden="1" x14ac:dyDescent="0.35">
      <c r="A949" s="1">
        <f t="shared" si="42"/>
        <v>0</v>
      </c>
      <c r="B949" s="1">
        <v>0</v>
      </c>
      <c r="C949" s="1" t="s">
        <v>201</v>
      </c>
      <c r="D949" s="1" t="s">
        <v>140</v>
      </c>
      <c r="E949" s="1" t="s">
        <v>204</v>
      </c>
      <c r="F949" s="1" t="s">
        <v>205</v>
      </c>
      <c r="G949" s="1" t="str">
        <f t="shared" si="43"/>
        <v>Moldova-HIV/AIDS,Malaria,RSSH</v>
      </c>
      <c r="H949" s="1">
        <v>0</v>
      </c>
      <c r="I949" s="1" t="s">
        <v>58</v>
      </c>
      <c r="J949" s="1" t="str">
        <f>IF(IFERROR(IF(M949="",INDEX('Review Approach Lookup'!D:D,MATCH('Eligible Components'!G949,'Review Approach Lookup'!A:A,0)),INDEX('Tableau FR Download'!I:I,MATCH(M949,'Tableau FR Download'!G:G,0))),"")=0,"TBC",IFERROR(IF(M949="",INDEX('Review Approach Lookup'!D:D,MATCH('Eligible Components'!G949,'Review Approach Lookup'!A:A,0)),INDEX('Tableau FR Download'!I:I,MATCH(M949,'Tableau FR Download'!G:G,0))),""))</f>
        <v/>
      </c>
      <c r="K949" s="1" t="s">
        <v>218</v>
      </c>
      <c r="L949" s="1">
        <f>_xlfn.MAXIFS('Tableau FR Download'!A:A,'Tableau FR Download'!B:B,'Eligible Components'!G949)</f>
        <v>0</v>
      </c>
      <c r="M949" s="1" t="str">
        <f>IF(L949=0,"",INDEX('Tableau FR Download'!G:G,MATCH('Eligible Components'!L949,'Tableau FR Download'!A:A,0)))</f>
        <v/>
      </c>
      <c r="N949" s="2" t="str">
        <f>IFERROR(IF(LEFT(INDEX('Tableau FR Download'!J:J,MATCH('Eligible Components'!M949,'Tableau FR Download'!G:G,0)),FIND(" - ",INDEX('Tableau FR Download'!J:J,MATCH('Eligible Components'!M949,'Tableau FR Download'!G:G,0)))-1) = 0,"",LEFT(INDEX('Tableau FR Download'!J:J,MATCH('Eligible Components'!M949,'Tableau FR Download'!G:G,0)),FIND(" - ",INDEX('Tableau FR Download'!J:J,MATCH('Eligible Components'!M949,'Tableau FR Download'!G:G,0)))-1)),"")</f>
        <v/>
      </c>
      <c r="O949" s="2" t="str">
        <f>IF(T949="No","",IFERROR(IF(INDEX('Tableau FR Download'!M:M,MATCH('Eligible Components'!M949,'Tableau FR Download'!G:G,0))=0,"",INDEX('Tableau FR Download'!M:M,MATCH('Eligible Components'!M949,'Tableau FR Download'!G:G,0))),""))</f>
        <v/>
      </c>
      <c r="P949" s="27" t="str">
        <f>IF(IFERROR(
INDEX('Funding Request Tracker'!$G$6:$G$13,MATCH('Eligible Components'!N949,'Funding Request Tracker'!$F$6:$F$13,0)),"")=0,"",
IFERROR(INDEX('Funding Request Tracker'!$G$6:$G$13,MATCH('Eligible Components'!N949,'Funding Request Tracker'!$F$6:$F$13,0)),
""))</f>
        <v/>
      </c>
      <c r="Q949" s="27" t="str">
        <f>IF(IFERROR(INDEX('Tableau FR Download'!N:N,MATCH('Eligible Components'!M949,'Tableau FR Download'!G:G,0)),"")=0,"",IFERROR(INDEX('Tableau FR Download'!N:N,MATCH('Eligible Components'!M949,'Tableau FR Download'!G:G,0)),""))</f>
        <v/>
      </c>
      <c r="R949" s="27" t="str">
        <f>IF(IFERROR(INDEX('Tableau FR Download'!O:O,MATCH('Eligible Components'!M949,'Tableau FR Download'!G:G,0)),"")=0,"",IFERROR(INDEX('Tableau FR Download'!O:O,MATCH('Eligible Components'!M949,'Tableau FR Download'!G:G,0)),""))</f>
        <v/>
      </c>
      <c r="S949" t="str">
        <f t="shared" si="44"/>
        <v/>
      </c>
      <c r="T949" s="1" t="str">
        <f>IFERROR(INDEX('User Instructions'!$E$3:$E$8,MATCH('Eligible Components'!N949,'User Instructions'!$D$3:$D$8,0)),"")</f>
        <v/>
      </c>
      <c r="U949" s="1" t="str">
        <f>IFERROR(IF(INDEX('Tableau FR Download'!M:M,MATCH('Eligible Components'!M949,'Tableau FR Download'!G:G,0))=0,"",INDEX('Tableau FR Download'!M:M,MATCH('Eligible Components'!M949,'Tableau FR Download'!G:G,0))),"")</f>
        <v/>
      </c>
    </row>
    <row r="950" spans="1:21" hidden="1" x14ac:dyDescent="0.35">
      <c r="A950" s="1">
        <f t="shared" si="42"/>
        <v>0</v>
      </c>
      <c r="B950" s="1">
        <v>0</v>
      </c>
      <c r="C950" s="1" t="s">
        <v>201</v>
      </c>
      <c r="D950" s="1" t="s">
        <v>140</v>
      </c>
      <c r="E950" s="1" t="s">
        <v>206</v>
      </c>
      <c r="F950" s="1" t="s">
        <v>207</v>
      </c>
      <c r="G950" s="1" t="str">
        <f t="shared" si="43"/>
        <v>Moldova-HIV/AIDS,RSSH</v>
      </c>
      <c r="H950" s="1">
        <v>1</v>
      </c>
      <c r="I950" s="1" t="s">
        <v>58</v>
      </c>
      <c r="J950" s="1" t="str">
        <f>IF(IFERROR(IF(M950="",INDEX('Review Approach Lookup'!D:D,MATCH('Eligible Components'!G950,'Review Approach Lookup'!A:A,0)),INDEX('Tableau FR Download'!I:I,MATCH(M950,'Tableau FR Download'!G:G,0))),"")=0,"TBC",IFERROR(IF(M950="",INDEX('Review Approach Lookup'!D:D,MATCH('Eligible Components'!G950,'Review Approach Lookup'!A:A,0)),INDEX('Tableau FR Download'!I:I,MATCH(M950,'Tableau FR Download'!G:G,0))),""))</f>
        <v/>
      </c>
      <c r="K950" s="1" t="s">
        <v>218</v>
      </c>
      <c r="L950" s="1">
        <f>_xlfn.MAXIFS('Tableau FR Download'!A:A,'Tableau FR Download'!B:B,'Eligible Components'!G950)</f>
        <v>0</v>
      </c>
      <c r="M950" s="1" t="str">
        <f>IF(L950=0,"",INDEX('Tableau FR Download'!G:G,MATCH('Eligible Components'!L950,'Tableau FR Download'!A:A,0)))</f>
        <v/>
      </c>
      <c r="N950" s="2" t="str">
        <f>IFERROR(IF(LEFT(INDEX('Tableau FR Download'!J:J,MATCH('Eligible Components'!M950,'Tableau FR Download'!G:G,0)),FIND(" - ",INDEX('Tableau FR Download'!J:J,MATCH('Eligible Components'!M950,'Tableau FR Download'!G:G,0)))-1) = 0,"",LEFT(INDEX('Tableau FR Download'!J:J,MATCH('Eligible Components'!M950,'Tableau FR Download'!G:G,0)),FIND(" - ",INDEX('Tableau FR Download'!J:J,MATCH('Eligible Components'!M950,'Tableau FR Download'!G:G,0)))-1)),"")</f>
        <v/>
      </c>
      <c r="O950" s="2" t="str">
        <f>IF(T950="No","",IFERROR(IF(INDEX('Tableau FR Download'!M:M,MATCH('Eligible Components'!M950,'Tableau FR Download'!G:G,0))=0,"",INDEX('Tableau FR Download'!M:M,MATCH('Eligible Components'!M950,'Tableau FR Download'!G:G,0))),""))</f>
        <v/>
      </c>
      <c r="P950" s="27" t="str">
        <f>IF(IFERROR(
INDEX('Funding Request Tracker'!$G$6:$G$13,MATCH('Eligible Components'!N950,'Funding Request Tracker'!$F$6:$F$13,0)),"")=0,"",
IFERROR(INDEX('Funding Request Tracker'!$G$6:$G$13,MATCH('Eligible Components'!N950,'Funding Request Tracker'!$F$6:$F$13,0)),
""))</f>
        <v/>
      </c>
      <c r="Q950" s="27" t="str">
        <f>IF(IFERROR(INDEX('Tableau FR Download'!N:N,MATCH('Eligible Components'!M950,'Tableau FR Download'!G:G,0)),"")=0,"",IFERROR(INDEX('Tableau FR Download'!N:N,MATCH('Eligible Components'!M950,'Tableau FR Download'!G:G,0)),""))</f>
        <v/>
      </c>
      <c r="R950" s="27" t="str">
        <f>IF(IFERROR(INDEX('Tableau FR Download'!O:O,MATCH('Eligible Components'!M950,'Tableau FR Download'!G:G,0)),"")=0,"",IFERROR(INDEX('Tableau FR Download'!O:O,MATCH('Eligible Components'!M950,'Tableau FR Download'!G:G,0)),""))</f>
        <v/>
      </c>
      <c r="S950" t="str">
        <f t="shared" si="44"/>
        <v/>
      </c>
      <c r="T950" s="1" t="str">
        <f>IFERROR(INDEX('User Instructions'!$E$3:$E$8,MATCH('Eligible Components'!N950,'User Instructions'!$D$3:$D$8,0)),"")</f>
        <v/>
      </c>
      <c r="U950" s="1" t="str">
        <f>IFERROR(IF(INDEX('Tableau FR Download'!M:M,MATCH('Eligible Components'!M950,'Tableau FR Download'!G:G,0))=0,"",INDEX('Tableau FR Download'!M:M,MATCH('Eligible Components'!M950,'Tableau FR Download'!G:G,0))),"")</f>
        <v/>
      </c>
    </row>
    <row r="951" spans="1:21" hidden="1" x14ac:dyDescent="0.35">
      <c r="A951" s="1">
        <f t="shared" si="42"/>
        <v>1</v>
      </c>
      <c r="B951" s="1">
        <v>0</v>
      </c>
      <c r="C951" s="1" t="s">
        <v>201</v>
      </c>
      <c r="D951" s="1" t="s">
        <v>140</v>
      </c>
      <c r="E951" s="1" t="s">
        <v>63</v>
      </c>
      <c r="F951" s="1" t="s">
        <v>208</v>
      </c>
      <c r="G951" s="1" t="str">
        <f t="shared" si="43"/>
        <v>Moldova-HIV/AIDS, Tuberculosis</v>
      </c>
      <c r="H951" s="1">
        <v>1</v>
      </c>
      <c r="I951" s="1" t="s">
        <v>58</v>
      </c>
      <c r="J951" s="1" t="str">
        <f>IF(IFERROR(IF(M951="",INDEX('Review Approach Lookup'!D:D,MATCH('Eligible Components'!G951,'Review Approach Lookup'!A:A,0)),INDEX('Tableau FR Download'!I:I,MATCH(M951,'Tableau FR Download'!G:G,0))),"")=0,"TBC",IFERROR(IF(M951="",INDEX('Review Approach Lookup'!D:D,MATCH('Eligible Components'!G951,'Review Approach Lookup'!A:A,0)),INDEX('Tableau FR Download'!I:I,MATCH(M951,'Tableau FR Download'!G:G,0))),""))</f>
        <v>Tailored for Focused Portfolios</v>
      </c>
      <c r="K951" s="1" t="s">
        <v>218</v>
      </c>
      <c r="L951" s="1">
        <f>_xlfn.MAXIFS('Tableau FR Download'!A:A,'Tableau FR Download'!B:B,'Eligible Components'!G951)</f>
        <v>1512</v>
      </c>
      <c r="M951" s="1" t="str">
        <f>IF(L951=0,"",INDEX('Tableau FR Download'!G:G,MATCH('Eligible Components'!L951,'Tableau FR Download'!A:A,0)))</f>
        <v>FR1512-MDA-C</v>
      </c>
      <c r="N951" s="2" t="str">
        <f>IFERROR(IF(LEFT(INDEX('Tableau FR Download'!J:J,MATCH('Eligible Components'!M951,'Tableau FR Download'!G:G,0)),FIND(" - ",INDEX('Tableau FR Download'!J:J,MATCH('Eligible Components'!M951,'Tableau FR Download'!G:G,0)))-1) = 0,"",LEFT(INDEX('Tableau FR Download'!J:J,MATCH('Eligible Components'!M951,'Tableau FR Download'!G:G,0)),FIND(" - ",INDEX('Tableau FR Download'!J:J,MATCH('Eligible Components'!M951,'Tableau FR Download'!G:G,0)))-1)),"")</f>
        <v>Window 2</v>
      </c>
      <c r="O951" s="2" t="str">
        <f>IF(T951="No","",IFERROR(IF(INDEX('Tableau FR Download'!M:M,MATCH('Eligible Components'!M951,'Tableau FR Download'!G:G,0))=0,"",INDEX('Tableau FR Download'!M:M,MATCH('Eligible Components'!M951,'Tableau FR Download'!G:G,0))),""))</f>
        <v>Grant Making</v>
      </c>
      <c r="P951" s="27">
        <f>IF(IFERROR(
INDEX('Funding Request Tracker'!$G$6:$G$13,MATCH('Eligible Components'!N951,'Funding Request Tracker'!$F$6:$F$13,0)),"")=0,"",
IFERROR(INDEX('Funding Request Tracker'!$G$6:$G$13,MATCH('Eligible Components'!N951,'Funding Request Tracker'!$F$6:$F$13,0)),
""))</f>
        <v>45076</v>
      </c>
      <c r="Q951" s="27">
        <f>IF(IFERROR(INDEX('Tableau FR Download'!N:N,MATCH('Eligible Components'!M951,'Tableau FR Download'!G:G,0)),"")=0,"",IFERROR(INDEX('Tableau FR Download'!N:N,MATCH('Eligible Components'!M951,'Tableau FR Download'!G:G,0)),""))</f>
        <v>45253</v>
      </c>
      <c r="R951" s="27">
        <f>IF(IFERROR(INDEX('Tableau FR Download'!O:O,MATCH('Eligible Components'!M951,'Tableau FR Download'!G:G,0)),"")=0,"",IFERROR(INDEX('Tableau FR Download'!O:O,MATCH('Eligible Components'!M951,'Tableau FR Download'!G:G,0)),""))</f>
        <v>45275</v>
      </c>
      <c r="S951">
        <f t="shared" si="44"/>
        <v>6.5245901639344259</v>
      </c>
      <c r="T951" s="1" t="str">
        <f>IFERROR(INDEX('User Instructions'!$E$3:$E$8,MATCH('Eligible Components'!N951,'User Instructions'!$D$3:$D$8,0)),"")</f>
        <v>Yes</v>
      </c>
      <c r="U951" s="1" t="str">
        <f>IFERROR(IF(INDEX('Tableau FR Download'!M:M,MATCH('Eligible Components'!M951,'Tableau FR Download'!G:G,0))=0,"",INDEX('Tableau FR Download'!M:M,MATCH('Eligible Components'!M951,'Tableau FR Download'!G:G,0))),"")</f>
        <v>Grant Making</v>
      </c>
    </row>
    <row r="952" spans="1:21" hidden="1" x14ac:dyDescent="0.35">
      <c r="A952" s="1">
        <f t="shared" si="42"/>
        <v>0</v>
      </c>
      <c r="B952" s="1">
        <v>0</v>
      </c>
      <c r="C952" s="1" t="s">
        <v>201</v>
      </c>
      <c r="D952" s="1" t="s">
        <v>140</v>
      </c>
      <c r="E952" s="1" t="s">
        <v>53</v>
      </c>
      <c r="F952" s="1" t="s">
        <v>209</v>
      </c>
      <c r="G952" s="1" t="str">
        <f t="shared" si="43"/>
        <v>Moldova-HIV/AIDS,Tuberculosis,Malaria</v>
      </c>
      <c r="H952" s="1">
        <v>0</v>
      </c>
      <c r="I952" s="1" t="s">
        <v>58</v>
      </c>
      <c r="J952" s="1" t="str">
        <f>IF(IFERROR(IF(M952="",INDEX('Review Approach Lookup'!D:D,MATCH('Eligible Components'!G952,'Review Approach Lookup'!A:A,0)),INDEX('Tableau FR Download'!I:I,MATCH(M952,'Tableau FR Download'!G:G,0))),"")=0,"TBC",IFERROR(IF(M952="",INDEX('Review Approach Lookup'!D:D,MATCH('Eligible Components'!G952,'Review Approach Lookup'!A:A,0)),INDEX('Tableau FR Download'!I:I,MATCH(M952,'Tableau FR Download'!G:G,0))),""))</f>
        <v/>
      </c>
      <c r="K952" s="1" t="s">
        <v>218</v>
      </c>
      <c r="L952" s="1">
        <f>_xlfn.MAXIFS('Tableau FR Download'!A:A,'Tableau FR Download'!B:B,'Eligible Components'!G952)</f>
        <v>0</v>
      </c>
      <c r="M952" s="1" t="str">
        <f>IF(L952=0,"",INDEX('Tableau FR Download'!G:G,MATCH('Eligible Components'!L952,'Tableau FR Download'!A:A,0)))</f>
        <v/>
      </c>
      <c r="N952" s="2" t="str">
        <f>IFERROR(IF(LEFT(INDEX('Tableau FR Download'!J:J,MATCH('Eligible Components'!M952,'Tableau FR Download'!G:G,0)),FIND(" - ",INDEX('Tableau FR Download'!J:J,MATCH('Eligible Components'!M952,'Tableau FR Download'!G:G,0)))-1) = 0,"",LEFT(INDEX('Tableau FR Download'!J:J,MATCH('Eligible Components'!M952,'Tableau FR Download'!G:G,0)),FIND(" - ",INDEX('Tableau FR Download'!J:J,MATCH('Eligible Components'!M952,'Tableau FR Download'!G:G,0)))-1)),"")</f>
        <v/>
      </c>
      <c r="O952" s="2" t="str">
        <f>IF(T952="No","",IFERROR(IF(INDEX('Tableau FR Download'!M:M,MATCH('Eligible Components'!M952,'Tableau FR Download'!G:G,0))=0,"",INDEX('Tableau FR Download'!M:M,MATCH('Eligible Components'!M952,'Tableau FR Download'!G:G,0))),""))</f>
        <v/>
      </c>
      <c r="P952" s="27" t="str">
        <f>IF(IFERROR(
INDEX('Funding Request Tracker'!$G$6:$G$13,MATCH('Eligible Components'!N952,'Funding Request Tracker'!$F$6:$F$13,0)),"")=0,"",
IFERROR(INDEX('Funding Request Tracker'!$G$6:$G$13,MATCH('Eligible Components'!N952,'Funding Request Tracker'!$F$6:$F$13,0)),
""))</f>
        <v/>
      </c>
      <c r="Q952" s="27" t="str">
        <f>IF(IFERROR(INDEX('Tableau FR Download'!N:N,MATCH('Eligible Components'!M952,'Tableau FR Download'!G:G,0)),"")=0,"",IFERROR(INDEX('Tableau FR Download'!N:N,MATCH('Eligible Components'!M952,'Tableau FR Download'!G:G,0)),""))</f>
        <v/>
      </c>
      <c r="R952" s="27" t="str">
        <f>IF(IFERROR(INDEX('Tableau FR Download'!O:O,MATCH('Eligible Components'!M952,'Tableau FR Download'!G:G,0)),"")=0,"",IFERROR(INDEX('Tableau FR Download'!O:O,MATCH('Eligible Components'!M952,'Tableau FR Download'!G:G,0)),""))</f>
        <v/>
      </c>
      <c r="S952" t="str">
        <f t="shared" si="44"/>
        <v/>
      </c>
      <c r="T952" s="1" t="str">
        <f>IFERROR(INDEX('User Instructions'!$E$3:$E$8,MATCH('Eligible Components'!N952,'User Instructions'!$D$3:$D$8,0)),"")</f>
        <v/>
      </c>
      <c r="U952" s="1" t="str">
        <f>IFERROR(IF(INDEX('Tableau FR Download'!M:M,MATCH('Eligible Components'!M952,'Tableau FR Download'!G:G,0))=0,"",INDEX('Tableau FR Download'!M:M,MATCH('Eligible Components'!M952,'Tableau FR Download'!G:G,0))),"")</f>
        <v/>
      </c>
    </row>
    <row r="953" spans="1:21" hidden="1" x14ac:dyDescent="0.35">
      <c r="A953" s="1">
        <f t="shared" si="42"/>
        <v>0</v>
      </c>
      <c r="B953" s="1">
        <v>0</v>
      </c>
      <c r="C953" s="1" t="s">
        <v>201</v>
      </c>
      <c r="D953" s="1" t="s">
        <v>140</v>
      </c>
      <c r="E953" s="1" t="s">
        <v>81</v>
      </c>
      <c r="F953" s="1" t="s">
        <v>210</v>
      </c>
      <c r="G953" s="1" t="str">
        <f t="shared" si="43"/>
        <v>Moldova-HIV/AIDS,Tuberculosis,Malaria,RSSH</v>
      </c>
      <c r="H953" s="1">
        <v>0</v>
      </c>
      <c r="I953" s="1" t="s">
        <v>58</v>
      </c>
      <c r="J953" s="1" t="str">
        <f>IF(IFERROR(IF(M953="",INDEX('Review Approach Lookup'!D:D,MATCH('Eligible Components'!G953,'Review Approach Lookup'!A:A,0)),INDEX('Tableau FR Download'!I:I,MATCH(M953,'Tableau FR Download'!G:G,0))),"")=0,"TBC",IFERROR(IF(M953="",INDEX('Review Approach Lookup'!D:D,MATCH('Eligible Components'!G953,'Review Approach Lookup'!A:A,0)),INDEX('Tableau FR Download'!I:I,MATCH(M953,'Tableau FR Download'!G:G,0))),""))</f>
        <v/>
      </c>
      <c r="K953" s="1" t="s">
        <v>218</v>
      </c>
      <c r="L953" s="1">
        <f>_xlfn.MAXIFS('Tableau FR Download'!A:A,'Tableau FR Download'!B:B,'Eligible Components'!G953)</f>
        <v>0</v>
      </c>
      <c r="M953" s="1" t="str">
        <f>IF(L953=0,"",INDEX('Tableau FR Download'!G:G,MATCH('Eligible Components'!L953,'Tableau FR Download'!A:A,0)))</f>
        <v/>
      </c>
      <c r="N953" s="2" t="str">
        <f>IFERROR(IF(LEFT(INDEX('Tableau FR Download'!J:J,MATCH('Eligible Components'!M953,'Tableau FR Download'!G:G,0)),FIND(" - ",INDEX('Tableau FR Download'!J:J,MATCH('Eligible Components'!M953,'Tableau FR Download'!G:G,0)))-1) = 0,"",LEFT(INDEX('Tableau FR Download'!J:J,MATCH('Eligible Components'!M953,'Tableau FR Download'!G:G,0)),FIND(" - ",INDEX('Tableau FR Download'!J:J,MATCH('Eligible Components'!M953,'Tableau FR Download'!G:G,0)))-1)),"")</f>
        <v/>
      </c>
      <c r="O953" s="2" t="str">
        <f>IF(T953="No","",IFERROR(IF(INDEX('Tableau FR Download'!M:M,MATCH('Eligible Components'!M953,'Tableau FR Download'!G:G,0))=0,"",INDEX('Tableau FR Download'!M:M,MATCH('Eligible Components'!M953,'Tableau FR Download'!G:G,0))),""))</f>
        <v/>
      </c>
      <c r="P953" s="27" t="str">
        <f>IF(IFERROR(
INDEX('Funding Request Tracker'!$G$6:$G$13,MATCH('Eligible Components'!N953,'Funding Request Tracker'!$F$6:$F$13,0)),"")=0,"",
IFERROR(INDEX('Funding Request Tracker'!$G$6:$G$13,MATCH('Eligible Components'!N953,'Funding Request Tracker'!$F$6:$F$13,0)),
""))</f>
        <v/>
      </c>
      <c r="Q953" s="27" t="str">
        <f>IF(IFERROR(INDEX('Tableau FR Download'!N:N,MATCH('Eligible Components'!M953,'Tableau FR Download'!G:G,0)),"")=0,"",IFERROR(INDEX('Tableau FR Download'!N:N,MATCH('Eligible Components'!M953,'Tableau FR Download'!G:G,0)),""))</f>
        <v/>
      </c>
      <c r="R953" s="27" t="str">
        <f>IF(IFERROR(INDEX('Tableau FR Download'!O:O,MATCH('Eligible Components'!M953,'Tableau FR Download'!G:G,0)),"")=0,"",IFERROR(INDEX('Tableau FR Download'!O:O,MATCH('Eligible Components'!M953,'Tableau FR Download'!G:G,0)),""))</f>
        <v/>
      </c>
      <c r="S953" t="str">
        <f t="shared" si="44"/>
        <v/>
      </c>
      <c r="T953" s="1" t="str">
        <f>IFERROR(INDEX('User Instructions'!$E$3:$E$8,MATCH('Eligible Components'!N953,'User Instructions'!$D$3:$D$8,0)),"")</f>
        <v/>
      </c>
      <c r="U953" s="1" t="str">
        <f>IFERROR(IF(INDEX('Tableau FR Download'!M:M,MATCH('Eligible Components'!M953,'Tableau FR Download'!G:G,0))=0,"",INDEX('Tableau FR Download'!M:M,MATCH('Eligible Components'!M953,'Tableau FR Download'!G:G,0))),"")</f>
        <v/>
      </c>
    </row>
    <row r="954" spans="1:21" hidden="1" x14ac:dyDescent="0.35">
      <c r="A954" s="1">
        <f t="shared" si="42"/>
        <v>0</v>
      </c>
      <c r="B954" s="1">
        <v>0</v>
      </c>
      <c r="C954" s="1" t="s">
        <v>201</v>
      </c>
      <c r="D954" s="1" t="s">
        <v>140</v>
      </c>
      <c r="E954" s="1" t="s">
        <v>137</v>
      </c>
      <c r="F954" s="1" t="s">
        <v>211</v>
      </c>
      <c r="G954" s="1" t="str">
        <f t="shared" si="43"/>
        <v>Moldova-HIV/AIDS,Tuberculosis,RSSH</v>
      </c>
      <c r="H954" s="1">
        <v>1</v>
      </c>
      <c r="I954" s="1" t="s">
        <v>58</v>
      </c>
      <c r="J954" s="1" t="str">
        <f>IF(IFERROR(IF(M954="",INDEX('Review Approach Lookup'!D:D,MATCH('Eligible Components'!G954,'Review Approach Lookup'!A:A,0)),INDEX('Tableau FR Download'!I:I,MATCH(M954,'Tableau FR Download'!G:G,0))),"")=0,"TBC",IFERROR(IF(M954="",INDEX('Review Approach Lookup'!D:D,MATCH('Eligible Components'!G954,'Review Approach Lookup'!A:A,0)),INDEX('Tableau FR Download'!I:I,MATCH(M954,'Tableau FR Download'!G:G,0))),""))</f>
        <v/>
      </c>
      <c r="K954" s="1" t="s">
        <v>218</v>
      </c>
      <c r="L954" s="1">
        <f>_xlfn.MAXIFS('Tableau FR Download'!A:A,'Tableau FR Download'!B:B,'Eligible Components'!G954)</f>
        <v>0</v>
      </c>
      <c r="M954" s="1" t="str">
        <f>IF(L954=0,"",INDEX('Tableau FR Download'!G:G,MATCH('Eligible Components'!L954,'Tableau FR Download'!A:A,0)))</f>
        <v/>
      </c>
      <c r="N954" s="2" t="str">
        <f>IFERROR(IF(LEFT(INDEX('Tableau FR Download'!J:J,MATCH('Eligible Components'!M954,'Tableau FR Download'!G:G,0)),FIND(" - ",INDEX('Tableau FR Download'!J:J,MATCH('Eligible Components'!M954,'Tableau FR Download'!G:G,0)))-1) = 0,"",LEFT(INDEX('Tableau FR Download'!J:J,MATCH('Eligible Components'!M954,'Tableau FR Download'!G:G,0)),FIND(" - ",INDEX('Tableau FR Download'!J:J,MATCH('Eligible Components'!M954,'Tableau FR Download'!G:G,0)))-1)),"")</f>
        <v/>
      </c>
      <c r="O954" s="2" t="str">
        <f>IF(T954="No","",IFERROR(IF(INDEX('Tableau FR Download'!M:M,MATCH('Eligible Components'!M954,'Tableau FR Download'!G:G,0))=0,"",INDEX('Tableau FR Download'!M:M,MATCH('Eligible Components'!M954,'Tableau FR Download'!G:G,0))),""))</f>
        <v/>
      </c>
      <c r="P954" s="27" t="str">
        <f>IF(IFERROR(
INDEX('Funding Request Tracker'!$G$6:$G$13,MATCH('Eligible Components'!N954,'Funding Request Tracker'!$F$6:$F$13,0)),"")=0,"",
IFERROR(INDEX('Funding Request Tracker'!$G$6:$G$13,MATCH('Eligible Components'!N954,'Funding Request Tracker'!$F$6:$F$13,0)),
""))</f>
        <v/>
      </c>
      <c r="Q954" s="27" t="str">
        <f>IF(IFERROR(INDEX('Tableau FR Download'!N:N,MATCH('Eligible Components'!M954,'Tableau FR Download'!G:G,0)),"")=0,"",IFERROR(INDEX('Tableau FR Download'!N:N,MATCH('Eligible Components'!M954,'Tableau FR Download'!G:G,0)),""))</f>
        <v/>
      </c>
      <c r="R954" s="27" t="str">
        <f>IF(IFERROR(INDEX('Tableau FR Download'!O:O,MATCH('Eligible Components'!M954,'Tableau FR Download'!G:G,0)),"")=0,"",IFERROR(INDEX('Tableau FR Download'!O:O,MATCH('Eligible Components'!M954,'Tableau FR Download'!G:G,0)),""))</f>
        <v/>
      </c>
      <c r="S954" t="str">
        <f t="shared" si="44"/>
        <v/>
      </c>
      <c r="T954" s="1" t="str">
        <f>IFERROR(INDEX('User Instructions'!$E$3:$E$8,MATCH('Eligible Components'!N954,'User Instructions'!$D$3:$D$8,0)),"")</f>
        <v/>
      </c>
      <c r="U954" s="1" t="str">
        <f>IFERROR(IF(INDEX('Tableau FR Download'!M:M,MATCH('Eligible Components'!M954,'Tableau FR Download'!G:G,0))=0,"",INDEX('Tableau FR Download'!M:M,MATCH('Eligible Components'!M954,'Tableau FR Download'!G:G,0))),"")</f>
        <v/>
      </c>
    </row>
    <row r="955" spans="1:21" hidden="1" x14ac:dyDescent="0.35">
      <c r="A955" s="1">
        <f t="shared" si="42"/>
        <v>0</v>
      </c>
      <c r="B955" s="1">
        <v>0</v>
      </c>
      <c r="C955" s="1" t="s">
        <v>201</v>
      </c>
      <c r="D955" s="1" t="s">
        <v>140</v>
      </c>
      <c r="E955" s="1" t="s">
        <v>68</v>
      </c>
      <c r="F955" s="1" t="s">
        <v>68</v>
      </c>
      <c r="G955" s="1" t="str">
        <f t="shared" si="43"/>
        <v>Moldova-Malaria</v>
      </c>
      <c r="H955" s="1">
        <v>0</v>
      </c>
      <c r="I955" s="1" t="s">
        <v>58</v>
      </c>
      <c r="J955" s="1" t="str">
        <f>IF(IFERROR(IF(M955="",INDEX('Review Approach Lookup'!D:D,MATCH('Eligible Components'!G955,'Review Approach Lookup'!A:A,0)),INDEX('Tableau FR Download'!I:I,MATCH(M955,'Tableau FR Download'!G:G,0))),"")=0,"TBC",IFERROR(IF(M955="",INDEX('Review Approach Lookup'!D:D,MATCH('Eligible Components'!G955,'Review Approach Lookup'!A:A,0)),INDEX('Tableau FR Download'!I:I,MATCH(M955,'Tableau FR Download'!G:G,0))),""))</f>
        <v/>
      </c>
      <c r="K955" s="1" t="s">
        <v>218</v>
      </c>
      <c r="L955" s="1">
        <f>_xlfn.MAXIFS('Tableau FR Download'!A:A,'Tableau FR Download'!B:B,'Eligible Components'!G955)</f>
        <v>0</v>
      </c>
      <c r="M955" s="1" t="str">
        <f>IF(L955=0,"",INDEX('Tableau FR Download'!G:G,MATCH('Eligible Components'!L955,'Tableau FR Download'!A:A,0)))</f>
        <v/>
      </c>
      <c r="N955" s="2" t="str">
        <f>IFERROR(IF(LEFT(INDEX('Tableau FR Download'!J:J,MATCH('Eligible Components'!M955,'Tableau FR Download'!G:G,0)),FIND(" - ",INDEX('Tableau FR Download'!J:J,MATCH('Eligible Components'!M955,'Tableau FR Download'!G:G,0)))-1) = 0,"",LEFT(INDEX('Tableau FR Download'!J:J,MATCH('Eligible Components'!M955,'Tableau FR Download'!G:G,0)),FIND(" - ",INDEX('Tableau FR Download'!J:J,MATCH('Eligible Components'!M955,'Tableau FR Download'!G:G,0)))-1)),"")</f>
        <v/>
      </c>
      <c r="O955" s="2" t="str">
        <f>IF(T955="No","",IFERROR(IF(INDEX('Tableau FR Download'!M:M,MATCH('Eligible Components'!M955,'Tableau FR Download'!G:G,0))=0,"",INDEX('Tableau FR Download'!M:M,MATCH('Eligible Components'!M955,'Tableau FR Download'!G:G,0))),""))</f>
        <v/>
      </c>
      <c r="P955" s="27" t="str">
        <f>IF(IFERROR(
INDEX('Funding Request Tracker'!$G$6:$G$13,MATCH('Eligible Components'!N955,'Funding Request Tracker'!$F$6:$F$13,0)),"")=0,"",
IFERROR(INDEX('Funding Request Tracker'!$G$6:$G$13,MATCH('Eligible Components'!N955,'Funding Request Tracker'!$F$6:$F$13,0)),
""))</f>
        <v/>
      </c>
      <c r="Q955" s="27" t="str">
        <f>IF(IFERROR(INDEX('Tableau FR Download'!N:N,MATCH('Eligible Components'!M955,'Tableau FR Download'!G:G,0)),"")=0,"",IFERROR(INDEX('Tableau FR Download'!N:N,MATCH('Eligible Components'!M955,'Tableau FR Download'!G:G,0)),""))</f>
        <v/>
      </c>
      <c r="R955" s="27" t="str">
        <f>IF(IFERROR(INDEX('Tableau FR Download'!O:O,MATCH('Eligible Components'!M955,'Tableau FR Download'!G:G,0)),"")=0,"",IFERROR(INDEX('Tableau FR Download'!O:O,MATCH('Eligible Components'!M955,'Tableau FR Download'!G:G,0)),""))</f>
        <v/>
      </c>
      <c r="S955" t="str">
        <f t="shared" si="44"/>
        <v/>
      </c>
      <c r="T955" s="1" t="str">
        <f>IFERROR(INDEX('User Instructions'!$E$3:$E$8,MATCH('Eligible Components'!N955,'User Instructions'!$D$3:$D$8,0)),"")</f>
        <v/>
      </c>
      <c r="U955" s="1" t="str">
        <f>IFERROR(IF(INDEX('Tableau FR Download'!M:M,MATCH('Eligible Components'!M955,'Tableau FR Download'!G:G,0))=0,"",INDEX('Tableau FR Download'!M:M,MATCH('Eligible Components'!M955,'Tableau FR Download'!G:G,0))),"")</f>
        <v/>
      </c>
    </row>
    <row r="956" spans="1:21" hidden="1" x14ac:dyDescent="0.35">
      <c r="A956" s="1">
        <f t="shared" si="42"/>
        <v>0</v>
      </c>
      <c r="B956" s="1">
        <v>0</v>
      </c>
      <c r="C956" s="1" t="s">
        <v>201</v>
      </c>
      <c r="D956" s="1" t="s">
        <v>140</v>
      </c>
      <c r="E956" s="1" t="s">
        <v>94</v>
      </c>
      <c r="F956" s="1" t="s">
        <v>212</v>
      </c>
      <c r="G956" s="1" t="str">
        <f t="shared" si="43"/>
        <v>Moldova-Malaria,RSSH</v>
      </c>
      <c r="H956" s="1">
        <v>0</v>
      </c>
      <c r="I956" s="1" t="s">
        <v>58</v>
      </c>
      <c r="J956" s="1" t="str">
        <f>IF(IFERROR(IF(M956="",INDEX('Review Approach Lookup'!D:D,MATCH('Eligible Components'!G956,'Review Approach Lookup'!A:A,0)),INDEX('Tableau FR Download'!I:I,MATCH(M956,'Tableau FR Download'!G:G,0))),"")=0,"TBC",IFERROR(IF(M956="",INDEX('Review Approach Lookup'!D:D,MATCH('Eligible Components'!G956,'Review Approach Lookup'!A:A,0)),INDEX('Tableau FR Download'!I:I,MATCH(M956,'Tableau FR Download'!G:G,0))),""))</f>
        <v/>
      </c>
      <c r="K956" s="1" t="s">
        <v>218</v>
      </c>
      <c r="L956" s="1">
        <f>_xlfn.MAXIFS('Tableau FR Download'!A:A,'Tableau FR Download'!B:B,'Eligible Components'!G956)</f>
        <v>0</v>
      </c>
      <c r="M956" s="1" t="str">
        <f>IF(L956=0,"",INDEX('Tableau FR Download'!G:G,MATCH('Eligible Components'!L956,'Tableau FR Download'!A:A,0)))</f>
        <v/>
      </c>
      <c r="N956" s="2" t="str">
        <f>IFERROR(IF(LEFT(INDEX('Tableau FR Download'!J:J,MATCH('Eligible Components'!M956,'Tableau FR Download'!G:G,0)),FIND(" - ",INDEX('Tableau FR Download'!J:J,MATCH('Eligible Components'!M956,'Tableau FR Download'!G:G,0)))-1) = 0,"",LEFT(INDEX('Tableau FR Download'!J:J,MATCH('Eligible Components'!M956,'Tableau FR Download'!G:G,0)),FIND(" - ",INDEX('Tableau FR Download'!J:J,MATCH('Eligible Components'!M956,'Tableau FR Download'!G:G,0)))-1)),"")</f>
        <v/>
      </c>
      <c r="O956" s="2" t="str">
        <f>IF(T956="No","",IFERROR(IF(INDEX('Tableau FR Download'!M:M,MATCH('Eligible Components'!M956,'Tableau FR Download'!G:G,0))=0,"",INDEX('Tableau FR Download'!M:M,MATCH('Eligible Components'!M956,'Tableau FR Download'!G:G,0))),""))</f>
        <v/>
      </c>
      <c r="P956" s="27" t="str">
        <f>IF(IFERROR(
INDEX('Funding Request Tracker'!$G$6:$G$13,MATCH('Eligible Components'!N956,'Funding Request Tracker'!$F$6:$F$13,0)),"")=0,"",
IFERROR(INDEX('Funding Request Tracker'!$G$6:$G$13,MATCH('Eligible Components'!N956,'Funding Request Tracker'!$F$6:$F$13,0)),
""))</f>
        <v/>
      </c>
      <c r="Q956" s="27" t="str">
        <f>IF(IFERROR(INDEX('Tableau FR Download'!N:N,MATCH('Eligible Components'!M956,'Tableau FR Download'!G:G,0)),"")=0,"",IFERROR(INDEX('Tableau FR Download'!N:N,MATCH('Eligible Components'!M956,'Tableau FR Download'!G:G,0)),""))</f>
        <v/>
      </c>
      <c r="R956" s="27" t="str">
        <f>IF(IFERROR(INDEX('Tableau FR Download'!O:O,MATCH('Eligible Components'!M956,'Tableau FR Download'!G:G,0)),"")=0,"",IFERROR(INDEX('Tableau FR Download'!O:O,MATCH('Eligible Components'!M956,'Tableau FR Download'!G:G,0)),""))</f>
        <v/>
      </c>
      <c r="S956" t="str">
        <f t="shared" si="44"/>
        <v/>
      </c>
      <c r="T956" s="1" t="str">
        <f>IFERROR(INDEX('User Instructions'!$E$3:$E$8,MATCH('Eligible Components'!N956,'User Instructions'!$D$3:$D$8,0)),"")</f>
        <v/>
      </c>
      <c r="U956" s="1" t="str">
        <f>IFERROR(IF(INDEX('Tableau FR Download'!M:M,MATCH('Eligible Components'!M956,'Tableau FR Download'!G:G,0))=0,"",INDEX('Tableau FR Download'!M:M,MATCH('Eligible Components'!M956,'Tableau FR Download'!G:G,0))),"")</f>
        <v/>
      </c>
    </row>
    <row r="957" spans="1:21" hidden="1" x14ac:dyDescent="0.35">
      <c r="A957" s="1">
        <f t="shared" si="42"/>
        <v>0</v>
      </c>
      <c r="B957" s="1">
        <v>0</v>
      </c>
      <c r="C957" s="1" t="s">
        <v>201</v>
      </c>
      <c r="D957" s="1" t="s">
        <v>140</v>
      </c>
      <c r="E957" s="1" t="s">
        <v>91</v>
      </c>
      <c r="F957" s="1" t="s">
        <v>91</v>
      </c>
      <c r="G957" s="1" t="str">
        <f t="shared" si="43"/>
        <v>Moldova-RSSH</v>
      </c>
      <c r="H957" s="1">
        <v>1</v>
      </c>
      <c r="I957" s="1" t="s">
        <v>58</v>
      </c>
      <c r="J957" s="1" t="str">
        <f>IF(IFERROR(IF(M957="",INDEX('Review Approach Lookup'!D:D,MATCH('Eligible Components'!G957,'Review Approach Lookup'!A:A,0)),INDEX('Tableau FR Download'!I:I,MATCH(M957,'Tableau FR Download'!G:G,0))),"")=0,"TBC",IFERROR(IF(M957="",INDEX('Review Approach Lookup'!D:D,MATCH('Eligible Components'!G957,'Review Approach Lookup'!A:A,0)),INDEX('Tableau FR Download'!I:I,MATCH(M957,'Tableau FR Download'!G:G,0))),""))</f>
        <v>TBC</v>
      </c>
      <c r="K957" s="1" t="s">
        <v>218</v>
      </c>
      <c r="L957" s="1">
        <f>_xlfn.MAXIFS('Tableau FR Download'!A:A,'Tableau FR Download'!B:B,'Eligible Components'!G957)</f>
        <v>0</v>
      </c>
      <c r="M957" s="1" t="str">
        <f>IF(L957=0,"",INDEX('Tableau FR Download'!G:G,MATCH('Eligible Components'!L957,'Tableau FR Download'!A:A,0)))</f>
        <v/>
      </c>
      <c r="N957" s="2" t="str">
        <f>IFERROR(IF(LEFT(INDEX('Tableau FR Download'!J:J,MATCH('Eligible Components'!M957,'Tableau FR Download'!G:G,0)),FIND(" - ",INDEX('Tableau FR Download'!J:J,MATCH('Eligible Components'!M957,'Tableau FR Download'!G:G,0)))-1) = 0,"",LEFT(INDEX('Tableau FR Download'!J:J,MATCH('Eligible Components'!M957,'Tableau FR Download'!G:G,0)),FIND(" - ",INDEX('Tableau FR Download'!J:J,MATCH('Eligible Components'!M957,'Tableau FR Download'!G:G,0)))-1)),"")</f>
        <v/>
      </c>
      <c r="O957" s="2" t="str">
        <f>IF(T957="No","",IFERROR(IF(INDEX('Tableau FR Download'!M:M,MATCH('Eligible Components'!M957,'Tableau FR Download'!G:G,0))=0,"",INDEX('Tableau FR Download'!M:M,MATCH('Eligible Components'!M957,'Tableau FR Download'!G:G,0))),""))</f>
        <v/>
      </c>
      <c r="P957" s="27" t="str">
        <f>IF(IFERROR(
INDEX('Funding Request Tracker'!$G$6:$G$13,MATCH('Eligible Components'!N957,'Funding Request Tracker'!$F$6:$F$13,0)),"")=0,"",
IFERROR(INDEX('Funding Request Tracker'!$G$6:$G$13,MATCH('Eligible Components'!N957,'Funding Request Tracker'!$F$6:$F$13,0)),
""))</f>
        <v/>
      </c>
      <c r="Q957" s="27" t="str">
        <f>IF(IFERROR(INDEX('Tableau FR Download'!N:N,MATCH('Eligible Components'!M957,'Tableau FR Download'!G:G,0)),"")=0,"",IFERROR(INDEX('Tableau FR Download'!N:N,MATCH('Eligible Components'!M957,'Tableau FR Download'!G:G,0)),""))</f>
        <v/>
      </c>
      <c r="R957" s="27" t="str">
        <f>IF(IFERROR(INDEX('Tableau FR Download'!O:O,MATCH('Eligible Components'!M957,'Tableau FR Download'!G:G,0)),"")=0,"",IFERROR(INDEX('Tableau FR Download'!O:O,MATCH('Eligible Components'!M957,'Tableau FR Download'!G:G,0)),""))</f>
        <v/>
      </c>
      <c r="S957" t="str">
        <f t="shared" si="44"/>
        <v/>
      </c>
      <c r="T957" s="1" t="str">
        <f>IFERROR(INDEX('User Instructions'!$E$3:$E$8,MATCH('Eligible Components'!N957,'User Instructions'!$D$3:$D$8,0)),"")</f>
        <v/>
      </c>
      <c r="U957" s="1" t="str">
        <f>IFERROR(IF(INDEX('Tableau FR Download'!M:M,MATCH('Eligible Components'!M957,'Tableau FR Download'!G:G,0))=0,"",INDEX('Tableau FR Download'!M:M,MATCH('Eligible Components'!M957,'Tableau FR Download'!G:G,0))),"")</f>
        <v/>
      </c>
    </row>
    <row r="958" spans="1:21" hidden="1" x14ac:dyDescent="0.35">
      <c r="A958" s="1">
        <f t="shared" si="42"/>
        <v>0</v>
      </c>
      <c r="B958" s="1">
        <v>1</v>
      </c>
      <c r="C958" s="1" t="s">
        <v>201</v>
      </c>
      <c r="D958" s="1" t="s">
        <v>140</v>
      </c>
      <c r="E958" s="1" t="s">
        <v>61</v>
      </c>
      <c r="F958" s="1" t="s">
        <v>213</v>
      </c>
      <c r="G958" s="1" t="str">
        <f t="shared" si="43"/>
        <v>Moldova-Tuberculosis</v>
      </c>
      <c r="H958" s="1">
        <v>1</v>
      </c>
      <c r="I958" s="1" t="s">
        <v>58</v>
      </c>
      <c r="J958" s="1" t="str">
        <f>IF(IFERROR(IF(M958="",INDEX('Review Approach Lookup'!D:D,MATCH('Eligible Components'!G958,'Review Approach Lookup'!A:A,0)),INDEX('Tableau FR Download'!I:I,MATCH(M958,'Tableau FR Download'!G:G,0))),"")=0,"TBC",IFERROR(IF(M958="",INDEX('Review Approach Lookup'!D:D,MATCH('Eligible Components'!G958,'Review Approach Lookup'!A:A,0)),INDEX('Tableau FR Download'!I:I,MATCH(M958,'Tableau FR Download'!G:G,0))),""))</f>
        <v>Tailored for Focused Portfolios</v>
      </c>
      <c r="K958" s="1" t="s">
        <v>218</v>
      </c>
      <c r="L958" s="1">
        <f>_xlfn.MAXIFS('Tableau FR Download'!A:A,'Tableau FR Download'!B:B,'Eligible Components'!G958)</f>
        <v>0</v>
      </c>
      <c r="M958" s="1" t="str">
        <f>IF(L958=0,"",INDEX('Tableau FR Download'!G:G,MATCH('Eligible Components'!L958,'Tableau FR Download'!A:A,0)))</f>
        <v/>
      </c>
      <c r="N958" s="2" t="str">
        <f>IFERROR(IF(LEFT(INDEX('Tableau FR Download'!J:J,MATCH('Eligible Components'!M958,'Tableau FR Download'!G:G,0)),FIND(" - ",INDEX('Tableau FR Download'!J:J,MATCH('Eligible Components'!M958,'Tableau FR Download'!G:G,0)))-1) = 0,"",LEFT(INDEX('Tableau FR Download'!J:J,MATCH('Eligible Components'!M958,'Tableau FR Download'!G:G,0)),FIND(" - ",INDEX('Tableau FR Download'!J:J,MATCH('Eligible Components'!M958,'Tableau FR Download'!G:G,0)))-1)),"")</f>
        <v/>
      </c>
      <c r="O958" s="2" t="str">
        <f>IF(T958="No","",IFERROR(IF(INDEX('Tableau FR Download'!M:M,MATCH('Eligible Components'!M958,'Tableau FR Download'!G:G,0))=0,"",INDEX('Tableau FR Download'!M:M,MATCH('Eligible Components'!M958,'Tableau FR Download'!G:G,0))),""))</f>
        <v/>
      </c>
      <c r="P958" s="27" t="str">
        <f>IF(IFERROR(
INDEX('Funding Request Tracker'!$G$6:$G$13,MATCH('Eligible Components'!N958,'Funding Request Tracker'!$F$6:$F$13,0)),"")=0,"",
IFERROR(INDEX('Funding Request Tracker'!$G$6:$G$13,MATCH('Eligible Components'!N958,'Funding Request Tracker'!$F$6:$F$13,0)),
""))</f>
        <v/>
      </c>
      <c r="Q958" s="27" t="str">
        <f>IF(IFERROR(INDEX('Tableau FR Download'!N:N,MATCH('Eligible Components'!M958,'Tableau FR Download'!G:G,0)),"")=0,"",IFERROR(INDEX('Tableau FR Download'!N:N,MATCH('Eligible Components'!M958,'Tableau FR Download'!G:G,0)),""))</f>
        <v/>
      </c>
      <c r="R958" s="27" t="str">
        <f>IF(IFERROR(INDEX('Tableau FR Download'!O:O,MATCH('Eligible Components'!M958,'Tableau FR Download'!G:G,0)),"")=0,"",IFERROR(INDEX('Tableau FR Download'!O:O,MATCH('Eligible Components'!M958,'Tableau FR Download'!G:G,0)),""))</f>
        <v/>
      </c>
      <c r="S958" t="str">
        <f t="shared" si="44"/>
        <v/>
      </c>
      <c r="T958" s="1" t="str">
        <f>IFERROR(INDEX('User Instructions'!$E$3:$E$8,MATCH('Eligible Components'!N958,'User Instructions'!$D$3:$D$8,0)),"")</f>
        <v/>
      </c>
      <c r="U958" s="1" t="str">
        <f>IFERROR(IF(INDEX('Tableau FR Download'!M:M,MATCH('Eligible Components'!M958,'Tableau FR Download'!G:G,0))=0,"",INDEX('Tableau FR Download'!M:M,MATCH('Eligible Components'!M958,'Tableau FR Download'!G:G,0))),"")</f>
        <v/>
      </c>
    </row>
    <row r="959" spans="1:21" hidden="1" x14ac:dyDescent="0.35">
      <c r="A959" s="1">
        <f t="shared" si="42"/>
        <v>0</v>
      </c>
      <c r="B959" s="1">
        <v>0</v>
      </c>
      <c r="C959" s="1" t="s">
        <v>201</v>
      </c>
      <c r="D959" s="1" t="s">
        <v>140</v>
      </c>
      <c r="E959" s="1" t="s">
        <v>168</v>
      </c>
      <c r="F959" s="1" t="s">
        <v>214</v>
      </c>
      <c r="G959" s="1" t="str">
        <f t="shared" si="43"/>
        <v>Moldova-Tuberculosis,Malaria</v>
      </c>
      <c r="H959" s="1">
        <v>0</v>
      </c>
      <c r="I959" s="1" t="s">
        <v>58</v>
      </c>
      <c r="J959" s="1" t="str">
        <f>IF(IFERROR(IF(M959="",INDEX('Review Approach Lookup'!D:D,MATCH('Eligible Components'!G959,'Review Approach Lookup'!A:A,0)),INDEX('Tableau FR Download'!I:I,MATCH(M959,'Tableau FR Download'!G:G,0))),"")=0,"TBC",IFERROR(IF(M959="",INDEX('Review Approach Lookup'!D:D,MATCH('Eligible Components'!G959,'Review Approach Lookup'!A:A,0)),INDEX('Tableau FR Download'!I:I,MATCH(M959,'Tableau FR Download'!G:G,0))),""))</f>
        <v/>
      </c>
      <c r="K959" s="1" t="s">
        <v>218</v>
      </c>
      <c r="L959" s="1">
        <f>_xlfn.MAXIFS('Tableau FR Download'!A:A,'Tableau FR Download'!B:B,'Eligible Components'!G959)</f>
        <v>0</v>
      </c>
      <c r="M959" s="1" t="str">
        <f>IF(L959=0,"",INDEX('Tableau FR Download'!G:G,MATCH('Eligible Components'!L959,'Tableau FR Download'!A:A,0)))</f>
        <v/>
      </c>
      <c r="N959" s="2" t="str">
        <f>IFERROR(IF(LEFT(INDEX('Tableau FR Download'!J:J,MATCH('Eligible Components'!M959,'Tableau FR Download'!G:G,0)),FIND(" - ",INDEX('Tableau FR Download'!J:J,MATCH('Eligible Components'!M959,'Tableau FR Download'!G:G,0)))-1) = 0,"",LEFT(INDEX('Tableau FR Download'!J:J,MATCH('Eligible Components'!M959,'Tableau FR Download'!G:G,0)),FIND(" - ",INDEX('Tableau FR Download'!J:J,MATCH('Eligible Components'!M959,'Tableau FR Download'!G:G,0)))-1)),"")</f>
        <v/>
      </c>
      <c r="O959" s="2" t="str">
        <f>IF(T959="No","",IFERROR(IF(INDEX('Tableau FR Download'!M:M,MATCH('Eligible Components'!M959,'Tableau FR Download'!G:G,0))=0,"",INDEX('Tableau FR Download'!M:M,MATCH('Eligible Components'!M959,'Tableau FR Download'!G:G,0))),""))</f>
        <v/>
      </c>
      <c r="P959" s="27" t="str">
        <f>IF(IFERROR(
INDEX('Funding Request Tracker'!$G$6:$G$13,MATCH('Eligible Components'!N959,'Funding Request Tracker'!$F$6:$F$13,0)),"")=0,"",
IFERROR(INDEX('Funding Request Tracker'!$G$6:$G$13,MATCH('Eligible Components'!N959,'Funding Request Tracker'!$F$6:$F$13,0)),
""))</f>
        <v/>
      </c>
      <c r="Q959" s="27" t="str">
        <f>IF(IFERROR(INDEX('Tableau FR Download'!N:N,MATCH('Eligible Components'!M959,'Tableau FR Download'!G:G,0)),"")=0,"",IFERROR(INDEX('Tableau FR Download'!N:N,MATCH('Eligible Components'!M959,'Tableau FR Download'!G:G,0)),""))</f>
        <v/>
      </c>
      <c r="R959" s="27" t="str">
        <f>IF(IFERROR(INDEX('Tableau FR Download'!O:O,MATCH('Eligible Components'!M959,'Tableau FR Download'!G:G,0)),"")=0,"",IFERROR(INDEX('Tableau FR Download'!O:O,MATCH('Eligible Components'!M959,'Tableau FR Download'!G:G,0)),""))</f>
        <v/>
      </c>
      <c r="S959" t="str">
        <f t="shared" si="44"/>
        <v/>
      </c>
      <c r="T959" s="1" t="str">
        <f>IFERROR(INDEX('User Instructions'!$E$3:$E$8,MATCH('Eligible Components'!N959,'User Instructions'!$D$3:$D$8,0)),"")</f>
        <v/>
      </c>
      <c r="U959" s="1" t="str">
        <f>IFERROR(IF(INDEX('Tableau FR Download'!M:M,MATCH('Eligible Components'!M959,'Tableau FR Download'!G:G,0))=0,"",INDEX('Tableau FR Download'!M:M,MATCH('Eligible Components'!M959,'Tableau FR Download'!G:G,0))),"")</f>
        <v/>
      </c>
    </row>
    <row r="960" spans="1:21" hidden="1" x14ac:dyDescent="0.35">
      <c r="A960" s="1">
        <f t="shared" si="42"/>
        <v>0</v>
      </c>
      <c r="B960" s="1">
        <v>0</v>
      </c>
      <c r="C960" s="1" t="s">
        <v>201</v>
      </c>
      <c r="D960" s="1" t="s">
        <v>140</v>
      </c>
      <c r="E960" s="1" t="s">
        <v>133</v>
      </c>
      <c r="F960" s="1" t="s">
        <v>215</v>
      </c>
      <c r="G960" s="1" t="str">
        <f t="shared" si="43"/>
        <v>Moldova-Tuberculosis,Malaria,RSSH</v>
      </c>
      <c r="H960" s="1">
        <v>0</v>
      </c>
      <c r="I960" s="1" t="s">
        <v>58</v>
      </c>
      <c r="J960" s="1" t="str">
        <f>IF(IFERROR(IF(M960="",INDEX('Review Approach Lookup'!D:D,MATCH('Eligible Components'!G960,'Review Approach Lookup'!A:A,0)),INDEX('Tableau FR Download'!I:I,MATCH(M960,'Tableau FR Download'!G:G,0))),"")=0,"TBC",IFERROR(IF(M960="",INDEX('Review Approach Lookup'!D:D,MATCH('Eligible Components'!G960,'Review Approach Lookup'!A:A,0)),INDEX('Tableau FR Download'!I:I,MATCH(M960,'Tableau FR Download'!G:G,0))),""))</f>
        <v/>
      </c>
      <c r="K960" s="1" t="s">
        <v>218</v>
      </c>
      <c r="L960" s="1">
        <f>_xlfn.MAXIFS('Tableau FR Download'!A:A,'Tableau FR Download'!B:B,'Eligible Components'!G960)</f>
        <v>0</v>
      </c>
      <c r="M960" s="1" t="str">
        <f>IF(L960=0,"",INDEX('Tableau FR Download'!G:G,MATCH('Eligible Components'!L960,'Tableau FR Download'!A:A,0)))</f>
        <v/>
      </c>
      <c r="N960" s="2" t="str">
        <f>IFERROR(IF(LEFT(INDEX('Tableau FR Download'!J:J,MATCH('Eligible Components'!M960,'Tableau FR Download'!G:G,0)),FIND(" - ",INDEX('Tableau FR Download'!J:J,MATCH('Eligible Components'!M960,'Tableau FR Download'!G:G,0)))-1) = 0,"",LEFT(INDEX('Tableau FR Download'!J:J,MATCH('Eligible Components'!M960,'Tableau FR Download'!G:G,0)),FIND(" - ",INDEX('Tableau FR Download'!J:J,MATCH('Eligible Components'!M960,'Tableau FR Download'!G:G,0)))-1)),"")</f>
        <v/>
      </c>
      <c r="O960" s="2" t="str">
        <f>IF(T960="No","",IFERROR(IF(INDEX('Tableau FR Download'!M:M,MATCH('Eligible Components'!M960,'Tableau FR Download'!G:G,0))=0,"",INDEX('Tableau FR Download'!M:M,MATCH('Eligible Components'!M960,'Tableau FR Download'!G:G,0))),""))</f>
        <v/>
      </c>
      <c r="P960" s="27" t="str">
        <f>IF(IFERROR(
INDEX('Funding Request Tracker'!$G$6:$G$13,MATCH('Eligible Components'!N960,'Funding Request Tracker'!$F$6:$F$13,0)),"")=0,"",
IFERROR(INDEX('Funding Request Tracker'!$G$6:$G$13,MATCH('Eligible Components'!N960,'Funding Request Tracker'!$F$6:$F$13,0)),
""))</f>
        <v/>
      </c>
      <c r="Q960" s="27" t="str">
        <f>IF(IFERROR(INDEX('Tableau FR Download'!N:N,MATCH('Eligible Components'!M960,'Tableau FR Download'!G:G,0)),"")=0,"",IFERROR(INDEX('Tableau FR Download'!N:N,MATCH('Eligible Components'!M960,'Tableau FR Download'!G:G,0)),""))</f>
        <v/>
      </c>
      <c r="R960" s="27" t="str">
        <f>IF(IFERROR(INDEX('Tableau FR Download'!O:O,MATCH('Eligible Components'!M960,'Tableau FR Download'!G:G,0)),"")=0,"",IFERROR(INDEX('Tableau FR Download'!O:O,MATCH('Eligible Components'!M960,'Tableau FR Download'!G:G,0)),""))</f>
        <v/>
      </c>
      <c r="S960" t="str">
        <f t="shared" si="44"/>
        <v/>
      </c>
      <c r="T960" s="1" t="str">
        <f>IFERROR(INDEX('User Instructions'!$E$3:$E$8,MATCH('Eligible Components'!N960,'User Instructions'!$D$3:$D$8,0)),"")</f>
        <v/>
      </c>
      <c r="U960" s="1" t="str">
        <f>IFERROR(IF(INDEX('Tableau FR Download'!M:M,MATCH('Eligible Components'!M960,'Tableau FR Download'!G:G,0))=0,"",INDEX('Tableau FR Download'!M:M,MATCH('Eligible Components'!M960,'Tableau FR Download'!G:G,0))),"")</f>
        <v/>
      </c>
    </row>
    <row r="961" spans="1:21" hidden="1" x14ac:dyDescent="0.35">
      <c r="A961" s="1">
        <f t="shared" si="42"/>
        <v>0</v>
      </c>
      <c r="B961" s="1">
        <v>0</v>
      </c>
      <c r="C961" s="1" t="s">
        <v>201</v>
      </c>
      <c r="D961" s="1" t="s">
        <v>140</v>
      </c>
      <c r="E961" s="1" t="s">
        <v>121</v>
      </c>
      <c r="F961" s="1" t="s">
        <v>216</v>
      </c>
      <c r="G961" s="1" t="str">
        <f t="shared" si="43"/>
        <v>Moldova-Tuberculosis,RSSH</v>
      </c>
      <c r="H961" s="1">
        <v>1</v>
      </c>
      <c r="I961" s="1" t="s">
        <v>58</v>
      </c>
      <c r="J961" s="1" t="str">
        <f>IF(IFERROR(IF(M961="",INDEX('Review Approach Lookup'!D:D,MATCH('Eligible Components'!G961,'Review Approach Lookup'!A:A,0)),INDEX('Tableau FR Download'!I:I,MATCH(M961,'Tableau FR Download'!G:G,0))),"")=0,"TBC",IFERROR(IF(M961="",INDEX('Review Approach Lookup'!D:D,MATCH('Eligible Components'!G961,'Review Approach Lookup'!A:A,0)),INDEX('Tableau FR Download'!I:I,MATCH(M961,'Tableau FR Download'!G:G,0))),""))</f>
        <v/>
      </c>
      <c r="K961" s="1" t="s">
        <v>218</v>
      </c>
      <c r="L961" s="1">
        <f>_xlfn.MAXIFS('Tableau FR Download'!A:A,'Tableau FR Download'!B:B,'Eligible Components'!G961)</f>
        <v>0</v>
      </c>
      <c r="M961" s="1" t="str">
        <f>IF(L961=0,"",INDEX('Tableau FR Download'!G:G,MATCH('Eligible Components'!L961,'Tableau FR Download'!A:A,0)))</f>
        <v/>
      </c>
      <c r="N961" s="2" t="str">
        <f>IFERROR(IF(LEFT(INDEX('Tableau FR Download'!J:J,MATCH('Eligible Components'!M961,'Tableau FR Download'!G:G,0)),FIND(" - ",INDEX('Tableau FR Download'!J:J,MATCH('Eligible Components'!M961,'Tableau FR Download'!G:G,0)))-1) = 0,"",LEFT(INDEX('Tableau FR Download'!J:J,MATCH('Eligible Components'!M961,'Tableau FR Download'!G:G,0)),FIND(" - ",INDEX('Tableau FR Download'!J:J,MATCH('Eligible Components'!M961,'Tableau FR Download'!G:G,0)))-1)),"")</f>
        <v/>
      </c>
      <c r="O961" s="2" t="str">
        <f>IF(T961="No","",IFERROR(IF(INDEX('Tableau FR Download'!M:M,MATCH('Eligible Components'!M961,'Tableau FR Download'!G:G,0))=0,"",INDEX('Tableau FR Download'!M:M,MATCH('Eligible Components'!M961,'Tableau FR Download'!G:G,0))),""))</f>
        <v/>
      </c>
      <c r="P961" s="27" t="str">
        <f>IF(IFERROR(
INDEX('Funding Request Tracker'!$G$6:$G$13,MATCH('Eligible Components'!N961,'Funding Request Tracker'!$F$6:$F$13,0)),"")=0,"",
IFERROR(INDEX('Funding Request Tracker'!$G$6:$G$13,MATCH('Eligible Components'!N961,'Funding Request Tracker'!$F$6:$F$13,0)),
""))</f>
        <v/>
      </c>
      <c r="Q961" s="27" t="str">
        <f>IF(IFERROR(INDEX('Tableau FR Download'!N:N,MATCH('Eligible Components'!M961,'Tableau FR Download'!G:G,0)),"")=0,"",IFERROR(INDEX('Tableau FR Download'!N:N,MATCH('Eligible Components'!M961,'Tableau FR Download'!G:G,0)),""))</f>
        <v/>
      </c>
      <c r="R961" s="27" t="str">
        <f>IF(IFERROR(INDEX('Tableau FR Download'!O:O,MATCH('Eligible Components'!M961,'Tableau FR Download'!G:G,0)),"")=0,"",IFERROR(INDEX('Tableau FR Download'!O:O,MATCH('Eligible Components'!M961,'Tableau FR Download'!G:G,0)),""))</f>
        <v/>
      </c>
      <c r="S961" t="str">
        <f t="shared" si="44"/>
        <v/>
      </c>
      <c r="T961" s="1" t="str">
        <f>IFERROR(INDEX('User Instructions'!$E$3:$E$8,MATCH('Eligible Components'!N961,'User Instructions'!$D$3:$D$8,0)),"")</f>
        <v/>
      </c>
      <c r="U961" s="1" t="str">
        <f>IFERROR(IF(INDEX('Tableau FR Download'!M:M,MATCH('Eligible Components'!M961,'Tableau FR Download'!G:G,0))=0,"",INDEX('Tableau FR Download'!M:M,MATCH('Eligible Components'!M961,'Tableau FR Download'!G:G,0))),"")</f>
        <v/>
      </c>
    </row>
    <row r="962" spans="1:21" hidden="1" x14ac:dyDescent="0.35">
      <c r="A962" s="1">
        <f t="shared" ref="A962:A1025" si="45">IF(B962=1,0,IF(AND(H962=1,OR(F962="HIV/AIDS",F962="Tuberculosis",F962="Malaria",M962&lt;&gt;"")),1,0))</f>
        <v>0</v>
      </c>
      <c r="B962" s="1">
        <v>1</v>
      </c>
      <c r="C962" s="1" t="s">
        <v>201</v>
      </c>
      <c r="D962" s="1" t="s">
        <v>141</v>
      </c>
      <c r="E962" s="1" t="s">
        <v>59</v>
      </c>
      <c r="F962" s="1" t="s">
        <v>59</v>
      </c>
      <c r="G962" s="1" t="str">
        <f t="shared" ref="G962:G1025" si="46">_xlfn.CONCAT(D962,"-",F962)</f>
        <v>Mongolia-HIV/AIDS</v>
      </c>
      <c r="H962" s="1">
        <v>1</v>
      </c>
      <c r="I962" s="1" t="s">
        <v>52</v>
      </c>
      <c r="J962" s="1" t="str">
        <f>IF(IFERROR(IF(M962="",INDEX('Review Approach Lookup'!D:D,MATCH('Eligible Components'!G962,'Review Approach Lookup'!A:A,0)),INDEX('Tableau FR Download'!I:I,MATCH(M962,'Tableau FR Download'!G:G,0))),"")=0,"TBC",IFERROR(IF(M962="",INDEX('Review Approach Lookup'!D:D,MATCH('Eligible Components'!G962,'Review Approach Lookup'!A:A,0)),INDEX('Tableau FR Download'!I:I,MATCH(M962,'Tableau FR Download'!G:G,0))),""))</f>
        <v>Tailored for Focused Portfolios</v>
      </c>
      <c r="K962" s="1" t="s">
        <v>218</v>
      </c>
      <c r="L962" s="1">
        <f>_xlfn.MAXIFS('Tableau FR Download'!A:A,'Tableau FR Download'!B:B,'Eligible Components'!G962)</f>
        <v>0</v>
      </c>
      <c r="M962" s="1" t="str">
        <f>IF(L962=0,"",INDEX('Tableau FR Download'!G:G,MATCH('Eligible Components'!L962,'Tableau FR Download'!A:A,0)))</f>
        <v/>
      </c>
      <c r="N962" s="2" t="str">
        <f>IFERROR(IF(LEFT(INDEX('Tableau FR Download'!J:J,MATCH('Eligible Components'!M962,'Tableau FR Download'!G:G,0)),FIND(" - ",INDEX('Tableau FR Download'!J:J,MATCH('Eligible Components'!M962,'Tableau FR Download'!G:G,0)))-1) = 0,"",LEFT(INDEX('Tableau FR Download'!J:J,MATCH('Eligible Components'!M962,'Tableau FR Download'!G:G,0)),FIND(" - ",INDEX('Tableau FR Download'!J:J,MATCH('Eligible Components'!M962,'Tableau FR Download'!G:G,0)))-1)),"")</f>
        <v/>
      </c>
      <c r="O962" s="2" t="str">
        <f>IF(T962="No","",IFERROR(IF(INDEX('Tableau FR Download'!M:M,MATCH('Eligible Components'!M962,'Tableau FR Download'!G:G,0))=0,"",INDEX('Tableau FR Download'!M:M,MATCH('Eligible Components'!M962,'Tableau FR Download'!G:G,0))),""))</f>
        <v/>
      </c>
      <c r="P962" s="27" t="str">
        <f>IF(IFERROR(
INDEX('Funding Request Tracker'!$G$6:$G$13,MATCH('Eligible Components'!N962,'Funding Request Tracker'!$F$6:$F$13,0)),"")=0,"",
IFERROR(INDEX('Funding Request Tracker'!$G$6:$G$13,MATCH('Eligible Components'!N962,'Funding Request Tracker'!$F$6:$F$13,0)),
""))</f>
        <v/>
      </c>
      <c r="Q962" s="27" t="str">
        <f>IF(IFERROR(INDEX('Tableau FR Download'!N:N,MATCH('Eligible Components'!M962,'Tableau FR Download'!G:G,0)),"")=0,"",IFERROR(INDEX('Tableau FR Download'!N:N,MATCH('Eligible Components'!M962,'Tableau FR Download'!G:G,0)),""))</f>
        <v/>
      </c>
      <c r="R962" s="27" t="str">
        <f>IF(IFERROR(INDEX('Tableau FR Download'!O:O,MATCH('Eligible Components'!M962,'Tableau FR Download'!G:G,0)),"")=0,"",IFERROR(INDEX('Tableau FR Download'!O:O,MATCH('Eligible Components'!M962,'Tableau FR Download'!G:G,0)),""))</f>
        <v/>
      </c>
      <c r="S962" t="str">
        <f t="shared" si="44"/>
        <v/>
      </c>
      <c r="T962" s="1" t="str">
        <f>IFERROR(INDEX('User Instructions'!$E$3:$E$8,MATCH('Eligible Components'!N962,'User Instructions'!$D$3:$D$8,0)),"")</f>
        <v/>
      </c>
      <c r="U962" s="1" t="str">
        <f>IFERROR(IF(INDEX('Tableau FR Download'!M:M,MATCH('Eligible Components'!M962,'Tableau FR Download'!G:G,0))=0,"",INDEX('Tableau FR Download'!M:M,MATCH('Eligible Components'!M962,'Tableau FR Download'!G:G,0))),"")</f>
        <v/>
      </c>
    </row>
    <row r="963" spans="1:21" hidden="1" x14ac:dyDescent="0.35">
      <c r="A963" s="1">
        <f t="shared" si="45"/>
        <v>0</v>
      </c>
      <c r="B963" s="1">
        <v>0</v>
      </c>
      <c r="C963" s="1" t="s">
        <v>201</v>
      </c>
      <c r="D963" s="1" t="s">
        <v>141</v>
      </c>
      <c r="E963" s="1" t="s">
        <v>103</v>
      </c>
      <c r="F963" s="1" t="s">
        <v>203</v>
      </c>
      <c r="G963" s="1" t="str">
        <f t="shared" si="46"/>
        <v>Mongolia-HIV/AIDS,Malaria</v>
      </c>
      <c r="H963" s="1">
        <v>1</v>
      </c>
      <c r="I963" s="1" t="s">
        <v>52</v>
      </c>
      <c r="J963" s="1" t="str">
        <f>IF(IFERROR(IF(M963="",INDEX('Review Approach Lookup'!D:D,MATCH('Eligible Components'!G963,'Review Approach Lookup'!A:A,0)),INDEX('Tableau FR Download'!I:I,MATCH(M963,'Tableau FR Download'!G:G,0))),"")=0,"TBC",IFERROR(IF(M963="",INDEX('Review Approach Lookup'!D:D,MATCH('Eligible Components'!G963,'Review Approach Lookup'!A:A,0)),INDEX('Tableau FR Download'!I:I,MATCH(M963,'Tableau FR Download'!G:G,0))),""))</f>
        <v/>
      </c>
      <c r="K963" s="1" t="s">
        <v>218</v>
      </c>
      <c r="L963" s="1">
        <f>_xlfn.MAXIFS('Tableau FR Download'!A:A,'Tableau FR Download'!B:B,'Eligible Components'!G963)</f>
        <v>0</v>
      </c>
      <c r="M963" s="1" t="str">
        <f>IF(L963=0,"",INDEX('Tableau FR Download'!G:G,MATCH('Eligible Components'!L963,'Tableau FR Download'!A:A,0)))</f>
        <v/>
      </c>
      <c r="N963" s="2" t="str">
        <f>IFERROR(IF(LEFT(INDEX('Tableau FR Download'!J:J,MATCH('Eligible Components'!M963,'Tableau FR Download'!G:G,0)),FIND(" - ",INDEX('Tableau FR Download'!J:J,MATCH('Eligible Components'!M963,'Tableau FR Download'!G:G,0)))-1) = 0,"",LEFT(INDEX('Tableau FR Download'!J:J,MATCH('Eligible Components'!M963,'Tableau FR Download'!G:G,0)),FIND(" - ",INDEX('Tableau FR Download'!J:J,MATCH('Eligible Components'!M963,'Tableau FR Download'!G:G,0)))-1)),"")</f>
        <v/>
      </c>
      <c r="O963" s="2" t="str">
        <f>IF(T963="No","",IFERROR(IF(INDEX('Tableau FR Download'!M:M,MATCH('Eligible Components'!M963,'Tableau FR Download'!G:G,0))=0,"",INDEX('Tableau FR Download'!M:M,MATCH('Eligible Components'!M963,'Tableau FR Download'!G:G,0))),""))</f>
        <v/>
      </c>
      <c r="P963" s="27" t="str">
        <f>IF(IFERROR(
INDEX('Funding Request Tracker'!$G$6:$G$13,MATCH('Eligible Components'!N963,'Funding Request Tracker'!$F$6:$F$13,0)),"")=0,"",
IFERROR(INDEX('Funding Request Tracker'!$G$6:$G$13,MATCH('Eligible Components'!N963,'Funding Request Tracker'!$F$6:$F$13,0)),
""))</f>
        <v/>
      </c>
      <c r="Q963" s="27" t="str">
        <f>IF(IFERROR(INDEX('Tableau FR Download'!N:N,MATCH('Eligible Components'!M963,'Tableau FR Download'!G:G,0)),"")=0,"",IFERROR(INDEX('Tableau FR Download'!N:N,MATCH('Eligible Components'!M963,'Tableau FR Download'!G:G,0)),""))</f>
        <v/>
      </c>
      <c r="R963" s="27" t="str">
        <f>IF(IFERROR(INDEX('Tableau FR Download'!O:O,MATCH('Eligible Components'!M963,'Tableau FR Download'!G:G,0)),"")=0,"",IFERROR(INDEX('Tableau FR Download'!O:O,MATCH('Eligible Components'!M963,'Tableau FR Download'!G:G,0)),""))</f>
        <v/>
      </c>
      <c r="S963" t="str">
        <f t="shared" ref="S963:S1026" si="47">IFERROR((R963-P963)/30.5,"")</f>
        <v/>
      </c>
      <c r="T963" s="1" t="str">
        <f>IFERROR(INDEX('User Instructions'!$E$3:$E$8,MATCH('Eligible Components'!N963,'User Instructions'!$D$3:$D$8,0)),"")</f>
        <v/>
      </c>
      <c r="U963" s="1" t="str">
        <f>IFERROR(IF(INDEX('Tableau FR Download'!M:M,MATCH('Eligible Components'!M963,'Tableau FR Download'!G:G,0))=0,"",INDEX('Tableau FR Download'!M:M,MATCH('Eligible Components'!M963,'Tableau FR Download'!G:G,0))),"")</f>
        <v/>
      </c>
    </row>
    <row r="964" spans="1:21" hidden="1" x14ac:dyDescent="0.35">
      <c r="A964" s="1">
        <f t="shared" si="45"/>
        <v>0</v>
      </c>
      <c r="B964" s="1">
        <v>0</v>
      </c>
      <c r="C964" s="1" t="s">
        <v>201</v>
      </c>
      <c r="D964" s="1" t="s">
        <v>141</v>
      </c>
      <c r="E964" s="1" t="s">
        <v>204</v>
      </c>
      <c r="F964" s="1" t="s">
        <v>205</v>
      </c>
      <c r="G964" s="1" t="str">
        <f t="shared" si="46"/>
        <v>Mongolia-HIV/AIDS,Malaria,RSSH</v>
      </c>
      <c r="H964" s="1">
        <v>1</v>
      </c>
      <c r="I964" s="1" t="s">
        <v>52</v>
      </c>
      <c r="J964" s="1" t="str">
        <f>IF(IFERROR(IF(M964="",INDEX('Review Approach Lookup'!D:D,MATCH('Eligible Components'!G964,'Review Approach Lookup'!A:A,0)),INDEX('Tableau FR Download'!I:I,MATCH(M964,'Tableau FR Download'!G:G,0))),"")=0,"TBC",IFERROR(IF(M964="",INDEX('Review Approach Lookup'!D:D,MATCH('Eligible Components'!G964,'Review Approach Lookup'!A:A,0)),INDEX('Tableau FR Download'!I:I,MATCH(M964,'Tableau FR Download'!G:G,0))),""))</f>
        <v/>
      </c>
      <c r="K964" s="1" t="s">
        <v>218</v>
      </c>
      <c r="L964" s="1">
        <f>_xlfn.MAXIFS('Tableau FR Download'!A:A,'Tableau FR Download'!B:B,'Eligible Components'!G964)</f>
        <v>0</v>
      </c>
      <c r="M964" s="1" t="str">
        <f>IF(L964=0,"",INDEX('Tableau FR Download'!G:G,MATCH('Eligible Components'!L964,'Tableau FR Download'!A:A,0)))</f>
        <v/>
      </c>
      <c r="N964" s="2" t="str">
        <f>IFERROR(IF(LEFT(INDEX('Tableau FR Download'!J:J,MATCH('Eligible Components'!M964,'Tableau FR Download'!G:G,0)),FIND(" - ",INDEX('Tableau FR Download'!J:J,MATCH('Eligible Components'!M964,'Tableau FR Download'!G:G,0)))-1) = 0,"",LEFT(INDEX('Tableau FR Download'!J:J,MATCH('Eligible Components'!M964,'Tableau FR Download'!G:G,0)),FIND(" - ",INDEX('Tableau FR Download'!J:J,MATCH('Eligible Components'!M964,'Tableau FR Download'!G:G,0)))-1)),"")</f>
        <v/>
      </c>
      <c r="O964" s="2" t="str">
        <f>IF(T964="No","",IFERROR(IF(INDEX('Tableau FR Download'!M:M,MATCH('Eligible Components'!M964,'Tableau FR Download'!G:G,0))=0,"",INDEX('Tableau FR Download'!M:M,MATCH('Eligible Components'!M964,'Tableau FR Download'!G:G,0))),""))</f>
        <v/>
      </c>
      <c r="P964" s="27" t="str">
        <f>IF(IFERROR(
INDEX('Funding Request Tracker'!$G$6:$G$13,MATCH('Eligible Components'!N964,'Funding Request Tracker'!$F$6:$F$13,0)),"")=0,"",
IFERROR(INDEX('Funding Request Tracker'!$G$6:$G$13,MATCH('Eligible Components'!N964,'Funding Request Tracker'!$F$6:$F$13,0)),
""))</f>
        <v/>
      </c>
      <c r="Q964" s="27" t="str">
        <f>IF(IFERROR(INDEX('Tableau FR Download'!N:N,MATCH('Eligible Components'!M964,'Tableau FR Download'!G:G,0)),"")=0,"",IFERROR(INDEX('Tableau FR Download'!N:N,MATCH('Eligible Components'!M964,'Tableau FR Download'!G:G,0)),""))</f>
        <v/>
      </c>
      <c r="R964" s="27" t="str">
        <f>IF(IFERROR(INDEX('Tableau FR Download'!O:O,MATCH('Eligible Components'!M964,'Tableau FR Download'!G:G,0)),"")=0,"",IFERROR(INDEX('Tableau FR Download'!O:O,MATCH('Eligible Components'!M964,'Tableau FR Download'!G:G,0)),""))</f>
        <v/>
      </c>
      <c r="S964" t="str">
        <f t="shared" si="47"/>
        <v/>
      </c>
      <c r="T964" s="1" t="str">
        <f>IFERROR(INDEX('User Instructions'!$E$3:$E$8,MATCH('Eligible Components'!N964,'User Instructions'!$D$3:$D$8,0)),"")</f>
        <v/>
      </c>
      <c r="U964" s="1" t="str">
        <f>IFERROR(IF(INDEX('Tableau FR Download'!M:M,MATCH('Eligible Components'!M964,'Tableau FR Download'!G:G,0))=0,"",INDEX('Tableau FR Download'!M:M,MATCH('Eligible Components'!M964,'Tableau FR Download'!G:G,0))),"")</f>
        <v/>
      </c>
    </row>
    <row r="965" spans="1:21" hidden="1" x14ac:dyDescent="0.35">
      <c r="A965" s="1">
        <f t="shared" si="45"/>
        <v>0</v>
      </c>
      <c r="B965" s="1">
        <v>0</v>
      </c>
      <c r="C965" s="1" t="s">
        <v>201</v>
      </c>
      <c r="D965" s="1" t="s">
        <v>141</v>
      </c>
      <c r="E965" s="1" t="s">
        <v>206</v>
      </c>
      <c r="F965" s="1" t="s">
        <v>207</v>
      </c>
      <c r="G965" s="1" t="str">
        <f t="shared" si="46"/>
        <v>Mongolia-HIV/AIDS,RSSH</v>
      </c>
      <c r="H965" s="1">
        <v>1</v>
      </c>
      <c r="I965" s="1" t="s">
        <v>52</v>
      </c>
      <c r="J965" s="1" t="str">
        <f>IF(IFERROR(IF(M965="",INDEX('Review Approach Lookup'!D:D,MATCH('Eligible Components'!G965,'Review Approach Lookup'!A:A,0)),INDEX('Tableau FR Download'!I:I,MATCH(M965,'Tableau FR Download'!G:G,0))),"")=0,"TBC",IFERROR(IF(M965="",INDEX('Review Approach Lookup'!D:D,MATCH('Eligible Components'!G965,'Review Approach Lookup'!A:A,0)),INDEX('Tableau FR Download'!I:I,MATCH(M965,'Tableau FR Download'!G:G,0))),""))</f>
        <v/>
      </c>
      <c r="K965" s="1" t="s">
        <v>218</v>
      </c>
      <c r="L965" s="1">
        <f>_xlfn.MAXIFS('Tableau FR Download'!A:A,'Tableau FR Download'!B:B,'Eligible Components'!G965)</f>
        <v>0</v>
      </c>
      <c r="M965" s="1" t="str">
        <f>IF(L965=0,"",INDEX('Tableau FR Download'!G:G,MATCH('Eligible Components'!L965,'Tableau FR Download'!A:A,0)))</f>
        <v/>
      </c>
      <c r="N965" s="2" t="str">
        <f>IFERROR(IF(LEFT(INDEX('Tableau FR Download'!J:J,MATCH('Eligible Components'!M965,'Tableau FR Download'!G:G,0)),FIND(" - ",INDEX('Tableau FR Download'!J:J,MATCH('Eligible Components'!M965,'Tableau FR Download'!G:G,0)))-1) = 0,"",LEFT(INDEX('Tableau FR Download'!J:J,MATCH('Eligible Components'!M965,'Tableau FR Download'!G:G,0)),FIND(" - ",INDEX('Tableau FR Download'!J:J,MATCH('Eligible Components'!M965,'Tableau FR Download'!G:G,0)))-1)),"")</f>
        <v/>
      </c>
      <c r="O965" s="2" t="str">
        <f>IF(T965="No","",IFERROR(IF(INDEX('Tableau FR Download'!M:M,MATCH('Eligible Components'!M965,'Tableau FR Download'!G:G,0))=0,"",INDEX('Tableau FR Download'!M:M,MATCH('Eligible Components'!M965,'Tableau FR Download'!G:G,0))),""))</f>
        <v/>
      </c>
      <c r="P965" s="27" t="str">
        <f>IF(IFERROR(
INDEX('Funding Request Tracker'!$G$6:$G$13,MATCH('Eligible Components'!N965,'Funding Request Tracker'!$F$6:$F$13,0)),"")=0,"",
IFERROR(INDEX('Funding Request Tracker'!$G$6:$G$13,MATCH('Eligible Components'!N965,'Funding Request Tracker'!$F$6:$F$13,0)),
""))</f>
        <v/>
      </c>
      <c r="Q965" s="27" t="str">
        <f>IF(IFERROR(INDEX('Tableau FR Download'!N:N,MATCH('Eligible Components'!M965,'Tableau FR Download'!G:G,0)),"")=0,"",IFERROR(INDEX('Tableau FR Download'!N:N,MATCH('Eligible Components'!M965,'Tableau FR Download'!G:G,0)),""))</f>
        <v/>
      </c>
      <c r="R965" s="27" t="str">
        <f>IF(IFERROR(INDEX('Tableau FR Download'!O:O,MATCH('Eligible Components'!M965,'Tableau FR Download'!G:G,0)),"")=0,"",IFERROR(INDEX('Tableau FR Download'!O:O,MATCH('Eligible Components'!M965,'Tableau FR Download'!G:G,0)),""))</f>
        <v/>
      </c>
      <c r="S965" t="str">
        <f t="shared" si="47"/>
        <v/>
      </c>
      <c r="T965" s="1" t="str">
        <f>IFERROR(INDEX('User Instructions'!$E$3:$E$8,MATCH('Eligible Components'!N965,'User Instructions'!$D$3:$D$8,0)),"")</f>
        <v/>
      </c>
      <c r="U965" s="1" t="str">
        <f>IFERROR(IF(INDEX('Tableau FR Download'!M:M,MATCH('Eligible Components'!M965,'Tableau FR Download'!G:G,0))=0,"",INDEX('Tableau FR Download'!M:M,MATCH('Eligible Components'!M965,'Tableau FR Download'!G:G,0))),"")</f>
        <v/>
      </c>
    </row>
    <row r="966" spans="1:21" hidden="1" x14ac:dyDescent="0.35">
      <c r="A966" s="1">
        <f t="shared" si="45"/>
        <v>1</v>
      </c>
      <c r="B966" s="1">
        <v>0</v>
      </c>
      <c r="C966" s="1" t="s">
        <v>201</v>
      </c>
      <c r="D966" s="1" t="s">
        <v>141</v>
      </c>
      <c r="E966" s="1" t="s">
        <v>63</v>
      </c>
      <c r="F966" s="1" t="s">
        <v>208</v>
      </c>
      <c r="G966" s="1" t="str">
        <f t="shared" si="46"/>
        <v>Mongolia-HIV/AIDS, Tuberculosis</v>
      </c>
      <c r="H966" s="1">
        <v>1</v>
      </c>
      <c r="I966" s="1" t="s">
        <v>52</v>
      </c>
      <c r="J966" s="1" t="str">
        <f>IF(IFERROR(IF(M966="",INDEX('Review Approach Lookup'!D:D,MATCH('Eligible Components'!G966,'Review Approach Lookup'!A:A,0)),INDEX('Tableau FR Download'!I:I,MATCH(M966,'Tableau FR Download'!G:G,0))),"")=0,"TBC",IFERROR(IF(M966="",INDEX('Review Approach Lookup'!D:D,MATCH('Eligible Components'!G966,'Review Approach Lookup'!A:A,0)),INDEX('Tableau FR Download'!I:I,MATCH(M966,'Tableau FR Download'!G:G,0))),""))</f>
        <v>Tailored for Focused Portfolios</v>
      </c>
      <c r="K966" s="1" t="s">
        <v>218</v>
      </c>
      <c r="L966" s="1">
        <f>_xlfn.MAXIFS('Tableau FR Download'!A:A,'Tableau FR Download'!B:B,'Eligible Components'!G966)</f>
        <v>1442</v>
      </c>
      <c r="M966" s="1" t="str">
        <f>IF(L966=0,"",INDEX('Tableau FR Download'!G:G,MATCH('Eligible Components'!L966,'Tableau FR Download'!A:A,0)))</f>
        <v>FR1442-MNG-C</v>
      </c>
      <c r="N966" s="2" t="str">
        <f>IFERROR(IF(LEFT(INDEX('Tableau FR Download'!J:J,MATCH('Eligible Components'!M966,'Tableau FR Download'!G:G,0)),FIND(" - ",INDEX('Tableau FR Download'!J:J,MATCH('Eligible Components'!M966,'Tableau FR Download'!G:G,0)))-1) = 0,"",LEFT(INDEX('Tableau FR Download'!J:J,MATCH('Eligible Components'!M966,'Tableau FR Download'!G:G,0)),FIND(" - ",INDEX('Tableau FR Download'!J:J,MATCH('Eligible Components'!M966,'Tableau FR Download'!G:G,0)))-1)),"")</f>
        <v>Window 1</v>
      </c>
      <c r="O966" s="2" t="str">
        <f>IF(T966="No","",IFERROR(IF(INDEX('Tableau FR Download'!M:M,MATCH('Eligible Components'!M966,'Tableau FR Download'!G:G,0))=0,"",INDEX('Tableau FR Download'!M:M,MATCH('Eligible Components'!M966,'Tableau FR Download'!G:G,0))),""))</f>
        <v>Grant Making</v>
      </c>
      <c r="P966" s="27">
        <f>IF(IFERROR(
INDEX('Funding Request Tracker'!$G$6:$G$13,MATCH('Eligible Components'!N966,'Funding Request Tracker'!$F$6:$F$13,0)),"")=0,"",
IFERROR(INDEX('Funding Request Tracker'!$G$6:$G$13,MATCH('Eligible Components'!N966,'Funding Request Tracker'!$F$6:$F$13,0)),
""))</f>
        <v>45005</v>
      </c>
      <c r="Q966" s="27">
        <f>IF(IFERROR(INDEX('Tableau FR Download'!N:N,MATCH('Eligible Components'!M966,'Tableau FR Download'!G:G,0)),"")=0,"",IFERROR(INDEX('Tableau FR Download'!N:N,MATCH('Eligible Components'!M966,'Tableau FR Download'!G:G,0)),""))</f>
        <v>45127</v>
      </c>
      <c r="R966" s="27">
        <f>IF(IFERROR(INDEX('Tableau FR Download'!O:O,MATCH('Eligible Components'!M966,'Tableau FR Download'!G:G,0)),"")=0,"",IFERROR(INDEX('Tableau FR Download'!O:O,MATCH('Eligible Components'!M966,'Tableau FR Download'!G:G,0)),""))</f>
        <v>45159</v>
      </c>
      <c r="S966">
        <f t="shared" si="47"/>
        <v>5.0491803278688527</v>
      </c>
      <c r="T966" s="1" t="str">
        <f>IFERROR(INDEX('User Instructions'!$E$3:$E$8,MATCH('Eligible Components'!N966,'User Instructions'!$D$3:$D$8,0)),"")</f>
        <v>Yes</v>
      </c>
      <c r="U966" s="1" t="str">
        <f>IFERROR(IF(INDEX('Tableau FR Download'!M:M,MATCH('Eligible Components'!M966,'Tableau FR Download'!G:G,0))=0,"",INDEX('Tableau FR Download'!M:M,MATCH('Eligible Components'!M966,'Tableau FR Download'!G:G,0))),"")</f>
        <v>Grant Making</v>
      </c>
    </row>
    <row r="967" spans="1:21" hidden="1" x14ac:dyDescent="0.35">
      <c r="A967" s="1">
        <f t="shared" si="45"/>
        <v>0</v>
      </c>
      <c r="B967" s="1">
        <v>0</v>
      </c>
      <c r="C967" s="1" t="s">
        <v>201</v>
      </c>
      <c r="D967" s="1" t="s">
        <v>141</v>
      </c>
      <c r="E967" s="1" t="s">
        <v>53</v>
      </c>
      <c r="F967" s="1" t="s">
        <v>209</v>
      </c>
      <c r="G967" s="1" t="str">
        <f t="shared" si="46"/>
        <v>Mongolia-HIV/AIDS,Tuberculosis,Malaria</v>
      </c>
      <c r="H967" s="1">
        <v>1</v>
      </c>
      <c r="I967" s="1" t="s">
        <v>52</v>
      </c>
      <c r="J967" s="1" t="str">
        <f>IF(IFERROR(IF(M967="",INDEX('Review Approach Lookup'!D:D,MATCH('Eligible Components'!G967,'Review Approach Lookup'!A:A,0)),INDEX('Tableau FR Download'!I:I,MATCH(M967,'Tableau FR Download'!G:G,0))),"")=0,"TBC",IFERROR(IF(M967="",INDEX('Review Approach Lookup'!D:D,MATCH('Eligible Components'!G967,'Review Approach Lookup'!A:A,0)),INDEX('Tableau FR Download'!I:I,MATCH(M967,'Tableau FR Download'!G:G,0))),""))</f>
        <v/>
      </c>
      <c r="K967" s="1" t="s">
        <v>218</v>
      </c>
      <c r="L967" s="1">
        <f>_xlfn.MAXIFS('Tableau FR Download'!A:A,'Tableau FR Download'!B:B,'Eligible Components'!G967)</f>
        <v>0</v>
      </c>
      <c r="M967" s="1" t="str">
        <f>IF(L967=0,"",INDEX('Tableau FR Download'!G:G,MATCH('Eligible Components'!L967,'Tableau FR Download'!A:A,0)))</f>
        <v/>
      </c>
      <c r="N967" s="2" t="str">
        <f>IFERROR(IF(LEFT(INDEX('Tableau FR Download'!J:J,MATCH('Eligible Components'!M967,'Tableau FR Download'!G:G,0)),FIND(" - ",INDEX('Tableau FR Download'!J:J,MATCH('Eligible Components'!M967,'Tableau FR Download'!G:G,0)))-1) = 0,"",LEFT(INDEX('Tableau FR Download'!J:J,MATCH('Eligible Components'!M967,'Tableau FR Download'!G:G,0)),FIND(" - ",INDEX('Tableau FR Download'!J:J,MATCH('Eligible Components'!M967,'Tableau FR Download'!G:G,0)))-1)),"")</f>
        <v/>
      </c>
      <c r="O967" s="2" t="str">
        <f>IF(T967="No","",IFERROR(IF(INDEX('Tableau FR Download'!M:M,MATCH('Eligible Components'!M967,'Tableau FR Download'!G:G,0))=0,"",INDEX('Tableau FR Download'!M:M,MATCH('Eligible Components'!M967,'Tableau FR Download'!G:G,0))),""))</f>
        <v/>
      </c>
      <c r="P967" s="27" t="str">
        <f>IF(IFERROR(
INDEX('Funding Request Tracker'!$G$6:$G$13,MATCH('Eligible Components'!N967,'Funding Request Tracker'!$F$6:$F$13,0)),"")=0,"",
IFERROR(INDEX('Funding Request Tracker'!$G$6:$G$13,MATCH('Eligible Components'!N967,'Funding Request Tracker'!$F$6:$F$13,0)),
""))</f>
        <v/>
      </c>
      <c r="Q967" s="27" t="str">
        <f>IF(IFERROR(INDEX('Tableau FR Download'!N:N,MATCH('Eligible Components'!M967,'Tableau FR Download'!G:G,0)),"")=0,"",IFERROR(INDEX('Tableau FR Download'!N:N,MATCH('Eligible Components'!M967,'Tableau FR Download'!G:G,0)),""))</f>
        <v/>
      </c>
      <c r="R967" s="27" t="str">
        <f>IF(IFERROR(INDEX('Tableau FR Download'!O:O,MATCH('Eligible Components'!M967,'Tableau FR Download'!G:G,0)),"")=0,"",IFERROR(INDEX('Tableau FR Download'!O:O,MATCH('Eligible Components'!M967,'Tableau FR Download'!G:G,0)),""))</f>
        <v/>
      </c>
      <c r="S967" t="str">
        <f t="shared" si="47"/>
        <v/>
      </c>
      <c r="T967" s="1" t="str">
        <f>IFERROR(INDEX('User Instructions'!$E$3:$E$8,MATCH('Eligible Components'!N967,'User Instructions'!$D$3:$D$8,0)),"")</f>
        <v/>
      </c>
      <c r="U967" s="1" t="str">
        <f>IFERROR(IF(INDEX('Tableau FR Download'!M:M,MATCH('Eligible Components'!M967,'Tableau FR Download'!G:G,0))=0,"",INDEX('Tableau FR Download'!M:M,MATCH('Eligible Components'!M967,'Tableau FR Download'!G:G,0))),"")</f>
        <v/>
      </c>
    </row>
    <row r="968" spans="1:21" hidden="1" x14ac:dyDescent="0.35">
      <c r="A968" s="1">
        <f t="shared" si="45"/>
        <v>0</v>
      </c>
      <c r="B968" s="1">
        <v>0</v>
      </c>
      <c r="C968" s="1" t="s">
        <v>201</v>
      </c>
      <c r="D968" s="1" t="s">
        <v>141</v>
      </c>
      <c r="E968" s="1" t="s">
        <v>81</v>
      </c>
      <c r="F968" s="1" t="s">
        <v>210</v>
      </c>
      <c r="G968" s="1" t="str">
        <f t="shared" si="46"/>
        <v>Mongolia-HIV/AIDS,Tuberculosis,Malaria,RSSH</v>
      </c>
      <c r="H968" s="1">
        <v>1</v>
      </c>
      <c r="I968" s="1" t="s">
        <v>52</v>
      </c>
      <c r="J968" s="1" t="str">
        <f>IF(IFERROR(IF(M968="",INDEX('Review Approach Lookup'!D:D,MATCH('Eligible Components'!G968,'Review Approach Lookup'!A:A,0)),INDEX('Tableau FR Download'!I:I,MATCH(M968,'Tableau FR Download'!G:G,0))),"")=0,"TBC",IFERROR(IF(M968="",INDEX('Review Approach Lookup'!D:D,MATCH('Eligible Components'!G968,'Review Approach Lookup'!A:A,0)),INDEX('Tableau FR Download'!I:I,MATCH(M968,'Tableau FR Download'!G:G,0))),""))</f>
        <v/>
      </c>
      <c r="K968" s="1" t="s">
        <v>218</v>
      </c>
      <c r="L968" s="1">
        <f>_xlfn.MAXIFS('Tableau FR Download'!A:A,'Tableau FR Download'!B:B,'Eligible Components'!G968)</f>
        <v>0</v>
      </c>
      <c r="M968" s="1" t="str">
        <f>IF(L968=0,"",INDEX('Tableau FR Download'!G:G,MATCH('Eligible Components'!L968,'Tableau FR Download'!A:A,0)))</f>
        <v/>
      </c>
      <c r="N968" s="2" t="str">
        <f>IFERROR(IF(LEFT(INDEX('Tableau FR Download'!J:J,MATCH('Eligible Components'!M968,'Tableau FR Download'!G:G,0)),FIND(" - ",INDEX('Tableau FR Download'!J:J,MATCH('Eligible Components'!M968,'Tableau FR Download'!G:G,0)))-1) = 0,"",LEFT(INDEX('Tableau FR Download'!J:J,MATCH('Eligible Components'!M968,'Tableau FR Download'!G:G,0)),FIND(" - ",INDEX('Tableau FR Download'!J:J,MATCH('Eligible Components'!M968,'Tableau FR Download'!G:G,0)))-1)),"")</f>
        <v/>
      </c>
      <c r="O968" s="2" t="str">
        <f>IF(T968="No","",IFERROR(IF(INDEX('Tableau FR Download'!M:M,MATCH('Eligible Components'!M968,'Tableau FR Download'!G:G,0))=0,"",INDEX('Tableau FR Download'!M:M,MATCH('Eligible Components'!M968,'Tableau FR Download'!G:G,0))),""))</f>
        <v/>
      </c>
      <c r="P968" s="27" t="str">
        <f>IF(IFERROR(
INDEX('Funding Request Tracker'!$G$6:$G$13,MATCH('Eligible Components'!N968,'Funding Request Tracker'!$F$6:$F$13,0)),"")=0,"",
IFERROR(INDEX('Funding Request Tracker'!$G$6:$G$13,MATCH('Eligible Components'!N968,'Funding Request Tracker'!$F$6:$F$13,0)),
""))</f>
        <v/>
      </c>
      <c r="Q968" s="27" t="str">
        <f>IF(IFERROR(INDEX('Tableau FR Download'!N:N,MATCH('Eligible Components'!M968,'Tableau FR Download'!G:G,0)),"")=0,"",IFERROR(INDEX('Tableau FR Download'!N:N,MATCH('Eligible Components'!M968,'Tableau FR Download'!G:G,0)),""))</f>
        <v/>
      </c>
      <c r="R968" s="27" t="str">
        <f>IF(IFERROR(INDEX('Tableau FR Download'!O:O,MATCH('Eligible Components'!M968,'Tableau FR Download'!G:G,0)),"")=0,"",IFERROR(INDEX('Tableau FR Download'!O:O,MATCH('Eligible Components'!M968,'Tableau FR Download'!G:G,0)),""))</f>
        <v/>
      </c>
      <c r="S968" t="str">
        <f t="shared" si="47"/>
        <v/>
      </c>
      <c r="T968" s="1" t="str">
        <f>IFERROR(INDEX('User Instructions'!$E$3:$E$8,MATCH('Eligible Components'!N968,'User Instructions'!$D$3:$D$8,0)),"")</f>
        <v/>
      </c>
      <c r="U968" s="1" t="str">
        <f>IFERROR(IF(INDEX('Tableau FR Download'!M:M,MATCH('Eligible Components'!M968,'Tableau FR Download'!G:G,0))=0,"",INDEX('Tableau FR Download'!M:M,MATCH('Eligible Components'!M968,'Tableau FR Download'!G:G,0))),"")</f>
        <v/>
      </c>
    </row>
    <row r="969" spans="1:21" hidden="1" x14ac:dyDescent="0.35">
      <c r="A969" s="1">
        <f t="shared" si="45"/>
        <v>0</v>
      </c>
      <c r="B969" s="1">
        <v>0</v>
      </c>
      <c r="C969" s="1" t="s">
        <v>201</v>
      </c>
      <c r="D969" s="1" t="s">
        <v>141</v>
      </c>
      <c r="E969" s="1" t="s">
        <v>137</v>
      </c>
      <c r="F969" s="1" t="s">
        <v>211</v>
      </c>
      <c r="G969" s="1" t="str">
        <f t="shared" si="46"/>
        <v>Mongolia-HIV/AIDS,Tuberculosis,RSSH</v>
      </c>
      <c r="H969" s="1">
        <v>1</v>
      </c>
      <c r="I969" s="1" t="s">
        <v>52</v>
      </c>
      <c r="J969" s="1" t="str">
        <f>IF(IFERROR(IF(M969="",INDEX('Review Approach Lookup'!D:D,MATCH('Eligible Components'!G969,'Review Approach Lookup'!A:A,0)),INDEX('Tableau FR Download'!I:I,MATCH(M969,'Tableau FR Download'!G:G,0))),"")=0,"TBC",IFERROR(IF(M969="",INDEX('Review Approach Lookup'!D:D,MATCH('Eligible Components'!G969,'Review Approach Lookup'!A:A,0)),INDEX('Tableau FR Download'!I:I,MATCH(M969,'Tableau FR Download'!G:G,0))),""))</f>
        <v/>
      </c>
      <c r="K969" s="1" t="s">
        <v>218</v>
      </c>
      <c r="L969" s="1">
        <f>_xlfn.MAXIFS('Tableau FR Download'!A:A,'Tableau FR Download'!B:B,'Eligible Components'!G969)</f>
        <v>0</v>
      </c>
      <c r="M969" s="1" t="str">
        <f>IF(L969=0,"",INDEX('Tableau FR Download'!G:G,MATCH('Eligible Components'!L969,'Tableau FR Download'!A:A,0)))</f>
        <v/>
      </c>
      <c r="N969" s="2" t="str">
        <f>IFERROR(IF(LEFT(INDEX('Tableau FR Download'!J:J,MATCH('Eligible Components'!M969,'Tableau FR Download'!G:G,0)),FIND(" - ",INDEX('Tableau FR Download'!J:J,MATCH('Eligible Components'!M969,'Tableau FR Download'!G:G,0)))-1) = 0,"",LEFT(INDEX('Tableau FR Download'!J:J,MATCH('Eligible Components'!M969,'Tableau FR Download'!G:G,0)),FIND(" - ",INDEX('Tableau FR Download'!J:J,MATCH('Eligible Components'!M969,'Tableau FR Download'!G:G,0)))-1)),"")</f>
        <v/>
      </c>
      <c r="O969" s="2" t="str">
        <f>IF(T969="No","",IFERROR(IF(INDEX('Tableau FR Download'!M:M,MATCH('Eligible Components'!M969,'Tableau FR Download'!G:G,0))=0,"",INDEX('Tableau FR Download'!M:M,MATCH('Eligible Components'!M969,'Tableau FR Download'!G:G,0))),""))</f>
        <v/>
      </c>
      <c r="P969" s="27" t="str">
        <f>IF(IFERROR(
INDEX('Funding Request Tracker'!$G$6:$G$13,MATCH('Eligible Components'!N969,'Funding Request Tracker'!$F$6:$F$13,0)),"")=0,"",
IFERROR(INDEX('Funding Request Tracker'!$G$6:$G$13,MATCH('Eligible Components'!N969,'Funding Request Tracker'!$F$6:$F$13,0)),
""))</f>
        <v/>
      </c>
      <c r="Q969" s="27" t="str">
        <f>IF(IFERROR(INDEX('Tableau FR Download'!N:N,MATCH('Eligible Components'!M969,'Tableau FR Download'!G:G,0)),"")=0,"",IFERROR(INDEX('Tableau FR Download'!N:N,MATCH('Eligible Components'!M969,'Tableau FR Download'!G:G,0)),""))</f>
        <v/>
      </c>
      <c r="R969" s="27" t="str">
        <f>IF(IFERROR(INDEX('Tableau FR Download'!O:O,MATCH('Eligible Components'!M969,'Tableau FR Download'!G:G,0)),"")=0,"",IFERROR(INDEX('Tableau FR Download'!O:O,MATCH('Eligible Components'!M969,'Tableau FR Download'!G:G,0)),""))</f>
        <v/>
      </c>
      <c r="S969" t="str">
        <f t="shared" si="47"/>
        <v/>
      </c>
      <c r="T969" s="1" t="str">
        <f>IFERROR(INDEX('User Instructions'!$E$3:$E$8,MATCH('Eligible Components'!N969,'User Instructions'!$D$3:$D$8,0)),"")</f>
        <v/>
      </c>
      <c r="U969" s="1" t="str">
        <f>IFERROR(IF(INDEX('Tableau FR Download'!M:M,MATCH('Eligible Components'!M969,'Tableau FR Download'!G:G,0))=0,"",INDEX('Tableau FR Download'!M:M,MATCH('Eligible Components'!M969,'Tableau FR Download'!G:G,0))),"")</f>
        <v/>
      </c>
    </row>
    <row r="970" spans="1:21" hidden="1" x14ac:dyDescent="0.35">
      <c r="A970" s="1">
        <f t="shared" si="45"/>
        <v>0</v>
      </c>
      <c r="B970" s="1">
        <v>0</v>
      </c>
      <c r="C970" s="1" t="s">
        <v>201</v>
      </c>
      <c r="D970" s="1" t="s">
        <v>141</v>
      </c>
      <c r="E970" s="1" t="s">
        <v>68</v>
      </c>
      <c r="F970" s="1" t="s">
        <v>68</v>
      </c>
      <c r="G970" s="1" t="str">
        <f t="shared" si="46"/>
        <v>Mongolia-Malaria</v>
      </c>
      <c r="H970" s="1">
        <v>0</v>
      </c>
      <c r="I970" s="1" t="s">
        <v>52</v>
      </c>
      <c r="J970" s="1" t="str">
        <f>IF(IFERROR(IF(M970="",INDEX('Review Approach Lookup'!D:D,MATCH('Eligible Components'!G970,'Review Approach Lookup'!A:A,0)),INDEX('Tableau FR Download'!I:I,MATCH(M970,'Tableau FR Download'!G:G,0))),"")=0,"TBC",IFERROR(IF(M970="",INDEX('Review Approach Lookup'!D:D,MATCH('Eligible Components'!G970,'Review Approach Lookup'!A:A,0)),INDEX('Tableau FR Download'!I:I,MATCH(M970,'Tableau FR Download'!G:G,0))),""))</f>
        <v/>
      </c>
      <c r="K970" s="1" t="s">
        <v>218</v>
      </c>
      <c r="L970" s="1">
        <f>_xlfn.MAXIFS('Tableau FR Download'!A:A,'Tableau FR Download'!B:B,'Eligible Components'!G970)</f>
        <v>0</v>
      </c>
      <c r="M970" s="1" t="str">
        <f>IF(L970=0,"",INDEX('Tableau FR Download'!G:G,MATCH('Eligible Components'!L970,'Tableau FR Download'!A:A,0)))</f>
        <v/>
      </c>
      <c r="N970" s="2" t="str">
        <f>IFERROR(IF(LEFT(INDEX('Tableau FR Download'!J:J,MATCH('Eligible Components'!M970,'Tableau FR Download'!G:G,0)),FIND(" - ",INDEX('Tableau FR Download'!J:J,MATCH('Eligible Components'!M970,'Tableau FR Download'!G:G,0)))-1) = 0,"",LEFT(INDEX('Tableau FR Download'!J:J,MATCH('Eligible Components'!M970,'Tableau FR Download'!G:G,0)),FIND(" - ",INDEX('Tableau FR Download'!J:J,MATCH('Eligible Components'!M970,'Tableau FR Download'!G:G,0)))-1)),"")</f>
        <v/>
      </c>
      <c r="O970" s="2" t="str">
        <f>IF(T970="No","",IFERROR(IF(INDEX('Tableau FR Download'!M:M,MATCH('Eligible Components'!M970,'Tableau FR Download'!G:G,0))=0,"",INDEX('Tableau FR Download'!M:M,MATCH('Eligible Components'!M970,'Tableau FR Download'!G:G,0))),""))</f>
        <v/>
      </c>
      <c r="P970" s="27" t="str">
        <f>IF(IFERROR(
INDEX('Funding Request Tracker'!$G$6:$G$13,MATCH('Eligible Components'!N970,'Funding Request Tracker'!$F$6:$F$13,0)),"")=0,"",
IFERROR(INDEX('Funding Request Tracker'!$G$6:$G$13,MATCH('Eligible Components'!N970,'Funding Request Tracker'!$F$6:$F$13,0)),
""))</f>
        <v/>
      </c>
      <c r="Q970" s="27" t="str">
        <f>IF(IFERROR(INDEX('Tableau FR Download'!N:N,MATCH('Eligible Components'!M970,'Tableau FR Download'!G:G,0)),"")=0,"",IFERROR(INDEX('Tableau FR Download'!N:N,MATCH('Eligible Components'!M970,'Tableau FR Download'!G:G,0)),""))</f>
        <v/>
      </c>
      <c r="R970" s="27" t="str">
        <f>IF(IFERROR(INDEX('Tableau FR Download'!O:O,MATCH('Eligible Components'!M970,'Tableau FR Download'!G:G,0)),"")=0,"",IFERROR(INDEX('Tableau FR Download'!O:O,MATCH('Eligible Components'!M970,'Tableau FR Download'!G:G,0)),""))</f>
        <v/>
      </c>
      <c r="S970" t="str">
        <f t="shared" si="47"/>
        <v/>
      </c>
      <c r="T970" s="1" t="str">
        <f>IFERROR(INDEX('User Instructions'!$E$3:$E$8,MATCH('Eligible Components'!N970,'User Instructions'!$D$3:$D$8,0)),"")</f>
        <v/>
      </c>
      <c r="U970" s="1" t="str">
        <f>IFERROR(IF(INDEX('Tableau FR Download'!M:M,MATCH('Eligible Components'!M970,'Tableau FR Download'!G:G,0))=0,"",INDEX('Tableau FR Download'!M:M,MATCH('Eligible Components'!M970,'Tableau FR Download'!G:G,0))),"")</f>
        <v/>
      </c>
    </row>
    <row r="971" spans="1:21" hidden="1" x14ac:dyDescent="0.35">
      <c r="A971" s="1">
        <f t="shared" si="45"/>
        <v>0</v>
      </c>
      <c r="B971" s="1">
        <v>0</v>
      </c>
      <c r="C971" s="1" t="s">
        <v>201</v>
      </c>
      <c r="D971" s="1" t="s">
        <v>141</v>
      </c>
      <c r="E971" s="1" t="s">
        <v>94</v>
      </c>
      <c r="F971" s="1" t="s">
        <v>212</v>
      </c>
      <c r="G971" s="1" t="str">
        <f t="shared" si="46"/>
        <v>Mongolia-Malaria,RSSH</v>
      </c>
      <c r="H971" s="1">
        <v>1</v>
      </c>
      <c r="I971" s="1" t="s">
        <v>52</v>
      </c>
      <c r="J971" s="1" t="str">
        <f>IF(IFERROR(IF(M971="",INDEX('Review Approach Lookup'!D:D,MATCH('Eligible Components'!G971,'Review Approach Lookup'!A:A,0)),INDEX('Tableau FR Download'!I:I,MATCH(M971,'Tableau FR Download'!G:G,0))),"")=0,"TBC",IFERROR(IF(M971="",INDEX('Review Approach Lookup'!D:D,MATCH('Eligible Components'!G971,'Review Approach Lookup'!A:A,0)),INDEX('Tableau FR Download'!I:I,MATCH(M971,'Tableau FR Download'!G:G,0))),""))</f>
        <v/>
      </c>
      <c r="K971" s="1" t="s">
        <v>218</v>
      </c>
      <c r="L971" s="1">
        <f>_xlfn.MAXIFS('Tableau FR Download'!A:A,'Tableau FR Download'!B:B,'Eligible Components'!G971)</f>
        <v>0</v>
      </c>
      <c r="M971" s="1" t="str">
        <f>IF(L971=0,"",INDEX('Tableau FR Download'!G:G,MATCH('Eligible Components'!L971,'Tableau FR Download'!A:A,0)))</f>
        <v/>
      </c>
      <c r="N971" s="2" t="str">
        <f>IFERROR(IF(LEFT(INDEX('Tableau FR Download'!J:J,MATCH('Eligible Components'!M971,'Tableau FR Download'!G:G,0)),FIND(" - ",INDEX('Tableau FR Download'!J:J,MATCH('Eligible Components'!M971,'Tableau FR Download'!G:G,0)))-1) = 0,"",LEFT(INDEX('Tableau FR Download'!J:J,MATCH('Eligible Components'!M971,'Tableau FR Download'!G:G,0)),FIND(" - ",INDEX('Tableau FR Download'!J:J,MATCH('Eligible Components'!M971,'Tableau FR Download'!G:G,0)))-1)),"")</f>
        <v/>
      </c>
      <c r="O971" s="2" t="str">
        <f>IF(T971="No","",IFERROR(IF(INDEX('Tableau FR Download'!M:M,MATCH('Eligible Components'!M971,'Tableau FR Download'!G:G,0))=0,"",INDEX('Tableau FR Download'!M:M,MATCH('Eligible Components'!M971,'Tableau FR Download'!G:G,0))),""))</f>
        <v/>
      </c>
      <c r="P971" s="27" t="str">
        <f>IF(IFERROR(
INDEX('Funding Request Tracker'!$G$6:$G$13,MATCH('Eligible Components'!N971,'Funding Request Tracker'!$F$6:$F$13,0)),"")=0,"",
IFERROR(INDEX('Funding Request Tracker'!$G$6:$G$13,MATCH('Eligible Components'!N971,'Funding Request Tracker'!$F$6:$F$13,0)),
""))</f>
        <v/>
      </c>
      <c r="Q971" s="27" t="str">
        <f>IF(IFERROR(INDEX('Tableau FR Download'!N:N,MATCH('Eligible Components'!M971,'Tableau FR Download'!G:G,0)),"")=0,"",IFERROR(INDEX('Tableau FR Download'!N:N,MATCH('Eligible Components'!M971,'Tableau FR Download'!G:G,0)),""))</f>
        <v/>
      </c>
      <c r="R971" s="27" t="str">
        <f>IF(IFERROR(INDEX('Tableau FR Download'!O:O,MATCH('Eligible Components'!M971,'Tableau FR Download'!G:G,0)),"")=0,"",IFERROR(INDEX('Tableau FR Download'!O:O,MATCH('Eligible Components'!M971,'Tableau FR Download'!G:G,0)),""))</f>
        <v/>
      </c>
      <c r="S971" t="str">
        <f t="shared" si="47"/>
        <v/>
      </c>
      <c r="T971" s="1" t="str">
        <f>IFERROR(INDEX('User Instructions'!$E$3:$E$8,MATCH('Eligible Components'!N971,'User Instructions'!$D$3:$D$8,0)),"")</f>
        <v/>
      </c>
      <c r="U971" s="1" t="str">
        <f>IFERROR(IF(INDEX('Tableau FR Download'!M:M,MATCH('Eligible Components'!M971,'Tableau FR Download'!G:G,0))=0,"",INDEX('Tableau FR Download'!M:M,MATCH('Eligible Components'!M971,'Tableau FR Download'!G:G,0))),"")</f>
        <v/>
      </c>
    </row>
    <row r="972" spans="1:21" hidden="1" x14ac:dyDescent="0.35">
      <c r="A972" s="1">
        <f t="shared" si="45"/>
        <v>0</v>
      </c>
      <c r="B972" s="1">
        <v>0</v>
      </c>
      <c r="C972" s="1" t="s">
        <v>201</v>
      </c>
      <c r="D972" s="1" t="s">
        <v>141</v>
      </c>
      <c r="E972" s="1" t="s">
        <v>91</v>
      </c>
      <c r="F972" s="1" t="s">
        <v>91</v>
      </c>
      <c r="G972" s="1" t="str">
        <f t="shared" si="46"/>
        <v>Mongolia-RSSH</v>
      </c>
      <c r="H972" s="1">
        <v>1</v>
      </c>
      <c r="I972" s="1" t="s">
        <v>52</v>
      </c>
      <c r="J972" s="1" t="str">
        <f>IF(IFERROR(IF(M972="",INDEX('Review Approach Lookup'!D:D,MATCH('Eligible Components'!G972,'Review Approach Lookup'!A:A,0)),INDEX('Tableau FR Download'!I:I,MATCH(M972,'Tableau FR Download'!G:G,0))),"")=0,"TBC",IFERROR(IF(M972="",INDEX('Review Approach Lookup'!D:D,MATCH('Eligible Components'!G972,'Review Approach Lookup'!A:A,0)),INDEX('Tableau FR Download'!I:I,MATCH(M972,'Tableau FR Download'!G:G,0))),""))</f>
        <v>TBC</v>
      </c>
      <c r="K972" s="1" t="s">
        <v>218</v>
      </c>
      <c r="L972" s="1">
        <f>_xlfn.MAXIFS('Tableau FR Download'!A:A,'Tableau FR Download'!B:B,'Eligible Components'!G972)</f>
        <v>0</v>
      </c>
      <c r="M972" s="1" t="str">
        <f>IF(L972=0,"",INDEX('Tableau FR Download'!G:G,MATCH('Eligible Components'!L972,'Tableau FR Download'!A:A,0)))</f>
        <v/>
      </c>
      <c r="N972" s="2" t="str">
        <f>IFERROR(IF(LEFT(INDEX('Tableau FR Download'!J:J,MATCH('Eligible Components'!M972,'Tableau FR Download'!G:G,0)),FIND(" - ",INDEX('Tableau FR Download'!J:J,MATCH('Eligible Components'!M972,'Tableau FR Download'!G:G,0)))-1) = 0,"",LEFT(INDEX('Tableau FR Download'!J:J,MATCH('Eligible Components'!M972,'Tableau FR Download'!G:G,0)),FIND(" - ",INDEX('Tableau FR Download'!J:J,MATCH('Eligible Components'!M972,'Tableau FR Download'!G:G,0)))-1)),"")</f>
        <v/>
      </c>
      <c r="O972" s="2" t="str">
        <f>IF(T972="No","",IFERROR(IF(INDEX('Tableau FR Download'!M:M,MATCH('Eligible Components'!M972,'Tableau FR Download'!G:G,0))=0,"",INDEX('Tableau FR Download'!M:M,MATCH('Eligible Components'!M972,'Tableau FR Download'!G:G,0))),""))</f>
        <v/>
      </c>
      <c r="P972" s="27" t="str">
        <f>IF(IFERROR(
INDEX('Funding Request Tracker'!$G$6:$G$13,MATCH('Eligible Components'!N972,'Funding Request Tracker'!$F$6:$F$13,0)),"")=0,"",
IFERROR(INDEX('Funding Request Tracker'!$G$6:$G$13,MATCH('Eligible Components'!N972,'Funding Request Tracker'!$F$6:$F$13,0)),
""))</f>
        <v/>
      </c>
      <c r="Q972" s="27" t="str">
        <f>IF(IFERROR(INDEX('Tableau FR Download'!N:N,MATCH('Eligible Components'!M972,'Tableau FR Download'!G:G,0)),"")=0,"",IFERROR(INDEX('Tableau FR Download'!N:N,MATCH('Eligible Components'!M972,'Tableau FR Download'!G:G,0)),""))</f>
        <v/>
      </c>
      <c r="R972" s="27" t="str">
        <f>IF(IFERROR(INDEX('Tableau FR Download'!O:O,MATCH('Eligible Components'!M972,'Tableau FR Download'!G:G,0)),"")=0,"",IFERROR(INDEX('Tableau FR Download'!O:O,MATCH('Eligible Components'!M972,'Tableau FR Download'!G:G,0)),""))</f>
        <v/>
      </c>
      <c r="S972" t="str">
        <f t="shared" si="47"/>
        <v/>
      </c>
      <c r="T972" s="1" t="str">
        <f>IFERROR(INDEX('User Instructions'!$E$3:$E$8,MATCH('Eligible Components'!N972,'User Instructions'!$D$3:$D$8,0)),"")</f>
        <v/>
      </c>
      <c r="U972" s="1" t="str">
        <f>IFERROR(IF(INDEX('Tableau FR Download'!M:M,MATCH('Eligible Components'!M972,'Tableau FR Download'!G:G,0))=0,"",INDEX('Tableau FR Download'!M:M,MATCH('Eligible Components'!M972,'Tableau FR Download'!G:G,0))),"")</f>
        <v/>
      </c>
    </row>
    <row r="973" spans="1:21" hidden="1" x14ac:dyDescent="0.35">
      <c r="A973" s="1">
        <f t="shared" si="45"/>
        <v>0</v>
      </c>
      <c r="B973" s="1">
        <v>1</v>
      </c>
      <c r="C973" s="1" t="s">
        <v>201</v>
      </c>
      <c r="D973" s="1" t="s">
        <v>141</v>
      </c>
      <c r="E973" s="1" t="s">
        <v>61</v>
      </c>
      <c r="F973" s="1" t="s">
        <v>213</v>
      </c>
      <c r="G973" s="1" t="str">
        <f t="shared" si="46"/>
        <v>Mongolia-Tuberculosis</v>
      </c>
      <c r="H973" s="1">
        <v>1</v>
      </c>
      <c r="I973" s="1" t="s">
        <v>52</v>
      </c>
      <c r="J973" s="1" t="str">
        <f>IF(IFERROR(IF(M973="",INDEX('Review Approach Lookup'!D:D,MATCH('Eligible Components'!G973,'Review Approach Lookup'!A:A,0)),INDEX('Tableau FR Download'!I:I,MATCH(M973,'Tableau FR Download'!G:G,0))),"")=0,"TBC",IFERROR(IF(M973="",INDEX('Review Approach Lookup'!D:D,MATCH('Eligible Components'!G973,'Review Approach Lookup'!A:A,0)),INDEX('Tableau FR Download'!I:I,MATCH(M973,'Tableau FR Download'!G:G,0))),""))</f>
        <v>Tailored for Focused Portfolios</v>
      </c>
      <c r="K973" s="1" t="s">
        <v>218</v>
      </c>
      <c r="L973" s="1">
        <f>_xlfn.MAXIFS('Tableau FR Download'!A:A,'Tableau FR Download'!B:B,'Eligible Components'!G973)</f>
        <v>0</v>
      </c>
      <c r="M973" s="1" t="str">
        <f>IF(L973=0,"",INDEX('Tableau FR Download'!G:G,MATCH('Eligible Components'!L973,'Tableau FR Download'!A:A,0)))</f>
        <v/>
      </c>
      <c r="N973" s="2" t="str">
        <f>IFERROR(IF(LEFT(INDEX('Tableau FR Download'!J:J,MATCH('Eligible Components'!M973,'Tableau FR Download'!G:G,0)),FIND(" - ",INDEX('Tableau FR Download'!J:J,MATCH('Eligible Components'!M973,'Tableau FR Download'!G:G,0)))-1) = 0,"",LEFT(INDEX('Tableau FR Download'!J:J,MATCH('Eligible Components'!M973,'Tableau FR Download'!G:G,0)),FIND(" - ",INDEX('Tableau FR Download'!J:J,MATCH('Eligible Components'!M973,'Tableau FR Download'!G:G,0)))-1)),"")</f>
        <v/>
      </c>
      <c r="O973" s="2" t="str">
        <f>IF(T973="No","",IFERROR(IF(INDEX('Tableau FR Download'!M:M,MATCH('Eligible Components'!M973,'Tableau FR Download'!G:G,0))=0,"",INDEX('Tableau FR Download'!M:M,MATCH('Eligible Components'!M973,'Tableau FR Download'!G:G,0))),""))</f>
        <v/>
      </c>
      <c r="P973" s="27" t="str">
        <f>IF(IFERROR(
INDEX('Funding Request Tracker'!$G$6:$G$13,MATCH('Eligible Components'!N973,'Funding Request Tracker'!$F$6:$F$13,0)),"")=0,"",
IFERROR(INDEX('Funding Request Tracker'!$G$6:$G$13,MATCH('Eligible Components'!N973,'Funding Request Tracker'!$F$6:$F$13,0)),
""))</f>
        <v/>
      </c>
      <c r="Q973" s="27" t="str">
        <f>IF(IFERROR(INDEX('Tableau FR Download'!N:N,MATCH('Eligible Components'!M973,'Tableau FR Download'!G:G,0)),"")=0,"",IFERROR(INDEX('Tableau FR Download'!N:N,MATCH('Eligible Components'!M973,'Tableau FR Download'!G:G,0)),""))</f>
        <v/>
      </c>
      <c r="R973" s="27" t="str">
        <f>IF(IFERROR(INDEX('Tableau FR Download'!O:O,MATCH('Eligible Components'!M973,'Tableau FR Download'!G:G,0)),"")=0,"",IFERROR(INDEX('Tableau FR Download'!O:O,MATCH('Eligible Components'!M973,'Tableau FR Download'!G:G,0)),""))</f>
        <v/>
      </c>
      <c r="S973" t="str">
        <f t="shared" si="47"/>
        <v/>
      </c>
      <c r="T973" s="1" t="str">
        <f>IFERROR(INDEX('User Instructions'!$E$3:$E$8,MATCH('Eligible Components'!N973,'User Instructions'!$D$3:$D$8,0)),"")</f>
        <v/>
      </c>
      <c r="U973" s="1" t="str">
        <f>IFERROR(IF(INDEX('Tableau FR Download'!M:M,MATCH('Eligible Components'!M973,'Tableau FR Download'!G:G,0))=0,"",INDEX('Tableau FR Download'!M:M,MATCH('Eligible Components'!M973,'Tableau FR Download'!G:G,0))),"")</f>
        <v/>
      </c>
    </row>
    <row r="974" spans="1:21" hidden="1" x14ac:dyDescent="0.35">
      <c r="A974" s="1">
        <f t="shared" si="45"/>
        <v>0</v>
      </c>
      <c r="B974" s="1">
        <v>0</v>
      </c>
      <c r="C974" s="1" t="s">
        <v>201</v>
      </c>
      <c r="D974" s="1" t="s">
        <v>141</v>
      </c>
      <c r="E974" s="1" t="s">
        <v>168</v>
      </c>
      <c r="F974" s="1" t="s">
        <v>214</v>
      </c>
      <c r="G974" s="1" t="str">
        <f t="shared" si="46"/>
        <v>Mongolia-Tuberculosis,Malaria</v>
      </c>
      <c r="H974" s="1">
        <v>1</v>
      </c>
      <c r="I974" s="1" t="s">
        <v>52</v>
      </c>
      <c r="J974" s="1" t="str">
        <f>IF(IFERROR(IF(M974="",INDEX('Review Approach Lookup'!D:D,MATCH('Eligible Components'!G974,'Review Approach Lookup'!A:A,0)),INDEX('Tableau FR Download'!I:I,MATCH(M974,'Tableau FR Download'!G:G,0))),"")=0,"TBC",IFERROR(IF(M974="",INDEX('Review Approach Lookup'!D:D,MATCH('Eligible Components'!G974,'Review Approach Lookup'!A:A,0)),INDEX('Tableau FR Download'!I:I,MATCH(M974,'Tableau FR Download'!G:G,0))),""))</f>
        <v/>
      </c>
      <c r="K974" s="1" t="s">
        <v>218</v>
      </c>
      <c r="L974" s="1">
        <f>_xlfn.MAXIFS('Tableau FR Download'!A:A,'Tableau FR Download'!B:B,'Eligible Components'!G974)</f>
        <v>0</v>
      </c>
      <c r="M974" s="1" t="str">
        <f>IF(L974=0,"",INDEX('Tableau FR Download'!G:G,MATCH('Eligible Components'!L974,'Tableau FR Download'!A:A,0)))</f>
        <v/>
      </c>
      <c r="N974" s="2" t="str">
        <f>IFERROR(IF(LEFT(INDEX('Tableau FR Download'!J:J,MATCH('Eligible Components'!M974,'Tableau FR Download'!G:G,0)),FIND(" - ",INDEX('Tableau FR Download'!J:J,MATCH('Eligible Components'!M974,'Tableau FR Download'!G:G,0)))-1) = 0,"",LEFT(INDEX('Tableau FR Download'!J:J,MATCH('Eligible Components'!M974,'Tableau FR Download'!G:G,0)),FIND(" - ",INDEX('Tableau FR Download'!J:J,MATCH('Eligible Components'!M974,'Tableau FR Download'!G:G,0)))-1)),"")</f>
        <v/>
      </c>
      <c r="O974" s="2" t="str">
        <f>IF(T974="No","",IFERROR(IF(INDEX('Tableau FR Download'!M:M,MATCH('Eligible Components'!M974,'Tableau FR Download'!G:G,0))=0,"",INDEX('Tableau FR Download'!M:M,MATCH('Eligible Components'!M974,'Tableau FR Download'!G:G,0))),""))</f>
        <v/>
      </c>
      <c r="P974" s="27" t="str">
        <f>IF(IFERROR(
INDEX('Funding Request Tracker'!$G$6:$G$13,MATCH('Eligible Components'!N974,'Funding Request Tracker'!$F$6:$F$13,0)),"")=0,"",
IFERROR(INDEX('Funding Request Tracker'!$G$6:$G$13,MATCH('Eligible Components'!N974,'Funding Request Tracker'!$F$6:$F$13,0)),
""))</f>
        <v/>
      </c>
      <c r="Q974" s="27" t="str">
        <f>IF(IFERROR(INDEX('Tableau FR Download'!N:N,MATCH('Eligible Components'!M974,'Tableau FR Download'!G:G,0)),"")=0,"",IFERROR(INDEX('Tableau FR Download'!N:N,MATCH('Eligible Components'!M974,'Tableau FR Download'!G:G,0)),""))</f>
        <v/>
      </c>
      <c r="R974" s="27" t="str">
        <f>IF(IFERROR(INDEX('Tableau FR Download'!O:O,MATCH('Eligible Components'!M974,'Tableau FR Download'!G:G,0)),"")=0,"",IFERROR(INDEX('Tableau FR Download'!O:O,MATCH('Eligible Components'!M974,'Tableau FR Download'!G:G,0)),""))</f>
        <v/>
      </c>
      <c r="S974" t="str">
        <f t="shared" si="47"/>
        <v/>
      </c>
      <c r="T974" s="1" t="str">
        <f>IFERROR(INDEX('User Instructions'!$E$3:$E$8,MATCH('Eligible Components'!N974,'User Instructions'!$D$3:$D$8,0)),"")</f>
        <v/>
      </c>
      <c r="U974" s="1" t="str">
        <f>IFERROR(IF(INDEX('Tableau FR Download'!M:M,MATCH('Eligible Components'!M974,'Tableau FR Download'!G:G,0))=0,"",INDEX('Tableau FR Download'!M:M,MATCH('Eligible Components'!M974,'Tableau FR Download'!G:G,0))),"")</f>
        <v/>
      </c>
    </row>
    <row r="975" spans="1:21" hidden="1" x14ac:dyDescent="0.35">
      <c r="A975" s="1">
        <f t="shared" si="45"/>
        <v>0</v>
      </c>
      <c r="B975" s="1">
        <v>0</v>
      </c>
      <c r="C975" s="1" t="s">
        <v>201</v>
      </c>
      <c r="D975" s="1" t="s">
        <v>141</v>
      </c>
      <c r="E975" s="1" t="s">
        <v>133</v>
      </c>
      <c r="F975" s="1" t="s">
        <v>215</v>
      </c>
      <c r="G975" s="1" t="str">
        <f t="shared" si="46"/>
        <v>Mongolia-Tuberculosis,Malaria,RSSH</v>
      </c>
      <c r="H975" s="1">
        <v>1</v>
      </c>
      <c r="I975" s="1" t="s">
        <v>52</v>
      </c>
      <c r="J975" s="1" t="str">
        <f>IF(IFERROR(IF(M975="",INDEX('Review Approach Lookup'!D:D,MATCH('Eligible Components'!G975,'Review Approach Lookup'!A:A,0)),INDEX('Tableau FR Download'!I:I,MATCH(M975,'Tableau FR Download'!G:G,0))),"")=0,"TBC",IFERROR(IF(M975="",INDEX('Review Approach Lookup'!D:D,MATCH('Eligible Components'!G975,'Review Approach Lookup'!A:A,0)),INDEX('Tableau FR Download'!I:I,MATCH(M975,'Tableau FR Download'!G:G,0))),""))</f>
        <v/>
      </c>
      <c r="K975" s="1" t="s">
        <v>218</v>
      </c>
      <c r="L975" s="1">
        <f>_xlfn.MAXIFS('Tableau FR Download'!A:A,'Tableau FR Download'!B:B,'Eligible Components'!G975)</f>
        <v>0</v>
      </c>
      <c r="M975" s="1" t="str">
        <f>IF(L975=0,"",INDEX('Tableau FR Download'!G:G,MATCH('Eligible Components'!L975,'Tableau FR Download'!A:A,0)))</f>
        <v/>
      </c>
      <c r="N975" s="2" t="str">
        <f>IFERROR(IF(LEFT(INDEX('Tableau FR Download'!J:J,MATCH('Eligible Components'!M975,'Tableau FR Download'!G:G,0)),FIND(" - ",INDEX('Tableau FR Download'!J:J,MATCH('Eligible Components'!M975,'Tableau FR Download'!G:G,0)))-1) = 0,"",LEFT(INDEX('Tableau FR Download'!J:J,MATCH('Eligible Components'!M975,'Tableau FR Download'!G:G,0)),FIND(" - ",INDEX('Tableau FR Download'!J:J,MATCH('Eligible Components'!M975,'Tableau FR Download'!G:G,0)))-1)),"")</f>
        <v/>
      </c>
      <c r="O975" s="2" t="str">
        <f>IF(T975="No","",IFERROR(IF(INDEX('Tableau FR Download'!M:M,MATCH('Eligible Components'!M975,'Tableau FR Download'!G:G,0))=0,"",INDEX('Tableau FR Download'!M:M,MATCH('Eligible Components'!M975,'Tableau FR Download'!G:G,0))),""))</f>
        <v/>
      </c>
      <c r="P975" s="27" t="str">
        <f>IF(IFERROR(
INDEX('Funding Request Tracker'!$G$6:$G$13,MATCH('Eligible Components'!N975,'Funding Request Tracker'!$F$6:$F$13,0)),"")=0,"",
IFERROR(INDEX('Funding Request Tracker'!$G$6:$G$13,MATCH('Eligible Components'!N975,'Funding Request Tracker'!$F$6:$F$13,0)),
""))</f>
        <v/>
      </c>
      <c r="Q975" s="27" t="str">
        <f>IF(IFERROR(INDEX('Tableau FR Download'!N:N,MATCH('Eligible Components'!M975,'Tableau FR Download'!G:G,0)),"")=0,"",IFERROR(INDEX('Tableau FR Download'!N:N,MATCH('Eligible Components'!M975,'Tableau FR Download'!G:G,0)),""))</f>
        <v/>
      </c>
      <c r="R975" s="27" t="str">
        <f>IF(IFERROR(INDEX('Tableau FR Download'!O:O,MATCH('Eligible Components'!M975,'Tableau FR Download'!G:G,0)),"")=0,"",IFERROR(INDEX('Tableau FR Download'!O:O,MATCH('Eligible Components'!M975,'Tableau FR Download'!G:G,0)),""))</f>
        <v/>
      </c>
      <c r="S975" t="str">
        <f t="shared" si="47"/>
        <v/>
      </c>
      <c r="T975" s="1" t="str">
        <f>IFERROR(INDEX('User Instructions'!$E$3:$E$8,MATCH('Eligible Components'!N975,'User Instructions'!$D$3:$D$8,0)),"")</f>
        <v/>
      </c>
      <c r="U975" s="1" t="str">
        <f>IFERROR(IF(INDEX('Tableau FR Download'!M:M,MATCH('Eligible Components'!M975,'Tableau FR Download'!G:G,0))=0,"",INDEX('Tableau FR Download'!M:M,MATCH('Eligible Components'!M975,'Tableau FR Download'!G:G,0))),"")</f>
        <v/>
      </c>
    </row>
    <row r="976" spans="1:21" hidden="1" x14ac:dyDescent="0.35">
      <c r="A976" s="1">
        <f t="shared" si="45"/>
        <v>0</v>
      </c>
      <c r="B976" s="1">
        <v>0</v>
      </c>
      <c r="C976" s="1" t="s">
        <v>201</v>
      </c>
      <c r="D976" s="1" t="s">
        <v>141</v>
      </c>
      <c r="E976" s="1" t="s">
        <v>121</v>
      </c>
      <c r="F976" s="1" t="s">
        <v>216</v>
      </c>
      <c r="G976" s="1" t="str">
        <f t="shared" si="46"/>
        <v>Mongolia-Tuberculosis,RSSH</v>
      </c>
      <c r="H976" s="1">
        <v>1</v>
      </c>
      <c r="I976" s="1" t="s">
        <v>52</v>
      </c>
      <c r="J976" s="1" t="str">
        <f>IF(IFERROR(IF(M976="",INDEX('Review Approach Lookup'!D:D,MATCH('Eligible Components'!G976,'Review Approach Lookup'!A:A,0)),INDEX('Tableau FR Download'!I:I,MATCH(M976,'Tableau FR Download'!G:G,0))),"")=0,"TBC",IFERROR(IF(M976="",INDEX('Review Approach Lookup'!D:D,MATCH('Eligible Components'!G976,'Review Approach Lookup'!A:A,0)),INDEX('Tableau FR Download'!I:I,MATCH(M976,'Tableau FR Download'!G:G,0))),""))</f>
        <v/>
      </c>
      <c r="K976" s="1" t="s">
        <v>218</v>
      </c>
      <c r="L976" s="1">
        <f>_xlfn.MAXIFS('Tableau FR Download'!A:A,'Tableau FR Download'!B:B,'Eligible Components'!G976)</f>
        <v>0</v>
      </c>
      <c r="M976" s="1" t="str">
        <f>IF(L976=0,"",INDEX('Tableau FR Download'!G:G,MATCH('Eligible Components'!L976,'Tableau FR Download'!A:A,0)))</f>
        <v/>
      </c>
      <c r="N976" s="2" t="str">
        <f>IFERROR(IF(LEFT(INDEX('Tableau FR Download'!J:J,MATCH('Eligible Components'!M976,'Tableau FR Download'!G:G,0)),FIND(" - ",INDEX('Tableau FR Download'!J:J,MATCH('Eligible Components'!M976,'Tableau FR Download'!G:G,0)))-1) = 0,"",LEFT(INDEX('Tableau FR Download'!J:J,MATCH('Eligible Components'!M976,'Tableau FR Download'!G:G,0)),FIND(" - ",INDEX('Tableau FR Download'!J:J,MATCH('Eligible Components'!M976,'Tableau FR Download'!G:G,0)))-1)),"")</f>
        <v/>
      </c>
      <c r="O976" s="2" t="str">
        <f>IF(T976="No","",IFERROR(IF(INDEX('Tableau FR Download'!M:M,MATCH('Eligible Components'!M976,'Tableau FR Download'!G:G,0))=0,"",INDEX('Tableau FR Download'!M:M,MATCH('Eligible Components'!M976,'Tableau FR Download'!G:G,0))),""))</f>
        <v/>
      </c>
      <c r="P976" s="27" t="str">
        <f>IF(IFERROR(
INDEX('Funding Request Tracker'!$G$6:$G$13,MATCH('Eligible Components'!N976,'Funding Request Tracker'!$F$6:$F$13,0)),"")=0,"",
IFERROR(INDEX('Funding Request Tracker'!$G$6:$G$13,MATCH('Eligible Components'!N976,'Funding Request Tracker'!$F$6:$F$13,0)),
""))</f>
        <v/>
      </c>
      <c r="Q976" s="27" t="str">
        <f>IF(IFERROR(INDEX('Tableau FR Download'!N:N,MATCH('Eligible Components'!M976,'Tableau FR Download'!G:G,0)),"")=0,"",IFERROR(INDEX('Tableau FR Download'!N:N,MATCH('Eligible Components'!M976,'Tableau FR Download'!G:G,0)),""))</f>
        <v/>
      </c>
      <c r="R976" s="27" t="str">
        <f>IF(IFERROR(INDEX('Tableau FR Download'!O:O,MATCH('Eligible Components'!M976,'Tableau FR Download'!G:G,0)),"")=0,"",IFERROR(INDEX('Tableau FR Download'!O:O,MATCH('Eligible Components'!M976,'Tableau FR Download'!G:G,0)),""))</f>
        <v/>
      </c>
      <c r="S976" t="str">
        <f t="shared" si="47"/>
        <v/>
      </c>
      <c r="T976" s="1" t="str">
        <f>IFERROR(INDEX('User Instructions'!$E$3:$E$8,MATCH('Eligible Components'!N976,'User Instructions'!$D$3:$D$8,0)),"")</f>
        <v/>
      </c>
      <c r="U976" s="1" t="str">
        <f>IFERROR(IF(INDEX('Tableau FR Download'!M:M,MATCH('Eligible Components'!M976,'Tableau FR Download'!G:G,0))=0,"",INDEX('Tableau FR Download'!M:M,MATCH('Eligible Components'!M976,'Tableau FR Download'!G:G,0))),"")</f>
        <v/>
      </c>
    </row>
    <row r="977" spans="1:21" hidden="1" x14ac:dyDescent="0.35">
      <c r="A977" s="1">
        <f t="shared" si="45"/>
        <v>1</v>
      </c>
      <c r="B977" s="1">
        <v>0</v>
      </c>
      <c r="C977" s="1" t="s">
        <v>201</v>
      </c>
      <c r="D977" s="1" t="s">
        <v>142</v>
      </c>
      <c r="E977" s="1" t="s">
        <v>59</v>
      </c>
      <c r="F977" s="1" t="s">
        <v>59</v>
      </c>
      <c r="G977" s="1" t="str">
        <f t="shared" si="46"/>
        <v>Montenegro-HIV/AIDS</v>
      </c>
      <c r="H977" s="1">
        <v>1</v>
      </c>
      <c r="I977" s="1" t="s">
        <v>58</v>
      </c>
      <c r="J977" s="1" t="str">
        <f>IF(IFERROR(IF(M977="",INDEX('Review Approach Lookup'!D:D,MATCH('Eligible Components'!G977,'Review Approach Lookup'!A:A,0)),INDEX('Tableau FR Download'!I:I,MATCH(M977,'Tableau FR Download'!G:G,0))),"")=0,"TBC",IFERROR(IF(M977="",INDEX('Review Approach Lookup'!D:D,MATCH('Eligible Components'!G977,'Review Approach Lookup'!A:A,0)),INDEX('Tableau FR Download'!I:I,MATCH(M977,'Tableau FR Download'!G:G,0))),""))</f>
        <v>Tailored for Focused Portfolios</v>
      </c>
      <c r="K977" s="1" t="s">
        <v>218</v>
      </c>
      <c r="L977" s="1">
        <f>_xlfn.MAXIFS('Tableau FR Download'!A:A,'Tableau FR Download'!B:B,'Eligible Components'!G977)</f>
        <v>1643</v>
      </c>
      <c r="M977" s="1" t="str">
        <f>IF(L977=0,"",INDEX('Tableau FR Download'!G:G,MATCH('Eligible Components'!L977,'Tableau FR Download'!A:A,0)))</f>
        <v>FR1643-MNE-H</v>
      </c>
      <c r="N977" s="2" t="str">
        <f>IFERROR(IF(LEFT(INDEX('Tableau FR Download'!J:J,MATCH('Eligible Components'!M977,'Tableau FR Download'!G:G,0)),FIND(" - ",INDEX('Tableau FR Download'!J:J,MATCH('Eligible Components'!M977,'Tableau FR Download'!G:G,0)))-1) = 0,"",LEFT(INDEX('Tableau FR Download'!J:J,MATCH('Eligible Components'!M977,'Tableau FR Download'!G:G,0)),FIND(" - ",INDEX('Tableau FR Download'!J:J,MATCH('Eligible Components'!M977,'Tableau FR Download'!G:G,0)))-1)),"")</f>
        <v>Window 5</v>
      </c>
      <c r="O977" s="2" t="str">
        <f>IF(T977="No","",IFERROR(IF(INDEX('Tableau FR Download'!M:M,MATCH('Eligible Components'!M977,'Tableau FR Download'!G:G,0))=0,"",INDEX('Tableau FR Download'!M:M,MATCH('Eligible Components'!M977,'Tableau FR Download'!G:G,0))),""))</f>
        <v/>
      </c>
      <c r="P977" s="27">
        <f>IF(IFERROR(
INDEX('Funding Request Tracker'!$G$6:$G$13,MATCH('Eligible Components'!N977,'Funding Request Tracker'!$F$6:$F$13,0)),"")=0,"",
IFERROR(INDEX('Funding Request Tracker'!$G$6:$G$13,MATCH('Eligible Components'!N977,'Funding Request Tracker'!$F$6:$F$13,0)),
""))</f>
        <v>45411</v>
      </c>
      <c r="Q977" s="27" t="str">
        <f>IF(IFERROR(INDEX('Tableau FR Download'!N:N,MATCH('Eligible Components'!M977,'Tableau FR Download'!G:G,0)),"")=0,"",IFERROR(INDEX('Tableau FR Download'!N:N,MATCH('Eligible Components'!M977,'Tableau FR Download'!G:G,0)),""))</f>
        <v/>
      </c>
      <c r="R977" s="27" t="str">
        <f>IF(IFERROR(INDEX('Tableau FR Download'!O:O,MATCH('Eligible Components'!M977,'Tableau FR Download'!G:G,0)),"")=0,"",IFERROR(INDEX('Tableau FR Download'!O:O,MATCH('Eligible Components'!M977,'Tableau FR Download'!G:G,0)),""))</f>
        <v/>
      </c>
      <c r="S977" t="str">
        <f t="shared" si="47"/>
        <v/>
      </c>
      <c r="T977" s="1" t="str">
        <f>IFERROR(INDEX('User Instructions'!$E$3:$E$8,MATCH('Eligible Components'!N977,'User Instructions'!$D$3:$D$8,0)),"")</f>
        <v>No</v>
      </c>
      <c r="U977" s="1" t="str">
        <f>IFERROR(IF(INDEX('Tableau FR Download'!M:M,MATCH('Eligible Components'!M977,'Tableau FR Download'!G:G,0))=0,"",INDEX('Tableau FR Download'!M:M,MATCH('Eligible Components'!M977,'Tableau FR Download'!G:G,0))),"")</f>
        <v/>
      </c>
    </row>
    <row r="978" spans="1:21" hidden="1" x14ac:dyDescent="0.35">
      <c r="A978" s="1">
        <f t="shared" si="45"/>
        <v>0</v>
      </c>
      <c r="B978" s="1">
        <v>0</v>
      </c>
      <c r="C978" s="1" t="s">
        <v>201</v>
      </c>
      <c r="D978" s="1" t="s">
        <v>142</v>
      </c>
      <c r="E978" s="1" t="s">
        <v>103</v>
      </c>
      <c r="F978" s="1" t="s">
        <v>203</v>
      </c>
      <c r="G978" s="1" t="str">
        <f t="shared" si="46"/>
        <v>Montenegro-HIV/AIDS,Malaria</v>
      </c>
      <c r="H978" s="1">
        <v>0</v>
      </c>
      <c r="I978" s="1" t="s">
        <v>58</v>
      </c>
      <c r="J978" s="1" t="str">
        <f>IF(IFERROR(IF(M978="",INDEX('Review Approach Lookup'!D:D,MATCH('Eligible Components'!G978,'Review Approach Lookup'!A:A,0)),INDEX('Tableau FR Download'!I:I,MATCH(M978,'Tableau FR Download'!G:G,0))),"")=0,"TBC",IFERROR(IF(M978="",INDEX('Review Approach Lookup'!D:D,MATCH('Eligible Components'!G978,'Review Approach Lookup'!A:A,0)),INDEX('Tableau FR Download'!I:I,MATCH(M978,'Tableau FR Download'!G:G,0))),""))</f>
        <v/>
      </c>
      <c r="K978" s="1" t="s">
        <v>218</v>
      </c>
      <c r="L978" s="1">
        <f>_xlfn.MAXIFS('Tableau FR Download'!A:A,'Tableau FR Download'!B:B,'Eligible Components'!G978)</f>
        <v>0</v>
      </c>
      <c r="M978" s="1" t="str">
        <f>IF(L978=0,"",INDEX('Tableau FR Download'!G:G,MATCH('Eligible Components'!L978,'Tableau FR Download'!A:A,0)))</f>
        <v/>
      </c>
      <c r="N978" s="2" t="str">
        <f>IFERROR(IF(LEFT(INDEX('Tableau FR Download'!J:J,MATCH('Eligible Components'!M978,'Tableau FR Download'!G:G,0)),FIND(" - ",INDEX('Tableau FR Download'!J:J,MATCH('Eligible Components'!M978,'Tableau FR Download'!G:G,0)))-1) = 0,"",LEFT(INDEX('Tableau FR Download'!J:J,MATCH('Eligible Components'!M978,'Tableau FR Download'!G:G,0)),FIND(" - ",INDEX('Tableau FR Download'!J:J,MATCH('Eligible Components'!M978,'Tableau FR Download'!G:G,0)))-1)),"")</f>
        <v/>
      </c>
      <c r="O978" s="2" t="str">
        <f>IF(T978="No","",IFERROR(IF(INDEX('Tableau FR Download'!M:M,MATCH('Eligible Components'!M978,'Tableau FR Download'!G:G,0))=0,"",INDEX('Tableau FR Download'!M:M,MATCH('Eligible Components'!M978,'Tableau FR Download'!G:G,0))),""))</f>
        <v/>
      </c>
      <c r="P978" s="27" t="str">
        <f>IF(IFERROR(
INDEX('Funding Request Tracker'!$G$6:$G$13,MATCH('Eligible Components'!N978,'Funding Request Tracker'!$F$6:$F$13,0)),"")=0,"",
IFERROR(INDEX('Funding Request Tracker'!$G$6:$G$13,MATCH('Eligible Components'!N978,'Funding Request Tracker'!$F$6:$F$13,0)),
""))</f>
        <v/>
      </c>
      <c r="Q978" s="27" t="str">
        <f>IF(IFERROR(INDEX('Tableau FR Download'!N:N,MATCH('Eligible Components'!M978,'Tableau FR Download'!G:G,0)),"")=0,"",IFERROR(INDEX('Tableau FR Download'!N:N,MATCH('Eligible Components'!M978,'Tableau FR Download'!G:G,0)),""))</f>
        <v/>
      </c>
      <c r="R978" s="27" t="str">
        <f>IF(IFERROR(INDEX('Tableau FR Download'!O:O,MATCH('Eligible Components'!M978,'Tableau FR Download'!G:G,0)),"")=0,"",IFERROR(INDEX('Tableau FR Download'!O:O,MATCH('Eligible Components'!M978,'Tableau FR Download'!G:G,0)),""))</f>
        <v/>
      </c>
      <c r="S978" t="str">
        <f t="shared" si="47"/>
        <v/>
      </c>
      <c r="T978" s="1" t="str">
        <f>IFERROR(INDEX('User Instructions'!$E$3:$E$8,MATCH('Eligible Components'!N978,'User Instructions'!$D$3:$D$8,0)),"")</f>
        <v/>
      </c>
      <c r="U978" s="1" t="str">
        <f>IFERROR(IF(INDEX('Tableau FR Download'!M:M,MATCH('Eligible Components'!M978,'Tableau FR Download'!G:G,0))=0,"",INDEX('Tableau FR Download'!M:M,MATCH('Eligible Components'!M978,'Tableau FR Download'!G:G,0))),"")</f>
        <v/>
      </c>
    </row>
    <row r="979" spans="1:21" hidden="1" x14ac:dyDescent="0.35">
      <c r="A979" s="1">
        <f t="shared" si="45"/>
        <v>0</v>
      </c>
      <c r="B979" s="1">
        <v>0</v>
      </c>
      <c r="C979" s="1" t="s">
        <v>201</v>
      </c>
      <c r="D979" s="1" t="s">
        <v>142</v>
      </c>
      <c r="E979" s="1" t="s">
        <v>204</v>
      </c>
      <c r="F979" s="1" t="s">
        <v>205</v>
      </c>
      <c r="G979" s="1" t="str">
        <f t="shared" si="46"/>
        <v>Montenegro-HIV/AIDS,Malaria,RSSH</v>
      </c>
      <c r="H979" s="1">
        <v>0</v>
      </c>
      <c r="I979" s="1" t="s">
        <v>58</v>
      </c>
      <c r="J979" s="1" t="str">
        <f>IF(IFERROR(IF(M979="",INDEX('Review Approach Lookup'!D:D,MATCH('Eligible Components'!G979,'Review Approach Lookup'!A:A,0)),INDEX('Tableau FR Download'!I:I,MATCH(M979,'Tableau FR Download'!G:G,0))),"")=0,"TBC",IFERROR(IF(M979="",INDEX('Review Approach Lookup'!D:D,MATCH('Eligible Components'!G979,'Review Approach Lookup'!A:A,0)),INDEX('Tableau FR Download'!I:I,MATCH(M979,'Tableau FR Download'!G:G,0))),""))</f>
        <v/>
      </c>
      <c r="K979" s="1" t="s">
        <v>218</v>
      </c>
      <c r="L979" s="1">
        <f>_xlfn.MAXIFS('Tableau FR Download'!A:A,'Tableau FR Download'!B:B,'Eligible Components'!G979)</f>
        <v>0</v>
      </c>
      <c r="M979" s="1" t="str">
        <f>IF(L979=0,"",INDEX('Tableau FR Download'!G:G,MATCH('Eligible Components'!L979,'Tableau FR Download'!A:A,0)))</f>
        <v/>
      </c>
      <c r="N979" s="2" t="str">
        <f>IFERROR(IF(LEFT(INDEX('Tableau FR Download'!J:J,MATCH('Eligible Components'!M979,'Tableau FR Download'!G:G,0)),FIND(" - ",INDEX('Tableau FR Download'!J:J,MATCH('Eligible Components'!M979,'Tableau FR Download'!G:G,0)))-1) = 0,"",LEFT(INDEX('Tableau FR Download'!J:J,MATCH('Eligible Components'!M979,'Tableau FR Download'!G:G,0)),FIND(" - ",INDEX('Tableau FR Download'!J:J,MATCH('Eligible Components'!M979,'Tableau FR Download'!G:G,0)))-1)),"")</f>
        <v/>
      </c>
      <c r="O979" s="2" t="str">
        <f>IF(T979="No","",IFERROR(IF(INDEX('Tableau FR Download'!M:M,MATCH('Eligible Components'!M979,'Tableau FR Download'!G:G,0))=0,"",INDEX('Tableau FR Download'!M:M,MATCH('Eligible Components'!M979,'Tableau FR Download'!G:G,0))),""))</f>
        <v/>
      </c>
      <c r="P979" s="27" t="str">
        <f>IF(IFERROR(
INDEX('Funding Request Tracker'!$G$6:$G$13,MATCH('Eligible Components'!N979,'Funding Request Tracker'!$F$6:$F$13,0)),"")=0,"",
IFERROR(INDEX('Funding Request Tracker'!$G$6:$G$13,MATCH('Eligible Components'!N979,'Funding Request Tracker'!$F$6:$F$13,0)),
""))</f>
        <v/>
      </c>
      <c r="Q979" s="27" t="str">
        <f>IF(IFERROR(INDEX('Tableau FR Download'!N:N,MATCH('Eligible Components'!M979,'Tableau FR Download'!G:G,0)),"")=0,"",IFERROR(INDEX('Tableau FR Download'!N:N,MATCH('Eligible Components'!M979,'Tableau FR Download'!G:G,0)),""))</f>
        <v/>
      </c>
      <c r="R979" s="27" t="str">
        <f>IF(IFERROR(INDEX('Tableau FR Download'!O:O,MATCH('Eligible Components'!M979,'Tableau FR Download'!G:G,0)),"")=0,"",IFERROR(INDEX('Tableau FR Download'!O:O,MATCH('Eligible Components'!M979,'Tableau FR Download'!G:G,0)),""))</f>
        <v/>
      </c>
      <c r="S979" t="str">
        <f t="shared" si="47"/>
        <v/>
      </c>
      <c r="T979" s="1" t="str">
        <f>IFERROR(INDEX('User Instructions'!$E$3:$E$8,MATCH('Eligible Components'!N979,'User Instructions'!$D$3:$D$8,0)),"")</f>
        <v/>
      </c>
      <c r="U979" s="1" t="str">
        <f>IFERROR(IF(INDEX('Tableau FR Download'!M:M,MATCH('Eligible Components'!M979,'Tableau FR Download'!G:G,0))=0,"",INDEX('Tableau FR Download'!M:M,MATCH('Eligible Components'!M979,'Tableau FR Download'!G:G,0))),"")</f>
        <v/>
      </c>
    </row>
    <row r="980" spans="1:21" hidden="1" x14ac:dyDescent="0.35">
      <c r="A980" s="1">
        <f t="shared" si="45"/>
        <v>0</v>
      </c>
      <c r="B980" s="1">
        <v>0</v>
      </c>
      <c r="C980" s="1" t="s">
        <v>201</v>
      </c>
      <c r="D980" s="1" t="s">
        <v>142</v>
      </c>
      <c r="E980" s="1" t="s">
        <v>206</v>
      </c>
      <c r="F980" s="1" t="s">
        <v>207</v>
      </c>
      <c r="G980" s="1" t="str">
        <f t="shared" si="46"/>
        <v>Montenegro-HIV/AIDS,RSSH</v>
      </c>
      <c r="H980" s="1">
        <v>1</v>
      </c>
      <c r="I980" s="1" t="s">
        <v>58</v>
      </c>
      <c r="J980" s="1" t="str">
        <f>IF(IFERROR(IF(M980="",INDEX('Review Approach Lookup'!D:D,MATCH('Eligible Components'!G980,'Review Approach Lookup'!A:A,0)),INDEX('Tableau FR Download'!I:I,MATCH(M980,'Tableau FR Download'!G:G,0))),"")=0,"TBC",IFERROR(IF(M980="",INDEX('Review Approach Lookup'!D:D,MATCH('Eligible Components'!G980,'Review Approach Lookup'!A:A,0)),INDEX('Tableau FR Download'!I:I,MATCH(M980,'Tableau FR Download'!G:G,0))),""))</f>
        <v/>
      </c>
      <c r="K980" s="1" t="s">
        <v>218</v>
      </c>
      <c r="L980" s="1">
        <f>_xlfn.MAXIFS('Tableau FR Download'!A:A,'Tableau FR Download'!B:B,'Eligible Components'!G980)</f>
        <v>0</v>
      </c>
      <c r="M980" s="1" t="str">
        <f>IF(L980=0,"",INDEX('Tableau FR Download'!G:G,MATCH('Eligible Components'!L980,'Tableau FR Download'!A:A,0)))</f>
        <v/>
      </c>
      <c r="N980" s="2" t="str">
        <f>IFERROR(IF(LEFT(INDEX('Tableau FR Download'!J:J,MATCH('Eligible Components'!M980,'Tableau FR Download'!G:G,0)),FIND(" - ",INDEX('Tableau FR Download'!J:J,MATCH('Eligible Components'!M980,'Tableau FR Download'!G:G,0)))-1) = 0,"",LEFT(INDEX('Tableau FR Download'!J:J,MATCH('Eligible Components'!M980,'Tableau FR Download'!G:G,0)),FIND(" - ",INDEX('Tableau FR Download'!J:J,MATCH('Eligible Components'!M980,'Tableau FR Download'!G:G,0)))-1)),"")</f>
        <v/>
      </c>
      <c r="O980" s="2" t="str">
        <f>IF(T980="No","",IFERROR(IF(INDEX('Tableau FR Download'!M:M,MATCH('Eligible Components'!M980,'Tableau FR Download'!G:G,0))=0,"",INDEX('Tableau FR Download'!M:M,MATCH('Eligible Components'!M980,'Tableau FR Download'!G:G,0))),""))</f>
        <v/>
      </c>
      <c r="P980" s="27" t="str">
        <f>IF(IFERROR(
INDEX('Funding Request Tracker'!$G$6:$G$13,MATCH('Eligible Components'!N980,'Funding Request Tracker'!$F$6:$F$13,0)),"")=0,"",
IFERROR(INDEX('Funding Request Tracker'!$G$6:$G$13,MATCH('Eligible Components'!N980,'Funding Request Tracker'!$F$6:$F$13,0)),
""))</f>
        <v/>
      </c>
      <c r="Q980" s="27" t="str">
        <f>IF(IFERROR(INDEX('Tableau FR Download'!N:N,MATCH('Eligible Components'!M980,'Tableau FR Download'!G:G,0)),"")=0,"",IFERROR(INDEX('Tableau FR Download'!N:N,MATCH('Eligible Components'!M980,'Tableau FR Download'!G:G,0)),""))</f>
        <v/>
      </c>
      <c r="R980" s="27" t="str">
        <f>IF(IFERROR(INDEX('Tableau FR Download'!O:O,MATCH('Eligible Components'!M980,'Tableau FR Download'!G:G,0)),"")=0,"",IFERROR(INDEX('Tableau FR Download'!O:O,MATCH('Eligible Components'!M980,'Tableau FR Download'!G:G,0)),""))</f>
        <v/>
      </c>
      <c r="S980" t="str">
        <f t="shared" si="47"/>
        <v/>
      </c>
      <c r="T980" s="1" t="str">
        <f>IFERROR(INDEX('User Instructions'!$E$3:$E$8,MATCH('Eligible Components'!N980,'User Instructions'!$D$3:$D$8,0)),"")</f>
        <v/>
      </c>
      <c r="U980" s="1" t="str">
        <f>IFERROR(IF(INDEX('Tableau FR Download'!M:M,MATCH('Eligible Components'!M980,'Tableau FR Download'!G:G,0))=0,"",INDEX('Tableau FR Download'!M:M,MATCH('Eligible Components'!M980,'Tableau FR Download'!G:G,0))),"")</f>
        <v/>
      </c>
    </row>
    <row r="981" spans="1:21" hidden="1" x14ac:dyDescent="0.35">
      <c r="A981" s="1">
        <f t="shared" si="45"/>
        <v>0</v>
      </c>
      <c r="B981" s="1">
        <v>0</v>
      </c>
      <c r="C981" s="1" t="s">
        <v>201</v>
      </c>
      <c r="D981" s="1" t="s">
        <v>142</v>
      </c>
      <c r="E981" s="1" t="s">
        <v>63</v>
      </c>
      <c r="F981" s="1" t="s">
        <v>208</v>
      </c>
      <c r="G981" s="1" t="str">
        <f t="shared" si="46"/>
        <v>Montenegro-HIV/AIDS, Tuberculosis</v>
      </c>
      <c r="H981" s="1">
        <v>1</v>
      </c>
      <c r="I981" s="1" t="s">
        <v>58</v>
      </c>
      <c r="J981" s="1" t="str">
        <f>IF(IFERROR(IF(M981="",INDEX('Review Approach Lookup'!D:D,MATCH('Eligible Components'!G981,'Review Approach Lookup'!A:A,0)),INDEX('Tableau FR Download'!I:I,MATCH(M981,'Tableau FR Download'!G:G,0))),"")=0,"TBC",IFERROR(IF(M981="",INDEX('Review Approach Lookup'!D:D,MATCH('Eligible Components'!G981,'Review Approach Lookup'!A:A,0)),INDEX('Tableau FR Download'!I:I,MATCH(M981,'Tableau FR Download'!G:G,0))),""))</f>
        <v/>
      </c>
      <c r="K981" s="1" t="s">
        <v>218</v>
      </c>
      <c r="L981" s="1">
        <f>_xlfn.MAXIFS('Tableau FR Download'!A:A,'Tableau FR Download'!B:B,'Eligible Components'!G981)</f>
        <v>0</v>
      </c>
      <c r="M981" s="1" t="str">
        <f>IF(L981=0,"",INDEX('Tableau FR Download'!G:G,MATCH('Eligible Components'!L981,'Tableau FR Download'!A:A,0)))</f>
        <v/>
      </c>
      <c r="N981" s="2" t="str">
        <f>IFERROR(IF(LEFT(INDEX('Tableau FR Download'!J:J,MATCH('Eligible Components'!M981,'Tableau FR Download'!G:G,0)),FIND(" - ",INDEX('Tableau FR Download'!J:J,MATCH('Eligible Components'!M981,'Tableau FR Download'!G:G,0)))-1) = 0,"",LEFT(INDEX('Tableau FR Download'!J:J,MATCH('Eligible Components'!M981,'Tableau FR Download'!G:G,0)),FIND(" - ",INDEX('Tableau FR Download'!J:J,MATCH('Eligible Components'!M981,'Tableau FR Download'!G:G,0)))-1)),"")</f>
        <v/>
      </c>
      <c r="O981" s="2" t="str">
        <f>IF(T981="No","",IFERROR(IF(INDEX('Tableau FR Download'!M:M,MATCH('Eligible Components'!M981,'Tableau FR Download'!G:G,0))=0,"",INDEX('Tableau FR Download'!M:M,MATCH('Eligible Components'!M981,'Tableau FR Download'!G:G,0))),""))</f>
        <v/>
      </c>
      <c r="P981" s="27" t="str">
        <f>IF(IFERROR(
INDEX('Funding Request Tracker'!$G$6:$G$13,MATCH('Eligible Components'!N981,'Funding Request Tracker'!$F$6:$F$13,0)),"")=0,"",
IFERROR(INDEX('Funding Request Tracker'!$G$6:$G$13,MATCH('Eligible Components'!N981,'Funding Request Tracker'!$F$6:$F$13,0)),
""))</f>
        <v/>
      </c>
      <c r="Q981" s="27" t="str">
        <f>IF(IFERROR(INDEX('Tableau FR Download'!N:N,MATCH('Eligible Components'!M981,'Tableau FR Download'!G:G,0)),"")=0,"",IFERROR(INDEX('Tableau FR Download'!N:N,MATCH('Eligible Components'!M981,'Tableau FR Download'!G:G,0)),""))</f>
        <v/>
      </c>
      <c r="R981" s="27" t="str">
        <f>IF(IFERROR(INDEX('Tableau FR Download'!O:O,MATCH('Eligible Components'!M981,'Tableau FR Download'!G:G,0)),"")=0,"",IFERROR(INDEX('Tableau FR Download'!O:O,MATCH('Eligible Components'!M981,'Tableau FR Download'!G:G,0)),""))</f>
        <v/>
      </c>
      <c r="S981" t="str">
        <f t="shared" si="47"/>
        <v/>
      </c>
      <c r="T981" s="1" t="str">
        <f>IFERROR(INDEX('User Instructions'!$E$3:$E$8,MATCH('Eligible Components'!N981,'User Instructions'!$D$3:$D$8,0)),"")</f>
        <v/>
      </c>
      <c r="U981" s="1" t="str">
        <f>IFERROR(IF(INDEX('Tableau FR Download'!M:M,MATCH('Eligible Components'!M981,'Tableau FR Download'!G:G,0))=0,"",INDEX('Tableau FR Download'!M:M,MATCH('Eligible Components'!M981,'Tableau FR Download'!G:G,0))),"")</f>
        <v/>
      </c>
    </row>
    <row r="982" spans="1:21" hidden="1" x14ac:dyDescent="0.35">
      <c r="A982" s="1">
        <f t="shared" si="45"/>
        <v>0</v>
      </c>
      <c r="B982" s="1">
        <v>0</v>
      </c>
      <c r="C982" s="1" t="s">
        <v>201</v>
      </c>
      <c r="D982" s="1" t="s">
        <v>142</v>
      </c>
      <c r="E982" s="1" t="s">
        <v>53</v>
      </c>
      <c r="F982" s="1" t="s">
        <v>209</v>
      </c>
      <c r="G982" s="1" t="str">
        <f t="shared" si="46"/>
        <v>Montenegro-HIV/AIDS,Tuberculosis,Malaria</v>
      </c>
      <c r="H982" s="1">
        <v>0</v>
      </c>
      <c r="I982" s="1" t="s">
        <v>58</v>
      </c>
      <c r="J982" s="1" t="str">
        <f>IF(IFERROR(IF(M982="",INDEX('Review Approach Lookup'!D:D,MATCH('Eligible Components'!G982,'Review Approach Lookup'!A:A,0)),INDEX('Tableau FR Download'!I:I,MATCH(M982,'Tableau FR Download'!G:G,0))),"")=0,"TBC",IFERROR(IF(M982="",INDEX('Review Approach Lookup'!D:D,MATCH('Eligible Components'!G982,'Review Approach Lookup'!A:A,0)),INDEX('Tableau FR Download'!I:I,MATCH(M982,'Tableau FR Download'!G:G,0))),""))</f>
        <v/>
      </c>
      <c r="K982" s="1" t="s">
        <v>218</v>
      </c>
      <c r="L982" s="1">
        <f>_xlfn.MAXIFS('Tableau FR Download'!A:A,'Tableau FR Download'!B:B,'Eligible Components'!G982)</f>
        <v>0</v>
      </c>
      <c r="M982" s="1" t="str">
        <f>IF(L982=0,"",INDEX('Tableau FR Download'!G:G,MATCH('Eligible Components'!L982,'Tableau FR Download'!A:A,0)))</f>
        <v/>
      </c>
      <c r="N982" s="2" t="str">
        <f>IFERROR(IF(LEFT(INDEX('Tableau FR Download'!J:J,MATCH('Eligible Components'!M982,'Tableau FR Download'!G:G,0)),FIND(" - ",INDEX('Tableau FR Download'!J:J,MATCH('Eligible Components'!M982,'Tableau FR Download'!G:G,0)))-1) = 0,"",LEFT(INDEX('Tableau FR Download'!J:J,MATCH('Eligible Components'!M982,'Tableau FR Download'!G:G,0)),FIND(" - ",INDEX('Tableau FR Download'!J:J,MATCH('Eligible Components'!M982,'Tableau FR Download'!G:G,0)))-1)),"")</f>
        <v/>
      </c>
      <c r="O982" s="2" t="str">
        <f>IF(T982="No","",IFERROR(IF(INDEX('Tableau FR Download'!M:M,MATCH('Eligible Components'!M982,'Tableau FR Download'!G:G,0))=0,"",INDEX('Tableau FR Download'!M:M,MATCH('Eligible Components'!M982,'Tableau FR Download'!G:G,0))),""))</f>
        <v/>
      </c>
      <c r="P982" s="27" t="str">
        <f>IF(IFERROR(
INDEX('Funding Request Tracker'!$G$6:$G$13,MATCH('Eligible Components'!N982,'Funding Request Tracker'!$F$6:$F$13,0)),"")=0,"",
IFERROR(INDEX('Funding Request Tracker'!$G$6:$G$13,MATCH('Eligible Components'!N982,'Funding Request Tracker'!$F$6:$F$13,0)),
""))</f>
        <v/>
      </c>
      <c r="Q982" s="27" t="str">
        <f>IF(IFERROR(INDEX('Tableau FR Download'!N:N,MATCH('Eligible Components'!M982,'Tableau FR Download'!G:G,0)),"")=0,"",IFERROR(INDEX('Tableau FR Download'!N:N,MATCH('Eligible Components'!M982,'Tableau FR Download'!G:G,0)),""))</f>
        <v/>
      </c>
      <c r="R982" s="27" t="str">
        <f>IF(IFERROR(INDEX('Tableau FR Download'!O:O,MATCH('Eligible Components'!M982,'Tableau FR Download'!G:G,0)),"")=0,"",IFERROR(INDEX('Tableau FR Download'!O:O,MATCH('Eligible Components'!M982,'Tableau FR Download'!G:G,0)),""))</f>
        <v/>
      </c>
      <c r="S982" t="str">
        <f t="shared" si="47"/>
        <v/>
      </c>
      <c r="T982" s="1" t="str">
        <f>IFERROR(INDEX('User Instructions'!$E$3:$E$8,MATCH('Eligible Components'!N982,'User Instructions'!$D$3:$D$8,0)),"")</f>
        <v/>
      </c>
      <c r="U982" s="1" t="str">
        <f>IFERROR(IF(INDEX('Tableau FR Download'!M:M,MATCH('Eligible Components'!M982,'Tableau FR Download'!G:G,0))=0,"",INDEX('Tableau FR Download'!M:M,MATCH('Eligible Components'!M982,'Tableau FR Download'!G:G,0))),"")</f>
        <v/>
      </c>
    </row>
    <row r="983" spans="1:21" hidden="1" x14ac:dyDescent="0.35">
      <c r="A983" s="1">
        <f t="shared" si="45"/>
        <v>0</v>
      </c>
      <c r="B983" s="1">
        <v>0</v>
      </c>
      <c r="C983" s="1" t="s">
        <v>201</v>
      </c>
      <c r="D983" s="1" t="s">
        <v>142</v>
      </c>
      <c r="E983" s="1" t="s">
        <v>81</v>
      </c>
      <c r="F983" s="1" t="s">
        <v>210</v>
      </c>
      <c r="G983" s="1" t="str">
        <f t="shared" si="46"/>
        <v>Montenegro-HIV/AIDS,Tuberculosis,Malaria,RSSH</v>
      </c>
      <c r="H983" s="1">
        <v>0</v>
      </c>
      <c r="I983" s="1" t="s">
        <v>58</v>
      </c>
      <c r="J983" s="1" t="str">
        <f>IF(IFERROR(IF(M983="",INDEX('Review Approach Lookup'!D:D,MATCH('Eligible Components'!G983,'Review Approach Lookup'!A:A,0)),INDEX('Tableau FR Download'!I:I,MATCH(M983,'Tableau FR Download'!G:G,0))),"")=0,"TBC",IFERROR(IF(M983="",INDEX('Review Approach Lookup'!D:D,MATCH('Eligible Components'!G983,'Review Approach Lookup'!A:A,0)),INDEX('Tableau FR Download'!I:I,MATCH(M983,'Tableau FR Download'!G:G,0))),""))</f>
        <v/>
      </c>
      <c r="K983" s="1" t="s">
        <v>218</v>
      </c>
      <c r="L983" s="1">
        <f>_xlfn.MAXIFS('Tableau FR Download'!A:A,'Tableau FR Download'!B:B,'Eligible Components'!G983)</f>
        <v>0</v>
      </c>
      <c r="M983" s="1" t="str">
        <f>IF(L983=0,"",INDEX('Tableau FR Download'!G:G,MATCH('Eligible Components'!L983,'Tableau FR Download'!A:A,0)))</f>
        <v/>
      </c>
      <c r="N983" s="2" t="str">
        <f>IFERROR(IF(LEFT(INDEX('Tableau FR Download'!J:J,MATCH('Eligible Components'!M983,'Tableau FR Download'!G:G,0)),FIND(" - ",INDEX('Tableau FR Download'!J:J,MATCH('Eligible Components'!M983,'Tableau FR Download'!G:G,0)))-1) = 0,"",LEFT(INDEX('Tableau FR Download'!J:J,MATCH('Eligible Components'!M983,'Tableau FR Download'!G:G,0)),FIND(" - ",INDEX('Tableau FR Download'!J:J,MATCH('Eligible Components'!M983,'Tableau FR Download'!G:G,0)))-1)),"")</f>
        <v/>
      </c>
      <c r="O983" s="2" t="str">
        <f>IF(T983="No","",IFERROR(IF(INDEX('Tableau FR Download'!M:M,MATCH('Eligible Components'!M983,'Tableau FR Download'!G:G,0))=0,"",INDEX('Tableau FR Download'!M:M,MATCH('Eligible Components'!M983,'Tableau FR Download'!G:G,0))),""))</f>
        <v/>
      </c>
      <c r="P983" s="27" t="str">
        <f>IF(IFERROR(
INDEX('Funding Request Tracker'!$G$6:$G$13,MATCH('Eligible Components'!N983,'Funding Request Tracker'!$F$6:$F$13,0)),"")=0,"",
IFERROR(INDEX('Funding Request Tracker'!$G$6:$G$13,MATCH('Eligible Components'!N983,'Funding Request Tracker'!$F$6:$F$13,0)),
""))</f>
        <v/>
      </c>
      <c r="Q983" s="27" t="str">
        <f>IF(IFERROR(INDEX('Tableau FR Download'!N:N,MATCH('Eligible Components'!M983,'Tableau FR Download'!G:G,0)),"")=0,"",IFERROR(INDEX('Tableau FR Download'!N:N,MATCH('Eligible Components'!M983,'Tableau FR Download'!G:G,0)),""))</f>
        <v/>
      </c>
      <c r="R983" s="27" t="str">
        <f>IF(IFERROR(INDEX('Tableau FR Download'!O:O,MATCH('Eligible Components'!M983,'Tableau FR Download'!G:G,0)),"")=0,"",IFERROR(INDEX('Tableau FR Download'!O:O,MATCH('Eligible Components'!M983,'Tableau FR Download'!G:G,0)),""))</f>
        <v/>
      </c>
      <c r="S983" t="str">
        <f t="shared" si="47"/>
        <v/>
      </c>
      <c r="T983" s="1" t="str">
        <f>IFERROR(INDEX('User Instructions'!$E$3:$E$8,MATCH('Eligible Components'!N983,'User Instructions'!$D$3:$D$8,0)),"")</f>
        <v/>
      </c>
      <c r="U983" s="1" t="str">
        <f>IFERROR(IF(INDEX('Tableau FR Download'!M:M,MATCH('Eligible Components'!M983,'Tableau FR Download'!G:G,0))=0,"",INDEX('Tableau FR Download'!M:M,MATCH('Eligible Components'!M983,'Tableau FR Download'!G:G,0))),"")</f>
        <v/>
      </c>
    </row>
    <row r="984" spans="1:21" hidden="1" x14ac:dyDescent="0.35">
      <c r="A984" s="1">
        <f t="shared" si="45"/>
        <v>0</v>
      </c>
      <c r="B984" s="1">
        <v>0</v>
      </c>
      <c r="C984" s="1" t="s">
        <v>201</v>
      </c>
      <c r="D984" s="1" t="s">
        <v>142</v>
      </c>
      <c r="E984" s="1" t="s">
        <v>137</v>
      </c>
      <c r="F984" s="1" t="s">
        <v>211</v>
      </c>
      <c r="G984" s="1" t="str">
        <f t="shared" si="46"/>
        <v>Montenegro-HIV/AIDS,Tuberculosis,RSSH</v>
      </c>
      <c r="H984" s="1">
        <v>1</v>
      </c>
      <c r="I984" s="1" t="s">
        <v>58</v>
      </c>
      <c r="J984" s="1" t="str">
        <f>IF(IFERROR(IF(M984="",INDEX('Review Approach Lookup'!D:D,MATCH('Eligible Components'!G984,'Review Approach Lookup'!A:A,0)),INDEX('Tableau FR Download'!I:I,MATCH(M984,'Tableau FR Download'!G:G,0))),"")=0,"TBC",IFERROR(IF(M984="",INDEX('Review Approach Lookup'!D:D,MATCH('Eligible Components'!G984,'Review Approach Lookup'!A:A,0)),INDEX('Tableau FR Download'!I:I,MATCH(M984,'Tableau FR Download'!G:G,0))),""))</f>
        <v/>
      </c>
      <c r="K984" s="1" t="s">
        <v>218</v>
      </c>
      <c r="L984" s="1">
        <f>_xlfn.MAXIFS('Tableau FR Download'!A:A,'Tableau FR Download'!B:B,'Eligible Components'!G984)</f>
        <v>0</v>
      </c>
      <c r="M984" s="1" t="str">
        <f>IF(L984=0,"",INDEX('Tableau FR Download'!G:G,MATCH('Eligible Components'!L984,'Tableau FR Download'!A:A,0)))</f>
        <v/>
      </c>
      <c r="N984" s="2" t="str">
        <f>IFERROR(IF(LEFT(INDEX('Tableau FR Download'!J:J,MATCH('Eligible Components'!M984,'Tableau FR Download'!G:G,0)),FIND(" - ",INDEX('Tableau FR Download'!J:J,MATCH('Eligible Components'!M984,'Tableau FR Download'!G:G,0)))-1) = 0,"",LEFT(INDEX('Tableau FR Download'!J:J,MATCH('Eligible Components'!M984,'Tableau FR Download'!G:G,0)),FIND(" - ",INDEX('Tableau FR Download'!J:J,MATCH('Eligible Components'!M984,'Tableau FR Download'!G:G,0)))-1)),"")</f>
        <v/>
      </c>
      <c r="O984" s="2" t="str">
        <f>IF(T984="No","",IFERROR(IF(INDEX('Tableau FR Download'!M:M,MATCH('Eligible Components'!M984,'Tableau FR Download'!G:G,0))=0,"",INDEX('Tableau FR Download'!M:M,MATCH('Eligible Components'!M984,'Tableau FR Download'!G:G,0))),""))</f>
        <v/>
      </c>
      <c r="P984" s="27" t="str">
        <f>IF(IFERROR(
INDEX('Funding Request Tracker'!$G$6:$G$13,MATCH('Eligible Components'!N984,'Funding Request Tracker'!$F$6:$F$13,0)),"")=0,"",
IFERROR(INDEX('Funding Request Tracker'!$G$6:$G$13,MATCH('Eligible Components'!N984,'Funding Request Tracker'!$F$6:$F$13,0)),
""))</f>
        <v/>
      </c>
      <c r="Q984" s="27" t="str">
        <f>IF(IFERROR(INDEX('Tableau FR Download'!N:N,MATCH('Eligible Components'!M984,'Tableau FR Download'!G:G,0)),"")=0,"",IFERROR(INDEX('Tableau FR Download'!N:N,MATCH('Eligible Components'!M984,'Tableau FR Download'!G:G,0)),""))</f>
        <v/>
      </c>
      <c r="R984" s="27" t="str">
        <f>IF(IFERROR(INDEX('Tableau FR Download'!O:O,MATCH('Eligible Components'!M984,'Tableau FR Download'!G:G,0)),"")=0,"",IFERROR(INDEX('Tableau FR Download'!O:O,MATCH('Eligible Components'!M984,'Tableau FR Download'!G:G,0)),""))</f>
        <v/>
      </c>
      <c r="S984" t="str">
        <f t="shared" si="47"/>
        <v/>
      </c>
      <c r="T984" s="1" t="str">
        <f>IFERROR(INDEX('User Instructions'!$E$3:$E$8,MATCH('Eligible Components'!N984,'User Instructions'!$D$3:$D$8,0)),"")</f>
        <v/>
      </c>
      <c r="U984" s="1" t="str">
        <f>IFERROR(IF(INDEX('Tableau FR Download'!M:M,MATCH('Eligible Components'!M984,'Tableau FR Download'!G:G,0))=0,"",INDEX('Tableau FR Download'!M:M,MATCH('Eligible Components'!M984,'Tableau FR Download'!G:G,0))),"")</f>
        <v/>
      </c>
    </row>
    <row r="985" spans="1:21" hidden="1" x14ac:dyDescent="0.35">
      <c r="A985" s="1">
        <f t="shared" si="45"/>
        <v>0</v>
      </c>
      <c r="B985" s="1">
        <v>0</v>
      </c>
      <c r="C985" s="1" t="s">
        <v>201</v>
      </c>
      <c r="D985" s="1" t="s">
        <v>142</v>
      </c>
      <c r="E985" s="1" t="s">
        <v>68</v>
      </c>
      <c r="F985" s="1" t="s">
        <v>68</v>
      </c>
      <c r="G985" s="1" t="str">
        <f t="shared" si="46"/>
        <v>Montenegro-Malaria</v>
      </c>
      <c r="H985" s="1">
        <v>0</v>
      </c>
      <c r="I985" s="1" t="s">
        <v>58</v>
      </c>
      <c r="J985" s="1" t="str">
        <f>IF(IFERROR(IF(M985="",INDEX('Review Approach Lookup'!D:D,MATCH('Eligible Components'!G985,'Review Approach Lookup'!A:A,0)),INDEX('Tableau FR Download'!I:I,MATCH(M985,'Tableau FR Download'!G:G,0))),"")=0,"TBC",IFERROR(IF(M985="",INDEX('Review Approach Lookup'!D:D,MATCH('Eligible Components'!G985,'Review Approach Lookup'!A:A,0)),INDEX('Tableau FR Download'!I:I,MATCH(M985,'Tableau FR Download'!G:G,0))),""))</f>
        <v/>
      </c>
      <c r="K985" s="1" t="s">
        <v>218</v>
      </c>
      <c r="L985" s="1">
        <f>_xlfn.MAXIFS('Tableau FR Download'!A:A,'Tableau FR Download'!B:B,'Eligible Components'!G985)</f>
        <v>0</v>
      </c>
      <c r="M985" s="1" t="str">
        <f>IF(L985=0,"",INDEX('Tableau FR Download'!G:G,MATCH('Eligible Components'!L985,'Tableau FR Download'!A:A,0)))</f>
        <v/>
      </c>
      <c r="N985" s="2" t="str">
        <f>IFERROR(IF(LEFT(INDEX('Tableau FR Download'!J:J,MATCH('Eligible Components'!M985,'Tableau FR Download'!G:G,0)),FIND(" - ",INDEX('Tableau FR Download'!J:J,MATCH('Eligible Components'!M985,'Tableau FR Download'!G:G,0)))-1) = 0,"",LEFT(INDEX('Tableau FR Download'!J:J,MATCH('Eligible Components'!M985,'Tableau FR Download'!G:G,0)),FIND(" - ",INDEX('Tableau FR Download'!J:J,MATCH('Eligible Components'!M985,'Tableau FR Download'!G:G,0)))-1)),"")</f>
        <v/>
      </c>
      <c r="O985" s="2" t="str">
        <f>IF(T985="No","",IFERROR(IF(INDEX('Tableau FR Download'!M:M,MATCH('Eligible Components'!M985,'Tableau FR Download'!G:G,0))=0,"",INDEX('Tableau FR Download'!M:M,MATCH('Eligible Components'!M985,'Tableau FR Download'!G:G,0))),""))</f>
        <v/>
      </c>
      <c r="P985" s="27" t="str">
        <f>IF(IFERROR(
INDEX('Funding Request Tracker'!$G$6:$G$13,MATCH('Eligible Components'!N985,'Funding Request Tracker'!$F$6:$F$13,0)),"")=0,"",
IFERROR(INDEX('Funding Request Tracker'!$G$6:$G$13,MATCH('Eligible Components'!N985,'Funding Request Tracker'!$F$6:$F$13,0)),
""))</f>
        <v/>
      </c>
      <c r="Q985" s="27" t="str">
        <f>IF(IFERROR(INDEX('Tableau FR Download'!N:N,MATCH('Eligible Components'!M985,'Tableau FR Download'!G:G,0)),"")=0,"",IFERROR(INDEX('Tableau FR Download'!N:N,MATCH('Eligible Components'!M985,'Tableau FR Download'!G:G,0)),""))</f>
        <v/>
      </c>
      <c r="R985" s="27" t="str">
        <f>IF(IFERROR(INDEX('Tableau FR Download'!O:O,MATCH('Eligible Components'!M985,'Tableau FR Download'!G:G,0)),"")=0,"",IFERROR(INDEX('Tableau FR Download'!O:O,MATCH('Eligible Components'!M985,'Tableau FR Download'!G:G,0)),""))</f>
        <v/>
      </c>
      <c r="S985" t="str">
        <f t="shared" si="47"/>
        <v/>
      </c>
      <c r="T985" s="1" t="str">
        <f>IFERROR(INDEX('User Instructions'!$E$3:$E$8,MATCH('Eligible Components'!N985,'User Instructions'!$D$3:$D$8,0)),"")</f>
        <v/>
      </c>
      <c r="U985" s="1" t="str">
        <f>IFERROR(IF(INDEX('Tableau FR Download'!M:M,MATCH('Eligible Components'!M985,'Tableau FR Download'!G:G,0))=0,"",INDEX('Tableau FR Download'!M:M,MATCH('Eligible Components'!M985,'Tableau FR Download'!G:G,0))),"")</f>
        <v/>
      </c>
    </row>
    <row r="986" spans="1:21" hidden="1" x14ac:dyDescent="0.35">
      <c r="A986" s="1">
        <f t="shared" si="45"/>
        <v>0</v>
      </c>
      <c r="B986" s="1">
        <v>0</v>
      </c>
      <c r="C986" s="1" t="s">
        <v>201</v>
      </c>
      <c r="D986" s="1" t="s">
        <v>142</v>
      </c>
      <c r="E986" s="1" t="s">
        <v>94</v>
      </c>
      <c r="F986" s="1" t="s">
        <v>212</v>
      </c>
      <c r="G986" s="1" t="str">
        <f t="shared" si="46"/>
        <v>Montenegro-Malaria,RSSH</v>
      </c>
      <c r="H986" s="1">
        <v>0</v>
      </c>
      <c r="I986" s="1" t="s">
        <v>58</v>
      </c>
      <c r="J986" s="1" t="str">
        <f>IF(IFERROR(IF(M986="",INDEX('Review Approach Lookup'!D:D,MATCH('Eligible Components'!G986,'Review Approach Lookup'!A:A,0)),INDEX('Tableau FR Download'!I:I,MATCH(M986,'Tableau FR Download'!G:G,0))),"")=0,"TBC",IFERROR(IF(M986="",INDEX('Review Approach Lookup'!D:D,MATCH('Eligible Components'!G986,'Review Approach Lookup'!A:A,0)),INDEX('Tableau FR Download'!I:I,MATCH(M986,'Tableau FR Download'!G:G,0))),""))</f>
        <v/>
      </c>
      <c r="K986" s="1" t="s">
        <v>218</v>
      </c>
      <c r="L986" s="1">
        <f>_xlfn.MAXIFS('Tableau FR Download'!A:A,'Tableau FR Download'!B:B,'Eligible Components'!G986)</f>
        <v>0</v>
      </c>
      <c r="M986" s="1" t="str">
        <f>IF(L986=0,"",INDEX('Tableau FR Download'!G:G,MATCH('Eligible Components'!L986,'Tableau FR Download'!A:A,0)))</f>
        <v/>
      </c>
      <c r="N986" s="2" t="str">
        <f>IFERROR(IF(LEFT(INDEX('Tableau FR Download'!J:J,MATCH('Eligible Components'!M986,'Tableau FR Download'!G:G,0)),FIND(" - ",INDEX('Tableau FR Download'!J:J,MATCH('Eligible Components'!M986,'Tableau FR Download'!G:G,0)))-1) = 0,"",LEFT(INDEX('Tableau FR Download'!J:J,MATCH('Eligible Components'!M986,'Tableau FR Download'!G:G,0)),FIND(" - ",INDEX('Tableau FR Download'!J:J,MATCH('Eligible Components'!M986,'Tableau FR Download'!G:G,0)))-1)),"")</f>
        <v/>
      </c>
      <c r="O986" s="2" t="str">
        <f>IF(T986="No","",IFERROR(IF(INDEX('Tableau FR Download'!M:M,MATCH('Eligible Components'!M986,'Tableau FR Download'!G:G,0))=0,"",INDEX('Tableau FR Download'!M:M,MATCH('Eligible Components'!M986,'Tableau FR Download'!G:G,0))),""))</f>
        <v/>
      </c>
      <c r="P986" s="27" t="str">
        <f>IF(IFERROR(
INDEX('Funding Request Tracker'!$G$6:$G$13,MATCH('Eligible Components'!N986,'Funding Request Tracker'!$F$6:$F$13,0)),"")=0,"",
IFERROR(INDEX('Funding Request Tracker'!$G$6:$G$13,MATCH('Eligible Components'!N986,'Funding Request Tracker'!$F$6:$F$13,0)),
""))</f>
        <v/>
      </c>
      <c r="Q986" s="27" t="str">
        <f>IF(IFERROR(INDEX('Tableau FR Download'!N:N,MATCH('Eligible Components'!M986,'Tableau FR Download'!G:G,0)),"")=0,"",IFERROR(INDEX('Tableau FR Download'!N:N,MATCH('Eligible Components'!M986,'Tableau FR Download'!G:G,0)),""))</f>
        <v/>
      </c>
      <c r="R986" s="27" t="str">
        <f>IF(IFERROR(INDEX('Tableau FR Download'!O:O,MATCH('Eligible Components'!M986,'Tableau FR Download'!G:G,0)),"")=0,"",IFERROR(INDEX('Tableau FR Download'!O:O,MATCH('Eligible Components'!M986,'Tableau FR Download'!G:G,0)),""))</f>
        <v/>
      </c>
      <c r="S986" t="str">
        <f t="shared" si="47"/>
        <v/>
      </c>
      <c r="T986" s="1" t="str">
        <f>IFERROR(INDEX('User Instructions'!$E$3:$E$8,MATCH('Eligible Components'!N986,'User Instructions'!$D$3:$D$8,0)),"")</f>
        <v/>
      </c>
      <c r="U986" s="1" t="str">
        <f>IFERROR(IF(INDEX('Tableau FR Download'!M:M,MATCH('Eligible Components'!M986,'Tableau FR Download'!G:G,0))=0,"",INDEX('Tableau FR Download'!M:M,MATCH('Eligible Components'!M986,'Tableau FR Download'!G:G,0))),"")</f>
        <v/>
      </c>
    </row>
    <row r="987" spans="1:21" hidden="1" x14ac:dyDescent="0.35">
      <c r="A987" s="1">
        <f t="shared" si="45"/>
        <v>0</v>
      </c>
      <c r="B987" s="1">
        <v>0</v>
      </c>
      <c r="C987" s="1" t="s">
        <v>201</v>
      </c>
      <c r="D987" s="1" t="s">
        <v>142</v>
      </c>
      <c r="E987" s="1" t="s">
        <v>91</v>
      </c>
      <c r="F987" s="1" t="s">
        <v>91</v>
      </c>
      <c r="G987" s="1" t="str">
        <f t="shared" si="46"/>
        <v>Montenegro-RSSH</v>
      </c>
      <c r="H987" s="1">
        <v>1</v>
      </c>
      <c r="I987" s="1" t="s">
        <v>58</v>
      </c>
      <c r="J987" s="1" t="str">
        <f>IF(IFERROR(IF(M987="",INDEX('Review Approach Lookup'!D:D,MATCH('Eligible Components'!G987,'Review Approach Lookup'!A:A,0)),INDEX('Tableau FR Download'!I:I,MATCH(M987,'Tableau FR Download'!G:G,0))),"")=0,"TBC",IFERROR(IF(M987="",INDEX('Review Approach Lookup'!D:D,MATCH('Eligible Components'!G987,'Review Approach Lookup'!A:A,0)),INDEX('Tableau FR Download'!I:I,MATCH(M987,'Tableau FR Download'!G:G,0))),""))</f>
        <v>TBC</v>
      </c>
      <c r="K987" s="1" t="s">
        <v>218</v>
      </c>
      <c r="L987" s="1">
        <f>_xlfn.MAXIFS('Tableau FR Download'!A:A,'Tableau FR Download'!B:B,'Eligible Components'!G987)</f>
        <v>0</v>
      </c>
      <c r="M987" s="1" t="str">
        <f>IF(L987=0,"",INDEX('Tableau FR Download'!G:G,MATCH('Eligible Components'!L987,'Tableau FR Download'!A:A,0)))</f>
        <v/>
      </c>
      <c r="N987" s="2" t="str">
        <f>IFERROR(IF(LEFT(INDEX('Tableau FR Download'!J:J,MATCH('Eligible Components'!M987,'Tableau FR Download'!G:G,0)),FIND(" - ",INDEX('Tableau FR Download'!J:J,MATCH('Eligible Components'!M987,'Tableau FR Download'!G:G,0)))-1) = 0,"",LEFT(INDEX('Tableau FR Download'!J:J,MATCH('Eligible Components'!M987,'Tableau FR Download'!G:G,0)),FIND(" - ",INDEX('Tableau FR Download'!J:J,MATCH('Eligible Components'!M987,'Tableau FR Download'!G:G,0)))-1)),"")</f>
        <v/>
      </c>
      <c r="O987" s="2" t="str">
        <f>IF(T987="No","",IFERROR(IF(INDEX('Tableau FR Download'!M:M,MATCH('Eligible Components'!M987,'Tableau FR Download'!G:G,0))=0,"",INDEX('Tableau FR Download'!M:M,MATCH('Eligible Components'!M987,'Tableau FR Download'!G:G,0))),""))</f>
        <v/>
      </c>
      <c r="P987" s="27" t="str">
        <f>IF(IFERROR(
INDEX('Funding Request Tracker'!$G$6:$G$13,MATCH('Eligible Components'!N987,'Funding Request Tracker'!$F$6:$F$13,0)),"")=0,"",
IFERROR(INDEX('Funding Request Tracker'!$G$6:$G$13,MATCH('Eligible Components'!N987,'Funding Request Tracker'!$F$6:$F$13,0)),
""))</f>
        <v/>
      </c>
      <c r="Q987" s="27" t="str">
        <f>IF(IFERROR(INDEX('Tableau FR Download'!N:N,MATCH('Eligible Components'!M987,'Tableau FR Download'!G:G,0)),"")=0,"",IFERROR(INDEX('Tableau FR Download'!N:N,MATCH('Eligible Components'!M987,'Tableau FR Download'!G:G,0)),""))</f>
        <v/>
      </c>
      <c r="R987" s="27" t="str">
        <f>IF(IFERROR(INDEX('Tableau FR Download'!O:O,MATCH('Eligible Components'!M987,'Tableau FR Download'!G:G,0)),"")=0,"",IFERROR(INDEX('Tableau FR Download'!O:O,MATCH('Eligible Components'!M987,'Tableau FR Download'!G:G,0)),""))</f>
        <v/>
      </c>
      <c r="S987" t="str">
        <f t="shared" si="47"/>
        <v/>
      </c>
      <c r="T987" s="1" t="str">
        <f>IFERROR(INDEX('User Instructions'!$E$3:$E$8,MATCH('Eligible Components'!N987,'User Instructions'!$D$3:$D$8,0)),"")</f>
        <v/>
      </c>
      <c r="U987" s="1" t="str">
        <f>IFERROR(IF(INDEX('Tableau FR Download'!M:M,MATCH('Eligible Components'!M987,'Tableau FR Download'!G:G,0))=0,"",INDEX('Tableau FR Download'!M:M,MATCH('Eligible Components'!M987,'Tableau FR Download'!G:G,0))),"")</f>
        <v/>
      </c>
    </row>
    <row r="988" spans="1:21" hidden="1" x14ac:dyDescent="0.35">
      <c r="A988" s="1">
        <f t="shared" si="45"/>
        <v>0</v>
      </c>
      <c r="B988" s="1">
        <v>0</v>
      </c>
      <c r="C988" s="1" t="s">
        <v>201</v>
      </c>
      <c r="D988" s="1" t="s">
        <v>142</v>
      </c>
      <c r="E988" s="1" t="s">
        <v>61</v>
      </c>
      <c r="F988" s="1" t="s">
        <v>213</v>
      </c>
      <c r="G988" s="1" t="str">
        <f t="shared" si="46"/>
        <v>Montenegro-Tuberculosis</v>
      </c>
      <c r="H988" s="1">
        <v>0</v>
      </c>
      <c r="I988" s="1" t="s">
        <v>58</v>
      </c>
      <c r="J988" s="1" t="str">
        <f>IF(IFERROR(IF(M988="",INDEX('Review Approach Lookup'!D:D,MATCH('Eligible Components'!G988,'Review Approach Lookup'!A:A,0)),INDEX('Tableau FR Download'!I:I,MATCH(M988,'Tableau FR Download'!G:G,0))),"")=0,"TBC",IFERROR(IF(M988="",INDEX('Review Approach Lookup'!D:D,MATCH('Eligible Components'!G988,'Review Approach Lookup'!A:A,0)),INDEX('Tableau FR Download'!I:I,MATCH(M988,'Tableau FR Download'!G:G,0))),""))</f>
        <v/>
      </c>
      <c r="K988" s="1" t="s">
        <v>218</v>
      </c>
      <c r="L988" s="1">
        <f>_xlfn.MAXIFS('Tableau FR Download'!A:A,'Tableau FR Download'!B:B,'Eligible Components'!G988)</f>
        <v>0</v>
      </c>
      <c r="M988" s="1" t="str">
        <f>IF(L988=0,"",INDEX('Tableau FR Download'!G:G,MATCH('Eligible Components'!L988,'Tableau FR Download'!A:A,0)))</f>
        <v/>
      </c>
      <c r="N988" s="2" t="str">
        <f>IFERROR(IF(LEFT(INDEX('Tableau FR Download'!J:J,MATCH('Eligible Components'!M988,'Tableau FR Download'!G:G,0)),FIND(" - ",INDEX('Tableau FR Download'!J:J,MATCH('Eligible Components'!M988,'Tableau FR Download'!G:G,0)))-1) = 0,"",LEFT(INDEX('Tableau FR Download'!J:J,MATCH('Eligible Components'!M988,'Tableau FR Download'!G:G,0)),FIND(" - ",INDEX('Tableau FR Download'!J:J,MATCH('Eligible Components'!M988,'Tableau FR Download'!G:G,0)))-1)),"")</f>
        <v/>
      </c>
      <c r="O988" s="2" t="str">
        <f>IF(T988="No","",IFERROR(IF(INDEX('Tableau FR Download'!M:M,MATCH('Eligible Components'!M988,'Tableau FR Download'!G:G,0))=0,"",INDEX('Tableau FR Download'!M:M,MATCH('Eligible Components'!M988,'Tableau FR Download'!G:G,0))),""))</f>
        <v/>
      </c>
      <c r="P988" s="27" t="str">
        <f>IF(IFERROR(
INDEX('Funding Request Tracker'!$G$6:$G$13,MATCH('Eligible Components'!N988,'Funding Request Tracker'!$F$6:$F$13,0)),"")=0,"",
IFERROR(INDEX('Funding Request Tracker'!$G$6:$G$13,MATCH('Eligible Components'!N988,'Funding Request Tracker'!$F$6:$F$13,0)),
""))</f>
        <v/>
      </c>
      <c r="Q988" s="27" t="str">
        <f>IF(IFERROR(INDEX('Tableau FR Download'!N:N,MATCH('Eligible Components'!M988,'Tableau FR Download'!G:G,0)),"")=0,"",IFERROR(INDEX('Tableau FR Download'!N:N,MATCH('Eligible Components'!M988,'Tableau FR Download'!G:G,0)),""))</f>
        <v/>
      </c>
      <c r="R988" s="27" t="str">
        <f>IF(IFERROR(INDEX('Tableau FR Download'!O:O,MATCH('Eligible Components'!M988,'Tableau FR Download'!G:G,0)),"")=0,"",IFERROR(INDEX('Tableau FR Download'!O:O,MATCH('Eligible Components'!M988,'Tableau FR Download'!G:G,0)),""))</f>
        <v/>
      </c>
      <c r="S988" t="str">
        <f t="shared" si="47"/>
        <v/>
      </c>
      <c r="T988" s="1" t="str">
        <f>IFERROR(INDEX('User Instructions'!$E$3:$E$8,MATCH('Eligible Components'!N988,'User Instructions'!$D$3:$D$8,0)),"")</f>
        <v/>
      </c>
      <c r="U988" s="1" t="str">
        <f>IFERROR(IF(INDEX('Tableau FR Download'!M:M,MATCH('Eligible Components'!M988,'Tableau FR Download'!G:G,0))=0,"",INDEX('Tableau FR Download'!M:M,MATCH('Eligible Components'!M988,'Tableau FR Download'!G:G,0))),"")</f>
        <v/>
      </c>
    </row>
    <row r="989" spans="1:21" hidden="1" x14ac:dyDescent="0.35">
      <c r="A989" s="1">
        <f t="shared" si="45"/>
        <v>0</v>
      </c>
      <c r="B989" s="1">
        <v>0</v>
      </c>
      <c r="C989" s="1" t="s">
        <v>201</v>
      </c>
      <c r="D989" s="1" t="s">
        <v>142</v>
      </c>
      <c r="E989" s="1" t="s">
        <v>168</v>
      </c>
      <c r="F989" s="1" t="s">
        <v>214</v>
      </c>
      <c r="G989" s="1" t="str">
        <f t="shared" si="46"/>
        <v>Montenegro-Tuberculosis,Malaria</v>
      </c>
      <c r="H989" s="1">
        <v>0</v>
      </c>
      <c r="I989" s="1" t="s">
        <v>58</v>
      </c>
      <c r="J989" s="1" t="str">
        <f>IF(IFERROR(IF(M989="",INDEX('Review Approach Lookup'!D:D,MATCH('Eligible Components'!G989,'Review Approach Lookup'!A:A,0)),INDEX('Tableau FR Download'!I:I,MATCH(M989,'Tableau FR Download'!G:G,0))),"")=0,"TBC",IFERROR(IF(M989="",INDEX('Review Approach Lookup'!D:D,MATCH('Eligible Components'!G989,'Review Approach Lookup'!A:A,0)),INDEX('Tableau FR Download'!I:I,MATCH(M989,'Tableau FR Download'!G:G,0))),""))</f>
        <v/>
      </c>
      <c r="K989" s="1" t="s">
        <v>218</v>
      </c>
      <c r="L989" s="1">
        <f>_xlfn.MAXIFS('Tableau FR Download'!A:A,'Tableau FR Download'!B:B,'Eligible Components'!G989)</f>
        <v>0</v>
      </c>
      <c r="M989" s="1" t="str">
        <f>IF(L989=0,"",INDEX('Tableau FR Download'!G:G,MATCH('Eligible Components'!L989,'Tableau FR Download'!A:A,0)))</f>
        <v/>
      </c>
      <c r="N989" s="2" t="str">
        <f>IFERROR(IF(LEFT(INDEX('Tableau FR Download'!J:J,MATCH('Eligible Components'!M989,'Tableau FR Download'!G:G,0)),FIND(" - ",INDEX('Tableau FR Download'!J:J,MATCH('Eligible Components'!M989,'Tableau FR Download'!G:G,0)))-1) = 0,"",LEFT(INDEX('Tableau FR Download'!J:J,MATCH('Eligible Components'!M989,'Tableau FR Download'!G:G,0)),FIND(" - ",INDEX('Tableau FR Download'!J:J,MATCH('Eligible Components'!M989,'Tableau FR Download'!G:G,0)))-1)),"")</f>
        <v/>
      </c>
      <c r="O989" s="2" t="str">
        <f>IF(T989="No","",IFERROR(IF(INDEX('Tableau FR Download'!M:M,MATCH('Eligible Components'!M989,'Tableau FR Download'!G:G,0))=0,"",INDEX('Tableau FR Download'!M:M,MATCH('Eligible Components'!M989,'Tableau FR Download'!G:G,0))),""))</f>
        <v/>
      </c>
      <c r="P989" s="27" t="str">
        <f>IF(IFERROR(
INDEX('Funding Request Tracker'!$G$6:$G$13,MATCH('Eligible Components'!N989,'Funding Request Tracker'!$F$6:$F$13,0)),"")=0,"",
IFERROR(INDEX('Funding Request Tracker'!$G$6:$G$13,MATCH('Eligible Components'!N989,'Funding Request Tracker'!$F$6:$F$13,0)),
""))</f>
        <v/>
      </c>
      <c r="Q989" s="27" t="str">
        <f>IF(IFERROR(INDEX('Tableau FR Download'!N:N,MATCH('Eligible Components'!M989,'Tableau FR Download'!G:G,0)),"")=0,"",IFERROR(INDEX('Tableau FR Download'!N:N,MATCH('Eligible Components'!M989,'Tableau FR Download'!G:G,0)),""))</f>
        <v/>
      </c>
      <c r="R989" s="27" t="str">
        <f>IF(IFERROR(INDEX('Tableau FR Download'!O:O,MATCH('Eligible Components'!M989,'Tableau FR Download'!G:G,0)),"")=0,"",IFERROR(INDEX('Tableau FR Download'!O:O,MATCH('Eligible Components'!M989,'Tableau FR Download'!G:G,0)),""))</f>
        <v/>
      </c>
      <c r="S989" t="str">
        <f t="shared" si="47"/>
        <v/>
      </c>
      <c r="T989" s="1" t="str">
        <f>IFERROR(INDEX('User Instructions'!$E$3:$E$8,MATCH('Eligible Components'!N989,'User Instructions'!$D$3:$D$8,0)),"")</f>
        <v/>
      </c>
      <c r="U989" s="1" t="str">
        <f>IFERROR(IF(INDEX('Tableau FR Download'!M:M,MATCH('Eligible Components'!M989,'Tableau FR Download'!G:G,0))=0,"",INDEX('Tableau FR Download'!M:M,MATCH('Eligible Components'!M989,'Tableau FR Download'!G:G,0))),"")</f>
        <v/>
      </c>
    </row>
    <row r="990" spans="1:21" hidden="1" x14ac:dyDescent="0.35">
      <c r="A990" s="1">
        <f t="shared" si="45"/>
        <v>0</v>
      </c>
      <c r="B990" s="1">
        <v>0</v>
      </c>
      <c r="C990" s="1" t="s">
        <v>201</v>
      </c>
      <c r="D990" s="1" t="s">
        <v>142</v>
      </c>
      <c r="E990" s="1" t="s">
        <v>133</v>
      </c>
      <c r="F990" s="1" t="s">
        <v>215</v>
      </c>
      <c r="G990" s="1" t="str">
        <f t="shared" si="46"/>
        <v>Montenegro-Tuberculosis,Malaria,RSSH</v>
      </c>
      <c r="H990" s="1">
        <v>0</v>
      </c>
      <c r="I990" s="1" t="s">
        <v>58</v>
      </c>
      <c r="J990" s="1" t="str">
        <f>IF(IFERROR(IF(M990="",INDEX('Review Approach Lookup'!D:D,MATCH('Eligible Components'!G990,'Review Approach Lookup'!A:A,0)),INDEX('Tableau FR Download'!I:I,MATCH(M990,'Tableau FR Download'!G:G,0))),"")=0,"TBC",IFERROR(IF(M990="",INDEX('Review Approach Lookup'!D:D,MATCH('Eligible Components'!G990,'Review Approach Lookup'!A:A,0)),INDEX('Tableau FR Download'!I:I,MATCH(M990,'Tableau FR Download'!G:G,0))),""))</f>
        <v/>
      </c>
      <c r="K990" s="1" t="s">
        <v>218</v>
      </c>
      <c r="L990" s="1">
        <f>_xlfn.MAXIFS('Tableau FR Download'!A:A,'Tableau FR Download'!B:B,'Eligible Components'!G990)</f>
        <v>0</v>
      </c>
      <c r="M990" s="1" t="str">
        <f>IF(L990=0,"",INDEX('Tableau FR Download'!G:G,MATCH('Eligible Components'!L990,'Tableau FR Download'!A:A,0)))</f>
        <v/>
      </c>
      <c r="N990" s="2" t="str">
        <f>IFERROR(IF(LEFT(INDEX('Tableau FR Download'!J:J,MATCH('Eligible Components'!M990,'Tableau FR Download'!G:G,0)),FIND(" - ",INDEX('Tableau FR Download'!J:J,MATCH('Eligible Components'!M990,'Tableau FR Download'!G:G,0)))-1) = 0,"",LEFT(INDEX('Tableau FR Download'!J:J,MATCH('Eligible Components'!M990,'Tableau FR Download'!G:G,0)),FIND(" - ",INDEX('Tableau FR Download'!J:J,MATCH('Eligible Components'!M990,'Tableau FR Download'!G:G,0)))-1)),"")</f>
        <v/>
      </c>
      <c r="O990" s="2" t="str">
        <f>IF(T990="No","",IFERROR(IF(INDEX('Tableau FR Download'!M:M,MATCH('Eligible Components'!M990,'Tableau FR Download'!G:G,0))=0,"",INDEX('Tableau FR Download'!M:M,MATCH('Eligible Components'!M990,'Tableau FR Download'!G:G,0))),""))</f>
        <v/>
      </c>
      <c r="P990" s="27" t="str">
        <f>IF(IFERROR(
INDEX('Funding Request Tracker'!$G$6:$G$13,MATCH('Eligible Components'!N990,'Funding Request Tracker'!$F$6:$F$13,0)),"")=0,"",
IFERROR(INDEX('Funding Request Tracker'!$G$6:$G$13,MATCH('Eligible Components'!N990,'Funding Request Tracker'!$F$6:$F$13,0)),
""))</f>
        <v/>
      </c>
      <c r="Q990" s="27" t="str">
        <f>IF(IFERROR(INDEX('Tableau FR Download'!N:N,MATCH('Eligible Components'!M990,'Tableau FR Download'!G:G,0)),"")=0,"",IFERROR(INDEX('Tableau FR Download'!N:N,MATCH('Eligible Components'!M990,'Tableau FR Download'!G:G,0)),""))</f>
        <v/>
      </c>
      <c r="R990" s="27" t="str">
        <f>IF(IFERROR(INDEX('Tableau FR Download'!O:O,MATCH('Eligible Components'!M990,'Tableau FR Download'!G:G,0)),"")=0,"",IFERROR(INDEX('Tableau FR Download'!O:O,MATCH('Eligible Components'!M990,'Tableau FR Download'!G:G,0)),""))</f>
        <v/>
      </c>
      <c r="S990" t="str">
        <f t="shared" si="47"/>
        <v/>
      </c>
      <c r="T990" s="1" t="str">
        <f>IFERROR(INDEX('User Instructions'!$E$3:$E$8,MATCH('Eligible Components'!N990,'User Instructions'!$D$3:$D$8,0)),"")</f>
        <v/>
      </c>
      <c r="U990" s="1" t="str">
        <f>IFERROR(IF(INDEX('Tableau FR Download'!M:M,MATCH('Eligible Components'!M990,'Tableau FR Download'!G:G,0))=0,"",INDEX('Tableau FR Download'!M:M,MATCH('Eligible Components'!M990,'Tableau FR Download'!G:G,0))),"")</f>
        <v/>
      </c>
    </row>
    <row r="991" spans="1:21" hidden="1" x14ac:dyDescent="0.35">
      <c r="A991" s="1">
        <f t="shared" si="45"/>
        <v>0</v>
      </c>
      <c r="B991" s="1">
        <v>0</v>
      </c>
      <c r="C991" s="1" t="s">
        <v>201</v>
      </c>
      <c r="D991" s="1" t="s">
        <v>142</v>
      </c>
      <c r="E991" s="1" t="s">
        <v>121</v>
      </c>
      <c r="F991" s="1" t="s">
        <v>216</v>
      </c>
      <c r="G991" s="1" t="str">
        <f t="shared" si="46"/>
        <v>Montenegro-Tuberculosis,RSSH</v>
      </c>
      <c r="H991" s="1">
        <v>1</v>
      </c>
      <c r="I991" s="1" t="s">
        <v>58</v>
      </c>
      <c r="J991" s="1" t="str">
        <f>IF(IFERROR(IF(M991="",INDEX('Review Approach Lookup'!D:D,MATCH('Eligible Components'!G991,'Review Approach Lookup'!A:A,0)),INDEX('Tableau FR Download'!I:I,MATCH(M991,'Tableau FR Download'!G:G,0))),"")=0,"TBC",IFERROR(IF(M991="",INDEX('Review Approach Lookup'!D:D,MATCH('Eligible Components'!G991,'Review Approach Lookup'!A:A,0)),INDEX('Tableau FR Download'!I:I,MATCH(M991,'Tableau FR Download'!G:G,0))),""))</f>
        <v/>
      </c>
      <c r="K991" s="1" t="s">
        <v>218</v>
      </c>
      <c r="L991" s="1">
        <f>_xlfn.MAXIFS('Tableau FR Download'!A:A,'Tableau FR Download'!B:B,'Eligible Components'!G991)</f>
        <v>0</v>
      </c>
      <c r="M991" s="1" t="str">
        <f>IF(L991=0,"",INDEX('Tableau FR Download'!G:G,MATCH('Eligible Components'!L991,'Tableau FR Download'!A:A,0)))</f>
        <v/>
      </c>
      <c r="N991" s="2" t="str">
        <f>IFERROR(IF(LEFT(INDEX('Tableau FR Download'!J:J,MATCH('Eligible Components'!M991,'Tableau FR Download'!G:G,0)),FIND(" - ",INDEX('Tableau FR Download'!J:J,MATCH('Eligible Components'!M991,'Tableau FR Download'!G:G,0)))-1) = 0,"",LEFT(INDEX('Tableau FR Download'!J:J,MATCH('Eligible Components'!M991,'Tableau FR Download'!G:G,0)),FIND(" - ",INDEX('Tableau FR Download'!J:J,MATCH('Eligible Components'!M991,'Tableau FR Download'!G:G,0)))-1)),"")</f>
        <v/>
      </c>
      <c r="O991" s="2" t="str">
        <f>IF(T991="No","",IFERROR(IF(INDEX('Tableau FR Download'!M:M,MATCH('Eligible Components'!M991,'Tableau FR Download'!G:G,0))=0,"",INDEX('Tableau FR Download'!M:M,MATCH('Eligible Components'!M991,'Tableau FR Download'!G:G,0))),""))</f>
        <v/>
      </c>
      <c r="P991" s="27" t="str">
        <f>IF(IFERROR(
INDEX('Funding Request Tracker'!$G$6:$G$13,MATCH('Eligible Components'!N991,'Funding Request Tracker'!$F$6:$F$13,0)),"")=0,"",
IFERROR(INDEX('Funding Request Tracker'!$G$6:$G$13,MATCH('Eligible Components'!N991,'Funding Request Tracker'!$F$6:$F$13,0)),
""))</f>
        <v/>
      </c>
      <c r="Q991" s="27" t="str">
        <f>IF(IFERROR(INDEX('Tableau FR Download'!N:N,MATCH('Eligible Components'!M991,'Tableau FR Download'!G:G,0)),"")=0,"",IFERROR(INDEX('Tableau FR Download'!N:N,MATCH('Eligible Components'!M991,'Tableau FR Download'!G:G,0)),""))</f>
        <v/>
      </c>
      <c r="R991" s="27" t="str">
        <f>IF(IFERROR(INDEX('Tableau FR Download'!O:O,MATCH('Eligible Components'!M991,'Tableau FR Download'!G:G,0)),"")=0,"",IFERROR(INDEX('Tableau FR Download'!O:O,MATCH('Eligible Components'!M991,'Tableau FR Download'!G:G,0)),""))</f>
        <v/>
      </c>
      <c r="S991" t="str">
        <f t="shared" si="47"/>
        <v/>
      </c>
      <c r="T991" s="1" t="str">
        <f>IFERROR(INDEX('User Instructions'!$E$3:$E$8,MATCH('Eligible Components'!N991,'User Instructions'!$D$3:$D$8,0)),"")</f>
        <v/>
      </c>
      <c r="U991" s="1" t="str">
        <f>IFERROR(IF(INDEX('Tableau FR Download'!M:M,MATCH('Eligible Components'!M991,'Tableau FR Download'!G:G,0))=0,"",INDEX('Tableau FR Download'!M:M,MATCH('Eligible Components'!M991,'Tableau FR Download'!G:G,0))),"")</f>
        <v/>
      </c>
    </row>
    <row r="992" spans="1:21" hidden="1" x14ac:dyDescent="0.35">
      <c r="A992" s="1">
        <f t="shared" si="45"/>
        <v>0</v>
      </c>
      <c r="B992" s="1">
        <v>1</v>
      </c>
      <c r="C992" s="1" t="s">
        <v>201</v>
      </c>
      <c r="D992" s="1" t="s">
        <v>143</v>
      </c>
      <c r="E992" s="1" t="s">
        <v>59</v>
      </c>
      <c r="F992" s="1" t="s">
        <v>59</v>
      </c>
      <c r="G992" s="1" t="str">
        <f t="shared" si="46"/>
        <v>Morocco-HIV/AIDS</v>
      </c>
      <c r="H992" s="1">
        <v>1</v>
      </c>
      <c r="I992" s="1" t="s">
        <v>97</v>
      </c>
      <c r="J992" s="1" t="str">
        <f>IF(IFERROR(IF(M992="",INDEX('Review Approach Lookup'!D:D,MATCH('Eligible Components'!G992,'Review Approach Lookup'!A:A,0)),INDEX('Tableau FR Download'!I:I,MATCH(M992,'Tableau FR Download'!G:G,0))),"")=0,"TBC",IFERROR(IF(M992="",INDEX('Review Approach Lookup'!D:D,MATCH('Eligible Components'!G992,'Review Approach Lookup'!A:A,0)),INDEX('Tableau FR Download'!I:I,MATCH(M992,'Tableau FR Download'!G:G,0))),""))</f>
        <v>Tailored for National Strategic Plans</v>
      </c>
      <c r="K992" s="1" t="s">
        <v>218</v>
      </c>
      <c r="L992" s="1">
        <f>_xlfn.MAXIFS('Tableau FR Download'!A:A,'Tableau FR Download'!B:B,'Eligible Components'!G992)</f>
        <v>0</v>
      </c>
      <c r="M992" s="1" t="str">
        <f>IF(L992=0,"",INDEX('Tableau FR Download'!G:G,MATCH('Eligible Components'!L992,'Tableau FR Download'!A:A,0)))</f>
        <v/>
      </c>
      <c r="N992" s="2" t="str">
        <f>IFERROR(IF(LEFT(INDEX('Tableau FR Download'!J:J,MATCH('Eligible Components'!M992,'Tableau FR Download'!G:G,0)),FIND(" - ",INDEX('Tableau FR Download'!J:J,MATCH('Eligible Components'!M992,'Tableau FR Download'!G:G,0)))-1) = 0,"",LEFT(INDEX('Tableau FR Download'!J:J,MATCH('Eligible Components'!M992,'Tableau FR Download'!G:G,0)),FIND(" - ",INDEX('Tableau FR Download'!J:J,MATCH('Eligible Components'!M992,'Tableau FR Download'!G:G,0)))-1)),"")</f>
        <v/>
      </c>
      <c r="O992" s="2" t="str">
        <f>IF(T992="No","",IFERROR(IF(INDEX('Tableau FR Download'!M:M,MATCH('Eligible Components'!M992,'Tableau FR Download'!G:G,0))=0,"",INDEX('Tableau FR Download'!M:M,MATCH('Eligible Components'!M992,'Tableau FR Download'!G:G,0))),""))</f>
        <v/>
      </c>
      <c r="P992" s="27" t="str">
        <f>IF(IFERROR(
INDEX('Funding Request Tracker'!$G$6:$G$13,MATCH('Eligible Components'!N992,'Funding Request Tracker'!$F$6:$F$13,0)),"")=0,"",
IFERROR(INDEX('Funding Request Tracker'!$G$6:$G$13,MATCH('Eligible Components'!N992,'Funding Request Tracker'!$F$6:$F$13,0)),
""))</f>
        <v/>
      </c>
      <c r="Q992" s="27" t="str">
        <f>IF(IFERROR(INDEX('Tableau FR Download'!N:N,MATCH('Eligible Components'!M992,'Tableau FR Download'!G:G,0)),"")=0,"",IFERROR(INDEX('Tableau FR Download'!N:N,MATCH('Eligible Components'!M992,'Tableau FR Download'!G:G,0)),""))</f>
        <v/>
      </c>
      <c r="R992" s="27" t="str">
        <f>IF(IFERROR(INDEX('Tableau FR Download'!O:O,MATCH('Eligible Components'!M992,'Tableau FR Download'!G:G,0)),"")=0,"",IFERROR(INDEX('Tableau FR Download'!O:O,MATCH('Eligible Components'!M992,'Tableau FR Download'!G:G,0)),""))</f>
        <v/>
      </c>
      <c r="S992" t="str">
        <f t="shared" si="47"/>
        <v/>
      </c>
      <c r="T992" s="1" t="str">
        <f>IFERROR(INDEX('User Instructions'!$E$3:$E$8,MATCH('Eligible Components'!N992,'User Instructions'!$D$3:$D$8,0)),"")</f>
        <v/>
      </c>
      <c r="U992" s="1" t="str">
        <f>IFERROR(IF(INDEX('Tableau FR Download'!M:M,MATCH('Eligible Components'!M992,'Tableau FR Download'!G:G,0))=0,"",INDEX('Tableau FR Download'!M:M,MATCH('Eligible Components'!M992,'Tableau FR Download'!G:G,0))),"")</f>
        <v/>
      </c>
    </row>
    <row r="993" spans="1:21" hidden="1" x14ac:dyDescent="0.35">
      <c r="A993" s="1">
        <f t="shared" si="45"/>
        <v>0</v>
      </c>
      <c r="B993" s="1">
        <v>0</v>
      </c>
      <c r="C993" s="1" t="s">
        <v>201</v>
      </c>
      <c r="D993" s="1" t="s">
        <v>143</v>
      </c>
      <c r="E993" s="1" t="s">
        <v>103</v>
      </c>
      <c r="F993" s="1" t="s">
        <v>203</v>
      </c>
      <c r="G993" s="1" t="str">
        <f t="shared" si="46"/>
        <v>Morocco-HIV/AIDS,Malaria</v>
      </c>
      <c r="H993" s="1">
        <v>0</v>
      </c>
      <c r="I993" s="1" t="s">
        <v>97</v>
      </c>
      <c r="J993" s="1" t="str">
        <f>IF(IFERROR(IF(M993="",INDEX('Review Approach Lookup'!D:D,MATCH('Eligible Components'!G993,'Review Approach Lookup'!A:A,0)),INDEX('Tableau FR Download'!I:I,MATCH(M993,'Tableau FR Download'!G:G,0))),"")=0,"TBC",IFERROR(IF(M993="",INDEX('Review Approach Lookup'!D:D,MATCH('Eligible Components'!G993,'Review Approach Lookup'!A:A,0)),INDEX('Tableau FR Download'!I:I,MATCH(M993,'Tableau FR Download'!G:G,0))),""))</f>
        <v/>
      </c>
      <c r="K993" s="1" t="s">
        <v>218</v>
      </c>
      <c r="L993" s="1">
        <f>_xlfn.MAXIFS('Tableau FR Download'!A:A,'Tableau FR Download'!B:B,'Eligible Components'!G993)</f>
        <v>0</v>
      </c>
      <c r="M993" s="1" t="str">
        <f>IF(L993=0,"",INDEX('Tableau FR Download'!G:G,MATCH('Eligible Components'!L993,'Tableau FR Download'!A:A,0)))</f>
        <v/>
      </c>
      <c r="N993" s="2" t="str">
        <f>IFERROR(IF(LEFT(INDEX('Tableau FR Download'!J:J,MATCH('Eligible Components'!M993,'Tableau FR Download'!G:G,0)),FIND(" - ",INDEX('Tableau FR Download'!J:J,MATCH('Eligible Components'!M993,'Tableau FR Download'!G:G,0)))-1) = 0,"",LEFT(INDEX('Tableau FR Download'!J:J,MATCH('Eligible Components'!M993,'Tableau FR Download'!G:G,0)),FIND(" - ",INDEX('Tableau FR Download'!J:J,MATCH('Eligible Components'!M993,'Tableau FR Download'!G:G,0)))-1)),"")</f>
        <v/>
      </c>
      <c r="O993" s="2" t="str">
        <f>IF(T993="No","",IFERROR(IF(INDEX('Tableau FR Download'!M:M,MATCH('Eligible Components'!M993,'Tableau FR Download'!G:G,0))=0,"",INDEX('Tableau FR Download'!M:M,MATCH('Eligible Components'!M993,'Tableau FR Download'!G:G,0))),""))</f>
        <v/>
      </c>
      <c r="P993" s="27" t="str">
        <f>IF(IFERROR(
INDEX('Funding Request Tracker'!$G$6:$G$13,MATCH('Eligible Components'!N993,'Funding Request Tracker'!$F$6:$F$13,0)),"")=0,"",
IFERROR(INDEX('Funding Request Tracker'!$G$6:$G$13,MATCH('Eligible Components'!N993,'Funding Request Tracker'!$F$6:$F$13,0)),
""))</f>
        <v/>
      </c>
      <c r="Q993" s="27" t="str">
        <f>IF(IFERROR(INDEX('Tableau FR Download'!N:N,MATCH('Eligible Components'!M993,'Tableau FR Download'!G:G,0)),"")=0,"",IFERROR(INDEX('Tableau FR Download'!N:N,MATCH('Eligible Components'!M993,'Tableau FR Download'!G:G,0)),""))</f>
        <v/>
      </c>
      <c r="R993" s="27" t="str">
        <f>IF(IFERROR(INDEX('Tableau FR Download'!O:O,MATCH('Eligible Components'!M993,'Tableau FR Download'!G:G,0)),"")=0,"",IFERROR(INDEX('Tableau FR Download'!O:O,MATCH('Eligible Components'!M993,'Tableau FR Download'!G:G,0)),""))</f>
        <v/>
      </c>
      <c r="S993" t="str">
        <f t="shared" si="47"/>
        <v/>
      </c>
      <c r="T993" s="1" t="str">
        <f>IFERROR(INDEX('User Instructions'!$E$3:$E$8,MATCH('Eligible Components'!N993,'User Instructions'!$D$3:$D$8,0)),"")</f>
        <v/>
      </c>
      <c r="U993" s="1" t="str">
        <f>IFERROR(IF(INDEX('Tableau FR Download'!M:M,MATCH('Eligible Components'!M993,'Tableau FR Download'!G:G,0))=0,"",INDEX('Tableau FR Download'!M:M,MATCH('Eligible Components'!M993,'Tableau FR Download'!G:G,0))),"")</f>
        <v/>
      </c>
    </row>
    <row r="994" spans="1:21" hidden="1" x14ac:dyDescent="0.35">
      <c r="A994" s="1">
        <f t="shared" si="45"/>
        <v>0</v>
      </c>
      <c r="B994" s="1">
        <v>0</v>
      </c>
      <c r="C994" s="1" t="s">
        <v>201</v>
      </c>
      <c r="D994" s="1" t="s">
        <v>143</v>
      </c>
      <c r="E994" s="1" t="s">
        <v>204</v>
      </c>
      <c r="F994" s="1" t="s">
        <v>205</v>
      </c>
      <c r="G994" s="1" t="str">
        <f t="shared" si="46"/>
        <v>Morocco-HIV/AIDS,Malaria,RSSH</v>
      </c>
      <c r="H994" s="1">
        <v>0</v>
      </c>
      <c r="I994" s="1" t="s">
        <v>97</v>
      </c>
      <c r="J994" s="1" t="str">
        <f>IF(IFERROR(IF(M994="",INDEX('Review Approach Lookup'!D:D,MATCH('Eligible Components'!G994,'Review Approach Lookup'!A:A,0)),INDEX('Tableau FR Download'!I:I,MATCH(M994,'Tableau FR Download'!G:G,0))),"")=0,"TBC",IFERROR(IF(M994="",INDEX('Review Approach Lookup'!D:D,MATCH('Eligible Components'!G994,'Review Approach Lookup'!A:A,0)),INDEX('Tableau FR Download'!I:I,MATCH(M994,'Tableau FR Download'!G:G,0))),""))</f>
        <v/>
      </c>
      <c r="K994" s="1" t="s">
        <v>218</v>
      </c>
      <c r="L994" s="1">
        <f>_xlfn.MAXIFS('Tableau FR Download'!A:A,'Tableau FR Download'!B:B,'Eligible Components'!G994)</f>
        <v>0</v>
      </c>
      <c r="M994" s="1" t="str">
        <f>IF(L994=0,"",INDEX('Tableau FR Download'!G:G,MATCH('Eligible Components'!L994,'Tableau FR Download'!A:A,0)))</f>
        <v/>
      </c>
      <c r="N994" s="2" t="str">
        <f>IFERROR(IF(LEFT(INDEX('Tableau FR Download'!J:J,MATCH('Eligible Components'!M994,'Tableau FR Download'!G:G,0)),FIND(" - ",INDEX('Tableau FR Download'!J:J,MATCH('Eligible Components'!M994,'Tableau FR Download'!G:G,0)))-1) = 0,"",LEFT(INDEX('Tableau FR Download'!J:J,MATCH('Eligible Components'!M994,'Tableau FR Download'!G:G,0)),FIND(" - ",INDEX('Tableau FR Download'!J:J,MATCH('Eligible Components'!M994,'Tableau FR Download'!G:G,0)))-1)),"")</f>
        <v/>
      </c>
      <c r="O994" s="2" t="str">
        <f>IF(T994="No","",IFERROR(IF(INDEX('Tableau FR Download'!M:M,MATCH('Eligible Components'!M994,'Tableau FR Download'!G:G,0))=0,"",INDEX('Tableau FR Download'!M:M,MATCH('Eligible Components'!M994,'Tableau FR Download'!G:G,0))),""))</f>
        <v/>
      </c>
      <c r="P994" s="27" t="str">
        <f>IF(IFERROR(
INDEX('Funding Request Tracker'!$G$6:$G$13,MATCH('Eligible Components'!N994,'Funding Request Tracker'!$F$6:$F$13,0)),"")=0,"",
IFERROR(INDEX('Funding Request Tracker'!$G$6:$G$13,MATCH('Eligible Components'!N994,'Funding Request Tracker'!$F$6:$F$13,0)),
""))</f>
        <v/>
      </c>
      <c r="Q994" s="27" t="str">
        <f>IF(IFERROR(INDEX('Tableau FR Download'!N:N,MATCH('Eligible Components'!M994,'Tableau FR Download'!G:G,0)),"")=0,"",IFERROR(INDEX('Tableau FR Download'!N:N,MATCH('Eligible Components'!M994,'Tableau FR Download'!G:G,0)),""))</f>
        <v/>
      </c>
      <c r="R994" s="27" t="str">
        <f>IF(IFERROR(INDEX('Tableau FR Download'!O:O,MATCH('Eligible Components'!M994,'Tableau FR Download'!G:G,0)),"")=0,"",IFERROR(INDEX('Tableau FR Download'!O:O,MATCH('Eligible Components'!M994,'Tableau FR Download'!G:G,0)),""))</f>
        <v/>
      </c>
      <c r="S994" t="str">
        <f t="shared" si="47"/>
        <v/>
      </c>
      <c r="T994" s="1" t="str">
        <f>IFERROR(INDEX('User Instructions'!$E$3:$E$8,MATCH('Eligible Components'!N994,'User Instructions'!$D$3:$D$8,0)),"")</f>
        <v/>
      </c>
      <c r="U994" s="1" t="str">
        <f>IFERROR(IF(INDEX('Tableau FR Download'!M:M,MATCH('Eligible Components'!M994,'Tableau FR Download'!G:G,0))=0,"",INDEX('Tableau FR Download'!M:M,MATCH('Eligible Components'!M994,'Tableau FR Download'!G:G,0))),"")</f>
        <v/>
      </c>
    </row>
    <row r="995" spans="1:21" hidden="1" x14ac:dyDescent="0.35">
      <c r="A995" s="1">
        <f t="shared" si="45"/>
        <v>0</v>
      </c>
      <c r="B995" s="1">
        <v>0</v>
      </c>
      <c r="C995" s="1" t="s">
        <v>201</v>
      </c>
      <c r="D995" s="1" t="s">
        <v>143</v>
      </c>
      <c r="E995" s="1" t="s">
        <v>206</v>
      </c>
      <c r="F995" s="1" t="s">
        <v>207</v>
      </c>
      <c r="G995" s="1" t="str">
        <f t="shared" si="46"/>
        <v>Morocco-HIV/AIDS,RSSH</v>
      </c>
      <c r="H995" s="1">
        <v>0</v>
      </c>
      <c r="I995" s="1" t="s">
        <v>97</v>
      </c>
      <c r="J995" s="1" t="str">
        <f>IF(IFERROR(IF(M995="",INDEX('Review Approach Lookup'!D:D,MATCH('Eligible Components'!G995,'Review Approach Lookup'!A:A,0)),INDEX('Tableau FR Download'!I:I,MATCH(M995,'Tableau FR Download'!G:G,0))),"")=0,"TBC",IFERROR(IF(M995="",INDEX('Review Approach Lookup'!D:D,MATCH('Eligible Components'!G995,'Review Approach Lookup'!A:A,0)),INDEX('Tableau FR Download'!I:I,MATCH(M995,'Tableau FR Download'!G:G,0))),""))</f>
        <v/>
      </c>
      <c r="K995" s="1" t="s">
        <v>218</v>
      </c>
      <c r="L995" s="1">
        <f>_xlfn.MAXIFS('Tableau FR Download'!A:A,'Tableau FR Download'!B:B,'Eligible Components'!G995)</f>
        <v>0</v>
      </c>
      <c r="M995" s="1" t="str">
        <f>IF(L995=0,"",INDEX('Tableau FR Download'!G:G,MATCH('Eligible Components'!L995,'Tableau FR Download'!A:A,0)))</f>
        <v/>
      </c>
      <c r="N995" s="2" t="str">
        <f>IFERROR(IF(LEFT(INDEX('Tableau FR Download'!J:J,MATCH('Eligible Components'!M995,'Tableau FR Download'!G:G,0)),FIND(" - ",INDEX('Tableau FR Download'!J:J,MATCH('Eligible Components'!M995,'Tableau FR Download'!G:G,0)))-1) = 0,"",LEFT(INDEX('Tableau FR Download'!J:J,MATCH('Eligible Components'!M995,'Tableau FR Download'!G:G,0)),FIND(" - ",INDEX('Tableau FR Download'!J:J,MATCH('Eligible Components'!M995,'Tableau FR Download'!G:G,0)))-1)),"")</f>
        <v/>
      </c>
      <c r="O995" s="2" t="str">
        <f>IF(T995="No","",IFERROR(IF(INDEX('Tableau FR Download'!M:M,MATCH('Eligible Components'!M995,'Tableau FR Download'!G:G,0))=0,"",INDEX('Tableau FR Download'!M:M,MATCH('Eligible Components'!M995,'Tableau FR Download'!G:G,0))),""))</f>
        <v/>
      </c>
      <c r="P995" s="27" t="str">
        <f>IF(IFERROR(
INDEX('Funding Request Tracker'!$G$6:$G$13,MATCH('Eligible Components'!N995,'Funding Request Tracker'!$F$6:$F$13,0)),"")=0,"",
IFERROR(INDEX('Funding Request Tracker'!$G$6:$G$13,MATCH('Eligible Components'!N995,'Funding Request Tracker'!$F$6:$F$13,0)),
""))</f>
        <v/>
      </c>
      <c r="Q995" s="27" t="str">
        <f>IF(IFERROR(INDEX('Tableau FR Download'!N:N,MATCH('Eligible Components'!M995,'Tableau FR Download'!G:G,0)),"")=0,"",IFERROR(INDEX('Tableau FR Download'!N:N,MATCH('Eligible Components'!M995,'Tableau FR Download'!G:G,0)),""))</f>
        <v/>
      </c>
      <c r="R995" s="27" t="str">
        <f>IF(IFERROR(INDEX('Tableau FR Download'!O:O,MATCH('Eligible Components'!M995,'Tableau FR Download'!G:G,0)),"")=0,"",IFERROR(INDEX('Tableau FR Download'!O:O,MATCH('Eligible Components'!M995,'Tableau FR Download'!G:G,0)),""))</f>
        <v/>
      </c>
      <c r="S995" t="str">
        <f t="shared" si="47"/>
        <v/>
      </c>
      <c r="T995" s="1" t="str">
        <f>IFERROR(INDEX('User Instructions'!$E$3:$E$8,MATCH('Eligible Components'!N995,'User Instructions'!$D$3:$D$8,0)),"")</f>
        <v/>
      </c>
      <c r="U995" s="1" t="str">
        <f>IFERROR(IF(INDEX('Tableau FR Download'!M:M,MATCH('Eligible Components'!M995,'Tableau FR Download'!G:G,0))=0,"",INDEX('Tableau FR Download'!M:M,MATCH('Eligible Components'!M995,'Tableau FR Download'!G:G,0))),"")</f>
        <v/>
      </c>
    </row>
    <row r="996" spans="1:21" hidden="1" x14ac:dyDescent="0.35">
      <c r="A996" s="1">
        <f t="shared" si="45"/>
        <v>1</v>
      </c>
      <c r="B996" s="1">
        <v>0</v>
      </c>
      <c r="C996" s="1" t="s">
        <v>201</v>
      </c>
      <c r="D996" s="1" t="s">
        <v>143</v>
      </c>
      <c r="E996" s="1" t="s">
        <v>63</v>
      </c>
      <c r="F996" s="1" t="s">
        <v>208</v>
      </c>
      <c r="G996" s="1" t="str">
        <f t="shared" si="46"/>
        <v>Morocco-HIV/AIDS, Tuberculosis</v>
      </c>
      <c r="H996" s="1">
        <v>1</v>
      </c>
      <c r="I996" s="1" t="s">
        <v>97</v>
      </c>
      <c r="J996" s="1" t="str">
        <f>IF(IFERROR(IF(M996="",INDEX('Review Approach Lookup'!D:D,MATCH('Eligible Components'!G996,'Review Approach Lookup'!A:A,0)),INDEX('Tableau FR Download'!I:I,MATCH(M996,'Tableau FR Download'!G:G,0))),"")=0,"TBC",IFERROR(IF(M996="",INDEX('Review Approach Lookup'!D:D,MATCH('Eligible Components'!G996,'Review Approach Lookup'!A:A,0)),INDEX('Tableau FR Download'!I:I,MATCH(M996,'Tableau FR Download'!G:G,0))),""))</f>
        <v>Tailored for National Strategic Plans</v>
      </c>
      <c r="K996" s="1" t="s">
        <v>218</v>
      </c>
      <c r="L996" s="1">
        <f>_xlfn.MAXIFS('Tableau FR Download'!A:A,'Tableau FR Download'!B:B,'Eligible Components'!G996)</f>
        <v>1454</v>
      </c>
      <c r="M996" s="1" t="str">
        <f>IF(L996=0,"",INDEX('Tableau FR Download'!G:G,MATCH('Eligible Components'!L996,'Tableau FR Download'!A:A,0)))</f>
        <v>FR1454-MAR-C</v>
      </c>
      <c r="N996" s="2" t="str">
        <f>IFERROR(IF(LEFT(INDEX('Tableau FR Download'!J:J,MATCH('Eligible Components'!M996,'Tableau FR Download'!G:G,0)),FIND(" - ",INDEX('Tableau FR Download'!J:J,MATCH('Eligible Components'!M996,'Tableau FR Download'!G:G,0)))-1) = 0,"",LEFT(INDEX('Tableau FR Download'!J:J,MATCH('Eligible Components'!M996,'Tableau FR Download'!G:G,0)),FIND(" - ",INDEX('Tableau FR Download'!J:J,MATCH('Eligible Components'!M996,'Tableau FR Download'!G:G,0)))-1)),"")</f>
        <v>Window 2</v>
      </c>
      <c r="O996" s="2" t="str">
        <f>IF(T996="No","",IFERROR(IF(INDEX('Tableau FR Download'!M:M,MATCH('Eligible Components'!M996,'Tableau FR Download'!G:G,0))=0,"",INDEX('Tableau FR Download'!M:M,MATCH('Eligible Components'!M996,'Tableau FR Download'!G:G,0))),""))</f>
        <v>Grant Making</v>
      </c>
      <c r="P996" s="27">
        <f>IF(IFERROR(
INDEX('Funding Request Tracker'!$G$6:$G$13,MATCH('Eligible Components'!N996,'Funding Request Tracker'!$F$6:$F$13,0)),"")=0,"",
IFERROR(INDEX('Funding Request Tracker'!$G$6:$G$13,MATCH('Eligible Components'!N996,'Funding Request Tracker'!$F$6:$F$13,0)),
""))</f>
        <v>45076</v>
      </c>
      <c r="Q996" s="27">
        <f>IF(IFERROR(INDEX('Tableau FR Download'!N:N,MATCH('Eligible Components'!M996,'Tableau FR Download'!G:G,0)),"")=0,"",IFERROR(INDEX('Tableau FR Download'!N:N,MATCH('Eligible Components'!M996,'Tableau FR Download'!G:G,0)),""))</f>
        <v>45218</v>
      </c>
      <c r="R996" s="27">
        <f>IF(IFERROR(INDEX('Tableau FR Download'!O:O,MATCH('Eligible Components'!M996,'Tableau FR Download'!G:G,0)),"")=0,"",IFERROR(INDEX('Tableau FR Download'!O:O,MATCH('Eligible Components'!M996,'Tableau FR Download'!G:G,0)),""))</f>
        <v>45243</v>
      </c>
      <c r="S996">
        <f t="shared" si="47"/>
        <v>5.4754098360655741</v>
      </c>
      <c r="T996" s="1" t="str">
        <f>IFERROR(INDEX('User Instructions'!$E$3:$E$8,MATCH('Eligible Components'!N996,'User Instructions'!$D$3:$D$8,0)),"")</f>
        <v>Yes</v>
      </c>
      <c r="U996" s="1" t="str">
        <f>IFERROR(IF(INDEX('Tableau FR Download'!M:M,MATCH('Eligible Components'!M996,'Tableau FR Download'!G:G,0))=0,"",INDEX('Tableau FR Download'!M:M,MATCH('Eligible Components'!M996,'Tableau FR Download'!G:G,0))),"")</f>
        <v>Grant Making</v>
      </c>
    </row>
    <row r="997" spans="1:21" hidden="1" x14ac:dyDescent="0.35">
      <c r="A997" s="1">
        <f t="shared" si="45"/>
        <v>0</v>
      </c>
      <c r="B997" s="1">
        <v>0</v>
      </c>
      <c r="C997" s="1" t="s">
        <v>201</v>
      </c>
      <c r="D997" s="1" t="s">
        <v>143</v>
      </c>
      <c r="E997" s="1" t="s">
        <v>53</v>
      </c>
      <c r="F997" s="1" t="s">
        <v>209</v>
      </c>
      <c r="G997" s="1" t="str">
        <f t="shared" si="46"/>
        <v>Morocco-HIV/AIDS,Tuberculosis,Malaria</v>
      </c>
      <c r="H997" s="1">
        <v>0</v>
      </c>
      <c r="I997" s="1" t="s">
        <v>97</v>
      </c>
      <c r="J997" s="1" t="str">
        <f>IF(IFERROR(IF(M997="",INDEX('Review Approach Lookup'!D:D,MATCH('Eligible Components'!G997,'Review Approach Lookup'!A:A,0)),INDEX('Tableau FR Download'!I:I,MATCH(M997,'Tableau FR Download'!G:G,0))),"")=0,"TBC",IFERROR(IF(M997="",INDEX('Review Approach Lookup'!D:D,MATCH('Eligible Components'!G997,'Review Approach Lookup'!A:A,0)),INDEX('Tableau FR Download'!I:I,MATCH(M997,'Tableau FR Download'!G:G,0))),""))</f>
        <v/>
      </c>
      <c r="K997" s="1" t="s">
        <v>218</v>
      </c>
      <c r="L997" s="1">
        <f>_xlfn.MAXIFS('Tableau FR Download'!A:A,'Tableau FR Download'!B:B,'Eligible Components'!G997)</f>
        <v>0</v>
      </c>
      <c r="M997" s="1" t="str">
        <f>IF(L997=0,"",INDEX('Tableau FR Download'!G:G,MATCH('Eligible Components'!L997,'Tableau FR Download'!A:A,0)))</f>
        <v/>
      </c>
      <c r="N997" s="2" t="str">
        <f>IFERROR(IF(LEFT(INDEX('Tableau FR Download'!J:J,MATCH('Eligible Components'!M997,'Tableau FR Download'!G:G,0)),FIND(" - ",INDEX('Tableau FR Download'!J:J,MATCH('Eligible Components'!M997,'Tableau FR Download'!G:G,0)))-1) = 0,"",LEFT(INDEX('Tableau FR Download'!J:J,MATCH('Eligible Components'!M997,'Tableau FR Download'!G:G,0)),FIND(" - ",INDEX('Tableau FR Download'!J:J,MATCH('Eligible Components'!M997,'Tableau FR Download'!G:G,0)))-1)),"")</f>
        <v/>
      </c>
      <c r="O997" s="2" t="str">
        <f>IF(T997="No","",IFERROR(IF(INDEX('Tableau FR Download'!M:M,MATCH('Eligible Components'!M997,'Tableau FR Download'!G:G,0))=0,"",INDEX('Tableau FR Download'!M:M,MATCH('Eligible Components'!M997,'Tableau FR Download'!G:G,0))),""))</f>
        <v/>
      </c>
      <c r="P997" s="27" t="str">
        <f>IF(IFERROR(
INDEX('Funding Request Tracker'!$G$6:$G$13,MATCH('Eligible Components'!N997,'Funding Request Tracker'!$F$6:$F$13,0)),"")=0,"",
IFERROR(INDEX('Funding Request Tracker'!$G$6:$G$13,MATCH('Eligible Components'!N997,'Funding Request Tracker'!$F$6:$F$13,0)),
""))</f>
        <v/>
      </c>
      <c r="Q997" s="27" t="str">
        <f>IF(IFERROR(INDEX('Tableau FR Download'!N:N,MATCH('Eligible Components'!M997,'Tableau FR Download'!G:G,0)),"")=0,"",IFERROR(INDEX('Tableau FR Download'!N:N,MATCH('Eligible Components'!M997,'Tableau FR Download'!G:G,0)),""))</f>
        <v/>
      </c>
      <c r="R997" s="27" t="str">
        <f>IF(IFERROR(INDEX('Tableau FR Download'!O:O,MATCH('Eligible Components'!M997,'Tableau FR Download'!G:G,0)),"")=0,"",IFERROR(INDEX('Tableau FR Download'!O:O,MATCH('Eligible Components'!M997,'Tableau FR Download'!G:G,0)),""))</f>
        <v/>
      </c>
      <c r="S997" t="str">
        <f t="shared" si="47"/>
        <v/>
      </c>
      <c r="T997" s="1" t="str">
        <f>IFERROR(INDEX('User Instructions'!$E$3:$E$8,MATCH('Eligible Components'!N997,'User Instructions'!$D$3:$D$8,0)),"")</f>
        <v/>
      </c>
      <c r="U997" s="1" t="str">
        <f>IFERROR(IF(INDEX('Tableau FR Download'!M:M,MATCH('Eligible Components'!M997,'Tableau FR Download'!G:G,0))=0,"",INDEX('Tableau FR Download'!M:M,MATCH('Eligible Components'!M997,'Tableau FR Download'!G:G,0))),"")</f>
        <v/>
      </c>
    </row>
    <row r="998" spans="1:21" hidden="1" x14ac:dyDescent="0.35">
      <c r="A998" s="1">
        <f t="shared" si="45"/>
        <v>0</v>
      </c>
      <c r="B998" s="1">
        <v>0</v>
      </c>
      <c r="C998" s="1" t="s">
        <v>201</v>
      </c>
      <c r="D998" s="1" t="s">
        <v>143</v>
      </c>
      <c r="E998" s="1" t="s">
        <v>81</v>
      </c>
      <c r="F998" s="1" t="s">
        <v>210</v>
      </c>
      <c r="G998" s="1" t="str">
        <f t="shared" si="46"/>
        <v>Morocco-HIV/AIDS,Tuberculosis,Malaria,RSSH</v>
      </c>
      <c r="H998" s="1">
        <v>0</v>
      </c>
      <c r="I998" s="1" t="s">
        <v>97</v>
      </c>
      <c r="J998" s="1" t="str">
        <f>IF(IFERROR(IF(M998="",INDEX('Review Approach Lookup'!D:D,MATCH('Eligible Components'!G998,'Review Approach Lookup'!A:A,0)),INDEX('Tableau FR Download'!I:I,MATCH(M998,'Tableau FR Download'!G:G,0))),"")=0,"TBC",IFERROR(IF(M998="",INDEX('Review Approach Lookup'!D:D,MATCH('Eligible Components'!G998,'Review Approach Lookup'!A:A,0)),INDEX('Tableau FR Download'!I:I,MATCH(M998,'Tableau FR Download'!G:G,0))),""))</f>
        <v/>
      </c>
      <c r="K998" s="1" t="s">
        <v>218</v>
      </c>
      <c r="L998" s="1">
        <f>_xlfn.MAXIFS('Tableau FR Download'!A:A,'Tableau FR Download'!B:B,'Eligible Components'!G998)</f>
        <v>0</v>
      </c>
      <c r="M998" s="1" t="str">
        <f>IF(L998=0,"",INDEX('Tableau FR Download'!G:G,MATCH('Eligible Components'!L998,'Tableau FR Download'!A:A,0)))</f>
        <v/>
      </c>
      <c r="N998" s="2" t="str">
        <f>IFERROR(IF(LEFT(INDEX('Tableau FR Download'!J:J,MATCH('Eligible Components'!M998,'Tableau FR Download'!G:G,0)),FIND(" - ",INDEX('Tableau FR Download'!J:J,MATCH('Eligible Components'!M998,'Tableau FR Download'!G:G,0)))-1) = 0,"",LEFT(INDEX('Tableau FR Download'!J:J,MATCH('Eligible Components'!M998,'Tableau FR Download'!G:G,0)),FIND(" - ",INDEX('Tableau FR Download'!J:J,MATCH('Eligible Components'!M998,'Tableau FR Download'!G:G,0)))-1)),"")</f>
        <v/>
      </c>
      <c r="O998" s="2" t="str">
        <f>IF(T998="No","",IFERROR(IF(INDEX('Tableau FR Download'!M:M,MATCH('Eligible Components'!M998,'Tableau FR Download'!G:G,0))=0,"",INDEX('Tableau FR Download'!M:M,MATCH('Eligible Components'!M998,'Tableau FR Download'!G:G,0))),""))</f>
        <v/>
      </c>
      <c r="P998" s="27" t="str">
        <f>IF(IFERROR(
INDEX('Funding Request Tracker'!$G$6:$G$13,MATCH('Eligible Components'!N998,'Funding Request Tracker'!$F$6:$F$13,0)),"")=0,"",
IFERROR(INDEX('Funding Request Tracker'!$G$6:$G$13,MATCH('Eligible Components'!N998,'Funding Request Tracker'!$F$6:$F$13,0)),
""))</f>
        <v/>
      </c>
      <c r="Q998" s="27" t="str">
        <f>IF(IFERROR(INDEX('Tableau FR Download'!N:N,MATCH('Eligible Components'!M998,'Tableau FR Download'!G:G,0)),"")=0,"",IFERROR(INDEX('Tableau FR Download'!N:N,MATCH('Eligible Components'!M998,'Tableau FR Download'!G:G,0)),""))</f>
        <v/>
      </c>
      <c r="R998" s="27" t="str">
        <f>IF(IFERROR(INDEX('Tableau FR Download'!O:O,MATCH('Eligible Components'!M998,'Tableau FR Download'!G:G,0)),"")=0,"",IFERROR(INDEX('Tableau FR Download'!O:O,MATCH('Eligible Components'!M998,'Tableau FR Download'!G:G,0)),""))</f>
        <v/>
      </c>
      <c r="S998" t="str">
        <f t="shared" si="47"/>
        <v/>
      </c>
      <c r="T998" s="1" t="str">
        <f>IFERROR(INDEX('User Instructions'!$E$3:$E$8,MATCH('Eligible Components'!N998,'User Instructions'!$D$3:$D$8,0)),"")</f>
        <v/>
      </c>
      <c r="U998" s="1" t="str">
        <f>IFERROR(IF(INDEX('Tableau FR Download'!M:M,MATCH('Eligible Components'!M998,'Tableau FR Download'!G:G,0))=0,"",INDEX('Tableau FR Download'!M:M,MATCH('Eligible Components'!M998,'Tableau FR Download'!G:G,0))),"")</f>
        <v/>
      </c>
    </row>
    <row r="999" spans="1:21" hidden="1" x14ac:dyDescent="0.35">
      <c r="A999" s="1">
        <f t="shared" si="45"/>
        <v>0</v>
      </c>
      <c r="B999" s="1">
        <v>0</v>
      </c>
      <c r="C999" s="1" t="s">
        <v>201</v>
      </c>
      <c r="D999" s="1" t="s">
        <v>143</v>
      </c>
      <c r="E999" s="1" t="s">
        <v>137</v>
      </c>
      <c r="F999" s="1" t="s">
        <v>211</v>
      </c>
      <c r="G999" s="1" t="str">
        <f t="shared" si="46"/>
        <v>Morocco-HIV/AIDS,Tuberculosis,RSSH</v>
      </c>
      <c r="H999" s="1">
        <v>0</v>
      </c>
      <c r="I999" s="1" t="s">
        <v>97</v>
      </c>
      <c r="J999" s="1" t="str">
        <f>IF(IFERROR(IF(M999="",INDEX('Review Approach Lookup'!D:D,MATCH('Eligible Components'!G999,'Review Approach Lookup'!A:A,0)),INDEX('Tableau FR Download'!I:I,MATCH(M999,'Tableau FR Download'!G:G,0))),"")=0,"TBC",IFERROR(IF(M999="",INDEX('Review Approach Lookup'!D:D,MATCH('Eligible Components'!G999,'Review Approach Lookup'!A:A,0)),INDEX('Tableau FR Download'!I:I,MATCH(M999,'Tableau FR Download'!G:G,0))),""))</f>
        <v/>
      </c>
      <c r="K999" s="1" t="s">
        <v>218</v>
      </c>
      <c r="L999" s="1">
        <f>_xlfn.MAXIFS('Tableau FR Download'!A:A,'Tableau FR Download'!B:B,'Eligible Components'!G999)</f>
        <v>0</v>
      </c>
      <c r="M999" s="1" t="str">
        <f>IF(L999=0,"",INDEX('Tableau FR Download'!G:G,MATCH('Eligible Components'!L999,'Tableau FR Download'!A:A,0)))</f>
        <v/>
      </c>
      <c r="N999" s="2" t="str">
        <f>IFERROR(IF(LEFT(INDEX('Tableau FR Download'!J:J,MATCH('Eligible Components'!M999,'Tableau FR Download'!G:G,0)),FIND(" - ",INDEX('Tableau FR Download'!J:J,MATCH('Eligible Components'!M999,'Tableau FR Download'!G:G,0)))-1) = 0,"",LEFT(INDEX('Tableau FR Download'!J:J,MATCH('Eligible Components'!M999,'Tableau FR Download'!G:G,0)),FIND(" - ",INDEX('Tableau FR Download'!J:J,MATCH('Eligible Components'!M999,'Tableau FR Download'!G:G,0)))-1)),"")</f>
        <v/>
      </c>
      <c r="O999" s="2" t="str">
        <f>IF(T999="No","",IFERROR(IF(INDEX('Tableau FR Download'!M:M,MATCH('Eligible Components'!M999,'Tableau FR Download'!G:G,0))=0,"",INDEX('Tableau FR Download'!M:M,MATCH('Eligible Components'!M999,'Tableau FR Download'!G:G,0))),""))</f>
        <v/>
      </c>
      <c r="P999" s="27" t="str">
        <f>IF(IFERROR(
INDEX('Funding Request Tracker'!$G$6:$G$13,MATCH('Eligible Components'!N999,'Funding Request Tracker'!$F$6:$F$13,0)),"")=0,"",
IFERROR(INDEX('Funding Request Tracker'!$G$6:$G$13,MATCH('Eligible Components'!N999,'Funding Request Tracker'!$F$6:$F$13,0)),
""))</f>
        <v/>
      </c>
      <c r="Q999" s="27" t="str">
        <f>IF(IFERROR(INDEX('Tableau FR Download'!N:N,MATCH('Eligible Components'!M999,'Tableau FR Download'!G:G,0)),"")=0,"",IFERROR(INDEX('Tableau FR Download'!N:N,MATCH('Eligible Components'!M999,'Tableau FR Download'!G:G,0)),""))</f>
        <v/>
      </c>
      <c r="R999" s="27" t="str">
        <f>IF(IFERROR(INDEX('Tableau FR Download'!O:O,MATCH('Eligible Components'!M999,'Tableau FR Download'!G:G,0)),"")=0,"",IFERROR(INDEX('Tableau FR Download'!O:O,MATCH('Eligible Components'!M999,'Tableau FR Download'!G:G,0)),""))</f>
        <v/>
      </c>
      <c r="S999" t="str">
        <f t="shared" si="47"/>
        <v/>
      </c>
      <c r="T999" s="1" t="str">
        <f>IFERROR(INDEX('User Instructions'!$E$3:$E$8,MATCH('Eligible Components'!N999,'User Instructions'!$D$3:$D$8,0)),"")</f>
        <v/>
      </c>
      <c r="U999" s="1" t="str">
        <f>IFERROR(IF(INDEX('Tableau FR Download'!M:M,MATCH('Eligible Components'!M999,'Tableau FR Download'!G:G,0))=0,"",INDEX('Tableau FR Download'!M:M,MATCH('Eligible Components'!M999,'Tableau FR Download'!G:G,0))),"")</f>
        <v/>
      </c>
    </row>
    <row r="1000" spans="1:21" hidden="1" x14ac:dyDescent="0.35">
      <c r="A1000" s="1">
        <f t="shared" si="45"/>
        <v>0</v>
      </c>
      <c r="B1000" s="1">
        <v>0</v>
      </c>
      <c r="C1000" s="1" t="s">
        <v>201</v>
      </c>
      <c r="D1000" s="1" t="s">
        <v>143</v>
      </c>
      <c r="E1000" s="1" t="s">
        <v>68</v>
      </c>
      <c r="F1000" s="1" t="s">
        <v>68</v>
      </c>
      <c r="G1000" s="1" t="str">
        <f t="shared" si="46"/>
        <v>Morocco-Malaria</v>
      </c>
      <c r="H1000" s="1">
        <v>0</v>
      </c>
      <c r="I1000" s="1" t="s">
        <v>97</v>
      </c>
      <c r="J1000" s="1" t="str">
        <f>IF(IFERROR(IF(M1000="",INDEX('Review Approach Lookup'!D:D,MATCH('Eligible Components'!G1000,'Review Approach Lookup'!A:A,0)),INDEX('Tableau FR Download'!I:I,MATCH(M1000,'Tableau FR Download'!G:G,0))),"")=0,"TBC",IFERROR(IF(M1000="",INDEX('Review Approach Lookup'!D:D,MATCH('Eligible Components'!G1000,'Review Approach Lookup'!A:A,0)),INDEX('Tableau FR Download'!I:I,MATCH(M1000,'Tableau FR Download'!G:G,0))),""))</f>
        <v/>
      </c>
      <c r="K1000" s="1" t="s">
        <v>218</v>
      </c>
      <c r="L1000" s="1">
        <f>_xlfn.MAXIFS('Tableau FR Download'!A:A,'Tableau FR Download'!B:B,'Eligible Components'!G1000)</f>
        <v>0</v>
      </c>
      <c r="M1000" s="1" t="str">
        <f>IF(L1000=0,"",INDEX('Tableau FR Download'!G:G,MATCH('Eligible Components'!L1000,'Tableau FR Download'!A:A,0)))</f>
        <v/>
      </c>
      <c r="N1000" s="2" t="str">
        <f>IFERROR(IF(LEFT(INDEX('Tableau FR Download'!J:J,MATCH('Eligible Components'!M1000,'Tableau FR Download'!G:G,0)),FIND(" - ",INDEX('Tableau FR Download'!J:J,MATCH('Eligible Components'!M1000,'Tableau FR Download'!G:G,0)))-1) = 0,"",LEFT(INDEX('Tableau FR Download'!J:J,MATCH('Eligible Components'!M1000,'Tableau FR Download'!G:G,0)),FIND(" - ",INDEX('Tableau FR Download'!J:J,MATCH('Eligible Components'!M1000,'Tableau FR Download'!G:G,0)))-1)),"")</f>
        <v/>
      </c>
      <c r="O1000" s="2" t="str">
        <f>IF(T1000="No","",IFERROR(IF(INDEX('Tableau FR Download'!M:M,MATCH('Eligible Components'!M1000,'Tableau FR Download'!G:G,0))=0,"",INDEX('Tableau FR Download'!M:M,MATCH('Eligible Components'!M1000,'Tableau FR Download'!G:G,0))),""))</f>
        <v/>
      </c>
      <c r="P1000" s="27" t="str">
        <f>IF(IFERROR(
INDEX('Funding Request Tracker'!$G$6:$G$13,MATCH('Eligible Components'!N1000,'Funding Request Tracker'!$F$6:$F$13,0)),"")=0,"",
IFERROR(INDEX('Funding Request Tracker'!$G$6:$G$13,MATCH('Eligible Components'!N1000,'Funding Request Tracker'!$F$6:$F$13,0)),
""))</f>
        <v/>
      </c>
      <c r="Q1000" s="27" t="str">
        <f>IF(IFERROR(INDEX('Tableau FR Download'!N:N,MATCH('Eligible Components'!M1000,'Tableau FR Download'!G:G,0)),"")=0,"",IFERROR(INDEX('Tableau FR Download'!N:N,MATCH('Eligible Components'!M1000,'Tableau FR Download'!G:G,0)),""))</f>
        <v/>
      </c>
      <c r="R1000" s="27" t="str">
        <f>IF(IFERROR(INDEX('Tableau FR Download'!O:O,MATCH('Eligible Components'!M1000,'Tableau FR Download'!G:G,0)),"")=0,"",IFERROR(INDEX('Tableau FR Download'!O:O,MATCH('Eligible Components'!M1000,'Tableau FR Download'!G:G,0)),""))</f>
        <v/>
      </c>
      <c r="S1000" t="str">
        <f t="shared" si="47"/>
        <v/>
      </c>
      <c r="T1000" s="1" t="str">
        <f>IFERROR(INDEX('User Instructions'!$E$3:$E$8,MATCH('Eligible Components'!N1000,'User Instructions'!$D$3:$D$8,0)),"")</f>
        <v/>
      </c>
      <c r="U1000" s="1" t="str">
        <f>IFERROR(IF(INDEX('Tableau FR Download'!M:M,MATCH('Eligible Components'!M1000,'Tableau FR Download'!G:G,0))=0,"",INDEX('Tableau FR Download'!M:M,MATCH('Eligible Components'!M1000,'Tableau FR Download'!G:G,0))),"")</f>
        <v/>
      </c>
    </row>
    <row r="1001" spans="1:21" hidden="1" x14ac:dyDescent="0.35">
      <c r="A1001" s="1">
        <f t="shared" si="45"/>
        <v>0</v>
      </c>
      <c r="B1001" s="1">
        <v>0</v>
      </c>
      <c r="C1001" s="1" t="s">
        <v>201</v>
      </c>
      <c r="D1001" s="1" t="s">
        <v>143</v>
      </c>
      <c r="E1001" s="1" t="s">
        <v>94</v>
      </c>
      <c r="F1001" s="1" t="s">
        <v>212</v>
      </c>
      <c r="G1001" s="1" t="str">
        <f t="shared" si="46"/>
        <v>Morocco-Malaria,RSSH</v>
      </c>
      <c r="H1001" s="1">
        <v>1</v>
      </c>
      <c r="I1001" s="1" t="s">
        <v>97</v>
      </c>
      <c r="J1001" s="1" t="str">
        <f>IF(IFERROR(IF(M1001="",INDEX('Review Approach Lookup'!D:D,MATCH('Eligible Components'!G1001,'Review Approach Lookup'!A:A,0)),INDEX('Tableau FR Download'!I:I,MATCH(M1001,'Tableau FR Download'!G:G,0))),"")=0,"TBC",IFERROR(IF(M1001="",INDEX('Review Approach Lookup'!D:D,MATCH('Eligible Components'!G1001,'Review Approach Lookup'!A:A,0)),INDEX('Tableau FR Download'!I:I,MATCH(M1001,'Tableau FR Download'!G:G,0))),""))</f>
        <v/>
      </c>
      <c r="K1001" s="1" t="s">
        <v>218</v>
      </c>
      <c r="L1001" s="1">
        <f>_xlfn.MAXIFS('Tableau FR Download'!A:A,'Tableau FR Download'!B:B,'Eligible Components'!G1001)</f>
        <v>0</v>
      </c>
      <c r="M1001" s="1" t="str">
        <f>IF(L1001=0,"",INDEX('Tableau FR Download'!G:G,MATCH('Eligible Components'!L1001,'Tableau FR Download'!A:A,0)))</f>
        <v/>
      </c>
      <c r="N1001" s="2" t="str">
        <f>IFERROR(IF(LEFT(INDEX('Tableau FR Download'!J:J,MATCH('Eligible Components'!M1001,'Tableau FR Download'!G:G,0)),FIND(" - ",INDEX('Tableau FR Download'!J:J,MATCH('Eligible Components'!M1001,'Tableau FR Download'!G:G,0)))-1) = 0,"",LEFT(INDEX('Tableau FR Download'!J:J,MATCH('Eligible Components'!M1001,'Tableau FR Download'!G:G,0)),FIND(" - ",INDEX('Tableau FR Download'!J:J,MATCH('Eligible Components'!M1001,'Tableau FR Download'!G:G,0)))-1)),"")</f>
        <v/>
      </c>
      <c r="O1001" s="2" t="str">
        <f>IF(T1001="No","",IFERROR(IF(INDEX('Tableau FR Download'!M:M,MATCH('Eligible Components'!M1001,'Tableau FR Download'!G:G,0))=0,"",INDEX('Tableau FR Download'!M:M,MATCH('Eligible Components'!M1001,'Tableau FR Download'!G:G,0))),""))</f>
        <v/>
      </c>
      <c r="P1001" s="27" t="str">
        <f>IF(IFERROR(
INDEX('Funding Request Tracker'!$G$6:$G$13,MATCH('Eligible Components'!N1001,'Funding Request Tracker'!$F$6:$F$13,0)),"")=0,"",
IFERROR(INDEX('Funding Request Tracker'!$G$6:$G$13,MATCH('Eligible Components'!N1001,'Funding Request Tracker'!$F$6:$F$13,0)),
""))</f>
        <v/>
      </c>
      <c r="Q1001" s="27" t="str">
        <f>IF(IFERROR(INDEX('Tableau FR Download'!N:N,MATCH('Eligible Components'!M1001,'Tableau FR Download'!G:G,0)),"")=0,"",IFERROR(INDEX('Tableau FR Download'!N:N,MATCH('Eligible Components'!M1001,'Tableau FR Download'!G:G,0)),""))</f>
        <v/>
      </c>
      <c r="R1001" s="27" t="str">
        <f>IF(IFERROR(INDEX('Tableau FR Download'!O:O,MATCH('Eligible Components'!M1001,'Tableau FR Download'!G:G,0)),"")=0,"",IFERROR(INDEX('Tableau FR Download'!O:O,MATCH('Eligible Components'!M1001,'Tableau FR Download'!G:G,0)),""))</f>
        <v/>
      </c>
      <c r="S1001" t="str">
        <f t="shared" si="47"/>
        <v/>
      </c>
      <c r="T1001" s="1" t="str">
        <f>IFERROR(INDEX('User Instructions'!$E$3:$E$8,MATCH('Eligible Components'!N1001,'User Instructions'!$D$3:$D$8,0)),"")</f>
        <v/>
      </c>
      <c r="U1001" s="1" t="str">
        <f>IFERROR(IF(INDEX('Tableau FR Download'!M:M,MATCH('Eligible Components'!M1001,'Tableau FR Download'!G:G,0))=0,"",INDEX('Tableau FR Download'!M:M,MATCH('Eligible Components'!M1001,'Tableau FR Download'!G:G,0))),"")</f>
        <v/>
      </c>
    </row>
    <row r="1002" spans="1:21" hidden="1" x14ac:dyDescent="0.35">
      <c r="A1002" s="1">
        <f t="shared" si="45"/>
        <v>0</v>
      </c>
      <c r="B1002" s="1">
        <v>0</v>
      </c>
      <c r="C1002" s="1" t="s">
        <v>201</v>
      </c>
      <c r="D1002" s="1" t="s">
        <v>143</v>
      </c>
      <c r="E1002" s="1" t="s">
        <v>91</v>
      </c>
      <c r="F1002" s="1" t="s">
        <v>91</v>
      </c>
      <c r="G1002" s="1" t="str">
        <f t="shared" si="46"/>
        <v>Morocco-RSSH</v>
      </c>
      <c r="H1002" s="1">
        <v>1</v>
      </c>
      <c r="I1002" s="1" t="s">
        <v>97</v>
      </c>
      <c r="J1002" s="1" t="str">
        <f>IF(IFERROR(IF(M1002="",INDEX('Review Approach Lookup'!D:D,MATCH('Eligible Components'!G1002,'Review Approach Lookup'!A:A,0)),INDEX('Tableau FR Download'!I:I,MATCH(M1002,'Tableau FR Download'!G:G,0))),"")=0,"TBC",IFERROR(IF(M1002="",INDEX('Review Approach Lookup'!D:D,MATCH('Eligible Components'!G1002,'Review Approach Lookup'!A:A,0)),INDEX('Tableau FR Download'!I:I,MATCH(M1002,'Tableau FR Download'!G:G,0))),""))</f>
        <v>TBC</v>
      </c>
      <c r="K1002" s="1" t="s">
        <v>218</v>
      </c>
      <c r="L1002" s="1">
        <f>_xlfn.MAXIFS('Tableau FR Download'!A:A,'Tableau FR Download'!B:B,'Eligible Components'!G1002)</f>
        <v>0</v>
      </c>
      <c r="M1002" s="1" t="str">
        <f>IF(L1002=0,"",INDEX('Tableau FR Download'!G:G,MATCH('Eligible Components'!L1002,'Tableau FR Download'!A:A,0)))</f>
        <v/>
      </c>
      <c r="N1002" s="2" t="str">
        <f>IFERROR(IF(LEFT(INDEX('Tableau FR Download'!J:J,MATCH('Eligible Components'!M1002,'Tableau FR Download'!G:G,0)),FIND(" - ",INDEX('Tableau FR Download'!J:J,MATCH('Eligible Components'!M1002,'Tableau FR Download'!G:G,0)))-1) = 0,"",LEFT(INDEX('Tableau FR Download'!J:J,MATCH('Eligible Components'!M1002,'Tableau FR Download'!G:G,0)),FIND(" - ",INDEX('Tableau FR Download'!J:J,MATCH('Eligible Components'!M1002,'Tableau FR Download'!G:G,0)))-1)),"")</f>
        <v/>
      </c>
      <c r="O1002" s="2" t="str">
        <f>IF(T1002="No","",IFERROR(IF(INDEX('Tableau FR Download'!M:M,MATCH('Eligible Components'!M1002,'Tableau FR Download'!G:G,0))=0,"",INDEX('Tableau FR Download'!M:M,MATCH('Eligible Components'!M1002,'Tableau FR Download'!G:G,0))),""))</f>
        <v/>
      </c>
      <c r="P1002" s="27" t="str">
        <f>IF(IFERROR(
INDEX('Funding Request Tracker'!$G$6:$G$13,MATCH('Eligible Components'!N1002,'Funding Request Tracker'!$F$6:$F$13,0)),"")=0,"",
IFERROR(INDEX('Funding Request Tracker'!$G$6:$G$13,MATCH('Eligible Components'!N1002,'Funding Request Tracker'!$F$6:$F$13,0)),
""))</f>
        <v/>
      </c>
      <c r="Q1002" s="27" t="str">
        <f>IF(IFERROR(INDEX('Tableau FR Download'!N:N,MATCH('Eligible Components'!M1002,'Tableau FR Download'!G:G,0)),"")=0,"",IFERROR(INDEX('Tableau FR Download'!N:N,MATCH('Eligible Components'!M1002,'Tableau FR Download'!G:G,0)),""))</f>
        <v/>
      </c>
      <c r="R1002" s="27" t="str">
        <f>IF(IFERROR(INDEX('Tableau FR Download'!O:O,MATCH('Eligible Components'!M1002,'Tableau FR Download'!G:G,0)),"")=0,"",IFERROR(INDEX('Tableau FR Download'!O:O,MATCH('Eligible Components'!M1002,'Tableau FR Download'!G:G,0)),""))</f>
        <v/>
      </c>
      <c r="S1002" t="str">
        <f t="shared" si="47"/>
        <v/>
      </c>
      <c r="T1002" s="1" t="str">
        <f>IFERROR(INDEX('User Instructions'!$E$3:$E$8,MATCH('Eligible Components'!N1002,'User Instructions'!$D$3:$D$8,0)),"")</f>
        <v/>
      </c>
      <c r="U1002" s="1" t="str">
        <f>IFERROR(IF(INDEX('Tableau FR Download'!M:M,MATCH('Eligible Components'!M1002,'Tableau FR Download'!G:G,0))=0,"",INDEX('Tableau FR Download'!M:M,MATCH('Eligible Components'!M1002,'Tableau FR Download'!G:G,0))),"")</f>
        <v/>
      </c>
    </row>
    <row r="1003" spans="1:21" hidden="1" x14ac:dyDescent="0.35">
      <c r="A1003" s="1">
        <f t="shared" si="45"/>
        <v>0</v>
      </c>
      <c r="B1003" s="1">
        <v>1</v>
      </c>
      <c r="C1003" s="1" t="s">
        <v>201</v>
      </c>
      <c r="D1003" s="1" t="s">
        <v>143</v>
      </c>
      <c r="E1003" s="1" t="s">
        <v>61</v>
      </c>
      <c r="F1003" s="1" t="s">
        <v>213</v>
      </c>
      <c r="G1003" s="1" t="str">
        <f t="shared" si="46"/>
        <v>Morocco-Tuberculosis</v>
      </c>
      <c r="H1003" s="1">
        <v>1</v>
      </c>
      <c r="I1003" s="1" t="s">
        <v>97</v>
      </c>
      <c r="J1003" s="1" t="str">
        <f>IF(IFERROR(IF(M1003="",INDEX('Review Approach Lookup'!D:D,MATCH('Eligible Components'!G1003,'Review Approach Lookup'!A:A,0)),INDEX('Tableau FR Download'!I:I,MATCH(M1003,'Tableau FR Download'!G:G,0))),"")=0,"TBC",IFERROR(IF(M1003="",INDEX('Review Approach Lookup'!D:D,MATCH('Eligible Components'!G1003,'Review Approach Lookup'!A:A,0)),INDEX('Tableau FR Download'!I:I,MATCH(M1003,'Tableau FR Download'!G:G,0))),""))</f>
        <v>Tailored for National Strategic Plans</v>
      </c>
      <c r="K1003" s="1" t="s">
        <v>218</v>
      </c>
      <c r="L1003" s="1">
        <f>_xlfn.MAXIFS('Tableau FR Download'!A:A,'Tableau FR Download'!B:B,'Eligible Components'!G1003)</f>
        <v>0</v>
      </c>
      <c r="M1003" s="1" t="str">
        <f>IF(L1003=0,"",INDEX('Tableau FR Download'!G:G,MATCH('Eligible Components'!L1003,'Tableau FR Download'!A:A,0)))</f>
        <v/>
      </c>
      <c r="N1003" s="2" t="str">
        <f>IFERROR(IF(LEFT(INDEX('Tableau FR Download'!J:J,MATCH('Eligible Components'!M1003,'Tableau FR Download'!G:G,0)),FIND(" - ",INDEX('Tableau FR Download'!J:J,MATCH('Eligible Components'!M1003,'Tableau FR Download'!G:G,0)))-1) = 0,"",LEFT(INDEX('Tableau FR Download'!J:J,MATCH('Eligible Components'!M1003,'Tableau FR Download'!G:G,0)),FIND(" - ",INDEX('Tableau FR Download'!J:J,MATCH('Eligible Components'!M1003,'Tableau FR Download'!G:G,0)))-1)),"")</f>
        <v/>
      </c>
      <c r="O1003" s="2" t="str">
        <f>IF(T1003="No","",IFERROR(IF(INDEX('Tableau FR Download'!M:M,MATCH('Eligible Components'!M1003,'Tableau FR Download'!G:G,0))=0,"",INDEX('Tableau FR Download'!M:M,MATCH('Eligible Components'!M1003,'Tableau FR Download'!G:G,0))),""))</f>
        <v/>
      </c>
      <c r="P1003" s="27" t="str">
        <f>IF(IFERROR(
INDEX('Funding Request Tracker'!$G$6:$G$13,MATCH('Eligible Components'!N1003,'Funding Request Tracker'!$F$6:$F$13,0)),"")=0,"",
IFERROR(INDEX('Funding Request Tracker'!$G$6:$G$13,MATCH('Eligible Components'!N1003,'Funding Request Tracker'!$F$6:$F$13,0)),
""))</f>
        <v/>
      </c>
      <c r="Q1003" s="27" t="str">
        <f>IF(IFERROR(INDEX('Tableau FR Download'!N:N,MATCH('Eligible Components'!M1003,'Tableau FR Download'!G:G,0)),"")=0,"",IFERROR(INDEX('Tableau FR Download'!N:N,MATCH('Eligible Components'!M1003,'Tableau FR Download'!G:G,0)),""))</f>
        <v/>
      </c>
      <c r="R1003" s="27" t="str">
        <f>IF(IFERROR(INDEX('Tableau FR Download'!O:O,MATCH('Eligible Components'!M1003,'Tableau FR Download'!G:G,0)),"")=0,"",IFERROR(INDEX('Tableau FR Download'!O:O,MATCH('Eligible Components'!M1003,'Tableau FR Download'!G:G,0)),""))</f>
        <v/>
      </c>
      <c r="S1003" t="str">
        <f t="shared" si="47"/>
        <v/>
      </c>
      <c r="T1003" s="1" t="str">
        <f>IFERROR(INDEX('User Instructions'!$E$3:$E$8,MATCH('Eligible Components'!N1003,'User Instructions'!$D$3:$D$8,0)),"")</f>
        <v/>
      </c>
      <c r="U1003" s="1" t="str">
        <f>IFERROR(IF(INDEX('Tableau FR Download'!M:M,MATCH('Eligible Components'!M1003,'Tableau FR Download'!G:G,0))=0,"",INDEX('Tableau FR Download'!M:M,MATCH('Eligible Components'!M1003,'Tableau FR Download'!G:G,0))),"")</f>
        <v/>
      </c>
    </row>
    <row r="1004" spans="1:21" hidden="1" x14ac:dyDescent="0.35">
      <c r="A1004" s="1">
        <f t="shared" si="45"/>
        <v>0</v>
      </c>
      <c r="B1004" s="1">
        <v>0</v>
      </c>
      <c r="C1004" s="1" t="s">
        <v>201</v>
      </c>
      <c r="D1004" s="1" t="s">
        <v>143</v>
      </c>
      <c r="E1004" s="1" t="s">
        <v>168</v>
      </c>
      <c r="F1004" s="1" t="s">
        <v>214</v>
      </c>
      <c r="G1004" s="1" t="str">
        <f t="shared" si="46"/>
        <v>Morocco-Tuberculosis,Malaria</v>
      </c>
      <c r="H1004" s="1">
        <v>0</v>
      </c>
      <c r="I1004" s="1" t="s">
        <v>97</v>
      </c>
      <c r="J1004" s="1" t="str">
        <f>IF(IFERROR(IF(M1004="",INDEX('Review Approach Lookup'!D:D,MATCH('Eligible Components'!G1004,'Review Approach Lookup'!A:A,0)),INDEX('Tableau FR Download'!I:I,MATCH(M1004,'Tableau FR Download'!G:G,0))),"")=0,"TBC",IFERROR(IF(M1004="",INDEX('Review Approach Lookup'!D:D,MATCH('Eligible Components'!G1004,'Review Approach Lookup'!A:A,0)),INDEX('Tableau FR Download'!I:I,MATCH(M1004,'Tableau FR Download'!G:G,0))),""))</f>
        <v/>
      </c>
      <c r="K1004" s="1" t="s">
        <v>218</v>
      </c>
      <c r="L1004" s="1">
        <f>_xlfn.MAXIFS('Tableau FR Download'!A:A,'Tableau FR Download'!B:B,'Eligible Components'!G1004)</f>
        <v>0</v>
      </c>
      <c r="M1004" s="1" t="str">
        <f>IF(L1004=0,"",INDEX('Tableau FR Download'!G:G,MATCH('Eligible Components'!L1004,'Tableau FR Download'!A:A,0)))</f>
        <v/>
      </c>
      <c r="N1004" s="2" t="str">
        <f>IFERROR(IF(LEFT(INDEX('Tableau FR Download'!J:J,MATCH('Eligible Components'!M1004,'Tableau FR Download'!G:G,0)),FIND(" - ",INDEX('Tableau FR Download'!J:J,MATCH('Eligible Components'!M1004,'Tableau FR Download'!G:G,0)))-1) = 0,"",LEFT(INDEX('Tableau FR Download'!J:J,MATCH('Eligible Components'!M1004,'Tableau FR Download'!G:G,0)),FIND(" - ",INDEX('Tableau FR Download'!J:J,MATCH('Eligible Components'!M1004,'Tableau FR Download'!G:G,0)))-1)),"")</f>
        <v/>
      </c>
      <c r="O1004" s="2" t="str">
        <f>IF(T1004="No","",IFERROR(IF(INDEX('Tableau FR Download'!M:M,MATCH('Eligible Components'!M1004,'Tableau FR Download'!G:G,0))=0,"",INDEX('Tableau FR Download'!M:M,MATCH('Eligible Components'!M1004,'Tableau FR Download'!G:G,0))),""))</f>
        <v/>
      </c>
      <c r="P1004" s="27" t="str">
        <f>IF(IFERROR(
INDEX('Funding Request Tracker'!$G$6:$G$13,MATCH('Eligible Components'!N1004,'Funding Request Tracker'!$F$6:$F$13,0)),"")=0,"",
IFERROR(INDEX('Funding Request Tracker'!$G$6:$G$13,MATCH('Eligible Components'!N1004,'Funding Request Tracker'!$F$6:$F$13,0)),
""))</f>
        <v/>
      </c>
      <c r="Q1004" s="27" t="str">
        <f>IF(IFERROR(INDEX('Tableau FR Download'!N:N,MATCH('Eligible Components'!M1004,'Tableau FR Download'!G:G,0)),"")=0,"",IFERROR(INDEX('Tableau FR Download'!N:N,MATCH('Eligible Components'!M1004,'Tableau FR Download'!G:G,0)),""))</f>
        <v/>
      </c>
      <c r="R1004" s="27" t="str">
        <f>IF(IFERROR(INDEX('Tableau FR Download'!O:O,MATCH('Eligible Components'!M1004,'Tableau FR Download'!G:G,0)),"")=0,"",IFERROR(INDEX('Tableau FR Download'!O:O,MATCH('Eligible Components'!M1004,'Tableau FR Download'!G:G,0)),""))</f>
        <v/>
      </c>
      <c r="S1004" t="str">
        <f t="shared" si="47"/>
        <v/>
      </c>
      <c r="T1004" s="1" t="str">
        <f>IFERROR(INDEX('User Instructions'!$E$3:$E$8,MATCH('Eligible Components'!N1004,'User Instructions'!$D$3:$D$8,0)),"")</f>
        <v/>
      </c>
      <c r="U1004" s="1" t="str">
        <f>IFERROR(IF(INDEX('Tableau FR Download'!M:M,MATCH('Eligible Components'!M1004,'Tableau FR Download'!G:G,0))=0,"",INDEX('Tableau FR Download'!M:M,MATCH('Eligible Components'!M1004,'Tableau FR Download'!G:G,0))),"")</f>
        <v/>
      </c>
    </row>
    <row r="1005" spans="1:21" hidden="1" x14ac:dyDescent="0.35">
      <c r="A1005" s="1">
        <f t="shared" si="45"/>
        <v>0</v>
      </c>
      <c r="B1005" s="1">
        <v>0</v>
      </c>
      <c r="C1005" s="1" t="s">
        <v>201</v>
      </c>
      <c r="D1005" s="1" t="s">
        <v>143</v>
      </c>
      <c r="E1005" s="1" t="s">
        <v>133</v>
      </c>
      <c r="F1005" s="1" t="s">
        <v>215</v>
      </c>
      <c r="G1005" s="1" t="str">
        <f t="shared" si="46"/>
        <v>Morocco-Tuberculosis,Malaria,RSSH</v>
      </c>
      <c r="H1005" s="1">
        <v>0</v>
      </c>
      <c r="I1005" s="1" t="s">
        <v>97</v>
      </c>
      <c r="J1005" s="1" t="str">
        <f>IF(IFERROR(IF(M1005="",INDEX('Review Approach Lookup'!D:D,MATCH('Eligible Components'!G1005,'Review Approach Lookup'!A:A,0)),INDEX('Tableau FR Download'!I:I,MATCH(M1005,'Tableau FR Download'!G:G,0))),"")=0,"TBC",IFERROR(IF(M1005="",INDEX('Review Approach Lookup'!D:D,MATCH('Eligible Components'!G1005,'Review Approach Lookup'!A:A,0)),INDEX('Tableau FR Download'!I:I,MATCH(M1005,'Tableau FR Download'!G:G,0))),""))</f>
        <v/>
      </c>
      <c r="K1005" s="1" t="s">
        <v>218</v>
      </c>
      <c r="L1005" s="1">
        <f>_xlfn.MAXIFS('Tableau FR Download'!A:A,'Tableau FR Download'!B:B,'Eligible Components'!G1005)</f>
        <v>0</v>
      </c>
      <c r="M1005" s="1" t="str">
        <f>IF(L1005=0,"",INDEX('Tableau FR Download'!G:G,MATCH('Eligible Components'!L1005,'Tableau FR Download'!A:A,0)))</f>
        <v/>
      </c>
      <c r="N1005" s="2" t="str">
        <f>IFERROR(IF(LEFT(INDEX('Tableau FR Download'!J:J,MATCH('Eligible Components'!M1005,'Tableau FR Download'!G:G,0)),FIND(" - ",INDEX('Tableau FR Download'!J:J,MATCH('Eligible Components'!M1005,'Tableau FR Download'!G:G,0)))-1) = 0,"",LEFT(INDEX('Tableau FR Download'!J:J,MATCH('Eligible Components'!M1005,'Tableau FR Download'!G:G,0)),FIND(" - ",INDEX('Tableau FR Download'!J:J,MATCH('Eligible Components'!M1005,'Tableau FR Download'!G:G,0)))-1)),"")</f>
        <v/>
      </c>
      <c r="O1005" s="2" t="str">
        <f>IF(T1005="No","",IFERROR(IF(INDEX('Tableau FR Download'!M:M,MATCH('Eligible Components'!M1005,'Tableau FR Download'!G:G,0))=0,"",INDEX('Tableau FR Download'!M:M,MATCH('Eligible Components'!M1005,'Tableau FR Download'!G:G,0))),""))</f>
        <v/>
      </c>
      <c r="P1005" s="27" t="str">
        <f>IF(IFERROR(
INDEX('Funding Request Tracker'!$G$6:$G$13,MATCH('Eligible Components'!N1005,'Funding Request Tracker'!$F$6:$F$13,0)),"")=0,"",
IFERROR(INDEX('Funding Request Tracker'!$G$6:$G$13,MATCH('Eligible Components'!N1005,'Funding Request Tracker'!$F$6:$F$13,0)),
""))</f>
        <v/>
      </c>
      <c r="Q1005" s="27" t="str">
        <f>IF(IFERROR(INDEX('Tableau FR Download'!N:N,MATCH('Eligible Components'!M1005,'Tableau FR Download'!G:G,0)),"")=0,"",IFERROR(INDEX('Tableau FR Download'!N:N,MATCH('Eligible Components'!M1005,'Tableau FR Download'!G:G,0)),""))</f>
        <v/>
      </c>
      <c r="R1005" s="27" t="str">
        <f>IF(IFERROR(INDEX('Tableau FR Download'!O:O,MATCH('Eligible Components'!M1005,'Tableau FR Download'!G:G,0)),"")=0,"",IFERROR(INDEX('Tableau FR Download'!O:O,MATCH('Eligible Components'!M1005,'Tableau FR Download'!G:G,0)),""))</f>
        <v/>
      </c>
      <c r="S1005" t="str">
        <f t="shared" si="47"/>
        <v/>
      </c>
      <c r="T1005" s="1" t="str">
        <f>IFERROR(INDEX('User Instructions'!$E$3:$E$8,MATCH('Eligible Components'!N1005,'User Instructions'!$D$3:$D$8,0)),"")</f>
        <v/>
      </c>
      <c r="U1005" s="1" t="str">
        <f>IFERROR(IF(INDEX('Tableau FR Download'!M:M,MATCH('Eligible Components'!M1005,'Tableau FR Download'!G:G,0))=0,"",INDEX('Tableau FR Download'!M:M,MATCH('Eligible Components'!M1005,'Tableau FR Download'!G:G,0))),"")</f>
        <v/>
      </c>
    </row>
    <row r="1006" spans="1:21" hidden="1" x14ac:dyDescent="0.35">
      <c r="A1006" s="1">
        <f t="shared" si="45"/>
        <v>0</v>
      </c>
      <c r="B1006" s="1">
        <v>0</v>
      </c>
      <c r="C1006" s="1" t="s">
        <v>201</v>
      </c>
      <c r="D1006" s="1" t="s">
        <v>143</v>
      </c>
      <c r="E1006" s="1" t="s">
        <v>121</v>
      </c>
      <c r="F1006" s="1" t="s">
        <v>216</v>
      </c>
      <c r="G1006" s="1" t="str">
        <f t="shared" si="46"/>
        <v>Morocco-Tuberculosis,RSSH</v>
      </c>
      <c r="H1006" s="1">
        <v>0</v>
      </c>
      <c r="I1006" s="1" t="s">
        <v>97</v>
      </c>
      <c r="J1006" s="1" t="str">
        <f>IF(IFERROR(IF(M1006="",INDEX('Review Approach Lookup'!D:D,MATCH('Eligible Components'!G1006,'Review Approach Lookup'!A:A,0)),INDEX('Tableau FR Download'!I:I,MATCH(M1006,'Tableau FR Download'!G:G,0))),"")=0,"TBC",IFERROR(IF(M1006="",INDEX('Review Approach Lookup'!D:D,MATCH('Eligible Components'!G1006,'Review Approach Lookup'!A:A,0)),INDEX('Tableau FR Download'!I:I,MATCH(M1006,'Tableau FR Download'!G:G,0))),""))</f>
        <v/>
      </c>
      <c r="K1006" s="1" t="s">
        <v>218</v>
      </c>
      <c r="L1006" s="1">
        <f>_xlfn.MAXIFS('Tableau FR Download'!A:A,'Tableau FR Download'!B:B,'Eligible Components'!G1006)</f>
        <v>0</v>
      </c>
      <c r="M1006" s="1" t="str">
        <f>IF(L1006=0,"",INDEX('Tableau FR Download'!G:G,MATCH('Eligible Components'!L1006,'Tableau FR Download'!A:A,0)))</f>
        <v/>
      </c>
      <c r="N1006" s="2" t="str">
        <f>IFERROR(IF(LEFT(INDEX('Tableau FR Download'!J:J,MATCH('Eligible Components'!M1006,'Tableau FR Download'!G:G,0)),FIND(" - ",INDEX('Tableau FR Download'!J:J,MATCH('Eligible Components'!M1006,'Tableau FR Download'!G:G,0)))-1) = 0,"",LEFT(INDEX('Tableau FR Download'!J:J,MATCH('Eligible Components'!M1006,'Tableau FR Download'!G:G,0)),FIND(" - ",INDEX('Tableau FR Download'!J:J,MATCH('Eligible Components'!M1006,'Tableau FR Download'!G:G,0)))-1)),"")</f>
        <v/>
      </c>
      <c r="O1006" s="2" t="str">
        <f>IF(T1006="No","",IFERROR(IF(INDEX('Tableau FR Download'!M:M,MATCH('Eligible Components'!M1006,'Tableau FR Download'!G:G,0))=0,"",INDEX('Tableau FR Download'!M:M,MATCH('Eligible Components'!M1006,'Tableau FR Download'!G:G,0))),""))</f>
        <v/>
      </c>
      <c r="P1006" s="27" t="str">
        <f>IF(IFERROR(
INDEX('Funding Request Tracker'!$G$6:$G$13,MATCH('Eligible Components'!N1006,'Funding Request Tracker'!$F$6:$F$13,0)),"")=0,"",
IFERROR(INDEX('Funding Request Tracker'!$G$6:$G$13,MATCH('Eligible Components'!N1006,'Funding Request Tracker'!$F$6:$F$13,0)),
""))</f>
        <v/>
      </c>
      <c r="Q1006" s="27" t="str">
        <f>IF(IFERROR(INDEX('Tableau FR Download'!N:N,MATCH('Eligible Components'!M1006,'Tableau FR Download'!G:G,0)),"")=0,"",IFERROR(INDEX('Tableau FR Download'!N:N,MATCH('Eligible Components'!M1006,'Tableau FR Download'!G:G,0)),""))</f>
        <v/>
      </c>
      <c r="R1006" s="27" t="str">
        <f>IF(IFERROR(INDEX('Tableau FR Download'!O:O,MATCH('Eligible Components'!M1006,'Tableau FR Download'!G:G,0)),"")=0,"",IFERROR(INDEX('Tableau FR Download'!O:O,MATCH('Eligible Components'!M1006,'Tableau FR Download'!G:G,0)),""))</f>
        <v/>
      </c>
      <c r="S1006" t="str">
        <f t="shared" si="47"/>
        <v/>
      </c>
      <c r="T1006" s="1" t="str">
        <f>IFERROR(INDEX('User Instructions'!$E$3:$E$8,MATCH('Eligible Components'!N1006,'User Instructions'!$D$3:$D$8,0)),"")</f>
        <v/>
      </c>
      <c r="U1006" s="1" t="str">
        <f>IFERROR(IF(INDEX('Tableau FR Download'!M:M,MATCH('Eligible Components'!M1006,'Tableau FR Download'!G:G,0))=0,"",INDEX('Tableau FR Download'!M:M,MATCH('Eligible Components'!M1006,'Tableau FR Download'!G:G,0))),"")</f>
        <v/>
      </c>
    </row>
    <row r="1007" spans="1:21" hidden="1" x14ac:dyDescent="0.35">
      <c r="A1007" s="1">
        <f t="shared" si="45"/>
        <v>0</v>
      </c>
      <c r="B1007" s="1">
        <v>1</v>
      </c>
      <c r="C1007" s="1" t="s">
        <v>201</v>
      </c>
      <c r="D1007" s="1" t="s">
        <v>144</v>
      </c>
      <c r="E1007" s="1" t="s">
        <v>59</v>
      </c>
      <c r="F1007" s="1" t="s">
        <v>59</v>
      </c>
      <c r="G1007" s="1" t="str">
        <f t="shared" si="46"/>
        <v>Mozambique-HIV/AIDS</v>
      </c>
      <c r="H1007" s="1">
        <v>1</v>
      </c>
      <c r="I1007" s="1" t="s">
        <v>107</v>
      </c>
      <c r="J1007" s="1" t="str">
        <f>IF(IFERROR(IF(M1007="",INDEX('Review Approach Lookup'!D:D,MATCH('Eligible Components'!G1007,'Review Approach Lookup'!A:A,0)),INDEX('Tableau FR Download'!I:I,MATCH(M1007,'Tableau FR Download'!G:G,0))),"")=0,"TBC",IFERROR(IF(M1007="",INDEX('Review Approach Lookup'!D:D,MATCH('Eligible Components'!G1007,'Review Approach Lookup'!A:A,0)),INDEX('Tableau FR Download'!I:I,MATCH(M1007,'Tableau FR Download'!G:G,0))),""))</f>
        <v>Full Review</v>
      </c>
      <c r="K1007" s="1" t="s">
        <v>219</v>
      </c>
      <c r="L1007" s="1">
        <f>_xlfn.MAXIFS('Tableau FR Download'!A:A,'Tableau FR Download'!B:B,'Eligible Components'!G1007)</f>
        <v>0</v>
      </c>
      <c r="M1007" s="1" t="str">
        <f>IF(L1007=0,"",INDEX('Tableau FR Download'!G:G,MATCH('Eligible Components'!L1007,'Tableau FR Download'!A:A,0)))</f>
        <v/>
      </c>
      <c r="N1007" s="2" t="str">
        <f>IFERROR(IF(LEFT(INDEX('Tableau FR Download'!J:J,MATCH('Eligible Components'!M1007,'Tableau FR Download'!G:G,0)),FIND(" - ",INDEX('Tableau FR Download'!J:J,MATCH('Eligible Components'!M1007,'Tableau FR Download'!G:G,0)))-1) = 0,"",LEFT(INDEX('Tableau FR Download'!J:J,MATCH('Eligible Components'!M1007,'Tableau FR Download'!G:G,0)),FIND(" - ",INDEX('Tableau FR Download'!J:J,MATCH('Eligible Components'!M1007,'Tableau FR Download'!G:G,0)))-1)),"")</f>
        <v/>
      </c>
      <c r="O1007" s="2" t="str">
        <f>IF(T1007="No","",IFERROR(IF(INDEX('Tableau FR Download'!M:M,MATCH('Eligible Components'!M1007,'Tableau FR Download'!G:G,0))=0,"",INDEX('Tableau FR Download'!M:M,MATCH('Eligible Components'!M1007,'Tableau FR Download'!G:G,0))),""))</f>
        <v/>
      </c>
      <c r="P1007" s="27" t="str">
        <f>IF(IFERROR(
INDEX('Funding Request Tracker'!$G$6:$G$13,MATCH('Eligible Components'!N1007,'Funding Request Tracker'!$F$6:$F$13,0)),"")=0,"",
IFERROR(INDEX('Funding Request Tracker'!$G$6:$G$13,MATCH('Eligible Components'!N1007,'Funding Request Tracker'!$F$6:$F$13,0)),
""))</f>
        <v/>
      </c>
      <c r="Q1007" s="27" t="str">
        <f>IF(IFERROR(INDEX('Tableau FR Download'!N:N,MATCH('Eligible Components'!M1007,'Tableau FR Download'!G:G,0)),"")=0,"",IFERROR(INDEX('Tableau FR Download'!N:N,MATCH('Eligible Components'!M1007,'Tableau FR Download'!G:G,0)),""))</f>
        <v/>
      </c>
      <c r="R1007" s="27" t="str">
        <f>IF(IFERROR(INDEX('Tableau FR Download'!O:O,MATCH('Eligible Components'!M1007,'Tableau FR Download'!G:G,0)),"")=0,"",IFERROR(INDEX('Tableau FR Download'!O:O,MATCH('Eligible Components'!M1007,'Tableau FR Download'!G:G,0)),""))</f>
        <v/>
      </c>
      <c r="S1007" t="str">
        <f t="shared" si="47"/>
        <v/>
      </c>
      <c r="T1007" s="1" t="str">
        <f>IFERROR(INDEX('User Instructions'!$E$3:$E$8,MATCH('Eligible Components'!N1007,'User Instructions'!$D$3:$D$8,0)),"")</f>
        <v/>
      </c>
      <c r="U1007" s="1" t="str">
        <f>IFERROR(IF(INDEX('Tableau FR Download'!M:M,MATCH('Eligible Components'!M1007,'Tableau FR Download'!G:G,0))=0,"",INDEX('Tableau FR Download'!M:M,MATCH('Eligible Components'!M1007,'Tableau FR Download'!G:G,0))),"")</f>
        <v/>
      </c>
    </row>
    <row r="1008" spans="1:21" hidden="1" x14ac:dyDescent="0.35">
      <c r="A1008" s="1">
        <f t="shared" si="45"/>
        <v>0</v>
      </c>
      <c r="B1008" s="1">
        <v>0</v>
      </c>
      <c r="C1008" s="1" t="s">
        <v>201</v>
      </c>
      <c r="D1008" s="1" t="s">
        <v>144</v>
      </c>
      <c r="E1008" s="1" t="s">
        <v>103</v>
      </c>
      <c r="F1008" s="1" t="s">
        <v>203</v>
      </c>
      <c r="G1008" s="1" t="str">
        <f t="shared" si="46"/>
        <v>Mozambique-HIV/AIDS,Malaria</v>
      </c>
      <c r="H1008" s="1">
        <v>1</v>
      </c>
      <c r="I1008" s="1" t="s">
        <v>107</v>
      </c>
      <c r="J1008" s="1" t="str">
        <f>IF(IFERROR(IF(M1008="",INDEX('Review Approach Lookup'!D:D,MATCH('Eligible Components'!G1008,'Review Approach Lookup'!A:A,0)),INDEX('Tableau FR Download'!I:I,MATCH(M1008,'Tableau FR Download'!G:G,0))),"")=0,"TBC",IFERROR(IF(M1008="",INDEX('Review Approach Lookup'!D:D,MATCH('Eligible Components'!G1008,'Review Approach Lookup'!A:A,0)),INDEX('Tableau FR Download'!I:I,MATCH(M1008,'Tableau FR Download'!G:G,0))),""))</f>
        <v/>
      </c>
      <c r="K1008" s="1" t="s">
        <v>219</v>
      </c>
      <c r="L1008" s="1">
        <f>_xlfn.MAXIFS('Tableau FR Download'!A:A,'Tableau FR Download'!B:B,'Eligible Components'!G1008)</f>
        <v>0</v>
      </c>
      <c r="M1008" s="1" t="str">
        <f>IF(L1008=0,"",INDEX('Tableau FR Download'!G:G,MATCH('Eligible Components'!L1008,'Tableau FR Download'!A:A,0)))</f>
        <v/>
      </c>
      <c r="N1008" s="2" t="str">
        <f>IFERROR(IF(LEFT(INDEX('Tableau FR Download'!J:J,MATCH('Eligible Components'!M1008,'Tableau FR Download'!G:G,0)),FIND(" - ",INDEX('Tableau FR Download'!J:J,MATCH('Eligible Components'!M1008,'Tableau FR Download'!G:G,0)))-1) = 0,"",LEFT(INDEX('Tableau FR Download'!J:J,MATCH('Eligible Components'!M1008,'Tableau FR Download'!G:G,0)),FIND(" - ",INDEX('Tableau FR Download'!J:J,MATCH('Eligible Components'!M1008,'Tableau FR Download'!G:G,0)))-1)),"")</f>
        <v/>
      </c>
      <c r="O1008" s="2" t="str">
        <f>IF(T1008="No","",IFERROR(IF(INDEX('Tableau FR Download'!M:M,MATCH('Eligible Components'!M1008,'Tableau FR Download'!G:G,0))=0,"",INDEX('Tableau FR Download'!M:M,MATCH('Eligible Components'!M1008,'Tableau FR Download'!G:G,0))),""))</f>
        <v/>
      </c>
      <c r="P1008" s="27" t="str">
        <f>IF(IFERROR(
INDEX('Funding Request Tracker'!$G$6:$G$13,MATCH('Eligible Components'!N1008,'Funding Request Tracker'!$F$6:$F$13,0)),"")=0,"",
IFERROR(INDEX('Funding Request Tracker'!$G$6:$G$13,MATCH('Eligible Components'!N1008,'Funding Request Tracker'!$F$6:$F$13,0)),
""))</f>
        <v/>
      </c>
      <c r="Q1008" s="27" t="str">
        <f>IF(IFERROR(INDEX('Tableau FR Download'!N:N,MATCH('Eligible Components'!M1008,'Tableau FR Download'!G:G,0)),"")=0,"",IFERROR(INDEX('Tableau FR Download'!N:N,MATCH('Eligible Components'!M1008,'Tableau FR Download'!G:G,0)),""))</f>
        <v/>
      </c>
      <c r="R1008" s="27" t="str">
        <f>IF(IFERROR(INDEX('Tableau FR Download'!O:O,MATCH('Eligible Components'!M1008,'Tableau FR Download'!G:G,0)),"")=0,"",IFERROR(INDEX('Tableau FR Download'!O:O,MATCH('Eligible Components'!M1008,'Tableau FR Download'!G:G,0)),""))</f>
        <v/>
      </c>
      <c r="S1008" t="str">
        <f t="shared" si="47"/>
        <v/>
      </c>
      <c r="T1008" s="1" t="str">
        <f>IFERROR(INDEX('User Instructions'!$E$3:$E$8,MATCH('Eligible Components'!N1008,'User Instructions'!$D$3:$D$8,0)),"")</f>
        <v/>
      </c>
      <c r="U1008" s="1" t="str">
        <f>IFERROR(IF(INDEX('Tableau FR Download'!M:M,MATCH('Eligible Components'!M1008,'Tableau FR Download'!G:G,0))=0,"",INDEX('Tableau FR Download'!M:M,MATCH('Eligible Components'!M1008,'Tableau FR Download'!G:G,0))),"")</f>
        <v/>
      </c>
    </row>
    <row r="1009" spans="1:21" hidden="1" x14ac:dyDescent="0.35">
      <c r="A1009" s="1">
        <f t="shared" si="45"/>
        <v>0</v>
      </c>
      <c r="B1009" s="1">
        <v>0</v>
      </c>
      <c r="C1009" s="1" t="s">
        <v>201</v>
      </c>
      <c r="D1009" s="1" t="s">
        <v>144</v>
      </c>
      <c r="E1009" s="1" t="s">
        <v>204</v>
      </c>
      <c r="F1009" s="1" t="s">
        <v>205</v>
      </c>
      <c r="G1009" s="1" t="str">
        <f t="shared" si="46"/>
        <v>Mozambique-HIV/AIDS,Malaria,RSSH</v>
      </c>
      <c r="H1009" s="1">
        <v>1</v>
      </c>
      <c r="I1009" s="1" t="s">
        <v>107</v>
      </c>
      <c r="J1009" s="1" t="str">
        <f>IF(IFERROR(IF(M1009="",INDEX('Review Approach Lookup'!D:D,MATCH('Eligible Components'!G1009,'Review Approach Lookup'!A:A,0)),INDEX('Tableau FR Download'!I:I,MATCH(M1009,'Tableau FR Download'!G:G,0))),"")=0,"TBC",IFERROR(IF(M1009="",INDEX('Review Approach Lookup'!D:D,MATCH('Eligible Components'!G1009,'Review Approach Lookup'!A:A,0)),INDEX('Tableau FR Download'!I:I,MATCH(M1009,'Tableau FR Download'!G:G,0))),""))</f>
        <v/>
      </c>
      <c r="K1009" s="1" t="s">
        <v>219</v>
      </c>
      <c r="L1009" s="1">
        <f>_xlfn.MAXIFS('Tableau FR Download'!A:A,'Tableau FR Download'!B:B,'Eligible Components'!G1009)</f>
        <v>0</v>
      </c>
      <c r="M1009" s="1" t="str">
        <f>IF(L1009=0,"",INDEX('Tableau FR Download'!G:G,MATCH('Eligible Components'!L1009,'Tableau FR Download'!A:A,0)))</f>
        <v/>
      </c>
      <c r="N1009" s="2" t="str">
        <f>IFERROR(IF(LEFT(INDEX('Tableau FR Download'!J:J,MATCH('Eligible Components'!M1009,'Tableau FR Download'!G:G,0)),FIND(" - ",INDEX('Tableau FR Download'!J:J,MATCH('Eligible Components'!M1009,'Tableau FR Download'!G:G,0)))-1) = 0,"",LEFT(INDEX('Tableau FR Download'!J:J,MATCH('Eligible Components'!M1009,'Tableau FR Download'!G:G,0)),FIND(" - ",INDEX('Tableau FR Download'!J:J,MATCH('Eligible Components'!M1009,'Tableau FR Download'!G:G,0)))-1)),"")</f>
        <v/>
      </c>
      <c r="O1009" s="2" t="str">
        <f>IF(T1009="No","",IFERROR(IF(INDEX('Tableau FR Download'!M:M,MATCH('Eligible Components'!M1009,'Tableau FR Download'!G:G,0))=0,"",INDEX('Tableau FR Download'!M:M,MATCH('Eligible Components'!M1009,'Tableau FR Download'!G:G,0))),""))</f>
        <v/>
      </c>
      <c r="P1009" s="27" t="str">
        <f>IF(IFERROR(
INDEX('Funding Request Tracker'!$G$6:$G$13,MATCH('Eligible Components'!N1009,'Funding Request Tracker'!$F$6:$F$13,0)),"")=0,"",
IFERROR(INDEX('Funding Request Tracker'!$G$6:$G$13,MATCH('Eligible Components'!N1009,'Funding Request Tracker'!$F$6:$F$13,0)),
""))</f>
        <v/>
      </c>
      <c r="Q1009" s="27" t="str">
        <f>IF(IFERROR(INDEX('Tableau FR Download'!N:N,MATCH('Eligible Components'!M1009,'Tableau FR Download'!G:G,0)),"")=0,"",IFERROR(INDEX('Tableau FR Download'!N:N,MATCH('Eligible Components'!M1009,'Tableau FR Download'!G:G,0)),""))</f>
        <v/>
      </c>
      <c r="R1009" s="27" t="str">
        <f>IF(IFERROR(INDEX('Tableau FR Download'!O:O,MATCH('Eligible Components'!M1009,'Tableau FR Download'!G:G,0)),"")=0,"",IFERROR(INDEX('Tableau FR Download'!O:O,MATCH('Eligible Components'!M1009,'Tableau FR Download'!G:G,0)),""))</f>
        <v/>
      </c>
      <c r="S1009" t="str">
        <f t="shared" si="47"/>
        <v/>
      </c>
      <c r="T1009" s="1" t="str">
        <f>IFERROR(INDEX('User Instructions'!$E$3:$E$8,MATCH('Eligible Components'!N1009,'User Instructions'!$D$3:$D$8,0)),"")</f>
        <v/>
      </c>
      <c r="U1009" s="1" t="str">
        <f>IFERROR(IF(INDEX('Tableau FR Download'!M:M,MATCH('Eligible Components'!M1009,'Tableau FR Download'!G:G,0))=0,"",INDEX('Tableau FR Download'!M:M,MATCH('Eligible Components'!M1009,'Tableau FR Download'!G:G,0))),"")</f>
        <v/>
      </c>
    </row>
    <row r="1010" spans="1:21" hidden="1" x14ac:dyDescent="0.35">
      <c r="A1010" s="1">
        <f t="shared" si="45"/>
        <v>0</v>
      </c>
      <c r="B1010" s="1">
        <v>0</v>
      </c>
      <c r="C1010" s="1" t="s">
        <v>201</v>
      </c>
      <c r="D1010" s="1" t="s">
        <v>144</v>
      </c>
      <c r="E1010" s="1" t="s">
        <v>206</v>
      </c>
      <c r="F1010" s="1" t="s">
        <v>207</v>
      </c>
      <c r="G1010" s="1" t="str">
        <f t="shared" si="46"/>
        <v>Mozambique-HIV/AIDS,RSSH</v>
      </c>
      <c r="H1010" s="1">
        <v>1</v>
      </c>
      <c r="I1010" s="1" t="s">
        <v>107</v>
      </c>
      <c r="J1010" s="1" t="str">
        <f>IF(IFERROR(IF(M1010="",INDEX('Review Approach Lookup'!D:D,MATCH('Eligible Components'!G1010,'Review Approach Lookup'!A:A,0)),INDEX('Tableau FR Download'!I:I,MATCH(M1010,'Tableau FR Download'!G:G,0))),"")=0,"TBC",IFERROR(IF(M1010="",INDEX('Review Approach Lookup'!D:D,MATCH('Eligible Components'!G1010,'Review Approach Lookup'!A:A,0)),INDEX('Tableau FR Download'!I:I,MATCH(M1010,'Tableau FR Download'!G:G,0))),""))</f>
        <v/>
      </c>
      <c r="K1010" s="1" t="s">
        <v>219</v>
      </c>
      <c r="L1010" s="1">
        <f>_xlfn.MAXIFS('Tableau FR Download'!A:A,'Tableau FR Download'!B:B,'Eligible Components'!G1010)</f>
        <v>0</v>
      </c>
      <c r="M1010" s="1" t="str">
        <f>IF(L1010=0,"",INDEX('Tableau FR Download'!G:G,MATCH('Eligible Components'!L1010,'Tableau FR Download'!A:A,0)))</f>
        <v/>
      </c>
      <c r="N1010" s="2" t="str">
        <f>IFERROR(IF(LEFT(INDEX('Tableau FR Download'!J:J,MATCH('Eligible Components'!M1010,'Tableau FR Download'!G:G,0)),FIND(" - ",INDEX('Tableau FR Download'!J:J,MATCH('Eligible Components'!M1010,'Tableau FR Download'!G:G,0)))-1) = 0,"",LEFT(INDEX('Tableau FR Download'!J:J,MATCH('Eligible Components'!M1010,'Tableau FR Download'!G:G,0)),FIND(" - ",INDEX('Tableau FR Download'!J:J,MATCH('Eligible Components'!M1010,'Tableau FR Download'!G:G,0)))-1)),"")</f>
        <v/>
      </c>
      <c r="O1010" s="2" t="str">
        <f>IF(T1010="No","",IFERROR(IF(INDEX('Tableau FR Download'!M:M,MATCH('Eligible Components'!M1010,'Tableau FR Download'!G:G,0))=0,"",INDEX('Tableau FR Download'!M:M,MATCH('Eligible Components'!M1010,'Tableau FR Download'!G:G,0))),""))</f>
        <v/>
      </c>
      <c r="P1010" s="27" t="str">
        <f>IF(IFERROR(
INDEX('Funding Request Tracker'!$G$6:$G$13,MATCH('Eligible Components'!N1010,'Funding Request Tracker'!$F$6:$F$13,0)),"")=0,"",
IFERROR(INDEX('Funding Request Tracker'!$G$6:$G$13,MATCH('Eligible Components'!N1010,'Funding Request Tracker'!$F$6:$F$13,0)),
""))</f>
        <v/>
      </c>
      <c r="Q1010" s="27" t="str">
        <f>IF(IFERROR(INDEX('Tableau FR Download'!N:N,MATCH('Eligible Components'!M1010,'Tableau FR Download'!G:G,0)),"")=0,"",IFERROR(INDEX('Tableau FR Download'!N:N,MATCH('Eligible Components'!M1010,'Tableau FR Download'!G:G,0)),""))</f>
        <v/>
      </c>
      <c r="R1010" s="27" t="str">
        <f>IF(IFERROR(INDEX('Tableau FR Download'!O:O,MATCH('Eligible Components'!M1010,'Tableau FR Download'!G:G,0)),"")=0,"",IFERROR(INDEX('Tableau FR Download'!O:O,MATCH('Eligible Components'!M1010,'Tableau FR Download'!G:G,0)),""))</f>
        <v/>
      </c>
      <c r="S1010" t="str">
        <f t="shared" si="47"/>
        <v/>
      </c>
      <c r="T1010" s="1" t="str">
        <f>IFERROR(INDEX('User Instructions'!$E$3:$E$8,MATCH('Eligible Components'!N1010,'User Instructions'!$D$3:$D$8,0)),"")</f>
        <v/>
      </c>
      <c r="U1010" s="1" t="str">
        <f>IFERROR(IF(INDEX('Tableau FR Download'!M:M,MATCH('Eligible Components'!M1010,'Tableau FR Download'!G:G,0))=0,"",INDEX('Tableau FR Download'!M:M,MATCH('Eligible Components'!M1010,'Tableau FR Download'!G:G,0))),"")</f>
        <v/>
      </c>
    </row>
    <row r="1011" spans="1:21" hidden="1" x14ac:dyDescent="0.35">
      <c r="A1011" s="1">
        <f t="shared" si="45"/>
        <v>1</v>
      </c>
      <c r="B1011" s="1">
        <v>0</v>
      </c>
      <c r="C1011" s="1" t="s">
        <v>201</v>
      </c>
      <c r="D1011" s="1" t="s">
        <v>144</v>
      </c>
      <c r="E1011" s="1" t="s">
        <v>63</v>
      </c>
      <c r="F1011" s="1" t="s">
        <v>208</v>
      </c>
      <c r="G1011" s="1" t="str">
        <f t="shared" si="46"/>
        <v>Mozambique-HIV/AIDS, Tuberculosis</v>
      </c>
      <c r="H1011" s="1">
        <v>1</v>
      </c>
      <c r="I1011" s="1" t="s">
        <v>107</v>
      </c>
      <c r="J1011" s="1" t="str">
        <f>IF(IFERROR(IF(M1011="",INDEX('Review Approach Lookup'!D:D,MATCH('Eligible Components'!G1011,'Review Approach Lookup'!A:A,0)),INDEX('Tableau FR Download'!I:I,MATCH(M1011,'Tableau FR Download'!G:G,0))),"")=0,"TBC",IFERROR(IF(M1011="",INDEX('Review Approach Lookup'!D:D,MATCH('Eligible Components'!G1011,'Review Approach Lookup'!A:A,0)),INDEX('Tableau FR Download'!I:I,MATCH(M1011,'Tableau FR Download'!G:G,0))),""))</f>
        <v>Full Review</v>
      </c>
      <c r="K1011" s="1" t="s">
        <v>219</v>
      </c>
      <c r="L1011" s="1">
        <f>_xlfn.MAXIFS('Tableau FR Download'!A:A,'Tableau FR Download'!B:B,'Eligible Components'!G1011)</f>
        <v>1527</v>
      </c>
      <c r="M1011" s="1" t="str">
        <f>IF(L1011=0,"",INDEX('Tableau FR Download'!G:G,MATCH('Eligible Components'!L1011,'Tableau FR Download'!A:A,0)))</f>
        <v>FR1527-MOZ-C</v>
      </c>
      <c r="N1011" s="2" t="str">
        <f>IFERROR(IF(LEFT(INDEX('Tableau FR Download'!J:J,MATCH('Eligible Components'!M1011,'Tableau FR Download'!G:G,0)),FIND(" - ",INDEX('Tableau FR Download'!J:J,MATCH('Eligible Components'!M1011,'Tableau FR Download'!G:G,0)))-1) = 0,"",LEFT(INDEX('Tableau FR Download'!J:J,MATCH('Eligible Components'!M1011,'Tableau FR Download'!G:G,0)),FIND(" - ",INDEX('Tableau FR Download'!J:J,MATCH('Eligible Components'!M1011,'Tableau FR Download'!G:G,0)))-1)),"")</f>
        <v>Window 2</v>
      </c>
      <c r="O1011" s="2" t="str">
        <f>IF(T1011="No","",IFERROR(IF(INDEX('Tableau FR Download'!M:M,MATCH('Eligible Components'!M1011,'Tableau FR Download'!G:G,0))=0,"",INDEX('Tableau FR Download'!M:M,MATCH('Eligible Components'!M1011,'Tableau FR Download'!G:G,0))),""))</f>
        <v>Grant Making</v>
      </c>
      <c r="P1011" s="27">
        <f>IF(IFERROR(
INDEX('Funding Request Tracker'!$G$6:$G$13,MATCH('Eligible Components'!N1011,'Funding Request Tracker'!$F$6:$F$13,0)),"")=0,"",
IFERROR(INDEX('Funding Request Tracker'!$G$6:$G$13,MATCH('Eligible Components'!N1011,'Funding Request Tracker'!$F$6:$F$13,0)),
""))</f>
        <v>45076</v>
      </c>
      <c r="Q1011" s="27">
        <f>IF(IFERROR(INDEX('Tableau FR Download'!N:N,MATCH('Eligible Components'!M1011,'Tableau FR Download'!G:G,0)),"")=0,"",IFERROR(INDEX('Tableau FR Download'!N:N,MATCH('Eligible Components'!M1011,'Tableau FR Download'!G:G,0)),""))</f>
        <v>45267</v>
      </c>
      <c r="R1011" s="27">
        <f>IF(IFERROR(INDEX('Tableau FR Download'!O:O,MATCH('Eligible Components'!M1011,'Tableau FR Download'!G:G,0)),"")=0,"",IFERROR(INDEX('Tableau FR Download'!O:O,MATCH('Eligible Components'!M1011,'Tableau FR Download'!G:G,0)),""))</f>
        <v>45279</v>
      </c>
      <c r="S1011">
        <f t="shared" si="47"/>
        <v>6.6557377049180326</v>
      </c>
      <c r="T1011" s="1" t="str">
        <f>IFERROR(INDEX('User Instructions'!$E$3:$E$8,MATCH('Eligible Components'!N1011,'User Instructions'!$D$3:$D$8,0)),"")</f>
        <v>Yes</v>
      </c>
      <c r="U1011" s="1" t="str">
        <f>IFERROR(IF(INDEX('Tableau FR Download'!M:M,MATCH('Eligible Components'!M1011,'Tableau FR Download'!G:G,0))=0,"",INDEX('Tableau FR Download'!M:M,MATCH('Eligible Components'!M1011,'Tableau FR Download'!G:G,0))),"")</f>
        <v>Grant Making</v>
      </c>
    </row>
    <row r="1012" spans="1:21" hidden="1" x14ac:dyDescent="0.35">
      <c r="A1012" s="1">
        <f t="shared" si="45"/>
        <v>0</v>
      </c>
      <c r="B1012" s="1">
        <v>0</v>
      </c>
      <c r="C1012" s="1" t="s">
        <v>201</v>
      </c>
      <c r="D1012" s="1" t="s">
        <v>144</v>
      </c>
      <c r="E1012" s="1" t="s">
        <v>53</v>
      </c>
      <c r="F1012" s="1" t="s">
        <v>209</v>
      </c>
      <c r="G1012" s="1" t="str">
        <f t="shared" si="46"/>
        <v>Mozambique-HIV/AIDS,Tuberculosis,Malaria</v>
      </c>
      <c r="H1012" s="1">
        <v>1</v>
      </c>
      <c r="I1012" s="1" t="s">
        <v>107</v>
      </c>
      <c r="J1012" s="1" t="str">
        <f>IF(IFERROR(IF(M1012="",INDEX('Review Approach Lookup'!D:D,MATCH('Eligible Components'!G1012,'Review Approach Lookup'!A:A,0)),INDEX('Tableau FR Download'!I:I,MATCH(M1012,'Tableau FR Download'!G:G,0))),"")=0,"TBC",IFERROR(IF(M1012="",INDEX('Review Approach Lookup'!D:D,MATCH('Eligible Components'!G1012,'Review Approach Lookup'!A:A,0)),INDEX('Tableau FR Download'!I:I,MATCH(M1012,'Tableau FR Download'!G:G,0))),""))</f>
        <v/>
      </c>
      <c r="K1012" s="1" t="s">
        <v>219</v>
      </c>
      <c r="L1012" s="1">
        <f>_xlfn.MAXIFS('Tableau FR Download'!A:A,'Tableau FR Download'!B:B,'Eligible Components'!G1012)</f>
        <v>0</v>
      </c>
      <c r="M1012" s="1" t="str">
        <f>IF(L1012=0,"",INDEX('Tableau FR Download'!G:G,MATCH('Eligible Components'!L1012,'Tableau FR Download'!A:A,0)))</f>
        <v/>
      </c>
      <c r="N1012" s="2" t="str">
        <f>IFERROR(IF(LEFT(INDEX('Tableau FR Download'!J:J,MATCH('Eligible Components'!M1012,'Tableau FR Download'!G:G,0)),FIND(" - ",INDEX('Tableau FR Download'!J:J,MATCH('Eligible Components'!M1012,'Tableau FR Download'!G:G,0)))-1) = 0,"",LEFT(INDEX('Tableau FR Download'!J:J,MATCH('Eligible Components'!M1012,'Tableau FR Download'!G:G,0)),FIND(" - ",INDEX('Tableau FR Download'!J:J,MATCH('Eligible Components'!M1012,'Tableau FR Download'!G:G,0)))-1)),"")</f>
        <v/>
      </c>
      <c r="O1012" s="2" t="str">
        <f>IF(T1012="No","",IFERROR(IF(INDEX('Tableau FR Download'!M:M,MATCH('Eligible Components'!M1012,'Tableau FR Download'!G:G,0))=0,"",INDEX('Tableau FR Download'!M:M,MATCH('Eligible Components'!M1012,'Tableau FR Download'!G:G,0))),""))</f>
        <v/>
      </c>
      <c r="P1012" s="27" t="str">
        <f>IF(IFERROR(
INDEX('Funding Request Tracker'!$G$6:$G$13,MATCH('Eligible Components'!N1012,'Funding Request Tracker'!$F$6:$F$13,0)),"")=0,"",
IFERROR(INDEX('Funding Request Tracker'!$G$6:$G$13,MATCH('Eligible Components'!N1012,'Funding Request Tracker'!$F$6:$F$13,0)),
""))</f>
        <v/>
      </c>
      <c r="Q1012" s="27" t="str">
        <f>IF(IFERROR(INDEX('Tableau FR Download'!N:N,MATCH('Eligible Components'!M1012,'Tableau FR Download'!G:G,0)),"")=0,"",IFERROR(INDEX('Tableau FR Download'!N:N,MATCH('Eligible Components'!M1012,'Tableau FR Download'!G:G,0)),""))</f>
        <v/>
      </c>
      <c r="R1012" s="27" t="str">
        <f>IF(IFERROR(INDEX('Tableau FR Download'!O:O,MATCH('Eligible Components'!M1012,'Tableau FR Download'!G:G,0)),"")=0,"",IFERROR(INDEX('Tableau FR Download'!O:O,MATCH('Eligible Components'!M1012,'Tableau FR Download'!G:G,0)),""))</f>
        <v/>
      </c>
      <c r="S1012" t="str">
        <f t="shared" si="47"/>
        <v/>
      </c>
      <c r="T1012" s="1" t="str">
        <f>IFERROR(INDEX('User Instructions'!$E$3:$E$8,MATCH('Eligible Components'!N1012,'User Instructions'!$D$3:$D$8,0)),"")</f>
        <v/>
      </c>
      <c r="U1012" s="1" t="str">
        <f>IFERROR(IF(INDEX('Tableau FR Download'!M:M,MATCH('Eligible Components'!M1012,'Tableau FR Download'!G:G,0))=0,"",INDEX('Tableau FR Download'!M:M,MATCH('Eligible Components'!M1012,'Tableau FR Download'!G:G,0))),"")</f>
        <v/>
      </c>
    </row>
    <row r="1013" spans="1:21" hidden="1" x14ac:dyDescent="0.35">
      <c r="A1013" s="1">
        <f t="shared" si="45"/>
        <v>0</v>
      </c>
      <c r="B1013" s="1">
        <v>0</v>
      </c>
      <c r="C1013" s="1" t="s">
        <v>201</v>
      </c>
      <c r="D1013" s="1" t="s">
        <v>144</v>
      </c>
      <c r="E1013" s="1" t="s">
        <v>81</v>
      </c>
      <c r="F1013" s="1" t="s">
        <v>210</v>
      </c>
      <c r="G1013" s="1" t="str">
        <f t="shared" si="46"/>
        <v>Mozambique-HIV/AIDS,Tuberculosis,Malaria,RSSH</v>
      </c>
      <c r="H1013" s="1">
        <v>1</v>
      </c>
      <c r="I1013" s="1" t="s">
        <v>107</v>
      </c>
      <c r="J1013" s="1" t="str">
        <f>IF(IFERROR(IF(M1013="",INDEX('Review Approach Lookup'!D:D,MATCH('Eligible Components'!G1013,'Review Approach Lookup'!A:A,0)),INDEX('Tableau FR Download'!I:I,MATCH(M1013,'Tableau FR Download'!G:G,0))),"")=0,"TBC",IFERROR(IF(M1013="",INDEX('Review Approach Lookup'!D:D,MATCH('Eligible Components'!G1013,'Review Approach Lookup'!A:A,0)),INDEX('Tableau FR Download'!I:I,MATCH(M1013,'Tableau FR Download'!G:G,0))),""))</f>
        <v/>
      </c>
      <c r="K1013" s="1" t="s">
        <v>219</v>
      </c>
      <c r="L1013" s="1">
        <f>_xlfn.MAXIFS('Tableau FR Download'!A:A,'Tableau FR Download'!B:B,'Eligible Components'!G1013)</f>
        <v>0</v>
      </c>
      <c r="M1013" s="1" t="str">
        <f>IF(L1013=0,"",INDEX('Tableau FR Download'!G:G,MATCH('Eligible Components'!L1013,'Tableau FR Download'!A:A,0)))</f>
        <v/>
      </c>
      <c r="N1013" s="2" t="str">
        <f>IFERROR(IF(LEFT(INDEX('Tableau FR Download'!J:J,MATCH('Eligible Components'!M1013,'Tableau FR Download'!G:G,0)),FIND(" - ",INDEX('Tableau FR Download'!J:J,MATCH('Eligible Components'!M1013,'Tableau FR Download'!G:G,0)))-1) = 0,"",LEFT(INDEX('Tableau FR Download'!J:J,MATCH('Eligible Components'!M1013,'Tableau FR Download'!G:G,0)),FIND(" - ",INDEX('Tableau FR Download'!J:J,MATCH('Eligible Components'!M1013,'Tableau FR Download'!G:G,0)))-1)),"")</f>
        <v/>
      </c>
      <c r="O1013" s="2" t="str">
        <f>IF(T1013="No","",IFERROR(IF(INDEX('Tableau FR Download'!M:M,MATCH('Eligible Components'!M1013,'Tableau FR Download'!G:G,0))=0,"",INDEX('Tableau FR Download'!M:M,MATCH('Eligible Components'!M1013,'Tableau FR Download'!G:G,0))),""))</f>
        <v/>
      </c>
      <c r="P1013" s="27" t="str">
        <f>IF(IFERROR(
INDEX('Funding Request Tracker'!$G$6:$G$13,MATCH('Eligible Components'!N1013,'Funding Request Tracker'!$F$6:$F$13,0)),"")=0,"",
IFERROR(INDEX('Funding Request Tracker'!$G$6:$G$13,MATCH('Eligible Components'!N1013,'Funding Request Tracker'!$F$6:$F$13,0)),
""))</f>
        <v/>
      </c>
      <c r="Q1013" s="27" t="str">
        <f>IF(IFERROR(INDEX('Tableau FR Download'!N:N,MATCH('Eligible Components'!M1013,'Tableau FR Download'!G:G,0)),"")=0,"",IFERROR(INDEX('Tableau FR Download'!N:N,MATCH('Eligible Components'!M1013,'Tableau FR Download'!G:G,0)),""))</f>
        <v/>
      </c>
      <c r="R1013" s="27" t="str">
        <f>IF(IFERROR(INDEX('Tableau FR Download'!O:O,MATCH('Eligible Components'!M1013,'Tableau FR Download'!G:G,0)),"")=0,"",IFERROR(INDEX('Tableau FR Download'!O:O,MATCH('Eligible Components'!M1013,'Tableau FR Download'!G:G,0)),""))</f>
        <v/>
      </c>
      <c r="S1013" t="str">
        <f t="shared" si="47"/>
        <v/>
      </c>
      <c r="T1013" s="1" t="str">
        <f>IFERROR(INDEX('User Instructions'!$E$3:$E$8,MATCH('Eligible Components'!N1013,'User Instructions'!$D$3:$D$8,0)),"")</f>
        <v/>
      </c>
      <c r="U1013" s="1" t="str">
        <f>IFERROR(IF(INDEX('Tableau FR Download'!M:M,MATCH('Eligible Components'!M1013,'Tableau FR Download'!G:G,0))=0,"",INDEX('Tableau FR Download'!M:M,MATCH('Eligible Components'!M1013,'Tableau FR Download'!G:G,0))),"")</f>
        <v/>
      </c>
    </row>
    <row r="1014" spans="1:21" hidden="1" x14ac:dyDescent="0.35">
      <c r="A1014" s="1">
        <f t="shared" si="45"/>
        <v>0</v>
      </c>
      <c r="B1014" s="1">
        <v>0</v>
      </c>
      <c r="C1014" s="1" t="s">
        <v>201</v>
      </c>
      <c r="D1014" s="1" t="s">
        <v>144</v>
      </c>
      <c r="E1014" s="1" t="s">
        <v>137</v>
      </c>
      <c r="F1014" s="1" t="s">
        <v>211</v>
      </c>
      <c r="G1014" s="1" t="str">
        <f t="shared" si="46"/>
        <v>Mozambique-HIV/AIDS,Tuberculosis,RSSH</v>
      </c>
      <c r="H1014" s="1">
        <v>1</v>
      </c>
      <c r="I1014" s="1" t="s">
        <v>107</v>
      </c>
      <c r="J1014" s="1" t="str">
        <f>IF(IFERROR(IF(M1014="",INDEX('Review Approach Lookup'!D:D,MATCH('Eligible Components'!G1014,'Review Approach Lookup'!A:A,0)),INDEX('Tableau FR Download'!I:I,MATCH(M1014,'Tableau FR Download'!G:G,0))),"")=0,"TBC",IFERROR(IF(M1014="",INDEX('Review Approach Lookup'!D:D,MATCH('Eligible Components'!G1014,'Review Approach Lookup'!A:A,0)),INDEX('Tableau FR Download'!I:I,MATCH(M1014,'Tableau FR Download'!G:G,0))),""))</f>
        <v/>
      </c>
      <c r="K1014" s="1" t="s">
        <v>219</v>
      </c>
      <c r="L1014" s="1">
        <f>_xlfn.MAXIFS('Tableau FR Download'!A:A,'Tableau FR Download'!B:B,'Eligible Components'!G1014)</f>
        <v>0</v>
      </c>
      <c r="M1014" s="1" t="str">
        <f>IF(L1014=0,"",INDEX('Tableau FR Download'!G:G,MATCH('Eligible Components'!L1014,'Tableau FR Download'!A:A,0)))</f>
        <v/>
      </c>
      <c r="N1014" s="2" t="str">
        <f>IFERROR(IF(LEFT(INDEX('Tableau FR Download'!J:J,MATCH('Eligible Components'!M1014,'Tableau FR Download'!G:G,0)),FIND(" - ",INDEX('Tableau FR Download'!J:J,MATCH('Eligible Components'!M1014,'Tableau FR Download'!G:G,0)))-1) = 0,"",LEFT(INDEX('Tableau FR Download'!J:J,MATCH('Eligible Components'!M1014,'Tableau FR Download'!G:G,0)),FIND(" - ",INDEX('Tableau FR Download'!J:J,MATCH('Eligible Components'!M1014,'Tableau FR Download'!G:G,0)))-1)),"")</f>
        <v/>
      </c>
      <c r="O1014" s="2" t="str">
        <f>IF(T1014="No","",IFERROR(IF(INDEX('Tableau FR Download'!M:M,MATCH('Eligible Components'!M1014,'Tableau FR Download'!G:G,0))=0,"",INDEX('Tableau FR Download'!M:M,MATCH('Eligible Components'!M1014,'Tableau FR Download'!G:G,0))),""))</f>
        <v/>
      </c>
      <c r="P1014" s="27" t="str">
        <f>IF(IFERROR(
INDEX('Funding Request Tracker'!$G$6:$G$13,MATCH('Eligible Components'!N1014,'Funding Request Tracker'!$F$6:$F$13,0)),"")=0,"",
IFERROR(INDEX('Funding Request Tracker'!$G$6:$G$13,MATCH('Eligible Components'!N1014,'Funding Request Tracker'!$F$6:$F$13,0)),
""))</f>
        <v/>
      </c>
      <c r="Q1014" s="27" t="str">
        <f>IF(IFERROR(INDEX('Tableau FR Download'!N:N,MATCH('Eligible Components'!M1014,'Tableau FR Download'!G:G,0)),"")=0,"",IFERROR(INDEX('Tableau FR Download'!N:N,MATCH('Eligible Components'!M1014,'Tableau FR Download'!G:G,0)),""))</f>
        <v/>
      </c>
      <c r="R1014" s="27" t="str">
        <f>IF(IFERROR(INDEX('Tableau FR Download'!O:O,MATCH('Eligible Components'!M1014,'Tableau FR Download'!G:G,0)),"")=0,"",IFERROR(INDEX('Tableau FR Download'!O:O,MATCH('Eligible Components'!M1014,'Tableau FR Download'!G:G,0)),""))</f>
        <v/>
      </c>
      <c r="S1014" t="str">
        <f t="shared" si="47"/>
        <v/>
      </c>
      <c r="T1014" s="1" t="str">
        <f>IFERROR(INDEX('User Instructions'!$E$3:$E$8,MATCH('Eligible Components'!N1014,'User Instructions'!$D$3:$D$8,0)),"")</f>
        <v/>
      </c>
      <c r="U1014" s="1" t="str">
        <f>IFERROR(IF(INDEX('Tableau FR Download'!M:M,MATCH('Eligible Components'!M1014,'Tableau FR Download'!G:G,0))=0,"",INDEX('Tableau FR Download'!M:M,MATCH('Eligible Components'!M1014,'Tableau FR Download'!G:G,0))),"")</f>
        <v/>
      </c>
    </row>
    <row r="1015" spans="1:21" hidden="1" x14ac:dyDescent="0.35">
      <c r="A1015" s="1">
        <f t="shared" si="45"/>
        <v>0</v>
      </c>
      <c r="B1015" s="1">
        <v>1</v>
      </c>
      <c r="C1015" s="1" t="s">
        <v>201</v>
      </c>
      <c r="D1015" s="1" t="s">
        <v>144</v>
      </c>
      <c r="E1015" s="1" t="s">
        <v>68</v>
      </c>
      <c r="F1015" s="1" t="s">
        <v>68</v>
      </c>
      <c r="G1015" s="1" t="str">
        <f t="shared" si="46"/>
        <v>Mozambique-Malaria</v>
      </c>
      <c r="H1015" s="1">
        <v>1</v>
      </c>
      <c r="I1015" s="1" t="s">
        <v>107</v>
      </c>
      <c r="J1015" s="1" t="str">
        <f>IF(IFERROR(IF(M1015="",INDEX('Review Approach Lookup'!D:D,MATCH('Eligible Components'!G1015,'Review Approach Lookup'!A:A,0)),INDEX('Tableau FR Download'!I:I,MATCH(M1015,'Tableau FR Download'!G:G,0))),"")=0,"TBC",IFERROR(IF(M1015="",INDEX('Review Approach Lookup'!D:D,MATCH('Eligible Components'!G1015,'Review Approach Lookup'!A:A,0)),INDEX('Tableau FR Download'!I:I,MATCH(M1015,'Tableau FR Download'!G:G,0))),""))</f>
        <v>Full Review</v>
      </c>
      <c r="K1015" s="1" t="s">
        <v>219</v>
      </c>
      <c r="L1015" s="1">
        <f>_xlfn.MAXIFS('Tableau FR Download'!A:A,'Tableau FR Download'!B:B,'Eligible Components'!G1015)</f>
        <v>0</v>
      </c>
      <c r="M1015" s="1" t="str">
        <f>IF(L1015=0,"",INDEX('Tableau FR Download'!G:G,MATCH('Eligible Components'!L1015,'Tableau FR Download'!A:A,0)))</f>
        <v/>
      </c>
      <c r="N1015" s="2" t="str">
        <f>IFERROR(IF(LEFT(INDEX('Tableau FR Download'!J:J,MATCH('Eligible Components'!M1015,'Tableau FR Download'!G:G,0)),FIND(" - ",INDEX('Tableau FR Download'!J:J,MATCH('Eligible Components'!M1015,'Tableau FR Download'!G:G,0)))-1) = 0,"",LEFT(INDEX('Tableau FR Download'!J:J,MATCH('Eligible Components'!M1015,'Tableau FR Download'!G:G,0)),FIND(" - ",INDEX('Tableau FR Download'!J:J,MATCH('Eligible Components'!M1015,'Tableau FR Download'!G:G,0)))-1)),"")</f>
        <v/>
      </c>
      <c r="O1015" s="2" t="str">
        <f>IF(T1015="No","",IFERROR(IF(INDEX('Tableau FR Download'!M:M,MATCH('Eligible Components'!M1015,'Tableau FR Download'!G:G,0))=0,"",INDEX('Tableau FR Download'!M:M,MATCH('Eligible Components'!M1015,'Tableau FR Download'!G:G,0))),""))</f>
        <v/>
      </c>
      <c r="P1015" s="27" t="str">
        <f>IF(IFERROR(
INDEX('Funding Request Tracker'!$G$6:$G$13,MATCH('Eligible Components'!N1015,'Funding Request Tracker'!$F$6:$F$13,0)),"")=0,"",
IFERROR(INDEX('Funding Request Tracker'!$G$6:$G$13,MATCH('Eligible Components'!N1015,'Funding Request Tracker'!$F$6:$F$13,0)),
""))</f>
        <v/>
      </c>
      <c r="Q1015" s="27" t="str">
        <f>IF(IFERROR(INDEX('Tableau FR Download'!N:N,MATCH('Eligible Components'!M1015,'Tableau FR Download'!G:G,0)),"")=0,"",IFERROR(INDEX('Tableau FR Download'!N:N,MATCH('Eligible Components'!M1015,'Tableau FR Download'!G:G,0)),""))</f>
        <v/>
      </c>
      <c r="R1015" s="27" t="str">
        <f>IF(IFERROR(INDEX('Tableau FR Download'!O:O,MATCH('Eligible Components'!M1015,'Tableau FR Download'!G:G,0)),"")=0,"",IFERROR(INDEX('Tableau FR Download'!O:O,MATCH('Eligible Components'!M1015,'Tableau FR Download'!G:G,0)),""))</f>
        <v/>
      </c>
      <c r="S1015" t="str">
        <f t="shared" si="47"/>
        <v/>
      </c>
      <c r="T1015" s="1" t="str">
        <f>IFERROR(INDEX('User Instructions'!$E$3:$E$8,MATCH('Eligible Components'!N1015,'User Instructions'!$D$3:$D$8,0)),"")</f>
        <v/>
      </c>
      <c r="U1015" s="1" t="str">
        <f>IFERROR(IF(INDEX('Tableau FR Download'!M:M,MATCH('Eligible Components'!M1015,'Tableau FR Download'!G:G,0))=0,"",INDEX('Tableau FR Download'!M:M,MATCH('Eligible Components'!M1015,'Tableau FR Download'!G:G,0))),"")</f>
        <v/>
      </c>
    </row>
    <row r="1016" spans="1:21" hidden="1" x14ac:dyDescent="0.35">
      <c r="A1016" s="1">
        <f t="shared" si="45"/>
        <v>1</v>
      </c>
      <c r="B1016" s="1">
        <v>0</v>
      </c>
      <c r="C1016" s="1" t="s">
        <v>201</v>
      </c>
      <c r="D1016" s="1" t="s">
        <v>144</v>
      </c>
      <c r="E1016" s="1" t="s">
        <v>94</v>
      </c>
      <c r="F1016" s="1" t="s">
        <v>212</v>
      </c>
      <c r="G1016" s="1" t="str">
        <f t="shared" si="46"/>
        <v>Mozambique-Malaria,RSSH</v>
      </c>
      <c r="H1016" s="1">
        <v>1</v>
      </c>
      <c r="I1016" s="1" t="s">
        <v>107</v>
      </c>
      <c r="J1016" s="1" t="str">
        <f>IF(IFERROR(IF(M1016="",INDEX('Review Approach Lookup'!D:D,MATCH('Eligible Components'!G1016,'Review Approach Lookup'!A:A,0)),INDEX('Tableau FR Download'!I:I,MATCH(M1016,'Tableau FR Download'!G:G,0))),"")=0,"TBC",IFERROR(IF(M1016="",INDEX('Review Approach Lookup'!D:D,MATCH('Eligible Components'!G1016,'Review Approach Lookup'!A:A,0)),INDEX('Tableau FR Download'!I:I,MATCH(M1016,'Tableau FR Download'!G:G,0))),""))</f>
        <v>Full Review</v>
      </c>
      <c r="K1016" s="1" t="s">
        <v>219</v>
      </c>
      <c r="L1016" s="1">
        <f>_xlfn.MAXIFS('Tableau FR Download'!A:A,'Tableau FR Download'!B:B,'Eligible Components'!G1016)</f>
        <v>1572</v>
      </c>
      <c r="M1016" s="1" t="str">
        <f>IF(L1016=0,"",INDEX('Tableau FR Download'!G:G,MATCH('Eligible Components'!L1016,'Tableau FR Download'!A:A,0)))</f>
        <v>FR1572-MOZ-Z</v>
      </c>
      <c r="N1016" s="2" t="str">
        <f>IFERROR(IF(LEFT(INDEX('Tableau FR Download'!J:J,MATCH('Eligible Components'!M1016,'Tableau FR Download'!G:G,0)),FIND(" - ",INDEX('Tableau FR Download'!J:J,MATCH('Eligible Components'!M1016,'Tableau FR Download'!G:G,0)))-1) = 0,"",LEFT(INDEX('Tableau FR Download'!J:J,MATCH('Eligible Components'!M1016,'Tableau FR Download'!G:G,0)),FIND(" - ",INDEX('Tableau FR Download'!J:J,MATCH('Eligible Components'!M1016,'Tableau FR Download'!G:G,0)))-1)),"")</f>
        <v>Window 2</v>
      </c>
      <c r="O1016" s="2" t="str">
        <f>IF(T1016="No","",IFERROR(IF(INDEX('Tableau FR Download'!M:M,MATCH('Eligible Components'!M1016,'Tableau FR Download'!G:G,0))=0,"",INDEX('Tableau FR Download'!M:M,MATCH('Eligible Components'!M1016,'Tableau FR Download'!G:G,0))),""))</f>
        <v>Grant Making</v>
      </c>
      <c r="P1016" s="27">
        <f>IF(IFERROR(
INDEX('Funding Request Tracker'!$G$6:$G$13,MATCH('Eligible Components'!N1016,'Funding Request Tracker'!$F$6:$F$13,0)),"")=0,"",
IFERROR(INDEX('Funding Request Tracker'!$G$6:$G$13,MATCH('Eligible Components'!N1016,'Funding Request Tracker'!$F$6:$F$13,0)),
""))</f>
        <v>45076</v>
      </c>
      <c r="Q1016" s="27">
        <f>IF(IFERROR(INDEX('Tableau FR Download'!N:N,MATCH('Eligible Components'!M1016,'Tableau FR Download'!G:G,0)),"")=0,"",IFERROR(INDEX('Tableau FR Download'!N:N,MATCH('Eligible Components'!M1016,'Tableau FR Download'!G:G,0)),""))</f>
        <v>45267</v>
      </c>
      <c r="R1016" s="27">
        <f>IF(IFERROR(INDEX('Tableau FR Download'!O:O,MATCH('Eligible Components'!M1016,'Tableau FR Download'!G:G,0)),"")=0,"",IFERROR(INDEX('Tableau FR Download'!O:O,MATCH('Eligible Components'!M1016,'Tableau FR Download'!G:G,0)),""))</f>
        <v>45279</v>
      </c>
      <c r="S1016">
        <f t="shared" si="47"/>
        <v>6.6557377049180326</v>
      </c>
      <c r="T1016" s="1" t="str">
        <f>IFERROR(INDEX('User Instructions'!$E$3:$E$8,MATCH('Eligible Components'!N1016,'User Instructions'!$D$3:$D$8,0)),"")</f>
        <v>Yes</v>
      </c>
      <c r="U1016" s="1" t="str">
        <f>IFERROR(IF(INDEX('Tableau FR Download'!M:M,MATCH('Eligible Components'!M1016,'Tableau FR Download'!G:G,0))=0,"",INDEX('Tableau FR Download'!M:M,MATCH('Eligible Components'!M1016,'Tableau FR Download'!G:G,0))),"")</f>
        <v>Grant Making</v>
      </c>
    </row>
    <row r="1017" spans="1:21" hidden="1" x14ac:dyDescent="0.35">
      <c r="A1017" s="1">
        <f t="shared" si="45"/>
        <v>0</v>
      </c>
      <c r="B1017" s="1">
        <v>0</v>
      </c>
      <c r="C1017" s="1" t="s">
        <v>201</v>
      </c>
      <c r="D1017" s="1" t="s">
        <v>144</v>
      </c>
      <c r="E1017" s="1" t="s">
        <v>91</v>
      </c>
      <c r="F1017" s="1" t="s">
        <v>91</v>
      </c>
      <c r="G1017" s="1" t="str">
        <f t="shared" si="46"/>
        <v>Mozambique-RSSH</v>
      </c>
      <c r="H1017" s="1">
        <v>1</v>
      </c>
      <c r="I1017" s="1" t="s">
        <v>107</v>
      </c>
      <c r="J1017" s="1" t="str">
        <f>IF(IFERROR(IF(M1017="",INDEX('Review Approach Lookup'!D:D,MATCH('Eligible Components'!G1017,'Review Approach Lookup'!A:A,0)),INDEX('Tableau FR Download'!I:I,MATCH(M1017,'Tableau FR Download'!G:G,0))),"")=0,"TBC",IFERROR(IF(M1017="",INDEX('Review Approach Lookup'!D:D,MATCH('Eligible Components'!G1017,'Review Approach Lookup'!A:A,0)),INDEX('Tableau FR Download'!I:I,MATCH(M1017,'Tableau FR Download'!G:G,0))),""))</f>
        <v>TBC</v>
      </c>
      <c r="K1017" s="1" t="s">
        <v>219</v>
      </c>
      <c r="L1017" s="1">
        <f>_xlfn.MAXIFS('Tableau FR Download'!A:A,'Tableau FR Download'!B:B,'Eligible Components'!G1017)</f>
        <v>0</v>
      </c>
      <c r="M1017" s="1" t="str">
        <f>IF(L1017=0,"",INDEX('Tableau FR Download'!G:G,MATCH('Eligible Components'!L1017,'Tableau FR Download'!A:A,0)))</f>
        <v/>
      </c>
      <c r="N1017" s="2" t="str">
        <f>IFERROR(IF(LEFT(INDEX('Tableau FR Download'!J:J,MATCH('Eligible Components'!M1017,'Tableau FR Download'!G:G,0)),FIND(" - ",INDEX('Tableau FR Download'!J:J,MATCH('Eligible Components'!M1017,'Tableau FR Download'!G:G,0)))-1) = 0,"",LEFT(INDEX('Tableau FR Download'!J:J,MATCH('Eligible Components'!M1017,'Tableau FR Download'!G:G,0)),FIND(" - ",INDEX('Tableau FR Download'!J:J,MATCH('Eligible Components'!M1017,'Tableau FR Download'!G:G,0)))-1)),"")</f>
        <v/>
      </c>
      <c r="O1017" s="2" t="str">
        <f>IF(T1017="No","",IFERROR(IF(INDEX('Tableau FR Download'!M:M,MATCH('Eligible Components'!M1017,'Tableau FR Download'!G:G,0))=0,"",INDEX('Tableau FR Download'!M:M,MATCH('Eligible Components'!M1017,'Tableau FR Download'!G:G,0))),""))</f>
        <v/>
      </c>
      <c r="P1017" s="27" t="str">
        <f>IF(IFERROR(
INDEX('Funding Request Tracker'!$G$6:$G$13,MATCH('Eligible Components'!N1017,'Funding Request Tracker'!$F$6:$F$13,0)),"")=0,"",
IFERROR(INDEX('Funding Request Tracker'!$G$6:$G$13,MATCH('Eligible Components'!N1017,'Funding Request Tracker'!$F$6:$F$13,0)),
""))</f>
        <v/>
      </c>
      <c r="Q1017" s="27" t="str">
        <f>IF(IFERROR(INDEX('Tableau FR Download'!N:N,MATCH('Eligible Components'!M1017,'Tableau FR Download'!G:G,0)),"")=0,"",IFERROR(INDEX('Tableau FR Download'!N:N,MATCH('Eligible Components'!M1017,'Tableau FR Download'!G:G,0)),""))</f>
        <v/>
      </c>
      <c r="R1017" s="27" t="str">
        <f>IF(IFERROR(INDEX('Tableau FR Download'!O:O,MATCH('Eligible Components'!M1017,'Tableau FR Download'!G:G,0)),"")=0,"",IFERROR(INDEX('Tableau FR Download'!O:O,MATCH('Eligible Components'!M1017,'Tableau FR Download'!G:G,0)),""))</f>
        <v/>
      </c>
      <c r="S1017" t="str">
        <f t="shared" si="47"/>
        <v/>
      </c>
      <c r="T1017" s="1" t="str">
        <f>IFERROR(INDEX('User Instructions'!$E$3:$E$8,MATCH('Eligible Components'!N1017,'User Instructions'!$D$3:$D$8,0)),"")</f>
        <v/>
      </c>
      <c r="U1017" s="1" t="str">
        <f>IFERROR(IF(INDEX('Tableau FR Download'!M:M,MATCH('Eligible Components'!M1017,'Tableau FR Download'!G:G,0))=0,"",INDEX('Tableau FR Download'!M:M,MATCH('Eligible Components'!M1017,'Tableau FR Download'!G:G,0))),"")</f>
        <v/>
      </c>
    </row>
    <row r="1018" spans="1:21" hidden="1" x14ac:dyDescent="0.35">
      <c r="A1018" s="1">
        <f t="shared" si="45"/>
        <v>0</v>
      </c>
      <c r="B1018" s="1">
        <v>1</v>
      </c>
      <c r="C1018" s="1" t="s">
        <v>201</v>
      </c>
      <c r="D1018" s="1" t="s">
        <v>144</v>
      </c>
      <c r="E1018" s="1" t="s">
        <v>61</v>
      </c>
      <c r="F1018" s="1" t="s">
        <v>213</v>
      </c>
      <c r="G1018" s="1" t="str">
        <f t="shared" si="46"/>
        <v>Mozambique-Tuberculosis</v>
      </c>
      <c r="H1018" s="1">
        <v>1</v>
      </c>
      <c r="I1018" s="1" t="s">
        <v>107</v>
      </c>
      <c r="J1018" s="1" t="str">
        <f>IF(IFERROR(IF(M1018="",INDEX('Review Approach Lookup'!D:D,MATCH('Eligible Components'!G1018,'Review Approach Lookup'!A:A,0)),INDEX('Tableau FR Download'!I:I,MATCH(M1018,'Tableau FR Download'!G:G,0))),"")=0,"TBC",IFERROR(IF(M1018="",INDEX('Review Approach Lookup'!D:D,MATCH('Eligible Components'!G1018,'Review Approach Lookup'!A:A,0)),INDEX('Tableau FR Download'!I:I,MATCH(M1018,'Tableau FR Download'!G:G,0))),""))</f>
        <v>Full Review</v>
      </c>
      <c r="K1018" s="1" t="s">
        <v>219</v>
      </c>
      <c r="L1018" s="1">
        <f>_xlfn.MAXIFS('Tableau FR Download'!A:A,'Tableau FR Download'!B:B,'Eligible Components'!G1018)</f>
        <v>0</v>
      </c>
      <c r="M1018" s="1" t="str">
        <f>IF(L1018=0,"",INDEX('Tableau FR Download'!G:G,MATCH('Eligible Components'!L1018,'Tableau FR Download'!A:A,0)))</f>
        <v/>
      </c>
      <c r="N1018" s="2" t="str">
        <f>IFERROR(IF(LEFT(INDEX('Tableau FR Download'!J:J,MATCH('Eligible Components'!M1018,'Tableau FR Download'!G:G,0)),FIND(" - ",INDEX('Tableau FR Download'!J:J,MATCH('Eligible Components'!M1018,'Tableau FR Download'!G:G,0)))-1) = 0,"",LEFT(INDEX('Tableau FR Download'!J:J,MATCH('Eligible Components'!M1018,'Tableau FR Download'!G:G,0)),FIND(" - ",INDEX('Tableau FR Download'!J:J,MATCH('Eligible Components'!M1018,'Tableau FR Download'!G:G,0)))-1)),"")</f>
        <v/>
      </c>
      <c r="O1018" s="2" t="str">
        <f>IF(T1018="No","",IFERROR(IF(INDEX('Tableau FR Download'!M:M,MATCH('Eligible Components'!M1018,'Tableau FR Download'!G:G,0))=0,"",INDEX('Tableau FR Download'!M:M,MATCH('Eligible Components'!M1018,'Tableau FR Download'!G:G,0))),""))</f>
        <v/>
      </c>
      <c r="P1018" s="27" t="str">
        <f>IF(IFERROR(
INDEX('Funding Request Tracker'!$G$6:$G$13,MATCH('Eligible Components'!N1018,'Funding Request Tracker'!$F$6:$F$13,0)),"")=0,"",
IFERROR(INDEX('Funding Request Tracker'!$G$6:$G$13,MATCH('Eligible Components'!N1018,'Funding Request Tracker'!$F$6:$F$13,0)),
""))</f>
        <v/>
      </c>
      <c r="Q1018" s="27" t="str">
        <f>IF(IFERROR(INDEX('Tableau FR Download'!N:N,MATCH('Eligible Components'!M1018,'Tableau FR Download'!G:G,0)),"")=0,"",IFERROR(INDEX('Tableau FR Download'!N:N,MATCH('Eligible Components'!M1018,'Tableau FR Download'!G:G,0)),""))</f>
        <v/>
      </c>
      <c r="R1018" s="27" t="str">
        <f>IF(IFERROR(INDEX('Tableau FR Download'!O:O,MATCH('Eligible Components'!M1018,'Tableau FR Download'!G:G,0)),"")=0,"",IFERROR(INDEX('Tableau FR Download'!O:O,MATCH('Eligible Components'!M1018,'Tableau FR Download'!G:G,0)),""))</f>
        <v/>
      </c>
      <c r="S1018" t="str">
        <f t="shared" si="47"/>
        <v/>
      </c>
      <c r="T1018" s="1" t="str">
        <f>IFERROR(INDEX('User Instructions'!$E$3:$E$8,MATCH('Eligible Components'!N1018,'User Instructions'!$D$3:$D$8,0)),"")</f>
        <v/>
      </c>
      <c r="U1018" s="1" t="str">
        <f>IFERROR(IF(INDEX('Tableau FR Download'!M:M,MATCH('Eligible Components'!M1018,'Tableau FR Download'!G:G,0))=0,"",INDEX('Tableau FR Download'!M:M,MATCH('Eligible Components'!M1018,'Tableau FR Download'!G:G,0))),"")</f>
        <v/>
      </c>
    </row>
    <row r="1019" spans="1:21" hidden="1" x14ac:dyDescent="0.35">
      <c r="A1019" s="1">
        <f t="shared" si="45"/>
        <v>0</v>
      </c>
      <c r="B1019" s="1">
        <v>0</v>
      </c>
      <c r="C1019" s="1" t="s">
        <v>201</v>
      </c>
      <c r="D1019" s="1" t="s">
        <v>144</v>
      </c>
      <c r="E1019" s="1" t="s">
        <v>168</v>
      </c>
      <c r="F1019" s="1" t="s">
        <v>214</v>
      </c>
      <c r="G1019" s="1" t="str">
        <f t="shared" si="46"/>
        <v>Mozambique-Tuberculosis,Malaria</v>
      </c>
      <c r="H1019" s="1">
        <v>1</v>
      </c>
      <c r="I1019" s="1" t="s">
        <v>107</v>
      </c>
      <c r="J1019" s="1" t="str">
        <f>IF(IFERROR(IF(M1019="",INDEX('Review Approach Lookup'!D:D,MATCH('Eligible Components'!G1019,'Review Approach Lookup'!A:A,0)),INDEX('Tableau FR Download'!I:I,MATCH(M1019,'Tableau FR Download'!G:G,0))),"")=0,"TBC",IFERROR(IF(M1019="",INDEX('Review Approach Lookup'!D:D,MATCH('Eligible Components'!G1019,'Review Approach Lookup'!A:A,0)),INDEX('Tableau FR Download'!I:I,MATCH(M1019,'Tableau FR Download'!G:G,0))),""))</f>
        <v/>
      </c>
      <c r="K1019" s="1" t="s">
        <v>219</v>
      </c>
      <c r="L1019" s="1">
        <f>_xlfn.MAXIFS('Tableau FR Download'!A:A,'Tableau FR Download'!B:B,'Eligible Components'!G1019)</f>
        <v>0</v>
      </c>
      <c r="M1019" s="1" t="str">
        <f>IF(L1019=0,"",INDEX('Tableau FR Download'!G:G,MATCH('Eligible Components'!L1019,'Tableau FR Download'!A:A,0)))</f>
        <v/>
      </c>
      <c r="N1019" s="2" t="str">
        <f>IFERROR(IF(LEFT(INDEX('Tableau FR Download'!J:J,MATCH('Eligible Components'!M1019,'Tableau FR Download'!G:G,0)),FIND(" - ",INDEX('Tableau FR Download'!J:J,MATCH('Eligible Components'!M1019,'Tableau FR Download'!G:G,0)))-1) = 0,"",LEFT(INDEX('Tableau FR Download'!J:J,MATCH('Eligible Components'!M1019,'Tableau FR Download'!G:G,0)),FIND(" - ",INDEX('Tableau FR Download'!J:J,MATCH('Eligible Components'!M1019,'Tableau FR Download'!G:G,0)))-1)),"")</f>
        <v/>
      </c>
      <c r="O1019" s="2" t="str">
        <f>IF(T1019="No","",IFERROR(IF(INDEX('Tableau FR Download'!M:M,MATCH('Eligible Components'!M1019,'Tableau FR Download'!G:G,0))=0,"",INDEX('Tableau FR Download'!M:M,MATCH('Eligible Components'!M1019,'Tableau FR Download'!G:G,0))),""))</f>
        <v/>
      </c>
      <c r="P1019" s="27" t="str">
        <f>IF(IFERROR(
INDEX('Funding Request Tracker'!$G$6:$G$13,MATCH('Eligible Components'!N1019,'Funding Request Tracker'!$F$6:$F$13,0)),"")=0,"",
IFERROR(INDEX('Funding Request Tracker'!$G$6:$G$13,MATCH('Eligible Components'!N1019,'Funding Request Tracker'!$F$6:$F$13,0)),
""))</f>
        <v/>
      </c>
      <c r="Q1019" s="27" t="str">
        <f>IF(IFERROR(INDEX('Tableau FR Download'!N:N,MATCH('Eligible Components'!M1019,'Tableau FR Download'!G:G,0)),"")=0,"",IFERROR(INDEX('Tableau FR Download'!N:N,MATCH('Eligible Components'!M1019,'Tableau FR Download'!G:G,0)),""))</f>
        <v/>
      </c>
      <c r="R1019" s="27" t="str">
        <f>IF(IFERROR(INDEX('Tableau FR Download'!O:O,MATCH('Eligible Components'!M1019,'Tableau FR Download'!G:G,0)),"")=0,"",IFERROR(INDEX('Tableau FR Download'!O:O,MATCH('Eligible Components'!M1019,'Tableau FR Download'!G:G,0)),""))</f>
        <v/>
      </c>
      <c r="S1019" t="str">
        <f t="shared" si="47"/>
        <v/>
      </c>
      <c r="T1019" s="1" t="str">
        <f>IFERROR(INDEX('User Instructions'!$E$3:$E$8,MATCH('Eligible Components'!N1019,'User Instructions'!$D$3:$D$8,0)),"")</f>
        <v/>
      </c>
      <c r="U1019" s="1" t="str">
        <f>IFERROR(IF(INDEX('Tableau FR Download'!M:M,MATCH('Eligible Components'!M1019,'Tableau FR Download'!G:G,0))=0,"",INDEX('Tableau FR Download'!M:M,MATCH('Eligible Components'!M1019,'Tableau FR Download'!G:G,0))),"")</f>
        <v/>
      </c>
    </row>
    <row r="1020" spans="1:21" hidden="1" x14ac:dyDescent="0.35">
      <c r="A1020" s="1">
        <f t="shared" si="45"/>
        <v>0</v>
      </c>
      <c r="B1020" s="1">
        <v>0</v>
      </c>
      <c r="C1020" s="1" t="s">
        <v>201</v>
      </c>
      <c r="D1020" s="1" t="s">
        <v>144</v>
      </c>
      <c r="E1020" s="1" t="s">
        <v>133</v>
      </c>
      <c r="F1020" s="1" t="s">
        <v>215</v>
      </c>
      <c r="G1020" s="1" t="str">
        <f t="shared" si="46"/>
        <v>Mozambique-Tuberculosis,Malaria,RSSH</v>
      </c>
      <c r="H1020" s="1">
        <v>1</v>
      </c>
      <c r="I1020" s="1" t="s">
        <v>107</v>
      </c>
      <c r="J1020" s="1" t="str">
        <f>IF(IFERROR(IF(M1020="",INDEX('Review Approach Lookup'!D:D,MATCH('Eligible Components'!G1020,'Review Approach Lookup'!A:A,0)),INDEX('Tableau FR Download'!I:I,MATCH(M1020,'Tableau FR Download'!G:G,0))),"")=0,"TBC",IFERROR(IF(M1020="",INDEX('Review Approach Lookup'!D:D,MATCH('Eligible Components'!G1020,'Review Approach Lookup'!A:A,0)),INDEX('Tableau FR Download'!I:I,MATCH(M1020,'Tableau FR Download'!G:G,0))),""))</f>
        <v/>
      </c>
      <c r="K1020" s="1" t="s">
        <v>219</v>
      </c>
      <c r="L1020" s="1">
        <f>_xlfn.MAXIFS('Tableau FR Download'!A:A,'Tableau FR Download'!B:B,'Eligible Components'!G1020)</f>
        <v>0</v>
      </c>
      <c r="M1020" s="1" t="str">
        <f>IF(L1020=0,"",INDEX('Tableau FR Download'!G:G,MATCH('Eligible Components'!L1020,'Tableau FR Download'!A:A,0)))</f>
        <v/>
      </c>
      <c r="N1020" s="2" t="str">
        <f>IFERROR(IF(LEFT(INDEX('Tableau FR Download'!J:J,MATCH('Eligible Components'!M1020,'Tableau FR Download'!G:G,0)),FIND(" - ",INDEX('Tableau FR Download'!J:J,MATCH('Eligible Components'!M1020,'Tableau FR Download'!G:G,0)))-1) = 0,"",LEFT(INDEX('Tableau FR Download'!J:J,MATCH('Eligible Components'!M1020,'Tableau FR Download'!G:G,0)),FIND(" - ",INDEX('Tableau FR Download'!J:J,MATCH('Eligible Components'!M1020,'Tableau FR Download'!G:G,0)))-1)),"")</f>
        <v/>
      </c>
      <c r="O1020" s="2" t="str">
        <f>IF(T1020="No","",IFERROR(IF(INDEX('Tableau FR Download'!M:M,MATCH('Eligible Components'!M1020,'Tableau FR Download'!G:G,0))=0,"",INDEX('Tableau FR Download'!M:M,MATCH('Eligible Components'!M1020,'Tableau FR Download'!G:G,0))),""))</f>
        <v/>
      </c>
      <c r="P1020" s="27" t="str">
        <f>IF(IFERROR(
INDEX('Funding Request Tracker'!$G$6:$G$13,MATCH('Eligible Components'!N1020,'Funding Request Tracker'!$F$6:$F$13,0)),"")=0,"",
IFERROR(INDEX('Funding Request Tracker'!$G$6:$G$13,MATCH('Eligible Components'!N1020,'Funding Request Tracker'!$F$6:$F$13,0)),
""))</f>
        <v/>
      </c>
      <c r="Q1020" s="27" t="str">
        <f>IF(IFERROR(INDEX('Tableau FR Download'!N:N,MATCH('Eligible Components'!M1020,'Tableau FR Download'!G:G,0)),"")=0,"",IFERROR(INDEX('Tableau FR Download'!N:N,MATCH('Eligible Components'!M1020,'Tableau FR Download'!G:G,0)),""))</f>
        <v/>
      </c>
      <c r="R1020" s="27" t="str">
        <f>IF(IFERROR(INDEX('Tableau FR Download'!O:O,MATCH('Eligible Components'!M1020,'Tableau FR Download'!G:G,0)),"")=0,"",IFERROR(INDEX('Tableau FR Download'!O:O,MATCH('Eligible Components'!M1020,'Tableau FR Download'!G:G,0)),""))</f>
        <v/>
      </c>
      <c r="S1020" t="str">
        <f t="shared" si="47"/>
        <v/>
      </c>
      <c r="T1020" s="1" t="str">
        <f>IFERROR(INDEX('User Instructions'!$E$3:$E$8,MATCH('Eligible Components'!N1020,'User Instructions'!$D$3:$D$8,0)),"")</f>
        <v/>
      </c>
      <c r="U1020" s="1" t="str">
        <f>IFERROR(IF(INDEX('Tableau FR Download'!M:M,MATCH('Eligible Components'!M1020,'Tableau FR Download'!G:G,0))=0,"",INDEX('Tableau FR Download'!M:M,MATCH('Eligible Components'!M1020,'Tableau FR Download'!G:G,0))),"")</f>
        <v/>
      </c>
    </row>
    <row r="1021" spans="1:21" hidden="1" x14ac:dyDescent="0.35">
      <c r="A1021" s="1">
        <f t="shared" si="45"/>
        <v>0</v>
      </c>
      <c r="B1021" s="1">
        <v>0</v>
      </c>
      <c r="C1021" s="1" t="s">
        <v>201</v>
      </c>
      <c r="D1021" s="1" t="s">
        <v>144</v>
      </c>
      <c r="E1021" s="1" t="s">
        <v>121</v>
      </c>
      <c r="F1021" s="1" t="s">
        <v>216</v>
      </c>
      <c r="G1021" s="1" t="str">
        <f t="shared" si="46"/>
        <v>Mozambique-Tuberculosis,RSSH</v>
      </c>
      <c r="H1021" s="1">
        <v>1</v>
      </c>
      <c r="I1021" s="1" t="s">
        <v>107</v>
      </c>
      <c r="J1021" s="1" t="str">
        <f>IF(IFERROR(IF(M1021="",INDEX('Review Approach Lookup'!D:D,MATCH('Eligible Components'!G1021,'Review Approach Lookup'!A:A,0)),INDEX('Tableau FR Download'!I:I,MATCH(M1021,'Tableau FR Download'!G:G,0))),"")=0,"TBC",IFERROR(IF(M1021="",INDEX('Review Approach Lookup'!D:D,MATCH('Eligible Components'!G1021,'Review Approach Lookup'!A:A,0)),INDEX('Tableau FR Download'!I:I,MATCH(M1021,'Tableau FR Download'!G:G,0))),""))</f>
        <v/>
      </c>
      <c r="K1021" s="1" t="s">
        <v>219</v>
      </c>
      <c r="L1021" s="1">
        <f>_xlfn.MAXIFS('Tableau FR Download'!A:A,'Tableau FR Download'!B:B,'Eligible Components'!G1021)</f>
        <v>0</v>
      </c>
      <c r="M1021" s="1" t="str">
        <f>IF(L1021=0,"",INDEX('Tableau FR Download'!G:G,MATCH('Eligible Components'!L1021,'Tableau FR Download'!A:A,0)))</f>
        <v/>
      </c>
      <c r="N1021" s="2" t="str">
        <f>IFERROR(IF(LEFT(INDEX('Tableau FR Download'!J:J,MATCH('Eligible Components'!M1021,'Tableau FR Download'!G:G,0)),FIND(" - ",INDEX('Tableau FR Download'!J:J,MATCH('Eligible Components'!M1021,'Tableau FR Download'!G:G,0)))-1) = 0,"",LEFT(INDEX('Tableau FR Download'!J:J,MATCH('Eligible Components'!M1021,'Tableau FR Download'!G:G,0)),FIND(" - ",INDEX('Tableau FR Download'!J:J,MATCH('Eligible Components'!M1021,'Tableau FR Download'!G:G,0)))-1)),"")</f>
        <v/>
      </c>
      <c r="O1021" s="2" t="str">
        <f>IF(T1021="No","",IFERROR(IF(INDEX('Tableau FR Download'!M:M,MATCH('Eligible Components'!M1021,'Tableau FR Download'!G:G,0))=0,"",INDEX('Tableau FR Download'!M:M,MATCH('Eligible Components'!M1021,'Tableau FR Download'!G:G,0))),""))</f>
        <v/>
      </c>
      <c r="P1021" s="27" t="str">
        <f>IF(IFERROR(
INDEX('Funding Request Tracker'!$G$6:$G$13,MATCH('Eligible Components'!N1021,'Funding Request Tracker'!$F$6:$F$13,0)),"")=0,"",
IFERROR(INDEX('Funding Request Tracker'!$G$6:$G$13,MATCH('Eligible Components'!N1021,'Funding Request Tracker'!$F$6:$F$13,0)),
""))</f>
        <v/>
      </c>
      <c r="Q1021" s="27" t="str">
        <f>IF(IFERROR(INDEX('Tableau FR Download'!N:N,MATCH('Eligible Components'!M1021,'Tableau FR Download'!G:G,0)),"")=0,"",IFERROR(INDEX('Tableau FR Download'!N:N,MATCH('Eligible Components'!M1021,'Tableau FR Download'!G:G,0)),""))</f>
        <v/>
      </c>
      <c r="R1021" s="27" t="str">
        <f>IF(IFERROR(INDEX('Tableau FR Download'!O:O,MATCH('Eligible Components'!M1021,'Tableau FR Download'!G:G,0)),"")=0,"",IFERROR(INDEX('Tableau FR Download'!O:O,MATCH('Eligible Components'!M1021,'Tableau FR Download'!G:G,0)),""))</f>
        <v/>
      </c>
      <c r="S1021" t="str">
        <f t="shared" si="47"/>
        <v/>
      </c>
      <c r="T1021" s="1" t="str">
        <f>IFERROR(INDEX('User Instructions'!$E$3:$E$8,MATCH('Eligible Components'!N1021,'User Instructions'!$D$3:$D$8,0)),"")</f>
        <v/>
      </c>
      <c r="U1021" s="1" t="str">
        <f>IFERROR(IF(INDEX('Tableau FR Download'!M:M,MATCH('Eligible Components'!M1021,'Tableau FR Download'!G:G,0))=0,"",INDEX('Tableau FR Download'!M:M,MATCH('Eligible Components'!M1021,'Tableau FR Download'!G:G,0))),"")</f>
        <v/>
      </c>
    </row>
    <row r="1022" spans="1:21" hidden="1" x14ac:dyDescent="0.35">
      <c r="A1022" s="1">
        <f t="shared" si="45"/>
        <v>0</v>
      </c>
      <c r="B1022" s="1">
        <v>1</v>
      </c>
      <c r="C1022" s="1" t="s">
        <v>201</v>
      </c>
      <c r="D1022" s="1" t="s">
        <v>434</v>
      </c>
      <c r="E1022" s="1" t="s">
        <v>59</v>
      </c>
      <c r="F1022" s="1" t="s">
        <v>59</v>
      </c>
      <c r="G1022" s="1" t="str">
        <f t="shared" si="46"/>
        <v>Multicountry Caribbean MCC-HIV/AIDS</v>
      </c>
      <c r="H1022" s="1">
        <v>1</v>
      </c>
      <c r="I1022" t="s">
        <v>71</v>
      </c>
      <c r="J1022" s="1" t="str">
        <f>IF(IFERROR(IF(M1022="",INDEX('Review Approach Lookup'!D:D,MATCH('Eligible Components'!G1022,'Review Approach Lookup'!A:A,0)),INDEX('Tableau FR Download'!I:I,MATCH(M1022,'Tableau FR Download'!G:G,0))),"")=0,"TBC",IFERROR(IF(M1022="",INDEX('Review Approach Lookup'!D:D,MATCH('Eligible Components'!G1022,'Review Approach Lookup'!A:A,0)),INDEX('Tableau FR Download'!I:I,MATCH(M1022,'Tableau FR Download'!G:G,0))),""))</f>
        <v/>
      </c>
      <c r="K1022" s="1" t="s">
        <v>218</v>
      </c>
      <c r="L1022" s="1">
        <f>_xlfn.MAXIFS('Tableau FR Download'!A:A,'Tableau FR Download'!B:B,'Eligible Components'!G1022)</f>
        <v>0</v>
      </c>
      <c r="M1022" s="1" t="str">
        <f>IF(L1022=0,"",INDEX('Tableau FR Download'!G:G,MATCH('Eligible Components'!L1022,'Tableau FR Download'!A:A,0)))</f>
        <v/>
      </c>
      <c r="N1022" s="2" t="str">
        <f>IFERROR(IF(LEFT(INDEX('Tableau FR Download'!J:J,MATCH('Eligible Components'!M1022,'Tableau FR Download'!G:G,0)),FIND(" - ",INDEX('Tableau FR Download'!J:J,MATCH('Eligible Components'!M1022,'Tableau FR Download'!G:G,0)))-1) = 0,"",LEFT(INDEX('Tableau FR Download'!J:J,MATCH('Eligible Components'!M1022,'Tableau FR Download'!G:G,0)),FIND(" - ",INDEX('Tableau FR Download'!J:J,MATCH('Eligible Components'!M1022,'Tableau FR Download'!G:G,0)))-1)),"")</f>
        <v/>
      </c>
      <c r="O1022" s="2" t="str">
        <f>IF(T1022="No","",IFERROR(IF(INDEX('Tableau FR Download'!M:M,MATCH('Eligible Components'!M1022,'Tableau FR Download'!G:G,0))=0,"",INDEX('Tableau FR Download'!M:M,MATCH('Eligible Components'!M1022,'Tableau FR Download'!G:G,0))),""))</f>
        <v/>
      </c>
      <c r="P1022" s="27" t="str">
        <f>IF(IFERROR(
INDEX('Funding Request Tracker'!$G$6:$G$13,MATCH('Eligible Components'!N1022,'Funding Request Tracker'!$F$6:$F$13,0)),"")=0,"",
IFERROR(INDEX('Funding Request Tracker'!$G$6:$G$13,MATCH('Eligible Components'!N1022,'Funding Request Tracker'!$F$6:$F$13,0)),
""))</f>
        <v/>
      </c>
      <c r="Q1022" s="27" t="str">
        <f>IF(IFERROR(INDEX('Tableau FR Download'!N:N,MATCH('Eligible Components'!M1022,'Tableau FR Download'!G:G,0)),"")=0,"",IFERROR(INDEX('Tableau FR Download'!N:N,MATCH('Eligible Components'!M1022,'Tableau FR Download'!G:G,0)),""))</f>
        <v/>
      </c>
      <c r="R1022" s="27" t="str">
        <f>IF(IFERROR(INDEX('Tableau FR Download'!O:O,MATCH('Eligible Components'!M1022,'Tableau FR Download'!G:G,0)),"")=0,"",IFERROR(INDEX('Tableau FR Download'!O:O,MATCH('Eligible Components'!M1022,'Tableau FR Download'!G:G,0)),""))</f>
        <v/>
      </c>
      <c r="S1022" t="str">
        <f t="shared" si="47"/>
        <v/>
      </c>
      <c r="T1022" s="1" t="str">
        <f>IFERROR(INDEX('User Instructions'!$E$3:$E$8,MATCH('Eligible Components'!N1022,'User Instructions'!$D$3:$D$8,0)),"")</f>
        <v/>
      </c>
      <c r="U1022" s="1" t="str">
        <f>IFERROR(IF(INDEX('Tableau FR Download'!M:M,MATCH('Eligible Components'!M1022,'Tableau FR Download'!G:G,0))=0,"",INDEX('Tableau FR Download'!M:M,MATCH('Eligible Components'!M1022,'Tableau FR Download'!G:G,0))),"")</f>
        <v/>
      </c>
    </row>
    <row r="1023" spans="1:21" hidden="1" x14ac:dyDescent="0.35">
      <c r="A1023" s="1">
        <f t="shared" si="45"/>
        <v>0</v>
      </c>
      <c r="B1023" s="1">
        <v>0</v>
      </c>
      <c r="C1023" s="1" t="s">
        <v>201</v>
      </c>
      <c r="D1023" s="1" t="s">
        <v>434</v>
      </c>
      <c r="E1023" s="1" t="s">
        <v>103</v>
      </c>
      <c r="F1023" s="1" t="s">
        <v>203</v>
      </c>
      <c r="G1023" s="1" t="str">
        <f t="shared" si="46"/>
        <v>Multicountry Caribbean MCC-HIV/AIDS,Malaria</v>
      </c>
      <c r="H1023" s="1">
        <v>1</v>
      </c>
      <c r="I1023" t="s">
        <v>71</v>
      </c>
      <c r="J1023" s="1" t="str">
        <f>IF(IFERROR(IF(M1023="",INDEX('Review Approach Lookup'!D:D,MATCH('Eligible Components'!G1023,'Review Approach Lookup'!A:A,0)),INDEX('Tableau FR Download'!I:I,MATCH(M1023,'Tableau FR Download'!G:G,0))),"")=0,"TBC",IFERROR(IF(M1023="",INDEX('Review Approach Lookup'!D:D,MATCH('Eligible Components'!G1023,'Review Approach Lookup'!A:A,0)),INDEX('Tableau FR Download'!I:I,MATCH(M1023,'Tableau FR Download'!G:G,0))),""))</f>
        <v/>
      </c>
      <c r="K1023" s="1" t="s">
        <v>218</v>
      </c>
      <c r="L1023" s="1">
        <f>_xlfn.MAXIFS('Tableau FR Download'!A:A,'Tableau FR Download'!B:B,'Eligible Components'!G1023)</f>
        <v>0</v>
      </c>
      <c r="M1023" s="1" t="str">
        <f>IF(L1023=0,"",INDEX('Tableau FR Download'!G:G,MATCH('Eligible Components'!L1023,'Tableau FR Download'!A:A,0)))</f>
        <v/>
      </c>
      <c r="N1023" s="2" t="str">
        <f>IFERROR(IF(LEFT(INDEX('Tableau FR Download'!J:J,MATCH('Eligible Components'!M1023,'Tableau FR Download'!G:G,0)),FIND(" - ",INDEX('Tableau FR Download'!J:J,MATCH('Eligible Components'!M1023,'Tableau FR Download'!G:G,0)))-1) = 0,"",LEFT(INDEX('Tableau FR Download'!J:J,MATCH('Eligible Components'!M1023,'Tableau FR Download'!G:G,0)),FIND(" - ",INDEX('Tableau FR Download'!J:J,MATCH('Eligible Components'!M1023,'Tableau FR Download'!G:G,0)))-1)),"")</f>
        <v/>
      </c>
      <c r="O1023" s="2" t="str">
        <f>IF(T1023="No","",IFERROR(IF(INDEX('Tableau FR Download'!M:M,MATCH('Eligible Components'!M1023,'Tableau FR Download'!G:G,0))=0,"",INDEX('Tableau FR Download'!M:M,MATCH('Eligible Components'!M1023,'Tableau FR Download'!G:G,0))),""))</f>
        <v/>
      </c>
      <c r="P1023" s="27" t="str">
        <f>IF(IFERROR(
INDEX('Funding Request Tracker'!$G$6:$G$13,MATCH('Eligible Components'!N1023,'Funding Request Tracker'!$F$6:$F$13,0)),"")=0,"",
IFERROR(INDEX('Funding Request Tracker'!$G$6:$G$13,MATCH('Eligible Components'!N1023,'Funding Request Tracker'!$F$6:$F$13,0)),
""))</f>
        <v/>
      </c>
      <c r="Q1023" s="27" t="str">
        <f>IF(IFERROR(INDEX('Tableau FR Download'!N:N,MATCH('Eligible Components'!M1023,'Tableau FR Download'!G:G,0)),"")=0,"",IFERROR(INDEX('Tableau FR Download'!N:N,MATCH('Eligible Components'!M1023,'Tableau FR Download'!G:G,0)),""))</f>
        <v/>
      </c>
      <c r="R1023" s="27" t="str">
        <f>IF(IFERROR(INDEX('Tableau FR Download'!O:O,MATCH('Eligible Components'!M1023,'Tableau FR Download'!G:G,0)),"")=0,"",IFERROR(INDEX('Tableau FR Download'!O:O,MATCH('Eligible Components'!M1023,'Tableau FR Download'!G:G,0)),""))</f>
        <v/>
      </c>
      <c r="S1023" t="str">
        <f t="shared" si="47"/>
        <v/>
      </c>
      <c r="T1023" s="1" t="str">
        <f>IFERROR(INDEX('User Instructions'!$E$3:$E$8,MATCH('Eligible Components'!N1023,'User Instructions'!$D$3:$D$8,0)),"")</f>
        <v/>
      </c>
      <c r="U1023" s="1" t="str">
        <f>IFERROR(IF(INDEX('Tableau FR Download'!M:M,MATCH('Eligible Components'!M1023,'Tableau FR Download'!G:G,0))=0,"",INDEX('Tableau FR Download'!M:M,MATCH('Eligible Components'!M1023,'Tableau FR Download'!G:G,0))),"")</f>
        <v/>
      </c>
    </row>
    <row r="1024" spans="1:21" hidden="1" x14ac:dyDescent="0.35">
      <c r="A1024" s="1">
        <f t="shared" si="45"/>
        <v>0</v>
      </c>
      <c r="B1024" s="1">
        <v>0</v>
      </c>
      <c r="C1024" s="1" t="s">
        <v>201</v>
      </c>
      <c r="D1024" s="1" t="s">
        <v>434</v>
      </c>
      <c r="E1024" s="1" t="s">
        <v>204</v>
      </c>
      <c r="F1024" s="1" t="s">
        <v>205</v>
      </c>
      <c r="G1024" s="1" t="str">
        <f t="shared" si="46"/>
        <v>Multicountry Caribbean MCC-HIV/AIDS,Malaria,RSSH</v>
      </c>
      <c r="H1024" s="1">
        <v>1</v>
      </c>
      <c r="I1024" t="s">
        <v>71</v>
      </c>
      <c r="J1024" s="1" t="str">
        <f>IF(IFERROR(IF(M1024="",INDEX('Review Approach Lookup'!D:D,MATCH('Eligible Components'!G1024,'Review Approach Lookup'!A:A,0)),INDEX('Tableau FR Download'!I:I,MATCH(M1024,'Tableau FR Download'!G:G,0))),"")=0,"TBC",IFERROR(IF(M1024="",INDEX('Review Approach Lookup'!D:D,MATCH('Eligible Components'!G1024,'Review Approach Lookup'!A:A,0)),INDEX('Tableau FR Download'!I:I,MATCH(M1024,'Tableau FR Download'!G:G,0))),""))</f>
        <v/>
      </c>
      <c r="K1024" s="1" t="s">
        <v>218</v>
      </c>
      <c r="L1024" s="1">
        <f>_xlfn.MAXIFS('Tableau FR Download'!A:A,'Tableau FR Download'!B:B,'Eligible Components'!G1024)</f>
        <v>0</v>
      </c>
      <c r="M1024" s="1" t="str">
        <f>IF(L1024=0,"",INDEX('Tableau FR Download'!G:G,MATCH('Eligible Components'!L1024,'Tableau FR Download'!A:A,0)))</f>
        <v/>
      </c>
      <c r="N1024" s="2" t="str">
        <f>IFERROR(IF(LEFT(INDEX('Tableau FR Download'!J:J,MATCH('Eligible Components'!M1024,'Tableau FR Download'!G:G,0)),FIND(" - ",INDEX('Tableau FR Download'!J:J,MATCH('Eligible Components'!M1024,'Tableau FR Download'!G:G,0)))-1) = 0,"",LEFT(INDEX('Tableau FR Download'!J:J,MATCH('Eligible Components'!M1024,'Tableau FR Download'!G:G,0)),FIND(" - ",INDEX('Tableau FR Download'!J:J,MATCH('Eligible Components'!M1024,'Tableau FR Download'!G:G,0)))-1)),"")</f>
        <v/>
      </c>
      <c r="O1024" s="2" t="str">
        <f>IF(T1024="No","",IFERROR(IF(INDEX('Tableau FR Download'!M:M,MATCH('Eligible Components'!M1024,'Tableau FR Download'!G:G,0))=0,"",INDEX('Tableau FR Download'!M:M,MATCH('Eligible Components'!M1024,'Tableau FR Download'!G:G,0))),""))</f>
        <v/>
      </c>
      <c r="P1024" s="27" t="str">
        <f>IF(IFERROR(
INDEX('Funding Request Tracker'!$G$6:$G$13,MATCH('Eligible Components'!N1024,'Funding Request Tracker'!$F$6:$F$13,0)),"")=0,"",
IFERROR(INDEX('Funding Request Tracker'!$G$6:$G$13,MATCH('Eligible Components'!N1024,'Funding Request Tracker'!$F$6:$F$13,0)),
""))</f>
        <v/>
      </c>
      <c r="Q1024" s="27" t="str">
        <f>IF(IFERROR(INDEX('Tableau FR Download'!N:N,MATCH('Eligible Components'!M1024,'Tableau FR Download'!G:G,0)),"")=0,"",IFERROR(INDEX('Tableau FR Download'!N:N,MATCH('Eligible Components'!M1024,'Tableau FR Download'!G:G,0)),""))</f>
        <v/>
      </c>
      <c r="R1024" s="27" t="str">
        <f>IF(IFERROR(INDEX('Tableau FR Download'!O:O,MATCH('Eligible Components'!M1024,'Tableau FR Download'!G:G,0)),"")=0,"",IFERROR(INDEX('Tableau FR Download'!O:O,MATCH('Eligible Components'!M1024,'Tableau FR Download'!G:G,0)),""))</f>
        <v/>
      </c>
      <c r="S1024" t="str">
        <f t="shared" si="47"/>
        <v/>
      </c>
      <c r="T1024" s="1" t="str">
        <f>IFERROR(INDEX('User Instructions'!$E$3:$E$8,MATCH('Eligible Components'!N1024,'User Instructions'!$D$3:$D$8,0)),"")</f>
        <v/>
      </c>
      <c r="U1024" s="1" t="str">
        <f>IFERROR(IF(INDEX('Tableau FR Download'!M:M,MATCH('Eligible Components'!M1024,'Tableau FR Download'!G:G,0))=0,"",INDEX('Tableau FR Download'!M:M,MATCH('Eligible Components'!M1024,'Tableau FR Download'!G:G,0))),"")</f>
        <v/>
      </c>
    </row>
    <row r="1025" spans="1:21" hidden="1" x14ac:dyDescent="0.35">
      <c r="A1025" s="1">
        <f t="shared" si="45"/>
        <v>0</v>
      </c>
      <c r="B1025" s="1">
        <v>0</v>
      </c>
      <c r="C1025" s="1" t="s">
        <v>201</v>
      </c>
      <c r="D1025" s="1" t="s">
        <v>434</v>
      </c>
      <c r="E1025" s="1" t="s">
        <v>206</v>
      </c>
      <c r="F1025" s="1" t="s">
        <v>207</v>
      </c>
      <c r="G1025" s="1" t="str">
        <f t="shared" si="46"/>
        <v>Multicountry Caribbean MCC-HIV/AIDS,RSSH</v>
      </c>
      <c r="H1025" s="1">
        <v>1</v>
      </c>
      <c r="I1025" t="s">
        <v>71</v>
      </c>
      <c r="J1025" s="1" t="str">
        <f>IF(IFERROR(IF(M1025="",INDEX('Review Approach Lookup'!D:D,MATCH('Eligible Components'!G1025,'Review Approach Lookup'!A:A,0)),INDEX('Tableau FR Download'!I:I,MATCH(M1025,'Tableau FR Download'!G:G,0))),"")=0,"TBC",IFERROR(IF(M1025="",INDEX('Review Approach Lookup'!D:D,MATCH('Eligible Components'!G1025,'Review Approach Lookup'!A:A,0)),INDEX('Tableau FR Download'!I:I,MATCH(M1025,'Tableau FR Download'!G:G,0))),""))</f>
        <v/>
      </c>
      <c r="K1025" s="1" t="s">
        <v>218</v>
      </c>
      <c r="L1025" s="1">
        <f>_xlfn.MAXIFS('Tableau FR Download'!A:A,'Tableau FR Download'!B:B,'Eligible Components'!G1025)</f>
        <v>0</v>
      </c>
      <c r="M1025" s="1" t="str">
        <f>IF(L1025=0,"",INDEX('Tableau FR Download'!G:G,MATCH('Eligible Components'!L1025,'Tableau FR Download'!A:A,0)))</f>
        <v/>
      </c>
      <c r="N1025" s="2" t="str">
        <f>IFERROR(IF(LEFT(INDEX('Tableau FR Download'!J:J,MATCH('Eligible Components'!M1025,'Tableau FR Download'!G:G,0)),FIND(" - ",INDEX('Tableau FR Download'!J:J,MATCH('Eligible Components'!M1025,'Tableau FR Download'!G:G,0)))-1) = 0,"",LEFT(INDEX('Tableau FR Download'!J:J,MATCH('Eligible Components'!M1025,'Tableau FR Download'!G:G,0)),FIND(" - ",INDEX('Tableau FR Download'!J:J,MATCH('Eligible Components'!M1025,'Tableau FR Download'!G:G,0)))-1)),"")</f>
        <v/>
      </c>
      <c r="O1025" s="2" t="str">
        <f>IF(T1025="No","",IFERROR(IF(INDEX('Tableau FR Download'!M:M,MATCH('Eligible Components'!M1025,'Tableau FR Download'!G:G,0))=0,"",INDEX('Tableau FR Download'!M:M,MATCH('Eligible Components'!M1025,'Tableau FR Download'!G:G,0))),""))</f>
        <v/>
      </c>
      <c r="P1025" s="27" t="str">
        <f>IF(IFERROR(
INDEX('Funding Request Tracker'!$G$6:$G$13,MATCH('Eligible Components'!N1025,'Funding Request Tracker'!$F$6:$F$13,0)),"")=0,"",
IFERROR(INDEX('Funding Request Tracker'!$G$6:$G$13,MATCH('Eligible Components'!N1025,'Funding Request Tracker'!$F$6:$F$13,0)),
""))</f>
        <v/>
      </c>
      <c r="Q1025" s="27" t="str">
        <f>IF(IFERROR(INDEX('Tableau FR Download'!N:N,MATCH('Eligible Components'!M1025,'Tableau FR Download'!G:G,0)),"")=0,"",IFERROR(INDEX('Tableau FR Download'!N:N,MATCH('Eligible Components'!M1025,'Tableau FR Download'!G:G,0)),""))</f>
        <v/>
      </c>
      <c r="R1025" s="27" t="str">
        <f>IF(IFERROR(INDEX('Tableau FR Download'!O:O,MATCH('Eligible Components'!M1025,'Tableau FR Download'!G:G,0)),"")=0,"",IFERROR(INDEX('Tableau FR Download'!O:O,MATCH('Eligible Components'!M1025,'Tableau FR Download'!G:G,0)),""))</f>
        <v/>
      </c>
      <c r="S1025" t="str">
        <f t="shared" si="47"/>
        <v/>
      </c>
      <c r="T1025" s="1" t="str">
        <f>IFERROR(INDEX('User Instructions'!$E$3:$E$8,MATCH('Eligible Components'!N1025,'User Instructions'!$D$3:$D$8,0)),"")</f>
        <v/>
      </c>
      <c r="U1025" s="1" t="str">
        <f>IFERROR(IF(INDEX('Tableau FR Download'!M:M,MATCH('Eligible Components'!M1025,'Tableau FR Download'!G:G,0))=0,"",INDEX('Tableau FR Download'!M:M,MATCH('Eligible Components'!M1025,'Tableau FR Download'!G:G,0))),"")</f>
        <v/>
      </c>
    </row>
    <row r="1026" spans="1:21" hidden="1" x14ac:dyDescent="0.35">
      <c r="A1026" s="1">
        <f>IF(B1026=1,0,IF(AND(H1026=1,OR(F1026="HIV/AIDS",F1026="Tuberculosis",F1026="Malaria",M1026&lt;&gt;"")),1,0))</f>
        <v>1</v>
      </c>
      <c r="B1026" s="1">
        <v>0</v>
      </c>
      <c r="C1026" s="1" t="s">
        <v>201</v>
      </c>
      <c r="D1026" s="1" t="s">
        <v>434</v>
      </c>
      <c r="E1026" s="1" t="s">
        <v>63</v>
      </c>
      <c r="F1026" s="1" t="s">
        <v>208</v>
      </c>
      <c r="G1026" s="1" t="str">
        <f t="shared" ref="G1026:G1089" si="48">_xlfn.CONCAT(D1026,"-",F1026)</f>
        <v>Multicountry Caribbean MCC-HIV/AIDS, Tuberculosis</v>
      </c>
      <c r="H1026" s="1">
        <v>1</v>
      </c>
      <c r="I1026" t="s">
        <v>71</v>
      </c>
      <c r="J1026" s="1" t="str">
        <f>IF(IFERROR(IF(M1026="",INDEX('Review Approach Lookup'!D:D,MATCH('Eligible Components'!G1026,'Review Approach Lookup'!A:A,0)),INDEX('Tableau FR Download'!I:I,MATCH(M1026,'Tableau FR Download'!G:G,0))),"")=0,"TBC",IFERROR(IF(M1026="",INDEX('Review Approach Lookup'!D:D,MATCH('Eligible Components'!G1026,'Review Approach Lookup'!A:A,0)),INDEX('Tableau FR Download'!I:I,MATCH(M1026,'Tableau FR Download'!G:G,0))),""))</f>
        <v>Tailored for Focused Portfolios</v>
      </c>
      <c r="K1026" s="1" t="s">
        <v>218</v>
      </c>
      <c r="L1026" s="1">
        <f>_xlfn.MAXIFS('Tableau FR Download'!A:A,'Tableau FR Download'!B:B,'Eligible Components'!G1026)</f>
        <v>1700</v>
      </c>
      <c r="M1026" s="1" t="str">
        <f>IF(L1026=0,"",INDEX('Tableau FR Download'!G:G,MATCH('Eligible Components'!L1026,'Tableau FR Download'!A:A,0)))</f>
        <v>FR1700-MCC-C</v>
      </c>
      <c r="N1026" s="2" t="str">
        <f>IFERROR(IF(LEFT(INDEX('Tableau FR Download'!J:J,MATCH('Eligible Components'!M1026,'Tableau FR Download'!G:G,0)),FIND(" - ",INDEX('Tableau FR Download'!J:J,MATCH('Eligible Components'!M1026,'Tableau FR Download'!G:G,0)))-1) = 0,"",LEFT(INDEX('Tableau FR Download'!J:J,MATCH('Eligible Components'!M1026,'Tableau FR Download'!G:G,0)),FIND(" - ",INDEX('Tableau FR Download'!J:J,MATCH('Eligible Components'!M1026,'Tableau FR Download'!G:G,0)))-1)),"")</f>
        <v>Window 6</v>
      </c>
      <c r="O1026" s="2" t="str">
        <f>IF(T1026="No","",IFERROR(IF(INDEX('Tableau FR Download'!M:M,MATCH('Eligible Components'!M1026,'Tableau FR Download'!G:G,0))=0,"",INDEX('Tableau FR Download'!M:M,MATCH('Eligible Components'!M1026,'Tableau FR Download'!G:G,0))),""))</f>
        <v/>
      </c>
      <c r="P1026" s="27">
        <f>IF(IFERROR(
INDEX('Funding Request Tracker'!$G$6:$G$13,MATCH('Eligible Components'!N1026,'Funding Request Tracker'!$F$6:$F$13,0)),"")=0,"",
IFERROR(INDEX('Funding Request Tracker'!$G$6:$G$13,MATCH('Eligible Components'!N1026,'Funding Request Tracker'!$F$6:$F$13,0)),
""))</f>
        <v>45544</v>
      </c>
      <c r="Q1026" s="27" t="str">
        <f>IF(IFERROR(INDEX('Tableau FR Download'!N:N,MATCH('Eligible Components'!M1026,'Tableau FR Download'!G:G,0)),"")=0,"",IFERROR(INDEX('Tableau FR Download'!N:N,MATCH('Eligible Components'!M1026,'Tableau FR Download'!G:G,0)),""))</f>
        <v/>
      </c>
      <c r="R1026" s="27" t="str">
        <f>IF(IFERROR(INDEX('Tableau FR Download'!O:O,MATCH('Eligible Components'!M1026,'Tableau FR Download'!G:G,0)),"")=0,"",IFERROR(INDEX('Tableau FR Download'!O:O,MATCH('Eligible Components'!M1026,'Tableau FR Download'!G:G,0)),""))</f>
        <v/>
      </c>
      <c r="S1026" t="str">
        <f t="shared" si="47"/>
        <v/>
      </c>
      <c r="T1026" s="1" t="str">
        <f>IFERROR(INDEX('User Instructions'!$E$3:$E$8,MATCH('Eligible Components'!N1026,'User Instructions'!$D$3:$D$8,0)),"")</f>
        <v>No</v>
      </c>
      <c r="U1026" s="1" t="str">
        <f>IFERROR(IF(INDEX('Tableau FR Download'!M:M,MATCH('Eligible Components'!M1026,'Tableau FR Download'!G:G,0))=0,"",INDEX('Tableau FR Download'!M:M,MATCH('Eligible Components'!M1026,'Tableau FR Download'!G:G,0))),"")</f>
        <v/>
      </c>
    </row>
    <row r="1027" spans="1:21" hidden="1" x14ac:dyDescent="0.35">
      <c r="A1027" s="1">
        <f t="shared" ref="A1027:A1104" si="49">IF(B1027=1,0,IF(AND(H1027=1,OR(F1027="HIV/AIDS",F1027="Tuberculosis",F1027="Malaria",M1027&lt;&gt;"")),1,0))</f>
        <v>0</v>
      </c>
      <c r="B1027" s="1">
        <v>0</v>
      </c>
      <c r="C1027" s="1" t="s">
        <v>201</v>
      </c>
      <c r="D1027" s="1" t="s">
        <v>434</v>
      </c>
      <c r="E1027" s="1" t="s">
        <v>53</v>
      </c>
      <c r="F1027" s="1" t="s">
        <v>209</v>
      </c>
      <c r="G1027" s="1" t="str">
        <f t="shared" si="48"/>
        <v>Multicountry Caribbean MCC-HIV/AIDS,Tuberculosis,Malaria</v>
      </c>
      <c r="H1027" s="1">
        <v>1</v>
      </c>
      <c r="I1027" t="s">
        <v>71</v>
      </c>
      <c r="J1027" s="1" t="str">
        <f>IF(IFERROR(IF(M1027="",INDEX('Review Approach Lookup'!D:D,MATCH('Eligible Components'!G1027,'Review Approach Lookup'!A:A,0)),INDEX('Tableau FR Download'!I:I,MATCH(M1027,'Tableau FR Download'!G:G,0))),"")=0,"TBC",IFERROR(IF(M1027="",INDEX('Review Approach Lookup'!D:D,MATCH('Eligible Components'!G1027,'Review Approach Lookup'!A:A,0)),INDEX('Tableau FR Download'!I:I,MATCH(M1027,'Tableau FR Download'!G:G,0))),""))</f>
        <v/>
      </c>
      <c r="K1027" s="1" t="s">
        <v>218</v>
      </c>
      <c r="L1027" s="1">
        <f>_xlfn.MAXIFS('Tableau FR Download'!A:A,'Tableau FR Download'!B:B,'Eligible Components'!G1027)</f>
        <v>0</v>
      </c>
      <c r="M1027" s="1" t="str">
        <f>IF(L1027=0,"",INDEX('Tableau FR Download'!G:G,MATCH('Eligible Components'!L1027,'Tableau FR Download'!A:A,0)))</f>
        <v/>
      </c>
      <c r="N1027" s="2" t="str">
        <f>IFERROR(IF(LEFT(INDEX('Tableau FR Download'!J:J,MATCH('Eligible Components'!M1027,'Tableau FR Download'!G:G,0)),FIND(" - ",INDEX('Tableau FR Download'!J:J,MATCH('Eligible Components'!M1027,'Tableau FR Download'!G:G,0)))-1) = 0,"",LEFT(INDEX('Tableau FR Download'!J:J,MATCH('Eligible Components'!M1027,'Tableau FR Download'!G:G,0)),FIND(" - ",INDEX('Tableau FR Download'!J:J,MATCH('Eligible Components'!M1027,'Tableau FR Download'!G:G,0)))-1)),"")</f>
        <v/>
      </c>
      <c r="O1027" s="2" t="str">
        <f>IF(T1027="No","",IFERROR(IF(INDEX('Tableau FR Download'!M:M,MATCH('Eligible Components'!M1027,'Tableau FR Download'!G:G,0))=0,"",INDEX('Tableau FR Download'!M:M,MATCH('Eligible Components'!M1027,'Tableau FR Download'!G:G,0))),""))</f>
        <v/>
      </c>
      <c r="P1027" s="27" t="str">
        <f>IF(IFERROR(
INDEX('Funding Request Tracker'!$G$6:$G$13,MATCH('Eligible Components'!N1027,'Funding Request Tracker'!$F$6:$F$13,0)),"")=0,"",
IFERROR(INDEX('Funding Request Tracker'!$G$6:$G$13,MATCH('Eligible Components'!N1027,'Funding Request Tracker'!$F$6:$F$13,0)),
""))</f>
        <v/>
      </c>
      <c r="Q1027" s="27" t="str">
        <f>IF(IFERROR(INDEX('Tableau FR Download'!N:N,MATCH('Eligible Components'!M1027,'Tableau FR Download'!G:G,0)),"")=0,"",IFERROR(INDEX('Tableau FR Download'!N:N,MATCH('Eligible Components'!M1027,'Tableau FR Download'!G:G,0)),""))</f>
        <v/>
      </c>
      <c r="R1027" s="27" t="str">
        <f>IF(IFERROR(INDEX('Tableau FR Download'!O:O,MATCH('Eligible Components'!M1027,'Tableau FR Download'!G:G,0)),"")=0,"",IFERROR(INDEX('Tableau FR Download'!O:O,MATCH('Eligible Components'!M1027,'Tableau FR Download'!G:G,0)),""))</f>
        <v/>
      </c>
      <c r="S1027" t="str">
        <f t="shared" ref="S1027:S1105" si="50">IFERROR((R1027-P1027)/30.5,"")</f>
        <v/>
      </c>
      <c r="T1027" s="1" t="str">
        <f>IFERROR(INDEX('User Instructions'!$E$3:$E$8,MATCH('Eligible Components'!N1027,'User Instructions'!$D$3:$D$8,0)),"")</f>
        <v/>
      </c>
      <c r="U1027" s="1" t="str">
        <f>IFERROR(IF(INDEX('Tableau FR Download'!M:M,MATCH('Eligible Components'!M1027,'Tableau FR Download'!G:G,0))=0,"",INDEX('Tableau FR Download'!M:M,MATCH('Eligible Components'!M1027,'Tableau FR Download'!G:G,0))),"")</f>
        <v/>
      </c>
    </row>
    <row r="1028" spans="1:21" hidden="1" x14ac:dyDescent="0.35">
      <c r="A1028" s="1">
        <f t="shared" si="49"/>
        <v>0</v>
      </c>
      <c r="B1028" s="1">
        <v>0</v>
      </c>
      <c r="C1028" s="1" t="s">
        <v>201</v>
      </c>
      <c r="D1028" s="1" t="s">
        <v>434</v>
      </c>
      <c r="E1028" s="1" t="s">
        <v>81</v>
      </c>
      <c r="F1028" s="1" t="s">
        <v>210</v>
      </c>
      <c r="G1028" s="1" t="str">
        <f t="shared" si="48"/>
        <v>Multicountry Caribbean MCC-HIV/AIDS,Tuberculosis,Malaria,RSSH</v>
      </c>
      <c r="H1028" s="1">
        <v>1</v>
      </c>
      <c r="I1028" t="s">
        <v>71</v>
      </c>
      <c r="J1028" s="1" t="str">
        <f>IF(IFERROR(IF(M1028="",INDEX('Review Approach Lookup'!D:D,MATCH('Eligible Components'!G1028,'Review Approach Lookup'!A:A,0)),INDEX('Tableau FR Download'!I:I,MATCH(M1028,'Tableau FR Download'!G:G,0))),"")=0,"TBC",IFERROR(IF(M1028="",INDEX('Review Approach Lookup'!D:D,MATCH('Eligible Components'!G1028,'Review Approach Lookup'!A:A,0)),INDEX('Tableau FR Download'!I:I,MATCH(M1028,'Tableau FR Download'!G:G,0))),""))</f>
        <v/>
      </c>
      <c r="K1028" s="1" t="s">
        <v>218</v>
      </c>
      <c r="L1028" s="1">
        <f>_xlfn.MAXIFS('Tableau FR Download'!A:A,'Tableau FR Download'!B:B,'Eligible Components'!G1028)</f>
        <v>0</v>
      </c>
      <c r="M1028" s="1" t="str">
        <f>IF(L1028=0,"",INDEX('Tableau FR Download'!G:G,MATCH('Eligible Components'!L1028,'Tableau FR Download'!A:A,0)))</f>
        <v/>
      </c>
      <c r="N1028" s="2" t="str">
        <f>IFERROR(IF(LEFT(INDEX('Tableau FR Download'!J:J,MATCH('Eligible Components'!M1028,'Tableau FR Download'!G:G,0)),FIND(" - ",INDEX('Tableau FR Download'!J:J,MATCH('Eligible Components'!M1028,'Tableau FR Download'!G:G,0)))-1) = 0,"",LEFT(INDEX('Tableau FR Download'!J:J,MATCH('Eligible Components'!M1028,'Tableau FR Download'!G:G,0)),FIND(" - ",INDEX('Tableau FR Download'!J:J,MATCH('Eligible Components'!M1028,'Tableau FR Download'!G:G,0)))-1)),"")</f>
        <v/>
      </c>
      <c r="O1028" s="2" t="str">
        <f>IF(T1028="No","",IFERROR(IF(INDEX('Tableau FR Download'!M:M,MATCH('Eligible Components'!M1028,'Tableau FR Download'!G:G,0))=0,"",INDEX('Tableau FR Download'!M:M,MATCH('Eligible Components'!M1028,'Tableau FR Download'!G:G,0))),""))</f>
        <v/>
      </c>
      <c r="P1028" s="27" t="str">
        <f>IF(IFERROR(
INDEX('Funding Request Tracker'!$G$6:$G$13,MATCH('Eligible Components'!N1028,'Funding Request Tracker'!$F$6:$F$13,0)),"")=0,"",
IFERROR(INDEX('Funding Request Tracker'!$G$6:$G$13,MATCH('Eligible Components'!N1028,'Funding Request Tracker'!$F$6:$F$13,0)),
""))</f>
        <v/>
      </c>
      <c r="Q1028" s="27" t="str">
        <f>IF(IFERROR(INDEX('Tableau FR Download'!N:N,MATCH('Eligible Components'!M1028,'Tableau FR Download'!G:G,0)),"")=0,"",IFERROR(INDEX('Tableau FR Download'!N:N,MATCH('Eligible Components'!M1028,'Tableau FR Download'!G:G,0)),""))</f>
        <v/>
      </c>
      <c r="R1028" s="27" t="str">
        <f>IF(IFERROR(INDEX('Tableau FR Download'!O:O,MATCH('Eligible Components'!M1028,'Tableau FR Download'!G:G,0)),"")=0,"",IFERROR(INDEX('Tableau FR Download'!O:O,MATCH('Eligible Components'!M1028,'Tableau FR Download'!G:G,0)),""))</f>
        <v/>
      </c>
      <c r="S1028" t="str">
        <f t="shared" si="50"/>
        <v/>
      </c>
      <c r="T1028" s="1" t="str">
        <f>IFERROR(INDEX('User Instructions'!$E$3:$E$8,MATCH('Eligible Components'!N1028,'User Instructions'!$D$3:$D$8,0)),"")</f>
        <v/>
      </c>
      <c r="U1028" s="1" t="str">
        <f>IFERROR(IF(INDEX('Tableau FR Download'!M:M,MATCH('Eligible Components'!M1028,'Tableau FR Download'!G:G,0))=0,"",INDEX('Tableau FR Download'!M:M,MATCH('Eligible Components'!M1028,'Tableau FR Download'!G:G,0))),"")</f>
        <v/>
      </c>
    </row>
    <row r="1029" spans="1:21" hidden="1" x14ac:dyDescent="0.35">
      <c r="A1029" s="1">
        <f t="shared" si="49"/>
        <v>0</v>
      </c>
      <c r="B1029" s="1">
        <v>0</v>
      </c>
      <c r="C1029" s="1" t="s">
        <v>201</v>
      </c>
      <c r="D1029" s="1" t="s">
        <v>434</v>
      </c>
      <c r="E1029" s="1" t="s">
        <v>137</v>
      </c>
      <c r="F1029" s="1" t="s">
        <v>211</v>
      </c>
      <c r="G1029" s="1" t="str">
        <f t="shared" si="48"/>
        <v>Multicountry Caribbean MCC-HIV/AIDS,Tuberculosis,RSSH</v>
      </c>
      <c r="H1029" s="1">
        <v>1</v>
      </c>
      <c r="I1029" t="s">
        <v>71</v>
      </c>
      <c r="J1029" s="1" t="str">
        <f>IF(IFERROR(IF(M1029="",INDEX('Review Approach Lookup'!D:D,MATCH('Eligible Components'!G1029,'Review Approach Lookup'!A:A,0)),INDEX('Tableau FR Download'!I:I,MATCH(M1029,'Tableau FR Download'!G:G,0))),"")=0,"TBC",IFERROR(IF(M1029="",INDEX('Review Approach Lookup'!D:D,MATCH('Eligible Components'!G1029,'Review Approach Lookup'!A:A,0)),INDEX('Tableau FR Download'!I:I,MATCH(M1029,'Tableau FR Download'!G:G,0))),""))</f>
        <v/>
      </c>
      <c r="K1029" s="1" t="s">
        <v>218</v>
      </c>
      <c r="L1029" s="1">
        <f>_xlfn.MAXIFS('Tableau FR Download'!A:A,'Tableau FR Download'!B:B,'Eligible Components'!G1029)</f>
        <v>0</v>
      </c>
      <c r="M1029" s="1" t="str">
        <f>IF(L1029=0,"",INDEX('Tableau FR Download'!G:G,MATCH('Eligible Components'!L1029,'Tableau FR Download'!A:A,0)))</f>
        <v/>
      </c>
      <c r="N1029" s="2" t="str">
        <f>IFERROR(IF(LEFT(INDEX('Tableau FR Download'!J:J,MATCH('Eligible Components'!M1029,'Tableau FR Download'!G:G,0)),FIND(" - ",INDEX('Tableau FR Download'!J:J,MATCH('Eligible Components'!M1029,'Tableau FR Download'!G:G,0)))-1) = 0,"",LEFT(INDEX('Tableau FR Download'!J:J,MATCH('Eligible Components'!M1029,'Tableau FR Download'!G:G,0)),FIND(" - ",INDEX('Tableau FR Download'!J:J,MATCH('Eligible Components'!M1029,'Tableau FR Download'!G:G,0)))-1)),"")</f>
        <v/>
      </c>
      <c r="O1029" s="2" t="str">
        <f>IF(T1029="No","",IFERROR(IF(INDEX('Tableau FR Download'!M:M,MATCH('Eligible Components'!M1029,'Tableau FR Download'!G:G,0))=0,"",INDEX('Tableau FR Download'!M:M,MATCH('Eligible Components'!M1029,'Tableau FR Download'!G:G,0))),""))</f>
        <v/>
      </c>
      <c r="P1029" s="27" t="str">
        <f>IF(IFERROR(
INDEX('Funding Request Tracker'!$G$6:$G$13,MATCH('Eligible Components'!N1029,'Funding Request Tracker'!$F$6:$F$13,0)),"")=0,"",
IFERROR(INDEX('Funding Request Tracker'!$G$6:$G$13,MATCH('Eligible Components'!N1029,'Funding Request Tracker'!$F$6:$F$13,0)),
""))</f>
        <v/>
      </c>
      <c r="Q1029" s="27" t="str">
        <f>IF(IFERROR(INDEX('Tableau FR Download'!N:N,MATCH('Eligible Components'!M1029,'Tableau FR Download'!G:G,0)),"")=0,"",IFERROR(INDEX('Tableau FR Download'!N:N,MATCH('Eligible Components'!M1029,'Tableau FR Download'!G:G,0)),""))</f>
        <v/>
      </c>
      <c r="R1029" s="27" t="str">
        <f>IF(IFERROR(INDEX('Tableau FR Download'!O:O,MATCH('Eligible Components'!M1029,'Tableau FR Download'!G:G,0)),"")=0,"",IFERROR(INDEX('Tableau FR Download'!O:O,MATCH('Eligible Components'!M1029,'Tableau FR Download'!G:G,0)),""))</f>
        <v/>
      </c>
      <c r="S1029" t="str">
        <f t="shared" si="50"/>
        <v/>
      </c>
      <c r="T1029" s="1" t="str">
        <f>IFERROR(INDEX('User Instructions'!$E$3:$E$8,MATCH('Eligible Components'!N1029,'User Instructions'!$D$3:$D$8,0)),"")</f>
        <v/>
      </c>
      <c r="U1029" s="1" t="str">
        <f>IFERROR(IF(INDEX('Tableau FR Download'!M:M,MATCH('Eligible Components'!M1029,'Tableau FR Download'!G:G,0))=0,"",INDEX('Tableau FR Download'!M:M,MATCH('Eligible Components'!M1029,'Tableau FR Download'!G:G,0))),"")</f>
        <v/>
      </c>
    </row>
    <row r="1030" spans="1:21" hidden="1" x14ac:dyDescent="0.35">
      <c r="A1030" s="1">
        <f t="shared" si="49"/>
        <v>0</v>
      </c>
      <c r="B1030" s="1">
        <v>0</v>
      </c>
      <c r="C1030" s="1" t="s">
        <v>201</v>
      </c>
      <c r="D1030" s="1" t="s">
        <v>434</v>
      </c>
      <c r="E1030" s="1" t="s">
        <v>68</v>
      </c>
      <c r="F1030" s="1" t="s">
        <v>68</v>
      </c>
      <c r="G1030" s="1" t="str">
        <f t="shared" si="48"/>
        <v>Multicountry Caribbean MCC-Malaria</v>
      </c>
      <c r="H1030" s="1">
        <v>0</v>
      </c>
      <c r="I1030" t="s">
        <v>71</v>
      </c>
      <c r="J1030" s="1" t="str">
        <f>IF(IFERROR(IF(M1030="",INDEX('Review Approach Lookup'!D:D,MATCH('Eligible Components'!G1030,'Review Approach Lookup'!A:A,0)),INDEX('Tableau FR Download'!I:I,MATCH(M1030,'Tableau FR Download'!G:G,0))),"")=0,"TBC",IFERROR(IF(M1030="",INDEX('Review Approach Lookup'!D:D,MATCH('Eligible Components'!G1030,'Review Approach Lookup'!A:A,0)),INDEX('Tableau FR Download'!I:I,MATCH(M1030,'Tableau FR Download'!G:G,0))),""))</f>
        <v/>
      </c>
      <c r="K1030" s="1" t="s">
        <v>218</v>
      </c>
      <c r="L1030" s="1">
        <f>_xlfn.MAXIFS('Tableau FR Download'!A:A,'Tableau FR Download'!B:B,'Eligible Components'!G1030)</f>
        <v>0</v>
      </c>
      <c r="M1030" s="1" t="str">
        <f>IF(L1030=0,"",INDEX('Tableau FR Download'!G:G,MATCH('Eligible Components'!L1030,'Tableau FR Download'!A:A,0)))</f>
        <v/>
      </c>
      <c r="N1030" s="2" t="str">
        <f>IFERROR(IF(LEFT(INDEX('Tableau FR Download'!J:J,MATCH('Eligible Components'!M1030,'Tableau FR Download'!G:G,0)),FIND(" - ",INDEX('Tableau FR Download'!J:J,MATCH('Eligible Components'!M1030,'Tableau FR Download'!G:G,0)))-1) = 0,"",LEFT(INDEX('Tableau FR Download'!J:J,MATCH('Eligible Components'!M1030,'Tableau FR Download'!G:G,0)),FIND(" - ",INDEX('Tableau FR Download'!J:J,MATCH('Eligible Components'!M1030,'Tableau FR Download'!G:G,0)))-1)),"")</f>
        <v/>
      </c>
      <c r="O1030" s="2" t="str">
        <f>IF(T1030="No","",IFERROR(IF(INDEX('Tableau FR Download'!M:M,MATCH('Eligible Components'!M1030,'Tableau FR Download'!G:G,0))=0,"",INDEX('Tableau FR Download'!M:M,MATCH('Eligible Components'!M1030,'Tableau FR Download'!G:G,0))),""))</f>
        <v/>
      </c>
      <c r="P1030" s="27" t="str">
        <f>IF(IFERROR(
INDEX('Funding Request Tracker'!$G$6:$G$13,MATCH('Eligible Components'!N1030,'Funding Request Tracker'!$F$6:$F$13,0)),"")=0,"",
IFERROR(INDEX('Funding Request Tracker'!$G$6:$G$13,MATCH('Eligible Components'!N1030,'Funding Request Tracker'!$F$6:$F$13,0)),
""))</f>
        <v/>
      </c>
      <c r="Q1030" s="27" t="str">
        <f>IF(IFERROR(INDEX('Tableau FR Download'!N:N,MATCH('Eligible Components'!M1030,'Tableau FR Download'!G:G,0)),"")=0,"",IFERROR(INDEX('Tableau FR Download'!N:N,MATCH('Eligible Components'!M1030,'Tableau FR Download'!G:G,0)),""))</f>
        <v/>
      </c>
      <c r="R1030" s="27" t="str">
        <f>IF(IFERROR(INDEX('Tableau FR Download'!O:O,MATCH('Eligible Components'!M1030,'Tableau FR Download'!G:G,0)),"")=0,"",IFERROR(INDEX('Tableau FR Download'!O:O,MATCH('Eligible Components'!M1030,'Tableau FR Download'!G:G,0)),""))</f>
        <v/>
      </c>
      <c r="S1030" t="str">
        <f t="shared" si="50"/>
        <v/>
      </c>
      <c r="T1030" s="1" t="str">
        <f>IFERROR(INDEX('User Instructions'!$E$3:$E$8,MATCH('Eligible Components'!N1030,'User Instructions'!$D$3:$D$8,0)),"")</f>
        <v/>
      </c>
      <c r="U1030" s="1" t="str">
        <f>IFERROR(IF(INDEX('Tableau FR Download'!M:M,MATCH('Eligible Components'!M1030,'Tableau FR Download'!G:G,0))=0,"",INDEX('Tableau FR Download'!M:M,MATCH('Eligible Components'!M1030,'Tableau FR Download'!G:G,0))),"")</f>
        <v/>
      </c>
    </row>
    <row r="1031" spans="1:21" hidden="1" x14ac:dyDescent="0.35">
      <c r="A1031" s="1">
        <f t="shared" si="49"/>
        <v>0</v>
      </c>
      <c r="B1031" s="1">
        <v>0</v>
      </c>
      <c r="C1031" s="1" t="s">
        <v>201</v>
      </c>
      <c r="D1031" s="1" t="s">
        <v>434</v>
      </c>
      <c r="E1031" s="1" t="s">
        <v>94</v>
      </c>
      <c r="F1031" s="1" t="s">
        <v>212</v>
      </c>
      <c r="G1031" s="1" t="str">
        <f t="shared" si="48"/>
        <v>Multicountry Caribbean MCC-Malaria,RSSH</v>
      </c>
      <c r="H1031" s="1">
        <v>1</v>
      </c>
      <c r="I1031" t="s">
        <v>71</v>
      </c>
      <c r="J1031" s="1" t="str">
        <f>IF(IFERROR(IF(M1031="",INDEX('Review Approach Lookup'!D:D,MATCH('Eligible Components'!G1031,'Review Approach Lookup'!A:A,0)),INDEX('Tableau FR Download'!I:I,MATCH(M1031,'Tableau FR Download'!G:G,0))),"")=0,"TBC",IFERROR(IF(M1031="",INDEX('Review Approach Lookup'!D:D,MATCH('Eligible Components'!G1031,'Review Approach Lookup'!A:A,0)),INDEX('Tableau FR Download'!I:I,MATCH(M1031,'Tableau FR Download'!G:G,0))),""))</f>
        <v/>
      </c>
      <c r="K1031" s="1" t="s">
        <v>218</v>
      </c>
      <c r="L1031" s="1">
        <f>_xlfn.MAXIFS('Tableau FR Download'!A:A,'Tableau FR Download'!B:B,'Eligible Components'!G1031)</f>
        <v>0</v>
      </c>
      <c r="M1031" s="1" t="str">
        <f>IF(L1031=0,"",INDEX('Tableau FR Download'!G:G,MATCH('Eligible Components'!L1031,'Tableau FR Download'!A:A,0)))</f>
        <v/>
      </c>
      <c r="N1031" s="2" t="str">
        <f>IFERROR(IF(LEFT(INDEX('Tableau FR Download'!J:J,MATCH('Eligible Components'!M1031,'Tableau FR Download'!G:G,0)),FIND(" - ",INDEX('Tableau FR Download'!J:J,MATCH('Eligible Components'!M1031,'Tableau FR Download'!G:G,0)))-1) = 0,"",LEFT(INDEX('Tableau FR Download'!J:J,MATCH('Eligible Components'!M1031,'Tableau FR Download'!G:G,0)),FIND(" - ",INDEX('Tableau FR Download'!J:J,MATCH('Eligible Components'!M1031,'Tableau FR Download'!G:G,0)))-1)),"")</f>
        <v/>
      </c>
      <c r="O1031" s="2" t="str">
        <f>IF(T1031="No","",IFERROR(IF(INDEX('Tableau FR Download'!M:M,MATCH('Eligible Components'!M1031,'Tableau FR Download'!G:G,0))=0,"",INDEX('Tableau FR Download'!M:M,MATCH('Eligible Components'!M1031,'Tableau FR Download'!G:G,0))),""))</f>
        <v/>
      </c>
      <c r="P1031" s="27" t="str">
        <f>IF(IFERROR(
INDEX('Funding Request Tracker'!$G$6:$G$13,MATCH('Eligible Components'!N1031,'Funding Request Tracker'!$F$6:$F$13,0)),"")=0,"",
IFERROR(INDEX('Funding Request Tracker'!$G$6:$G$13,MATCH('Eligible Components'!N1031,'Funding Request Tracker'!$F$6:$F$13,0)),
""))</f>
        <v/>
      </c>
      <c r="Q1031" s="27" t="str">
        <f>IF(IFERROR(INDEX('Tableau FR Download'!N:N,MATCH('Eligible Components'!M1031,'Tableau FR Download'!G:G,0)),"")=0,"",IFERROR(INDEX('Tableau FR Download'!N:N,MATCH('Eligible Components'!M1031,'Tableau FR Download'!G:G,0)),""))</f>
        <v/>
      </c>
      <c r="R1031" s="27" t="str">
        <f>IF(IFERROR(INDEX('Tableau FR Download'!O:O,MATCH('Eligible Components'!M1031,'Tableau FR Download'!G:G,0)),"")=0,"",IFERROR(INDEX('Tableau FR Download'!O:O,MATCH('Eligible Components'!M1031,'Tableau FR Download'!G:G,0)),""))</f>
        <v/>
      </c>
      <c r="S1031" t="str">
        <f t="shared" si="50"/>
        <v/>
      </c>
      <c r="T1031" s="1" t="str">
        <f>IFERROR(INDEX('User Instructions'!$E$3:$E$8,MATCH('Eligible Components'!N1031,'User Instructions'!$D$3:$D$8,0)),"")</f>
        <v/>
      </c>
      <c r="U1031" s="1" t="str">
        <f>IFERROR(IF(INDEX('Tableau FR Download'!M:M,MATCH('Eligible Components'!M1031,'Tableau FR Download'!G:G,0))=0,"",INDEX('Tableau FR Download'!M:M,MATCH('Eligible Components'!M1031,'Tableau FR Download'!G:G,0))),"")</f>
        <v/>
      </c>
    </row>
    <row r="1032" spans="1:21" hidden="1" x14ac:dyDescent="0.35">
      <c r="A1032" s="1">
        <f t="shared" si="49"/>
        <v>0</v>
      </c>
      <c r="B1032" s="1">
        <v>0</v>
      </c>
      <c r="C1032" s="1" t="s">
        <v>201</v>
      </c>
      <c r="D1032" s="1" t="s">
        <v>434</v>
      </c>
      <c r="E1032" s="1" t="s">
        <v>91</v>
      </c>
      <c r="F1032" s="1" t="s">
        <v>91</v>
      </c>
      <c r="G1032" s="1" t="str">
        <f t="shared" si="48"/>
        <v>Multicountry Caribbean MCC-RSSH</v>
      </c>
      <c r="H1032" s="1">
        <v>1</v>
      </c>
      <c r="I1032" t="s">
        <v>71</v>
      </c>
      <c r="J1032" s="1" t="str">
        <f>IF(IFERROR(IF(M1032="",INDEX('Review Approach Lookup'!D:D,MATCH('Eligible Components'!G1032,'Review Approach Lookup'!A:A,0)),INDEX('Tableau FR Download'!I:I,MATCH(M1032,'Tableau FR Download'!G:G,0))),"")=0,"TBC",IFERROR(IF(M1032="",INDEX('Review Approach Lookup'!D:D,MATCH('Eligible Components'!G1032,'Review Approach Lookup'!A:A,0)),INDEX('Tableau FR Download'!I:I,MATCH(M1032,'Tableau FR Download'!G:G,0))),""))</f>
        <v/>
      </c>
      <c r="K1032" s="1" t="s">
        <v>218</v>
      </c>
      <c r="L1032" s="1">
        <f>_xlfn.MAXIFS('Tableau FR Download'!A:A,'Tableau FR Download'!B:B,'Eligible Components'!G1032)</f>
        <v>0</v>
      </c>
      <c r="M1032" s="1" t="str">
        <f>IF(L1032=0,"",INDEX('Tableau FR Download'!G:G,MATCH('Eligible Components'!L1032,'Tableau FR Download'!A:A,0)))</f>
        <v/>
      </c>
      <c r="N1032" s="2" t="str">
        <f>IFERROR(IF(LEFT(INDEX('Tableau FR Download'!J:J,MATCH('Eligible Components'!M1032,'Tableau FR Download'!G:G,0)),FIND(" - ",INDEX('Tableau FR Download'!J:J,MATCH('Eligible Components'!M1032,'Tableau FR Download'!G:G,0)))-1) = 0,"",LEFT(INDEX('Tableau FR Download'!J:J,MATCH('Eligible Components'!M1032,'Tableau FR Download'!G:G,0)),FIND(" - ",INDEX('Tableau FR Download'!J:J,MATCH('Eligible Components'!M1032,'Tableau FR Download'!G:G,0)))-1)),"")</f>
        <v/>
      </c>
      <c r="O1032" s="2" t="str">
        <f>IF(T1032="No","",IFERROR(IF(INDEX('Tableau FR Download'!M:M,MATCH('Eligible Components'!M1032,'Tableau FR Download'!G:G,0))=0,"",INDEX('Tableau FR Download'!M:M,MATCH('Eligible Components'!M1032,'Tableau FR Download'!G:G,0))),""))</f>
        <v/>
      </c>
      <c r="P1032" s="27" t="str">
        <f>IF(IFERROR(
INDEX('Funding Request Tracker'!$G$6:$G$13,MATCH('Eligible Components'!N1032,'Funding Request Tracker'!$F$6:$F$13,0)),"")=0,"",
IFERROR(INDEX('Funding Request Tracker'!$G$6:$G$13,MATCH('Eligible Components'!N1032,'Funding Request Tracker'!$F$6:$F$13,0)),
""))</f>
        <v/>
      </c>
      <c r="Q1032" s="27" t="str">
        <f>IF(IFERROR(INDEX('Tableau FR Download'!N:N,MATCH('Eligible Components'!M1032,'Tableau FR Download'!G:G,0)),"")=0,"",IFERROR(INDEX('Tableau FR Download'!N:N,MATCH('Eligible Components'!M1032,'Tableau FR Download'!G:G,0)),""))</f>
        <v/>
      </c>
      <c r="R1032" s="27" t="str">
        <f>IF(IFERROR(INDEX('Tableau FR Download'!O:O,MATCH('Eligible Components'!M1032,'Tableau FR Download'!G:G,0)),"")=0,"",IFERROR(INDEX('Tableau FR Download'!O:O,MATCH('Eligible Components'!M1032,'Tableau FR Download'!G:G,0)),""))</f>
        <v/>
      </c>
      <c r="S1032" t="str">
        <f t="shared" si="50"/>
        <v/>
      </c>
      <c r="T1032" s="1" t="str">
        <f>IFERROR(INDEX('User Instructions'!$E$3:$E$8,MATCH('Eligible Components'!N1032,'User Instructions'!$D$3:$D$8,0)),"")</f>
        <v/>
      </c>
      <c r="U1032" s="1" t="str">
        <f>IFERROR(IF(INDEX('Tableau FR Download'!M:M,MATCH('Eligible Components'!M1032,'Tableau FR Download'!G:G,0))=0,"",INDEX('Tableau FR Download'!M:M,MATCH('Eligible Components'!M1032,'Tableau FR Download'!G:G,0))),"")</f>
        <v/>
      </c>
    </row>
    <row r="1033" spans="1:21" hidden="1" x14ac:dyDescent="0.35">
      <c r="A1033" s="1">
        <f t="shared" si="49"/>
        <v>0</v>
      </c>
      <c r="B1033" s="1">
        <v>1</v>
      </c>
      <c r="C1033" s="1" t="s">
        <v>201</v>
      </c>
      <c r="D1033" s="1" t="s">
        <v>434</v>
      </c>
      <c r="E1033" s="1" t="s">
        <v>61</v>
      </c>
      <c r="F1033" s="1" t="s">
        <v>213</v>
      </c>
      <c r="G1033" s="1" t="str">
        <f t="shared" si="48"/>
        <v>Multicountry Caribbean MCC-Tuberculosis</v>
      </c>
      <c r="H1033" s="1">
        <v>1</v>
      </c>
      <c r="I1033" t="s">
        <v>71</v>
      </c>
      <c r="J1033" s="1" t="str">
        <f>IF(IFERROR(IF(M1033="",INDEX('Review Approach Lookup'!D:D,MATCH('Eligible Components'!G1033,'Review Approach Lookup'!A:A,0)),INDEX('Tableau FR Download'!I:I,MATCH(M1033,'Tableau FR Download'!G:G,0))),"")=0,"TBC",IFERROR(IF(M1033="",INDEX('Review Approach Lookup'!D:D,MATCH('Eligible Components'!G1033,'Review Approach Lookup'!A:A,0)),INDEX('Tableau FR Download'!I:I,MATCH(M1033,'Tableau FR Download'!G:G,0))),""))</f>
        <v/>
      </c>
      <c r="K1033" s="1" t="s">
        <v>218</v>
      </c>
      <c r="L1033" s="1">
        <f>_xlfn.MAXIFS('Tableau FR Download'!A:A,'Tableau FR Download'!B:B,'Eligible Components'!G1033)</f>
        <v>0</v>
      </c>
      <c r="M1033" s="1" t="str">
        <f>IF(L1033=0,"",INDEX('Tableau FR Download'!G:G,MATCH('Eligible Components'!L1033,'Tableau FR Download'!A:A,0)))</f>
        <v/>
      </c>
      <c r="N1033" s="2" t="str">
        <f>IFERROR(IF(LEFT(INDEX('Tableau FR Download'!J:J,MATCH('Eligible Components'!M1033,'Tableau FR Download'!G:G,0)),FIND(" - ",INDEX('Tableau FR Download'!J:J,MATCH('Eligible Components'!M1033,'Tableau FR Download'!G:G,0)))-1) = 0,"",LEFT(INDEX('Tableau FR Download'!J:J,MATCH('Eligible Components'!M1033,'Tableau FR Download'!G:G,0)),FIND(" - ",INDEX('Tableau FR Download'!J:J,MATCH('Eligible Components'!M1033,'Tableau FR Download'!G:G,0)))-1)),"")</f>
        <v/>
      </c>
      <c r="O1033" s="2" t="str">
        <f>IF(T1033="No","",IFERROR(IF(INDEX('Tableau FR Download'!M:M,MATCH('Eligible Components'!M1033,'Tableau FR Download'!G:G,0))=0,"",INDEX('Tableau FR Download'!M:M,MATCH('Eligible Components'!M1033,'Tableau FR Download'!G:G,0))),""))</f>
        <v/>
      </c>
      <c r="P1033" s="27" t="str">
        <f>IF(IFERROR(
INDEX('Funding Request Tracker'!$G$6:$G$13,MATCH('Eligible Components'!N1033,'Funding Request Tracker'!$F$6:$F$13,0)),"")=0,"",
IFERROR(INDEX('Funding Request Tracker'!$G$6:$G$13,MATCH('Eligible Components'!N1033,'Funding Request Tracker'!$F$6:$F$13,0)),
""))</f>
        <v/>
      </c>
      <c r="Q1033" s="27" t="str">
        <f>IF(IFERROR(INDEX('Tableau FR Download'!N:N,MATCH('Eligible Components'!M1033,'Tableau FR Download'!G:G,0)),"")=0,"",IFERROR(INDEX('Tableau FR Download'!N:N,MATCH('Eligible Components'!M1033,'Tableau FR Download'!G:G,0)),""))</f>
        <v/>
      </c>
      <c r="R1033" s="27" t="str">
        <f>IF(IFERROR(INDEX('Tableau FR Download'!O:O,MATCH('Eligible Components'!M1033,'Tableau FR Download'!G:G,0)),"")=0,"",IFERROR(INDEX('Tableau FR Download'!O:O,MATCH('Eligible Components'!M1033,'Tableau FR Download'!G:G,0)),""))</f>
        <v/>
      </c>
      <c r="S1033" t="str">
        <f t="shared" si="50"/>
        <v/>
      </c>
      <c r="T1033" s="1" t="str">
        <f>IFERROR(INDEX('User Instructions'!$E$3:$E$8,MATCH('Eligible Components'!N1033,'User Instructions'!$D$3:$D$8,0)),"")</f>
        <v/>
      </c>
      <c r="U1033" s="1" t="str">
        <f>IFERROR(IF(INDEX('Tableau FR Download'!M:M,MATCH('Eligible Components'!M1033,'Tableau FR Download'!G:G,0))=0,"",INDEX('Tableau FR Download'!M:M,MATCH('Eligible Components'!M1033,'Tableau FR Download'!G:G,0))),"")</f>
        <v/>
      </c>
    </row>
    <row r="1034" spans="1:21" hidden="1" x14ac:dyDescent="0.35">
      <c r="A1034" s="1">
        <f t="shared" si="49"/>
        <v>0</v>
      </c>
      <c r="B1034" s="1">
        <v>0</v>
      </c>
      <c r="C1034" s="1" t="s">
        <v>201</v>
      </c>
      <c r="D1034" s="1" t="s">
        <v>434</v>
      </c>
      <c r="E1034" s="1" t="s">
        <v>168</v>
      </c>
      <c r="F1034" s="1" t="s">
        <v>214</v>
      </c>
      <c r="G1034" s="1" t="str">
        <f t="shared" si="48"/>
        <v>Multicountry Caribbean MCC-Tuberculosis,Malaria</v>
      </c>
      <c r="H1034" s="1">
        <v>1</v>
      </c>
      <c r="I1034" t="s">
        <v>71</v>
      </c>
      <c r="J1034" s="1" t="str">
        <f>IF(IFERROR(IF(M1034="",INDEX('Review Approach Lookup'!D:D,MATCH('Eligible Components'!G1034,'Review Approach Lookup'!A:A,0)),INDEX('Tableau FR Download'!I:I,MATCH(M1034,'Tableau FR Download'!G:G,0))),"")=0,"TBC",IFERROR(IF(M1034="",INDEX('Review Approach Lookup'!D:D,MATCH('Eligible Components'!G1034,'Review Approach Lookup'!A:A,0)),INDEX('Tableau FR Download'!I:I,MATCH(M1034,'Tableau FR Download'!G:G,0))),""))</f>
        <v/>
      </c>
      <c r="K1034" s="1" t="s">
        <v>218</v>
      </c>
      <c r="L1034" s="1">
        <f>_xlfn.MAXIFS('Tableau FR Download'!A:A,'Tableau FR Download'!B:B,'Eligible Components'!G1034)</f>
        <v>0</v>
      </c>
      <c r="M1034" s="1" t="str">
        <f>IF(L1034=0,"",INDEX('Tableau FR Download'!G:G,MATCH('Eligible Components'!L1034,'Tableau FR Download'!A:A,0)))</f>
        <v/>
      </c>
      <c r="N1034" s="2" t="str">
        <f>IFERROR(IF(LEFT(INDEX('Tableau FR Download'!J:J,MATCH('Eligible Components'!M1034,'Tableau FR Download'!G:G,0)),FIND(" - ",INDEX('Tableau FR Download'!J:J,MATCH('Eligible Components'!M1034,'Tableau FR Download'!G:G,0)))-1) = 0,"",LEFT(INDEX('Tableau FR Download'!J:J,MATCH('Eligible Components'!M1034,'Tableau FR Download'!G:G,0)),FIND(" - ",INDEX('Tableau FR Download'!J:J,MATCH('Eligible Components'!M1034,'Tableau FR Download'!G:G,0)))-1)),"")</f>
        <v/>
      </c>
      <c r="O1034" s="2" t="str">
        <f>IF(T1034="No","",IFERROR(IF(INDEX('Tableau FR Download'!M:M,MATCH('Eligible Components'!M1034,'Tableau FR Download'!G:G,0))=0,"",INDEX('Tableau FR Download'!M:M,MATCH('Eligible Components'!M1034,'Tableau FR Download'!G:G,0))),""))</f>
        <v/>
      </c>
      <c r="P1034" s="27" t="str">
        <f>IF(IFERROR(
INDEX('Funding Request Tracker'!$G$6:$G$13,MATCH('Eligible Components'!N1034,'Funding Request Tracker'!$F$6:$F$13,0)),"")=0,"",
IFERROR(INDEX('Funding Request Tracker'!$G$6:$G$13,MATCH('Eligible Components'!N1034,'Funding Request Tracker'!$F$6:$F$13,0)),
""))</f>
        <v/>
      </c>
      <c r="Q1034" s="27" t="str">
        <f>IF(IFERROR(INDEX('Tableau FR Download'!N:N,MATCH('Eligible Components'!M1034,'Tableau FR Download'!G:G,0)),"")=0,"",IFERROR(INDEX('Tableau FR Download'!N:N,MATCH('Eligible Components'!M1034,'Tableau FR Download'!G:G,0)),""))</f>
        <v/>
      </c>
      <c r="R1034" s="27" t="str">
        <f>IF(IFERROR(INDEX('Tableau FR Download'!O:O,MATCH('Eligible Components'!M1034,'Tableau FR Download'!G:G,0)),"")=0,"",IFERROR(INDEX('Tableau FR Download'!O:O,MATCH('Eligible Components'!M1034,'Tableau FR Download'!G:G,0)),""))</f>
        <v/>
      </c>
      <c r="S1034" t="str">
        <f t="shared" si="50"/>
        <v/>
      </c>
      <c r="T1034" s="1" t="str">
        <f>IFERROR(INDEX('User Instructions'!$E$3:$E$8,MATCH('Eligible Components'!N1034,'User Instructions'!$D$3:$D$8,0)),"")</f>
        <v/>
      </c>
      <c r="U1034" s="1" t="str">
        <f>IFERROR(IF(INDEX('Tableau FR Download'!M:M,MATCH('Eligible Components'!M1034,'Tableau FR Download'!G:G,0))=0,"",INDEX('Tableau FR Download'!M:M,MATCH('Eligible Components'!M1034,'Tableau FR Download'!G:G,0))),"")</f>
        <v/>
      </c>
    </row>
    <row r="1035" spans="1:21" hidden="1" x14ac:dyDescent="0.35">
      <c r="A1035" s="1">
        <f t="shared" si="49"/>
        <v>0</v>
      </c>
      <c r="B1035" s="1">
        <v>0</v>
      </c>
      <c r="C1035" s="1" t="s">
        <v>201</v>
      </c>
      <c r="D1035" s="1" t="s">
        <v>434</v>
      </c>
      <c r="E1035" s="1" t="s">
        <v>133</v>
      </c>
      <c r="F1035" s="1" t="s">
        <v>215</v>
      </c>
      <c r="G1035" s="1" t="str">
        <f t="shared" si="48"/>
        <v>Multicountry Caribbean MCC-Tuberculosis,Malaria,RSSH</v>
      </c>
      <c r="H1035" s="1">
        <v>1</v>
      </c>
      <c r="I1035" t="s">
        <v>71</v>
      </c>
      <c r="J1035" s="1" t="str">
        <f>IF(IFERROR(IF(M1035="",INDEX('Review Approach Lookup'!D:D,MATCH('Eligible Components'!G1035,'Review Approach Lookup'!A:A,0)),INDEX('Tableau FR Download'!I:I,MATCH(M1035,'Tableau FR Download'!G:G,0))),"")=0,"TBC",IFERROR(IF(M1035="",INDEX('Review Approach Lookup'!D:D,MATCH('Eligible Components'!G1035,'Review Approach Lookup'!A:A,0)),INDEX('Tableau FR Download'!I:I,MATCH(M1035,'Tableau FR Download'!G:G,0))),""))</f>
        <v/>
      </c>
      <c r="K1035" s="1" t="s">
        <v>218</v>
      </c>
      <c r="L1035" s="1">
        <f>_xlfn.MAXIFS('Tableau FR Download'!A:A,'Tableau FR Download'!B:B,'Eligible Components'!G1035)</f>
        <v>0</v>
      </c>
      <c r="M1035" s="1" t="str">
        <f>IF(L1035=0,"",INDEX('Tableau FR Download'!G:G,MATCH('Eligible Components'!L1035,'Tableau FR Download'!A:A,0)))</f>
        <v/>
      </c>
      <c r="N1035" s="2" t="str">
        <f>IFERROR(IF(LEFT(INDEX('Tableau FR Download'!J:J,MATCH('Eligible Components'!M1035,'Tableau FR Download'!G:G,0)),FIND(" - ",INDEX('Tableau FR Download'!J:J,MATCH('Eligible Components'!M1035,'Tableau FR Download'!G:G,0)))-1) = 0,"",LEFT(INDEX('Tableau FR Download'!J:J,MATCH('Eligible Components'!M1035,'Tableau FR Download'!G:G,0)),FIND(" - ",INDEX('Tableau FR Download'!J:J,MATCH('Eligible Components'!M1035,'Tableau FR Download'!G:G,0)))-1)),"")</f>
        <v/>
      </c>
      <c r="O1035" s="2" t="str">
        <f>IF(T1035="No","",IFERROR(IF(INDEX('Tableau FR Download'!M:M,MATCH('Eligible Components'!M1035,'Tableau FR Download'!G:G,0))=0,"",INDEX('Tableau FR Download'!M:M,MATCH('Eligible Components'!M1035,'Tableau FR Download'!G:G,0))),""))</f>
        <v/>
      </c>
      <c r="P1035" s="27" t="str">
        <f>IF(IFERROR(
INDEX('Funding Request Tracker'!$G$6:$G$13,MATCH('Eligible Components'!N1035,'Funding Request Tracker'!$F$6:$F$13,0)),"")=0,"",
IFERROR(INDEX('Funding Request Tracker'!$G$6:$G$13,MATCH('Eligible Components'!N1035,'Funding Request Tracker'!$F$6:$F$13,0)),
""))</f>
        <v/>
      </c>
      <c r="Q1035" s="27" t="str">
        <f>IF(IFERROR(INDEX('Tableau FR Download'!N:N,MATCH('Eligible Components'!M1035,'Tableau FR Download'!G:G,0)),"")=0,"",IFERROR(INDEX('Tableau FR Download'!N:N,MATCH('Eligible Components'!M1035,'Tableau FR Download'!G:G,0)),""))</f>
        <v/>
      </c>
      <c r="R1035" s="27" t="str">
        <f>IF(IFERROR(INDEX('Tableau FR Download'!O:O,MATCH('Eligible Components'!M1035,'Tableau FR Download'!G:G,0)),"")=0,"",IFERROR(INDEX('Tableau FR Download'!O:O,MATCH('Eligible Components'!M1035,'Tableau FR Download'!G:G,0)),""))</f>
        <v/>
      </c>
      <c r="S1035" t="str">
        <f t="shared" si="50"/>
        <v/>
      </c>
      <c r="T1035" s="1" t="str">
        <f>IFERROR(INDEX('User Instructions'!$E$3:$E$8,MATCH('Eligible Components'!N1035,'User Instructions'!$D$3:$D$8,0)),"")</f>
        <v/>
      </c>
      <c r="U1035" s="1" t="str">
        <f>IFERROR(IF(INDEX('Tableau FR Download'!M:M,MATCH('Eligible Components'!M1035,'Tableau FR Download'!G:G,0))=0,"",INDEX('Tableau FR Download'!M:M,MATCH('Eligible Components'!M1035,'Tableau FR Download'!G:G,0))),"")</f>
        <v/>
      </c>
    </row>
    <row r="1036" spans="1:21" hidden="1" x14ac:dyDescent="0.35">
      <c r="A1036" s="1">
        <f t="shared" si="49"/>
        <v>0</v>
      </c>
      <c r="B1036" s="1">
        <v>0</v>
      </c>
      <c r="C1036" s="1" t="s">
        <v>201</v>
      </c>
      <c r="D1036" s="1" t="s">
        <v>434</v>
      </c>
      <c r="E1036" s="1" t="s">
        <v>121</v>
      </c>
      <c r="F1036" s="1" t="s">
        <v>216</v>
      </c>
      <c r="G1036" s="1" t="str">
        <f t="shared" si="48"/>
        <v>Multicountry Caribbean MCC-Tuberculosis,RSSH</v>
      </c>
      <c r="H1036" s="1">
        <v>1</v>
      </c>
      <c r="I1036" t="s">
        <v>71</v>
      </c>
      <c r="J1036" s="1" t="str">
        <f>IF(IFERROR(IF(M1036="",INDEX('Review Approach Lookup'!D:D,MATCH('Eligible Components'!G1036,'Review Approach Lookup'!A:A,0)),INDEX('Tableau FR Download'!I:I,MATCH(M1036,'Tableau FR Download'!G:G,0))),"")=0,"TBC",IFERROR(IF(M1036="",INDEX('Review Approach Lookup'!D:D,MATCH('Eligible Components'!G1036,'Review Approach Lookup'!A:A,0)),INDEX('Tableau FR Download'!I:I,MATCH(M1036,'Tableau FR Download'!G:G,0))),""))</f>
        <v/>
      </c>
      <c r="K1036" s="1" t="s">
        <v>218</v>
      </c>
      <c r="L1036" s="1">
        <f>_xlfn.MAXIFS('Tableau FR Download'!A:A,'Tableau FR Download'!B:B,'Eligible Components'!G1036)</f>
        <v>0</v>
      </c>
      <c r="M1036" s="1" t="str">
        <f>IF(L1036=0,"",INDEX('Tableau FR Download'!G:G,MATCH('Eligible Components'!L1036,'Tableau FR Download'!A:A,0)))</f>
        <v/>
      </c>
      <c r="N1036" s="2" t="str">
        <f>IFERROR(IF(LEFT(INDEX('Tableau FR Download'!J:J,MATCH('Eligible Components'!M1036,'Tableau FR Download'!G:G,0)),FIND(" - ",INDEX('Tableau FR Download'!J:J,MATCH('Eligible Components'!M1036,'Tableau FR Download'!G:G,0)))-1) = 0,"",LEFT(INDEX('Tableau FR Download'!J:J,MATCH('Eligible Components'!M1036,'Tableau FR Download'!G:G,0)),FIND(" - ",INDEX('Tableau FR Download'!J:J,MATCH('Eligible Components'!M1036,'Tableau FR Download'!G:G,0)))-1)),"")</f>
        <v/>
      </c>
      <c r="O1036" s="2" t="str">
        <f>IF(T1036="No","",IFERROR(IF(INDEX('Tableau FR Download'!M:M,MATCH('Eligible Components'!M1036,'Tableau FR Download'!G:G,0))=0,"",INDEX('Tableau FR Download'!M:M,MATCH('Eligible Components'!M1036,'Tableau FR Download'!G:G,0))),""))</f>
        <v/>
      </c>
      <c r="P1036" s="27" t="str">
        <f>IF(IFERROR(
INDEX('Funding Request Tracker'!$G$6:$G$13,MATCH('Eligible Components'!N1036,'Funding Request Tracker'!$F$6:$F$13,0)),"")=0,"",
IFERROR(INDEX('Funding Request Tracker'!$G$6:$G$13,MATCH('Eligible Components'!N1036,'Funding Request Tracker'!$F$6:$F$13,0)),
""))</f>
        <v/>
      </c>
      <c r="Q1036" s="27" t="str">
        <f>IF(IFERROR(INDEX('Tableau FR Download'!N:N,MATCH('Eligible Components'!M1036,'Tableau FR Download'!G:G,0)),"")=0,"",IFERROR(INDEX('Tableau FR Download'!N:N,MATCH('Eligible Components'!M1036,'Tableau FR Download'!G:G,0)),""))</f>
        <v/>
      </c>
      <c r="R1036" s="27" t="str">
        <f>IF(IFERROR(INDEX('Tableau FR Download'!O:O,MATCH('Eligible Components'!M1036,'Tableau FR Download'!G:G,0)),"")=0,"",IFERROR(INDEX('Tableau FR Download'!O:O,MATCH('Eligible Components'!M1036,'Tableau FR Download'!G:G,0)),""))</f>
        <v/>
      </c>
      <c r="S1036" t="str">
        <f t="shared" si="50"/>
        <v/>
      </c>
      <c r="T1036" s="1" t="str">
        <f>IFERROR(INDEX('User Instructions'!$E$3:$E$8,MATCH('Eligible Components'!N1036,'User Instructions'!$D$3:$D$8,0)),"")</f>
        <v/>
      </c>
      <c r="U1036" s="1" t="str">
        <f>IFERROR(IF(INDEX('Tableau FR Download'!M:M,MATCH('Eligible Components'!M1036,'Tableau FR Download'!G:G,0))=0,"",INDEX('Tableau FR Download'!M:M,MATCH('Eligible Components'!M1036,'Tableau FR Download'!G:G,0))),"")</f>
        <v/>
      </c>
    </row>
    <row r="1037" spans="1:21" hidden="1" x14ac:dyDescent="0.35">
      <c r="A1037" s="1">
        <f t="shared" si="49"/>
        <v>0</v>
      </c>
      <c r="B1037" s="1">
        <v>0</v>
      </c>
      <c r="C1037" s="1" t="s">
        <v>201</v>
      </c>
      <c r="D1037" s="1" t="s">
        <v>146</v>
      </c>
      <c r="E1037" s="1" t="s">
        <v>59</v>
      </c>
      <c r="F1037" s="1" t="s">
        <v>59</v>
      </c>
      <c r="G1037" s="1" t="str">
        <f t="shared" si="48"/>
        <v>Multicountry East Asia and Pacific RAI-HIV/AIDS</v>
      </c>
      <c r="H1037" s="1">
        <v>0</v>
      </c>
      <c r="I1037" s="1" t="s">
        <v>66</v>
      </c>
      <c r="J1037" s="1" t="str">
        <f>IF(IFERROR(IF(M1037="",INDEX('Review Approach Lookup'!D:D,MATCH('Eligible Components'!G1037,'Review Approach Lookup'!A:A,0)),INDEX('Tableau FR Download'!I:I,MATCH(M1037,'Tableau FR Download'!G:G,0))),"")=0,"TBC",IFERROR(IF(M1037="",INDEX('Review Approach Lookup'!D:D,MATCH('Eligible Components'!G1037,'Review Approach Lookup'!A:A,0)),INDEX('Tableau FR Download'!I:I,MATCH(M1037,'Tableau FR Download'!G:G,0))),""))</f>
        <v/>
      </c>
      <c r="K1037" s="1" t="s">
        <v>219</v>
      </c>
      <c r="L1037" s="1">
        <f>_xlfn.MAXIFS('Tableau FR Download'!A:A,'Tableau FR Download'!B:B,'Eligible Components'!G1037)</f>
        <v>0</v>
      </c>
      <c r="M1037" s="1" t="str">
        <f>IF(L1037=0,"",INDEX('Tableau FR Download'!G:G,MATCH('Eligible Components'!L1037,'Tableau FR Download'!A:A,0)))</f>
        <v/>
      </c>
      <c r="N1037" s="2" t="str">
        <f>IFERROR(IF(LEFT(INDEX('Tableau FR Download'!J:J,MATCH('Eligible Components'!M1037,'Tableau FR Download'!G:G,0)),FIND(" - ",INDEX('Tableau FR Download'!J:J,MATCH('Eligible Components'!M1037,'Tableau FR Download'!G:G,0)))-1) = 0,"",LEFT(INDEX('Tableau FR Download'!J:J,MATCH('Eligible Components'!M1037,'Tableau FR Download'!G:G,0)),FIND(" - ",INDEX('Tableau FR Download'!J:J,MATCH('Eligible Components'!M1037,'Tableau FR Download'!G:G,0)))-1)),"")</f>
        <v/>
      </c>
      <c r="O1037" s="2" t="str">
        <f>IF(T1037="No","",IFERROR(IF(INDEX('Tableau FR Download'!M:M,MATCH('Eligible Components'!M1037,'Tableau FR Download'!G:G,0))=0,"",INDEX('Tableau FR Download'!M:M,MATCH('Eligible Components'!M1037,'Tableau FR Download'!G:G,0))),""))</f>
        <v/>
      </c>
      <c r="P1037" s="27" t="str">
        <f>IF(IFERROR(
INDEX('Funding Request Tracker'!$G$6:$G$13,MATCH('Eligible Components'!N1037,'Funding Request Tracker'!$F$6:$F$13,0)),"")=0,"",
IFERROR(INDEX('Funding Request Tracker'!$G$6:$G$13,MATCH('Eligible Components'!N1037,'Funding Request Tracker'!$F$6:$F$13,0)),
""))</f>
        <v/>
      </c>
      <c r="Q1037" s="27" t="str">
        <f>IF(IFERROR(INDEX('Tableau FR Download'!N:N,MATCH('Eligible Components'!M1037,'Tableau FR Download'!G:G,0)),"")=0,"",IFERROR(INDEX('Tableau FR Download'!N:N,MATCH('Eligible Components'!M1037,'Tableau FR Download'!G:G,0)),""))</f>
        <v/>
      </c>
      <c r="R1037" s="27" t="str">
        <f>IF(IFERROR(INDEX('Tableau FR Download'!O:O,MATCH('Eligible Components'!M1037,'Tableau FR Download'!G:G,0)),"")=0,"",IFERROR(INDEX('Tableau FR Download'!O:O,MATCH('Eligible Components'!M1037,'Tableau FR Download'!G:G,0)),""))</f>
        <v/>
      </c>
      <c r="S1037" t="str">
        <f t="shared" si="50"/>
        <v/>
      </c>
      <c r="T1037" s="1" t="str">
        <f>IFERROR(INDEX('User Instructions'!$E$3:$E$8,MATCH('Eligible Components'!N1037,'User Instructions'!$D$3:$D$8,0)),"")</f>
        <v/>
      </c>
      <c r="U1037" s="1" t="str">
        <f>IFERROR(IF(INDEX('Tableau FR Download'!M:M,MATCH('Eligible Components'!M1037,'Tableau FR Download'!G:G,0))=0,"",INDEX('Tableau FR Download'!M:M,MATCH('Eligible Components'!M1037,'Tableau FR Download'!G:G,0))),"")</f>
        <v/>
      </c>
    </row>
    <row r="1038" spans="1:21" hidden="1" x14ac:dyDescent="0.35">
      <c r="A1038" s="1">
        <f t="shared" si="49"/>
        <v>0</v>
      </c>
      <c r="B1038" s="1">
        <v>0</v>
      </c>
      <c r="C1038" s="1" t="s">
        <v>201</v>
      </c>
      <c r="D1038" s="1" t="s">
        <v>146</v>
      </c>
      <c r="E1038" s="1" t="s">
        <v>103</v>
      </c>
      <c r="F1038" s="1" t="s">
        <v>203</v>
      </c>
      <c r="G1038" s="1" t="str">
        <f t="shared" si="48"/>
        <v>Multicountry East Asia and Pacific RAI-HIV/AIDS,Malaria</v>
      </c>
      <c r="H1038" s="1">
        <v>0</v>
      </c>
      <c r="I1038" s="1" t="s">
        <v>66</v>
      </c>
      <c r="J1038" s="1" t="str">
        <f>IF(IFERROR(IF(M1038="",INDEX('Review Approach Lookup'!D:D,MATCH('Eligible Components'!G1038,'Review Approach Lookup'!A:A,0)),INDEX('Tableau FR Download'!I:I,MATCH(M1038,'Tableau FR Download'!G:G,0))),"")=0,"TBC",IFERROR(IF(M1038="",INDEX('Review Approach Lookup'!D:D,MATCH('Eligible Components'!G1038,'Review Approach Lookup'!A:A,0)),INDEX('Tableau FR Download'!I:I,MATCH(M1038,'Tableau FR Download'!G:G,0))),""))</f>
        <v/>
      </c>
      <c r="K1038" s="1" t="s">
        <v>219</v>
      </c>
      <c r="L1038" s="1">
        <f>_xlfn.MAXIFS('Tableau FR Download'!A:A,'Tableau FR Download'!B:B,'Eligible Components'!G1038)</f>
        <v>0</v>
      </c>
      <c r="M1038" s="1" t="str">
        <f>IF(L1038=0,"",INDEX('Tableau FR Download'!G:G,MATCH('Eligible Components'!L1038,'Tableau FR Download'!A:A,0)))</f>
        <v/>
      </c>
      <c r="N1038" s="2" t="str">
        <f>IFERROR(IF(LEFT(INDEX('Tableau FR Download'!J:J,MATCH('Eligible Components'!M1038,'Tableau FR Download'!G:G,0)),FIND(" - ",INDEX('Tableau FR Download'!J:J,MATCH('Eligible Components'!M1038,'Tableau FR Download'!G:G,0)))-1) = 0,"",LEFT(INDEX('Tableau FR Download'!J:J,MATCH('Eligible Components'!M1038,'Tableau FR Download'!G:G,0)),FIND(" - ",INDEX('Tableau FR Download'!J:J,MATCH('Eligible Components'!M1038,'Tableau FR Download'!G:G,0)))-1)),"")</f>
        <v/>
      </c>
      <c r="O1038" s="2" t="str">
        <f>IF(T1038="No","",IFERROR(IF(INDEX('Tableau FR Download'!M:M,MATCH('Eligible Components'!M1038,'Tableau FR Download'!G:G,0))=0,"",INDEX('Tableau FR Download'!M:M,MATCH('Eligible Components'!M1038,'Tableau FR Download'!G:G,0))),""))</f>
        <v/>
      </c>
      <c r="P1038" s="27" t="str">
        <f>IF(IFERROR(
INDEX('Funding Request Tracker'!$G$6:$G$13,MATCH('Eligible Components'!N1038,'Funding Request Tracker'!$F$6:$F$13,0)),"")=0,"",
IFERROR(INDEX('Funding Request Tracker'!$G$6:$G$13,MATCH('Eligible Components'!N1038,'Funding Request Tracker'!$F$6:$F$13,0)),
""))</f>
        <v/>
      </c>
      <c r="Q1038" s="27" t="str">
        <f>IF(IFERROR(INDEX('Tableau FR Download'!N:N,MATCH('Eligible Components'!M1038,'Tableau FR Download'!G:G,0)),"")=0,"",IFERROR(INDEX('Tableau FR Download'!N:N,MATCH('Eligible Components'!M1038,'Tableau FR Download'!G:G,0)),""))</f>
        <v/>
      </c>
      <c r="R1038" s="27" t="str">
        <f>IF(IFERROR(INDEX('Tableau FR Download'!O:O,MATCH('Eligible Components'!M1038,'Tableau FR Download'!G:G,0)),"")=0,"",IFERROR(INDEX('Tableau FR Download'!O:O,MATCH('Eligible Components'!M1038,'Tableau FR Download'!G:G,0)),""))</f>
        <v/>
      </c>
      <c r="S1038" t="str">
        <f t="shared" si="50"/>
        <v/>
      </c>
      <c r="T1038" s="1" t="str">
        <f>IFERROR(INDEX('User Instructions'!$E$3:$E$8,MATCH('Eligible Components'!N1038,'User Instructions'!$D$3:$D$8,0)),"")</f>
        <v/>
      </c>
      <c r="U1038" s="1" t="str">
        <f>IFERROR(IF(INDEX('Tableau FR Download'!M:M,MATCH('Eligible Components'!M1038,'Tableau FR Download'!G:G,0))=0,"",INDEX('Tableau FR Download'!M:M,MATCH('Eligible Components'!M1038,'Tableau FR Download'!G:G,0))),"")</f>
        <v/>
      </c>
    </row>
    <row r="1039" spans="1:21" hidden="1" x14ac:dyDescent="0.35">
      <c r="A1039" s="1">
        <f t="shared" si="49"/>
        <v>0</v>
      </c>
      <c r="B1039" s="1">
        <v>0</v>
      </c>
      <c r="C1039" s="1" t="s">
        <v>201</v>
      </c>
      <c r="D1039" s="1" t="s">
        <v>146</v>
      </c>
      <c r="E1039" s="1" t="s">
        <v>204</v>
      </c>
      <c r="F1039" s="1" t="s">
        <v>205</v>
      </c>
      <c r="G1039" s="1" t="str">
        <f t="shared" si="48"/>
        <v>Multicountry East Asia and Pacific RAI-HIV/AIDS,Malaria,RSSH</v>
      </c>
      <c r="H1039" s="1">
        <v>0</v>
      </c>
      <c r="I1039" s="1" t="s">
        <v>66</v>
      </c>
      <c r="J1039" s="1" t="str">
        <f>IF(IFERROR(IF(M1039="",INDEX('Review Approach Lookup'!D:D,MATCH('Eligible Components'!G1039,'Review Approach Lookup'!A:A,0)),INDEX('Tableau FR Download'!I:I,MATCH(M1039,'Tableau FR Download'!G:G,0))),"")=0,"TBC",IFERROR(IF(M1039="",INDEX('Review Approach Lookup'!D:D,MATCH('Eligible Components'!G1039,'Review Approach Lookup'!A:A,0)),INDEX('Tableau FR Download'!I:I,MATCH(M1039,'Tableau FR Download'!G:G,0))),""))</f>
        <v/>
      </c>
      <c r="K1039" s="1" t="s">
        <v>219</v>
      </c>
      <c r="L1039" s="1">
        <f>_xlfn.MAXIFS('Tableau FR Download'!A:A,'Tableau FR Download'!B:B,'Eligible Components'!G1039)</f>
        <v>0</v>
      </c>
      <c r="M1039" s="1" t="str">
        <f>IF(L1039=0,"",INDEX('Tableau FR Download'!G:G,MATCH('Eligible Components'!L1039,'Tableau FR Download'!A:A,0)))</f>
        <v/>
      </c>
      <c r="N1039" s="2" t="str">
        <f>IFERROR(IF(LEFT(INDEX('Tableau FR Download'!J:J,MATCH('Eligible Components'!M1039,'Tableau FR Download'!G:G,0)),FIND(" - ",INDEX('Tableau FR Download'!J:J,MATCH('Eligible Components'!M1039,'Tableau FR Download'!G:G,0)))-1) = 0,"",LEFT(INDEX('Tableau FR Download'!J:J,MATCH('Eligible Components'!M1039,'Tableau FR Download'!G:G,0)),FIND(" - ",INDEX('Tableau FR Download'!J:J,MATCH('Eligible Components'!M1039,'Tableau FR Download'!G:G,0)))-1)),"")</f>
        <v/>
      </c>
      <c r="O1039" s="2" t="str">
        <f>IF(T1039="No","",IFERROR(IF(INDEX('Tableau FR Download'!M:M,MATCH('Eligible Components'!M1039,'Tableau FR Download'!G:G,0))=0,"",INDEX('Tableau FR Download'!M:M,MATCH('Eligible Components'!M1039,'Tableau FR Download'!G:G,0))),""))</f>
        <v/>
      </c>
      <c r="P1039" s="27" t="str">
        <f>IF(IFERROR(
INDEX('Funding Request Tracker'!$G$6:$G$13,MATCH('Eligible Components'!N1039,'Funding Request Tracker'!$F$6:$F$13,0)),"")=0,"",
IFERROR(INDEX('Funding Request Tracker'!$G$6:$G$13,MATCH('Eligible Components'!N1039,'Funding Request Tracker'!$F$6:$F$13,0)),
""))</f>
        <v/>
      </c>
      <c r="Q1039" s="27" t="str">
        <f>IF(IFERROR(INDEX('Tableau FR Download'!N:N,MATCH('Eligible Components'!M1039,'Tableau FR Download'!G:G,0)),"")=0,"",IFERROR(INDEX('Tableau FR Download'!N:N,MATCH('Eligible Components'!M1039,'Tableau FR Download'!G:G,0)),""))</f>
        <v/>
      </c>
      <c r="R1039" s="27" t="str">
        <f>IF(IFERROR(INDEX('Tableau FR Download'!O:O,MATCH('Eligible Components'!M1039,'Tableau FR Download'!G:G,0)),"")=0,"",IFERROR(INDEX('Tableau FR Download'!O:O,MATCH('Eligible Components'!M1039,'Tableau FR Download'!G:G,0)),""))</f>
        <v/>
      </c>
      <c r="S1039" t="str">
        <f t="shared" si="50"/>
        <v/>
      </c>
      <c r="T1039" s="1" t="str">
        <f>IFERROR(INDEX('User Instructions'!$E$3:$E$8,MATCH('Eligible Components'!N1039,'User Instructions'!$D$3:$D$8,0)),"")</f>
        <v/>
      </c>
      <c r="U1039" s="1" t="str">
        <f>IFERROR(IF(INDEX('Tableau FR Download'!M:M,MATCH('Eligible Components'!M1039,'Tableau FR Download'!G:G,0))=0,"",INDEX('Tableau FR Download'!M:M,MATCH('Eligible Components'!M1039,'Tableau FR Download'!G:G,0))),"")</f>
        <v/>
      </c>
    </row>
    <row r="1040" spans="1:21" hidden="1" x14ac:dyDescent="0.35">
      <c r="A1040" s="1">
        <f t="shared" si="49"/>
        <v>0</v>
      </c>
      <c r="B1040" s="1">
        <v>0</v>
      </c>
      <c r="C1040" s="1" t="s">
        <v>201</v>
      </c>
      <c r="D1040" s="1" t="s">
        <v>146</v>
      </c>
      <c r="E1040" s="1" t="s">
        <v>206</v>
      </c>
      <c r="F1040" s="1" t="s">
        <v>207</v>
      </c>
      <c r="G1040" s="1" t="str">
        <f t="shared" si="48"/>
        <v>Multicountry East Asia and Pacific RAI-HIV/AIDS,RSSH</v>
      </c>
      <c r="H1040" s="1">
        <v>1</v>
      </c>
      <c r="I1040" s="1" t="s">
        <v>66</v>
      </c>
      <c r="J1040" s="1" t="str">
        <f>IF(IFERROR(IF(M1040="",INDEX('Review Approach Lookup'!D:D,MATCH('Eligible Components'!G1040,'Review Approach Lookup'!A:A,0)),INDEX('Tableau FR Download'!I:I,MATCH(M1040,'Tableau FR Download'!G:G,0))),"")=0,"TBC",IFERROR(IF(M1040="",INDEX('Review Approach Lookup'!D:D,MATCH('Eligible Components'!G1040,'Review Approach Lookup'!A:A,0)),INDEX('Tableau FR Download'!I:I,MATCH(M1040,'Tableau FR Download'!G:G,0))),""))</f>
        <v/>
      </c>
      <c r="K1040" s="1" t="s">
        <v>219</v>
      </c>
      <c r="L1040" s="1">
        <f>_xlfn.MAXIFS('Tableau FR Download'!A:A,'Tableau FR Download'!B:B,'Eligible Components'!G1040)</f>
        <v>0</v>
      </c>
      <c r="M1040" s="1" t="str">
        <f>IF(L1040=0,"",INDEX('Tableau FR Download'!G:G,MATCH('Eligible Components'!L1040,'Tableau FR Download'!A:A,0)))</f>
        <v/>
      </c>
      <c r="N1040" s="2" t="str">
        <f>IFERROR(IF(LEFT(INDEX('Tableau FR Download'!J:J,MATCH('Eligible Components'!M1040,'Tableau FR Download'!G:G,0)),FIND(" - ",INDEX('Tableau FR Download'!J:J,MATCH('Eligible Components'!M1040,'Tableau FR Download'!G:G,0)))-1) = 0,"",LEFT(INDEX('Tableau FR Download'!J:J,MATCH('Eligible Components'!M1040,'Tableau FR Download'!G:G,0)),FIND(" - ",INDEX('Tableau FR Download'!J:J,MATCH('Eligible Components'!M1040,'Tableau FR Download'!G:G,0)))-1)),"")</f>
        <v/>
      </c>
      <c r="O1040" s="2" t="str">
        <f>IF(T1040="No","",IFERROR(IF(INDEX('Tableau FR Download'!M:M,MATCH('Eligible Components'!M1040,'Tableau FR Download'!G:G,0))=0,"",INDEX('Tableau FR Download'!M:M,MATCH('Eligible Components'!M1040,'Tableau FR Download'!G:G,0))),""))</f>
        <v/>
      </c>
      <c r="P1040" s="27" t="str">
        <f>IF(IFERROR(
INDEX('Funding Request Tracker'!$G$6:$G$13,MATCH('Eligible Components'!N1040,'Funding Request Tracker'!$F$6:$F$13,0)),"")=0,"",
IFERROR(INDEX('Funding Request Tracker'!$G$6:$G$13,MATCH('Eligible Components'!N1040,'Funding Request Tracker'!$F$6:$F$13,0)),
""))</f>
        <v/>
      </c>
      <c r="Q1040" s="27" t="str">
        <f>IF(IFERROR(INDEX('Tableau FR Download'!N:N,MATCH('Eligible Components'!M1040,'Tableau FR Download'!G:G,0)),"")=0,"",IFERROR(INDEX('Tableau FR Download'!N:N,MATCH('Eligible Components'!M1040,'Tableau FR Download'!G:G,0)),""))</f>
        <v/>
      </c>
      <c r="R1040" s="27" t="str">
        <f>IF(IFERROR(INDEX('Tableau FR Download'!O:O,MATCH('Eligible Components'!M1040,'Tableau FR Download'!G:G,0)),"")=0,"",IFERROR(INDEX('Tableau FR Download'!O:O,MATCH('Eligible Components'!M1040,'Tableau FR Download'!G:G,0)),""))</f>
        <v/>
      </c>
      <c r="S1040" t="str">
        <f t="shared" si="50"/>
        <v/>
      </c>
      <c r="T1040" s="1" t="str">
        <f>IFERROR(INDEX('User Instructions'!$E$3:$E$8,MATCH('Eligible Components'!N1040,'User Instructions'!$D$3:$D$8,0)),"")</f>
        <v/>
      </c>
      <c r="U1040" s="1" t="str">
        <f>IFERROR(IF(INDEX('Tableau FR Download'!M:M,MATCH('Eligible Components'!M1040,'Tableau FR Download'!G:G,0))=0,"",INDEX('Tableau FR Download'!M:M,MATCH('Eligible Components'!M1040,'Tableau FR Download'!G:G,0))),"")</f>
        <v/>
      </c>
    </row>
    <row r="1041" spans="1:21" hidden="1" x14ac:dyDescent="0.35">
      <c r="A1041" s="1">
        <f t="shared" si="49"/>
        <v>0</v>
      </c>
      <c r="B1041" s="1">
        <v>0</v>
      </c>
      <c r="C1041" s="1" t="s">
        <v>201</v>
      </c>
      <c r="D1041" s="1" t="s">
        <v>146</v>
      </c>
      <c r="E1041" s="1" t="s">
        <v>63</v>
      </c>
      <c r="F1041" s="1" t="s">
        <v>208</v>
      </c>
      <c r="G1041" s="1" t="str">
        <f t="shared" si="48"/>
        <v>Multicountry East Asia and Pacific RAI-HIV/AIDS, Tuberculosis</v>
      </c>
      <c r="H1041" s="1">
        <v>1</v>
      </c>
      <c r="I1041" s="1" t="s">
        <v>66</v>
      </c>
      <c r="J1041" s="1" t="str">
        <f>IF(IFERROR(IF(M1041="",INDEX('Review Approach Lookup'!D:D,MATCH('Eligible Components'!G1041,'Review Approach Lookup'!A:A,0)),INDEX('Tableau FR Download'!I:I,MATCH(M1041,'Tableau FR Download'!G:G,0))),"")=0,"TBC",IFERROR(IF(M1041="",INDEX('Review Approach Lookup'!D:D,MATCH('Eligible Components'!G1041,'Review Approach Lookup'!A:A,0)),INDEX('Tableau FR Download'!I:I,MATCH(M1041,'Tableau FR Download'!G:G,0))),""))</f>
        <v/>
      </c>
      <c r="K1041" s="1" t="s">
        <v>219</v>
      </c>
      <c r="L1041" s="1">
        <f>_xlfn.MAXIFS('Tableau FR Download'!A:A,'Tableau FR Download'!B:B,'Eligible Components'!G1041)</f>
        <v>0</v>
      </c>
      <c r="M1041" s="1" t="str">
        <f>IF(L1041=0,"",INDEX('Tableau FR Download'!G:G,MATCH('Eligible Components'!L1041,'Tableau FR Download'!A:A,0)))</f>
        <v/>
      </c>
      <c r="N1041" s="2" t="str">
        <f>IFERROR(IF(LEFT(INDEX('Tableau FR Download'!J:J,MATCH('Eligible Components'!M1041,'Tableau FR Download'!G:G,0)),FIND(" - ",INDEX('Tableau FR Download'!J:J,MATCH('Eligible Components'!M1041,'Tableau FR Download'!G:G,0)))-1) = 0,"",LEFT(INDEX('Tableau FR Download'!J:J,MATCH('Eligible Components'!M1041,'Tableau FR Download'!G:G,0)),FIND(" - ",INDEX('Tableau FR Download'!J:J,MATCH('Eligible Components'!M1041,'Tableau FR Download'!G:G,0)))-1)),"")</f>
        <v/>
      </c>
      <c r="O1041" s="2" t="str">
        <f>IF(T1041="No","",IFERROR(IF(INDEX('Tableau FR Download'!M:M,MATCH('Eligible Components'!M1041,'Tableau FR Download'!G:G,0))=0,"",INDEX('Tableau FR Download'!M:M,MATCH('Eligible Components'!M1041,'Tableau FR Download'!G:G,0))),""))</f>
        <v/>
      </c>
      <c r="P1041" s="27" t="str">
        <f>IF(IFERROR(
INDEX('Funding Request Tracker'!$G$6:$G$13,MATCH('Eligible Components'!N1041,'Funding Request Tracker'!$F$6:$F$13,0)),"")=0,"",
IFERROR(INDEX('Funding Request Tracker'!$G$6:$G$13,MATCH('Eligible Components'!N1041,'Funding Request Tracker'!$F$6:$F$13,0)),
""))</f>
        <v/>
      </c>
      <c r="Q1041" s="27" t="str">
        <f>IF(IFERROR(INDEX('Tableau FR Download'!N:N,MATCH('Eligible Components'!M1041,'Tableau FR Download'!G:G,0)),"")=0,"",IFERROR(INDEX('Tableau FR Download'!N:N,MATCH('Eligible Components'!M1041,'Tableau FR Download'!G:G,0)),""))</f>
        <v/>
      </c>
      <c r="R1041" s="27" t="str">
        <f>IF(IFERROR(INDEX('Tableau FR Download'!O:O,MATCH('Eligible Components'!M1041,'Tableau FR Download'!G:G,0)),"")=0,"",IFERROR(INDEX('Tableau FR Download'!O:O,MATCH('Eligible Components'!M1041,'Tableau FR Download'!G:G,0)),""))</f>
        <v/>
      </c>
      <c r="S1041" t="str">
        <f t="shared" si="50"/>
        <v/>
      </c>
      <c r="T1041" s="1" t="str">
        <f>IFERROR(INDEX('User Instructions'!$E$3:$E$8,MATCH('Eligible Components'!N1041,'User Instructions'!$D$3:$D$8,0)),"")</f>
        <v/>
      </c>
      <c r="U1041" s="1" t="str">
        <f>IFERROR(IF(INDEX('Tableau FR Download'!M:M,MATCH('Eligible Components'!M1041,'Tableau FR Download'!G:G,0))=0,"",INDEX('Tableau FR Download'!M:M,MATCH('Eligible Components'!M1041,'Tableau FR Download'!G:G,0))),"")</f>
        <v/>
      </c>
    </row>
    <row r="1042" spans="1:21" hidden="1" x14ac:dyDescent="0.35">
      <c r="A1042" s="1">
        <f t="shared" si="49"/>
        <v>0</v>
      </c>
      <c r="B1042" s="1">
        <v>0</v>
      </c>
      <c r="C1042" s="1" t="s">
        <v>201</v>
      </c>
      <c r="D1042" s="1" t="s">
        <v>146</v>
      </c>
      <c r="E1042" s="1" t="s">
        <v>53</v>
      </c>
      <c r="F1042" s="1" t="s">
        <v>209</v>
      </c>
      <c r="G1042" s="1" t="str">
        <f t="shared" si="48"/>
        <v>Multicountry East Asia and Pacific RAI-HIV/AIDS,Tuberculosis,Malaria</v>
      </c>
      <c r="H1042" s="1">
        <v>0</v>
      </c>
      <c r="I1042" s="1" t="s">
        <v>66</v>
      </c>
      <c r="J1042" s="1" t="str">
        <f>IF(IFERROR(IF(M1042="",INDEX('Review Approach Lookup'!D:D,MATCH('Eligible Components'!G1042,'Review Approach Lookup'!A:A,0)),INDEX('Tableau FR Download'!I:I,MATCH(M1042,'Tableau FR Download'!G:G,0))),"")=0,"TBC",IFERROR(IF(M1042="",INDEX('Review Approach Lookup'!D:D,MATCH('Eligible Components'!G1042,'Review Approach Lookup'!A:A,0)),INDEX('Tableau FR Download'!I:I,MATCH(M1042,'Tableau FR Download'!G:G,0))),""))</f>
        <v/>
      </c>
      <c r="K1042" s="1" t="s">
        <v>219</v>
      </c>
      <c r="L1042" s="1">
        <f>_xlfn.MAXIFS('Tableau FR Download'!A:A,'Tableau FR Download'!B:B,'Eligible Components'!G1042)</f>
        <v>0</v>
      </c>
      <c r="M1042" s="1" t="str">
        <f>IF(L1042=0,"",INDEX('Tableau FR Download'!G:G,MATCH('Eligible Components'!L1042,'Tableau FR Download'!A:A,0)))</f>
        <v/>
      </c>
      <c r="N1042" s="2" t="str">
        <f>IFERROR(IF(LEFT(INDEX('Tableau FR Download'!J:J,MATCH('Eligible Components'!M1042,'Tableau FR Download'!G:G,0)),FIND(" - ",INDEX('Tableau FR Download'!J:J,MATCH('Eligible Components'!M1042,'Tableau FR Download'!G:G,0)))-1) = 0,"",LEFT(INDEX('Tableau FR Download'!J:J,MATCH('Eligible Components'!M1042,'Tableau FR Download'!G:G,0)),FIND(" - ",INDEX('Tableau FR Download'!J:J,MATCH('Eligible Components'!M1042,'Tableau FR Download'!G:G,0)))-1)),"")</f>
        <v/>
      </c>
      <c r="O1042" s="2" t="str">
        <f>IF(T1042="No","",IFERROR(IF(INDEX('Tableau FR Download'!M:M,MATCH('Eligible Components'!M1042,'Tableau FR Download'!G:G,0))=0,"",INDEX('Tableau FR Download'!M:M,MATCH('Eligible Components'!M1042,'Tableau FR Download'!G:G,0))),""))</f>
        <v/>
      </c>
      <c r="P1042" s="27" t="str">
        <f>IF(IFERROR(
INDEX('Funding Request Tracker'!$G$6:$G$13,MATCH('Eligible Components'!N1042,'Funding Request Tracker'!$F$6:$F$13,0)),"")=0,"",
IFERROR(INDEX('Funding Request Tracker'!$G$6:$G$13,MATCH('Eligible Components'!N1042,'Funding Request Tracker'!$F$6:$F$13,0)),
""))</f>
        <v/>
      </c>
      <c r="Q1042" s="27" t="str">
        <f>IF(IFERROR(INDEX('Tableau FR Download'!N:N,MATCH('Eligible Components'!M1042,'Tableau FR Download'!G:G,0)),"")=0,"",IFERROR(INDEX('Tableau FR Download'!N:N,MATCH('Eligible Components'!M1042,'Tableau FR Download'!G:G,0)),""))</f>
        <v/>
      </c>
      <c r="R1042" s="27" t="str">
        <f>IF(IFERROR(INDEX('Tableau FR Download'!O:O,MATCH('Eligible Components'!M1042,'Tableau FR Download'!G:G,0)),"")=0,"",IFERROR(INDEX('Tableau FR Download'!O:O,MATCH('Eligible Components'!M1042,'Tableau FR Download'!G:G,0)),""))</f>
        <v/>
      </c>
      <c r="S1042" t="str">
        <f t="shared" si="50"/>
        <v/>
      </c>
      <c r="T1042" s="1" t="str">
        <f>IFERROR(INDEX('User Instructions'!$E$3:$E$8,MATCH('Eligible Components'!N1042,'User Instructions'!$D$3:$D$8,0)),"")</f>
        <v/>
      </c>
      <c r="U1042" s="1" t="str">
        <f>IFERROR(IF(INDEX('Tableau FR Download'!M:M,MATCH('Eligible Components'!M1042,'Tableau FR Download'!G:G,0))=0,"",INDEX('Tableau FR Download'!M:M,MATCH('Eligible Components'!M1042,'Tableau FR Download'!G:G,0))),"")</f>
        <v/>
      </c>
    </row>
    <row r="1043" spans="1:21" hidden="1" x14ac:dyDescent="0.35">
      <c r="A1043" s="1">
        <f t="shared" si="49"/>
        <v>0</v>
      </c>
      <c r="B1043" s="1">
        <v>0</v>
      </c>
      <c r="C1043" s="1" t="s">
        <v>201</v>
      </c>
      <c r="D1043" s="1" t="s">
        <v>146</v>
      </c>
      <c r="E1043" s="1" t="s">
        <v>81</v>
      </c>
      <c r="F1043" s="1" t="s">
        <v>210</v>
      </c>
      <c r="G1043" s="1" t="str">
        <f t="shared" si="48"/>
        <v>Multicountry East Asia and Pacific RAI-HIV/AIDS,Tuberculosis,Malaria,RSSH</v>
      </c>
      <c r="H1043" s="1">
        <v>0</v>
      </c>
      <c r="I1043" s="1" t="s">
        <v>66</v>
      </c>
      <c r="J1043" s="1" t="str">
        <f>IF(IFERROR(IF(M1043="",INDEX('Review Approach Lookup'!D:D,MATCH('Eligible Components'!G1043,'Review Approach Lookup'!A:A,0)),INDEX('Tableau FR Download'!I:I,MATCH(M1043,'Tableau FR Download'!G:G,0))),"")=0,"TBC",IFERROR(IF(M1043="",INDEX('Review Approach Lookup'!D:D,MATCH('Eligible Components'!G1043,'Review Approach Lookup'!A:A,0)),INDEX('Tableau FR Download'!I:I,MATCH(M1043,'Tableau FR Download'!G:G,0))),""))</f>
        <v/>
      </c>
      <c r="K1043" s="1" t="s">
        <v>219</v>
      </c>
      <c r="L1043" s="1">
        <f>_xlfn.MAXIFS('Tableau FR Download'!A:A,'Tableau FR Download'!B:B,'Eligible Components'!G1043)</f>
        <v>0</v>
      </c>
      <c r="M1043" s="1" t="str">
        <f>IF(L1043=0,"",INDEX('Tableau FR Download'!G:G,MATCH('Eligible Components'!L1043,'Tableau FR Download'!A:A,0)))</f>
        <v/>
      </c>
      <c r="N1043" s="2" t="str">
        <f>IFERROR(IF(LEFT(INDEX('Tableau FR Download'!J:J,MATCH('Eligible Components'!M1043,'Tableau FR Download'!G:G,0)),FIND(" - ",INDEX('Tableau FR Download'!J:J,MATCH('Eligible Components'!M1043,'Tableau FR Download'!G:G,0)))-1) = 0,"",LEFT(INDEX('Tableau FR Download'!J:J,MATCH('Eligible Components'!M1043,'Tableau FR Download'!G:G,0)),FIND(" - ",INDEX('Tableau FR Download'!J:J,MATCH('Eligible Components'!M1043,'Tableau FR Download'!G:G,0)))-1)),"")</f>
        <v/>
      </c>
      <c r="O1043" s="2" t="str">
        <f>IF(T1043="No","",IFERROR(IF(INDEX('Tableau FR Download'!M:M,MATCH('Eligible Components'!M1043,'Tableau FR Download'!G:G,0))=0,"",INDEX('Tableau FR Download'!M:M,MATCH('Eligible Components'!M1043,'Tableau FR Download'!G:G,0))),""))</f>
        <v/>
      </c>
      <c r="P1043" s="27" t="str">
        <f>IF(IFERROR(
INDEX('Funding Request Tracker'!$G$6:$G$13,MATCH('Eligible Components'!N1043,'Funding Request Tracker'!$F$6:$F$13,0)),"")=0,"",
IFERROR(INDEX('Funding Request Tracker'!$G$6:$G$13,MATCH('Eligible Components'!N1043,'Funding Request Tracker'!$F$6:$F$13,0)),
""))</f>
        <v/>
      </c>
      <c r="Q1043" s="27" t="str">
        <f>IF(IFERROR(INDEX('Tableau FR Download'!N:N,MATCH('Eligible Components'!M1043,'Tableau FR Download'!G:G,0)),"")=0,"",IFERROR(INDEX('Tableau FR Download'!N:N,MATCH('Eligible Components'!M1043,'Tableau FR Download'!G:G,0)),""))</f>
        <v/>
      </c>
      <c r="R1043" s="27" t="str">
        <f>IF(IFERROR(INDEX('Tableau FR Download'!O:O,MATCH('Eligible Components'!M1043,'Tableau FR Download'!G:G,0)),"")=0,"",IFERROR(INDEX('Tableau FR Download'!O:O,MATCH('Eligible Components'!M1043,'Tableau FR Download'!G:G,0)),""))</f>
        <v/>
      </c>
      <c r="S1043" t="str">
        <f t="shared" si="50"/>
        <v/>
      </c>
      <c r="T1043" s="1" t="str">
        <f>IFERROR(INDEX('User Instructions'!$E$3:$E$8,MATCH('Eligible Components'!N1043,'User Instructions'!$D$3:$D$8,0)),"")</f>
        <v/>
      </c>
      <c r="U1043" s="1" t="str">
        <f>IFERROR(IF(INDEX('Tableau FR Download'!M:M,MATCH('Eligible Components'!M1043,'Tableau FR Download'!G:G,0))=0,"",INDEX('Tableau FR Download'!M:M,MATCH('Eligible Components'!M1043,'Tableau FR Download'!G:G,0))),"")</f>
        <v/>
      </c>
    </row>
    <row r="1044" spans="1:21" hidden="1" x14ac:dyDescent="0.35">
      <c r="A1044" s="1">
        <f t="shared" si="49"/>
        <v>0</v>
      </c>
      <c r="B1044" s="1">
        <v>0</v>
      </c>
      <c r="C1044" s="1" t="s">
        <v>201</v>
      </c>
      <c r="D1044" s="1" t="s">
        <v>146</v>
      </c>
      <c r="E1044" s="1" t="s">
        <v>137</v>
      </c>
      <c r="F1044" s="1" t="s">
        <v>211</v>
      </c>
      <c r="G1044" s="1" t="str">
        <f t="shared" si="48"/>
        <v>Multicountry East Asia and Pacific RAI-HIV/AIDS,Tuberculosis,RSSH</v>
      </c>
      <c r="H1044" s="1">
        <v>1</v>
      </c>
      <c r="I1044" s="1" t="s">
        <v>66</v>
      </c>
      <c r="J1044" s="1" t="str">
        <f>IF(IFERROR(IF(M1044="",INDEX('Review Approach Lookup'!D:D,MATCH('Eligible Components'!G1044,'Review Approach Lookup'!A:A,0)),INDEX('Tableau FR Download'!I:I,MATCH(M1044,'Tableau FR Download'!G:G,0))),"")=0,"TBC",IFERROR(IF(M1044="",INDEX('Review Approach Lookup'!D:D,MATCH('Eligible Components'!G1044,'Review Approach Lookup'!A:A,0)),INDEX('Tableau FR Download'!I:I,MATCH(M1044,'Tableau FR Download'!G:G,0))),""))</f>
        <v/>
      </c>
      <c r="K1044" s="1" t="s">
        <v>219</v>
      </c>
      <c r="L1044" s="1">
        <f>_xlfn.MAXIFS('Tableau FR Download'!A:A,'Tableau FR Download'!B:B,'Eligible Components'!G1044)</f>
        <v>0</v>
      </c>
      <c r="M1044" s="1" t="str">
        <f>IF(L1044=0,"",INDEX('Tableau FR Download'!G:G,MATCH('Eligible Components'!L1044,'Tableau FR Download'!A:A,0)))</f>
        <v/>
      </c>
      <c r="N1044" s="2" t="str">
        <f>IFERROR(IF(LEFT(INDEX('Tableau FR Download'!J:J,MATCH('Eligible Components'!M1044,'Tableau FR Download'!G:G,0)),FIND(" - ",INDEX('Tableau FR Download'!J:J,MATCH('Eligible Components'!M1044,'Tableau FR Download'!G:G,0)))-1) = 0,"",LEFT(INDEX('Tableau FR Download'!J:J,MATCH('Eligible Components'!M1044,'Tableau FR Download'!G:G,0)),FIND(" - ",INDEX('Tableau FR Download'!J:J,MATCH('Eligible Components'!M1044,'Tableau FR Download'!G:G,0)))-1)),"")</f>
        <v/>
      </c>
      <c r="O1044" s="2" t="str">
        <f>IF(T1044="No","",IFERROR(IF(INDEX('Tableau FR Download'!M:M,MATCH('Eligible Components'!M1044,'Tableau FR Download'!G:G,0))=0,"",INDEX('Tableau FR Download'!M:M,MATCH('Eligible Components'!M1044,'Tableau FR Download'!G:G,0))),""))</f>
        <v/>
      </c>
      <c r="P1044" s="27" t="str">
        <f>IF(IFERROR(
INDEX('Funding Request Tracker'!$G$6:$G$13,MATCH('Eligible Components'!N1044,'Funding Request Tracker'!$F$6:$F$13,0)),"")=0,"",
IFERROR(INDEX('Funding Request Tracker'!$G$6:$G$13,MATCH('Eligible Components'!N1044,'Funding Request Tracker'!$F$6:$F$13,0)),
""))</f>
        <v/>
      </c>
      <c r="Q1044" s="27" t="str">
        <f>IF(IFERROR(INDEX('Tableau FR Download'!N:N,MATCH('Eligible Components'!M1044,'Tableau FR Download'!G:G,0)),"")=0,"",IFERROR(INDEX('Tableau FR Download'!N:N,MATCH('Eligible Components'!M1044,'Tableau FR Download'!G:G,0)),""))</f>
        <v/>
      </c>
      <c r="R1044" s="27" t="str">
        <f>IF(IFERROR(INDEX('Tableau FR Download'!O:O,MATCH('Eligible Components'!M1044,'Tableau FR Download'!G:G,0)),"")=0,"",IFERROR(INDEX('Tableau FR Download'!O:O,MATCH('Eligible Components'!M1044,'Tableau FR Download'!G:G,0)),""))</f>
        <v/>
      </c>
      <c r="S1044" t="str">
        <f t="shared" si="50"/>
        <v/>
      </c>
      <c r="T1044" s="1" t="str">
        <f>IFERROR(INDEX('User Instructions'!$E$3:$E$8,MATCH('Eligible Components'!N1044,'User Instructions'!$D$3:$D$8,0)),"")</f>
        <v/>
      </c>
      <c r="U1044" s="1" t="str">
        <f>IFERROR(IF(INDEX('Tableau FR Download'!M:M,MATCH('Eligible Components'!M1044,'Tableau FR Download'!G:G,0))=0,"",INDEX('Tableau FR Download'!M:M,MATCH('Eligible Components'!M1044,'Tableau FR Download'!G:G,0))),"")</f>
        <v/>
      </c>
    </row>
    <row r="1045" spans="1:21" hidden="1" x14ac:dyDescent="0.35">
      <c r="A1045" s="1">
        <f t="shared" si="49"/>
        <v>1</v>
      </c>
      <c r="B1045" s="1">
        <v>0</v>
      </c>
      <c r="C1045" s="1" t="s">
        <v>201</v>
      </c>
      <c r="D1045" s="1" t="s">
        <v>146</v>
      </c>
      <c r="E1045" s="1" t="s">
        <v>68</v>
      </c>
      <c r="F1045" s="1" t="s">
        <v>68</v>
      </c>
      <c r="G1045" s="1" t="str">
        <f t="shared" si="48"/>
        <v>Multicountry East Asia and Pacific RAI-Malaria</v>
      </c>
      <c r="H1045" s="1">
        <v>1</v>
      </c>
      <c r="I1045" s="1" t="s">
        <v>66</v>
      </c>
      <c r="J1045" s="1" t="str">
        <f>IF(IFERROR(IF(M1045="",INDEX('Review Approach Lookup'!D:D,MATCH('Eligible Components'!G1045,'Review Approach Lookup'!A:A,0)),INDEX('Tableau FR Download'!I:I,MATCH(M1045,'Tableau FR Download'!G:G,0))),"")=0,"TBC",IFERROR(IF(M1045="",INDEX('Review Approach Lookup'!D:D,MATCH('Eligible Components'!G1045,'Review Approach Lookup'!A:A,0)),INDEX('Tableau FR Download'!I:I,MATCH(M1045,'Tableau FR Download'!G:G,0))),""))</f>
        <v>Full Review</v>
      </c>
      <c r="K1045" s="1" t="s">
        <v>219</v>
      </c>
      <c r="L1045" s="1">
        <f>_xlfn.MAXIFS('Tableau FR Download'!A:A,'Tableau FR Download'!B:B,'Eligible Components'!G1045)</f>
        <v>1401</v>
      </c>
      <c r="M1045" s="1" t="str">
        <f>IF(L1045=0,"",INDEX('Tableau FR Download'!G:G,MATCH('Eligible Components'!L1045,'Tableau FR Download'!A:A,0)))</f>
        <v>FR1401-MCRAI-M</v>
      </c>
      <c r="N1045" s="2" t="str">
        <f>IFERROR(IF(LEFT(INDEX('Tableau FR Download'!J:J,MATCH('Eligible Components'!M1045,'Tableau FR Download'!G:G,0)),FIND(" - ",INDEX('Tableau FR Download'!J:J,MATCH('Eligible Components'!M1045,'Tableau FR Download'!G:G,0)))-1) = 0,"",LEFT(INDEX('Tableau FR Download'!J:J,MATCH('Eligible Components'!M1045,'Tableau FR Download'!G:G,0)),FIND(" - ",INDEX('Tableau FR Download'!J:J,MATCH('Eligible Components'!M1045,'Tableau FR Download'!G:G,0)))-1)),"")</f>
        <v>Window 1</v>
      </c>
      <c r="O1045" s="2" t="str">
        <f>IF(T1045="No","",IFERROR(IF(INDEX('Tableau FR Download'!M:M,MATCH('Eligible Components'!M1045,'Tableau FR Download'!G:G,0))=0,"",INDEX('Tableau FR Download'!M:M,MATCH('Eligible Components'!M1045,'Tableau FR Download'!G:G,0))),""))</f>
        <v>Grant Making</v>
      </c>
      <c r="P1045" s="27">
        <f>IF(IFERROR(
INDEX('Funding Request Tracker'!$G$6:$G$13,MATCH('Eligible Components'!N1045,'Funding Request Tracker'!$F$6:$F$13,0)),"")=0,"",
IFERROR(INDEX('Funding Request Tracker'!$G$6:$G$13,MATCH('Eligible Components'!N1045,'Funding Request Tracker'!$F$6:$F$13,0)),
""))</f>
        <v>45005</v>
      </c>
      <c r="Q1045" s="27">
        <f>IF(IFERROR(INDEX('Tableau FR Download'!N:N,MATCH('Eligible Components'!M1045,'Tableau FR Download'!G:G,0)),"")=0,"",IFERROR(INDEX('Tableau FR Download'!N:N,MATCH('Eligible Components'!M1045,'Tableau FR Download'!G:G,0)),""))</f>
        <v>45267</v>
      </c>
      <c r="R1045" s="27">
        <f>IF(IFERROR(INDEX('Tableau FR Download'!O:O,MATCH('Eligible Components'!M1045,'Tableau FR Download'!G:G,0)),"")=0,"",IFERROR(INDEX('Tableau FR Download'!O:O,MATCH('Eligible Components'!M1045,'Tableau FR Download'!G:G,0)),""))</f>
        <v>45279</v>
      </c>
      <c r="S1045">
        <f t="shared" si="50"/>
        <v>8.9836065573770494</v>
      </c>
      <c r="T1045" s="1" t="str">
        <f>IFERROR(INDEX('User Instructions'!$E$3:$E$8,MATCH('Eligible Components'!N1045,'User Instructions'!$D$3:$D$8,0)),"")</f>
        <v>Yes</v>
      </c>
      <c r="U1045" s="1" t="str">
        <f>IFERROR(IF(INDEX('Tableau FR Download'!M:M,MATCH('Eligible Components'!M1045,'Tableau FR Download'!G:G,0))=0,"",INDEX('Tableau FR Download'!M:M,MATCH('Eligible Components'!M1045,'Tableau FR Download'!G:G,0))),"")</f>
        <v>Grant Making</v>
      </c>
    </row>
    <row r="1046" spans="1:21" hidden="1" x14ac:dyDescent="0.35">
      <c r="A1046" s="1">
        <f t="shared" si="49"/>
        <v>0</v>
      </c>
      <c r="B1046" s="1">
        <v>0</v>
      </c>
      <c r="C1046" s="1" t="s">
        <v>201</v>
      </c>
      <c r="D1046" s="1" t="s">
        <v>146</v>
      </c>
      <c r="E1046" s="1" t="s">
        <v>94</v>
      </c>
      <c r="F1046" s="1" t="s">
        <v>212</v>
      </c>
      <c r="G1046" s="1" t="str">
        <f t="shared" si="48"/>
        <v>Multicountry East Asia and Pacific RAI-Malaria,RSSH</v>
      </c>
      <c r="H1046" s="1">
        <v>0</v>
      </c>
      <c r="I1046" s="1" t="s">
        <v>66</v>
      </c>
      <c r="J1046" s="1" t="str">
        <f>IF(IFERROR(IF(M1046="",INDEX('Review Approach Lookup'!D:D,MATCH('Eligible Components'!G1046,'Review Approach Lookup'!A:A,0)),INDEX('Tableau FR Download'!I:I,MATCH(M1046,'Tableau FR Download'!G:G,0))),"")=0,"TBC",IFERROR(IF(M1046="",INDEX('Review Approach Lookup'!D:D,MATCH('Eligible Components'!G1046,'Review Approach Lookup'!A:A,0)),INDEX('Tableau FR Download'!I:I,MATCH(M1046,'Tableau FR Download'!G:G,0))),""))</f>
        <v/>
      </c>
      <c r="K1046" s="1" t="s">
        <v>219</v>
      </c>
      <c r="L1046" s="1">
        <f>_xlfn.MAXIFS('Tableau FR Download'!A:A,'Tableau FR Download'!B:B,'Eligible Components'!G1046)</f>
        <v>0</v>
      </c>
      <c r="M1046" s="1" t="str">
        <f>IF(L1046=0,"",INDEX('Tableau FR Download'!G:G,MATCH('Eligible Components'!L1046,'Tableau FR Download'!A:A,0)))</f>
        <v/>
      </c>
      <c r="N1046" s="2" t="str">
        <f>IFERROR(IF(LEFT(INDEX('Tableau FR Download'!J:J,MATCH('Eligible Components'!M1046,'Tableau FR Download'!G:G,0)),FIND(" - ",INDEX('Tableau FR Download'!J:J,MATCH('Eligible Components'!M1046,'Tableau FR Download'!G:G,0)))-1) = 0,"",LEFT(INDEX('Tableau FR Download'!J:J,MATCH('Eligible Components'!M1046,'Tableau FR Download'!G:G,0)),FIND(" - ",INDEX('Tableau FR Download'!J:J,MATCH('Eligible Components'!M1046,'Tableau FR Download'!G:G,0)))-1)),"")</f>
        <v/>
      </c>
      <c r="O1046" s="2" t="str">
        <f>IF(T1046="No","",IFERROR(IF(INDEX('Tableau FR Download'!M:M,MATCH('Eligible Components'!M1046,'Tableau FR Download'!G:G,0))=0,"",INDEX('Tableau FR Download'!M:M,MATCH('Eligible Components'!M1046,'Tableau FR Download'!G:G,0))),""))</f>
        <v/>
      </c>
      <c r="P1046" s="27" t="str">
        <f>IF(IFERROR(
INDEX('Funding Request Tracker'!$G$6:$G$13,MATCH('Eligible Components'!N1046,'Funding Request Tracker'!$F$6:$F$13,0)),"")=0,"",
IFERROR(INDEX('Funding Request Tracker'!$G$6:$G$13,MATCH('Eligible Components'!N1046,'Funding Request Tracker'!$F$6:$F$13,0)),
""))</f>
        <v/>
      </c>
      <c r="Q1046" s="27" t="str">
        <f>IF(IFERROR(INDEX('Tableau FR Download'!N:N,MATCH('Eligible Components'!M1046,'Tableau FR Download'!G:G,0)),"")=0,"",IFERROR(INDEX('Tableau FR Download'!N:N,MATCH('Eligible Components'!M1046,'Tableau FR Download'!G:G,0)),""))</f>
        <v/>
      </c>
      <c r="R1046" s="27" t="str">
        <f>IF(IFERROR(INDEX('Tableau FR Download'!O:O,MATCH('Eligible Components'!M1046,'Tableau FR Download'!G:G,0)),"")=0,"",IFERROR(INDEX('Tableau FR Download'!O:O,MATCH('Eligible Components'!M1046,'Tableau FR Download'!G:G,0)),""))</f>
        <v/>
      </c>
      <c r="S1046" t="str">
        <f t="shared" si="50"/>
        <v/>
      </c>
      <c r="T1046" s="1" t="str">
        <f>IFERROR(INDEX('User Instructions'!$E$3:$E$8,MATCH('Eligible Components'!N1046,'User Instructions'!$D$3:$D$8,0)),"")</f>
        <v/>
      </c>
      <c r="U1046" s="1" t="str">
        <f>IFERROR(IF(INDEX('Tableau FR Download'!M:M,MATCH('Eligible Components'!M1046,'Tableau FR Download'!G:G,0))=0,"",INDEX('Tableau FR Download'!M:M,MATCH('Eligible Components'!M1046,'Tableau FR Download'!G:G,0))),"")</f>
        <v/>
      </c>
    </row>
    <row r="1047" spans="1:21" hidden="1" x14ac:dyDescent="0.35">
      <c r="A1047" s="1">
        <f t="shared" si="49"/>
        <v>1</v>
      </c>
      <c r="B1047" s="1">
        <v>0</v>
      </c>
      <c r="C1047" s="1" t="s">
        <v>201</v>
      </c>
      <c r="D1047" s="1" t="s">
        <v>146</v>
      </c>
      <c r="E1047" s="1" t="s">
        <v>91</v>
      </c>
      <c r="F1047" s="1" t="s">
        <v>91</v>
      </c>
      <c r="G1047" s="1" t="str">
        <f t="shared" si="48"/>
        <v>Multicountry East Asia and Pacific RAI-RSSH</v>
      </c>
      <c r="H1047" s="1">
        <v>1</v>
      </c>
      <c r="I1047" s="1" t="s">
        <v>66</v>
      </c>
      <c r="J1047" s="1" t="str">
        <f>IF(IFERROR(IF(M1047="",INDEX('Review Approach Lookup'!D:D,MATCH('Eligible Components'!G1047,'Review Approach Lookup'!A:A,0)),INDEX('Tableau FR Download'!I:I,MATCH(M1047,'Tableau FR Download'!G:G,0))),"")=0,"TBC",IFERROR(IF(M1047="",INDEX('Review Approach Lookup'!D:D,MATCH('Eligible Components'!G1047,'Review Approach Lookup'!A:A,0)),INDEX('Tableau FR Download'!I:I,MATCH(M1047,'Tableau FR Download'!G:G,0))),""))</f>
        <v>Full Review</v>
      </c>
      <c r="K1047" s="1" t="s">
        <v>219</v>
      </c>
      <c r="L1047" s="1">
        <f>_xlfn.MAXIFS('Tableau FR Download'!A:A,'Tableau FR Download'!B:B,'Eligible Components'!G1047)</f>
        <v>1605</v>
      </c>
      <c r="M1047" s="1" t="str">
        <f>IF(L1047=0,"",INDEX('Tableau FR Download'!G:G,MATCH('Eligible Components'!L1047,'Tableau FR Download'!A:A,0)))</f>
        <v>FR1605-MCRAI-Z</v>
      </c>
      <c r="N1047" s="2" t="str">
        <f>IFERROR(IF(LEFT(INDEX('Tableau FR Download'!J:J,MATCH('Eligible Components'!M1047,'Tableau FR Download'!G:G,0)),FIND(" - ",INDEX('Tableau FR Download'!J:J,MATCH('Eligible Components'!M1047,'Tableau FR Download'!G:G,0)))-1) = 0,"",LEFT(INDEX('Tableau FR Download'!J:J,MATCH('Eligible Components'!M1047,'Tableau FR Download'!G:G,0)),FIND(" - ",INDEX('Tableau FR Download'!J:J,MATCH('Eligible Components'!M1047,'Tableau FR Download'!G:G,0)))-1)),"")</f>
        <v>Window 2</v>
      </c>
      <c r="O1047" s="2" t="str">
        <f>IF(T1047="No","",IFERROR(IF(INDEX('Tableau FR Download'!M:M,MATCH('Eligible Components'!M1047,'Tableau FR Download'!G:G,0))=0,"",INDEX('Tableau FR Download'!M:M,MATCH('Eligible Components'!M1047,'Tableau FR Download'!G:G,0))),""))</f>
        <v>Grant Making</v>
      </c>
      <c r="P1047" s="27">
        <f>IF(IFERROR(
INDEX('Funding Request Tracker'!$G$6:$G$13,MATCH('Eligible Components'!N1047,'Funding Request Tracker'!$F$6:$F$13,0)),"")=0,"",
IFERROR(INDEX('Funding Request Tracker'!$G$6:$G$13,MATCH('Eligible Components'!N1047,'Funding Request Tracker'!$F$6:$F$13,0)),
""))</f>
        <v>45076</v>
      </c>
      <c r="Q1047" s="27">
        <f>IF(IFERROR(INDEX('Tableau FR Download'!N:N,MATCH('Eligible Components'!M1047,'Tableau FR Download'!G:G,0)),"")=0,"",IFERROR(INDEX('Tableau FR Download'!N:N,MATCH('Eligible Components'!M1047,'Tableau FR Download'!G:G,0)),""))</f>
        <v>45267</v>
      </c>
      <c r="R1047" s="27" t="str">
        <f>IF(IFERROR(INDEX('Tableau FR Download'!O:O,MATCH('Eligible Components'!M1047,'Tableau FR Download'!G:G,0)),"")=0,"",IFERROR(INDEX('Tableau FR Download'!O:O,MATCH('Eligible Components'!M1047,'Tableau FR Download'!G:G,0)),""))</f>
        <v/>
      </c>
      <c r="S1047" t="str">
        <f t="shared" ref="S1047" si="51">IFERROR((R1047-P1047)/30.5,"")</f>
        <v/>
      </c>
      <c r="T1047" s="1" t="str">
        <f>IFERROR(INDEX('User Instructions'!$E$3:$E$8,MATCH('Eligible Components'!N1047,'User Instructions'!$D$3:$D$8,0)),"")</f>
        <v>Yes</v>
      </c>
      <c r="U1047" s="1" t="str">
        <f>IFERROR(IF(INDEX('Tableau FR Download'!M:M,MATCH('Eligible Components'!M1047,'Tableau FR Download'!G:G,0))=0,"",INDEX('Tableau FR Download'!M:M,MATCH('Eligible Components'!M1047,'Tableau FR Download'!G:G,0))),"")</f>
        <v>Grant Making</v>
      </c>
    </row>
    <row r="1048" spans="1:21" hidden="1" x14ac:dyDescent="0.35">
      <c r="A1048" s="1">
        <f t="shared" si="49"/>
        <v>0</v>
      </c>
      <c r="B1048" s="1">
        <v>0</v>
      </c>
      <c r="C1048" s="1" t="s">
        <v>201</v>
      </c>
      <c r="D1048" s="1" t="s">
        <v>146</v>
      </c>
      <c r="E1048" s="1" t="s">
        <v>61</v>
      </c>
      <c r="F1048" s="1" t="s">
        <v>213</v>
      </c>
      <c r="G1048" s="1" t="str">
        <f t="shared" si="48"/>
        <v>Multicountry East Asia and Pacific RAI-Tuberculosis</v>
      </c>
      <c r="H1048" s="1">
        <v>0</v>
      </c>
      <c r="I1048" s="1" t="s">
        <v>66</v>
      </c>
      <c r="J1048" s="1" t="str">
        <f>IF(IFERROR(IF(M1048="",INDEX('Review Approach Lookup'!D:D,MATCH('Eligible Components'!G1048,'Review Approach Lookup'!A:A,0)),INDEX('Tableau FR Download'!I:I,MATCH(M1048,'Tableau FR Download'!G:G,0))),"")=0,"TBC",IFERROR(IF(M1048="",INDEX('Review Approach Lookup'!D:D,MATCH('Eligible Components'!G1048,'Review Approach Lookup'!A:A,0)),INDEX('Tableau FR Download'!I:I,MATCH(M1048,'Tableau FR Download'!G:G,0))),""))</f>
        <v/>
      </c>
      <c r="K1048" s="1" t="s">
        <v>219</v>
      </c>
      <c r="L1048" s="1">
        <f>_xlfn.MAXIFS('Tableau FR Download'!A:A,'Tableau FR Download'!B:B,'Eligible Components'!G1048)</f>
        <v>0</v>
      </c>
      <c r="M1048" s="1" t="str">
        <f>IF(L1048=0,"",INDEX('Tableau FR Download'!G:G,MATCH('Eligible Components'!L1048,'Tableau FR Download'!A:A,0)))</f>
        <v/>
      </c>
      <c r="N1048" s="2" t="str">
        <f>IFERROR(IF(LEFT(INDEX('Tableau FR Download'!J:J,MATCH('Eligible Components'!M1048,'Tableau FR Download'!G:G,0)),FIND(" - ",INDEX('Tableau FR Download'!J:J,MATCH('Eligible Components'!M1048,'Tableau FR Download'!G:G,0)))-1) = 0,"",LEFT(INDEX('Tableau FR Download'!J:J,MATCH('Eligible Components'!M1048,'Tableau FR Download'!G:G,0)),FIND(" - ",INDEX('Tableau FR Download'!J:J,MATCH('Eligible Components'!M1048,'Tableau FR Download'!G:G,0)))-1)),"")</f>
        <v/>
      </c>
      <c r="O1048" s="2" t="str">
        <f>IF(T1048="No","",IFERROR(IF(INDEX('Tableau FR Download'!M:M,MATCH('Eligible Components'!M1048,'Tableau FR Download'!G:G,0))=0,"",INDEX('Tableau FR Download'!M:M,MATCH('Eligible Components'!M1048,'Tableau FR Download'!G:G,0))),""))</f>
        <v/>
      </c>
      <c r="P1048" s="27" t="str">
        <f>IF(IFERROR(
INDEX('Funding Request Tracker'!$G$6:$G$13,MATCH('Eligible Components'!N1048,'Funding Request Tracker'!$F$6:$F$13,0)),"")=0,"",
IFERROR(INDEX('Funding Request Tracker'!$G$6:$G$13,MATCH('Eligible Components'!N1048,'Funding Request Tracker'!$F$6:$F$13,0)),
""))</f>
        <v/>
      </c>
      <c r="Q1048" s="27" t="str">
        <f>IF(IFERROR(INDEX('Tableau FR Download'!N:N,MATCH('Eligible Components'!M1048,'Tableau FR Download'!G:G,0)),"")=0,"",IFERROR(INDEX('Tableau FR Download'!N:N,MATCH('Eligible Components'!M1048,'Tableau FR Download'!G:G,0)),""))</f>
        <v/>
      </c>
      <c r="R1048" s="27" t="str">
        <f>IF(IFERROR(INDEX('Tableau FR Download'!O:O,MATCH('Eligible Components'!M1048,'Tableau FR Download'!G:G,0)),"")=0,"",IFERROR(INDEX('Tableau FR Download'!O:O,MATCH('Eligible Components'!M1048,'Tableau FR Download'!G:G,0)),""))</f>
        <v/>
      </c>
      <c r="S1048" t="str">
        <f t="shared" si="50"/>
        <v/>
      </c>
      <c r="T1048" s="1" t="str">
        <f>IFERROR(INDEX('User Instructions'!$E$3:$E$8,MATCH('Eligible Components'!N1048,'User Instructions'!$D$3:$D$8,0)),"")</f>
        <v/>
      </c>
      <c r="U1048" s="1" t="str">
        <f>IFERROR(IF(INDEX('Tableau FR Download'!M:M,MATCH('Eligible Components'!M1048,'Tableau FR Download'!G:G,0))=0,"",INDEX('Tableau FR Download'!M:M,MATCH('Eligible Components'!M1048,'Tableau FR Download'!G:G,0))),"")</f>
        <v/>
      </c>
    </row>
    <row r="1049" spans="1:21" hidden="1" x14ac:dyDescent="0.35">
      <c r="A1049" s="1">
        <f t="shared" si="49"/>
        <v>0</v>
      </c>
      <c r="B1049" s="1">
        <v>0</v>
      </c>
      <c r="C1049" s="1" t="s">
        <v>201</v>
      </c>
      <c r="D1049" s="1" t="s">
        <v>146</v>
      </c>
      <c r="E1049" s="1" t="s">
        <v>168</v>
      </c>
      <c r="F1049" s="1" t="s">
        <v>214</v>
      </c>
      <c r="G1049" s="1" t="str">
        <f t="shared" si="48"/>
        <v>Multicountry East Asia and Pacific RAI-Tuberculosis,Malaria</v>
      </c>
      <c r="H1049" s="1">
        <v>0</v>
      </c>
      <c r="I1049" s="1" t="s">
        <v>66</v>
      </c>
      <c r="J1049" s="1" t="str">
        <f>IF(IFERROR(IF(M1049="",INDEX('Review Approach Lookup'!D:D,MATCH('Eligible Components'!G1049,'Review Approach Lookup'!A:A,0)),INDEX('Tableau FR Download'!I:I,MATCH(M1049,'Tableau FR Download'!G:G,0))),"")=0,"TBC",IFERROR(IF(M1049="",INDEX('Review Approach Lookup'!D:D,MATCH('Eligible Components'!G1049,'Review Approach Lookup'!A:A,0)),INDEX('Tableau FR Download'!I:I,MATCH(M1049,'Tableau FR Download'!G:G,0))),""))</f>
        <v/>
      </c>
      <c r="K1049" s="1" t="s">
        <v>219</v>
      </c>
      <c r="L1049" s="1">
        <f>_xlfn.MAXIFS('Tableau FR Download'!A:A,'Tableau FR Download'!B:B,'Eligible Components'!G1049)</f>
        <v>0</v>
      </c>
      <c r="M1049" s="1" t="str">
        <f>IF(L1049=0,"",INDEX('Tableau FR Download'!G:G,MATCH('Eligible Components'!L1049,'Tableau FR Download'!A:A,0)))</f>
        <v/>
      </c>
      <c r="N1049" s="2" t="str">
        <f>IFERROR(IF(LEFT(INDEX('Tableau FR Download'!J:J,MATCH('Eligible Components'!M1049,'Tableau FR Download'!G:G,0)),FIND(" - ",INDEX('Tableau FR Download'!J:J,MATCH('Eligible Components'!M1049,'Tableau FR Download'!G:G,0)))-1) = 0,"",LEFT(INDEX('Tableau FR Download'!J:J,MATCH('Eligible Components'!M1049,'Tableau FR Download'!G:G,0)),FIND(" - ",INDEX('Tableau FR Download'!J:J,MATCH('Eligible Components'!M1049,'Tableau FR Download'!G:G,0)))-1)),"")</f>
        <v/>
      </c>
      <c r="O1049" s="2" t="str">
        <f>IF(T1049="No","",IFERROR(IF(INDEX('Tableau FR Download'!M:M,MATCH('Eligible Components'!M1049,'Tableau FR Download'!G:G,0))=0,"",INDEX('Tableau FR Download'!M:M,MATCH('Eligible Components'!M1049,'Tableau FR Download'!G:G,0))),""))</f>
        <v/>
      </c>
      <c r="P1049" s="27" t="str">
        <f>IF(IFERROR(
INDEX('Funding Request Tracker'!$G$6:$G$13,MATCH('Eligible Components'!N1049,'Funding Request Tracker'!$F$6:$F$13,0)),"")=0,"",
IFERROR(INDEX('Funding Request Tracker'!$G$6:$G$13,MATCH('Eligible Components'!N1049,'Funding Request Tracker'!$F$6:$F$13,0)),
""))</f>
        <v/>
      </c>
      <c r="Q1049" s="27" t="str">
        <f>IF(IFERROR(INDEX('Tableau FR Download'!N:N,MATCH('Eligible Components'!M1049,'Tableau FR Download'!G:G,0)),"")=0,"",IFERROR(INDEX('Tableau FR Download'!N:N,MATCH('Eligible Components'!M1049,'Tableau FR Download'!G:G,0)),""))</f>
        <v/>
      </c>
      <c r="R1049" s="27" t="str">
        <f>IF(IFERROR(INDEX('Tableau FR Download'!O:O,MATCH('Eligible Components'!M1049,'Tableau FR Download'!G:G,0)),"")=0,"",IFERROR(INDEX('Tableau FR Download'!O:O,MATCH('Eligible Components'!M1049,'Tableau FR Download'!G:G,0)),""))</f>
        <v/>
      </c>
      <c r="S1049" t="str">
        <f t="shared" si="50"/>
        <v/>
      </c>
      <c r="T1049" s="1" t="str">
        <f>IFERROR(INDEX('User Instructions'!$E$3:$E$8,MATCH('Eligible Components'!N1049,'User Instructions'!$D$3:$D$8,0)),"")</f>
        <v/>
      </c>
      <c r="U1049" s="1" t="str">
        <f>IFERROR(IF(INDEX('Tableau FR Download'!M:M,MATCH('Eligible Components'!M1049,'Tableau FR Download'!G:G,0))=0,"",INDEX('Tableau FR Download'!M:M,MATCH('Eligible Components'!M1049,'Tableau FR Download'!G:G,0))),"")</f>
        <v/>
      </c>
    </row>
    <row r="1050" spans="1:21" hidden="1" x14ac:dyDescent="0.35">
      <c r="A1050" s="1">
        <f t="shared" si="49"/>
        <v>0</v>
      </c>
      <c r="B1050" s="1">
        <v>0</v>
      </c>
      <c r="C1050" s="1" t="s">
        <v>201</v>
      </c>
      <c r="D1050" s="1" t="s">
        <v>146</v>
      </c>
      <c r="E1050" s="1" t="s">
        <v>133</v>
      </c>
      <c r="F1050" s="1" t="s">
        <v>215</v>
      </c>
      <c r="G1050" s="1" t="str">
        <f t="shared" si="48"/>
        <v>Multicountry East Asia and Pacific RAI-Tuberculosis,Malaria,RSSH</v>
      </c>
      <c r="H1050" s="1">
        <v>0</v>
      </c>
      <c r="I1050" s="1" t="s">
        <v>66</v>
      </c>
      <c r="J1050" s="1" t="str">
        <f>IF(IFERROR(IF(M1050="",INDEX('Review Approach Lookup'!D:D,MATCH('Eligible Components'!G1050,'Review Approach Lookup'!A:A,0)),INDEX('Tableau FR Download'!I:I,MATCH(M1050,'Tableau FR Download'!G:G,0))),"")=0,"TBC",IFERROR(IF(M1050="",INDEX('Review Approach Lookup'!D:D,MATCH('Eligible Components'!G1050,'Review Approach Lookup'!A:A,0)),INDEX('Tableau FR Download'!I:I,MATCH(M1050,'Tableau FR Download'!G:G,0))),""))</f>
        <v/>
      </c>
      <c r="K1050" s="1" t="s">
        <v>219</v>
      </c>
      <c r="L1050" s="1">
        <f>_xlfn.MAXIFS('Tableau FR Download'!A:A,'Tableau FR Download'!B:B,'Eligible Components'!G1050)</f>
        <v>0</v>
      </c>
      <c r="M1050" s="1" t="str">
        <f>IF(L1050=0,"",INDEX('Tableau FR Download'!G:G,MATCH('Eligible Components'!L1050,'Tableau FR Download'!A:A,0)))</f>
        <v/>
      </c>
      <c r="N1050" s="2" t="str">
        <f>IFERROR(IF(LEFT(INDEX('Tableau FR Download'!J:J,MATCH('Eligible Components'!M1050,'Tableau FR Download'!G:G,0)),FIND(" - ",INDEX('Tableau FR Download'!J:J,MATCH('Eligible Components'!M1050,'Tableau FR Download'!G:G,0)))-1) = 0,"",LEFT(INDEX('Tableau FR Download'!J:J,MATCH('Eligible Components'!M1050,'Tableau FR Download'!G:G,0)),FIND(" - ",INDEX('Tableau FR Download'!J:J,MATCH('Eligible Components'!M1050,'Tableau FR Download'!G:G,0)))-1)),"")</f>
        <v/>
      </c>
      <c r="O1050" s="2" t="str">
        <f>IF(T1050="No","",IFERROR(IF(INDEX('Tableau FR Download'!M:M,MATCH('Eligible Components'!M1050,'Tableau FR Download'!G:G,0))=0,"",INDEX('Tableau FR Download'!M:M,MATCH('Eligible Components'!M1050,'Tableau FR Download'!G:G,0))),""))</f>
        <v/>
      </c>
      <c r="P1050" s="27" t="str">
        <f>IF(IFERROR(
INDEX('Funding Request Tracker'!$G$6:$G$13,MATCH('Eligible Components'!N1050,'Funding Request Tracker'!$F$6:$F$13,0)),"")=0,"",
IFERROR(INDEX('Funding Request Tracker'!$G$6:$G$13,MATCH('Eligible Components'!N1050,'Funding Request Tracker'!$F$6:$F$13,0)),
""))</f>
        <v/>
      </c>
      <c r="Q1050" s="27" t="str">
        <f>IF(IFERROR(INDEX('Tableau FR Download'!N:N,MATCH('Eligible Components'!M1050,'Tableau FR Download'!G:G,0)),"")=0,"",IFERROR(INDEX('Tableau FR Download'!N:N,MATCH('Eligible Components'!M1050,'Tableau FR Download'!G:G,0)),""))</f>
        <v/>
      </c>
      <c r="R1050" s="27" t="str">
        <f>IF(IFERROR(INDEX('Tableau FR Download'!O:O,MATCH('Eligible Components'!M1050,'Tableau FR Download'!G:G,0)),"")=0,"",IFERROR(INDEX('Tableau FR Download'!O:O,MATCH('Eligible Components'!M1050,'Tableau FR Download'!G:G,0)),""))</f>
        <v/>
      </c>
      <c r="S1050" t="str">
        <f t="shared" si="50"/>
        <v/>
      </c>
      <c r="T1050" s="1" t="str">
        <f>IFERROR(INDEX('User Instructions'!$E$3:$E$8,MATCH('Eligible Components'!N1050,'User Instructions'!$D$3:$D$8,0)),"")</f>
        <v/>
      </c>
      <c r="U1050" s="1" t="str">
        <f>IFERROR(IF(INDEX('Tableau FR Download'!M:M,MATCH('Eligible Components'!M1050,'Tableau FR Download'!G:G,0))=0,"",INDEX('Tableau FR Download'!M:M,MATCH('Eligible Components'!M1050,'Tableau FR Download'!G:G,0))),"")</f>
        <v/>
      </c>
    </row>
    <row r="1051" spans="1:21" hidden="1" x14ac:dyDescent="0.35">
      <c r="A1051" s="1">
        <f t="shared" si="49"/>
        <v>0</v>
      </c>
      <c r="B1051" s="1">
        <v>0</v>
      </c>
      <c r="C1051" s="1" t="s">
        <v>201</v>
      </c>
      <c r="D1051" s="1" t="s">
        <v>146</v>
      </c>
      <c r="E1051" s="1" t="s">
        <v>121</v>
      </c>
      <c r="F1051" s="1" t="s">
        <v>216</v>
      </c>
      <c r="G1051" s="1" t="str">
        <f t="shared" si="48"/>
        <v>Multicountry East Asia and Pacific RAI-Tuberculosis,RSSH</v>
      </c>
      <c r="H1051" s="1">
        <v>1</v>
      </c>
      <c r="I1051" s="1" t="s">
        <v>66</v>
      </c>
      <c r="J1051" s="1" t="str">
        <f>IF(IFERROR(IF(M1051="",INDEX('Review Approach Lookup'!D:D,MATCH('Eligible Components'!G1051,'Review Approach Lookup'!A:A,0)),INDEX('Tableau FR Download'!I:I,MATCH(M1051,'Tableau FR Download'!G:G,0))),"")=0,"TBC",IFERROR(IF(M1051="",INDEX('Review Approach Lookup'!D:D,MATCH('Eligible Components'!G1051,'Review Approach Lookup'!A:A,0)),INDEX('Tableau FR Download'!I:I,MATCH(M1051,'Tableau FR Download'!G:G,0))),""))</f>
        <v/>
      </c>
      <c r="K1051" s="1" t="s">
        <v>219</v>
      </c>
      <c r="L1051" s="1">
        <f>_xlfn.MAXIFS('Tableau FR Download'!A:A,'Tableau FR Download'!B:B,'Eligible Components'!G1051)</f>
        <v>0</v>
      </c>
      <c r="M1051" s="1" t="str">
        <f>IF(L1051=0,"",INDEX('Tableau FR Download'!G:G,MATCH('Eligible Components'!L1051,'Tableau FR Download'!A:A,0)))</f>
        <v/>
      </c>
      <c r="N1051" s="2" t="str">
        <f>IFERROR(IF(LEFT(INDEX('Tableau FR Download'!J:J,MATCH('Eligible Components'!M1051,'Tableau FR Download'!G:G,0)),FIND(" - ",INDEX('Tableau FR Download'!J:J,MATCH('Eligible Components'!M1051,'Tableau FR Download'!G:G,0)))-1) = 0,"",LEFT(INDEX('Tableau FR Download'!J:J,MATCH('Eligible Components'!M1051,'Tableau FR Download'!G:G,0)),FIND(" - ",INDEX('Tableau FR Download'!J:J,MATCH('Eligible Components'!M1051,'Tableau FR Download'!G:G,0)))-1)),"")</f>
        <v/>
      </c>
      <c r="O1051" s="2" t="str">
        <f>IF(T1051="No","",IFERROR(IF(INDEX('Tableau FR Download'!M:M,MATCH('Eligible Components'!M1051,'Tableau FR Download'!G:G,0))=0,"",INDEX('Tableau FR Download'!M:M,MATCH('Eligible Components'!M1051,'Tableau FR Download'!G:G,0))),""))</f>
        <v/>
      </c>
      <c r="P1051" s="27" t="str">
        <f>IF(IFERROR(
INDEX('Funding Request Tracker'!$G$6:$G$13,MATCH('Eligible Components'!N1051,'Funding Request Tracker'!$F$6:$F$13,0)),"")=0,"",
IFERROR(INDEX('Funding Request Tracker'!$G$6:$G$13,MATCH('Eligible Components'!N1051,'Funding Request Tracker'!$F$6:$F$13,0)),
""))</f>
        <v/>
      </c>
      <c r="Q1051" s="27" t="str">
        <f>IF(IFERROR(INDEX('Tableau FR Download'!N:N,MATCH('Eligible Components'!M1051,'Tableau FR Download'!G:G,0)),"")=0,"",IFERROR(INDEX('Tableau FR Download'!N:N,MATCH('Eligible Components'!M1051,'Tableau FR Download'!G:G,0)),""))</f>
        <v/>
      </c>
      <c r="R1051" s="27" t="str">
        <f>IF(IFERROR(INDEX('Tableau FR Download'!O:O,MATCH('Eligible Components'!M1051,'Tableau FR Download'!G:G,0)),"")=0,"",IFERROR(INDEX('Tableau FR Download'!O:O,MATCH('Eligible Components'!M1051,'Tableau FR Download'!G:G,0)),""))</f>
        <v/>
      </c>
      <c r="S1051" t="str">
        <f t="shared" si="50"/>
        <v/>
      </c>
      <c r="T1051" s="1" t="str">
        <f>IFERROR(INDEX('User Instructions'!$E$3:$E$8,MATCH('Eligible Components'!N1051,'User Instructions'!$D$3:$D$8,0)),"")</f>
        <v/>
      </c>
      <c r="U1051" s="1" t="str">
        <f>IFERROR(IF(INDEX('Tableau FR Download'!M:M,MATCH('Eligible Components'!M1051,'Tableau FR Download'!G:G,0))=0,"",INDEX('Tableau FR Download'!M:M,MATCH('Eligible Components'!M1051,'Tableau FR Download'!G:G,0))),"")</f>
        <v/>
      </c>
    </row>
    <row r="1052" spans="1:21" hidden="1" x14ac:dyDescent="0.35">
      <c r="A1052" s="1">
        <f t="shared" si="49"/>
        <v>0</v>
      </c>
      <c r="B1052" s="1">
        <v>1</v>
      </c>
      <c r="C1052" s="1" t="s">
        <v>201</v>
      </c>
      <c r="D1052" s="1" t="s">
        <v>147</v>
      </c>
      <c r="E1052" s="1" t="s">
        <v>59</v>
      </c>
      <c r="F1052" s="1" t="s">
        <v>59</v>
      </c>
      <c r="G1052" s="1" t="str">
        <f t="shared" si="48"/>
        <v>Multicountry Middle East MER-HIV/AIDS</v>
      </c>
      <c r="H1052" s="1">
        <v>1</v>
      </c>
      <c r="I1052" s="1" t="s">
        <v>97</v>
      </c>
      <c r="J1052" s="1" t="str">
        <f>IF(IFERROR(IF(M1052="",INDEX('Review Approach Lookup'!D:D,MATCH('Eligible Components'!G1052,'Review Approach Lookup'!A:A,0)),INDEX('Tableau FR Download'!I:I,MATCH(M1052,'Tableau FR Download'!G:G,0))),"")=0,"TBC",IFERROR(IF(M1052="",INDEX('Review Approach Lookup'!D:D,MATCH('Eligible Components'!G1052,'Review Approach Lookup'!A:A,0)),INDEX('Tableau FR Download'!I:I,MATCH(M1052,'Tableau FR Download'!G:G,0))),""))</f>
        <v>Program Continuation</v>
      </c>
      <c r="K1052" s="1" t="s">
        <v>202</v>
      </c>
      <c r="L1052" s="1">
        <f>_xlfn.MAXIFS('Tableau FR Download'!A:A,'Tableau FR Download'!B:B,'Eligible Components'!G1052)</f>
        <v>0</v>
      </c>
      <c r="M1052" s="1" t="str">
        <f>IF(L1052=0,"",INDEX('Tableau FR Download'!G:G,MATCH('Eligible Components'!L1052,'Tableau FR Download'!A:A,0)))</f>
        <v/>
      </c>
      <c r="N1052" s="2" t="str">
        <f>IFERROR(IF(LEFT(INDEX('Tableau FR Download'!J:J,MATCH('Eligible Components'!M1052,'Tableau FR Download'!G:G,0)),FIND(" - ",INDEX('Tableau FR Download'!J:J,MATCH('Eligible Components'!M1052,'Tableau FR Download'!G:G,0)))-1) = 0,"",LEFT(INDEX('Tableau FR Download'!J:J,MATCH('Eligible Components'!M1052,'Tableau FR Download'!G:G,0)),FIND(" - ",INDEX('Tableau FR Download'!J:J,MATCH('Eligible Components'!M1052,'Tableau FR Download'!G:G,0)))-1)),"")</f>
        <v/>
      </c>
      <c r="O1052" s="2" t="str">
        <f>IF(T1052="No","",IFERROR(IF(INDEX('Tableau FR Download'!M:M,MATCH('Eligible Components'!M1052,'Tableau FR Download'!G:G,0))=0,"",INDEX('Tableau FR Download'!M:M,MATCH('Eligible Components'!M1052,'Tableau FR Download'!G:G,0))),""))</f>
        <v/>
      </c>
      <c r="P1052" s="27" t="str">
        <f>IF(IFERROR(
INDEX('Funding Request Tracker'!$G$6:$G$13,MATCH('Eligible Components'!N1052,'Funding Request Tracker'!$F$6:$F$13,0)),"")=0,"",
IFERROR(INDEX('Funding Request Tracker'!$G$6:$G$13,MATCH('Eligible Components'!N1052,'Funding Request Tracker'!$F$6:$F$13,0)),
""))</f>
        <v/>
      </c>
      <c r="Q1052" s="27" t="str">
        <f>IF(IFERROR(INDEX('Tableau FR Download'!N:N,MATCH('Eligible Components'!M1052,'Tableau FR Download'!G:G,0)),"")=0,"",IFERROR(INDEX('Tableau FR Download'!N:N,MATCH('Eligible Components'!M1052,'Tableau FR Download'!G:G,0)),""))</f>
        <v/>
      </c>
      <c r="R1052" s="27" t="str">
        <f>IF(IFERROR(INDEX('Tableau FR Download'!O:O,MATCH('Eligible Components'!M1052,'Tableau FR Download'!G:G,0)),"")=0,"",IFERROR(INDEX('Tableau FR Download'!O:O,MATCH('Eligible Components'!M1052,'Tableau FR Download'!G:G,0)),""))</f>
        <v/>
      </c>
      <c r="S1052" t="str">
        <f t="shared" ref="S1052" si="52">IFERROR((R1052-P1052)/30.5,"")</f>
        <v/>
      </c>
      <c r="T1052" s="1" t="str">
        <f>IFERROR(INDEX('User Instructions'!$E$3:$E$8,MATCH('Eligible Components'!N1052,'User Instructions'!$D$3:$D$8,0)),"")</f>
        <v/>
      </c>
      <c r="U1052" s="1" t="str">
        <f>IFERROR(IF(INDEX('Tableau FR Download'!M:M,MATCH('Eligible Components'!M1052,'Tableau FR Download'!G:G,0))=0,"",INDEX('Tableau FR Download'!M:M,MATCH('Eligible Components'!M1052,'Tableau FR Download'!G:G,0))),"")</f>
        <v/>
      </c>
    </row>
    <row r="1053" spans="1:21" hidden="1" x14ac:dyDescent="0.35">
      <c r="A1053" s="1">
        <f t="shared" si="49"/>
        <v>0</v>
      </c>
      <c r="B1053" s="1">
        <v>0</v>
      </c>
      <c r="C1053" s="1" t="s">
        <v>201</v>
      </c>
      <c r="D1053" s="1" t="s">
        <v>147</v>
      </c>
      <c r="E1053" s="1" t="s">
        <v>103</v>
      </c>
      <c r="F1053" s="1" t="s">
        <v>203</v>
      </c>
      <c r="G1053" s="1" t="str">
        <f t="shared" si="48"/>
        <v>Multicountry Middle East MER-HIV/AIDS,Malaria</v>
      </c>
      <c r="H1053" s="1">
        <v>1</v>
      </c>
      <c r="I1053" s="1" t="s">
        <v>97</v>
      </c>
      <c r="J1053" s="1" t="str">
        <f>IF(IFERROR(IF(M1053="",INDEX('Review Approach Lookup'!D:D,MATCH('Eligible Components'!G1053,'Review Approach Lookup'!A:A,0)),INDEX('Tableau FR Download'!I:I,MATCH(M1053,'Tableau FR Download'!G:G,0))),"")=0,"TBC",IFERROR(IF(M1053="",INDEX('Review Approach Lookup'!D:D,MATCH('Eligible Components'!G1053,'Review Approach Lookup'!A:A,0)),INDEX('Tableau FR Download'!I:I,MATCH(M1053,'Tableau FR Download'!G:G,0))),""))</f>
        <v/>
      </c>
      <c r="K1053" s="1" t="s">
        <v>202</v>
      </c>
      <c r="L1053" s="1">
        <f>_xlfn.MAXIFS('Tableau FR Download'!A:A,'Tableau FR Download'!B:B,'Eligible Components'!G1053)</f>
        <v>0</v>
      </c>
      <c r="M1053" s="1" t="str">
        <f>IF(L1053=0,"",INDEX('Tableau FR Download'!G:G,MATCH('Eligible Components'!L1053,'Tableau FR Download'!A:A,0)))</f>
        <v/>
      </c>
      <c r="N1053" s="2" t="str">
        <f>IFERROR(IF(LEFT(INDEX('Tableau FR Download'!J:J,MATCH('Eligible Components'!M1053,'Tableau FR Download'!G:G,0)),FIND(" - ",INDEX('Tableau FR Download'!J:J,MATCH('Eligible Components'!M1053,'Tableau FR Download'!G:G,0)))-1) = 0,"",LEFT(INDEX('Tableau FR Download'!J:J,MATCH('Eligible Components'!M1053,'Tableau FR Download'!G:G,0)),FIND(" - ",INDEX('Tableau FR Download'!J:J,MATCH('Eligible Components'!M1053,'Tableau FR Download'!G:G,0)))-1)),"")</f>
        <v/>
      </c>
      <c r="O1053" s="2" t="str">
        <f>IF(T1053="No","",IFERROR(IF(INDEX('Tableau FR Download'!M:M,MATCH('Eligible Components'!M1053,'Tableau FR Download'!G:G,0))=0,"",INDEX('Tableau FR Download'!M:M,MATCH('Eligible Components'!M1053,'Tableau FR Download'!G:G,0))),""))</f>
        <v/>
      </c>
      <c r="P1053" s="27" t="str">
        <f>IF(IFERROR(
INDEX('Funding Request Tracker'!$G$6:$G$13,MATCH('Eligible Components'!N1053,'Funding Request Tracker'!$F$6:$F$13,0)),"")=0,"",
IFERROR(INDEX('Funding Request Tracker'!$G$6:$G$13,MATCH('Eligible Components'!N1053,'Funding Request Tracker'!$F$6:$F$13,0)),
""))</f>
        <v/>
      </c>
      <c r="Q1053" s="27" t="str">
        <f>IF(IFERROR(INDEX('Tableau FR Download'!N:N,MATCH('Eligible Components'!M1053,'Tableau FR Download'!G:G,0)),"")=0,"",IFERROR(INDEX('Tableau FR Download'!N:N,MATCH('Eligible Components'!M1053,'Tableau FR Download'!G:G,0)),""))</f>
        <v/>
      </c>
      <c r="R1053" s="27" t="str">
        <f>IF(IFERROR(INDEX('Tableau FR Download'!O:O,MATCH('Eligible Components'!M1053,'Tableau FR Download'!G:G,0)),"")=0,"",IFERROR(INDEX('Tableau FR Download'!O:O,MATCH('Eligible Components'!M1053,'Tableau FR Download'!G:G,0)),""))</f>
        <v/>
      </c>
      <c r="S1053" t="str">
        <f t="shared" si="50"/>
        <v/>
      </c>
      <c r="T1053" s="1" t="str">
        <f>IFERROR(INDEX('User Instructions'!$E$3:$E$8,MATCH('Eligible Components'!N1053,'User Instructions'!$D$3:$D$8,0)),"")</f>
        <v/>
      </c>
      <c r="U1053" s="1" t="str">
        <f>IFERROR(IF(INDEX('Tableau FR Download'!M:M,MATCH('Eligible Components'!M1053,'Tableau FR Download'!G:G,0))=0,"",INDEX('Tableau FR Download'!M:M,MATCH('Eligible Components'!M1053,'Tableau FR Download'!G:G,0))),"")</f>
        <v/>
      </c>
    </row>
    <row r="1054" spans="1:21" hidden="1" x14ac:dyDescent="0.35">
      <c r="A1054" s="1">
        <f t="shared" si="49"/>
        <v>0</v>
      </c>
      <c r="B1054" s="1">
        <v>0</v>
      </c>
      <c r="C1054" s="1" t="s">
        <v>201</v>
      </c>
      <c r="D1054" s="1" t="s">
        <v>147</v>
      </c>
      <c r="E1054" s="1" t="s">
        <v>204</v>
      </c>
      <c r="F1054" s="1" t="s">
        <v>205</v>
      </c>
      <c r="G1054" s="1" t="str">
        <f t="shared" si="48"/>
        <v>Multicountry Middle East MER-HIV/AIDS,Malaria,RSSH</v>
      </c>
      <c r="H1054" s="1">
        <v>1</v>
      </c>
      <c r="I1054" s="1" t="s">
        <v>97</v>
      </c>
      <c r="J1054" s="1" t="str">
        <f>IF(IFERROR(IF(M1054="",INDEX('Review Approach Lookup'!D:D,MATCH('Eligible Components'!G1054,'Review Approach Lookup'!A:A,0)),INDEX('Tableau FR Download'!I:I,MATCH(M1054,'Tableau FR Download'!G:G,0))),"")=0,"TBC",IFERROR(IF(M1054="",INDEX('Review Approach Lookup'!D:D,MATCH('Eligible Components'!G1054,'Review Approach Lookup'!A:A,0)),INDEX('Tableau FR Download'!I:I,MATCH(M1054,'Tableau FR Download'!G:G,0))),""))</f>
        <v/>
      </c>
      <c r="K1054" s="1" t="s">
        <v>202</v>
      </c>
      <c r="L1054" s="1">
        <f>_xlfn.MAXIFS('Tableau FR Download'!A:A,'Tableau FR Download'!B:B,'Eligible Components'!G1054)</f>
        <v>0</v>
      </c>
      <c r="M1054" s="1" t="str">
        <f>IF(L1054=0,"",INDEX('Tableau FR Download'!G:G,MATCH('Eligible Components'!L1054,'Tableau FR Download'!A:A,0)))</f>
        <v/>
      </c>
      <c r="N1054" s="2" t="str">
        <f>IFERROR(IF(LEFT(INDEX('Tableau FR Download'!J:J,MATCH('Eligible Components'!M1054,'Tableau FR Download'!G:G,0)),FIND(" - ",INDEX('Tableau FR Download'!J:J,MATCH('Eligible Components'!M1054,'Tableau FR Download'!G:G,0)))-1) = 0,"",LEFT(INDEX('Tableau FR Download'!J:J,MATCH('Eligible Components'!M1054,'Tableau FR Download'!G:G,0)),FIND(" - ",INDEX('Tableau FR Download'!J:J,MATCH('Eligible Components'!M1054,'Tableau FR Download'!G:G,0)))-1)),"")</f>
        <v/>
      </c>
      <c r="O1054" s="2" t="str">
        <f>IF(T1054="No","",IFERROR(IF(INDEX('Tableau FR Download'!M:M,MATCH('Eligible Components'!M1054,'Tableau FR Download'!G:G,0))=0,"",INDEX('Tableau FR Download'!M:M,MATCH('Eligible Components'!M1054,'Tableau FR Download'!G:G,0))),""))</f>
        <v/>
      </c>
      <c r="P1054" s="27" t="str">
        <f>IF(IFERROR(
INDEX('Funding Request Tracker'!$G$6:$G$13,MATCH('Eligible Components'!N1054,'Funding Request Tracker'!$F$6:$F$13,0)),"")=0,"",
IFERROR(INDEX('Funding Request Tracker'!$G$6:$G$13,MATCH('Eligible Components'!N1054,'Funding Request Tracker'!$F$6:$F$13,0)),
""))</f>
        <v/>
      </c>
      <c r="Q1054" s="27" t="str">
        <f>IF(IFERROR(INDEX('Tableau FR Download'!N:N,MATCH('Eligible Components'!M1054,'Tableau FR Download'!G:G,0)),"")=0,"",IFERROR(INDEX('Tableau FR Download'!N:N,MATCH('Eligible Components'!M1054,'Tableau FR Download'!G:G,0)),""))</f>
        <v/>
      </c>
      <c r="R1054" s="27" t="str">
        <f>IF(IFERROR(INDEX('Tableau FR Download'!O:O,MATCH('Eligible Components'!M1054,'Tableau FR Download'!G:G,0)),"")=0,"",IFERROR(INDEX('Tableau FR Download'!O:O,MATCH('Eligible Components'!M1054,'Tableau FR Download'!G:G,0)),""))</f>
        <v/>
      </c>
      <c r="S1054" t="str">
        <f t="shared" si="50"/>
        <v/>
      </c>
      <c r="T1054" s="1" t="str">
        <f>IFERROR(INDEX('User Instructions'!$E$3:$E$8,MATCH('Eligible Components'!N1054,'User Instructions'!$D$3:$D$8,0)),"")</f>
        <v/>
      </c>
      <c r="U1054" s="1" t="str">
        <f>IFERROR(IF(INDEX('Tableau FR Download'!M:M,MATCH('Eligible Components'!M1054,'Tableau FR Download'!G:G,0))=0,"",INDEX('Tableau FR Download'!M:M,MATCH('Eligible Components'!M1054,'Tableau FR Download'!G:G,0))),"")</f>
        <v/>
      </c>
    </row>
    <row r="1055" spans="1:21" hidden="1" x14ac:dyDescent="0.35">
      <c r="A1055" s="1">
        <f t="shared" si="49"/>
        <v>0</v>
      </c>
      <c r="B1055" s="1">
        <v>0</v>
      </c>
      <c r="C1055" s="1" t="s">
        <v>201</v>
      </c>
      <c r="D1055" s="1" t="s">
        <v>147</v>
      </c>
      <c r="E1055" s="1" t="s">
        <v>206</v>
      </c>
      <c r="F1055" s="1" t="s">
        <v>207</v>
      </c>
      <c r="G1055" s="1" t="str">
        <f t="shared" si="48"/>
        <v>Multicountry Middle East MER-HIV/AIDS,RSSH</v>
      </c>
      <c r="H1055" s="1">
        <v>1</v>
      </c>
      <c r="I1055" s="1" t="s">
        <v>97</v>
      </c>
      <c r="J1055" s="1" t="str">
        <f>IF(IFERROR(IF(M1055="",INDEX('Review Approach Lookup'!D:D,MATCH('Eligible Components'!G1055,'Review Approach Lookup'!A:A,0)),INDEX('Tableau FR Download'!I:I,MATCH(M1055,'Tableau FR Download'!G:G,0))),"")=0,"TBC",IFERROR(IF(M1055="",INDEX('Review Approach Lookup'!D:D,MATCH('Eligible Components'!G1055,'Review Approach Lookup'!A:A,0)),INDEX('Tableau FR Download'!I:I,MATCH(M1055,'Tableau FR Download'!G:G,0))),""))</f>
        <v/>
      </c>
      <c r="K1055" s="1" t="s">
        <v>202</v>
      </c>
      <c r="L1055" s="1">
        <f>_xlfn.MAXIFS('Tableau FR Download'!A:A,'Tableau FR Download'!B:B,'Eligible Components'!G1055)</f>
        <v>0</v>
      </c>
      <c r="M1055" s="1" t="str">
        <f>IF(L1055=0,"",INDEX('Tableau FR Download'!G:G,MATCH('Eligible Components'!L1055,'Tableau FR Download'!A:A,0)))</f>
        <v/>
      </c>
      <c r="N1055" s="2" t="str">
        <f>IFERROR(IF(LEFT(INDEX('Tableau FR Download'!J:J,MATCH('Eligible Components'!M1055,'Tableau FR Download'!G:G,0)),FIND(" - ",INDEX('Tableau FR Download'!J:J,MATCH('Eligible Components'!M1055,'Tableau FR Download'!G:G,0)))-1) = 0,"",LEFT(INDEX('Tableau FR Download'!J:J,MATCH('Eligible Components'!M1055,'Tableau FR Download'!G:G,0)),FIND(" - ",INDEX('Tableau FR Download'!J:J,MATCH('Eligible Components'!M1055,'Tableau FR Download'!G:G,0)))-1)),"")</f>
        <v/>
      </c>
      <c r="O1055" s="2" t="str">
        <f>IF(T1055="No","",IFERROR(IF(INDEX('Tableau FR Download'!M:M,MATCH('Eligible Components'!M1055,'Tableau FR Download'!G:G,0))=0,"",INDEX('Tableau FR Download'!M:M,MATCH('Eligible Components'!M1055,'Tableau FR Download'!G:G,0))),""))</f>
        <v/>
      </c>
      <c r="P1055" s="27" t="str">
        <f>IF(IFERROR(
INDEX('Funding Request Tracker'!$G$6:$G$13,MATCH('Eligible Components'!N1055,'Funding Request Tracker'!$F$6:$F$13,0)),"")=0,"",
IFERROR(INDEX('Funding Request Tracker'!$G$6:$G$13,MATCH('Eligible Components'!N1055,'Funding Request Tracker'!$F$6:$F$13,0)),
""))</f>
        <v/>
      </c>
      <c r="Q1055" s="27" t="str">
        <f>IF(IFERROR(INDEX('Tableau FR Download'!N:N,MATCH('Eligible Components'!M1055,'Tableau FR Download'!G:G,0)),"")=0,"",IFERROR(INDEX('Tableau FR Download'!N:N,MATCH('Eligible Components'!M1055,'Tableau FR Download'!G:G,0)),""))</f>
        <v/>
      </c>
      <c r="R1055" s="27" t="str">
        <f>IF(IFERROR(INDEX('Tableau FR Download'!O:O,MATCH('Eligible Components'!M1055,'Tableau FR Download'!G:G,0)),"")=0,"",IFERROR(INDEX('Tableau FR Download'!O:O,MATCH('Eligible Components'!M1055,'Tableau FR Download'!G:G,0)),""))</f>
        <v/>
      </c>
      <c r="S1055" t="str">
        <f t="shared" si="50"/>
        <v/>
      </c>
      <c r="T1055" s="1" t="str">
        <f>IFERROR(INDEX('User Instructions'!$E$3:$E$8,MATCH('Eligible Components'!N1055,'User Instructions'!$D$3:$D$8,0)),"")</f>
        <v/>
      </c>
      <c r="U1055" s="1" t="str">
        <f>IFERROR(IF(INDEX('Tableau FR Download'!M:M,MATCH('Eligible Components'!M1055,'Tableau FR Download'!G:G,0))=0,"",INDEX('Tableau FR Download'!M:M,MATCH('Eligible Components'!M1055,'Tableau FR Download'!G:G,0))),"")</f>
        <v/>
      </c>
    </row>
    <row r="1056" spans="1:21" hidden="1" x14ac:dyDescent="0.35">
      <c r="A1056" s="1">
        <f t="shared" si="49"/>
        <v>0</v>
      </c>
      <c r="B1056" s="1">
        <v>0</v>
      </c>
      <c r="C1056" s="1" t="s">
        <v>201</v>
      </c>
      <c r="D1056" s="1" t="s">
        <v>147</v>
      </c>
      <c r="E1056" s="1" t="s">
        <v>63</v>
      </c>
      <c r="F1056" s="1" t="s">
        <v>208</v>
      </c>
      <c r="G1056" s="1" t="str">
        <f t="shared" si="48"/>
        <v>Multicountry Middle East MER-HIV/AIDS, Tuberculosis</v>
      </c>
      <c r="H1056" s="1">
        <v>1</v>
      </c>
      <c r="I1056" s="1" t="s">
        <v>97</v>
      </c>
      <c r="J1056" s="1" t="str">
        <f>IF(IFERROR(IF(M1056="",INDEX('Review Approach Lookup'!D:D,MATCH('Eligible Components'!G1056,'Review Approach Lookup'!A:A,0)),INDEX('Tableau FR Download'!I:I,MATCH(M1056,'Tableau FR Download'!G:G,0))),"")=0,"TBC",IFERROR(IF(M1056="",INDEX('Review Approach Lookup'!D:D,MATCH('Eligible Components'!G1056,'Review Approach Lookup'!A:A,0)),INDEX('Tableau FR Download'!I:I,MATCH(M1056,'Tableau FR Download'!G:G,0))),""))</f>
        <v/>
      </c>
      <c r="K1056" s="1" t="s">
        <v>202</v>
      </c>
      <c r="L1056" s="1">
        <f>_xlfn.MAXIFS('Tableau FR Download'!A:A,'Tableau FR Download'!B:B,'Eligible Components'!G1056)</f>
        <v>0</v>
      </c>
      <c r="M1056" s="1" t="str">
        <f>IF(L1056=0,"",INDEX('Tableau FR Download'!G:G,MATCH('Eligible Components'!L1056,'Tableau FR Download'!A:A,0)))</f>
        <v/>
      </c>
      <c r="N1056" s="2" t="str">
        <f>IFERROR(IF(LEFT(INDEX('Tableau FR Download'!J:J,MATCH('Eligible Components'!M1056,'Tableau FR Download'!G:G,0)),FIND(" - ",INDEX('Tableau FR Download'!J:J,MATCH('Eligible Components'!M1056,'Tableau FR Download'!G:G,0)))-1) = 0,"",LEFT(INDEX('Tableau FR Download'!J:J,MATCH('Eligible Components'!M1056,'Tableau FR Download'!G:G,0)),FIND(" - ",INDEX('Tableau FR Download'!J:J,MATCH('Eligible Components'!M1056,'Tableau FR Download'!G:G,0)))-1)),"")</f>
        <v/>
      </c>
      <c r="O1056" s="2" t="str">
        <f>IF(T1056="No","",IFERROR(IF(INDEX('Tableau FR Download'!M:M,MATCH('Eligible Components'!M1056,'Tableau FR Download'!G:G,0))=0,"",INDEX('Tableau FR Download'!M:M,MATCH('Eligible Components'!M1056,'Tableau FR Download'!G:G,0))),""))</f>
        <v/>
      </c>
      <c r="P1056" s="27" t="str">
        <f>IF(IFERROR(
INDEX('Funding Request Tracker'!$G$6:$G$13,MATCH('Eligible Components'!N1056,'Funding Request Tracker'!$F$6:$F$13,0)),"")=0,"",
IFERROR(INDEX('Funding Request Tracker'!$G$6:$G$13,MATCH('Eligible Components'!N1056,'Funding Request Tracker'!$F$6:$F$13,0)),
""))</f>
        <v/>
      </c>
      <c r="Q1056" s="27" t="str">
        <f>IF(IFERROR(INDEX('Tableau FR Download'!N:N,MATCH('Eligible Components'!M1056,'Tableau FR Download'!G:G,0)),"")=0,"",IFERROR(INDEX('Tableau FR Download'!N:N,MATCH('Eligible Components'!M1056,'Tableau FR Download'!G:G,0)),""))</f>
        <v/>
      </c>
      <c r="R1056" s="27" t="str">
        <f>IF(IFERROR(INDEX('Tableau FR Download'!O:O,MATCH('Eligible Components'!M1056,'Tableau FR Download'!G:G,0)),"")=0,"",IFERROR(INDEX('Tableau FR Download'!O:O,MATCH('Eligible Components'!M1056,'Tableau FR Download'!G:G,0)),""))</f>
        <v/>
      </c>
      <c r="S1056" t="str">
        <f t="shared" si="50"/>
        <v/>
      </c>
      <c r="T1056" s="1" t="str">
        <f>IFERROR(INDEX('User Instructions'!$E$3:$E$8,MATCH('Eligible Components'!N1056,'User Instructions'!$D$3:$D$8,0)),"")</f>
        <v/>
      </c>
      <c r="U1056" s="1" t="str">
        <f>IFERROR(IF(INDEX('Tableau FR Download'!M:M,MATCH('Eligible Components'!M1056,'Tableau FR Download'!G:G,0))=0,"",INDEX('Tableau FR Download'!M:M,MATCH('Eligible Components'!M1056,'Tableau FR Download'!G:G,0))),"")</f>
        <v/>
      </c>
    </row>
    <row r="1057" spans="1:21" hidden="1" x14ac:dyDescent="0.35">
      <c r="A1057" s="1">
        <f t="shared" si="49"/>
        <v>1</v>
      </c>
      <c r="B1057" s="1">
        <v>0</v>
      </c>
      <c r="C1057" s="1" t="s">
        <v>201</v>
      </c>
      <c r="D1057" s="1" t="s">
        <v>147</v>
      </c>
      <c r="E1057" s="1" t="s">
        <v>53</v>
      </c>
      <c r="F1057" s="1" t="s">
        <v>209</v>
      </c>
      <c r="G1057" s="1" t="str">
        <f t="shared" si="48"/>
        <v>Multicountry Middle East MER-HIV/AIDS,Tuberculosis,Malaria</v>
      </c>
      <c r="H1057" s="1">
        <v>1</v>
      </c>
      <c r="I1057" s="1" t="s">
        <v>97</v>
      </c>
      <c r="J1057" s="1" t="str">
        <f>IF(IFERROR(IF(M1057="",INDEX('Review Approach Lookup'!D:D,MATCH('Eligible Components'!G1057,'Review Approach Lookup'!A:A,0)),INDEX('Tableau FR Download'!I:I,MATCH(M1057,'Tableau FR Download'!G:G,0))),"")=0,"TBC",IFERROR(IF(M1057="",INDEX('Review Approach Lookup'!D:D,MATCH('Eligible Components'!G1057,'Review Approach Lookup'!A:A,0)),INDEX('Tableau FR Download'!I:I,MATCH(M1057,'Tableau FR Download'!G:G,0))),""))</f>
        <v>Program Continuation</v>
      </c>
      <c r="K1057" s="1" t="s">
        <v>202</v>
      </c>
      <c r="L1057" s="1">
        <f>_xlfn.MAXIFS('Tableau FR Download'!A:A,'Tableau FR Download'!B:B,'Eligible Components'!G1057)</f>
        <v>1632</v>
      </c>
      <c r="M1057" s="1" t="str">
        <f>IF(L1057=0,"",INDEX('Tableau FR Download'!G:G,MATCH('Eligible Components'!L1057,'Tableau FR Download'!A:A,0)))</f>
        <v>FR1632-MCMER-Z</v>
      </c>
      <c r="N1057" s="2" t="str">
        <f>IFERROR(IF(LEFT(INDEX('Tableau FR Download'!J:J,MATCH('Eligible Components'!M1057,'Tableau FR Download'!G:G,0)),FIND(" - ",INDEX('Tableau FR Download'!J:J,MATCH('Eligible Components'!M1057,'Tableau FR Download'!G:G,0)))-1) = 0,"",LEFT(INDEX('Tableau FR Download'!J:J,MATCH('Eligible Components'!M1057,'Tableau FR Download'!G:G,0)),FIND(" - ",INDEX('Tableau FR Download'!J:J,MATCH('Eligible Components'!M1057,'Tableau FR Download'!G:G,0)))-1)),"")</f>
        <v>Window 5</v>
      </c>
      <c r="O1057" s="2" t="str">
        <f>IF(T1057="No","",IFERROR(IF(INDEX('Tableau FR Download'!M:M,MATCH('Eligible Components'!M1057,'Tableau FR Download'!G:G,0))=0,"",INDEX('Tableau FR Download'!M:M,MATCH('Eligible Components'!M1057,'Tableau FR Download'!G:G,0))),""))</f>
        <v/>
      </c>
      <c r="P1057" s="27">
        <f>IF(IFERROR(
INDEX('Funding Request Tracker'!$G$6:$G$13,MATCH('Eligible Components'!N1057,'Funding Request Tracker'!$F$6:$F$13,0)),"")=0,"",
IFERROR(INDEX('Funding Request Tracker'!$G$6:$G$13,MATCH('Eligible Components'!N1057,'Funding Request Tracker'!$F$6:$F$13,0)),
""))</f>
        <v>45411</v>
      </c>
      <c r="Q1057" s="27" t="str">
        <f>IF(IFERROR(INDEX('Tableau FR Download'!N:N,MATCH('Eligible Components'!M1057,'Tableau FR Download'!G:G,0)),"")=0,"",IFERROR(INDEX('Tableau FR Download'!N:N,MATCH('Eligible Components'!M1057,'Tableau FR Download'!G:G,0)),""))</f>
        <v/>
      </c>
      <c r="R1057" s="27" t="str">
        <f>IF(IFERROR(INDEX('Tableau FR Download'!O:O,MATCH('Eligible Components'!M1057,'Tableau FR Download'!G:G,0)),"")=0,"",IFERROR(INDEX('Tableau FR Download'!O:O,MATCH('Eligible Components'!M1057,'Tableau FR Download'!G:G,0)),""))</f>
        <v/>
      </c>
      <c r="S1057" t="str">
        <f t="shared" si="50"/>
        <v/>
      </c>
      <c r="T1057" s="1" t="str">
        <f>IFERROR(INDEX('User Instructions'!$E$3:$E$8,MATCH('Eligible Components'!N1057,'User Instructions'!$D$3:$D$8,0)),"")</f>
        <v>No</v>
      </c>
      <c r="U1057" s="1" t="str">
        <f>IFERROR(IF(INDEX('Tableau FR Download'!M:M,MATCH('Eligible Components'!M1057,'Tableau FR Download'!G:G,0))=0,"",INDEX('Tableau FR Download'!M:M,MATCH('Eligible Components'!M1057,'Tableau FR Download'!G:G,0))),"")</f>
        <v/>
      </c>
    </row>
    <row r="1058" spans="1:21" hidden="1" x14ac:dyDescent="0.35">
      <c r="A1058" s="1">
        <f t="shared" si="49"/>
        <v>0</v>
      </c>
      <c r="B1058" s="1">
        <v>0</v>
      </c>
      <c r="C1058" s="1" t="s">
        <v>201</v>
      </c>
      <c r="D1058" s="1" t="s">
        <v>147</v>
      </c>
      <c r="E1058" s="1" t="s">
        <v>81</v>
      </c>
      <c r="F1058" s="1" t="s">
        <v>210</v>
      </c>
      <c r="G1058" s="1" t="str">
        <f t="shared" si="48"/>
        <v>Multicountry Middle East MER-HIV/AIDS,Tuberculosis,Malaria,RSSH</v>
      </c>
      <c r="H1058" s="1">
        <v>1</v>
      </c>
      <c r="I1058" s="1" t="s">
        <v>97</v>
      </c>
      <c r="J1058" s="1" t="str">
        <f>IF(IFERROR(IF(M1058="",INDEX('Review Approach Lookup'!D:D,MATCH('Eligible Components'!G1058,'Review Approach Lookup'!A:A,0)),INDEX('Tableau FR Download'!I:I,MATCH(M1058,'Tableau FR Download'!G:G,0))),"")=0,"TBC",IFERROR(IF(M1058="",INDEX('Review Approach Lookup'!D:D,MATCH('Eligible Components'!G1058,'Review Approach Lookup'!A:A,0)),INDEX('Tableau FR Download'!I:I,MATCH(M1058,'Tableau FR Download'!G:G,0))),""))</f>
        <v/>
      </c>
      <c r="K1058" s="1" t="s">
        <v>202</v>
      </c>
      <c r="L1058" s="1">
        <f>_xlfn.MAXIFS('Tableau FR Download'!A:A,'Tableau FR Download'!B:B,'Eligible Components'!G1058)</f>
        <v>0</v>
      </c>
      <c r="M1058" s="1" t="str">
        <f>IF(L1058=0,"",INDEX('Tableau FR Download'!G:G,MATCH('Eligible Components'!L1058,'Tableau FR Download'!A:A,0)))</f>
        <v/>
      </c>
      <c r="N1058" s="2" t="str">
        <f>IFERROR(IF(LEFT(INDEX('Tableau FR Download'!J:J,MATCH('Eligible Components'!M1058,'Tableau FR Download'!G:G,0)),FIND(" - ",INDEX('Tableau FR Download'!J:J,MATCH('Eligible Components'!M1058,'Tableau FR Download'!G:G,0)))-1) = 0,"",LEFT(INDEX('Tableau FR Download'!J:J,MATCH('Eligible Components'!M1058,'Tableau FR Download'!G:G,0)),FIND(" - ",INDEX('Tableau FR Download'!J:J,MATCH('Eligible Components'!M1058,'Tableau FR Download'!G:G,0)))-1)),"")</f>
        <v/>
      </c>
      <c r="O1058" s="2" t="str">
        <f>IF(T1058="No","",IFERROR(IF(INDEX('Tableau FR Download'!M:M,MATCH('Eligible Components'!M1058,'Tableau FR Download'!G:G,0))=0,"",INDEX('Tableau FR Download'!M:M,MATCH('Eligible Components'!M1058,'Tableau FR Download'!G:G,0))),""))</f>
        <v/>
      </c>
      <c r="P1058" s="27" t="str">
        <f>IF(IFERROR(
INDEX('Funding Request Tracker'!$G$6:$G$13,MATCH('Eligible Components'!N1058,'Funding Request Tracker'!$F$6:$F$13,0)),"")=0,"",
IFERROR(INDEX('Funding Request Tracker'!$G$6:$G$13,MATCH('Eligible Components'!N1058,'Funding Request Tracker'!$F$6:$F$13,0)),
""))</f>
        <v/>
      </c>
      <c r="Q1058" s="27" t="str">
        <f>IF(IFERROR(INDEX('Tableau FR Download'!N:N,MATCH('Eligible Components'!M1058,'Tableau FR Download'!G:G,0)),"")=0,"",IFERROR(INDEX('Tableau FR Download'!N:N,MATCH('Eligible Components'!M1058,'Tableau FR Download'!G:G,0)),""))</f>
        <v/>
      </c>
      <c r="R1058" s="27" t="str">
        <f>IF(IFERROR(INDEX('Tableau FR Download'!O:O,MATCH('Eligible Components'!M1058,'Tableau FR Download'!G:G,0)),"")=0,"",IFERROR(INDEX('Tableau FR Download'!O:O,MATCH('Eligible Components'!M1058,'Tableau FR Download'!G:G,0)),""))</f>
        <v/>
      </c>
      <c r="S1058" t="str">
        <f t="shared" si="50"/>
        <v/>
      </c>
      <c r="T1058" s="1" t="str">
        <f>IFERROR(INDEX('User Instructions'!$E$3:$E$8,MATCH('Eligible Components'!N1058,'User Instructions'!$D$3:$D$8,0)),"")</f>
        <v/>
      </c>
      <c r="U1058" s="1" t="str">
        <f>IFERROR(IF(INDEX('Tableau FR Download'!M:M,MATCH('Eligible Components'!M1058,'Tableau FR Download'!G:G,0))=0,"",INDEX('Tableau FR Download'!M:M,MATCH('Eligible Components'!M1058,'Tableau FR Download'!G:G,0))),"")</f>
        <v/>
      </c>
    </row>
    <row r="1059" spans="1:21" hidden="1" x14ac:dyDescent="0.35">
      <c r="A1059" s="1">
        <f t="shared" si="49"/>
        <v>0</v>
      </c>
      <c r="B1059" s="1">
        <v>0</v>
      </c>
      <c r="C1059" s="1" t="s">
        <v>201</v>
      </c>
      <c r="D1059" s="1" t="s">
        <v>147</v>
      </c>
      <c r="E1059" s="1" t="s">
        <v>137</v>
      </c>
      <c r="F1059" s="1" t="s">
        <v>211</v>
      </c>
      <c r="G1059" s="1" t="str">
        <f t="shared" si="48"/>
        <v>Multicountry Middle East MER-HIV/AIDS,Tuberculosis,RSSH</v>
      </c>
      <c r="H1059" s="1">
        <v>1</v>
      </c>
      <c r="I1059" s="1" t="s">
        <v>97</v>
      </c>
      <c r="J1059" s="1" t="str">
        <f>IF(IFERROR(IF(M1059="",INDEX('Review Approach Lookup'!D:D,MATCH('Eligible Components'!G1059,'Review Approach Lookup'!A:A,0)),INDEX('Tableau FR Download'!I:I,MATCH(M1059,'Tableau FR Download'!G:G,0))),"")=0,"TBC",IFERROR(IF(M1059="",INDEX('Review Approach Lookup'!D:D,MATCH('Eligible Components'!G1059,'Review Approach Lookup'!A:A,0)),INDEX('Tableau FR Download'!I:I,MATCH(M1059,'Tableau FR Download'!G:G,0))),""))</f>
        <v/>
      </c>
      <c r="K1059" s="1" t="s">
        <v>202</v>
      </c>
      <c r="L1059" s="1">
        <f>_xlfn.MAXIFS('Tableau FR Download'!A:A,'Tableau FR Download'!B:B,'Eligible Components'!G1059)</f>
        <v>0</v>
      </c>
      <c r="M1059" s="1" t="str">
        <f>IF(L1059=0,"",INDEX('Tableau FR Download'!G:G,MATCH('Eligible Components'!L1059,'Tableau FR Download'!A:A,0)))</f>
        <v/>
      </c>
      <c r="N1059" s="2" t="str">
        <f>IFERROR(IF(LEFT(INDEX('Tableau FR Download'!J:J,MATCH('Eligible Components'!M1059,'Tableau FR Download'!G:G,0)),FIND(" - ",INDEX('Tableau FR Download'!J:J,MATCH('Eligible Components'!M1059,'Tableau FR Download'!G:G,0)))-1) = 0,"",LEFT(INDEX('Tableau FR Download'!J:J,MATCH('Eligible Components'!M1059,'Tableau FR Download'!G:G,0)),FIND(" - ",INDEX('Tableau FR Download'!J:J,MATCH('Eligible Components'!M1059,'Tableau FR Download'!G:G,0)))-1)),"")</f>
        <v/>
      </c>
      <c r="O1059" s="2" t="str">
        <f>IF(T1059="No","",IFERROR(IF(INDEX('Tableau FR Download'!M:M,MATCH('Eligible Components'!M1059,'Tableau FR Download'!G:G,0))=0,"",INDEX('Tableau FR Download'!M:M,MATCH('Eligible Components'!M1059,'Tableau FR Download'!G:G,0))),""))</f>
        <v/>
      </c>
      <c r="P1059" s="27" t="str">
        <f>IF(IFERROR(
INDEX('Funding Request Tracker'!$G$6:$G$13,MATCH('Eligible Components'!N1059,'Funding Request Tracker'!$F$6:$F$13,0)),"")=0,"",
IFERROR(INDEX('Funding Request Tracker'!$G$6:$G$13,MATCH('Eligible Components'!N1059,'Funding Request Tracker'!$F$6:$F$13,0)),
""))</f>
        <v/>
      </c>
      <c r="Q1059" s="27" t="str">
        <f>IF(IFERROR(INDEX('Tableau FR Download'!N:N,MATCH('Eligible Components'!M1059,'Tableau FR Download'!G:G,0)),"")=0,"",IFERROR(INDEX('Tableau FR Download'!N:N,MATCH('Eligible Components'!M1059,'Tableau FR Download'!G:G,0)),""))</f>
        <v/>
      </c>
      <c r="R1059" s="27" t="str">
        <f>IF(IFERROR(INDEX('Tableau FR Download'!O:O,MATCH('Eligible Components'!M1059,'Tableau FR Download'!G:G,0)),"")=0,"",IFERROR(INDEX('Tableau FR Download'!O:O,MATCH('Eligible Components'!M1059,'Tableau FR Download'!G:G,0)),""))</f>
        <v/>
      </c>
      <c r="S1059" t="str">
        <f t="shared" si="50"/>
        <v/>
      </c>
      <c r="T1059" s="1" t="str">
        <f>IFERROR(INDEX('User Instructions'!$E$3:$E$8,MATCH('Eligible Components'!N1059,'User Instructions'!$D$3:$D$8,0)),"")</f>
        <v/>
      </c>
      <c r="U1059" s="1" t="str">
        <f>IFERROR(IF(INDEX('Tableau FR Download'!M:M,MATCH('Eligible Components'!M1059,'Tableau FR Download'!G:G,0))=0,"",INDEX('Tableau FR Download'!M:M,MATCH('Eligible Components'!M1059,'Tableau FR Download'!G:G,0))),"")</f>
        <v/>
      </c>
    </row>
    <row r="1060" spans="1:21" hidden="1" x14ac:dyDescent="0.35">
      <c r="A1060" s="1">
        <f t="shared" si="49"/>
        <v>0</v>
      </c>
      <c r="B1060" s="1">
        <v>1</v>
      </c>
      <c r="C1060" s="1" t="s">
        <v>201</v>
      </c>
      <c r="D1060" s="1" t="s">
        <v>147</v>
      </c>
      <c r="E1060" s="1" t="s">
        <v>68</v>
      </c>
      <c r="F1060" s="1" t="s">
        <v>68</v>
      </c>
      <c r="G1060" s="1" t="str">
        <f t="shared" si="48"/>
        <v>Multicountry Middle East MER-Malaria</v>
      </c>
      <c r="H1060" s="1">
        <v>1</v>
      </c>
      <c r="I1060" s="1" t="s">
        <v>97</v>
      </c>
      <c r="J1060" s="1" t="str">
        <f>IF(IFERROR(IF(M1060="",INDEX('Review Approach Lookup'!D:D,MATCH('Eligible Components'!G1060,'Review Approach Lookup'!A:A,0)),INDEX('Tableau FR Download'!I:I,MATCH(M1060,'Tableau FR Download'!G:G,0))),"")=0,"TBC",IFERROR(IF(M1060="",INDEX('Review Approach Lookup'!D:D,MATCH('Eligible Components'!G1060,'Review Approach Lookup'!A:A,0)),INDEX('Tableau FR Download'!I:I,MATCH(M1060,'Tableau FR Download'!G:G,0))),""))</f>
        <v>Program Continuation</v>
      </c>
      <c r="K1060" s="1" t="s">
        <v>202</v>
      </c>
      <c r="L1060" s="1">
        <f>_xlfn.MAXIFS('Tableau FR Download'!A:A,'Tableau FR Download'!B:B,'Eligible Components'!G1060)</f>
        <v>0</v>
      </c>
      <c r="M1060" s="1" t="str">
        <f>IF(L1060=0,"",INDEX('Tableau FR Download'!G:G,MATCH('Eligible Components'!L1060,'Tableau FR Download'!A:A,0)))</f>
        <v/>
      </c>
      <c r="N1060" s="2" t="str">
        <f>IFERROR(IF(LEFT(INDEX('Tableau FR Download'!J:J,MATCH('Eligible Components'!M1060,'Tableau FR Download'!G:G,0)),FIND(" - ",INDEX('Tableau FR Download'!J:J,MATCH('Eligible Components'!M1060,'Tableau FR Download'!G:G,0)))-1) = 0,"",LEFT(INDEX('Tableau FR Download'!J:J,MATCH('Eligible Components'!M1060,'Tableau FR Download'!G:G,0)),FIND(" - ",INDEX('Tableau FR Download'!J:J,MATCH('Eligible Components'!M1060,'Tableau FR Download'!G:G,0)))-1)),"")</f>
        <v/>
      </c>
      <c r="O1060" s="2" t="str">
        <f>IF(T1060="No","",IFERROR(IF(INDEX('Tableau FR Download'!M:M,MATCH('Eligible Components'!M1060,'Tableau FR Download'!G:G,0))=0,"",INDEX('Tableau FR Download'!M:M,MATCH('Eligible Components'!M1060,'Tableau FR Download'!G:G,0))),""))</f>
        <v/>
      </c>
      <c r="P1060" s="27" t="str">
        <f>IF(IFERROR(
INDEX('Funding Request Tracker'!$G$6:$G$13,MATCH('Eligible Components'!N1060,'Funding Request Tracker'!$F$6:$F$13,0)),"")=0,"",
IFERROR(INDEX('Funding Request Tracker'!$G$6:$G$13,MATCH('Eligible Components'!N1060,'Funding Request Tracker'!$F$6:$F$13,0)),
""))</f>
        <v/>
      </c>
      <c r="Q1060" s="27" t="str">
        <f>IF(IFERROR(INDEX('Tableau FR Download'!N:N,MATCH('Eligible Components'!M1060,'Tableau FR Download'!G:G,0)),"")=0,"",IFERROR(INDEX('Tableau FR Download'!N:N,MATCH('Eligible Components'!M1060,'Tableau FR Download'!G:G,0)),""))</f>
        <v/>
      </c>
      <c r="R1060" s="27" t="str">
        <f>IF(IFERROR(INDEX('Tableau FR Download'!O:O,MATCH('Eligible Components'!M1060,'Tableau FR Download'!G:G,0)),"")=0,"",IFERROR(INDEX('Tableau FR Download'!O:O,MATCH('Eligible Components'!M1060,'Tableau FR Download'!G:G,0)),""))</f>
        <v/>
      </c>
      <c r="S1060" t="str">
        <f t="shared" ref="S1060" si="53">IFERROR((R1060-P1060)/30.5,"")</f>
        <v/>
      </c>
      <c r="T1060" s="1" t="str">
        <f>IFERROR(INDEX('User Instructions'!$E$3:$E$8,MATCH('Eligible Components'!N1060,'User Instructions'!$D$3:$D$8,0)),"")</f>
        <v/>
      </c>
      <c r="U1060" s="1" t="str">
        <f>IFERROR(IF(INDEX('Tableau FR Download'!M:M,MATCH('Eligible Components'!M1060,'Tableau FR Download'!G:G,0))=0,"",INDEX('Tableau FR Download'!M:M,MATCH('Eligible Components'!M1060,'Tableau FR Download'!G:G,0))),"")</f>
        <v/>
      </c>
    </row>
    <row r="1061" spans="1:21" hidden="1" x14ac:dyDescent="0.35">
      <c r="A1061" s="1">
        <f t="shared" si="49"/>
        <v>0</v>
      </c>
      <c r="B1061" s="1">
        <v>0</v>
      </c>
      <c r="C1061" s="1" t="s">
        <v>201</v>
      </c>
      <c r="D1061" s="1" t="s">
        <v>147</v>
      </c>
      <c r="E1061" s="1" t="s">
        <v>94</v>
      </c>
      <c r="F1061" s="1" t="s">
        <v>212</v>
      </c>
      <c r="G1061" s="1" t="str">
        <f t="shared" si="48"/>
        <v>Multicountry Middle East MER-Malaria,RSSH</v>
      </c>
      <c r="H1061" s="1">
        <v>1</v>
      </c>
      <c r="I1061" s="1" t="s">
        <v>97</v>
      </c>
      <c r="J1061" s="1" t="str">
        <f>IF(IFERROR(IF(M1061="",INDEX('Review Approach Lookup'!D:D,MATCH('Eligible Components'!G1061,'Review Approach Lookup'!A:A,0)),INDEX('Tableau FR Download'!I:I,MATCH(M1061,'Tableau FR Download'!G:G,0))),"")=0,"TBC",IFERROR(IF(M1061="",INDEX('Review Approach Lookup'!D:D,MATCH('Eligible Components'!G1061,'Review Approach Lookup'!A:A,0)),INDEX('Tableau FR Download'!I:I,MATCH(M1061,'Tableau FR Download'!G:G,0))),""))</f>
        <v/>
      </c>
      <c r="K1061" s="1" t="s">
        <v>202</v>
      </c>
      <c r="L1061" s="1">
        <f>_xlfn.MAXIFS('Tableau FR Download'!A:A,'Tableau FR Download'!B:B,'Eligible Components'!G1061)</f>
        <v>0</v>
      </c>
      <c r="M1061" s="1" t="str">
        <f>IF(L1061=0,"",INDEX('Tableau FR Download'!G:G,MATCH('Eligible Components'!L1061,'Tableau FR Download'!A:A,0)))</f>
        <v/>
      </c>
      <c r="N1061" s="2" t="str">
        <f>IFERROR(IF(LEFT(INDEX('Tableau FR Download'!J:J,MATCH('Eligible Components'!M1061,'Tableau FR Download'!G:G,0)),FIND(" - ",INDEX('Tableau FR Download'!J:J,MATCH('Eligible Components'!M1061,'Tableau FR Download'!G:G,0)))-1) = 0,"",LEFT(INDEX('Tableau FR Download'!J:J,MATCH('Eligible Components'!M1061,'Tableau FR Download'!G:G,0)),FIND(" - ",INDEX('Tableau FR Download'!J:J,MATCH('Eligible Components'!M1061,'Tableau FR Download'!G:G,0)))-1)),"")</f>
        <v/>
      </c>
      <c r="O1061" s="2" t="str">
        <f>IF(T1061="No","",IFERROR(IF(INDEX('Tableau FR Download'!M:M,MATCH('Eligible Components'!M1061,'Tableau FR Download'!G:G,0))=0,"",INDEX('Tableau FR Download'!M:M,MATCH('Eligible Components'!M1061,'Tableau FR Download'!G:G,0))),""))</f>
        <v/>
      </c>
      <c r="P1061" s="27" t="str">
        <f>IF(IFERROR(
INDEX('Funding Request Tracker'!$G$6:$G$13,MATCH('Eligible Components'!N1061,'Funding Request Tracker'!$F$6:$F$13,0)),"")=0,"",
IFERROR(INDEX('Funding Request Tracker'!$G$6:$G$13,MATCH('Eligible Components'!N1061,'Funding Request Tracker'!$F$6:$F$13,0)),
""))</f>
        <v/>
      </c>
      <c r="Q1061" s="27" t="str">
        <f>IF(IFERROR(INDEX('Tableau FR Download'!N:N,MATCH('Eligible Components'!M1061,'Tableau FR Download'!G:G,0)),"")=0,"",IFERROR(INDEX('Tableau FR Download'!N:N,MATCH('Eligible Components'!M1061,'Tableau FR Download'!G:G,0)),""))</f>
        <v/>
      </c>
      <c r="R1061" s="27" t="str">
        <f>IF(IFERROR(INDEX('Tableau FR Download'!O:O,MATCH('Eligible Components'!M1061,'Tableau FR Download'!G:G,0)),"")=0,"",IFERROR(INDEX('Tableau FR Download'!O:O,MATCH('Eligible Components'!M1061,'Tableau FR Download'!G:G,0)),""))</f>
        <v/>
      </c>
      <c r="S1061" t="str">
        <f t="shared" si="50"/>
        <v/>
      </c>
      <c r="T1061" s="1" t="str">
        <f>IFERROR(INDEX('User Instructions'!$E$3:$E$8,MATCH('Eligible Components'!N1061,'User Instructions'!$D$3:$D$8,0)),"")</f>
        <v/>
      </c>
      <c r="U1061" s="1" t="str">
        <f>IFERROR(IF(INDEX('Tableau FR Download'!M:M,MATCH('Eligible Components'!M1061,'Tableau FR Download'!G:G,0))=0,"",INDEX('Tableau FR Download'!M:M,MATCH('Eligible Components'!M1061,'Tableau FR Download'!G:G,0))),"")</f>
        <v/>
      </c>
    </row>
    <row r="1062" spans="1:21" hidden="1" x14ac:dyDescent="0.35">
      <c r="A1062" s="1">
        <f t="shared" si="49"/>
        <v>0</v>
      </c>
      <c r="B1062" s="1">
        <v>0</v>
      </c>
      <c r="C1062" s="1" t="s">
        <v>201</v>
      </c>
      <c r="D1062" s="1" t="s">
        <v>147</v>
      </c>
      <c r="E1062" s="1" t="s">
        <v>91</v>
      </c>
      <c r="F1062" s="1" t="s">
        <v>91</v>
      </c>
      <c r="G1062" s="1" t="str">
        <f t="shared" si="48"/>
        <v>Multicountry Middle East MER-RSSH</v>
      </c>
      <c r="H1062" s="1">
        <v>1</v>
      </c>
      <c r="I1062" s="1" t="s">
        <v>97</v>
      </c>
      <c r="J1062" s="1" t="str">
        <f>IF(IFERROR(IF(M1062="",INDEX('Review Approach Lookup'!D:D,MATCH('Eligible Components'!G1062,'Review Approach Lookup'!A:A,0)),INDEX('Tableau FR Download'!I:I,MATCH(M1062,'Tableau FR Download'!G:G,0))),"")=0,"TBC",IFERROR(IF(M1062="",INDEX('Review Approach Lookup'!D:D,MATCH('Eligible Components'!G1062,'Review Approach Lookup'!A:A,0)),INDEX('Tableau FR Download'!I:I,MATCH(M1062,'Tableau FR Download'!G:G,0))),""))</f>
        <v>TBC</v>
      </c>
      <c r="K1062" s="1" t="s">
        <v>202</v>
      </c>
      <c r="L1062" s="1">
        <f>_xlfn.MAXIFS('Tableau FR Download'!A:A,'Tableau FR Download'!B:B,'Eligible Components'!G1062)</f>
        <v>0</v>
      </c>
      <c r="M1062" s="1" t="str">
        <f>IF(L1062=0,"",INDEX('Tableau FR Download'!G:G,MATCH('Eligible Components'!L1062,'Tableau FR Download'!A:A,0)))</f>
        <v/>
      </c>
      <c r="N1062" s="2" t="str">
        <f>IFERROR(IF(LEFT(INDEX('Tableau FR Download'!J:J,MATCH('Eligible Components'!M1062,'Tableau FR Download'!G:G,0)),FIND(" - ",INDEX('Tableau FR Download'!J:J,MATCH('Eligible Components'!M1062,'Tableau FR Download'!G:G,0)))-1) = 0,"",LEFT(INDEX('Tableau FR Download'!J:J,MATCH('Eligible Components'!M1062,'Tableau FR Download'!G:G,0)),FIND(" - ",INDEX('Tableau FR Download'!J:J,MATCH('Eligible Components'!M1062,'Tableau FR Download'!G:G,0)))-1)),"")</f>
        <v/>
      </c>
      <c r="O1062" s="2" t="str">
        <f>IF(T1062="No","",IFERROR(IF(INDEX('Tableau FR Download'!M:M,MATCH('Eligible Components'!M1062,'Tableau FR Download'!G:G,0))=0,"",INDEX('Tableau FR Download'!M:M,MATCH('Eligible Components'!M1062,'Tableau FR Download'!G:G,0))),""))</f>
        <v/>
      </c>
      <c r="P1062" s="27" t="str">
        <f>IF(IFERROR(
INDEX('Funding Request Tracker'!$G$6:$G$13,MATCH('Eligible Components'!N1062,'Funding Request Tracker'!$F$6:$F$13,0)),"")=0,"",
IFERROR(INDEX('Funding Request Tracker'!$G$6:$G$13,MATCH('Eligible Components'!N1062,'Funding Request Tracker'!$F$6:$F$13,0)),
""))</f>
        <v/>
      </c>
      <c r="Q1062" s="27" t="str">
        <f>IF(IFERROR(INDEX('Tableau FR Download'!N:N,MATCH('Eligible Components'!M1062,'Tableau FR Download'!G:G,0)),"")=0,"",IFERROR(INDEX('Tableau FR Download'!N:N,MATCH('Eligible Components'!M1062,'Tableau FR Download'!G:G,0)),""))</f>
        <v/>
      </c>
      <c r="R1062" s="27" t="str">
        <f>IF(IFERROR(INDEX('Tableau FR Download'!O:O,MATCH('Eligible Components'!M1062,'Tableau FR Download'!G:G,0)),"")=0,"",IFERROR(INDEX('Tableau FR Download'!O:O,MATCH('Eligible Components'!M1062,'Tableau FR Download'!G:G,0)),""))</f>
        <v/>
      </c>
      <c r="S1062" t="str">
        <f t="shared" ref="S1062:S1063" si="54">IFERROR((R1062-P1062)/30.5,"")</f>
        <v/>
      </c>
      <c r="T1062" s="1" t="str">
        <f>IFERROR(INDEX('User Instructions'!$E$3:$E$8,MATCH('Eligible Components'!N1062,'User Instructions'!$D$3:$D$8,0)),"")</f>
        <v/>
      </c>
      <c r="U1062" s="1" t="str">
        <f>IFERROR(IF(INDEX('Tableau FR Download'!M:M,MATCH('Eligible Components'!M1062,'Tableau FR Download'!G:G,0))=0,"",INDEX('Tableau FR Download'!M:M,MATCH('Eligible Components'!M1062,'Tableau FR Download'!G:G,0))),"")</f>
        <v/>
      </c>
    </row>
    <row r="1063" spans="1:21" hidden="1" x14ac:dyDescent="0.35">
      <c r="A1063" s="1">
        <f t="shared" si="49"/>
        <v>0</v>
      </c>
      <c r="B1063" s="1">
        <v>1</v>
      </c>
      <c r="C1063" s="1" t="s">
        <v>201</v>
      </c>
      <c r="D1063" s="1" t="s">
        <v>147</v>
      </c>
      <c r="E1063" s="1" t="s">
        <v>61</v>
      </c>
      <c r="F1063" s="1" t="s">
        <v>213</v>
      </c>
      <c r="G1063" s="1" t="str">
        <f t="shared" si="48"/>
        <v>Multicountry Middle East MER-Tuberculosis</v>
      </c>
      <c r="H1063" s="1">
        <v>1</v>
      </c>
      <c r="I1063" s="1" t="s">
        <v>97</v>
      </c>
      <c r="J1063" s="1" t="str">
        <f>IF(IFERROR(IF(M1063="",INDEX('Review Approach Lookup'!D:D,MATCH('Eligible Components'!G1063,'Review Approach Lookup'!A:A,0)),INDEX('Tableau FR Download'!I:I,MATCH(M1063,'Tableau FR Download'!G:G,0))),"")=0,"TBC",IFERROR(IF(M1063="",INDEX('Review Approach Lookup'!D:D,MATCH('Eligible Components'!G1063,'Review Approach Lookup'!A:A,0)),INDEX('Tableau FR Download'!I:I,MATCH(M1063,'Tableau FR Download'!G:G,0))),""))</f>
        <v>Program Continuation</v>
      </c>
      <c r="K1063" s="1" t="s">
        <v>202</v>
      </c>
      <c r="L1063" s="1">
        <f>_xlfn.MAXIFS('Tableau FR Download'!A:A,'Tableau FR Download'!B:B,'Eligible Components'!G1063)</f>
        <v>0</v>
      </c>
      <c r="M1063" s="1" t="str">
        <f>IF(L1063=0,"",INDEX('Tableau FR Download'!G:G,MATCH('Eligible Components'!L1063,'Tableau FR Download'!A:A,0)))</f>
        <v/>
      </c>
      <c r="N1063" s="2" t="str">
        <f>IFERROR(IF(LEFT(INDEX('Tableau FR Download'!J:J,MATCH('Eligible Components'!M1063,'Tableau FR Download'!G:G,0)),FIND(" - ",INDEX('Tableau FR Download'!J:J,MATCH('Eligible Components'!M1063,'Tableau FR Download'!G:G,0)))-1) = 0,"",LEFT(INDEX('Tableau FR Download'!J:J,MATCH('Eligible Components'!M1063,'Tableau FR Download'!G:G,0)),FIND(" - ",INDEX('Tableau FR Download'!J:J,MATCH('Eligible Components'!M1063,'Tableau FR Download'!G:G,0)))-1)),"")</f>
        <v/>
      </c>
      <c r="O1063" s="2" t="str">
        <f>IF(T1063="No","",IFERROR(IF(INDEX('Tableau FR Download'!M:M,MATCH('Eligible Components'!M1063,'Tableau FR Download'!G:G,0))=0,"",INDEX('Tableau FR Download'!M:M,MATCH('Eligible Components'!M1063,'Tableau FR Download'!G:G,0))),""))</f>
        <v/>
      </c>
      <c r="P1063" s="27" t="str">
        <f>IF(IFERROR(
INDEX('Funding Request Tracker'!$G$6:$G$13,MATCH('Eligible Components'!N1063,'Funding Request Tracker'!$F$6:$F$13,0)),"")=0,"",
IFERROR(INDEX('Funding Request Tracker'!$G$6:$G$13,MATCH('Eligible Components'!N1063,'Funding Request Tracker'!$F$6:$F$13,0)),
""))</f>
        <v/>
      </c>
      <c r="Q1063" s="27" t="str">
        <f>IF(IFERROR(INDEX('Tableau FR Download'!N:N,MATCH('Eligible Components'!M1063,'Tableau FR Download'!G:G,0)),"")=0,"",IFERROR(INDEX('Tableau FR Download'!N:N,MATCH('Eligible Components'!M1063,'Tableau FR Download'!G:G,0)),""))</f>
        <v/>
      </c>
      <c r="R1063" s="27" t="str">
        <f>IF(IFERROR(INDEX('Tableau FR Download'!O:O,MATCH('Eligible Components'!M1063,'Tableau FR Download'!G:G,0)),"")=0,"",IFERROR(INDEX('Tableau FR Download'!O:O,MATCH('Eligible Components'!M1063,'Tableau FR Download'!G:G,0)),""))</f>
        <v/>
      </c>
      <c r="S1063" t="str">
        <f t="shared" si="54"/>
        <v/>
      </c>
      <c r="T1063" s="1" t="str">
        <f>IFERROR(INDEX('User Instructions'!$E$3:$E$8,MATCH('Eligible Components'!N1063,'User Instructions'!$D$3:$D$8,0)),"")</f>
        <v/>
      </c>
      <c r="U1063" s="1" t="str">
        <f>IFERROR(IF(INDEX('Tableau FR Download'!M:M,MATCH('Eligible Components'!M1063,'Tableau FR Download'!G:G,0))=0,"",INDEX('Tableau FR Download'!M:M,MATCH('Eligible Components'!M1063,'Tableau FR Download'!G:G,0))),"")</f>
        <v/>
      </c>
    </row>
    <row r="1064" spans="1:21" hidden="1" x14ac:dyDescent="0.35">
      <c r="A1064" s="1">
        <f t="shared" si="49"/>
        <v>0</v>
      </c>
      <c r="B1064" s="1">
        <v>0</v>
      </c>
      <c r="C1064" s="1" t="s">
        <v>201</v>
      </c>
      <c r="D1064" s="1" t="s">
        <v>147</v>
      </c>
      <c r="E1064" s="1" t="s">
        <v>168</v>
      </c>
      <c r="F1064" s="1" t="s">
        <v>214</v>
      </c>
      <c r="G1064" s="1" t="str">
        <f t="shared" si="48"/>
        <v>Multicountry Middle East MER-Tuberculosis,Malaria</v>
      </c>
      <c r="H1064" s="1">
        <v>1</v>
      </c>
      <c r="I1064" s="1" t="s">
        <v>97</v>
      </c>
      <c r="J1064" s="1" t="str">
        <f>IF(IFERROR(IF(M1064="",INDEX('Review Approach Lookup'!D:D,MATCH('Eligible Components'!G1064,'Review Approach Lookup'!A:A,0)),INDEX('Tableau FR Download'!I:I,MATCH(M1064,'Tableau FR Download'!G:G,0))),"")=0,"TBC",IFERROR(IF(M1064="",INDEX('Review Approach Lookup'!D:D,MATCH('Eligible Components'!G1064,'Review Approach Lookup'!A:A,0)),INDEX('Tableau FR Download'!I:I,MATCH(M1064,'Tableau FR Download'!G:G,0))),""))</f>
        <v/>
      </c>
      <c r="K1064" s="1" t="s">
        <v>202</v>
      </c>
      <c r="L1064" s="1">
        <f>_xlfn.MAXIFS('Tableau FR Download'!A:A,'Tableau FR Download'!B:B,'Eligible Components'!G1064)</f>
        <v>0</v>
      </c>
      <c r="M1064" s="1" t="str">
        <f>IF(L1064=0,"",INDEX('Tableau FR Download'!G:G,MATCH('Eligible Components'!L1064,'Tableau FR Download'!A:A,0)))</f>
        <v/>
      </c>
      <c r="N1064" s="2" t="str">
        <f>IFERROR(IF(LEFT(INDEX('Tableau FR Download'!J:J,MATCH('Eligible Components'!M1064,'Tableau FR Download'!G:G,0)),FIND(" - ",INDEX('Tableau FR Download'!J:J,MATCH('Eligible Components'!M1064,'Tableau FR Download'!G:G,0)))-1) = 0,"",LEFT(INDEX('Tableau FR Download'!J:J,MATCH('Eligible Components'!M1064,'Tableau FR Download'!G:G,0)),FIND(" - ",INDEX('Tableau FR Download'!J:J,MATCH('Eligible Components'!M1064,'Tableau FR Download'!G:G,0)))-1)),"")</f>
        <v/>
      </c>
      <c r="O1064" s="2" t="str">
        <f>IF(T1064="No","",IFERROR(IF(INDEX('Tableau FR Download'!M:M,MATCH('Eligible Components'!M1064,'Tableau FR Download'!G:G,0))=0,"",INDEX('Tableau FR Download'!M:M,MATCH('Eligible Components'!M1064,'Tableau FR Download'!G:G,0))),""))</f>
        <v/>
      </c>
      <c r="P1064" s="27" t="str">
        <f>IF(IFERROR(
INDEX('Funding Request Tracker'!$G$6:$G$13,MATCH('Eligible Components'!N1064,'Funding Request Tracker'!$F$6:$F$13,0)),"")=0,"",
IFERROR(INDEX('Funding Request Tracker'!$G$6:$G$13,MATCH('Eligible Components'!N1064,'Funding Request Tracker'!$F$6:$F$13,0)),
""))</f>
        <v/>
      </c>
      <c r="Q1064" s="27" t="str">
        <f>IF(IFERROR(INDEX('Tableau FR Download'!N:N,MATCH('Eligible Components'!M1064,'Tableau FR Download'!G:G,0)),"")=0,"",IFERROR(INDEX('Tableau FR Download'!N:N,MATCH('Eligible Components'!M1064,'Tableau FR Download'!G:G,0)),""))</f>
        <v/>
      </c>
      <c r="R1064" s="27" t="str">
        <f>IF(IFERROR(INDEX('Tableau FR Download'!O:O,MATCH('Eligible Components'!M1064,'Tableau FR Download'!G:G,0)),"")=0,"",IFERROR(INDEX('Tableau FR Download'!O:O,MATCH('Eligible Components'!M1064,'Tableau FR Download'!G:G,0)),""))</f>
        <v/>
      </c>
      <c r="S1064" t="str">
        <f t="shared" si="50"/>
        <v/>
      </c>
      <c r="T1064" s="1" t="str">
        <f>IFERROR(INDEX('User Instructions'!$E$3:$E$8,MATCH('Eligible Components'!N1064,'User Instructions'!$D$3:$D$8,0)),"")</f>
        <v/>
      </c>
      <c r="U1064" s="1" t="str">
        <f>IFERROR(IF(INDEX('Tableau FR Download'!M:M,MATCH('Eligible Components'!M1064,'Tableau FR Download'!G:G,0))=0,"",INDEX('Tableau FR Download'!M:M,MATCH('Eligible Components'!M1064,'Tableau FR Download'!G:G,0))),"")</f>
        <v/>
      </c>
    </row>
    <row r="1065" spans="1:21" hidden="1" x14ac:dyDescent="0.35">
      <c r="A1065" s="1">
        <f t="shared" si="49"/>
        <v>0</v>
      </c>
      <c r="B1065" s="1">
        <v>0</v>
      </c>
      <c r="C1065" s="1" t="s">
        <v>201</v>
      </c>
      <c r="D1065" s="1" t="s">
        <v>147</v>
      </c>
      <c r="E1065" s="1" t="s">
        <v>133</v>
      </c>
      <c r="F1065" s="1" t="s">
        <v>215</v>
      </c>
      <c r="G1065" s="1" t="str">
        <f t="shared" si="48"/>
        <v>Multicountry Middle East MER-Tuberculosis,Malaria,RSSH</v>
      </c>
      <c r="H1065" s="1">
        <v>1</v>
      </c>
      <c r="I1065" s="1" t="s">
        <v>97</v>
      </c>
      <c r="J1065" s="1" t="str">
        <f>IF(IFERROR(IF(M1065="",INDEX('Review Approach Lookup'!D:D,MATCH('Eligible Components'!G1065,'Review Approach Lookup'!A:A,0)),INDEX('Tableau FR Download'!I:I,MATCH(M1065,'Tableau FR Download'!G:G,0))),"")=0,"TBC",IFERROR(IF(M1065="",INDEX('Review Approach Lookup'!D:D,MATCH('Eligible Components'!G1065,'Review Approach Lookup'!A:A,0)),INDEX('Tableau FR Download'!I:I,MATCH(M1065,'Tableau FR Download'!G:G,0))),""))</f>
        <v/>
      </c>
      <c r="K1065" s="1" t="s">
        <v>202</v>
      </c>
      <c r="L1065" s="1">
        <f>_xlfn.MAXIFS('Tableau FR Download'!A:A,'Tableau FR Download'!B:B,'Eligible Components'!G1065)</f>
        <v>0</v>
      </c>
      <c r="M1065" s="1" t="str">
        <f>IF(L1065=0,"",INDEX('Tableau FR Download'!G:G,MATCH('Eligible Components'!L1065,'Tableau FR Download'!A:A,0)))</f>
        <v/>
      </c>
      <c r="N1065" s="2" t="str">
        <f>IFERROR(IF(LEFT(INDEX('Tableau FR Download'!J:J,MATCH('Eligible Components'!M1065,'Tableau FR Download'!G:G,0)),FIND(" - ",INDEX('Tableau FR Download'!J:J,MATCH('Eligible Components'!M1065,'Tableau FR Download'!G:G,0)))-1) = 0,"",LEFT(INDEX('Tableau FR Download'!J:J,MATCH('Eligible Components'!M1065,'Tableau FR Download'!G:G,0)),FIND(" - ",INDEX('Tableau FR Download'!J:J,MATCH('Eligible Components'!M1065,'Tableau FR Download'!G:G,0)))-1)),"")</f>
        <v/>
      </c>
      <c r="O1065" s="2" t="str">
        <f>IF(T1065="No","",IFERROR(IF(INDEX('Tableau FR Download'!M:M,MATCH('Eligible Components'!M1065,'Tableau FR Download'!G:G,0))=0,"",INDEX('Tableau FR Download'!M:M,MATCH('Eligible Components'!M1065,'Tableau FR Download'!G:G,0))),""))</f>
        <v/>
      </c>
      <c r="P1065" s="27" t="str">
        <f>IF(IFERROR(
INDEX('Funding Request Tracker'!$G$6:$G$13,MATCH('Eligible Components'!N1065,'Funding Request Tracker'!$F$6:$F$13,0)),"")=0,"",
IFERROR(INDEX('Funding Request Tracker'!$G$6:$G$13,MATCH('Eligible Components'!N1065,'Funding Request Tracker'!$F$6:$F$13,0)),
""))</f>
        <v/>
      </c>
      <c r="Q1065" s="27" t="str">
        <f>IF(IFERROR(INDEX('Tableau FR Download'!N:N,MATCH('Eligible Components'!M1065,'Tableau FR Download'!G:G,0)),"")=0,"",IFERROR(INDEX('Tableau FR Download'!N:N,MATCH('Eligible Components'!M1065,'Tableau FR Download'!G:G,0)),""))</f>
        <v/>
      </c>
      <c r="R1065" s="27" t="str">
        <f>IF(IFERROR(INDEX('Tableau FR Download'!O:O,MATCH('Eligible Components'!M1065,'Tableau FR Download'!G:G,0)),"")=0,"",IFERROR(INDEX('Tableau FR Download'!O:O,MATCH('Eligible Components'!M1065,'Tableau FR Download'!G:G,0)),""))</f>
        <v/>
      </c>
      <c r="S1065" t="str">
        <f t="shared" si="50"/>
        <v/>
      </c>
      <c r="T1065" s="1" t="str">
        <f>IFERROR(INDEX('User Instructions'!$E$3:$E$8,MATCH('Eligible Components'!N1065,'User Instructions'!$D$3:$D$8,0)),"")</f>
        <v/>
      </c>
      <c r="U1065" s="1" t="str">
        <f>IFERROR(IF(INDEX('Tableau FR Download'!M:M,MATCH('Eligible Components'!M1065,'Tableau FR Download'!G:G,0))=0,"",INDEX('Tableau FR Download'!M:M,MATCH('Eligible Components'!M1065,'Tableau FR Download'!G:G,0))),"")</f>
        <v/>
      </c>
    </row>
    <row r="1066" spans="1:21" hidden="1" x14ac:dyDescent="0.35">
      <c r="A1066" s="1">
        <f t="shared" si="49"/>
        <v>0</v>
      </c>
      <c r="B1066" s="1">
        <v>0</v>
      </c>
      <c r="C1066" s="1" t="s">
        <v>201</v>
      </c>
      <c r="D1066" s="1" t="s">
        <v>147</v>
      </c>
      <c r="E1066" s="1" t="s">
        <v>121</v>
      </c>
      <c r="F1066" s="1" t="s">
        <v>216</v>
      </c>
      <c r="G1066" s="1" t="str">
        <f t="shared" si="48"/>
        <v>Multicountry Middle East MER-Tuberculosis,RSSH</v>
      </c>
      <c r="H1066" s="1">
        <v>1</v>
      </c>
      <c r="I1066" s="1" t="s">
        <v>97</v>
      </c>
      <c r="J1066" s="1" t="str">
        <f>IF(IFERROR(IF(M1066="",INDEX('Review Approach Lookup'!D:D,MATCH('Eligible Components'!G1066,'Review Approach Lookup'!A:A,0)),INDEX('Tableau FR Download'!I:I,MATCH(M1066,'Tableau FR Download'!G:G,0))),"")=0,"TBC",IFERROR(IF(M1066="",INDEX('Review Approach Lookup'!D:D,MATCH('Eligible Components'!G1066,'Review Approach Lookup'!A:A,0)),INDEX('Tableau FR Download'!I:I,MATCH(M1066,'Tableau FR Download'!G:G,0))),""))</f>
        <v/>
      </c>
      <c r="K1066" s="1" t="s">
        <v>202</v>
      </c>
      <c r="L1066" s="1">
        <f>_xlfn.MAXIFS('Tableau FR Download'!A:A,'Tableau FR Download'!B:B,'Eligible Components'!G1066)</f>
        <v>0</v>
      </c>
      <c r="M1066" s="1" t="str">
        <f>IF(L1066=0,"",INDEX('Tableau FR Download'!G:G,MATCH('Eligible Components'!L1066,'Tableau FR Download'!A:A,0)))</f>
        <v/>
      </c>
      <c r="N1066" s="2" t="str">
        <f>IFERROR(IF(LEFT(INDEX('Tableau FR Download'!J:J,MATCH('Eligible Components'!M1066,'Tableau FR Download'!G:G,0)),FIND(" - ",INDEX('Tableau FR Download'!J:J,MATCH('Eligible Components'!M1066,'Tableau FR Download'!G:G,0)))-1) = 0,"",LEFT(INDEX('Tableau FR Download'!J:J,MATCH('Eligible Components'!M1066,'Tableau FR Download'!G:G,0)),FIND(" - ",INDEX('Tableau FR Download'!J:J,MATCH('Eligible Components'!M1066,'Tableau FR Download'!G:G,0)))-1)),"")</f>
        <v/>
      </c>
      <c r="O1066" s="2" t="str">
        <f>IF(T1066="No","",IFERROR(IF(INDEX('Tableau FR Download'!M:M,MATCH('Eligible Components'!M1066,'Tableau FR Download'!G:G,0))=0,"",INDEX('Tableau FR Download'!M:M,MATCH('Eligible Components'!M1066,'Tableau FR Download'!G:G,0))),""))</f>
        <v/>
      </c>
      <c r="P1066" s="27" t="str">
        <f>IF(IFERROR(
INDEX('Funding Request Tracker'!$G$6:$G$13,MATCH('Eligible Components'!N1066,'Funding Request Tracker'!$F$6:$F$13,0)),"")=0,"",
IFERROR(INDEX('Funding Request Tracker'!$G$6:$G$13,MATCH('Eligible Components'!N1066,'Funding Request Tracker'!$F$6:$F$13,0)),
""))</f>
        <v/>
      </c>
      <c r="Q1066" s="27" t="str">
        <f>IF(IFERROR(INDEX('Tableau FR Download'!N:N,MATCH('Eligible Components'!M1066,'Tableau FR Download'!G:G,0)),"")=0,"",IFERROR(INDEX('Tableau FR Download'!N:N,MATCH('Eligible Components'!M1066,'Tableau FR Download'!G:G,0)),""))</f>
        <v/>
      </c>
      <c r="R1066" s="27" t="str">
        <f>IF(IFERROR(INDEX('Tableau FR Download'!O:O,MATCH('Eligible Components'!M1066,'Tableau FR Download'!G:G,0)),"")=0,"",IFERROR(INDEX('Tableau FR Download'!O:O,MATCH('Eligible Components'!M1066,'Tableau FR Download'!G:G,0)),""))</f>
        <v/>
      </c>
      <c r="S1066" t="str">
        <f t="shared" si="50"/>
        <v/>
      </c>
      <c r="T1066" s="1" t="str">
        <f>IFERROR(INDEX('User Instructions'!$E$3:$E$8,MATCH('Eligible Components'!N1066,'User Instructions'!$D$3:$D$8,0)),"")</f>
        <v/>
      </c>
      <c r="U1066" s="1" t="str">
        <f>IFERROR(IF(INDEX('Tableau FR Download'!M:M,MATCH('Eligible Components'!M1066,'Tableau FR Download'!G:G,0))=0,"",INDEX('Tableau FR Download'!M:M,MATCH('Eligible Components'!M1066,'Tableau FR Download'!G:G,0))),"")</f>
        <v/>
      </c>
    </row>
    <row r="1067" spans="1:21" hidden="1" x14ac:dyDescent="0.35">
      <c r="A1067" s="1">
        <f t="shared" ref="A1067" si="55">IF(B1067=1,0,IF(AND(H1067=1,OR(F1067="HIV/AIDS",F1067="Tuberculosis",F1067="Malaria",M1067&lt;&gt;"")),1,0))</f>
        <v>1</v>
      </c>
      <c r="B1067" s="1">
        <v>0</v>
      </c>
      <c r="C1067" s="1" t="s">
        <v>201</v>
      </c>
      <c r="D1067" s="1" t="s">
        <v>148</v>
      </c>
      <c r="E1067" s="1" t="s">
        <v>59</v>
      </c>
      <c r="F1067" s="1" t="s">
        <v>59</v>
      </c>
      <c r="G1067" s="1" t="str">
        <f t="shared" si="48"/>
        <v>Multicountry North Africa-HIV/AIDS</v>
      </c>
      <c r="H1067" s="1">
        <v>1</v>
      </c>
      <c r="I1067" s="1" t="s">
        <v>97</v>
      </c>
      <c r="J1067" s="1" t="str">
        <f>IF(IFERROR(IF(M1067="",INDEX('Review Approach Lookup'!D:D,MATCH('Eligible Components'!G1067,'Review Approach Lookup'!A:A,0)),INDEX('Tableau FR Download'!I:I,MATCH(M1067,'Tableau FR Download'!G:G,0))),"")=0,"TBC",IFERROR(IF(M1067="",INDEX('Review Approach Lookup'!D:D,MATCH('Eligible Components'!G1067,'Review Approach Lookup'!A:A,0)),INDEX('Tableau FR Download'!I:I,MATCH(M1067,'Tableau FR Download'!G:G,0))),""))</f>
        <v>Tailored for Transition</v>
      </c>
      <c r="K1067" s="1" t="s">
        <v>218</v>
      </c>
      <c r="L1067" s="1">
        <f>_xlfn.MAXIFS('Tableau FR Download'!A:A,'Tableau FR Download'!B:B,'Eligible Components'!G1067)</f>
        <v>1660</v>
      </c>
      <c r="M1067" s="1" t="str">
        <f>IF(L1067=0,"",INDEX('Tableau FR Download'!G:G,MATCH('Eligible Components'!L1067,'Tableau FR Download'!A:A,0)))</f>
        <v>FR1660-MCNA-H</v>
      </c>
      <c r="N1067" s="2" t="str">
        <f>IFERROR(IF(LEFT(INDEX('Tableau FR Download'!J:J,MATCH('Eligible Components'!M1067,'Tableau FR Download'!G:G,0)),FIND(" - ",INDEX('Tableau FR Download'!J:J,MATCH('Eligible Components'!M1067,'Tableau FR Download'!G:G,0)))-1) = 0,"",LEFT(INDEX('Tableau FR Download'!J:J,MATCH('Eligible Components'!M1067,'Tableau FR Download'!G:G,0)),FIND(" - ",INDEX('Tableau FR Download'!J:J,MATCH('Eligible Components'!M1067,'Tableau FR Download'!G:G,0)))-1)),"")</f>
        <v>Window 3</v>
      </c>
      <c r="O1067" s="2" t="str">
        <f>IF(T1067="No","",IFERROR(IF(INDEX('Tableau FR Download'!M:M,MATCH('Eligible Components'!M1067,'Tableau FR Download'!G:G,0))=0,"",INDEX('Tableau FR Download'!M:M,MATCH('Eligible Components'!M1067,'Tableau FR Download'!G:G,0))),""))</f>
        <v>Grant Making</v>
      </c>
      <c r="P1067" s="27">
        <f>IF(IFERROR(
INDEX('Funding Request Tracker'!$G$6:$G$13,MATCH('Eligible Components'!N1067,'Funding Request Tracker'!$F$6:$F$13,0)),"")=0,"",
IFERROR(INDEX('Funding Request Tracker'!$G$6:$G$13,MATCH('Eligible Components'!N1067,'Funding Request Tracker'!$F$6:$F$13,0)),
""))</f>
        <v>45159</v>
      </c>
      <c r="Q1067" s="27">
        <f>IF(IFERROR(INDEX('Tableau FR Download'!N:N,MATCH('Eligible Components'!M1067,'Tableau FR Download'!G:G,0)),"")=0,"",IFERROR(INDEX('Tableau FR Download'!N:N,MATCH('Eligible Components'!M1067,'Tableau FR Download'!G:G,0)),""))</f>
        <v>45267</v>
      </c>
      <c r="R1067" s="27">
        <f>IF(IFERROR(INDEX('Tableau FR Download'!O:O,MATCH('Eligible Components'!M1067,'Tableau FR Download'!G:G,0)),"")=0,"",IFERROR(INDEX('Tableau FR Download'!O:O,MATCH('Eligible Components'!M1067,'Tableau FR Download'!G:G,0)),""))</f>
        <v>45279</v>
      </c>
      <c r="S1067">
        <f t="shared" ref="S1067" si="56">IFERROR((R1067-P1067)/30.5,"")</f>
        <v>3.9344262295081966</v>
      </c>
      <c r="T1067" s="1" t="str">
        <f>IFERROR(INDEX('User Instructions'!$E$3:$E$8,MATCH('Eligible Components'!N1067,'User Instructions'!$D$3:$D$8,0)),"")</f>
        <v>Yes</v>
      </c>
      <c r="U1067" s="1" t="str">
        <f>IFERROR(IF(INDEX('Tableau FR Download'!M:M,MATCH('Eligible Components'!M1067,'Tableau FR Download'!G:G,0))=0,"",INDEX('Tableau FR Download'!M:M,MATCH('Eligible Components'!M1067,'Tableau FR Download'!G:G,0))),"")</f>
        <v>Grant Making</v>
      </c>
    </row>
    <row r="1068" spans="1:21" hidden="1" x14ac:dyDescent="0.35">
      <c r="A1068" s="1">
        <f t="shared" ref="A1068:A1081" si="57">IF(B1068=1,0,IF(AND(H1068=1,OR(F1068="HIV/AIDS",F1068="Tuberculosis",F1068="Malaria",M1068&lt;&gt;"")),1,0))</f>
        <v>0</v>
      </c>
      <c r="B1068" s="1">
        <v>0</v>
      </c>
      <c r="C1068" s="1" t="s">
        <v>201</v>
      </c>
      <c r="D1068" s="1" t="s">
        <v>148</v>
      </c>
      <c r="E1068" s="1" t="s">
        <v>103</v>
      </c>
      <c r="F1068" s="1" t="s">
        <v>203</v>
      </c>
      <c r="G1068" s="1" t="str">
        <f t="shared" si="48"/>
        <v>Multicountry North Africa-HIV/AIDS,Malaria</v>
      </c>
      <c r="H1068" s="1">
        <v>1</v>
      </c>
      <c r="I1068" s="1" t="s">
        <v>97</v>
      </c>
      <c r="J1068" s="1" t="str">
        <f>IF(IFERROR(IF(M1068="",INDEX('Review Approach Lookup'!D:D,MATCH('Eligible Components'!G1068,'Review Approach Lookup'!A:A,0)),INDEX('Tableau FR Download'!I:I,MATCH(M1068,'Tableau FR Download'!G:G,0))),"")=0,"TBC",IFERROR(IF(M1068="",INDEX('Review Approach Lookup'!D:D,MATCH('Eligible Components'!G1068,'Review Approach Lookup'!A:A,0)),INDEX('Tableau FR Download'!I:I,MATCH(M1068,'Tableau FR Download'!G:G,0))),""))</f>
        <v/>
      </c>
      <c r="K1068" s="1" t="s">
        <v>218</v>
      </c>
      <c r="L1068" s="1">
        <f>_xlfn.MAXIFS('Tableau FR Download'!A:A,'Tableau FR Download'!B:B,'Eligible Components'!G1068)</f>
        <v>0</v>
      </c>
      <c r="N1068" s="2"/>
      <c r="O1068" s="2"/>
      <c r="P1068" s="27"/>
      <c r="R1068" s="27"/>
    </row>
    <row r="1069" spans="1:21" hidden="1" x14ac:dyDescent="0.35">
      <c r="A1069" s="1">
        <f t="shared" si="57"/>
        <v>0</v>
      </c>
      <c r="B1069" s="1">
        <v>0</v>
      </c>
      <c r="C1069" s="1" t="s">
        <v>201</v>
      </c>
      <c r="D1069" s="1" t="s">
        <v>148</v>
      </c>
      <c r="E1069" s="1" t="s">
        <v>204</v>
      </c>
      <c r="F1069" s="1" t="s">
        <v>205</v>
      </c>
      <c r="G1069" s="1" t="str">
        <f t="shared" si="48"/>
        <v>Multicountry North Africa-HIV/AIDS,Malaria,RSSH</v>
      </c>
      <c r="H1069" s="1">
        <v>1</v>
      </c>
      <c r="I1069" s="1" t="s">
        <v>97</v>
      </c>
      <c r="K1069" s="1" t="s">
        <v>218</v>
      </c>
      <c r="L1069" s="1">
        <f>_xlfn.MAXIFS('Tableau FR Download'!A:A,'Tableau FR Download'!B:B,'Eligible Components'!G1069)</f>
        <v>0</v>
      </c>
      <c r="N1069" s="2"/>
      <c r="O1069" s="2"/>
      <c r="P1069" s="27"/>
      <c r="R1069" s="27"/>
    </row>
    <row r="1070" spans="1:21" hidden="1" x14ac:dyDescent="0.35">
      <c r="A1070" s="1">
        <f t="shared" si="57"/>
        <v>0</v>
      </c>
      <c r="B1070" s="1">
        <v>0</v>
      </c>
      <c r="C1070" s="1" t="s">
        <v>201</v>
      </c>
      <c r="D1070" s="1" t="s">
        <v>148</v>
      </c>
      <c r="E1070" s="1" t="s">
        <v>206</v>
      </c>
      <c r="F1070" s="1" t="s">
        <v>207</v>
      </c>
      <c r="G1070" s="1" t="str">
        <f t="shared" si="48"/>
        <v>Multicountry North Africa-HIV/AIDS,RSSH</v>
      </c>
      <c r="H1070" s="1">
        <v>1</v>
      </c>
      <c r="I1070" s="1" t="s">
        <v>97</v>
      </c>
      <c r="K1070" s="1" t="s">
        <v>218</v>
      </c>
      <c r="L1070" s="1">
        <f>_xlfn.MAXIFS('Tableau FR Download'!A:A,'Tableau FR Download'!B:B,'Eligible Components'!G1070)</f>
        <v>0</v>
      </c>
      <c r="N1070" s="2"/>
      <c r="O1070" s="2"/>
      <c r="P1070" s="27"/>
      <c r="R1070" s="27"/>
    </row>
    <row r="1071" spans="1:21" hidden="1" x14ac:dyDescent="0.35">
      <c r="A1071" s="1">
        <f t="shared" si="57"/>
        <v>0</v>
      </c>
      <c r="B1071" s="1">
        <v>0</v>
      </c>
      <c r="C1071" s="1" t="s">
        <v>201</v>
      </c>
      <c r="D1071" s="1" t="s">
        <v>148</v>
      </c>
      <c r="E1071" s="1" t="s">
        <v>63</v>
      </c>
      <c r="F1071" s="1" t="s">
        <v>208</v>
      </c>
      <c r="G1071" s="1" t="str">
        <f t="shared" si="48"/>
        <v>Multicountry North Africa-HIV/AIDS, Tuberculosis</v>
      </c>
      <c r="H1071" s="1">
        <v>1</v>
      </c>
      <c r="I1071" s="1" t="s">
        <v>97</v>
      </c>
      <c r="K1071" s="1" t="s">
        <v>218</v>
      </c>
      <c r="L1071" s="1">
        <f>_xlfn.MAXIFS('Tableau FR Download'!A:A,'Tableau FR Download'!B:B,'Eligible Components'!G1071)</f>
        <v>0</v>
      </c>
      <c r="N1071" s="2"/>
      <c r="O1071" s="2"/>
      <c r="P1071" s="27"/>
      <c r="R1071" s="27"/>
    </row>
    <row r="1072" spans="1:21" hidden="1" x14ac:dyDescent="0.35">
      <c r="A1072" s="1">
        <f t="shared" si="57"/>
        <v>0</v>
      </c>
      <c r="B1072" s="1">
        <v>0</v>
      </c>
      <c r="C1072" s="1" t="s">
        <v>201</v>
      </c>
      <c r="D1072" s="1" t="s">
        <v>148</v>
      </c>
      <c r="E1072" s="1" t="s">
        <v>53</v>
      </c>
      <c r="F1072" s="1" t="s">
        <v>209</v>
      </c>
      <c r="G1072" s="1" t="str">
        <f t="shared" si="48"/>
        <v>Multicountry North Africa-HIV/AIDS,Tuberculosis,Malaria</v>
      </c>
      <c r="H1072" s="1">
        <v>1</v>
      </c>
      <c r="I1072" s="1" t="s">
        <v>97</v>
      </c>
      <c r="K1072" s="1" t="s">
        <v>218</v>
      </c>
      <c r="L1072" s="1">
        <f>_xlfn.MAXIFS('Tableau FR Download'!A:A,'Tableau FR Download'!B:B,'Eligible Components'!G1072)</f>
        <v>0</v>
      </c>
      <c r="N1072" s="2"/>
      <c r="O1072" s="2"/>
      <c r="P1072" s="27"/>
      <c r="R1072" s="27"/>
    </row>
    <row r="1073" spans="1:21" hidden="1" x14ac:dyDescent="0.35">
      <c r="A1073" s="1">
        <f t="shared" si="57"/>
        <v>0</v>
      </c>
      <c r="B1073" s="1">
        <v>0</v>
      </c>
      <c r="C1073" s="1" t="s">
        <v>201</v>
      </c>
      <c r="D1073" s="1" t="s">
        <v>148</v>
      </c>
      <c r="E1073" s="1" t="s">
        <v>81</v>
      </c>
      <c r="F1073" s="1" t="s">
        <v>210</v>
      </c>
      <c r="G1073" s="1" t="str">
        <f t="shared" si="48"/>
        <v>Multicountry North Africa-HIV/AIDS,Tuberculosis,Malaria,RSSH</v>
      </c>
      <c r="H1073" s="1">
        <v>1</v>
      </c>
      <c r="I1073" s="1" t="s">
        <v>97</v>
      </c>
      <c r="K1073" s="1" t="s">
        <v>218</v>
      </c>
      <c r="L1073" s="1">
        <f>_xlfn.MAXIFS('Tableau FR Download'!A:A,'Tableau FR Download'!B:B,'Eligible Components'!G1073)</f>
        <v>0</v>
      </c>
      <c r="N1073" s="2"/>
      <c r="O1073" s="2"/>
      <c r="P1073" s="27"/>
      <c r="R1073" s="27"/>
    </row>
    <row r="1074" spans="1:21" hidden="1" x14ac:dyDescent="0.35">
      <c r="A1074" s="1">
        <f t="shared" si="57"/>
        <v>0</v>
      </c>
      <c r="B1074" s="1">
        <v>0</v>
      </c>
      <c r="C1074" s="1" t="s">
        <v>201</v>
      </c>
      <c r="D1074" s="1" t="s">
        <v>148</v>
      </c>
      <c r="E1074" s="1" t="s">
        <v>137</v>
      </c>
      <c r="F1074" s="1" t="s">
        <v>211</v>
      </c>
      <c r="G1074" s="1" t="str">
        <f t="shared" si="48"/>
        <v>Multicountry North Africa-HIV/AIDS,Tuberculosis,RSSH</v>
      </c>
      <c r="H1074" s="1">
        <v>1</v>
      </c>
      <c r="I1074" s="1" t="s">
        <v>97</v>
      </c>
      <c r="K1074" s="1" t="s">
        <v>218</v>
      </c>
      <c r="L1074" s="1">
        <f>_xlfn.MAXIFS('Tableau FR Download'!A:A,'Tableau FR Download'!B:B,'Eligible Components'!G1074)</f>
        <v>0</v>
      </c>
      <c r="N1074" s="2"/>
      <c r="O1074" s="2"/>
      <c r="P1074" s="27"/>
      <c r="R1074" s="27"/>
    </row>
    <row r="1075" spans="1:21" hidden="1" x14ac:dyDescent="0.35">
      <c r="A1075" s="1">
        <f t="shared" si="57"/>
        <v>0</v>
      </c>
      <c r="B1075" s="1">
        <v>1</v>
      </c>
      <c r="C1075" s="1" t="s">
        <v>201</v>
      </c>
      <c r="D1075" s="1" t="s">
        <v>148</v>
      </c>
      <c r="E1075" s="1" t="s">
        <v>68</v>
      </c>
      <c r="F1075" s="1" t="s">
        <v>68</v>
      </c>
      <c r="G1075" s="1" t="str">
        <f t="shared" si="48"/>
        <v>Multicountry North Africa-Malaria</v>
      </c>
      <c r="H1075" s="1">
        <v>1</v>
      </c>
      <c r="I1075" s="1" t="s">
        <v>97</v>
      </c>
      <c r="K1075" s="1" t="s">
        <v>218</v>
      </c>
      <c r="L1075" s="1">
        <f>_xlfn.MAXIFS('Tableau FR Download'!A:A,'Tableau FR Download'!B:B,'Eligible Components'!G1075)</f>
        <v>0</v>
      </c>
      <c r="N1075" s="2"/>
      <c r="O1075" s="2"/>
      <c r="P1075" s="27"/>
      <c r="R1075" s="27"/>
    </row>
    <row r="1076" spans="1:21" hidden="1" x14ac:dyDescent="0.35">
      <c r="A1076" s="1">
        <f t="shared" si="57"/>
        <v>0</v>
      </c>
      <c r="B1076" s="1">
        <v>0</v>
      </c>
      <c r="C1076" s="1" t="s">
        <v>201</v>
      </c>
      <c r="D1076" s="1" t="s">
        <v>148</v>
      </c>
      <c r="E1076" s="1" t="s">
        <v>94</v>
      </c>
      <c r="F1076" s="1" t="s">
        <v>212</v>
      </c>
      <c r="G1076" s="1" t="str">
        <f t="shared" si="48"/>
        <v>Multicountry North Africa-Malaria,RSSH</v>
      </c>
      <c r="H1076" s="1">
        <v>1</v>
      </c>
      <c r="I1076" s="1" t="s">
        <v>97</v>
      </c>
      <c r="K1076" s="1" t="s">
        <v>218</v>
      </c>
      <c r="L1076" s="1">
        <f>_xlfn.MAXIFS('Tableau FR Download'!A:A,'Tableau FR Download'!B:B,'Eligible Components'!G1076)</f>
        <v>0</v>
      </c>
      <c r="N1076" s="2"/>
      <c r="O1076" s="2"/>
      <c r="P1076" s="27"/>
      <c r="R1076" s="27"/>
    </row>
    <row r="1077" spans="1:21" hidden="1" x14ac:dyDescent="0.35">
      <c r="A1077" s="1">
        <f t="shared" si="57"/>
        <v>0</v>
      </c>
      <c r="B1077" s="1">
        <v>0</v>
      </c>
      <c r="C1077" s="1" t="s">
        <v>201</v>
      </c>
      <c r="D1077" s="1" t="s">
        <v>148</v>
      </c>
      <c r="E1077" s="1" t="s">
        <v>91</v>
      </c>
      <c r="F1077" s="1" t="s">
        <v>91</v>
      </c>
      <c r="G1077" s="1" t="str">
        <f t="shared" si="48"/>
        <v>Multicountry North Africa-RSSH</v>
      </c>
      <c r="H1077" s="1">
        <v>1</v>
      </c>
      <c r="I1077" s="1" t="s">
        <v>97</v>
      </c>
      <c r="K1077" s="1" t="s">
        <v>218</v>
      </c>
      <c r="L1077" s="1">
        <f>_xlfn.MAXIFS('Tableau FR Download'!A:A,'Tableau FR Download'!B:B,'Eligible Components'!G1077)</f>
        <v>0</v>
      </c>
      <c r="N1077" s="2"/>
      <c r="O1077" s="2"/>
      <c r="P1077" s="27"/>
      <c r="R1077" s="27"/>
    </row>
    <row r="1078" spans="1:21" hidden="1" x14ac:dyDescent="0.35">
      <c r="A1078" s="1">
        <f t="shared" si="57"/>
        <v>0</v>
      </c>
      <c r="B1078" s="1">
        <v>1</v>
      </c>
      <c r="C1078" s="1" t="s">
        <v>201</v>
      </c>
      <c r="D1078" s="1" t="s">
        <v>148</v>
      </c>
      <c r="E1078" s="1" t="s">
        <v>61</v>
      </c>
      <c r="F1078" s="1" t="s">
        <v>213</v>
      </c>
      <c r="G1078" s="1" t="str">
        <f t="shared" si="48"/>
        <v>Multicountry North Africa-Tuberculosis</v>
      </c>
      <c r="H1078" s="1">
        <v>1</v>
      </c>
      <c r="I1078" s="1" t="s">
        <v>97</v>
      </c>
      <c r="K1078" s="1" t="s">
        <v>218</v>
      </c>
      <c r="L1078" s="1">
        <f>_xlfn.MAXIFS('Tableau FR Download'!A:A,'Tableau FR Download'!B:B,'Eligible Components'!G1078)</f>
        <v>0</v>
      </c>
      <c r="N1078" s="2"/>
      <c r="O1078" s="2"/>
      <c r="P1078" s="27"/>
      <c r="R1078" s="27"/>
    </row>
    <row r="1079" spans="1:21" hidden="1" x14ac:dyDescent="0.35">
      <c r="A1079" s="1">
        <f t="shared" si="57"/>
        <v>0</v>
      </c>
      <c r="B1079" s="1">
        <v>0</v>
      </c>
      <c r="C1079" s="1" t="s">
        <v>201</v>
      </c>
      <c r="D1079" s="1" t="s">
        <v>148</v>
      </c>
      <c r="E1079" s="1" t="s">
        <v>168</v>
      </c>
      <c r="F1079" s="1" t="s">
        <v>214</v>
      </c>
      <c r="G1079" s="1" t="str">
        <f t="shared" si="48"/>
        <v>Multicountry North Africa-Tuberculosis,Malaria</v>
      </c>
      <c r="H1079" s="1">
        <v>1</v>
      </c>
      <c r="I1079" s="1" t="s">
        <v>97</v>
      </c>
      <c r="K1079" s="1" t="s">
        <v>218</v>
      </c>
      <c r="L1079" s="1">
        <f>_xlfn.MAXIFS('Tableau FR Download'!A:A,'Tableau FR Download'!B:B,'Eligible Components'!G1079)</f>
        <v>0</v>
      </c>
      <c r="N1079" s="2"/>
      <c r="O1079" s="2"/>
      <c r="P1079" s="27"/>
      <c r="R1079" s="27"/>
    </row>
    <row r="1080" spans="1:21" hidden="1" x14ac:dyDescent="0.35">
      <c r="A1080" s="1">
        <f t="shared" si="57"/>
        <v>0</v>
      </c>
      <c r="B1080" s="1">
        <v>0</v>
      </c>
      <c r="C1080" s="1" t="s">
        <v>201</v>
      </c>
      <c r="D1080" s="1" t="s">
        <v>148</v>
      </c>
      <c r="E1080" s="1" t="s">
        <v>133</v>
      </c>
      <c r="F1080" s="1" t="s">
        <v>215</v>
      </c>
      <c r="G1080" s="1" t="str">
        <f t="shared" si="48"/>
        <v>Multicountry North Africa-Tuberculosis,Malaria,RSSH</v>
      </c>
      <c r="H1080" s="1">
        <v>1</v>
      </c>
      <c r="I1080" s="1" t="s">
        <v>97</v>
      </c>
      <c r="K1080" s="1" t="s">
        <v>218</v>
      </c>
      <c r="L1080" s="1">
        <f>_xlfn.MAXIFS('Tableau FR Download'!A:A,'Tableau FR Download'!B:B,'Eligible Components'!G1080)</f>
        <v>0</v>
      </c>
      <c r="N1080" s="2"/>
      <c r="O1080" s="2"/>
      <c r="P1080" s="27"/>
      <c r="R1080" s="27"/>
    </row>
    <row r="1081" spans="1:21" hidden="1" x14ac:dyDescent="0.35">
      <c r="A1081" s="1">
        <f t="shared" si="57"/>
        <v>0</v>
      </c>
      <c r="B1081" s="1">
        <v>0</v>
      </c>
      <c r="C1081" s="1" t="s">
        <v>201</v>
      </c>
      <c r="D1081" s="1" t="s">
        <v>148</v>
      </c>
      <c r="E1081" s="1" t="s">
        <v>121</v>
      </c>
      <c r="F1081" s="1" t="s">
        <v>216</v>
      </c>
      <c r="G1081" s="1" t="str">
        <f t="shared" si="48"/>
        <v>Multicountry North Africa-Tuberculosis,RSSH</v>
      </c>
      <c r="H1081" s="1">
        <v>1</v>
      </c>
      <c r="I1081" s="1" t="s">
        <v>97</v>
      </c>
      <c r="K1081" s="1" t="s">
        <v>218</v>
      </c>
      <c r="L1081" s="1">
        <f>_xlfn.MAXIFS('Tableau FR Download'!A:A,'Tableau FR Download'!B:B,'Eligible Components'!G1081)</f>
        <v>0</v>
      </c>
      <c r="N1081" s="2"/>
      <c r="O1081" s="2"/>
      <c r="P1081" s="27"/>
      <c r="R1081" s="27"/>
    </row>
    <row r="1082" spans="1:21" hidden="1" x14ac:dyDescent="0.35">
      <c r="A1082" s="1">
        <f t="shared" si="49"/>
        <v>0</v>
      </c>
      <c r="B1082" s="1">
        <v>1</v>
      </c>
      <c r="C1082" s="1" t="s">
        <v>201</v>
      </c>
      <c r="D1082" s="1" t="s">
        <v>149</v>
      </c>
      <c r="E1082" s="1" t="s">
        <v>59</v>
      </c>
      <c r="F1082" s="1" t="s">
        <v>59</v>
      </c>
      <c r="G1082" s="1" t="str">
        <f t="shared" si="48"/>
        <v>Multicountry Western Pacific-HIV/AIDS</v>
      </c>
      <c r="H1082" s="1">
        <v>1</v>
      </c>
      <c r="I1082" s="1" t="s">
        <v>97</v>
      </c>
      <c r="J1082" s="1" t="str">
        <f>IF(IFERROR(IF(M1082="",INDEX('Review Approach Lookup'!D:D,MATCH('Eligible Components'!G1082,'Review Approach Lookup'!A:A,0)),INDEX('Tableau FR Download'!I:I,MATCH(M1082,'Tableau FR Download'!G:G,0))),"")=0,"TBC",IFERROR(IF(M1082="",INDEX('Review Approach Lookup'!D:D,MATCH('Eligible Components'!G1082,'Review Approach Lookup'!A:A,0)),INDEX('Tableau FR Download'!I:I,MATCH(M1082,'Tableau FR Download'!G:G,0))),""))</f>
        <v>Tailored for Focused Portfolios</v>
      </c>
      <c r="K1082" s="1" t="s">
        <v>218</v>
      </c>
      <c r="L1082" s="1">
        <f>_xlfn.MAXIFS('Tableau FR Download'!A:A,'Tableau FR Download'!B:B,'Eligible Components'!G1082)</f>
        <v>0</v>
      </c>
      <c r="M1082" s="1" t="str">
        <f>IF(L1082=0,"",INDEX('Tableau FR Download'!G:G,MATCH('Eligible Components'!L1082,'Tableau FR Download'!A:A,0)))</f>
        <v/>
      </c>
      <c r="N1082" s="2" t="str">
        <f>IFERROR(IF(LEFT(INDEX('Tableau FR Download'!J:J,MATCH('Eligible Components'!M1082,'Tableau FR Download'!G:G,0)),FIND(" - ",INDEX('Tableau FR Download'!J:J,MATCH('Eligible Components'!M1082,'Tableau FR Download'!G:G,0)))-1) = 0,"",LEFT(INDEX('Tableau FR Download'!J:J,MATCH('Eligible Components'!M1082,'Tableau FR Download'!G:G,0)),FIND(" - ",INDEX('Tableau FR Download'!J:J,MATCH('Eligible Components'!M1082,'Tableau FR Download'!G:G,0)))-1)),"")</f>
        <v/>
      </c>
      <c r="O1082" s="2" t="str">
        <f>IF(T1082="No","",IFERROR(IF(INDEX('Tableau FR Download'!M:M,MATCH('Eligible Components'!M1082,'Tableau FR Download'!G:G,0))=0,"",INDEX('Tableau FR Download'!M:M,MATCH('Eligible Components'!M1082,'Tableau FR Download'!G:G,0))),""))</f>
        <v/>
      </c>
      <c r="P1082" s="27" t="str">
        <f>IF(IFERROR(
INDEX('Funding Request Tracker'!$G$6:$G$13,MATCH('Eligible Components'!N1082,'Funding Request Tracker'!$F$6:$F$13,0)),"")=0,"",
IFERROR(INDEX('Funding Request Tracker'!$G$6:$G$13,MATCH('Eligible Components'!N1082,'Funding Request Tracker'!$F$6:$F$13,0)),
""))</f>
        <v/>
      </c>
      <c r="Q1082" s="27" t="str">
        <f>IF(IFERROR(INDEX('Tableau FR Download'!N:N,MATCH('Eligible Components'!M1082,'Tableau FR Download'!G:G,0)),"")=0,"",IFERROR(INDEX('Tableau FR Download'!N:N,MATCH('Eligible Components'!M1082,'Tableau FR Download'!G:G,0)),""))</f>
        <v/>
      </c>
      <c r="R1082" s="27" t="str">
        <f>IF(IFERROR(INDEX('Tableau FR Download'!O:O,MATCH('Eligible Components'!M1082,'Tableau FR Download'!G:G,0)),"")=0,"",IFERROR(INDEX('Tableau FR Download'!O:O,MATCH('Eligible Components'!M1082,'Tableau FR Download'!G:G,0)),""))</f>
        <v/>
      </c>
      <c r="S1082" t="str">
        <f t="shared" ref="S1082" si="58">IFERROR((R1082-P1082)/30.5,"")</f>
        <v/>
      </c>
      <c r="T1082" s="1" t="str">
        <f>IFERROR(INDEX('User Instructions'!$E$3:$E$8,MATCH('Eligible Components'!N1082,'User Instructions'!$D$3:$D$8,0)),"")</f>
        <v/>
      </c>
      <c r="U1082" s="1" t="str">
        <f>IFERROR(IF(INDEX('Tableau FR Download'!M:M,MATCH('Eligible Components'!M1082,'Tableau FR Download'!G:G,0))=0,"",INDEX('Tableau FR Download'!M:M,MATCH('Eligible Components'!M1082,'Tableau FR Download'!G:G,0))),"")</f>
        <v/>
      </c>
    </row>
    <row r="1083" spans="1:21" hidden="1" x14ac:dyDescent="0.35">
      <c r="A1083" s="1">
        <f t="shared" si="49"/>
        <v>0</v>
      </c>
      <c r="B1083" s="1">
        <v>0</v>
      </c>
      <c r="C1083" s="1" t="s">
        <v>201</v>
      </c>
      <c r="D1083" s="1" t="s">
        <v>149</v>
      </c>
      <c r="E1083" s="1" t="s">
        <v>103</v>
      </c>
      <c r="F1083" s="1" t="s">
        <v>203</v>
      </c>
      <c r="G1083" s="1" t="str">
        <f t="shared" si="48"/>
        <v>Multicountry Western Pacific-HIV/AIDS,Malaria</v>
      </c>
      <c r="H1083" s="1">
        <v>1</v>
      </c>
      <c r="I1083" s="1" t="s">
        <v>52</v>
      </c>
      <c r="J1083" s="1" t="str">
        <f>IF(IFERROR(IF(M1083="",INDEX('Review Approach Lookup'!D:D,MATCH('Eligible Components'!G1083,'Review Approach Lookup'!A:A,0)),INDEX('Tableau FR Download'!I:I,MATCH(M1083,'Tableau FR Download'!G:G,0))),"")=0,"TBC",IFERROR(IF(M1083="",INDEX('Review Approach Lookup'!D:D,MATCH('Eligible Components'!G1083,'Review Approach Lookup'!A:A,0)),INDEX('Tableau FR Download'!I:I,MATCH(M1083,'Tableau FR Download'!G:G,0))),""))</f>
        <v/>
      </c>
      <c r="K1083" s="1" t="s">
        <v>218</v>
      </c>
      <c r="L1083" s="1">
        <f>_xlfn.MAXIFS('Tableau FR Download'!A:A,'Tableau FR Download'!B:B,'Eligible Components'!G1083)</f>
        <v>0</v>
      </c>
      <c r="M1083" s="1" t="str">
        <f>IF(L1083=0,"",INDEX('Tableau FR Download'!G:G,MATCH('Eligible Components'!L1083,'Tableau FR Download'!A:A,0)))</f>
        <v/>
      </c>
      <c r="N1083" s="2" t="str">
        <f>IFERROR(IF(LEFT(INDEX('Tableau FR Download'!J:J,MATCH('Eligible Components'!M1083,'Tableau FR Download'!G:G,0)),FIND(" - ",INDEX('Tableau FR Download'!J:J,MATCH('Eligible Components'!M1083,'Tableau FR Download'!G:G,0)))-1) = 0,"",LEFT(INDEX('Tableau FR Download'!J:J,MATCH('Eligible Components'!M1083,'Tableau FR Download'!G:G,0)),FIND(" - ",INDEX('Tableau FR Download'!J:J,MATCH('Eligible Components'!M1083,'Tableau FR Download'!G:G,0)))-1)),"")</f>
        <v/>
      </c>
      <c r="O1083" s="2" t="str">
        <f>IF(T1083="No","",IFERROR(IF(INDEX('Tableau FR Download'!M:M,MATCH('Eligible Components'!M1083,'Tableau FR Download'!G:G,0))=0,"",INDEX('Tableau FR Download'!M:M,MATCH('Eligible Components'!M1083,'Tableau FR Download'!G:G,0))),""))</f>
        <v/>
      </c>
      <c r="P1083" s="27" t="str">
        <f>IF(IFERROR(
INDEX('Funding Request Tracker'!$G$6:$G$13,MATCH('Eligible Components'!N1083,'Funding Request Tracker'!$F$6:$F$13,0)),"")=0,"",
IFERROR(INDEX('Funding Request Tracker'!$G$6:$G$13,MATCH('Eligible Components'!N1083,'Funding Request Tracker'!$F$6:$F$13,0)),
""))</f>
        <v/>
      </c>
      <c r="Q1083" s="27" t="str">
        <f>IF(IFERROR(INDEX('Tableau FR Download'!N:N,MATCH('Eligible Components'!M1083,'Tableau FR Download'!G:G,0)),"")=0,"",IFERROR(INDEX('Tableau FR Download'!N:N,MATCH('Eligible Components'!M1083,'Tableau FR Download'!G:G,0)),""))</f>
        <v/>
      </c>
      <c r="R1083" s="27" t="str">
        <f>IF(IFERROR(INDEX('Tableau FR Download'!O:O,MATCH('Eligible Components'!M1083,'Tableau FR Download'!G:G,0)),"")=0,"",IFERROR(INDEX('Tableau FR Download'!O:O,MATCH('Eligible Components'!M1083,'Tableau FR Download'!G:G,0)),""))</f>
        <v/>
      </c>
      <c r="S1083" t="str">
        <f t="shared" si="50"/>
        <v/>
      </c>
      <c r="T1083" s="1" t="str">
        <f>IFERROR(INDEX('User Instructions'!$E$3:$E$8,MATCH('Eligible Components'!N1083,'User Instructions'!$D$3:$D$8,0)),"")</f>
        <v/>
      </c>
      <c r="U1083" s="1" t="str">
        <f>IFERROR(IF(INDEX('Tableau FR Download'!M:M,MATCH('Eligible Components'!M1083,'Tableau FR Download'!G:G,0))=0,"",INDEX('Tableau FR Download'!M:M,MATCH('Eligible Components'!M1083,'Tableau FR Download'!G:G,0))),"")</f>
        <v/>
      </c>
    </row>
    <row r="1084" spans="1:21" hidden="1" x14ac:dyDescent="0.35">
      <c r="A1084" s="1">
        <f t="shared" si="49"/>
        <v>0</v>
      </c>
      <c r="B1084" s="1">
        <v>0</v>
      </c>
      <c r="C1084" s="1" t="s">
        <v>201</v>
      </c>
      <c r="D1084" s="1" t="s">
        <v>149</v>
      </c>
      <c r="E1084" s="1" t="s">
        <v>204</v>
      </c>
      <c r="F1084" s="1" t="s">
        <v>205</v>
      </c>
      <c r="G1084" s="1" t="str">
        <f t="shared" si="48"/>
        <v>Multicountry Western Pacific-HIV/AIDS,Malaria,RSSH</v>
      </c>
      <c r="H1084" s="1">
        <v>1</v>
      </c>
      <c r="I1084" s="1" t="s">
        <v>52</v>
      </c>
      <c r="J1084" s="1" t="str">
        <f>IF(IFERROR(IF(M1084="",INDEX('Review Approach Lookup'!D:D,MATCH('Eligible Components'!G1084,'Review Approach Lookup'!A:A,0)),INDEX('Tableau FR Download'!I:I,MATCH(M1084,'Tableau FR Download'!G:G,0))),"")=0,"TBC",IFERROR(IF(M1084="",INDEX('Review Approach Lookup'!D:D,MATCH('Eligible Components'!G1084,'Review Approach Lookup'!A:A,0)),INDEX('Tableau FR Download'!I:I,MATCH(M1084,'Tableau FR Download'!G:G,0))),""))</f>
        <v/>
      </c>
      <c r="K1084" s="1" t="s">
        <v>218</v>
      </c>
      <c r="L1084" s="1">
        <f>_xlfn.MAXIFS('Tableau FR Download'!A:A,'Tableau FR Download'!B:B,'Eligible Components'!G1084)</f>
        <v>0</v>
      </c>
      <c r="M1084" s="1" t="str">
        <f>IF(L1084=0,"",INDEX('Tableau FR Download'!G:G,MATCH('Eligible Components'!L1084,'Tableau FR Download'!A:A,0)))</f>
        <v/>
      </c>
      <c r="N1084" s="2" t="str">
        <f>IFERROR(IF(LEFT(INDEX('Tableau FR Download'!J:J,MATCH('Eligible Components'!M1084,'Tableau FR Download'!G:G,0)),FIND(" - ",INDEX('Tableau FR Download'!J:J,MATCH('Eligible Components'!M1084,'Tableau FR Download'!G:G,0)))-1) = 0,"",LEFT(INDEX('Tableau FR Download'!J:J,MATCH('Eligible Components'!M1084,'Tableau FR Download'!G:G,0)),FIND(" - ",INDEX('Tableau FR Download'!J:J,MATCH('Eligible Components'!M1084,'Tableau FR Download'!G:G,0)))-1)),"")</f>
        <v/>
      </c>
      <c r="O1084" s="2" t="str">
        <f>IF(T1084="No","",IFERROR(IF(INDEX('Tableau FR Download'!M:M,MATCH('Eligible Components'!M1084,'Tableau FR Download'!G:G,0))=0,"",INDEX('Tableau FR Download'!M:M,MATCH('Eligible Components'!M1084,'Tableau FR Download'!G:G,0))),""))</f>
        <v/>
      </c>
      <c r="P1084" s="27" t="str">
        <f>IF(IFERROR(
INDEX('Funding Request Tracker'!$G$6:$G$13,MATCH('Eligible Components'!N1084,'Funding Request Tracker'!$F$6:$F$13,0)),"")=0,"",
IFERROR(INDEX('Funding Request Tracker'!$G$6:$G$13,MATCH('Eligible Components'!N1084,'Funding Request Tracker'!$F$6:$F$13,0)),
""))</f>
        <v/>
      </c>
      <c r="Q1084" s="27" t="str">
        <f>IF(IFERROR(INDEX('Tableau FR Download'!N:N,MATCH('Eligible Components'!M1084,'Tableau FR Download'!G:G,0)),"")=0,"",IFERROR(INDEX('Tableau FR Download'!N:N,MATCH('Eligible Components'!M1084,'Tableau FR Download'!G:G,0)),""))</f>
        <v/>
      </c>
      <c r="R1084" s="27" t="str">
        <f>IF(IFERROR(INDEX('Tableau FR Download'!O:O,MATCH('Eligible Components'!M1084,'Tableau FR Download'!G:G,0)),"")=0,"",IFERROR(INDEX('Tableau FR Download'!O:O,MATCH('Eligible Components'!M1084,'Tableau FR Download'!G:G,0)),""))</f>
        <v/>
      </c>
      <c r="S1084" t="str">
        <f t="shared" si="50"/>
        <v/>
      </c>
      <c r="T1084" s="1" t="str">
        <f>IFERROR(INDEX('User Instructions'!$E$3:$E$8,MATCH('Eligible Components'!N1084,'User Instructions'!$D$3:$D$8,0)),"")</f>
        <v/>
      </c>
      <c r="U1084" s="1" t="str">
        <f>IFERROR(IF(INDEX('Tableau FR Download'!M:M,MATCH('Eligible Components'!M1084,'Tableau FR Download'!G:G,0))=0,"",INDEX('Tableau FR Download'!M:M,MATCH('Eligible Components'!M1084,'Tableau FR Download'!G:G,0))),"")</f>
        <v/>
      </c>
    </row>
    <row r="1085" spans="1:21" hidden="1" x14ac:dyDescent="0.35">
      <c r="A1085" s="1">
        <f t="shared" si="49"/>
        <v>0</v>
      </c>
      <c r="B1085" s="1">
        <v>0</v>
      </c>
      <c r="C1085" s="1" t="s">
        <v>201</v>
      </c>
      <c r="D1085" s="1" t="s">
        <v>149</v>
      </c>
      <c r="E1085" s="1" t="s">
        <v>206</v>
      </c>
      <c r="F1085" s="1" t="s">
        <v>207</v>
      </c>
      <c r="G1085" s="1" t="str">
        <f t="shared" si="48"/>
        <v>Multicountry Western Pacific-HIV/AIDS,RSSH</v>
      </c>
      <c r="H1085" s="1">
        <v>1</v>
      </c>
      <c r="I1085" s="1" t="s">
        <v>52</v>
      </c>
      <c r="J1085" s="1" t="str">
        <f>IF(IFERROR(IF(M1085="",INDEX('Review Approach Lookup'!D:D,MATCH('Eligible Components'!G1085,'Review Approach Lookup'!A:A,0)),INDEX('Tableau FR Download'!I:I,MATCH(M1085,'Tableau FR Download'!G:G,0))),"")=0,"TBC",IFERROR(IF(M1085="",INDEX('Review Approach Lookup'!D:D,MATCH('Eligible Components'!G1085,'Review Approach Lookup'!A:A,0)),INDEX('Tableau FR Download'!I:I,MATCH(M1085,'Tableau FR Download'!G:G,0))),""))</f>
        <v/>
      </c>
      <c r="K1085" s="1" t="s">
        <v>218</v>
      </c>
      <c r="L1085" s="1">
        <f>_xlfn.MAXIFS('Tableau FR Download'!A:A,'Tableau FR Download'!B:B,'Eligible Components'!G1085)</f>
        <v>0</v>
      </c>
      <c r="M1085" s="1" t="str">
        <f>IF(L1085=0,"",INDEX('Tableau FR Download'!G:G,MATCH('Eligible Components'!L1085,'Tableau FR Download'!A:A,0)))</f>
        <v/>
      </c>
      <c r="N1085" s="2" t="str">
        <f>IFERROR(IF(LEFT(INDEX('Tableau FR Download'!J:J,MATCH('Eligible Components'!M1085,'Tableau FR Download'!G:G,0)),FIND(" - ",INDEX('Tableau FR Download'!J:J,MATCH('Eligible Components'!M1085,'Tableau FR Download'!G:G,0)))-1) = 0,"",LEFT(INDEX('Tableau FR Download'!J:J,MATCH('Eligible Components'!M1085,'Tableau FR Download'!G:G,0)),FIND(" - ",INDEX('Tableau FR Download'!J:J,MATCH('Eligible Components'!M1085,'Tableau FR Download'!G:G,0)))-1)),"")</f>
        <v/>
      </c>
      <c r="O1085" s="2" t="str">
        <f>IF(T1085="No","",IFERROR(IF(INDEX('Tableau FR Download'!M:M,MATCH('Eligible Components'!M1085,'Tableau FR Download'!G:G,0))=0,"",INDEX('Tableau FR Download'!M:M,MATCH('Eligible Components'!M1085,'Tableau FR Download'!G:G,0))),""))</f>
        <v/>
      </c>
      <c r="P1085" s="27" t="str">
        <f>IF(IFERROR(
INDEX('Funding Request Tracker'!$G$6:$G$13,MATCH('Eligible Components'!N1085,'Funding Request Tracker'!$F$6:$F$13,0)),"")=0,"",
IFERROR(INDEX('Funding Request Tracker'!$G$6:$G$13,MATCH('Eligible Components'!N1085,'Funding Request Tracker'!$F$6:$F$13,0)),
""))</f>
        <v/>
      </c>
      <c r="Q1085" s="27" t="str">
        <f>IF(IFERROR(INDEX('Tableau FR Download'!N:N,MATCH('Eligible Components'!M1085,'Tableau FR Download'!G:G,0)),"")=0,"",IFERROR(INDEX('Tableau FR Download'!N:N,MATCH('Eligible Components'!M1085,'Tableau FR Download'!G:G,0)),""))</f>
        <v/>
      </c>
      <c r="R1085" s="27" t="str">
        <f>IF(IFERROR(INDEX('Tableau FR Download'!O:O,MATCH('Eligible Components'!M1085,'Tableau FR Download'!G:G,0)),"")=0,"",IFERROR(INDEX('Tableau FR Download'!O:O,MATCH('Eligible Components'!M1085,'Tableau FR Download'!G:G,0)),""))</f>
        <v/>
      </c>
      <c r="S1085" t="str">
        <f t="shared" si="50"/>
        <v/>
      </c>
      <c r="T1085" s="1" t="str">
        <f>IFERROR(INDEX('User Instructions'!$E$3:$E$8,MATCH('Eligible Components'!N1085,'User Instructions'!$D$3:$D$8,0)),"")</f>
        <v/>
      </c>
      <c r="U1085" s="1" t="str">
        <f>IFERROR(IF(INDEX('Tableau FR Download'!M:M,MATCH('Eligible Components'!M1085,'Tableau FR Download'!G:G,0))=0,"",INDEX('Tableau FR Download'!M:M,MATCH('Eligible Components'!M1085,'Tableau FR Download'!G:G,0))),"")</f>
        <v/>
      </c>
    </row>
    <row r="1086" spans="1:21" hidden="1" x14ac:dyDescent="0.35">
      <c r="A1086" s="1">
        <f t="shared" si="49"/>
        <v>1</v>
      </c>
      <c r="B1086" s="1">
        <v>0</v>
      </c>
      <c r="C1086" s="1" t="s">
        <v>201</v>
      </c>
      <c r="D1086" s="1" t="s">
        <v>149</v>
      </c>
      <c r="E1086" s="1" t="s">
        <v>63</v>
      </c>
      <c r="F1086" s="1" t="s">
        <v>208</v>
      </c>
      <c r="G1086" s="1" t="str">
        <f t="shared" si="48"/>
        <v>Multicountry Western Pacific-HIV/AIDS, Tuberculosis</v>
      </c>
      <c r="H1086" s="1">
        <v>1</v>
      </c>
      <c r="I1086" s="1" t="s">
        <v>52</v>
      </c>
      <c r="J1086" s="1" t="str">
        <f>IF(IFERROR(IF(M1086="",INDEX('Review Approach Lookup'!D:D,MATCH('Eligible Components'!G1086,'Review Approach Lookup'!A:A,0)),INDEX('Tableau FR Download'!I:I,MATCH(M1086,'Tableau FR Download'!G:G,0))),"")=0,"TBC",IFERROR(IF(M1086="",INDEX('Review Approach Lookup'!D:D,MATCH('Eligible Components'!G1086,'Review Approach Lookup'!A:A,0)),INDEX('Tableau FR Download'!I:I,MATCH(M1086,'Tableau FR Download'!G:G,0))),""))</f>
        <v>Tailored for Focused Portfolios</v>
      </c>
      <c r="K1086" s="1" t="s">
        <v>218</v>
      </c>
      <c r="L1086" s="1">
        <f>_xlfn.MAXIFS('Tableau FR Download'!A:A,'Tableau FR Download'!B:B,'Eligible Components'!G1086)</f>
        <v>1475</v>
      </c>
      <c r="M1086" s="1" t="str">
        <f>IF(L1086=0,"",INDEX('Tableau FR Download'!G:G,MATCH('Eligible Components'!L1086,'Tableau FR Download'!A:A,0)))</f>
        <v>FR1475-MCWP-C</v>
      </c>
      <c r="N1086" s="2" t="str">
        <f>IFERROR(IF(LEFT(INDEX('Tableau FR Download'!J:J,MATCH('Eligible Components'!M1086,'Tableau FR Download'!G:G,0)),FIND(" - ",INDEX('Tableau FR Download'!J:J,MATCH('Eligible Components'!M1086,'Tableau FR Download'!G:G,0)))-1) = 0,"",LEFT(INDEX('Tableau FR Download'!J:J,MATCH('Eligible Components'!M1086,'Tableau FR Download'!G:G,0)),FIND(" - ",INDEX('Tableau FR Download'!J:J,MATCH('Eligible Components'!M1086,'Tableau FR Download'!G:G,0)))-1)),"")</f>
        <v>Window 2</v>
      </c>
      <c r="O1086" s="2" t="str">
        <f>IF(T1086="No","",IFERROR(IF(INDEX('Tableau FR Download'!M:M,MATCH('Eligible Components'!M1086,'Tableau FR Download'!G:G,0))=0,"",INDEX('Tableau FR Download'!M:M,MATCH('Eligible Components'!M1086,'Tableau FR Download'!G:G,0))),""))</f>
        <v>Grant Making</v>
      </c>
      <c r="P1086" s="27">
        <f>IF(IFERROR(
INDEX('Funding Request Tracker'!$G$6:$G$13,MATCH('Eligible Components'!N1086,'Funding Request Tracker'!$F$6:$F$13,0)),"")=0,"",
IFERROR(INDEX('Funding Request Tracker'!$G$6:$G$13,MATCH('Eligible Components'!N1086,'Funding Request Tracker'!$F$6:$F$13,0)),
""))</f>
        <v>45076</v>
      </c>
      <c r="Q1086" s="27">
        <f>IF(IFERROR(INDEX('Tableau FR Download'!N:N,MATCH('Eligible Components'!M1086,'Tableau FR Download'!G:G,0)),"")=0,"",IFERROR(INDEX('Tableau FR Download'!N:N,MATCH('Eligible Components'!M1086,'Tableau FR Download'!G:G,0)),""))</f>
        <v>45254</v>
      </c>
      <c r="R1086" s="27">
        <f>IF(IFERROR(INDEX('Tableau FR Download'!O:O,MATCH('Eligible Components'!M1086,'Tableau FR Download'!G:G,0)),"")=0,"",IFERROR(INDEX('Tableau FR Download'!O:O,MATCH('Eligible Components'!M1086,'Tableau FR Download'!G:G,0)),""))</f>
        <v>45268</v>
      </c>
      <c r="S1086">
        <f t="shared" ref="S1086" si="59">IFERROR((R1086-P1086)/30.5,"")</f>
        <v>6.2950819672131146</v>
      </c>
      <c r="T1086" s="1" t="str">
        <f>IFERROR(INDEX('User Instructions'!$E$3:$E$8,MATCH('Eligible Components'!N1086,'User Instructions'!$D$3:$D$8,0)),"")</f>
        <v>Yes</v>
      </c>
      <c r="U1086" s="1" t="str">
        <f>IFERROR(IF(INDEX('Tableau FR Download'!M:M,MATCH('Eligible Components'!M1086,'Tableau FR Download'!G:G,0))=0,"",INDEX('Tableau FR Download'!M:M,MATCH('Eligible Components'!M1086,'Tableau FR Download'!G:G,0))),"")</f>
        <v>Grant Making</v>
      </c>
    </row>
    <row r="1087" spans="1:21" hidden="1" x14ac:dyDescent="0.35">
      <c r="A1087" s="1">
        <f t="shared" si="49"/>
        <v>0</v>
      </c>
      <c r="B1087" s="1">
        <v>0</v>
      </c>
      <c r="C1087" s="1" t="s">
        <v>201</v>
      </c>
      <c r="D1087" s="1" t="s">
        <v>149</v>
      </c>
      <c r="E1087" s="1" t="s">
        <v>53</v>
      </c>
      <c r="F1087" s="1" t="s">
        <v>209</v>
      </c>
      <c r="G1087" s="1" t="str">
        <f t="shared" si="48"/>
        <v>Multicountry Western Pacific-HIV/AIDS,Tuberculosis,Malaria</v>
      </c>
      <c r="H1087" s="1">
        <v>1</v>
      </c>
      <c r="I1087" s="1" t="s">
        <v>52</v>
      </c>
      <c r="J1087" s="1" t="str">
        <f>IF(IFERROR(IF(M1087="",INDEX('Review Approach Lookup'!D:D,MATCH('Eligible Components'!G1087,'Review Approach Lookup'!A:A,0)),INDEX('Tableau FR Download'!I:I,MATCH(M1087,'Tableau FR Download'!G:G,0))),"")=0,"TBC",IFERROR(IF(M1087="",INDEX('Review Approach Lookup'!D:D,MATCH('Eligible Components'!G1087,'Review Approach Lookup'!A:A,0)),INDEX('Tableau FR Download'!I:I,MATCH(M1087,'Tableau FR Download'!G:G,0))),""))</f>
        <v/>
      </c>
      <c r="K1087" s="1" t="s">
        <v>218</v>
      </c>
      <c r="L1087" s="1">
        <f>_xlfn.MAXIFS('Tableau FR Download'!A:A,'Tableau FR Download'!B:B,'Eligible Components'!G1087)</f>
        <v>0</v>
      </c>
      <c r="M1087" s="1" t="str">
        <f>IF(L1087=0,"",INDEX('Tableau FR Download'!G:G,MATCH('Eligible Components'!L1087,'Tableau FR Download'!A:A,0)))</f>
        <v/>
      </c>
      <c r="N1087" s="2" t="str">
        <f>IFERROR(IF(LEFT(INDEX('Tableau FR Download'!J:J,MATCH('Eligible Components'!M1087,'Tableau FR Download'!G:G,0)),FIND(" - ",INDEX('Tableau FR Download'!J:J,MATCH('Eligible Components'!M1087,'Tableau FR Download'!G:G,0)))-1) = 0,"",LEFT(INDEX('Tableau FR Download'!J:J,MATCH('Eligible Components'!M1087,'Tableau FR Download'!G:G,0)),FIND(" - ",INDEX('Tableau FR Download'!J:J,MATCH('Eligible Components'!M1087,'Tableau FR Download'!G:G,0)))-1)),"")</f>
        <v/>
      </c>
      <c r="O1087" s="2" t="str">
        <f>IF(T1087="No","",IFERROR(IF(INDEX('Tableau FR Download'!M:M,MATCH('Eligible Components'!M1087,'Tableau FR Download'!G:G,0))=0,"",INDEX('Tableau FR Download'!M:M,MATCH('Eligible Components'!M1087,'Tableau FR Download'!G:G,0))),""))</f>
        <v/>
      </c>
      <c r="P1087" s="27" t="str">
        <f>IF(IFERROR(
INDEX('Funding Request Tracker'!$G$6:$G$13,MATCH('Eligible Components'!N1087,'Funding Request Tracker'!$F$6:$F$13,0)),"")=0,"",
IFERROR(INDEX('Funding Request Tracker'!$G$6:$G$13,MATCH('Eligible Components'!N1087,'Funding Request Tracker'!$F$6:$F$13,0)),
""))</f>
        <v/>
      </c>
      <c r="Q1087" s="27" t="str">
        <f>IF(IFERROR(INDEX('Tableau FR Download'!N:N,MATCH('Eligible Components'!M1087,'Tableau FR Download'!G:G,0)),"")=0,"",IFERROR(INDEX('Tableau FR Download'!N:N,MATCH('Eligible Components'!M1087,'Tableau FR Download'!G:G,0)),""))</f>
        <v/>
      </c>
      <c r="R1087" s="27" t="str">
        <f>IF(IFERROR(INDEX('Tableau FR Download'!O:O,MATCH('Eligible Components'!M1087,'Tableau FR Download'!G:G,0)),"")=0,"",IFERROR(INDEX('Tableau FR Download'!O:O,MATCH('Eligible Components'!M1087,'Tableau FR Download'!G:G,0)),""))</f>
        <v/>
      </c>
      <c r="S1087" t="str">
        <f t="shared" si="50"/>
        <v/>
      </c>
      <c r="T1087" s="1" t="str">
        <f>IFERROR(INDEX('User Instructions'!$E$3:$E$8,MATCH('Eligible Components'!N1087,'User Instructions'!$D$3:$D$8,0)),"")</f>
        <v/>
      </c>
      <c r="U1087" s="1" t="str">
        <f>IFERROR(IF(INDEX('Tableau FR Download'!M:M,MATCH('Eligible Components'!M1087,'Tableau FR Download'!G:G,0))=0,"",INDEX('Tableau FR Download'!M:M,MATCH('Eligible Components'!M1087,'Tableau FR Download'!G:G,0))),"")</f>
        <v/>
      </c>
    </row>
    <row r="1088" spans="1:21" hidden="1" x14ac:dyDescent="0.35">
      <c r="A1088" s="1">
        <f t="shared" si="49"/>
        <v>0</v>
      </c>
      <c r="B1088" s="1">
        <v>0</v>
      </c>
      <c r="C1088" s="1" t="s">
        <v>201</v>
      </c>
      <c r="D1088" s="1" t="s">
        <v>149</v>
      </c>
      <c r="E1088" s="1" t="s">
        <v>81</v>
      </c>
      <c r="F1088" s="1" t="s">
        <v>210</v>
      </c>
      <c r="G1088" s="1" t="str">
        <f t="shared" si="48"/>
        <v>Multicountry Western Pacific-HIV/AIDS,Tuberculosis,Malaria,RSSH</v>
      </c>
      <c r="H1088" s="1">
        <v>1</v>
      </c>
      <c r="I1088" s="1" t="s">
        <v>52</v>
      </c>
      <c r="J1088" s="1" t="str">
        <f>IF(IFERROR(IF(M1088="",INDEX('Review Approach Lookup'!D:D,MATCH('Eligible Components'!G1088,'Review Approach Lookup'!A:A,0)),INDEX('Tableau FR Download'!I:I,MATCH(M1088,'Tableau FR Download'!G:G,0))),"")=0,"TBC",IFERROR(IF(M1088="",INDEX('Review Approach Lookup'!D:D,MATCH('Eligible Components'!G1088,'Review Approach Lookup'!A:A,0)),INDEX('Tableau FR Download'!I:I,MATCH(M1088,'Tableau FR Download'!G:G,0))),""))</f>
        <v/>
      </c>
      <c r="K1088" s="1" t="s">
        <v>218</v>
      </c>
      <c r="L1088" s="1">
        <f>_xlfn.MAXIFS('Tableau FR Download'!A:A,'Tableau FR Download'!B:B,'Eligible Components'!G1088)</f>
        <v>0</v>
      </c>
      <c r="M1088" s="1" t="str">
        <f>IF(L1088=0,"",INDEX('Tableau FR Download'!G:G,MATCH('Eligible Components'!L1088,'Tableau FR Download'!A:A,0)))</f>
        <v/>
      </c>
      <c r="N1088" s="2" t="str">
        <f>IFERROR(IF(LEFT(INDEX('Tableau FR Download'!J:J,MATCH('Eligible Components'!M1088,'Tableau FR Download'!G:G,0)),FIND(" - ",INDEX('Tableau FR Download'!J:J,MATCH('Eligible Components'!M1088,'Tableau FR Download'!G:G,0)))-1) = 0,"",LEFT(INDEX('Tableau FR Download'!J:J,MATCH('Eligible Components'!M1088,'Tableau FR Download'!G:G,0)),FIND(" - ",INDEX('Tableau FR Download'!J:J,MATCH('Eligible Components'!M1088,'Tableau FR Download'!G:G,0)))-1)),"")</f>
        <v/>
      </c>
      <c r="O1088" s="2" t="str">
        <f>IF(T1088="No","",IFERROR(IF(INDEX('Tableau FR Download'!M:M,MATCH('Eligible Components'!M1088,'Tableau FR Download'!G:G,0))=0,"",INDEX('Tableau FR Download'!M:M,MATCH('Eligible Components'!M1088,'Tableau FR Download'!G:G,0))),""))</f>
        <v/>
      </c>
      <c r="P1088" s="27" t="str">
        <f>IF(IFERROR(
INDEX('Funding Request Tracker'!$G$6:$G$13,MATCH('Eligible Components'!N1088,'Funding Request Tracker'!$F$6:$F$13,0)),"")=0,"",
IFERROR(INDEX('Funding Request Tracker'!$G$6:$G$13,MATCH('Eligible Components'!N1088,'Funding Request Tracker'!$F$6:$F$13,0)),
""))</f>
        <v/>
      </c>
      <c r="Q1088" s="27" t="str">
        <f>IF(IFERROR(INDEX('Tableau FR Download'!N:N,MATCH('Eligible Components'!M1088,'Tableau FR Download'!G:G,0)),"")=0,"",IFERROR(INDEX('Tableau FR Download'!N:N,MATCH('Eligible Components'!M1088,'Tableau FR Download'!G:G,0)),""))</f>
        <v/>
      </c>
      <c r="R1088" s="27" t="str">
        <f>IF(IFERROR(INDEX('Tableau FR Download'!O:O,MATCH('Eligible Components'!M1088,'Tableau FR Download'!G:G,0)),"")=0,"",IFERROR(INDEX('Tableau FR Download'!O:O,MATCH('Eligible Components'!M1088,'Tableau FR Download'!G:G,0)),""))</f>
        <v/>
      </c>
      <c r="S1088" t="str">
        <f t="shared" si="50"/>
        <v/>
      </c>
      <c r="T1088" s="1" t="str">
        <f>IFERROR(INDEX('User Instructions'!$E$3:$E$8,MATCH('Eligible Components'!N1088,'User Instructions'!$D$3:$D$8,0)),"")</f>
        <v/>
      </c>
      <c r="U1088" s="1" t="str">
        <f>IFERROR(IF(INDEX('Tableau FR Download'!M:M,MATCH('Eligible Components'!M1088,'Tableau FR Download'!G:G,0))=0,"",INDEX('Tableau FR Download'!M:M,MATCH('Eligible Components'!M1088,'Tableau FR Download'!G:G,0))),"")</f>
        <v/>
      </c>
    </row>
    <row r="1089" spans="1:21" hidden="1" x14ac:dyDescent="0.35">
      <c r="A1089" s="1">
        <f t="shared" si="49"/>
        <v>0</v>
      </c>
      <c r="B1089" s="1">
        <v>0</v>
      </c>
      <c r="C1089" s="1" t="s">
        <v>201</v>
      </c>
      <c r="D1089" s="1" t="s">
        <v>149</v>
      </c>
      <c r="E1089" s="1" t="s">
        <v>137</v>
      </c>
      <c r="F1089" s="1" t="s">
        <v>211</v>
      </c>
      <c r="G1089" s="1" t="str">
        <f t="shared" si="48"/>
        <v>Multicountry Western Pacific-HIV/AIDS,Tuberculosis,RSSH</v>
      </c>
      <c r="H1089" s="1">
        <v>1</v>
      </c>
      <c r="I1089" s="1" t="s">
        <v>52</v>
      </c>
      <c r="J1089" s="1" t="str">
        <f>IF(IFERROR(IF(M1089="",INDEX('Review Approach Lookup'!D:D,MATCH('Eligible Components'!G1089,'Review Approach Lookup'!A:A,0)),INDEX('Tableau FR Download'!I:I,MATCH(M1089,'Tableau FR Download'!G:G,0))),"")=0,"TBC",IFERROR(IF(M1089="",INDEX('Review Approach Lookup'!D:D,MATCH('Eligible Components'!G1089,'Review Approach Lookup'!A:A,0)),INDEX('Tableau FR Download'!I:I,MATCH(M1089,'Tableau FR Download'!G:G,0))),""))</f>
        <v/>
      </c>
      <c r="K1089" s="1" t="s">
        <v>218</v>
      </c>
      <c r="L1089" s="1">
        <f>_xlfn.MAXIFS('Tableau FR Download'!A:A,'Tableau FR Download'!B:B,'Eligible Components'!G1089)</f>
        <v>0</v>
      </c>
      <c r="M1089" s="1" t="str">
        <f>IF(L1089=0,"",INDEX('Tableau FR Download'!G:G,MATCH('Eligible Components'!L1089,'Tableau FR Download'!A:A,0)))</f>
        <v/>
      </c>
      <c r="N1089" s="2" t="str">
        <f>IFERROR(IF(LEFT(INDEX('Tableau FR Download'!J:J,MATCH('Eligible Components'!M1089,'Tableau FR Download'!G:G,0)),FIND(" - ",INDEX('Tableau FR Download'!J:J,MATCH('Eligible Components'!M1089,'Tableau FR Download'!G:G,0)))-1) = 0,"",LEFT(INDEX('Tableau FR Download'!J:J,MATCH('Eligible Components'!M1089,'Tableau FR Download'!G:G,0)),FIND(" - ",INDEX('Tableau FR Download'!J:J,MATCH('Eligible Components'!M1089,'Tableau FR Download'!G:G,0)))-1)),"")</f>
        <v/>
      </c>
      <c r="O1089" s="2" t="str">
        <f>IF(T1089="No","",IFERROR(IF(INDEX('Tableau FR Download'!M:M,MATCH('Eligible Components'!M1089,'Tableau FR Download'!G:G,0))=0,"",INDEX('Tableau FR Download'!M:M,MATCH('Eligible Components'!M1089,'Tableau FR Download'!G:G,0))),""))</f>
        <v/>
      </c>
      <c r="P1089" s="27" t="str">
        <f>IF(IFERROR(
INDEX('Funding Request Tracker'!$G$6:$G$13,MATCH('Eligible Components'!N1089,'Funding Request Tracker'!$F$6:$F$13,0)),"")=0,"",
IFERROR(INDEX('Funding Request Tracker'!$G$6:$G$13,MATCH('Eligible Components'!N1089,'Funding Request Tracker'!$F$6:$F$13,0)),
""))</f>
        <v/>
      </c>
      <c r="Q1089" s="27" t="str">
        <f>IF(IFERROR(INDEX('Tableau FR Download'!N:N,MATCH('Eligible Components'!M1089,'Tableau FR Download'!G:G,0)),"")=0,"",IFERROR(INDEX('Tableau FR Download'!N:N,MATCH('Eligible Components'!M1089,'Tableau FR Download'!G:G,0)),""))</f>
        <v/>
      </c>
      <c r="R1089" s="27" t="str">
        <f>IF(IFERROR(INDEX('Tableau FR Download'!O:O,MATCH('Eligible Components'!M1089,'Tableau FR Download'!G:G,0)),"")=0,"",IFERROR(INDEX('Tableau FR Download'!O:O,MATCH('Eligible Components'!M1089,'Tableau FR Download'!G:G,0)),""))</f>
        <v/>
      </c>
      <c r="S1089" t="str">
        <f t="shared" si="50"/>
        <v/>
      </c>
      <c r="T1089" s="1" t="str">
        <f>IFERROR(INDEX('User Instructions'!$E$3:$E$8,MATCH('Eligible Components'!N1089,'User Instructions'!$D$3:$D$8,0)),"")</f>
        <v/>
      </c>
      <c r="U1089" s="1" t="str">
        <f>IFERROR(IF(INDEX('Tableau FR Download'!M:M,MATCH('Eligible Components'!M1089,'Tableau FR Download'!G:G,0))=0,"",INDEX('Tableau FR Download'!M:M,MATCH('Eligible Components'!M1089,'Tableau FR Download'!G:G,0))),"")</f>
        <v/>
      </c>
    </row>
    <row r="1090" spans="1:21" hidden="1" x14ac:dyDescent="0.35">
      <c r="A1090" s="1">
        <f t="shared" si="49"/>
        <v>1</v>
      </c>
      <c r="B1090" s="1">
        <v>0</v>
      </c>
      <c r="C1090" s="1" t="s">
        <v>201</v>
      </c>
      <c r="D1090" s="1" t="s">
        <v>149</v>
      </c>
      <c r="E1090" s="1" t="s">
        <v>68</v>
      </c>
      <c r="F1090" s="1" t="s">
        <v>68</v>
      </c>
      <c r="G1090" s="1" t="str">
        <f t="shared" ref="G1090:G1153" si="60">_xlfn.CONCAT(D1090,"-",F1090)</f>
        <v>Multicountry Western Pacific-Malaria</v>
      </c>
      <c r="H1090" s="1">
        <v>1</v>
      </c>
      <c r="I1090" s="1" t="s">
        <v>52</v>
      </c>
      <c r="J1090" s="1" t="str">
        <f>IF(IFERROR(IF(M1090="",INDEX('Review Approach Lookup'!D:D,MATCH('Eligible Components'!G1090,'Review Approach Lookup'!A:A,0)),INDEX('Tableau FR Download'!I:I,MATCH(M1090,'Tableau FR Download'!G:G,0))),"")=0,"TBC",IFERROR(IF(M1090="",INDEX('Review Approach Lookup'!D:D,MATCH('Eligible Components'!G1090,'Review Approach Lookup'!A:A,0)),INDEX('Tableau FR Download'!I:I,MATCH(M1090,'Tableau FR Download'!G:G,0))),""))</f>
        <v>Tailored for Focused Portfolios</v>
      </c>
      <c r="K1090" s="1" t="s">
        <v>218</v>
      </c>
      <c r="L1090" s="1">
        <f>_xlfn.MAXIFS('Tableau FR Download'!A:A,'Tableau FR Download'!B:B,'Eligible Components'!G1090)</f>
        <v>1476</v>
      </c>
      <c r="M1090" s="1" t="str">
        <f>IF(L1090=0,"",INDEX('Tableau FR Download'!G:G,MATCH('Eligible Components'!L1090,'Tableau FR Download'!A:A,0)))</f>
        <v>FR1476-MCWP-M</v>
      </c>
      <c r="N1090" s="2" t="str">
        <f>IFERROR(IF(LEFT(INDEX('Tableau FR Download'!J:J,MATCH('Eligible Components'!M1090,'Tableau FR Download'!G:G,0)),FIND(" - ",INDEX('Tableau FR Download'!J:J,MATCH('Eligible Components'!M1090,'Tableau FR Download'!G:G,0)))-1) = 0,"",LEFT(INDEX('Tableau FR Download'!J:J,MATCH('Eligible Components'!M1090,'Tableau FR Download'!G:G,0)),FIND(" - ",INDEX('Tableau FR Download'!J:J,MATCH('Eligible Components'!M1090,'Tableau FR Download'!G:G,0)))-1)),"")</f>
        <v>Window 2</v>
      </c>
      <c r="O1090" s="2" t="str">
        <f>IF(T1090="No","",IFERROR(IF(INDEX('Tableau FR Download'!M:M,MATCH('Eligible Components'!M1090,'Tableau FR Download'!G:G,0))=0,"",INDEX('Tableau FR Download'!M:M,MATCH('Eligible Components'!M1090,'Tableau FR Download'!G:G,0))),""))</f>
        <v>Grant Making</v>
      </c>
      <c r="P1090" s="27">
        <f>IF(IFERROR(
INDEX('Funding Request Tracker'!$G$6:$G$13,MATCH('Eligible Components'!N1090,'Funding Request Tracker'!$F$6:$F$13,0)),"")=0,"",
IFERROR(INDEX('Funding Request Tracker'!$G$6:$G$13,MATCH('Eligible Components'!N1090,'Funding Request Tracker'!$F$6:$F$13,0)),
""))</f>
        <v>45076</v>
      </c>
      <c r="Q1090" s="27">
        <f>IF(IFERROR(INDEX('Tableau FR Download'!N:N,MATCH('Eligible Components'!M1090,'Tableau FR Download'!G:G,0)),"")=0,"",IFERROR(INDEX('Tableau FR Download'!N:N,MATCH('Eligible Components'!M1090,'Tableau FR Download'!G:G,0)),""))</f>
        <v>45239</v>
      </c>
      <c r="R1090" s="27">
        <f>IF(IFERROR(INDEX('Tableau FR Download'!O:O,MATCH('Eligible Components'!M1090,'Tableau FR Download'!G:G,0)),"")=0,"",IFERROR(INDEX('Tableau FR Download'!O:O,MATCH('Eligible Components'!M1090,'Tableau FR Download'!G:G,0)),""))</f>
        <v>45268</v>
      </c>
      <c r="S1090">
        <f t="shared" ref="S1090" si="61">IFERROR((R1090-P1090)/30.5,"")</f>
        <v>6.2950819672131146</v>
      </c>
      <c r="T1090" s="1" t="str">
        <f>IFERROR(INDEX('User Instructions'!$E$3:$E$8,MATCH('Eligible Components'!N1090,'User Instructions'!$D$3:$D$8,0)),"")</f>
        <v>Yes</v>
      </c>
      <c r="U1090" s="1" t="str">
        <f>IFERROR(IF(INDEX('Tableau FR Download'!M:M,MATCH('Eligible Components'!M1090,'Tableau FR Download'!G:G,0))=0,"",INDEX('Tableau FR Download'!M:M,MATCH('Eligible Components'!M1090,'Tableau FR Download'!G:G,0))),"")</f>
        <v>Grant Making</v>
      </c>
    </row>
    <row r="1091" spans="1:21" hidden="1" x14ac:dyDescent="0.35">
      <c r="A1091" s="1">
        <f t="shared" si="49"/>
        <v>0</v>
      </c>
      <c r="B1091" s="1">
        <v>0</v>
      </c>
      <c r="C1091" s="1" t="s">
        <v>201</v>
      </c>
      <c r="D1091" s="1" t="s">
        <v>149</v>
      </c>
      <c r="E1091" s="1" t="s">
        <v>94</v>
      </c>
      <c r="F1091" s="1" t="s">
        <v>212</v>
      </c>
      <c r="G1091" s="1" t="str">
        <f t="shared" si="60"/>
        <v>Multicountry Western Pacific-Malaria,RSSH</v>
      </c>
      <c r="H1091" s="1">
        <v>1</v>
      </c>
      <c r="I1091" s="1" t="s">
        <v>52</v>
      </c>
      <c r="J1091" s="1" t="str">
        <f>IF(IFERROR(IF(M1091="",INDEX('Review Approach Lookup'!D:D,MATCH('Eligible Components'!G1091,'Review Approach Lookup'!A:A,0)),INDEX('Tableau FR Download'!I:I,MATCH(M1091,'Tableau FR Download'!G:G,0))),"")=0,"TBC",IFERROR(IF(M1091="",INDEX('Review Approach Lookup'!D:D,MATCH('Eligible Components'!G1091,'Review Approach Lookup'!A:A,0)),INDEX('Tableau FR Download'!I:I,MATCH(M1091,'Tableau FR Download'!G:G,0))),""))</f>
        <v/>
      </c>
      <c r="K1091" s="1" t="s">
        <v>218</v>
      </c>
      <c r="L1091" s="1">
        <f>_xlfn.MAXIFS('Tableau FR Download'!A:A,'Tableau FR Download'!B:B,'Eligible Components'!G1091)</f>
        <v>0</v>
      </c>
      <c r="M1091" s="1" t="str">
        <f>IF(L1091=0,"",INDEX('Tableau FR Download'!G:G,MATCH('Eligible Components'!L1091,'Tableau FR Download'!A:A,0)))</f>
        <v/>
      </c>
      <c r="N1091" s="2" t="str">
        <f>IFERROR(IF(LEFT(INDEX('Tableau FR Download'!J:J,MATCH('Eligible Components'!M1091,'Tableau FR Download'!G:G,0)),FIND(" - ",INDEX('Tableau FR Download'!J:J,MATCH('Eligible Components'!M1091,'Tableau FR Download'!G:G,0)))-1) = 0,"",LEFT(INDEX('Tableau FR Download'!J:J,MATCH('Eligible Components'!M1091,'Tableau FR Download'!G:G,0)),FIND(" - ",INDEX('Tableau FR Download'!J:J,MATCH('Eligible Components'!M1091,'Tableau FR Download'!G:G,0)))-1)),"")</f>
        <v/>
      </c>
      <c r="O1091" s="2" t="str">
        <f>IF(T1091="No","",IFERROR(IF(INDEX('Tableau FR Download'!M:M,MATCH('Eligible Components'!M1091,'Tableau FR Download'!G:G,0))=0,"",INDEX('Tableau FR Download'!M:M,MATCH('Eligible Components'!M1091,'Tableau FR Download'!G:G,0))),""))</f>
        <v/>
      </c>
      <c r="P1091" s="27" t="str">
        <f>IF(IFERROR(
INDEX('Funding Request Tracker'!$G$6:$G$13,MATCH('Eligible Components'!N1091,'Funding Request Tracker'!$F$6:$F$13,0)),"")=0,"",
IFERROR(INDEX('Funding Request Tracker'!$G$6:$G$13,MATCH('Eligible Components'!N1091,'Funding Request Tracker'!$F$6:$F$13,0)),
""))</f>
        <v/>
      </c>
      <c r="Q1091" s="27" t="str">
        <f>IF(IFERROR(INDEX('Tableau FR Download'!N:N,MATCH('Eligible Components'!M1091,'Tableau FR Download'!G:G,0)),"")=0,"",IFERROR(INDEX('Tableau FR Download'!N:N,MATCH('Eligible Components'!M1091,'Tableau FR Download'!G:G,0)),""))</f>
        <v/>
      </c>
      <c r="R1091" s="27" t="str">
        <f>IF(IFERROR(INDEX('Tableau FR Download'!O:O,MATCH('Eligible Components'!M1091,'Tableau FR Download'!G:G,0)),"")=0,"",IFERROR(INDEX('Tableau FR Download'!O:O,MATCH('Eligible Components'!M1091,'Tableau FR Download'!G:G,0)),""))</f>
        <v/>
      </c>
      <c r="S1091" t="str">
        <f t="shared" si="50"/>
        <v/>
      </c>
      <c r="T1091" s="1" t="str">
        <f>IFERROR(INDEX('User Instructions'!$E$3:$E$8,MATCH('Eligible Components'!N1091,'User Instructions'!$D$3:$D$8,0)),"")</f>
        <v/>
      </c>
      <c r="U1091" s="1" t="str">
        <f>IFERROR(IF(INDEX('Tableau FR Download'!M:M,MATCH('Eligible Components'!M1091,'Tableau FR Download'!G:G,0))=0,"",INDEX('Tableau FR Download'!M:M,MATCH('Eligible Components'!M1091,'Tableau FR Download'!G:G,0))),"")</f>
        <v/>
      </c>
    </row>
    <row r="1092" spans="1:21" hidden="1" x14ac:dyDescent="0.35">
      <c r="A1092" s="1">
        <f t="shared" si="49"/>
        <v>0</v>
      </c>
      <c r="B1092" s="1">
        <v>0</v>
      </c>
      <c r="C1092" s="1" t="s">
        <v>201</v>
      </c>
      <c r="D1092" s="1" t="s">
        <v>149</v>
      </c>
      <c r="E1092" s="1" t="s">
        <v>91</v>
      </c>
      <c r="F1092" s="1" t="s">
        <v>91</v>
      </c>
      <c r="G1092" s="1" t="str">
        <f t="shared" si="60"/>
        <v>Multicountry Western Pacific-RSSH</v>
      </c>
      <c r="H1092" s="1">
        <v>1</v>
      </c>
      <c r="I1092" s="1" t="s">
        <v>52</v>
      </c>
      <c r="J1092" s="1" t="str">
        <f>IF(IFERROR(IF(M1092="",INDEX('Review Approach Lookup'!D:D,MATCH('Eligible Components'!G1092,'Review Approach Lookup'!A:A,0)),INDEX('Tableau FR Download'!I:I,MATCH(M1092,'Tableau FR Download'!G:G,0))),"")=0,"TBC",IFERROR(IF(M1092="",INDEX('Review Approach Lookup'!D:D,MATCH('Eligible Components'!G1092,'Review Approach Lookup'!A:A,0)),INDEX('Tableau FR Download'!I:I,MATCH(M1092,'Tableau FR Download'!G:G,0))),""))</f>
        <v>TBC</v>
      </c>
      <c r="K1092" s="1" t="s">
        <v>218</v>
      </c>
      <c r="L1092" s="1">
        <f>_xlfn.MAXIFS('Tableau FR Download'!A:A,'Tableau FR Download'!B:B,'Eligible Components'!G1092)</f>
        <v>0</v>
      </c>
      <c r="M1092" s="1" t="str">
        <f>IF(L1092=0,"",INDEX('Tableau FR Download'!G:G,MATCH('Eligible Components'!L1092,'Tableau FR Download'!A:A,0)))</f>
        <v/>
      </c>
      <c r="N1092" s="2" t="str">
        <f>IFERROR(IF(LEFT(INDEX('Tableau FR Download'!J:J,MATCH('Eligible Components'!M1092,'Tableau FR Download'!G:G,0)),FIND(" - ",INDEX('Tableau FR Download'!J:J,MATCH('Eligible Components'!M1092,'Tableau FR Download'!G:G,0)))-1) = 0,"",LEFT(INDEX('Tableau FR Download'!J:J,MATCH('Eligible Components'!M1092,'Tableau FR Download'!G:G,0)),FIND(" - ",INDEX('Tableau FR Download'!J:J,MATCH('Eligible Components'!M1092,'Tableau FR Download'!G:G,0)))-1)),"")</f>
        <v/>
      </c>
      <c r="O1092" s="2" t="str">
        <f>IF(T1092="No","",IFERROR(IF(INDEX('Tableau FR Download'!M:M,MATCH('Eligible Components'!M1092,'Tableau FR Download'!G:G,0))=0,"",INDEX('Tableau FR Download'!M:M,MATCH('Eligible Components'!M1092,'Tableau FR Download'!G:G,0))),""))</f>
        <v/>
      </c>
      <c r="P1092" s="27" t="str">
        <f>IF(IFERROR(
INDEX('Funding Request Tracker'!$G$6:$G$13,MATCH('Eligible Components'!N1092,'Funding Request Tracker'!$F$6:$F$13,0)),"")=0,"",
IFERROR(INDEX('Funding Request Tracker'!$G$6:$G$13,MATCH('Eligible Components'!N1092,'Funding Request Tracker'!$F$6:$F$13,0)),
""))</f>
        <v/>
      </c>
      <c r="Q1092" s="27" t="str">
        <f>IF(IFERROR(INDEX('Tableau FR Download'!N:N,MATCH('Eligible Components'!M1092,'Tableau FR Download'!G:G,0)),"")=0,"",IFERROR(INDEX('Tableau FR Download'!N:N,MATCH('Eligible Components'!M1092,'Tableau FR Download'!G:G,0)),""))</f>
        <v/>
      </c>
      <c r="R1092" s="27" t="str">
        <f>IF(IFERROR(INDEX('Tableau FR Download'!O:O,MATCH('Eligible Components'!M1092,'Tableau FR Download'!G:G,0)),"")=0,"",IFERROR(INDEX('Tableau FR Download'!O:O,MATCH('Eligible Components'!M1092,'Tableau FR Download'!G:G,0)),""))</f>
        <v/>
      </c>
      <c r="S1092" t="str">
        <f t="shared" si="50"/>
        <v/>
      </c>
      <c r="T1092" s="1" t="str">
        <f>IFERROR(INDEX('User Instructions'!$E$3:$E$8,MATCH('Eligible Components'!N1092,'User Instructions'!$D$3:$D$8,0)),"")</f>
        <v/>
      </c>
      <c r="U1092" s="1" t="str">
        <f>IFERROR(IF(INDEX('Tableau FR Download'!M:M,MATCH('Eligible Components'!M1092,'Tableau FR Download'!G:G,0))=0,"",INDEX('Tableau FR Download'!M:M,MATCH('Eligible Components'!M1092,'Tableau FR Download'!G:G,0))),"")</f>
        <v/>
      </c>
    </row>
    <row r="1093" spans="1:21" hidden="1" x14ac:dyDescent="0.35">
      <c r="A1093" s="1">
        <f t="shared" si="49"/>
        <v>0</v>
      </c>
      <c r="B1093" s="1">
        <v>1</v>
      </c>
      <c r="C1093" s="1" t="s">
        <v>201</v>
      </c>
      <c r="D1093" s="1" t="s">
        <v>149</v>
      </c>
      <c r="E1093" s="1" t="s">
        <v>61</v>
      </c>
      <c r="F1093" s="1" t="s">
        <v>213</v>
      </c>
      <c r="G1093" s="1" t="str">
        <f t="shared" si="60"/>
        <v>Multicountry Western Pacific-Tuberculosis</v>
      </c>
      <c r="H1093" s="1">
        <v>1</v>
      </c>
      <c r="I1093" s="1" t="s">
        <v>52</v>
      </c>
      <c r="J1093" s="1" t="str">
        <f>IF(IFERROR(IF(M1093="",INDEX('Review Approach Lookup'!D:D,MATCH('Eligible Components'!G1093,'Review Approach Lookup'!A:A,0)),INDEX('Tableau FR Download'!I:I,MATCH(M1093,'Tableau FR Download'!G:G,0))),"")=0,"TBC",IFERROR(IF(M1093="",INDEX('Review Approach Lookup'!D:D,MATCH('Eligible Components'!G1093,'Review Approach Lookup'!A:A,0)),INDEX('Tableau FR Download'!I:I,MATCH(M1093,'Tableau FR Download'!G:G,0))),""))</f>
        <v>Tailored for Focused Portfolios</v>
      </c>
      <c r="K1093" s="1" t="s">
        <v>218</v>
      </c>
      <c r="L1093" s="1">
        <f>_xlfn.MAXIFS('Tableau FR Download'!A:A,'Tableau FR Download'!B:B,'Eligible Components'!G1093)</f>
        <v>0</v>
      </c>
      <c r="M1093" s="1" t="str">
        <f>IF(L1093=0,"",INDEX('Tableau FR Download'!G:G,MATCH('Eligible Components'!L1093,'Tableau FR Download'!A:A,0)))</f>
        <v/>
      </c>
      <c r="N1093" s="2" t="str">
        <f>IFERROR(IF(LEFT(INDEX('Tableau FR Download'!J:J,MATCH('Eligible Components'!M1093,'Tableau FR Download'!G:G,0)),FIND(" - ",INDEX('Tableau FR Download'!J:J,MATCH('Eligible Components'!M1093,'Tableau FR Download'!G:G,0)))-1) = 0,"",LEFT(INDEX('Tableau FR Download'!J:J,MATCH('Eligible Components'!M1093,'Tableau FR Download'!G:G,0)),FIND(" - ",INDEX('Tableau FR Download'!J:J,MATCH('Eligible Components'!M1093,'Tableau FR Download'!G:G,0)))-1)),"")</f>
        <v/>
      </c>
      <c r="O1093" s="2" t="str">
        <f>IF(T1093="No","",IFERROR(IF(INDEX('Tableau FR Download'!M:M,MATCH('Eligible Components'!M1093,'Tableau FR Download'!G:G,0))=0,"",INDEX('Tableau FR Download'!M:M,MATCH('Eligible Components'!M1093,'Tableau FR Download'!G:G,0))),""))</f>
        <v/>
      </c>
      <c r="P1093" s="27" t="str">
        <f>IF(IFERROR(
INDEX('Funding Request Tracker'!$G$6:$G$13,MATCH('Eligible Components'!N1093,'Funding Request Tracker'!$F$6:$F$13,0)),"")=0,"",
IFERROR(INDEX('Funding Request Tracker'!$G$6:$G$13,MATCH('Eligible Components'!N1093,'Funding Request Tracker'!$F$6:$F$13,0)),
""))</f>
        <v/>
      </c>
      <c r="Q1093" s="27" t="str">
        <f>IF(IFERROR(INDEX('Tableau FR Download'!N:N,MATCH('Eligible Components'!M1093,'Tableau FR Download'!G:G,0)),"")=0,"",IFERROR(INDEX('Tableau FR Download'!N:N,MATCH('Eligible Components'!M1093,'Tableau FR Download'!G:G,0)),""))</f>
        <v/>
      </c>
      <c r="R1093" s="27" t="str">
        <f>IF(IFERROR(INDEX('Tableau FR Download'!O:O,MATCH('Eligible Components'!M1093,'Tableau FR Download'!G:G,0)),"")=0,"",IFERROR(INDEX('Tableau FR Download'!O:O,MATCH('Eligible Components'!M1093,'Tableau FR Download'!G:G,0)),""))</f>
        <v/>
      </c>
      <c r="S1093" t="str">
        <f t="shared" si="50"/>
        <v/>
      </c>
      <c r="T1093" s="1" t="str">
        <f>IFERROR(INDEX('User Instructions'!$E$3:$E$8,MATCH('Eligible Components'!N1093,'User Instructions'!$D$3:$D$8,0)),"")</f>
        <v/>
      </c>
      <c r="U1093" s="1" t="str">
        <f>IFERROR(IF(INDEX('Tableau FR Download'!M:M,MATCH('Eligible Components'!M1093,'Tableau FR Download'!G:G,0))=0,"",INDEX('Tableau FR Download'!M:M,MATCH('Eligible Components'!M1093,'Tableau FR Download'!G:G,0))),"")</f>
        <v/>
      </c>
    </row>
    <row r="1094" spans="1:21" hidden="1" x14ac:dyDescent="0.35">
      <c r="A1094" s="1">
        <f t="shared" si="49"/>
        <v>0</v>
      </c>
      <c r="B1094" s="1">
        <v>0</v>
      </c>
      <c r="C1094" s="1" t="s">
        <v>201</v>
      </c>
      <c r="D1094" s="1" t="s">
        <v>149</v>
      </c>
      <c r="E1094" s="1" t="s">
        <v>168</v>
      </c>
      <c r="F1094" s="1" t="s">
        <v>214</v>
      </c>
      <c r="G1094" s="1" t="str">
        <f t="shared" si="60"/>
        <v>Multicountry Western Pacific-Tuberculosis,Malaria</v>
      </c>
      <c r="H1094" s="1">
        <v>1</v>
      </c>
      <c r="I1094" s="1" t="s">
        <v>52</v>
      </c>
      <c r="J1094" s="1" t="str">
        <f>IF(IFERROR(IF(M1094="",INDEX('Review Approach Lookup'!D:D,MATCH('Eligible Components'!G1094,'Review Approach Lookup'!A:A,0)),INDEX('Tableau FR Download'!I:I,MATCH(M1094,'Tableau FR Download'!G:G,0))),"")=0,"TBC",IFERROR(IF(M1094="",INDEX('Review Approach Lookup'!D:D,MATCH('Eligible Components'!G1094,'Review Approach Lookup'!A:A,0)),INDEX('Tableau FR Download'!I:I,MATCH(M1094,'Tableau FR Download'!G:G,0))),""))</f>
        <v/>
      </c>
      <c r="K1094" s="1" t="s">
        <v>218</v>
      </c>
      <c r="L1094" s="1">
        <f>_xlfn.MAXIFS('Tableau FR Download'!A:A,'Tableau FR Download'!B:B,'Eligible Components'!G1094)</f>
        <v>0</v>
      </c>
      <c r="M1094" s="1" t="str">
        <f>IF(L1094=0,"",INDEX('Tableau FR Download'!G:G,MATCH('Eligible Components'!L1094,'Tableau FR Download'!A:A,0)))</f>
        <v/>
      </c>
      <c r="N1094" s="2" t="str">
        <f>IFERROR(IF(LEFT(INDEX('Tableau FR Download'!J:J,MATCH('Eligible Components'!M1094,'Tableau FR Download'!G:G,0)),FIND(" - ",INDEX('Tableau FR Download'!J:J,MATCH('Eligible Components'!M1094,'Tableau FR Download'!G:G,0)))-1) = 0,"",LEFT(INDEX('Tableau FR Download'!J:J,MATCH('Eligible Components'!M1094,'Tableau FR Download'!G:G,0)),FIND(" - ",INDEX('Tableau FR Download'!J:J,MATCH('Eligible Components'!M1094,'Tableau FR Download'!G:G,0)))-1)),"")</f>
        <v/>
      </c>
      <c r="O1094" s="2" t="str">
        <f>IF(T1094="No","",IFERROR(IF(INDEX('Tableau FR Download'!M:M,MATCH('Eligible Components'!M1094,'Tableau FR Download'!G:G,0))=0,"",INDEX('Tableau FR Download'!M:M,MATCH('Eligible Components'!M1094,'Tableau FR Download'!G:G,0))),""))</f>
        <v/>
      </c>
      <c r="P1094" s="27" t="str">
        <f>IF(IFERROR(
INDEX('Funding Request Tracker'!$G$6:$G$13,MATCH('Eligible Components'!N1094,'Funding Request Tracker'!$F$6:$F$13,0)),"")=0,"",
IFERROR(INDEX('Funding Request Tracker'!$G$6:$G$13,MATCH('Eligible Components'!N1094,'Funding Request Tracker'!$F$6:$F$13,0)),
""))</f>
        <v/>
      </c>
      <c r="Q1094" s="27" t="str">
        <f>IF(IFERROR(INDEX('Tableau FR Download'!N:N,MATCH('Eligible Components'!M1094,'Tableau FR Download'!G:G,0)),"")=0,"",IFERROR(INDEX('Tableau FR Download'!N:N,MATCH('Eligible Components'!M1094,'Tableau FR Download'!G:G,0)),""))</f>
        <v/>
      </c>
      <c r="R1094" s="27" t="str">
        <f>IF(IFERROR(INDEX('Tableau FR Download'!O:O,MATCH('Eligible Components'!M1094,'Tableau FR Download'!G:G,0)),"")=0,"",IFERROR(INDEX('Tableau FR Download'!O:O,MATCH('Eligible Components'!M1094,'Tableau FR Download'!G:G,0)),""))</f>
        <v/>
      </c>
      <c r="S1094" t="str">
        <f t="shared" si="50"/>
        <v/>
      </c>
      <c r="T1094" s="1" t="str">
        <f>IFERROR(INDEX('User Instructions'!$E$3:$E$8,MATCH('Eligible Components'!N1094,'User Instructions'!$D$3:$D$8,0)),"")</f>
        <v/>
      </c>
      <c r="U1094" s="1" t="str">
        <f>IFERROR(IF(INDEX('Tableau FR Download'!M:M,MATCH('Eligible Components'!M1094,'Tableau FR Download'!G:G,0))=0,"",INDEX('Tableau FR Download'!M:M,MATCH('Eligible Components'!M1094,'Tableau FR Download'!G:G,0))),"")</f>
        <v/>
      </c>
    </row>
    <row r="1095" spans="1:21" hidden="1" x14ac:dyDescent="0.35">
      <c r="A1095" s="1">
        <f t="shared" si="49"/>
        <v>0</v>
      </c>
      <c r="B1095" s="1">
        <v>0</v>
      </c>
      <c r="C1095" s="1" t="s">
        <v>201</v>
      </c>
      <c r="D1095" s="1" t="s">
        <v>149</v>
      </c>
      <c r="E1095" s="1" t="s">
        <v>133</v>
      </c>
      <c r="F1095" s="1" t="s">
        <v>215</v>
      </c>
      <c r="G1095" s="1" t="str">
        <f t="shared" si="60"/>
        <v>Multicountry Western Pacific-Tuberculosis,Malaria,RSSH</v>
      </c>
      <c r="H1095" s="1">
        <v>1</v>
      </c>
      <c r="I1095" s="1" t="s">
        <v>52</v>
      </c>
      <c r="J1095" s="1" t="str">
        <f>IF(IFERROR(IF(M1095="",INDEX('Review Approach Lookup'!D:D,MATCH('Eligible Components'!G1095,'Review Approach Lookup'!A:A,0)),INDEX('Tableau FR Download'!I:I,MATCH(M1095,'Tableau FR Download'!G:G,0))),"")=0,"TBC",IFERROR(IF(M1095="",INDEX('Review Approach Lookup'!D:D,MATCH('Eligible Components'!G1095,'Review Approach Lookup'!A:A,0)),INDEX('Tableau FR Download'!I:I,MATCH(M1095,'Tableau FR Download'!G:G,0))),""))</f>
        <v/>
      </c>
      <c r="K1095" s="1" t="s">
        <v>218</v>
      </c>
      <c r="L1095" s="1">
        <f>_xlfn.MAXIFS('Tableau FR Download'!A:A,'Tableau FR Download'!B:B,'Eligible Components'!G1095)</f>
        <v>0</v>
      </c>
      <c r="M1095" s="1" t="str">
        <f>IF(L1095=0,"",INDEX('Tableau FR Download'!G:G,MATCH('Eligible Components'!L1095,'Tableau FR Download'!A:A,0)))</f>
        <v/>
      </c>
      <c r="N1095" s="2" t="str">
        <f>IFERROR(IF(LEFT(INDEX('Tableau FR Download'!J:J,MATCH('Eligible Components'!M1095,'Tableau FR Download'!G:G,0)),FIND(" - ",INDEX('Tableau FR Download'!J:J,MATCH('Eligible Components'!M1095,'Tableau FR Download'!G:G,0)))-1) = 0,"",LEFT(INDEX('Tableau FR Download'!J:J,MATCH('Eligible Components'!M1095,'Tableau FR Download'!G:G,0)),FIND(" - ",INDEX('Tableau FR Download'!J:J,MATCH('Eligible Components'!M1095,'Tableau FR Download'!G:G,0)))-1)),"")</f>
        <v/>
      </c>
      <c r="O1095" s="2" t="str">
        <f>IF(T1095="No","",IFERROR(IF(INDEX('Tableau FR Download'!M:M,MATCH('Eligible Components'!M1095,'Tableau FR Download'!G:G,0))=0,"",INDEX('Tableau FR Download'!M:M,MATCH('Eligible Components'!M1095,'Tableau FR Download'!G:G,0))),""))</f>
        <v/>
      </c>
      <c r="P1095" s="27" t="str">
        <f>IF(IFERROR(
INDEX('Funding Request Tracker'!$G$6:$G$13,MATCH('Eligible Components'!N1095,'Funding Request Tracker'!$F$6:$F$13,0)),"")=0,"",
IFERROR(INDEX('Funding Request Tracker'!$G$6:$G$13,MATCH('Eligible Components'!N1095,'Funding Request Tracker'!$F$6:$F$13,0)),
""))</f>
        <v/>
      </c>
      <c r="Q1095" s="27" t="str">
        <f>IF(IFERROR(INDEX('Tableau FR Download'!N:N,MATCH('Eligible Components'!M1095,'Tableau FR Download'!G:G,0)),"")=0,"",IFERROR(INDEX('Tableau FR Download'!N:N,MATCH('Eligible Components'!M1095,'Tableau FR Download'!G:G,0)),""))</f>
        <v/>
      </c>
      <c r="R1095" s="27" t="str">
        <f>IF(IFERROR(INDEX('Tableau FR Download'!O:O,MATCH('Eligible Components'!M1095,'Tableau FR Download'!G:G,0)),"")=0,"",IFERROR(INDEX('Tableau FR Download'!O:O,MATCH('Eligible Components'!M1095,'Tableau FR Download'!G:G,0)),""))</f>
        <v/>
      </c>
      <c r="S1095" t="str">
        <f t="shared" si="50"/>
        <v/>
      </c>
      <c r="T1095" s="1" t="str">
        <f>IFERROR(INDEX('User Instructions'!$E$3:$E$8,MATCH('Eligible Components'!N1095,'User Instructions'!$D$3:$D$8,0)),"")</f>
        <v/>
      </c>
      <c r="U1095" s="1" t="str">
        <f>IFERROR(IF(INDEX('Tableau FR Download'!M:M,MATCH('Eligible Components'!M1095,'Tableau FR Download'!G:G,0))=0,"",INDEX('Tableau FR Download'!M:M,MATCH('Eligible Components'!M1095,'Tableau FR Download'!G:G,0))),"")</f>
        <v/>
      </c>
    </row>
    <row r="1096" spans="1:21" hidden="1" x14ac:dyDescent="0.35">
      <c r="A1096" s="1">
        <f t="shared" si="49"/>
        <v>0</v>
      </c>
      <c r="B1096" s="1">
        <v>0</v>
      </c>
      <c r="C1096" s="1" t="s">
        <v>201</v>
      </c>
      <c r="D1096" s="1" t="s">
        <v>149</v>
      </c>
      <c r="E1096" s="1" t="s">
        <v>121</v>
      </c>
      <c r="F1096" s="1" t="s">
        <v>216</v>
      </c>
      <c r="G1096" s="1" t="str">
        <f t="shared" si="60"/>
        <v>Multicountry Western Pacific-Tuberculosis,RSSH</v>
      </c>
      <c r="H1096" s="1">
        <v>1</v>
      </c>
      <c r="I1096" s="1" t="s">
        <v>52</v>
      </c>
      <c r="J1096" s="1" t="str">
        <f>IF(IFERROR(IF(M1096="",INDEX('Review Approach Lookup'!D:D,MATCH('Eligible Components'!G1096,'Review Approach Lookup'!A:A,0)),INDEX('Tableau FR Download'!I:I,MATCH(M1096,'Tableau FR Download'!G:G,0))),"")=0,"TBC",IFERROR(IF(M1096="",INDEX('Review Approach Lookup'!D:D,MATCH('Eligible Components'!G1096,'Review Approach Lookup'!A:A,0)),INDEX('Tableau FR Download'!I:I,MATCH(M1096,'Tableau FR Download'!G:G,0))),""))</f>
        <v/>
      </c>
      <c r="K1096" s="1" t="s">
        <v>218</v>
      </c>
      <c r="L1096" s="1">
        <f>_xlfn.MAXIFS('Tableau FR Download'!A:A,'Tableau FR Download'!B:B,'Eligible Components'!G1096)</f>
        <v>0</v>
      </c>
      <c r="M1096" s="1" t="str">
        <f>IF(L1096=0,"",INDEX('Tableau FR Download'!G:G,MATCH('Eligible Components'!L1096,'Tableau FR Download'!A:A,0)))</f>
        <v/>
      </c>
      <c r="N1096" s="2" t="str">
        <f>IFERROR(IF(LEFT(INDEX('Tableau FR Download'!J:J,MATCH('Eligible Components'!M1096,'Tableau FR Download'!G:G,0)),FIND(" - ",INDEX('Tableau FR Download'!J:J,MATCH('Eligible Components'!M1096,'Tableau FR Download'!G:G,0)))-1) = 0,"",LEFT(INDEX('Tableau FR Download'!J:J,MATCH('Eligible Components'!M1096,'Tableau FR Download'!G:G,0)),FIND(" - ",INDEX('Tableau FR Download'!J:J,MATCH('Eligible Components'!M1096,'Tableau FR Download'!G:G,0)))-1)),"")</f>
        <v/>
      </c>
      <c r="O1096" s="2" t="str">
        <f>IF(T1096="No","",IFERROR(IF(INDEX('Tableau FR Download'!M:M,MATCH('Eligible Components'!M1096,'Tableau FR Download'!G:G,0))=0,"",INDEX('Tableau FR Download'!M:M,MATCH('Eligible Components'!M1096,'Tableau FR Download'!G:G,0))),""))</f>
        <v/>
      </c>
      <c r="P1096" s="27" t="str">
        <f>IF(IFERROR(
INDEX('Funding Request Tracker'!$G$6:$G$13,MATCH('Eligible Components'!N1096,'Funding Request Tracker'!$F$6:$F$13,0)),"")=0,"",
IFERROR(INDEX('Funding Request Tracker'!$G$6:$G$13,MATCH('Eligible Components'!N1096,'Funding Request Tracker'!$F$6:$F$13,0)),
""))</f>
        <v/>
      </c>
      <c r="Q1096" s="27" t="str">
        <f>IF(IFERROR(INDEX('Tableau FR Download'!N:N,MATCH('Eligible Components'!M1096,'Tableau FR Download'!G:G,0)),"")=0,"",IFERROR(INDEX('Tableau FR Download'!N:N,MATCH('Eligible Components'!M1096,'Tableau FR Download'!G:G,0)),""))</f>
        <v/>
      </c>
      <c r="R1096" s="27" t="str">
        <f>IF(IFERROR(INDEX('Tableau FR Download'!O:O,MATCH('Eligible Components'!M1096,'Tableau FR Download'!G:G,0)),"")=0,"",IFERROR(INDEX('Tableau FR Download'!O:O,MATCH('Eligible Components'!M1096,'Tableau FR Download'!G:G,0)),""))</f>
        <v/>
      </c>
      <c r="S1096" t="str">
        <f t="shared" si="50"/>
        <v/>
      </c>
      <c r="T1096" s="1" t="str">
        <f>IFERROR(INDEX('User Instructions'!$E$3:$E$8,MATCH('Eligible Components'!N1096,'User Instructions'!$D$3:$D$8,0)),"")</f>
        <v/>
      </c>
      <c r="U1096" s="1" t="str">
        <f>IFERROR(IF(INDEX('Tableau FR Download'!M:M,MATCH('Eligible Components'!M1096,'Tableau FR Download'!G:G,0))=0,"",INDEX('Tableau FR Download'!M:M,MATCH('Eligible Components'!M1096,'Tableau FR Download'!G:G,0))),"")</f>
        <v/>
      </c>
    </row>
    <row r="1097" spans="1:21" hidden="1" x14ac:dyDescent="0.35">
      <c r="A1097" s="1">
        <f t="shared" si="49"/>
        <v>0</v>
      </c>
      <c r="B1097" s="1">
        <v>1</v>
      </c>
      <c r="C1097" s="1" t="s">
        <v>201</v>
      </c>
      <c r="D1097" s="1" t="s">
        <v>150</v>
      </c>
      <c r="E1097" s="1" t="s">
        <v>59</v>
      </c>
      <c r="F1097" s="1" t="s">
        <v>59</v>
      </c>
      <c r="G1097" s="1" t="str">
        <f t="shared" si="60"/>
        <v>Myanmar-HIV/AIDS</v>
      </c>
      <c r="H1097" s="1">
        <v>1</v>
      </c>
      <c r="I1097" s="1" t="s">
        <v>66</v>
      </c>
      <c r="J1097" s="1" t="str">
        <f>IF(IFERROR(IF(M1097="",INDEX('Review Approach Lookup'!D:D,MATCH('Eligible Components'!G1097,'Review Approach Lookup'!A:A,0)),INDEX('Tableau FR Download'!I:I,MATCH(M1097,'Tableau FR Download'!G:G,0))),"")=0,"TBC",IFERROR(IF(M1097="",INDEX('Review Approach Lookup'!D:D,MATCH('Eligible Components'!G1097,'Review Approach Lookup'!A:A,0)),INDEX('Tableau FR Download'!I:I,MATCH(M1097,'Tableau FR Download'!G:G,0))),""))</f>
        <v>Tailored for National Strategic Plans</v>
      </c>
      <c r="K1097" s="1" t="s">
        <v>219</v>
      </c>
      <c r="L1097" s="1">
        <f>_xlfn.MAXIFS('Tableau FR Download'!A:A,'Tableau FR Download'!B:B,'Eligible Components'!G1097)</f>
        <v>0</v>
      </c>
      <c r="M1097" s="1" t="str">
        <f>IF(L1097=0,"",INDEX('Tableau FR Download'!G:G,MATCH('Eligible Components'!L1097,'Tableau FR Download'!A:A,0)))</f>
        <v/>
      </c>
      <c r="N1097" s="2" t="str">
        <f>IFERROR(IF(LEFT(INDEX('Tableau FR Download'!J:J,MATCH('Eligible Components'!M1097,'Tableau FR Download'!G:G,0)),FIND(" - ",INDEX('Tableau FR Download'!J:J,MATCH('Eligible Components'!M1097,'Tableau FR Download'!G:G,0)))-1) = 0,"",LEFT(INDEX('Tableau FR Download'!J:J,MATCH('Eligible Components'!M1097,'Tableau FR Download'!G:G,0)),FIND(" - ",INDEX('Tableau FR Download'!J:J,MATCH('Eligible Components'!M1097,'Tableau FR Download'!G:G,0)))-1)),"")</f>
        <v/>
      </c>
      <c r="O1097" s="2" t="str">
        <f>IF(T1097="No","",IFERROR(IF(INDEX('Tableau FR Download'!M:M,MATCH('Eligible Components'!M1097,'Tableau FR Download'!G:G,0))=0,"",INDEX('Tableau FR Download'!M:M,MATCH('Eligible Components'!M1097,'Tableau FR Download'!G:G,0))),""))</f>
        <v/>
      </c>
      <c r="P1097" s="27" t="str">
        <f>IF(IFERROR(
INDEX('Funding Request Tracker'!$G$6:$G$13,MATCH('Eligible Components'!N1097,'Funding Request Tracker'!$F$6:$F$13,0)),"")=0,"",
IFERROR(INDEX('Funding Request Tracker'!$G$6:$G$13,MATCH('Eligible Components'!N1097,'Funding Request Tracker'!$F$6:$F$13,0)),
""))</f>
        <v/>
      </c>
      <c r="Q1097" s="27" t="str">
        <f>IF(IFERROR(INDEX('Tableau FR Download'!N:N,MATCH('Eligible Components'!M1097,'Tableau FR Download'!G:G,0)),"")=0,"",IFERROR(INDEX('Tableau FR Download'!N:N,MATCH('Eligible Components'!M1097,'Tableau FR Download'!G:G,0)),""))</f>
        <v/>
      </c>
      <c r="R1097" s="27" t="str">
        <f>IF(IFERROR(INDEX('Tableau FR Download'!O:O,MATCH('Eligible Components'!M1097,'Tableau FR Download'!G:G,0)),"")=0,"",IFERROR(INDEX('Tableau FR Download'!O:O,MATCH('Eligible Components'!M1097,'Tableau FR Download'!G:G,0)),""))</f>
        <v/>
      </c>
      <c r="S1097" t="str">
        <f t="shared" si="50"/>
        <v/>
      </c>
      <c r="T1097" s="1" t="str">
        <f>IFERROR(INDEX('User Instructions'!$E$3:$E$8,MATCH('Eligible Components'!N1097,'User Instructions'!$D$3:$D$8,0)),"")</f>
        <v/>
      </c>
      <c r="U1097" s="1" t="str">
        <f>IFERROR(IF(INDEX('Tableau FR Download'!M:M,MATCH('Eligible Components'!M1097,'Tableau FR Download'!G:G,0))=0,"",INDEX('Tableau FR Download'!M:M,MATCH('Eligible Components'!M1097,'Tableau FR Download'!G:G,0))),"")</f>
        <v/>
      </c>
    </row>
    <row r="1098" spans="1:21" hidden="1" x14ac:dyDescent="0.35">
      <c r="A1098" s="1">
        <f t="shared" si="49"/>
        <v>0</v>
      </c>
      <c r="B1098" s="1">
        <v>0</v>
      </c>
      <c r="C1098" s="1" t="s">
        <v>201</v>
      </c>
      <c r="D1098" s="1" t="s">
        <v>150</v>
      </c>
      <c r="E1098" s="1" t="s">
        <v>103</v>
      </c>
      <c r="F1098" s="1" t="s">
        <v>203</v>
      </c>
      <c r="G1098" s="1" t="str">
        <f t="shared" si="60"/>
        <v>Myanmar-HIV/AIDS,Malaria</v>
      </c>
      <c r="H1098" s="1">
        <v>1</v>
      </c>
      <c r="I1098" s="1" t="s">
        <v>66</v>
      </c>
      <c r="J1098" s="1" t="str">
        <f>IF(IFERROR(IF(M1098="",INDEX('Review Approach Lookup'!D:D,MATCH('Eligible Components'!G1098,'Review Approach Lookup'!A:A,0)),INDEX('Tableau FR Download'!I:I,MATCH(M1098,'Tableau FR Download'!G:G,0))),"")=0,"TBC",IFERROR(IF(M1098="",INDEX('Review Approach Lookup'!D:D,MATCH('Eligible Components'!G1098,'Review Approach Lookup'!A:A,0)),INDEX('Tableau FR Download'!I:I,MATCH(M1098,'Tableau FR Download'!G:G,0))),""))</f>
        <v/>
      </c>
      <c r="K1098" s="1" t="s">
        <v>219</v>
      </c>
      <c r="L1098" s="1">
        <f>_xlfn.MAXIFS('Tableau FR Download'!A:A,'Tableau FR Download'!B:B,'Eligible Components'!G1098)</f>
        <v>0</v>
      </c>
      <c r="M1098" s="1" t="str">
        <f>IF(L1098=0,"",INDEX('Tableau FR Download'!G:G,MATCH('Eligible Components'!L1098,'Tableau FR Download'!A:A,0)))</f>
        <v/>
      </c>
      <c r="N1098" s="2" t="str">
        <f>IFERROR(IF(LEFT(INDEX('Tableau FR Download'!J:J,MATCH('Eligible Components'!M1098,'Tableau FR Download'!G:G,0)),FIND(" - ",INDEX('Tableau FR Download'!J:J,MATCH('Eligible Components'!M1098,'Tableau FR Download'!G:G,0)))-1) = 0,"",LEFT(INDEX('Tableau FR Download'!J:J,MATCH('Eligible Components'!M1098,'Tableau FR Download'!G:G,0)),FIND(" - ",INDEX('Tableau FR Download'!J:J,MATCH('Eligible Components'!M1098,'Tableau FR Download'!G:G,0)))-1)),"")</f>
        <v/>
      </c>
      <c r="O1098" s="2" t="str">
        <f>IF(T1098="No","",IFERROR(IF(INDEX('Tableau FR Download'!M:M,MATCH('Eligible Components'!M1098,'Tableau FR Download'!G:G,0))=0,"",INDEX('Tableau FR Download'!M:M,MATCH('Eligible Components'!M1098,'Tableau FR Download'!G:G,0))),""))</f>
        <v/>
      </c>
      <c r="P1098" s="27" t="str">
        <f>IF(IFERROR(
INDEX('Funding Request Tracker'!$G$6:$G$13,MATCH('Eligible Components'!N1098,'Funding Request Tracker'!$F$6:$F$13,0)),"")=0,"",
IFERROR(INDEX('Funding Request Tracker'!$G$6:$G$13,MATCH('Eligible Components'!N1098,'Funding Request Tracker'!$F$6:$F$13,0)),
""))</f>
        <v/>
      </c>
      <c r="Q1098" s="27" t="str">
        <f>IF(IFERROR(INDEX('Tableau FR Download'!N:N,MATCH('Eligible Components'!M1098,'Tableau FR Download'!G:G,0)),"")=0,"",IFERROR(INDEX('Tableau FR Download'!N:N,MATCH('Eligible Components'!M1098,'Tableau FR Download'!G:G,0)),""))</f>
        <v/>
      </c>
      <c r="R1098" s="27" t="str">
        <f>IF(IFERROR(INDEX('Tableau FR Download'!O:O,MATCH('Eligible Components'!M1098,'Tableau FR Download'!G:G,0)),"")=0,"",IFERROR(INDEX('Tableau FR Download'!O:O,MATCH('Eligible Components'!M1098,'Tableau FR Download'!G:G,0)),""))</f>
        <v/>
      </c>
      <c r="S1098" t="str">
        <f t="shared" si="50"/>
        <v/>
      </c>
      <c r="T1098" s="1" t="str">
        <f>IFERROR(INDEX('User Instructions'!$E$3:$E$8,MATCH('Eligible Components'!N1098,'User Instructions'!$D$3:$D$8,0)),"")</f>
        <v/>
      </c>
      <c r="U1098" s="1" t="str">
        <f>IFERROR(IF(INDEX('Tableau FR Download'!M:M,MATCH('Eligible Components'!M1098,'Tableau FR Download'!G:G,0))=0,"",INDEX('Tableau FR Download'!M:M,MATCH('Eligible Components'!M1098,'Tableau FR Download'!G:G,0))),"")</f>
        <v/>
      </c>
    </row>
    <row r="1099" spans="1:21" hidden="1" x14ac:dyDescent="0.35">
      <c r="A1099" s="1">
        <f t="shared" si="49"/>
        <v>0</v>
      </c>
      <c r="B1099" s="1">
        <v>0</v>
      </c>
      <c r="C1099" s="1" t="s">
        <v>201</v>
      </c>
      <c r="D1099" s="1" t="s">
        <v>150</v>
      </c>
      <c r="E1099" s="1" t="s">
        <v>204</v>
      </c>
      <c r="F1099" s="1" t="s">
        <v>205</v>
      </c>
      <c r="G1099" s="1" t="str">
        <f t="shared" si="60"/>
        <v>Myanmar-HIV/AIDS,Malaria,RSSH</v>
      </c>
      <c r="H1099" s="1">
        <v>1</v>
      </c>
      <c r="I1099" s="1" t="s">
        <v>66</v>
      </c>
      <c r="J1099" s="1" t="str">
        <f>IF(IFERROR(IF(M1099="",INDEX('Review Approach Lookup'!D:D,MATCH('Eligible Components'!G1099,'Review Approach Lookup'!A:A,0)),INDEX('Tableau FR Download'!I:I,MATCH(M1099,'Tableau FR Download'!G:G,0))),"")=0,"TBC",IFERROR(IF(M1099="",INDEX('Review Approach Lookup'!D:D,MATCH('Eligible Components'!G1099,'Review Approach Lookup'!A:A,0)),INDEX('Tableau FR Download'!I:I,MATCH(M1099,'Tableau FR Download'!G:G,0))),""))</f>
        <v/>
      </c>
      <c r="K1099" s="1" t="s">
        <v>219</v>
      </c>
      <c r="L1099" s="1">
        <f>_xlfn.MAXIFS('Tableau FR Download'!A:A,'Tableau FR Download'!B:B,'Eligible Components'!G1099)</f>
        <v>0</v>
      </c>
      <c r="M1099" s="1" t="str">
        <f>IF(L1099=0,"",INDEX('Tableau FR Download'!G:G,MATCH('Eligible Components'!L1099,'Tableau FR Download'!A:A,0)))</f>
        <v/>
      </c>
      <c r="N1099" s="2" t="str">
        <f>IFERROR(IF(LEFT(INDEX('Tableau FR Download'!J:J,MATCH('Eligible Components'!M1099,'Tableau FR Download'!G:G,0)),FIND(" - ",INDEX('Tableau FR Download'!J:J,MATCH('Eligible Components'!M1099,'Tableau FR Download'!G:G,0)))-1) = 0,"",LEFT(INDEX('Tableau FR Download'!J:J,MATCH('Eligible Components'!M1099,'Tableau FR Download'!G:G,0)),FIND(" - ",INDEX('Tableau FR Download'!J:J,MATCH('Eligible Components'!M1099,'Tableau FR Download'!G:G,0)))-1)),"")</f>
        <v/>
      </c>
      <c r="O1099" s="2" t="str">
        <f>IF(T1099="No","",IFERROR(IF(INDEX('Tableau FR Download'!M:M,MATCH('Eligible Components'!M1099,'Tableau FR Download'!G:G,0))=0,"",INDEX('Tableau FR Download'!M:M,MATCH('Eligible Components'!M1099,'Tableau FR Download'!G:G,0))),""))</f>
        <v/>
      </c>
      <c r="P1099" s="27" t="str">
        <f>IF(IFERROR(
INDEX('Funding Request Tracker'!$G$6:$G$13,MATCH('Eligible Components'!N1099,'Funding Request Tracker'!$F$6:$F$13,0)),"")=0,"",
IFERROR(INDEX('Funding Request Tracker'!$G$6:$G$13,MATCH('Eligible Components'!N1099,'Funding Request Tracker'!$F$6:$F$13,0)),
""))</f>
        <v/>
      </c>
      <c r="Q1099" s="27" t="str">
        <f>IF(IFERROR(INDEX('Tableau FR Download'!N:N,MATCH('Eligible Components'!M1099,'Tableau FR Download'!G:G,0)),"")=0,"",IFERROR(INDEX('Tableau FR Download'!N:N,MATCH('Eligible Components'!M1099,'Tableau FR Download'!G:G,0)),""))</f>
        <v/>
      </c>
      <c r="R1099" s="27" t="str">
        <f>IF(IFERROR(INDEX('Tableau FR Download'!O:O,MATCH('Eligible Components'!M1099,'Tableau FR Download'!G:G,0)),"")=0,"",IFERROR(INDEX('Tableau FR Download'!O:O,MATCH('Eligible Components'!M1099,'Tableau FR Download'!G:G,0)),""))</f>
        <v/>
      </c>
      <c r="S1099" t="str">
        <f t="shared" si="50"/>
        <v/>
      </c>
      <c r="T1099" s="1" t="str">
        <f>IFERROR(INDEX('User Instructions'!$E$3:$E$8,MATCH('Eligible Components'!N1099,'User Instructions'!$D$3:$D$8,0)),"")</f>
        <v/>
      </c>
      <c r="U1099" s="1" t="str">
        <f>IFERROR(IF(INDEX('Tableau FR Download'!M:M,MATCH('Eligible Components'!M1099,'Tableau FR Download'!G:G,0))=0,"",INDEX('Tableau FR Download'!M:M,MATCH('Eligible Components'!M1099,'Tableau FR Download'!G:G,0))),"")</f>
        <v/>
      </c>
    </row>
    <row r="1100" spans="1:21" hidden="1" x14ac:dyDescent="0.35">
      <c r="A1100" s="1">
        <f t="shared" si="49"/>
        <v>0</v>
      </c>
      <c r="B1100" s="1">
        <v>0</v>
      </c>
      <c r="C1100" s="1" t="s">
        <v>201</v>
      </c>
      <c r="D1100" s="1" t="s">
        <v>150</v>
      </c>
      <c r="E1100" s="1" t="s">
        <v>206</v>
      </c>
      <c r="F1100" s="1" t="s">
        <v>207</v>
      </c>
      <c r="G1100" s="1" t="str">
        <f t="shared" si="60"/>
        <v>Myanmar-HIV/AIDS,RSSH</v>
      </c>
      <c r="H1100" s="1">
        <v>1</v>
      </c>
      <c r="I1100" s="1" t="s">
        <v>66</v>
      </c>
      <c r="J1100" s="1" t="str">
        <f>IF(IFERROR(IF(M1100="",INDEX('Review Approach Lookup'!D:D,MATCH('Eligible Components'!G1100,'Review Approach Lookup'!A:A,0)),INDEX('Tableau FR Download'!I:I,MATCH(M1100,'Tableau FR Download'!G:G,0))),"")=0,"TBC",IFERROR(IF(M1100="",INDEX('Review Approach Lookup'!D:D,MATCH('Eligible Components'!G1100,'Review Approach Lookup'!A:A,0)),INDEX('Tableau FR Download'!I:I,MATCH(M1100,'Tableau FR Download'!G:G,0))),""))</f>
        <v/>
      </c>
      <c r="K1100" s="1" t="s">
        <v>219</v>
      </c>
      <c r="L1100" s="1">
        <f>_xlfn.MAXIFS('Tableau FR Download'!A:A,'Tableau FR Download'!B:B,'Eligible Components'!G1100)</f>
        <v>0</v>
      </c>
      <c r="M1100" s="1" t="str">
        <f>IF(L1100=0,"",INDEX('Tableau FR Download'!G:G,MATCH('Eligible Components'!L1100,'Tableau FR Download'!A:A,0)))</f>
        <v/>
      </c>
      <c r="N1100" s="2" t="str">
        <f>IFERROR(IF(LEFT(INDEX('Tableau FR Download'!J:J,MATCH('Eligible Components'!M1100,'Tableau FR Download'!G:G,0)),FIND(" - ",INDEX('Tableau FR Download'!J:J,MATCH('Eligible Components'!M1100,'Tableau FR Download'!G:G,0)))-1) = 0,"",LEFT(INDEX('Tableau FR Download'!J:J,MATCH('Eligible Components'!M1100,'Tableau FR Download'!G:G,0)),FIND(" - ",INDEX('Tableau FR Download'!J:J,MATCH('Eligible Components'!M1100,'Tableau FR Download'!G:G,0)))-1)),"")</f>
        <v/>
      </c>
      <c r="O1100" s="2" t="str">
        <f>IF(T1100="No","",IFERROR(IF(INDEX('Tableau FR Download'!M:M,MATCH('Eligible Components'!M1100,'Tableau FR Download'!G:G,0))=0,"",INDEX('Tableau FR Download'!M:M,MATCH('Eligible Components'!M1100,'Tableau FR Download'!G:G,0))),""))</f>
        <v/>
      </c>
      <c r="P1100" s="27" t="str">
        <f>IF(IFERROR(
INDEX('Funding Request Tracker'!$G$6:$G$13,MATCH('Eligible Components'!N1100,'Funding Request Tracker'!$F$6:$F$13,0)),"")=0,"",
IFERROR(INDEX('Funding Request Tracker'!$G$6:$G$13,MATCH('Eligible Components'!N1100,'Funding Request Tracker'!$F$6:$F$13,0)),
""))</f>
        <v/>
      </c>
      <c r="Q1100" s="27" t="str">
        <f>IF(IFERROR(INDEX('Tableau FR Download'!N:N,MATCH('Eligible Components'!M1100,'Tableau FR Download'!G:G,0)),"")=0,"",IFERROR(INDEX('Tableau FR Download'!N:N,MATCH('Eligible Components'!M1100,'Tableau FR Download'!G:G,0)),""))</f>
        <v/>
      </c>
      <c r="R1100" s="27" t="str">
        <f>IF(IFERROR(INDEX('Tableau FR Download'!O:O,MATCH('Eligible Components'!M1100,'Tableau FR Download'!G:G,0)),"")=0,"",IFERROR(INDEX('Tableau FR Download'!O:O,MATCH('Eligible Components'!M1100,'Tableau FR Download'!G:G,0)),""))</f>
        <v/>
      </c>
      <c r="S1100" t="str">
        <f t="shared" si="50"/>
        <v/>
      </c>
      <c r="T1100" s="1" t="str">
        <f>IFERROR(INDEX('User Instructions'!$E$3:$E$8,MATCH('Eligible Components'!N1100,'User Instructions'!$D$3:$D$8,0)),"")</f>
        <v/>
      </c>
      <c r="U1100" s="1" t="str">
        <f>IFERROR(IF(INDEX('Tableau FR Download'!M:M,MATCH('Eligible Components'!M1100,'Tableau FR Download'!G:G,0))=0,"",INDEX('Tableau FR Download'!M:M,MATCH('Eligible Components'!M1100,'Tableau FR Download'!G:G,0))),"")</f>
        <v/>
      </c>
    </row>
    <row r="1101" spans="1:21" hidden="1" x14ac:dyDescent="0.35">
      <c r="A1101" s="1">
        <f t="shared" si="49"/>
        <v>1</v>
      </c>
      <c r="B1101" s="1">
        <v>0</v>
      </c>
      <c r="C1101" s="1" t="s">
        <v>201</v>
      </c>
      <c r="D1101" s="1" t="s">
        <v>150</v>
      </c>
      <c r="E1101" s="1" t="s">
        <v>63</v>
      </c>
      <c r="F1101" s="1" t="s">
        <v>208</v>
      </c>
      <c r="G1101" s="1" t="str">
        <f t="shared" si="60"/>
        <v>Myanmar-HIV/AIDS, Tuberculosis</v>
      </c>
      <c r="H1101" s="1">
        <v>1</v>
      </c>
      <c r="I1101" s="1" t="s">
        <v>66</v>
      </c>
      <c r="J1101" s="1" t="str">
        <f>IF(IFERROR(IF(M1101="",INDEX('Review Approach Lookup'!D:D,MATCH('Eligible Components'!G1101,'Review Approach Lookup'!A:A,0)),INDEX('Tableau FR Download'!I:I,MATCH(M1101,'Tableau FR Download'!G:G,0))),"")=0,"TBC",IFERROR(IF(M1101="",INDEX('Review Approach Lookup'!D:D,MATCH('Eligible Components'!G1101,'Review Approach Lookup'!A:A,0)),INDEX('Tableau FR Download'!I:I,MATCH(M1101,'Tableau FR Download'!G:G,0))),""))</f>
        <v>Tailored for National Strategic Plans</v>
      </c>
      <c r="K1101" s="1" t="s">
        <v>219</v>
      </c>
      <c r="L1101" s="1">
        <f>_xlfn.MAXIFS('Tableau FR Download'!A:A,'Tableau FR Download'!B:B,'Eligible Components'!G1101)</f>
        <v>1437</v>
      </c>
      <c r="M1101" s="1" t="str">
        <f>IF(L1101=0,"",INDEX('Tableau FR Download'!G:G,MATCH('Eligible Components'!L1101,'Tableau FR Download'!A:A,0)))</f>
        <v>FR1437-MMR-C</v>
      </c>
      <c r="N1101" s="2" t="str">
        <f>IFERROR(IF(LEFT(INDEX('Tableau FR Download'!J:J,MATCH('Eligible Components'!M1101,'Tableau FR Download'!G:G,0)),FIND(" - ",INDEX('Tableau FR Download'!J:J,MATCH('Eligible Components'!M1101,'Tableau FR Download'!G:G,0)))-1) = 0,"",LEFT(INDEX('Tableau FR Download'!J:J,MATCH('Eligible Components'!M1101,'Tableau FR Download'!G:G,0)),FIND(" - ",INDEX('Tableau FR Download'!J:J,MATCH('Eligible Components'!M1101,'Tableau FR Download'!G:G,0)))-1)),"")</f>
        <v>Window 1</v>
      </c>
      <c r="O1101" s="2" t="str">
        <f>IF(T1101="No","",IFERROR(IF(INDEX('Tableau FR Download'!M:M,MATCH('Eligible Components'!M1101,'Tableau FR Download'!G:G,0))=0,"",INDEX('Tableau FR Download'!M:M,MATCH('Eligible Components'!M1101,'Tableau FR Download'!G:G,0))),""))</f>
        <v>Grant Making</v>
      </c>
      <c r="P1101" s="27">
        <f>IF(IFERROR(
INDEX('Funding Request Tracker'!$G$6:$G$13,MATCH('Eligible Components'!N1101,'Funding Request Tracker'!$F$6:$F$13,0)),"")=0,"",
IFERROR(INDEX('Funding Request Tracker'!$G$6:$G$13,MATCH('Eligible Components'!N1101,'Funding Request Tracker'!$F$6:$F$13,0)),
""))</f>
        <v>45005</v>
      </c>
      <c r="Q1101" s="27">
        <f>IF(IFERROR(INDEX('Tableau FR Download'!N:N,MATCH('Eligible Components'!M1101,'Tableau FR Download'!G:G,0)),"")=0,"",IFERROR(INDEX('Tableau FR Download'!N:N,MATCH('Eligible Components'!M1101,'Tableau FR Download'!G:G,0)),""))</f>
        <v>45267</v>
      </c>
      <c r="R1101" s="27">
        <f>IF(IFERROR(INDEX('Tableau FR Download'!O:O,MATCH('Eligible Components'!M1101,'Tableau FR Download'!G:G,0)),"")=0,"",IFERROR(INDEX('Tableau FR Download'!O:O,MATCH('Eligible Components'!M1101,'Tableau FR Download'!G:G,0)),""))</f>
        <v>45279</v>
      </c>
      <c r="S1101">
        <f t="shared" si="50"/>
        <v>8.9836065573770494</v>
      </c>
      <c r="T1101" s="1" t="str">
        <f>IFERROR(INDEX('User Instructions'!$E$3:$E$8,MATCH('Eligible Components'!N1101,'User Instructions'!$D$3:$D$8,0)),"")</f>
        <v>Yes</v>
      </c>
      <c r="U1101" s="1" t="str">
        <f>IFERROR(IF(INDEX('Tableau FR Download'!M:M,MATCH('Eligible Components'!M1101,'Tableau FR Download'!G:G,0))=0,"",INDEX('Tableau FR Download'!M:M,MATCH('Eligible Components'!M1101,'Tableau FR Download'!G:G,0))),"")</f>
        <v>Grant Making</v>
      </c>
    </row>
    <row r="1102" spans="1:21" hidden="1" x14ac:dyDescent="0.35">
      <c r="A1102" s="1">
        <f t="shared" si="49"/>
        <v>0</v>
      </c>
      <c r="B1102" s="1">
        <v>0</v>
      </c>
      <c r="C1102" s="1" t="s">
        <v>201</v>
      </c>
      <c r="D1102" s="1" t="s">
        <v>150</v>
      </c>
      <c r="E1102" s="1" t="s">
        <v>53</v>
      </c>
      <c r="F1102" s="1" t="s">
        <v>209</v>
      </c>
      <c r="G1102" s="1" t="str">
        <f t="shared" si="60"/>
        <v>Myanmar-HIV/AIDS,Tuberculosis,Malaria</v>
      </c>
      <c r="H1102" s="1">
        <v>1</v>
      </c>
      <c r="I1102" s="1" t="s">
        <v>66</v>
      </c>
      <c r="J1102" s="1" t="str">
        <f>IF(IFERROR(IF(M1102="",INDEX('Review Approach Lookup'!D:D,MATCH('Eligible Components'!G1102,'Review Approach Lookup'!A:A,0)),INDEX('Tableau FR Download'!I:I,MATCH(M1102,'Tableau FR Download'!G:G,0))),"")=0,"TBC",IFERROR(IF(M1102="",INDEX('Review Approach Lookup'!D:D,MATCH('Eligible Components'!G1102,'Review Approach Lookup'!A:A,0)),INDEX('Tableau FR Download'!I:I,MATCH(M1102,'Tableau FR Download'!G:G,0))),""))</f>
        <v/>
      </c>
      <c r="K1102" s="1" t="s">
        <v>219</v>
      </c>
      <c r="L1102" s="1">
        <f>_xlfn.MAXIFS('Tableau FR Download'!A:A,'Tableau FR Download'!B:B,'Eligible Components'!G1102)</f>
        <v>0</v>
      </c>
      <c r="M1102" s="1" t="str">
        <f>IF(L1102=0,"",INDEX('Tableau FR Download'!G:G,MATCH('Eligible Components'!L1102,'Tableau FR Download'!A:A,0)))</f>
        <v/>
      </c>
      <c r="N1102" s="2" t="str">
        <f>IFERROR(IF(LEFT(INDEX('Tableau FR Download'!J:J,MATCH('Eligible Components'!M1102,'Tableau FR Download'!G:G,0)),FIND(" - ",INDEX('Tableau FR Download'!J:J,MATCH('Eligible Components'!M1102,'Tableau FR Download'!G:G,0)))-1) = 0,"",LEFT(INDEX('Tableau FR Download'!J:J,MATCH('Eligible Components'!M1102,'Tableau FR Download'!G:G,0)),FIND(" - ",INDEX('Tableau FR Download'!J:J,MATCH('Eligible Components'!M1102,'Tableau FR Download'!G:G,0)))-1)),"")</f>
        <v/>
      </c>
      <c r="O1102" s="2" t="str">
        <f>IF(T1102="No","",IFERROR(IF(INDEX('Tableau FR Download'!M:M,MATCH('Eligible Components'!M1102,'Tableau FR Download'!G:G,0))=0,"",INDEX('Tableau FR Download'!M:M,MATCH('Eligible Components'!M1102,'Tableau FR Download'!G:G,0))),""))</f>
        <v/>
      </c>
      <c r="P1102" s="27" t="str">
        <f>IF(IFERROR(
INDEX('Funding Request Tracker'!$G$6:$G$13,MATCH('Eligible Components'!N1102,'Funding Request Tracker'!$F$6:$F$13,0)),"")=0,"",
IFERROR(INDEX('Funding Request Tracker'!$G$6:$G$13,MATCH('Eligible Components'!N1102,'Funding Request Tracker'!$F$6:$F$13,0)),
""))</f>
        <v/>
      </c>
      <c r="Q1102" s="27" t="str">
        <f>IF(IFERROR(INDEX('Tableau FR Download'!N:N,MATCH('Eligible Components'!M1102,'Tableau FR Download'!G:G,0)),"")=0,"",IFERROR(INDEX('Tableau FR Download'!N:N,MATCH('Eligible Components'!M1102,'Tableau FR Download'!G:G,0)),""))</f>
        <v/>
      </c>
      <c r="R1102" s="27" t="str">
        <f>IF(IFERROR(INDEX('Tableau FR Download'!O:O,MATCH('Eligible Components'!M1102,'Tableau FR Download'!G:G,0)),"")=0,"",IFERROR(INDEX('Tableau FR Download'!O:O,MATCH('Eligible Components'!M1102,'Tableau FR Download'!G:G,0)),""))</f>
        <v/>
      </c>
      <c r="S1102" t="str">
        <f t="shared" si="50"/>
        <v/>
      </c>
      <c r="T1102" s="1" t="str">
        <f>IFERROR(INDEX('User Instructions'!$E$3:$E$8,MATCH('Eligible Components'!N1102,'User Instructions'!$D$3:$D$8,0)),"")</f>
        <v/>
      </c>
      <c r="U1102" s="1" t="str">
        <f>IFERROR(IF(INDEX('Tableau FR Download'!M:M,MATCH('Eligible Components'!M1102,'Tableau FR Download'!G:G,0))=0,"",INDEX('Tableau FR Download'!M:M,MATCH('Eligible Components'!M1102,'Tableau FR Download'!G:G,0))),"")</f>
        <v/>
      </c>
    </row>
    <row r="1103" spans="1:21" hidden="1" x14ac:dyDescent="0.35">
      <c r="A1103" s="1">
        <f t="shared" si="49"/>
        <v>0</v>
      </c>
      <c r="B1103" s="1">
        <v>0</v>
      </c>
      <c r="C1103" s="1" t="s">
        <v>201</v>
      </c>
      <c r="D1103" s="1" t="s">
        <v>150</v>
      </c>
      <c r="E1103" s="1" t="s">
        <v>81</v>
      </c>
      <c r="F1103" s="1" t="s">
        <v>210</v>
      </c>
      <c r="G1103" s="1" t="str">
        <f t="shared" si="60"/>
        <v>Myanmar-HIV/AIDS,Tuberculosis,Malaria,RSSH</v>
      </c>
      <c r="H1103" s="1">
        <v>1</v>
      </c>
      <c r="I1103" s="1" t="s">
        <v>66</v>
      </c>
      <c r="J1103" s="1" t="str">
        <f>IF(IFERROR(IF(M1103="",INDEX('Review Approach Lookup'!D:D,MATCH('Eligible Components'!G1103,'Review Approach Lookup'!A:A,0)),INDEX('Tableau FR Download'!I:I,MATCH(M1103,'Tableau FR Download'!G:G,0))),"")=0,"TBC",IFERROR(IF(M1103="",INDEX('Review Approach Lookup'!D:D,MATCH('Eligible Components'!G1103,'Review Approach Lookup'!A:A,0)),INDEX('Tableau FR Download'!I:I,MATCH(M1103,'Tableau FR Download'!G:G,0))),""))</f>
        <v/>
      </c>
      <c r="K1103" s="1" t="s">
        <v>219</v>
      </c>
      <c r="L1103" s="1">
        <f>_xlfn.MAXIFS('Tableau FR Download'!A:A,'Tableau FR Download'!B:B,'Eligible Components'!G1103)</f>
        <v>0</v>
      </c>
      <c r="M1103" s="1" t="str">
        <f>IF(L1103=0,"",INDEX('Tableau FR Download'!G:G,MATCH('Eligible Components'!L1103,'Tableau FR Download'!A:A,0)))</f>
        <v/>
      </c>
      <c r="N1103" s="2" t="str">
        <f>IFERROR(IF(LEFT(INDEX('Tableau FR Download'!J:J,MATCH('Eligible Components'!M1103,'Tableau FR Download'!G:G,0)),FIND(" - ",INDEX('Tableau FR Download'!J:J,MATCH('Eligible Components'!M1103,'Tableau FR Download'!G:G,0)))-1) = 0,"",LEFT(INDEX('Tableau FR Download'!J:J,MATCH('Eligible Components'!M1103,'Tableau FR Download'!G:G,0)),FIND(" - ",INDEX('Tableau FR Download'!J:J,MATCH('Eligible Components'!M1103,'Tableau FR Download'!G:G,0)))-1)),"")</f>
        <v/>
      </c>
      <c r="O1103" s="2" t="str">
        <f>IF(T1103="No","",IFERROR(IF(INDEX('Tableau FR Download'!M:M,MATCH('Eligible Components'!M1103,'Tableau FR Download'!G:G,0))=0,"",INDEX('Tableau FR Download'!M:M,MATCH('Eligible Components'!M1103,'Tableau FR Download'!G:G,0))),""))</f>
        <v/>
      </c>
      <c r="P1103" s="27" t="str">
        <f>IF(IFERROR(
INDEX('Funding Request Tracker'!$G$6:$G$13,MATCH('Eligible Components'!N1103,'Funding Request Tracker'!$F$6:$F$13,0)),"")=0,"",
IFERROR(INDEX('Funding Request Tracker'!$G$6:$G$13,MATCH('Eligible Components'!N1103,'Funding Request Tracker'!$F$6:$F$13,0)),
""))</f>
        <v/>
      </c>
      <c r="Q1103" s="27" t="str">
        <f>IF(IFERROR(INDEX('Tableau FR Download'!N:N,MATCH('Eligible Components'!M1103,'Tableau FR Download'!G:G,0)),"")=0,"",IFERROR(INDEX('Tableau FR Download'!N:N,MATCH('Eligible Components'!M1103,'Tableau FR Download'!G:G,0)),""))</f>
        <v/>
      </c>
      <c r="R1103" s="27" t="str">
        <f>IF(IFERROR(INDEX('Tableau FR Download'!O:O,MATCH('Eligible Components'!M1103,'Tableau FR Download'!G:G,0)),"")=0,"",IFERROR(INDEX('Tableau FR Download'!O:O,MATCH('Eligible Components'!M1103,'Tableau FR Download'!G:G,0)),""))</f>
        <v/>
      </c>
      <c r="S1103" t="str">
        <f t="shared" si="50"/>
        <v/>
      </c>
      <c r="T1103" s="1" t="str">
        <f>IFERROR(INDEX('User Instructions'!$E$3:$E$8,MATCH('Eligible Components'!N1103,'User Instructions'!$D$3:$D$8,0)),"")</f>
        <v/>
      </c>
      <c r="U1103" s="1" t="str">
        <f>IFERROR(IF(INDEX('Tableau FR Download'!M:M,MATCH('Eligible Components'!M1103,'Tableau FR Download'!G:G,0))=0,"",INDEX('Tableau FR Download'!M:M,MATCH('Eligible Components'!M1103,'Tableau FR Download'!G:G,0))),"")</f>
        <v/>
      </c>
    </row>
    <row r="1104" spans="1:21" hidden="1" x14ac:dyDescent="0.35">
      <c r="A1104" s="1">
        <f t="shared" si="49"/>
        <v>0</v>
      </c>
      <c r="B1104" s="1">
        <v>0</v>
      </c>
      <c r="C1104" s="1" t="s">
        <v>201</v>
      </c>
      <c r="D1104" s="1" t="s">
        <v>150</v>
      </c>
      <c r="E1104" s="1" t="s">
        <v>137</v>
      </c>
      <c r="F1104" s="1" t="s">
        <v>211</v>
      </c>
      <c r="G1104" s="1" t="str">
        <f t="shared" si="60"/>
        <v>Myanmar-HIV/AIDS,Tuberculosis,RSSH</v>
      </c>
      <c r="H1104" s="1">
        <v>1</v>
      </c>
      <c r="I1104" s="1" t="s">
        <v>66</v>
      </c>
      <c r="J1104" s="1" t="str">
        <f>IF(IFERROR(IF(M1104="",INDEX('Review Approach Lookup'!D:D,MATCH('Eligible Components'!G1104,'Review Approach Lookup'!A:A,0)),INDEX('Tableau FR Download'!I:I,MATCH(M1104,'Tableau FR Download'!G:G,0))),"")=0,"TBC",IFERROR(IF(M1104="",INDEX('Review Approach Lookup'!D:D,MATCH('Eligible Components'!G1104,'Review Approach Lookup'!A:A,0)),INDEX('Tableau FR Download'!I:I,MATCH(M1104,'Tableau FR Download'!G:G,0))),""))</f>
        <v/>
      </c>
      <c r="K1104" s="1" t="s">
        <v>219</v>
      </c>
      <c r="L1104" s="1">
        <f>_xlfn.MAXIFS('Tableau FR Download'!A:A,'Tableau FR Download'!B:B,'Eligible Components'!G1104)</f>
        <v>0</v>
      </c>
      <c r="M1104" s="1" t="str">
        <f>IF(L1104=0,"",INDEX('Tableau FR Download'!G:G,MATCH('Eligible Components'!L1104,'Tableau FR Download'!A:A,0)))</f>
        <v/>
      </c>
      <c r="N1104" s="2" t="str">
        <f>IFERROR(IF(LEFT(INDEX('Tableau FR Download'!J:J,MATCH('Eligible Components'!M1104,'Tableau FR Download'!G:G,0)),FIND(" - ",INDEX('Tableau FR Download'!J:J,MATCH('Eligible Components'!M1104,'Tableau FR Download'!G:G,0)))-1) = 0,"",LEFT(INDEX('Tableau FR Download'!J:J,MATCH('Eligible Components'!M1104,'Tableau FR Download'!G:G,0)),FIND(" - ",INDEX('Tableau FR Download'!J:J,MATCH('Eligible Components'!M1104,'Tableau FR Download'!G:G,0)))-1)),"")</f>
        <v/>
      </c>
      <c r="O1104" s="2" t="str">
        <f>IF(T1104="No","",IFERROR(IF(INDEX('Tableau FR Download'!M:M,MATCH('Eligible Components'!M1104,'Tableau FR Download'!G:G,0))=0,"",INDEX('Tableau FR Download'!M:M,MATCH('Eligible Components'!M1104,'Tableau FR Download'!G:G,0))),""))</f>
        <v/>
      </c>
      <c r="P1104" s="27" t="str">
        <f>IF(IFERROR(
INDEX('Funding Request Tracker'!$G$6:$G$13,MATCH('Eligible Components'!N1104,'Funding Request Tracker'!$F$6:$F$13,0)),"")=0,"",
IFERROR(INDEX('Funding Request Tracker'!$G$6:$G$13,MATCH('Eligible Components'!N1104,'Funding Request Tracker'!$F$6:$F$13,0)),
""))</f>
        <v/>
      </c>
      <c r="Q1104" s="27" t="str">
        <f>IF(IFERROR(INDEX('Tableau FR Download'!N:N,MATCH('Eligible Components'!M1104,'Tableau FR Download'!G:G,0)),"")=0,"",IFERROR(INDEX('Tableau FR Download'!N:N,MATCH('Eligible Components'!M1104,'Tableau FR Download'!G:G,0)),""))</f>
        <v/>
      </c>
      <c r="R1104" s="27" t="str">
        <f>IF(IFERROR(INDEX('Tableau FR Download'!O:O,MATCH('Eligible Components'!M1104,'Tableau FR Download'!G:G,0)),"")=0,"",IFERROR(INDEX('Tableau FR Download'!O:O,MATCH('Eligible Components'!M1104,'Tableau FR Download'!G:G,0)),""))</f>
        <v/>
      </c>
      <c r="S1104" t="str">
        <f t="shared" si="50"/>
        <v/>
      </c>
      <c r="T1104" s="1" t="str">
        <f>IFERROR(INDEX('User Instructions'!$E$3:$E$8,MATCH('Eligible Components'!N1104,'User Instructions'!$D$3:$D$8,0)),"")</f>
        <v/>
      </c>
      <c r="U1104" s="1" t="str">
        <f>IFERROR(IF(INDEX('Tableau FR Download'!M:M,MATCH('Eligible Components'!M1104,'Tableau FR Download'!G:G,0))=0,"",INDEX('Tableau FR Download'!M:M,MATCH('Eligible Components'!M1104,'Tableau FR Download'!G:G,0))),"")</f>
        <v/>
      </c>
    </row>
    <row r="1105" spans="1:21" hidden="1" x14ac:dyDescent="0.35">
      <c r="A1105" s="1">
        <f t="shared" ref="A1105:A1168" si="62">IF(B1105=1,0,IF(AND(H1105=1,OR(F1105="HIV/AIDS",F1105="Tuberculosis",F1105="Malaria",M1105&lt;&gt;"")),1,0))</f>
        <v>0</v>
      </c>
      <c r="B1105" s="1">
        <v>1</v>
      </c>
      <c r="C1105" s="1" t="s">
        <v>201</v>
      </c>
      <c r="D1105" s="1" t="s">
        <v>150</v>
      </c>
      <c r="E1105" s="1" t="s">
        <v>68</v>
      </c>
      <c r="F1105" s="1" t="s">
        <v>68</v>
      </c>
      <c r="G1105" s="1" t="str">
        <f t="shared" si="60"/>
        <v>Myanmar-Malaria</v>
      </c>
      <c r="H1105" s="1">
        <v>1</v>
      </c>
      <c r="I1105" s="1" t="s">
        <v>66</v>
      </c>
      <c r="J1105" s="1" t="str">
        <f>IF(IFERROR(IF(M1105="",INDEX('Review Approach Lookup'!D:D,MATCH('Eligible Components'!G1105,'Review Approach Lookup'!A:A,0)),INDEX('Tableau FR Download'!I:I,MATCH(M1105,'Tableau FR Download'!G:G,0))),"")=0,"TBC",IFERROR(IF(M1105="",INDEX('Review Approach Lookup'!D:D,MATCH('Eligible Components'!G1105,'Review Approach Lookup'!A:A,0)),INDEX('Tableau FR Download'!I:I,MATCH(M1105,'Tableau FR Download'!G:G,0))),""))</f>
        <v/>
      </c>
      <c r="K1105" s="1" t="s">
        <v>219</v>
      </c>
      <c r="L1105" s="1">
        <f>_xlfn.MAXIFS('Tableau FR Download'!A:A,'Tableau FR Download'!B:B,'Eligible Components'!G1105)</f>
        <v>0</v>
      </c>
      <c r="M1105" s="1" t="str">
        <f>IF(L1105=0,"",INDEX('Tableau FR Download'!G:G,MATCH('Eligible Components'!L1105,'Tableau FR Download'!A:A,0)))</f>
        <v/>
      </c>
      <c r="N1105" s="2" t="str">
        <f>IFERROR(IF(LEFT(INDEX('Tableau FR Download'!J:J,MATCH('Eligible Components'!M1105,'Tableau FR Download'!G:G,0)),FIND(" - ",INDEX('Tableau FR Download'!J:J,MATCH('Eligible Components'!M1105,'Tableau FR Download'!G:G,0)))-1) = 0,"",LEFT(INDEX('Tableau FR Download'!J:J,MATCH('Eligible Components'!M1105,'Tableau FR Download'!G:G,0)),FIND(" - ",INDEX('Tableau FR Download'!J:J,MATCH('Eligible Components'!M1105,'Tableau FR Download'!G:G,0)))-1)),"")</f>
        <v/>
      </c>
      <c r="O1105" s="2" t="str">
        <f>IF(T1105="No","",IFERROR(IF(INDEX('Tableau FR Download'!M:M,MATCH('Eligible Components'!M1105,'Tableau FR Download'!G:G,0))=0,"",INDEX('Tableau FR Download'!M:M,MATCH('Eligible Components'!M1105,'Tableau FR Download'!G:G,0))),""))</f>
        <v/>
      </c>
      <c r="P1105" s="27" t="str">
        <f>IF(IFERROR(
INDEX('Funding Request Tracker'!$G$6:$G$13,MATCH('Eligible Components'!N1105,'Funding Request Tracker'!$F$6:$F$13,0)),"")=0,"",
IFERROR(INDEX('Funding Request Tracker'!$G$6:$G$13,MATCH('Eligible Components'!N1105,'Funding Request Tracker'!$F$6:$F$13,0)),
""))</f>
        <v/>
      </c>
      <c r="Q1105" s="27" t="str">
        <f>IF(IFERROR(INDEX('Tableau FR Download'!N:N,MATCH('Eligible Components'!M1105,'Tableau FR Download'!G:G,0)),"")=0,"",IFERROR(INDEX('Tableau FR Download'!N:N,MATCH('Eligible Components'!M1105,'Tableau FR Download'!G:G,0)),""))</f>
        <v/>
      </c>
      <c r="R1105" s="27" t="str">
        <f>IF(IFERROR(INDEX('Tableau FR Download'!O:O,MATCH('Eligible Components'!M1105,'Tableau FR Download'!G:G,0)),"")=0,"",IFERROR(INDEX('Tableau FR Download'!O:O,MATCH('Eligible Components'!M1105,'Tableau FR Download'!G:G,0)),""))</f>
        <v/>
      </c>
      <c r="S1105" t="str">
        <f t="shared" si="50"/>
        <v/>
      </c>
      <c r="T1105" s="1" t="str">
        <f>IFERROR(INDEX('User Instructions'!$E$3:$E$8,MATCH('Eligible Components'!N1105,'User Instructions'!$D$3:$D$8,0)),"")</f>
        <v/>
      </c>
      <c r="U1105" s="1" t="str">
        <f>IFERROR(IF(INDEX('Tableau FR Download'!M:M,MATCH('Eligible Components'!M1105,'Tableau FR Download'!G:G,0))=0,"",INDEX('Tableau FR Download'!M:M,MATCH('Eligible Components'!M1105,'Tableau FR Download'!G:G,0))),"")</f>
        <v/>
      </c>
    </row>
    <row r="1106" spans="1:21" hidden="1" x14ac:dyDescent="0.35">
      <c r="A1106" s="1">
        <f t="shared" si="62"/>
        <v>0</v>
      </c>
      <c r="B1106" s="1">
        <v>0</v>
      </c>
      <c r="C1106" s="1" t="s">
        <v>201</v>
      </c>
      <c r="D1106" s="1" t="s">
        <v>150</v>
      </c>
      <c r="E1106" s="1" t="s">
        <v>94</v>
      </c>
      <c r="F1106" s="1" t="s">
        <v>212</v>
      </c>
      <c r="G1106" s="1" t="str">
        <f t="shared" si="60"/>
        <v>Myanmar-Malaria,RSSH</v>
      </c>
      <c r="H1106" s="1">
        <v>1</v>
      </c>
      <c r="I1106" s="1" t="s">
        <v>66</v>
      </c>
      <c r="J1106" s="1" t="str">
        <f>IF(IFERROR(IF(M1106="",INDEX('Review Approach Lookup'!D:D,MATCH('Eligible Components'!G1106,'Review Approach Lookup'!A:A,0)),INDEX('Tableau FR Download'!I:I,MATCH(M1106,'Tableau FR Download'!G:G,0))),"")=0,"TBC",IFERROR(IF(M1106="",INDEX('Review Approach Lookup'!D:D,MATCH('Eligible Components'!G1106,'Review Approach Lookup'!A:A,0)),INDEX('Tableau FR Download'!I:I,MATCH(M1106,'Tableau FR Download'!G:G,0))),""))</f>
        <v/>
      </c>
      <c r="K1106" s="1" t="s">
        <v>219</v>
      </c>
      <c r="L1106" s="1">
        <f>_xlfn.MAXIFS('Tableau FR Download'!A:A,'Tableau FR Download'!B:B,'Eligible Components'!G1106)</f>
        <v>0</v>
      </c>
      <c r="M1106" s="1" t="str">
        <f>IF(L1106=0,"",INDEX('Tableau FR Download'!G:G,MATCH('Eligible Components'!L1106,'Tableau FR Download'!A:A,0)))</f>
        <v/>
      </c>
      <c r="N1106" s="2" t="str">
        <f>IFERROR(IF(LEFT(INDEX('Tableau FR Download'!J:J,MATCH('Eligible Components'!M1106,'Tableau FR Download'!G:G,0)),FIND(" - ",INDEX('Tableau FR Download'!J:J,MATCH('Eligible Components'!M1106,'Tableau FR Download'!G:G,0)))-1) = 0,"",LEFT(INDEX('Tableau FR Download'!J:J,MATCH('Eligible Components'!M1106,'Tableau FR Download'!G:G,0)),FIND(" - ",INDEX('Tableau FR Download'!J:J,MATCH('Eligible Components'!M1106,'Tableau FR Download'!G:G,0)))-1)),"")</f>
        <v/>
      </c>
      <c r="O1106" s="2" t="str">
        <f>IF(T1106="No","",IFERROR(IF(INDEX('Tableau FR Download'!M:M,MATCH('Eligible Components'!M1106,'Tableau FR Download'!G:G,0))=0,"",INDEX('Tableau FR Download'!M:M,MATCH('Eligible Components'!M1106,'Tableau FR Download'!G:G,0))),""))</f>
        <v/>
      </c>
      <c r="P1106" s="27" t="str">
        <f>IF(IFERROR(
INDEX('Funding Request Tracker'!$G$6:$G$13,MATCH('Eligible Components'!N1106,'Funding Request Tracker'!$F$6:$F$13,0)),"")=0,"",
IFERROR(INDEX('Funding Request Tracker'!$G$6:$G$13,MATCH('Eligible Components'!N1106,'Funding Request Tracker'!$F$6:$F$13,0)),
""))</f>
        <v/>
      </c>
      <c r="Q1106" s="27" t="str">
        <f>IF(IFERROR(INDEX('Tableau FR Download'!N:N,MATCH('Eligible Components'!M1106,'Tableau FR Download'!G:G,0)),"")=0,"",IFERROR(INDEX('Tableau FR Download'!N:N,MATCH('Eligible Components'!M1106,'Tableau FR Download'!G:G,0)),""))</f>
        <v/>
      </c>
      <c r="R1106" s="27" t="str">
        <f>IF(IFERROR(INDEX('Tableau FR Download'!O:O,MATCH('Eligible Components'!M1106,'Tableau FR Download'!G:G,0)),"")=0,"",IFERROR(INDEX('Tableau FR Download'!O:O,MATCH('Eligible Components'!M1106,'Tableau FR Download'!G:G,0)),""))</f>
        <v/>
      </c>
      <c r="S1106" t="str">
        <f t="shared" ref="S1106:S1169" si="63">IFERROR((R1106-P1106)/30.5,"")</f>
        <v/>
      </c>
      <c r="T1106" s="1" t="str">
        <f>IFERROR(INDEX('User Instructions'!$E$3:$E$8,MATCH('Eligible Components'!N1106,'User Instructions'!$D$3:$D$8,0)),"")</f>
        <v/>
      </c>
      <c r="U1106" s="1" t="str">
        <f>IFERROR(IF(INDEX('Tableau FR Download'!M:M,MATCH('Eligible Components'!M1106,'Tableau FR Download'!G:G,0))=0,"",INDEX('Tableau FR Download'!M:M,MATCH('Eligible Components'!M1106,'Tableau FR Download'!G:G,0))),"")</f>
        <v/>
      </c>
    </row>
    <row r="1107" spans="1:21" hidden="1" x14ac:dyDescent="0.35">
      <c r="A1107" s="1">
        <f t="shared" si="62"/>
        <v>0</v>
      </c>
      <c r="B1107" s="1">
        <v>0</v>
      </c>
      <c r="C1107" s="1" t="s">
        <v>201</v>
      </c>
      <c r="D1107" s="1" t="s">
        <v>150</v>
      </c>
      <c r="E1107" s="1" t="s">
        <v>91</v>
      </c>
      <c r="F1107" s="1" t="s">
        <v>91</v>
      </c>
      <c r="G1107" s="1" t="str">
        <f t="shared" si="60"/>
        <v>Myanmar-RSSH</v>
      </c>
      <c r="H1107" s="1">
        <v>1</v>
      </c>
      <c r="I1107" s="1" t="s">
        <v>66</v>
      </c>
      <c r="J1107" s="1" t="str">
        <f>IF(IFERROR(IF(M1107="",INDEX('Review Approach Lookup'!D:D,MATCH('Eligible Components'!G1107,'Review Approach Lookup'!A:A,0)),INDEX('Tableau FR Download'!I:I,MATCH(M1107,'Tableau FR Download'!G:G,0))),"")=0,"TBC",IFERROR(IF(M1107="",INDEX('Review Approach Lookup'!D:D,MATCH('Eligible Components'!G1107,'Review Approach Lookup'!A:A,0)),INDEX('Tableau FR Download'!I:I,MATCH(M1107,'Tableau FR Download'!G:G,0))),""))</f>
        <v>TBC</v>
      </c>
      <c r="K1107" s="1" t="s">
        <v>219</v>
      </c>
      <c r="L1107" s="1">
        <f>_xlfn.MAXIFS('Tableau FR Download'!A:A,'Tableau FR Download'!B:B,'Eligible Components'!G1107)</f>
        <v>0</v>
      </c>
      <c r="M1107" s="1" t="str">
        <f>IF(L1107=0,"",INDEX('Tableau FR Download'!G:G,MATCH('Eligible Components'!L1107,'Tableau FR Download'!A:A,0)))</f>
        <v/>
      </c>
      <c r="N1107" s="2" t="str">
        <f>IFERROR(IF(LEFT(INDEX('Tableau FR Download'!J:J,MATCH('Eligible Components'!M1107,'Tableau FR Download'!G:G,0)),FIND(" - ",INDEX('Tableau FR Download'!J:J,MATCH('Eligible Components'!M1107,'Tableau FR Download'!G:G,0)))-1) = 0,"",LEFT(INDEX('Tableau FR Download'!J:J,MATCH('Eligible Components'!M1107,'Tableau FR Download'!G:G,0)),FIND(" - ",INDEX('Tableau FR Download'!J:J,MATCH('Eligible Components'!M1107,'Tableau FR Download'!G:G,0)))-1)),"")</f>
        <v/>
      </c>
      <c r="O1107" s="2" t="str">
        <f>IF(T1107="No","",IFERROR(IF(INDEX('Tableau FR Download'!M:M,MATCH('Eligible Components'!M1107,'Tableau FR Download'!G:G,0))=0,"",INDEX('Tableau FR Download'!M:M,MATCH('Eligible Components'!M1107,'Tableau FR Download'!G:G,0))),""))</f>
        <v/>
      </c>
      <c r="P1107" s="27" t="str">
        <f>IF(IFERROR(
INDEX('Funding Request Tracker'!$G$6:$G$13,MATCH('Eligible Components'!N1107,'Funding Request Tracker'!$F$6:$F$13,0)),"")=0,"",
IFERROR(INDEX('Funding Request Tracker'!$G$6:$G$13,MATCH('Eligible Components'!N1107,'Funding Request Tracker'!$F$6:$F$13,0)),
""))</f>
        <v/>
      </c>
      <c r="Q1107" s="27" t="str">
        <f>IF(IFERROR(INDEX('Tableau FR Download'!N:N,MATCH('Eligible Components'!M1107,'Tableau FR Download'!G:G,0)),"")=0,"",IFERROR(INDEX('Tableau FR Download'!N:N,MATCH('Eligible Components'!M1107,'Tableau FR Download'!G:G,0)),""))</f>
        <v/>
      </c>
      <c r="R1107" s="27" t="str">
        <f>IF(IFERROR(INDEX('Tableau FR Download'!O:O,MATCH('Eligible Components'!M1107,'Tableau FR Download'!G:G,0)),"")=0,"",IFERROR(INDEX('Tableau FR Download'!O:O,MATCH('Eligible Components'!M1107,'Tableau FR Download'!G:G,0)),""))</f>
        <v/>
      </c>
      <c r="S1107" t="str">
        <f t="shared" si="63"/>
        <v/>
      </c>
      <c r="T1107" s="1" t="str">
        <f>IFERROR(INDEX('User Instructions'!$E$3:$E$8,MATCH('Eligible Components'!N1107,'User Instructions'!$D$3:$D$8,0)),"")</f>
        <v/>
      </c>
      <c r="U1107" s="1" t="str">
        <f>IFERROR(IF(INDEX('Tableau FR Download'!M:M,MATCH('Eligible Components'!M1107,'Tableau FR Download'!G:G,0))=0,"",INDEX('Tableau FR Download'!M:M,MATCH('Eligible Components'!M1107,'Tableau FR Download'!G:G,0))),"")</f>
        <v/>
      </c>
    </row>
    <row r="1108" spans="1:21" hidden="1" x14ac:dyDescent="0.35">
      <c r="A1108" s="1">
        <f t="shared" si="62"/>
        <v>0</v>
      </c>
      <c r="B1108" s="1">
        <v>1</v>
      </c>
      <c r="C1108" s="1" t="s">
        <v>201</v>
      </c>
      <c r="D1108" s="1" t="s">
        <v>150</v>
      </c>
      <c r="E1108" s="1" t="s">
        <v>61</v>
      </c>
      <c r="F1108" s="1" t="s">
        <v>213</v>
      </c>
      <c r="G1108" s="1" t="str">
        <f t="shared" si="60"/>
        <v>Myanmar-Tuberculosis</v>
      </c>
      <c r="H1108" s="1">
        <v>1</v>
      </c>
      <c r="I1108" s="1" t="s">
        <v>66</v>
      </c>
      <c r="J1108" s="1" t="str">
        <f>IF(IFERROR(IF(M1108="",INDEX('Review Approach Lookup'!D:D,MATCH('Eligible Components'!G1108,'Review Approach Lookup'!A:A,0)),INDEX('Tableau FR Download'!I:I,MATCH(M1108,'Tableau FR Download'!G:G,0))),"")=0,"TBC",IFERROR(IF(M1108="",INDEX('Review Approach Lookup'!D:D,MATCH('Eligible Components'!G1108,'Review Approach Lookup'!A:A,0)),INDEX('Tableau FR Download'!I:I,MATCH(M1108,'Tableau FR Download'!G:G,0))),""))</f>
        <v>Tailored for National Strategic Plans</v>
      </c>
      <c r="K1108" s="1" t="s">
        <v>219</v>
      </c>
      <c r="L1108" s="1">
        <f>_xlfn.MAXIFS('Tableau FR Download'!A:A,'Tableau FR Download'!B:B,'Eligible Components'!G1108)</f>
        <v>0</v>
      </c>
      <c r="M1108" s="1" t="str">
        <f>IF(L1108=0,"",INDEX('Tableau FR Download'!G:G,MATCH('Eligible Components'!L1108,'Tableau FR Download'!A:A,0)))</f>
        <v/>
      </c>
      <c r="N1108" s="2" t="str">
        <f>IFERROR(IF(LEFT(INDEX('Tableau FR Download'!J:J,MATCH('Eligible Components'!M1108,'Tableau FR Download'!G:G,0)),FIND(" - ",INDEX('Tableau FR Download'!J:J,MATCH('Eligible Components'!M1108,'Tableau FR Download'!G:G,0)))-1) = 0,"",LEFT(INDEX('Tableau FR Download'!J:J,MATCH('Eligible Components'!M1108,'Tableau FR Download'!G:G,0)),FIND(" - ",INDEX('Tableau FR Download'!J:J,MATCH('Eligible Components'!M1108,'Tableau FR Download'!G:G,0)))-1)),"")</f>
        <v/>
      </c>
      <c r="O1108" s="2" t="str">
        <f>IF(T1108="No","",IFERROR(IF(INDEX('Tableau FR Download'!M:M,MATCH('Eligible Components'!M1108,'Tableau FR Download'!G:G,0))=0,"",INDEX('Tableau FR Download'!M:M,MATCH('Eligible Components'!M1108,'Tableau FR Download'!G:G,0))),""))</f>
        <v/>
      </c>
      <c r="P1108" s="27" t="str">
        <f>IF(IFERROR(
INDEX('Funding Request Tracker'!$G$6:$G$13,MATCH('Eligible Components'!N1108,'Funding Request Tracker'!$F$6:$F$13,0)),"")=0,"",
IFERROR(INDEX('Funding Request Tracker'!$G$6:$G$13,MATCH('Eligible Components'!N1108,'Funding Request Tracker'!$F$6:$F$13,0)),
""))</f>
        <v/>
      </c>
      <c r="Q1108" s="27" t="str">
        <f>IF(IFERROR(INDEX('Tableau FR Download'!N:N,MATCH('Eligible Components'!M1108,'Tableau FR Download'!G:G,0)),"")=0,"",IFERROR(INDEX('Tableau FR Download'!N:N,MATCH('Eligible Components'!M1108,'Tableau FR Download'!G:G,0)),""))</f>
        <v/>
      </c>
      <c r="R1108" s="27" t="str">
        <f>IF(IFERROR(INDEX('Tableau FR Download'!O:O,MATCH('Eligible Components'!M1108,'Tableau FR Download'!G:G,0)),"")=0,"",IFERROR(INDEX('Tableau FR Download'!O:O,MATCH('Eligible Components'!M1108,'Tableau FR Download'!G:G,0)),""))</f>
        <v/>
      </c>
      <c r="S1108" t="str">
        <f t="shared" si="63"/>
        <v/>
      </c>
      <c r="T1108" s="1" t="str">
        <f>IFERROR(INDEX('User Instructions'!$E$3:$E$8,MATCH('Eligible Components'!N1108,'User Instructions'!$D$3:$D$8,0)),"")</f>
        <v/>
      </c>
      <c r="U1108" s="1" t="str">
        <f>IFERROR(IF(INDEX('Tableau FR Download'!M:M,MATCH('Eligible Components'!M1108,'Tableau FR Download'!G:G,0))=0,"",INDEX('Tableau FR Download'!M:M,MATCH('Eligible Components'!M1108,'Tableau FR Download'!G:G,0))),"")</f>
        <v/>
      </c>
    </row>
    <row r="1109" spans="1:21" hidden="1" x14ac:dyDescent="0.35">
      <c r="A1109" s="1">
        <f t="shared" si="62"/>
        <v>0</v>
      </c>
      <c r="B1109" s="1">
        <v>0</v>
      </c>
      <c r="C1109" s="1" t="s">
        <v>201</v>
      </c>
      <c r="D1109" s="1" t="s">
        <v>150</v>
      </c>
      <c r="E1109" s="1" t="s">
        <v>168</v>
      </c>
      <c r="F1109" s="1" t="s">
        <v>214</v>
      </c>
      <c r="G1109" s="1" t="str">
        <f t="shared" si="60"/>
        <v>Myanmar-Tuberculosis,Malaria</v>
      </c>
      <c r="H1109" s="1">
        <v>1</v>
      </c>
      <c r="I1109" s="1" t="s">
        <v>66</v>
      </c>
      <c r="J1109" s="1" t="str">
        <f>IF(IFERROR(IF(M1109="",INDEX('Review Approach Lookup'!D:D,MATCH('Eligible Components'!G1109,'Review Approach Lookup'!A:A,0)),INDEX('Tableau FR Download'!I:I,MATCH(M1109,'Tableau FR Download'!G:G,0))),"")=0,"TBC",IFERROR(IF(M1109="",INDEX('Review Approach Lookup'!D:D,MATCH('Eligible Components'!G1109,'Review Approach Lookup'!A:A,0)),INDEX('Tableau FR Download'!I:I,MATCH(M1109,'Tableau FR Download'!G:G,0))),""))</f>
        <v/>
      </c>
      <c r="K1109" s="1" t="s">
        <v>219</v>
      </c>
      <c r="L1109" s="1">
        <f>_xlfn.MAXIFS('Tableau FR Download'!A:A,'Tableau FR Download'!B:B,'Eligible Components'!G1109)</f>
        <v>0</v>
      </c>
      <c r="M1109" s="1" t="str">
        <f>IF(L1109=0,"",INDEX('Tableau FR Download'!G:G,MATCH('Eligible Components'!L1109,'Tableau FR Download'!A:A,0)))</f>
        <v/>
      </c>
      <c r="N1109" s="2" t="str">
        <f>IFERROR(IF(LEFT(INDEX('Tableau FR Download'!J:J,MATCH('Eligible Components'!M1109,'Tableau FR Download'!G:G,0)),FIND(" - ",INDEX('Tableau FR Download'!J:J,MATCH('Eligible Components'!M1109,'Tableau FR Download'!G:G,0)))-1) = 0,"",LEFT(INDEX('Tableau FR Download'!J:J,MATCH('Eligible Components'!M1109,'Tableau FR Download'!G:G,0)),FIND(" - ",INDEX('Tableau FR Download'!J:J,MATCH('Eligible Components'!M1109,'Tableau FR Download'!G:G,0)))-1)),"")</f>
        <v/>
      </c>
      <c r="O1109" s="2" t="str">
        <f>IF(T1109="No","",IFERROR(IF(INDEX('Tableau FR Download'!M:M,MATCH('Eligible Components'!M1109,'Tableau FR Download'!G:G,0))=0,"",INDEX('Tableau FR Download'!M:M,MATCH('Eligible Components'!M1109,'Tableau FR Download'!G:G,0))),""))</f>
        <v/>
      </c>
      <c r="P1109" s="27" t="str">
        <f>IF(IFERROR(
INDEX('Funding Request Tracker'!$G$6:$G$13,MATCH('Eligible Components'!N1109,'Funding Request Tracker'!$F$6:$F$13,0)),"")=0,"",
IFERROR(INDEX('Funding Request Tracker'!$G$6:$G$13,MATCH('Eligible Components'!N1109,'Funding Request Tracker'!$F$6:$F$13,0)),
""))</f>
        <v/>
      </c>
      <c r="Q1109" s="27" t="str">
        <f>IF(IFERROR(INDEX('Tableau FR Download'!N:N,MATCH('Eligible Components'!M1109,'Tableau FR Download'!G:G,0)),"")=0,"",IFERROR(INDEX('Tableau FR Download'!N:N,MATCH('Eligible Components'!M1109,'Tableau FR Download'!G:G,0)),""))</f>
        <v/>
      </c>
      <c r="R1109" s="27" t="str">
        <f>IF(IFERROR(INDEX('Tableau FR Download'!O:O,MATCH('Eligible Components'!M1109,'Tableau FR Download'!G:G,0)),"")=0,"",IFERROR(INDEX('Tableau FR Download'!O:O,MATCH('Eligible Components'!M1109,'Tableau FR Download'!G:G,0)),""))</f>
        <v/>
      </c>
      <c r="S1109" t="str">
        <f t="shared" si="63"/>
        <v/>
      </c>
      <c r="T1109" s="1" t="str">
        <f>IFERROR(INDEX('User Instructions'!$E$3:$E$8,MATCH('Eligible Components'!N1109,'User Instructions'!$D$3:$D$8,0)),"")</f>
        <v/>
      </c>
      <c r="U1109" s="1" t="str">
        <f>IFERROR(IF(INDEX('Tableau FR Download'!M:M,MATCH('Eligible Components'!M1109,'Tableau FR Download'!G:G,0))=0,"",INDEX('Tableau FR Download'!M:M,MATCH('Eligible Components'!M1109,'Tableau FR Download'!G:G,0))),"")</f>
        <v/>
      </c>
    </row>
    <row r="1110" spans="1:21" hidden="1" x14ac:dyDescent="0.35">
      <c r="A1110" s="1">
        <f t="shared" si="62"/>
        <v>0</v>
      </c>
      <c r="B1110" s="1">
        <v>0</v>
      </c>
      <c r="C1110" s="1" t="s">
        <v>201</v>
      </c>
      <c r="D1110" s="1" t="s">
        <v>150</v>
      </c>
      <c r="E1110" s="1" t="s">
        <v>133</v>
      </c>
      <c r="F1110" s="1" t="s">
        <v>215</v>
      </c>
      <c r="G1110" s="1" t="str">
        <f t="shared" si="60"/>
        <v>Myanmar-Tuberculosis,Malaria,RSSH</v>
      </c>
      <c r="H1110" s="1">
        <v>1</v>
      </c>
      <c r="I1110" s="1" t="s">
        <v>66</v>
      </c>
      <c r="J1110" s="1" t="str">
        <f>IF(IFERROR(IF(M1110="",INDEX('Review Approach Lookup'!D:D,MATCH('Eligible Components'!G1110,'Review Approach Lookup'!A:A,0)),INDEX('Tableau FR Download'!I:I,MATCH(M1110,'Tableau FR Download'!G:G,0))),"")=0,"TBC",IFERROR(IF(M1110="",INDEX('Review Approach Lookup'!D:D,MATCH('Eligible Components'!G1110,'Review Approach Lookup'!A:A,0)),INDEX('Tableau FR Download'!I:I,MATCH(M1110,'Tableau FR Download'!G:G,0))),""))</f>
        <v/>
      </c>
      <c r="K1110" s="1" t="s">
        <v>219</v>
      </c>
      <c r="L1110" s="1">
        <f>_xlfn.MAXIFS('Tableau FR Download'!A:A,'Tableau FR Download'!B:B,'Eligible Components'!G1110)</f>
        <v>0</v>
      </c>
      <c r="M1110" s="1" t="str">
        <f>IF(L1110=0,"",INDEX('Tableau FR Download'!G:G,MATCH('Eligible Components'!L1110,'Tableau FR Download'!A:A,0)))</f>
        <v/>
      </c>
      <c r="N1110" s="2" t="str">
        <f>IFERROR(IF(LEFT(INDEX('Tableau FR Download'!J:J,MATCH('Eligible Components'!M1110,'Tableau FR Download'!G:G,0)),FIND(" - ",INDEX('Tableau FR Download'!J:J,MATCH('Eligible Components'!M1110,'Tableau FR Download'!G:G,0)))-1) = 0,"",LEFT(INDEX('Tableau FR Download'!J:J,MATCH('Eligible Components'!M1110,'Tableau FR Download'!G:G,0)),FIND(" - ",INDEX('Tableau FR Download'!J:J,MATCH('Eligible Components'!M1110,'Tableau FR Download'!G:G,0)))-1)),"")</f>
        <v/>
      </c>
      <c r="O1110" s="2" t="str">
        <f>IF(T1110="No","",IFERROR(IF(INDEX('Tableau FR Download'!M:M,MATCH('Eligible Components'!M1110,'Tableau FR Download'!G:G,0))=0,"",INDEX('Tableau FR Download'!M:M,MATCH('Eligible Components'!M1110,'Tableau FR Download'!G:G,0))),""))</f>
        <v/>
      </c>
      <c r="P1110" s="27" t="str">
        <f>IF(IFERROR(
INDEX('Funding Request Tracker'!$G$6:$G$13,MATCH('Eligible Components'!N1110,'Funding Request Tracker'!$F$6:$F$13,0)),"")=0,"",
IFERROR(INDEX('Funding Request Tracker'!$G$6:$G$13,MATCH('Eligible Components'!N1110,'Funding Request Tracker'!$F$6:$F$13,0)),
""))</f>
        <v/>
      </c>
      <c r="Q1110" s="27" t="str">
        <f>IF(IFERROR(INDEX('Tableau FR Download'!N:N,MATCH('Eligible Components'!M1110,'Tableau FR Download'!G:G,0)),"")=0,"",IFERROR(INDEX('Tableau FR Download'!N:N,MATCH('Eligible Components'!M1110,'Tableau FR Download'!G:G,0)),""))</f>
        <v/>
      </c>
      <c r="R1110" s="27" t="str">
        <f>IF(IFERROR(INDEX('Tableau FR Download'!O:O,MATCH('Eligible Components'!M1110,'Tableau FR Download'!G:G,0)),"")=0,"",IFERROR(INDEX('Tableau FR Download'!O:O,MATCH('Eligible Components'!M1110,'Tableau FR Download'!G:G,0)),""))</f>
        <v/>
      </c>
      <c r="S1110" t="str">
        <f t="shared" si="63"/>
        <v/>
      </c>
      <c r="T1110" s="1" t="str">
        <f>IFERROR(INDEX('User Instructions'!$E$3:$E$8,MATCH('Eligible Components'!N1110,'User Instructions'!$D$3:$D$8,0)),"")</f>
        <v/>
      </c>
      <c r="U1110" s="1" t="str">
        <f>IFERROR(IF(INDEX('Tableau FR Download'!M:M,MATCH('Eligible Components'!M1110,'Tableau FR Download'!G:G,0))=0,"",INDEX('Tableau FR Download'!M:M,MATCH('Eligible Components'!M1110,'Tableau FR Download'!G:G,0))),"")</f>
        <v/>
      </c>
    </row>
    <row r="1111" spans="1:21" hidden="1" x14ac:dyDescent="0.35">
      <c r="A1111" s="1">
        <f t="shared" si="62"/>
        <v>0</v>
      </c>
      <c r="B1111" s="1">
        <v>0</v>
      </c>
      <c r="C1111" s="1" t="s">
        <v>201</v>
      </c>
      <c r="D1111" s="1" t="s">
        <v>150</v>
      </c>
      <c r="E1111" s="1" t="s">
        <v>121</v>
      </c>
      <c r="F1111" s="1" t="s">
        <v>216</v>
      </c>
      <c r="G1111" s="1" t="str">
        <f t="shared" si="60"/>
        <v>Myanmar-Tuberculosis,RSSH</v>
      </c>
      <c r="H1111" s="1">
        <v>1</v>
      </c>
      <c r="I1111" s="1" t="s">
        <v>66</v>
      </c>
      <c r="J1111" s="1" t="str">
        <f>IF(IFERROR(IF(M1111="",INDEX('Review Approach Lookup'!D:D,MATCH('Eligible Components'!G1111,'Review Approach Lookup'!A:A,0)),INDEX('Tableau FR Download'!I:I,MATCH(M1111,'Tableau FR Download'!G:G,0))),"")=0,"TBC",IFERROR(IF(M1111="",INDEX('Review Approach Lookup'!D:D,MATCH('Eligible Components'!G1111,'Review Approach Lookup'!A:A,0)),INDEX('Tableau FR Download'!I:I,MATCH(M1111,'Tableau FR Download'!G:G,0))),""))</f>
        <v/>
      </c>
      <c r="K1111" s="1" t="s">
        <v>219</v>
      </c>
      <c r="L1111" s="1">
        <f>_xlfn.MAXIFS('Tableau FR Download'!A:A,'Tableau FR Download'!B:B,'Eligible Components'!G1111)</f>
        <v>0</v>
      </c>
      <c r="M1111" s="1" t="str">
        <f>IF(L1111=0,"",INDEX('Tableau FR Download'!G:G,MATCH('Eligible Components'!L1111,'Tableau FR Download'!A:A,0)))</f>
        <v/>
      </c>
      <c r="N1111" s="2" t="str">
        <f>IFERROR(IF(LEFT(INDEX('Tableau FR Download'!J:J,MATCH('Eligible Components'!M1111,'Tableau FR Download'!G:G,0)),FIND(" - ",INDEX('Tableau FR Download'!J:J,MATCH('Eligible Components'!M1111,'Tableau FR Download'!G:G,0)))-1) = 0,"",LEFT(INDEX('Tableau FR Download'!J:J,MATCH('Eligible Components'!M1111,'Tableau FR Download'!G:G,0)),FIND(" - ",INDEX('Tableau FR Download'!J:J,MATCH('Eligible Components'!M1111,'Tableau FR Download'!G:G,0)))-1)),"")</f>
        <v/>
      </c>
      <c r="O1111" s="2" t="str">
        <f>IF(T1111="No","",IFERROR(IF(INDEX('Tableau FR Download'!M:M,MATCH('Eligible Components'!M1111,'Tableau FR Download'!G:G,0))=0,"",INDEX('Tableau FR Download'!M:M,MATCH('Eligible Components'!M1111,'Tableau FR Download'!G:G,0))),""))</f>
        <v/>
      </c>
      <c r="P1111" s="27" t="str">
        <f>IF(IFERROR(
INDEX('Funding Request Tracker'!$G$6:$G$13,MATCH('Eligible Components'!N1111,'Funding Request Tracker'!$F$6:$F$13,0)),"")=0,"",
IFERROR(INDEX('Funding Request Tracker'!$G$6:$G$13,MATCH('Eligible Components'!N1111,'Funding Request Tracker'!$F$6:$F$13,0)),
""))</f>
        <v/>
      </c>
      <c r="Q1111" s="27" t="str">
        <f>IF(IFERROR(INDEX('Tableau FR Download'!N:N,MATCH('Eligible Components'!M1111,'Tableau FR Download'!G:G,0)),"")=0,"",IFERROR(INDEX('Tableau FR Download'!N:N,MATCH('Eligible Components'!M1111,'Tableau FR Download'!G:G,0)),""))</f>
        <v/>
      </c>
      <c r="R1111" s="27" t="str">
        <f>IF(IFERROR(INDEX('Tableau FR Download'!O:O,MATCH('Eligible Components'!M1111,'Tableau FR Download'!G:G,0)),"")=0,"",IFERROR(INDEX('Tableau FR Download'!O:O,MATCH('Eligible Components'!M1111,'Tableau FR Download'!G:G,0)),""))</f>
        <v/>
      </c>
      <c r="S1111" t="str">
        <f t="shared" si="63"/>
        <v/>
      </c>
      <c r="T1111" s="1" t="str">
        <f>IFERROR(INDEX('User Instructions'!$E$3:$E$8,MATCH('Eligible Components'!N1111,'User Instructions'!$D$3:$D$8,0)),"")</f>
        <v/>
      </c>
      <c r="U1111" s="1" t="str">
        <f>IFERROR(IF(INDEX('Tableau FR Download'!M:M,MATCH('Eligible Components'!M1111,'Tableau FR Download'!G:G,0))=0,"",INDEX('Tableau FR Download'!M:M,MATCH('Eligible Components'!M1111,'Tableau FR Download'!G:G,0))),"")</f>
        <v/>
      </c>
    </row>
    <row r="1112" spans="1:21" hidden="1" x14ac:dyDescent="0.35">
      <c r="A1112" s="1">
        <f t="shared" si="62"/>
        <v>0</v>
      </c>
      <c r="B1112" s="1">
        <v>1</v>
      </c>
      <c r="C1112" s="1" t="s">
        <v>201</v>
      </c>
      <c r="D1112" s="1" t="s">
        <v>151</v>
      </c>
      <c r="E1112" s="1" t="s">
        <v>59</v>
      </c>
      <c r="F1112" s="1" t="s">
        <v>59</v>
      </c>
      <c r="G1112" s="1" t="str">
        <f t="shared" si="60"/>
        <v>Namibia-HIV/AIDS</v>
      </c>
      <c r="H1112" s="1">
        <v>1</v>
      </c>
      <c r="I1112" s="1" t="s">
        <v>56</v>
      </c>
      <c r="J1112" s="1" t="str">
        <f>IF(IFERROR(IF(M1112="",INDEX('Review Approach Lookup'!D:D,MATCH('Eligible Components'!G1112,'Review Approach Lookup'!A:A,0)),INDEX('Tableau FR Download'!I:I,MATCH(M1112,'Tableau FR Download'!G:G,0))),"")=0,"TBC",IFERROR(IF(M1112="",INDEX('Review Approach Lookup'!D:D,MATCH('Eligible Components'!G1112,'Review Approach Lookup'!A:A,0)),INDEX('Tableau FR Download'!I:I,MATCH(M1112,'Tableau FR Download'!G:G,0))),""))</f>
        <v>Tailored for National Strategic Plans</v>
      </c>
      <c r="K1112" s="1" t="s">
        <v>202</v>
      </c>
      <c r="L1112" s="1">
        <f>_xlfn.MAXIFS('Tableau FR Download'!A:A,'Tableau FR Download'!B:B,'Eligible Components'!G1112)</f>
        <v>0</v>
      </c>
      <c r="M1112" s="1" t="str">
        <f>IF(L1112=0,"",INDEX('Tableau FR Download'!G:G,MATCH('Eligible Components'!L1112,'Tableau FR Download'!A:A,0)))</f>
        <v/>
      </c>
      <c r="N1112" s="2" t="str">
        <f>IFERROR(IF(LEFT(INDEX('Tableau FR Download'!J:J,MATCH('Eligible Components'!M1112,'Tableau FR Download'!G:G,0)),FIND(" - ",INDEX('Tableau FR Download'!J:J,MATCH('Eligible Components'!M1112,'Tableau FR Download'!G:G,0)))-1) = 0,"",LEFT(INDEX('Tableau FR Download'!J:J,MATCH('Eligible Components'!M1112,'Tableau FR Download'!G:G,0)),FIND(" - ",INDEX('Tableau FR Download'!J:J,MATCH('Eligible Components'!M1112,'Tableau FR Download'!G:G,0)))-1)),"")</f>
        <v/>
      </c>
      <c r="O1112" s="2" t="str">
        <f>IF(T1112="No","",IFERROR(IF(INDEX('Tableau FR Download'!M:M,MATCH('Eligible Components'!M1112,'Tableau FR Download'!G:G,0))=0,"",INDEX('Tableau FR Download'!M:M,MATCH('Eligible Components'!M1112,'Tableau FR Download'!G:G,0))),""))</f>
        <v/>
      </c>
      <c r="P1112" s="27" t="str">
        <f>IF(IFERROR(
INDEX('Funding Request Tracker'!$G$6:$G$13,MATCH('Eligible Components'!N1112,'Funding Request Tracker'!$F$6:$F$13,0)),"")=0,"",
IFERROR(INDEX('Funding Request Tracker'!$G$6:$G$13,MATCH('Eligible Components'!N1112,'Funding Request Tracker'!$F$6:$F$13,0)),
""))</f>
        <v/>
      </c>
      <c r="Q1112" s="27" t="str">
        <f>IF(IFERROR(INDEX('Tableau FR Download'!N:N,MATCH('Eligible Components'!M1112,'Tableau FR Download'!G:G,0)),"")=0,"",IFERROR(INDEX('Tableau FR Download'!N:N,MATCH('Eligible Components'!M1112,'Tableau FR Download'!G:G,0)),""))</f>
        <v/>
      </c>
      <c r="R1112" s="27" t="str">
        <f>IF(IFERROR(INDEX('Tableau FR Download'!O:O,MATCH('Eligible Components'!M1112,'Tableau FR Download'!G:G,0)),"")=0,"",IFERROR(INDEX('Tableau FR Download'!O:O,MATCH('Eligible Components'!M1112,'Tableau FR Download'!G:G,0)),""))</f>
        <v/>
      </c>
      <c r="S1112" t="str">
        <f t="shared" si="63"/>
        <v/>
      </c>
      <c r="T1112" s="1" t="str">
        <f>IFERROR(INDEX('User Instructions'!$E$3:$E$8,MATCH('Eligible Components'!N1112,'User Instructions'!$D$3:$D$8,0)),"")</f>
        <v/>
      </c>
      <c r="U1112" s="1" t="str">
        <f>IFERROR(IF(INDEX('Tableau FR Download'!M:M,MATCH('Eligible Components'!M1112,'Tableau FR Download'!G:G,0))=0,"",INDEX('Tableau FR Download'!M:M,MATCH('Eligible Components'!M1112,'Tableau FR Download'!G:G,0))),"")</f>
        <v/>
      </c>
    </row>
    <row r="1113" spans="1:21" hidden="1" x14ac:dyDescent="0.35">
      <c r="A1113" s="1">
        <f t="shared" si="62"/>
        <v>0</v>
      </c>
      <c r="B1113" s="1">
        <v>0</v>
      </c>
      <c r="C1113" s="1" t="s">
        <v>201</v>
      </c>
      <c r="D1113" s="1" t="s">
        <v>151</v>
      </c>
      <c r="E1113" s="1" t="s">
        <v>103</v>
      </c>
      <c r="F1113" s="1" t="s">
        <v>203</v>
      </c>
      <c r="G1113" s="1" t="str">
        <f t="shared" si="60"/>
        <v>Namibia-HIV/AIDS,Malaria</v>
      </c>
      <c r="H1113" s="1">
        <v>1</v>
      </c>
      <c r="I1113" s="1" t="s">
        <v>56</v>
      </c>
      <c r="J1113" s="1" t="str">
        <f>IF(IFERROR(IF(M1113="",INDEX('Review Approach Lookup'!D:D,MATCH('Eligible Components'!G1113,'Review Approach Lookup'!A:A,0)),INDEX('Tableau FR Download'!I:I,MATCH(M1113,'Tableau FR Download'!G:G,0))),"")=0,"TBC",IFERROR(IF(M1113="",INDEX('Review Approach Lookup'!D:D,MATCH('Eligible Components'!G1113,'Review Approach Lookup'!A:A,0)),INDEX('Tableau FR Download'!I:I,MATCH(M1113,'Tableau FR Download'!G:G,0))),""))</f>
        <v/>
      </c>
      <c r="K1113" s="1" t="s">
        <v>202</v>
      </c>
      <c r="L1113" s="1">
        <f>_xlfn.MAXIFS('Tableau FR Download'!A:A,'Tableau FR Download'!B:B,'Eligible Components'!G1113)</f>
        <v>0</v>
      </c>
      <c r="M1113" s="1" t="str">
        <f>IF(L1113=0,"",INDEX('Tableau FR Download'!G:G,MATCH('Eligible Components'!L1113,'Tableau FR Download'!A:A,0)))</f>
        <v/>
      </c>
      <c r="N1113" s="2" t="str">
        <f>IFERROR(IF(LEFT(INDEX('Tableau FR Download'!J:J,MATCH('Eligible Components'!M1113,'Tableau FR Download'!G:G,0)),FIND(" - ",INDEX('Tableau FR Download'!J:J,MATCH('Eligible Components'!M1113,'Tableau FR Download'!G:G,0)))-1) = 0,"",LEFT(INDEX('Tableau FR Download'!J:J,MATCH('Eligible Components'!M1113,'Tableau FR Download'!G:G,0)),FIND(" - ",INDEX('Tableau FR Download'!J:J,MATCH('Eligible Components'!M1113,'Tableau FR Download'!G:G,0)))-1)),"")</f>
        <v/>
      </c>
      <c r="O1113" s="2" t="str">
        <f>IF(T1113="No","",IFERROR(IF(INDEX('Tableau FR Download'!M:M,MATCH('Eligible Components'!M1113,'Tableau FR Download'!G:G,0))=0,"",INDEX('Tableau FR Download'!M:M,MATCH('Eligible Components'!M1113,'Tableau FR Download'!G:G,0))),""))</f>
        <v/>
      </c>
      <c r="P1113" s="27" t="str">
        <f>IF(IFERROR(
INDEX('Funding Request Tracker'!$G$6:$G$13,MATCH('Eligible Components'!N1113,'Funding Request Tracker'!$F$6:$F$13,0)),"")=0,"",
IFERROR(INDEX('Funding Request Tracker'!$G$6:$G$13,MATCH('Eligible Components'!N1113,'Funding Request Tracker'!$F$6:$F$13,0)),
""))</f>
        <v/>
      </c>
      <c r="Q1113" s="27" t="str">
        <f>IF(IFERROR(INDEX('Tableau FR Download'!N:N,MATCH('Eligible Components'!M1113,'Tableau FR Download'!G:G,0)),"")=0,"",IFERROR(INDEX('Tableau FR Download'!N:N,MATCH('Eligible Components'!M1113,'Tableau FR Download'!G:G,0)),""))</f>
        <v/>
      </c>
      <c r="R1113" s="27" t="str">
        <f>IF(IFERROR(INDEX('Tableau FR Download'!O:O,MATCH('Eligible Components'!M1113,'Tableau FR Download'!G:G,0)),"")=0,"",IFERROR(INDEX('Tableau FR Download'!O:O,MATCH('Eligible Components'!M1113,'Tableau FR Download'!G:G,0)),""))</f>
        <v/>
      </c>
      <c r="S1113" t="str">
        <f t="shared" si="63"/>
        <v/>
      </c>
      <c r="T1113" s="1" t="str">
        <f>IFERROR(INDEX('User Instructions'!$E$3:$E$8,MATCH('Eligible Components'!N1113,'User Instructions'!$D$3:$D$8,0)),"")</f>
        <v/>
      </c>
      <c r="U1113" s="1" t="str">
        <f>IFERROR(IF(INDEX('Tableau FR Download'!M:M,MATCH('Eligible Components'!M1113,'Tableau FR Download'!G:G,0))=0,"",INDEX('Tableau FR Download'!M:M,MATCH('Eligible Components'!M1113,'Tableau FR Download'!G:G,0))),"")</f>
        <v/>
      </c>
    </row>
    <row r="1114" spans="1:21" hidden="1" x14ac:dyDescent="0.35">
      <c r="A1114" s="1">
        <f t="shared" si="62"/>
        <v>0</v>
      </c>
      <c r="B1114" s="1">
        <v>0</v>
      </c>
      <c r="C1114" s="1" t="s">
        <v>201</v>
      </c>
      <c r="D1114" s="1" t="s">
        <v>151</v>
      </c>
      <c r="E1114" s="1" t="s">
        <v>204</v>
      </c>
      <c r="F1114" s="1" t="s">
        <v>205</v>
      </c>
      <c r="G1114" s="1" t="str">
        <f t="shared" si="60"/>
        <v>Namibia-HIV/AIDS,Malaria,RSSH</v>
      </c>
      <c r="H1114" s="1">
        <v>1</v>
      </c>
      <c r="I1114" s="1" t="s">
        <v>56</v>
      </c>
      <c r="J1114" s="1" t="str">
        <f>IF(IFERROR(IF(M1114="",INDEX('Review Approach Lookup'!D:D,MATCH('Eligible Components'!G1114,'Review Approach Lookup'!A:A,0)),INDEX('Tableau FR Download'!I:I,MATCH(M1114,'Tableau FR Download'!G:G,0))),"")=0,"TBC",IFERROR(IF(M1114="",INDEX('Review Approach Lookup'!D:D,MATCH('Eligible Components'!G1114,'Review Approach Lookup'!A:A,0)),INDEX('Tableau FR Download'!I:I,MATCH(M1114,'Tableau FR Download'!G:G,0))),""))</f>
        <v/>
      </c>
      <c r="K1114" s="1" t="s">
        <v>202</v>
      </c>
      <c r="L1114" s="1">
        <f>_xlfn.MAXIFS('Tableau FR Download'!A:A,'Tableau FR Download'!B:B,'Eligible Components'!G1114)</f>
        <v>0</v>
      </c>
      <c r="M1114" s="1" t="str">
        <f>IF(L1114=0,"",INDEX('Tableau FR Download'!G:G,MATCH('Eligible Components'!L1114,'Tableau FR Download'!A:A,0)))</f>
        <v/>
      </c>
      <c r="N1114" s="2" t="str">
        <f>IFERROR(IF(LEFT(INDEX('Tableau FR Download'!J:J,MATCH('Eligible Components'!M1114,'Tableau FR Download'!G:G,0)),FIND(" - ",INDEX('Tableau FR Download'!J:J,MATCH('Eligible Components'!M1114,'Tableau FR Download'!G:G,0)))-1) = 0,"",LEFT(INDEX('Tableau FR Download'!J:J,MATCH('Eligible Components'!M1114,'Tableau FR Download'!G:G,0)),FIND(" - ",INDEX('Tableau FR Download'!J:J,MATCH('Eligible Components'!M1114,'Tableau FR Download'!G:G,0)))-1)),"")</f>
        <v/>
      </c>
      <c r="O1114" s="2" t="str">
        <f>IF(T1114="No","",IFERROR(IF(INDEX('Tableau FR Download'!M:M,MATCH('Eligible Components'!M1114,'Tableau FR Download'!G:G,0))=0,"",INDEX('Tableau FR Download'!M:M,MATCH('Eligible Components'!M1114,'Tableau FR Download'!G:G,0))),""))</f>
        <v/>
      </c>
      <c r="P1114" s="27" t="str">
        <f>IF(IFERROR(
INDEX('Funding Request Tracker'!$G$6:$G$13,MATCH('Eligible Components'!N1114,'Funding Request Tracker'!$F$6:$F$13,0)),"")=0,"",
IFERROR(INDEX('Funding Request Tracker'!$G$6:$G$13,MATCH('Eligible Components'!N1114,'Funding Request Tracker'!$F$6:$F$13,0)),
""))</f>
        <v/>
      </c>
      <c r="Q1114" s="27" t="str">
        <f>IF(IFERROR(INDEX('Tableau FR Download'!N:N,MATCH('Eligible Components'!M1114,'Tableau FR Download'!G:G,0)),"")=0,"",IFERROR(INDEX('Tableau FR Download'!N:N,MATCH('Eligible Components'!M1114,'Tableau FR Download'!G:G,0)),""))</f>
        <v/>
      </c>
      <c r="R1114" s="27" t="str">
        <f>IF(IFERROR(INDEX('Tableau FR Download'!O:O,MATCH('Eligible Components'!M1114,'Tableau FR Download'!G:G,0)),"")=0,"",IFERROR(INDEX('Tableau FR Download'!O:O,MATCH('Eligible Components'!M1114,'Tableau FR Download'!G:G,0)),""))</f>
        <v/>
      </c>
      <c r="S1114" t="str">
        <f t="shared" si="63"/>
        <v/>
      </c>
      <c r="T1114" s="1" t="str">
        <f>IFERROR(INDEX('User Instructions'!$E$3:$E$8,MATCH('Eligible Components'!N1114,'User Instructions'!$D$3:$D$8,0)),"")</f>
        <v/>
      </c>
      <c r="U1114" s="1" t="str">
        <f>IFERROR(IF(INDEX('Tableau FR Download'!M:M,MATCH('Eligible Components'!M1114,'Tableau FR Download'!G:G,0))=0,"",INDEX('Tableau FR Download'!M:M,MATCH('Eligible Components'!M1114,'Tableau FR Download'!G:G,0))),"")</f>
        <v/>
      </c>
    </row>
    <row r="1115" spans="1:21" hidden="1" x14ac:dyDescent="0.35">
      <c r="A1115" s="1">
        <f t="shared" si="62"/>
        <v>0</v>
      </c>
      <c r="B1115" s="1">
        <v>0</v>
      </c>
      <c r="C1115" s="1" t="s">
        <v>201</v>
      </c>
      <c r="D1115" s="1" t="s">
        <v>151</v>
      </c>
      <c r="E1115" s="1" t="s">
        <v>206</v>
      </c>
      <c r="F1115" s="1" t="s">
        <v>207</v>
      </c>
      <c r="G1115" s="1" t="str">
        <f t="shared" si="60"/>
        <v>Namibia-HIV/AIDS,RSSH</v>
      </c>
      <c r="H1115" s="1">
        <v>1</v>
      </c>
      <c r="I1115" s="1" t="s">
        <v>56</v>
      </c>
      <c r="J1115" s="1" t="str">
        <f>IF(IFERROR(IF(M1115="",INDEX('Review Approach Lookup'!D:D,MATCH('Eligible Components'!G1115,'Review Approach Lookup'!A:A,0)),INDEX('Tableau FR Download'!I:I,MATCH(M1115,'Tableau FR Download'!G:G,0))),"")=0,"TBC",IFERROR(IF(M1115="",INDEX('Review Approach Lookup'!D:D,MATCH('Eligible Components'!G1115,'Review Approach Lookup'!A:A,0)),INDEX('Tableau FR Download'!I:I,MATCH(M1115,'Tableau FR Download'!G:G,0))),""))</f>
        <v/>
      </c>
      <c r="K1115" s="1" t="s">
        <v>202</v>
      </c>
      <c r="L1115" s="1">
        <f>_xlfn.MAXIFS('Tableau FR Download'!A:A,'Tableau FR Download'!B:B,'Eligible Components'!G1115)</f>
        <v>0</v>
      </c>
      <c r="M1115" s="1" t="str">
        <f>IF(L1115=0,"",INDEX('Tableau FR Download'!G:G,MATCH('Eligible Components'!L1115,'Tableau FR Download'!A:A,0)))</f>
        <v/>
      </c>
      <c r="N1115" s="2" t="str">
        <f>IFERROR(IF(LEFT(INDEX('Tableau FR Download'!J:J,MATCH('Eligible Components'!M1115,'Tableau FR Download'!G:G,0)),FIND(" - ",INDEX('Tableau FR Download'!J:J,MATCH('Eligible Components'!M1115,'Tableau FR Download'!G:G,0)))-1) = 0,"",LEFT(INDEX('Tableau FR Download'!J:J,MATCH('Eligible Components'!M1115,'Tableau FR Download'!G:G,0)),FIND(" - ",INDEX('Tableau FR Download'!J:J,MATCH('Eligible Components'!M1115,'Tableau FR Download'!G:G,0)))-1)),"")</f>
        <v/>
      </c>
      <c r="O1115" s="2" t="str">
        <f>IF(T1115="No","",IFERROR(IF(INDEX('Tableau FR Download'!M:M,MATCH('Eligible Components'!M1115,'Tableau FR Download'!G:G,0))=0,"",INDEX('Tableau FR Download'!M:M,MATCH('Eligible Components'!M1115,'Tableau FR Download'!G:G,0))),""))</f>
        <v/>
      </c>
      <c r="P1115" s="27" t="str">
        <f>IF(IFERROR(
INDEX('Funding Request Tracker'!$G$6:$G$13,MATCH('Eligible Components'!N1115,'Funding Request Tracker'!$F$6:$F$13,0)),"")=0,"",
IFERROR(INDEX('Funding Request Tracker'!$G$6:$G$13,MATCH('Eligible Components'!N1115,'Funding Request Tracker'!$F$6:$F$13,0)),
""))</f>
        <v/>
      </c>
      <c r="Q1115" s="27" t="str">
        <f>IF(IFERROR(INDEX('Tableau FR Download'!N:N,MATCH('Eligible Components'!M1115,'Tableau FR Download'!G:G,0)),"")=0,"",IFERROR(INDEX('Tableau FR Download'!N:N,MATCH('Eligible Components'!M1115,'Tableau FR Download'!G:G,0)),""))</f>
        <v/>
      </c>
      <c r="R1115" s="27" t="str">
        <f>IF(IFERROR(INDEX('Tableau FR Download'!O:O,MATCH('Eligible Components'!M1115,'Tableau FR Download'!G:G,0)),"")=0,"",IFERROR(INDEX('Tableau FR Download'!O:O,MATCH('Eligible Components'!M1115,'Tableau FR Download'!G:G,0)),""))</f>
        <v/>
      </c>
      <c r="S1115" t="str">
        <f t="shared" si="63"/>
        <v/>
      </c>
      <c r="T1115" s="1" t="str">
        <f>IFERROR(INDEX('User Instructions'!$E$3:$E$8,MATCH('Eligible Components'!N1115,'User Instructions'!$D$3:$D$8,0)),"")</f>
        <v/>
      </c>
      <c r="U1115" s="1" t="str">
        <f>IFERROR(IF(INDEX('Tableau FR Download'!M:M,MATCH('Eligible Components'!M1115,'Tableau FR Download'!G:G,0))=0,"",INDEX('Tableau FR Download'!M:M,MATCH('Eligible Components'!M1115,'Tableau FR Download'!G:G,0))),"")</f>
        <v/>
      </c>
    </row>
    <row r="1116" spans="1:21" hidden="1" x14ac:dyDescent="0.35">
      <c r="A1116" s="1">
        <f t="shared" si="62"/>
        <v>0</v>
      </c>
      <c r="B1116" s="1">
        <v>0</v>
      </c>
      <c r="C1116" s="1" t="s">
        <v>201</v>
      </c>
      <c r="D1116" s="1" t="s">
        <v>151</v>
      </c>
      <c r="E1116" s="1" t="s">
        <v>63</v>
      </c>
      <c r="F1116" s="1" t="s">
        <v>208</v>
      </c>
      <c r="G1116" s="1" t="str">
        <f t="shared" si="60"/>
        <v>Namibia-HIV/AIDS, Tuberculosis</v>
      </c>
      <c r="H1116" s="1">
        <v>1</v>
      </c>
      <c r="I1116" s="1" t="s">
        <v>56</v>
      </c>
      <c r="J1116" s="1" t="str">
        <f>IF(IFERROR(IF(M1116="",INDEX('Review Approach Lookup'!D:D,MATCH('Eligible Components'!G1116,'Review Approach Lookup'!A:A,0)),INDEX('Tableau FR Download'!I:I,MATCH(M1116,'Tableau FR Download'!G:G,0))),"")=0,"TBC",IFERROR(IF(M1116="",INDEX('Review Approach Lookup'!D:D,MATCH('Eligible Components'!G1116,'Review Approach Lookup'!A:A,0)),INDEX('Tableau FR Download'!I:I,MATCH(M1116,'Tableau FR Download'!G:G,0))),""))</f>
        <v/>
      </c>
      <c r="K1116" s="1" t="s">
        <v>202</v>
      </c>
      <c r="L1116" s="1">
        <f>_xlfn.MAXIFS('Tableau FR Download'!A:A,'Tableau FR Download'!B:B,'Eligible Components'!G1116)</f>
        <v>0</v>
      </c>
      <c r="M1116" s="1" t="str">
        <f>IF(L1116=0,"",INDEX('Tableau FR Download'!G:G,MATCH('Eligible Components'!L1116,'Tableau FR Download'!A:A,0)))</f>
        <v/>
      </c>
      <c r="N1116" s="2" t="str">
        <f>IFERROR(IF(LEFT(INDEX('Tableau FR Download'!J:J,MATCH('Eligible Components'!M1116,'Tableau FR Download'!G:G,0)),FIND(" - ",INDEX('Tableau FR Download'!J:J,MATCH('Eligible Components'!M1116,'Tableau FR Download'!G:G,0)))-1) = 0,"",LEFT(INDEX('Tableau FR Download'!J:J,MATCH('Eligible Components'!M1116,'Tableau FR Download'!G:G,0)),FIND(" - ",INDEX('Tableau FR Download'!J:J,MATCH('Eligible Components'!M1116,'Tableau FR Download'!G:G,0)))-1)),"")</f>
        <v/>
      </c>
      <c r="O1116" s="2" t="str">
        <f>IF(T1116="No","",IFERROR(IF(INDEX('Tableau FR Download'!M:M,MATCH('Eligible Components'!M1116,'Tableau FR Download'!G:G,0))=0,"",INDEX('Tableau FR Download'!M:M,MATCH('Eligible Components'!M1116,'Tableau FR Download'!G:G,0))),""))</f>
        <v/>
      </c>
      <c r="P1116" s="27" t="str">
        <f>IF(IFERROR(
INDEX('Funding Request Tracker'!$G$6:$G$13,MATCH('Eligible Components'!N1116,'Funding Request Tracker'!$F$6:$F$13,0)),"")=0,"",
IFERROR(INDEX('Funding Request Tracker'!$G$6:$G$13,MATCH('Eligible Components'!N1116,'Funding Request Tracker'!$F$6:$F$13,0)),
""))</f>
        <v/>
      </c>
      <c r="Q1116" s="27" t="str">
        <f>IF(IFERROR(INDEX('Tableau FR Download'!N:N,MATCH('Eligible Components'!M1116,'Tableau FR Download'!G:G,0)),"")=0,"",IFERROR(INDEX('Tableau FR Download'!N:N,MATCH('Eligible Components'!M1116,'Tableau FR Download'!G:G,0)),""))</f>
        <v/>
      </c>
      <c r="R1116" s="27" t="str">
        <f>IF(IFERROR(INDEX('Tableau FR Download'!O:O,MATCH('Eligible Components'!M1116,'Tableau FR Download'!G:G,0)),"")=0,"",IFERROR(INDEX('Tableau FR Download'!O:O,MATCH('Eligible Components'!M1116,'Tableau FR Download'!G:G,0)),""))</f>
        <v/>
      </c>
      <c r="S1116" t="str">
        <f t="shared" si="63"/>
        <v/>
      </c>
      <c r="T1116" s="1" t="str">
        <f>IFERROR(INDEX('User Instructions'!$E$3:$E$8,MATCH('Eligible Components'!N1116,'User Instructions'!$D$3:$D$8,0)),"")</f>
        <v/>
      </c>
      <c r="U1116" s="1" t="str">
        <f>IFERROR(IF(INDEX('Tableau FR Download'!M:M,MATCH('Eligible Components'!M1116,'Tableau FR Download'!G:G,0))=0,"",INDEX('Tableau FR Download'!M:M,MATCH('Eligible Components'!M1116,'Tableau FR Download'!G:G,0))),"")</f>
        <v/>
      </c>
    </row>
    <row r="1117" spans="1:21" hidden="1" x14ac:dyDescent="0.35">
      <c r="A1117" s="1">
        <f t="shared" si="62"/>
        <v>1</v>
      </c>
      <c r="B1117" s="1">
        <v>0</v>
      </c>
      <c r="C1117" s="1" t="s">
        <v>201</v>
      </c>
      <c r="D1117" s="1" t="s">
        <v>151</v>
      </c>
      <c r="E1117" s="1" t="s">
        <v>53</v>
      </c>
      <c r="F1117" s="1" t="s">
        <v>209</v>
      </c>
      <c r="G1117" s="1" t="str">
        <f t="shared" si="60"/>
        <v>Namibia-HIV/AIDS,Tuberculosis,Malaria</v>
      </c>
      <c r="H1117" s="1">
        <v>1</v>
      </c>
      <c r="I1117" s="1" t="s">
        <v>56</v>
      </c>
      <c r="J1117" s="1" t="str">
        <f>IF(IFERROR(IF(M1117="",INDEX('Review Approach Lookup'!D:D,MATCH('Eligible Components'!G1117,'Review Approach Lookup'!A:A,0)),INDEX('Tableau FR Download'!I:I,MATCH(M1117,'Tableau FR Download'!G:G,0))),"")=0,"TBC",IFERROR(IF(M1117="",INDEX('Review Approach Lookup'!D:D,MATCH('Eligible Components'!G1117,'Review Approach Lookup'!A:A,0)),INDEX('Tableau FR Download'!I:I,MATCH(M1117,'Tableau FR Download'!G:G,0))),""))</f>
        <v>Tailored for National Strategic Plans</v>
      </c>
      <c r="K1117" s="1" t="s">
        <v>202</v>
      </c>
      <c r="L1117" s="1">
        <f>_xlfn.MAXIFS('Tableau FR Download'!A:A,'Tableau FR Download'!B:B,'Eligible Components'!G1117)</f>
        <v>1464</v>
      </c>
      <c r="M1117" s="1" t="str">
        <f>IF(L1117=0,"",INDEX('Tableau FR Download'!G:G,MATCH('Eligible Components'!L1117,'Tableau FR Download'!A:A,0)))</f>
        <v>FR1464-NAM-Z</v>
      </c>
      <c r="N1117" s="2" t="str">
        <f>IFERROR(IF(LEFT(INDEX('Tableau FR Download'!J:J,MATCH('Eligible Components'!M1117,'Tableau FR Download'!G:G,0)),FIND(" - ",INDEX('Tableau FR Download'!J:J,MATCH('Eligible Components'!M1117,'Tableau FR Download'!G:G,0)))-1) = 0,"",LEFT(INDEX('Tableau FR Download'!J:J,MATCH('Eligible Components'!M1117,'Tableau FR Download'!G:G,0)),FIND(" - ",INDEX('Tableau FR Download'!J:J,MATCH('Eligible Components'!M1117,'Tableau FR Download'!G:G,0)))-1)),"")</f>
        <v>Window 1</v>
      </c>
      <c r="O1117" s="2" t="str">
        <f>IF(T1117="No","",IFERROR(IF(INDEX('Tableau FR Download'!M:M,MATCH('Eligible Components'!M1117,'Tableau FR Download'!G:G,0))=0,"",INDEX('Tableau FR Download'!M:M,MATCH('Eligible Components'!M1117,'Tableau FR Download'!G:G,0))),""))</f>
        <v>Grant Making</v>
      </c>
      <c r="P1117" s="27">
        <f>IF(IFERROR(
INDEX('Funding Request Tracker'!$G$6:$G$13,MATCH('Eligible Components'!N1117,'Funding Request Tracker'!$F$6:$F$13,0)),"")=0,"",
IFERROR(INDEX('Funding Request Tracker'!$G$6:$G$13,MATCH('Eligible Components'!N1117,'Funding Request Tracker'!$F$6:$F$13,0)),
""))</f>
        <v>45005</v>
      </c>
      <c r="Q1117" s="27">
        <f>IF(IFERROR(INDEX('Tableau FR Download'!N:N,MATCH('Eligible Components'!M1117,'Tableau FR Download'!G:G,0)),"")=0,"",IFERROR(INDEX('Tableau FR Download'!N:N,MATCH('Eligible Components'!M1117,'Tableau FR Download'!G:G,0)),""))</f>
        <v>45253</v>
      </c>
      <c r="R1117" s="27">
        <f>IF(IFERROR(INDEX('Tableau FR Download'!O:O,MATCH('Eligible Components'!M1117,'Tableau FR Download'!G:G,0)),"")=0,"",IFERROR(INDEX('Tableau FR Download'!O:O,MATCH('Eligible Components'!M1117,'Tableau FR Download'!G:G,0)),""))</f>
        <v>45275</v>
      </c>
      <c r="S1117">
        <f t="shared" si="63"/>
        <v>8.8524590163934427</v>
      </c>
      <c r="T1117" s="1" t="str">
        <f>IFERROR(INDEX('User Instructions'!$E$3:$E$8,MATCH('Eligible Components'!N1117,'User Instructions'!$D$3:$D$8,0)),"")</f>
        <v>Yes</v>
      </c>
      <c r="U1117" s="1" t="str">
        <f>IFERROR(IF(INDEX('Tableau FR Download'!M:M,MATCH('Eligible Components'!M1117,'Tableau FR Download'!G:G,0))=0,"",INDEX('Tableau FR Download'!M:M,MATCH('Eligible Components'!M1117,'Tableau FR Download'!G:G,0))),"")</f>
        <v>Grant Making</v>
      </c>
    </row>
    <row r="1118" spans="1:21" hidden="1" x14ac:dyDescent="0.35">
      <c r="A1118" s="1">
        <f t="shared" si="62"/>
        <v>0</v>
      </c>
      <c r="B1118" s="1">
        <v>0</v>
      </c>
      <c r="C1118" s="1" t="s">
        <v>201</v>
      </c>
      <c r="D1118" s="1" t="s">
        <v>151</v>
      </c>
      <c r="E1118" s="1" t="s">
        <v>81</v>
      </c>
      <c r="F1118" s="1" t="s">
        <v>210</v>
      </c>
      <c r="G1118" s="1" t="str">
        <f t="shared" si="60"/>
        <v>Namibia-HIV/AIDS,Tuberculosis,Malaria,RSSH</v>
      </c>
      <c r="H1118" s="1">
        <v>1</v>
      </c>
      <c r="I1118" s="1" t="s">
        <v>56</v>
      </c>
      <c r="J1118" s="1" t="str">
        <f>IF(IFERROR(IF(M1118="",INDEX('Review Approach Lookup'!D:D,MATCH('Eligible Components'!G1118,'Review Approach Lookup'!A:A,0)),INDEX('Tableau FR Download'!I:I,MATCH(M1118,'Tableau FR Download'!G:G,0))),"")=0,"TBC",IFERROR(IF(M1118="",INDEX('Review Approach Lookup'!D:D,MATCH('Eligible Components'!G1118,'Review Approach Lookup'!A:A,0)),INDEX('Tableau FR Download'!I:I,MATCH(M1118,'Tableau FR Download'!G:G,0))),""))</f>
        <v/>
      </c>
      <c r="K1118" s="1" t="s">
        <v>202</v>
      </c>
      <c r="L1118" s="1">
        <f>_xlfn.MAXIFS('Tableau FR Download'!A:A,'Tableau FR Download'!B:B,'Eligible Components'!G1118)</f>
        <v>0</v>
      </c>
      <c r="M1118" s="1" t="str">
        <f>IF(L1118=0,"",INDEX('Tableau FR Download'!G:G,MATCH('Eligible Components'!L1118,'Tableau FR Download'!A:A,0)))</f>
        <v/>
      </c>
      <c r="N1118" s="2" t="str">
        <f>IFERROR(IF(LEFT(INDEX('Tableau FR Download'!J:J,MATCH('Eligible Components'!M1118,'Tableau FR Download'!G:G,0)),FIND(" - ",INDEX('Tableau FR Download'!J:J,MATCH('Eligible Components'!M1118,'Tableau FR Download'!G:G,0)))-1) = 0,"",LEFT(INDEX('Tableau FR Download'!J:J,MATCH('Eligible Components'!M1118,'Tableau FR Download'!G:G,0)),FIND(" - ",INDEX('Tableau FR Download'!J:J,MATCH('Eligible Components'!M1118,'Tableau FR Download'!G:G,0)))-1)),"")</f>
        <v/>
      </c>
      <c r="O1118" s="2" t="str">
        <f>IF(T1118="No","",IFERROR(IF(INDEX('Tableau FR Download'!M:M,MATCH('Eligible Components'!M1118,'Tableau FR Download'!G:G,0))=0,"",INDEX('Tableau FR Download'!M:M,MATCH('Eligible Components'!M1118,'Tableau FR Download'!G:G,0))),""))</f>
        <v/>
      </c>
      <c r="P1118" s="27" t="str">
        <f>IF(IFERROR(
INDEX('Funding Request Tracker'!$G$6:$G$13,MATCH('Eligible Components'!N1118,'Funding Request Tracker'!$F$6:$F$13,0)),"")=0,"",
IFERROR(INDEX('Funding Request Tracker'!$G$6:$G$13,MATCH('Eligible Components'!N1118,'Funding Request Tracker'!$F$6:$F$13,0)),
""))</f>
        <v/>
      </c>
      <c r="Q1118" s="27" t="str">
        <f>IF(IFERROR(INDEX('Tableau FR Download'!N:N,MATCH('Eligible Components'!M1118,'Tableau FR Download'!G:G,0)),"")=0,"",IFERROR(INDEX('Tableau FR Download'!N:N,MATCH('Eligible Components'!M1118,'Tableau FR Download'!G:G,0)),""))</f>
        <v/>
      </c>
      <c r="R1118" s="27" t="str">
        <f>IF(IFERROR(INDEX('Tableau FR Download'!O:O,MATCH('Eligible Components'!M1118,'Tableau FR Download'!G:G,0)),"")=0,"",IFERROR(INDEX('Tableau FR Download'!O:O,MATCH('Eligible Components'!M1118,'Tableau FR Download'!G:G,0)),""))</f>
        <v/>
      </c>
      <c r="S1118" t="str">
        <f t="shared" si="63"/>
        <v/>
      </c>
      <c r="T1118" s="1" t="str">
        <f>IFERROR(INDEX('User Instructions'!$E$3:$E$8,MATCH('Eligible Components'!N1118,'User Instructions'!$D$3:$D$8,0)),"")</f>
        <v/>
      </c>
      <c r="U1118" s="1" t="str">
        <f>IFERROR(IF(INDEX('Tableau FR Download'!M:M,MATCH('Eligible Components'!M1118,'Tableau FR Download'!G:G,0))=0,"",INDEX('Tableau FR Download'!M:M,MATCH('Eligible Components'!M1118,'Tableau FR Download'!G:G,0))),"")</f>
        <v/>
      </c>
    </row>
    <row r="1119" spans="1:21" hidden="1" x14ac:dyDescent="0.35">
      <c r="A1119" s="1">
        <f t="shared" si="62"/>
        <v>0</v>
      </c>
      <c r="B1119" s="1">
        <v>0</v>
      </c>
      <c r="C1119" s="1" t="s">
        <v>201</v>
      </c>
      <c r="D1119" s="1" t="s">
        <v>151</v>
      </c>
      <c r="E1119" s="1" t="s">
        <v>137</v>
      </c>
      <c r="F1119" s="1" t="s">
        <v>211</v>
      </c>
      <c r="G1119" s="1" t="str">
        <f t="shared" si="60"/>
        <v>Namibia-HIV/AIDS,Tuberculosis,RSSH</v>
      </c>
      <c r="H1119" s="1">
        <v>1</v>
      </c>
      <c r="I1119" s="1" t="s">
        <v>56</v>
      </c>
      <c r="J1119" s="1" t="str">
        <f>IF(IFERROR(IF(M1119="",INDEX('Review Approach Lookup'!D:D,MATCH('Eligible Components'!G1119,'Review Approach Lookup'!A:A,0)),INDEX('Tableau FR Download'!I:I,MATCH(M1119,'Tableau FR Download'!G:G,0))),"")=0,"TBC",IFERROR(IF(M1119="",INDEX('Review Approach Lookup'!D:D,MATCH('Eligible Components'!G1119,'Review Approach Lookup'!A:A,0)),INDEX('Tableau FR Download'!I:I,MATCH(M1119,'Tableau FR Download'!G:G,0))),""))</f>
        <v/>
      </c>
      <c r="K1119" s="1" t="s">
        <v>202</v>
      </c>
      <c r="L1119" s="1">
        <f>_xlfn.MAXIFS('Tableau FR Download'!A:A,'Tableau FR Download'!B:B,'Eligible Components'!G1119)</f>
        <v>0</v>
      </c>
      <c r="M1119" s="1" t="str">
        <f>IF(L1119=0,"",INDEX('Tableau FR Download'!G:G,MATCH('Eligible Components'!L1119,'Tableau FR Download'!A:A,0)))</f>
        <v/>
      </c>
      <c r="N1119" s="2" t="str">
        <f>IFERROR(IF(LEFT(INDEX('Tableau FR Download'!J:J,MATCH('Eligible Components'!M1119,'Tableau FR Download'!G:G,0)),FIND(" - ",INDEX('Tableau FR Download'!J:J,MATCH('Eligible Components'!M1119,'Tableau FR Download'!G:G,0)))-1) = 0,"",LEFT(INDEX('Tableau FR Download'!J:J,MATCH('Eligible Components'!M1119,'Tableau FR Download'!G:G,0)),FIND(" - ",INDEX('Tableau FR Download'!J:J,MATCH('Eligible Components'!M1119,'Tableau FR Download'!G:G,0)))-1)),"")</f>
        <v/>
      </c>
      <c r="O1119" s="2" t="str">
        <f>IF(T1119="No","",IFERROR(IF(INDEX('Tableau FR Download'!M:M,MATCH('Eligible Components'!M1119,'Tableau FR Download'!G:G,0))=0,"",INDEX('Tableau FR Download'!M:M,MATCH('Eligible Components'!M1119,'Tableau FR Download'!G:G,0))),""))</f>
        <v/>
      </c>
      <c r="P1119" s="27" t="str">
        <f>IF(IFERROR(
INDEX('Funding Request Tracker'!$G$6:$G$13,MATCH('Eligible Components'!N1119,'Funding Request Tracker'!$F$6:$F$13,0)),"")=0,"",
IFERROR(INDEX('Funding Request Tracker'!$G$6:$G$13,MATCH('Eligible Components'!N1119,'Funding Request Tracker'!$F$6:$F$13,0)),
""))</f>
        <v/>
      </c>
      <c r="Q1119" s="27" t="str">
        <f>IF(IFERROR(INDEX('Tableau FR Download'!N:N,MATCH('Eligible Components'!M1119,'Tableau FR Download'!G:G,0)),"")=0,"",IFERROR(INDEX('Tableau FR Download'!N:N,MATCH('Eligible Components'!M1119,'Tableau FR Download'!G:G,0)),""))</f>
        <v/>
      </c>
      <c r="R1119" s="27" t="str">
        <f>IF(IFERROR(INDEX('Tableau FR Download'!O:O,MATCH('Eligible Components'!M1119,'Tableau FR Download'!G:G,0)),"")=0,"",IFERROR(INDEX('Tableau FR Download'!O:O,MATCH('Eligible Components'!M1119,'Tableau FR Download'!G:G,0)),""))</f>
        <v/>
      </c>
      <c r="S1119" t="str">
        <f t="shared" si="63"/>
        <v/>
      </c>
      <c r="T1119" s="1" t="str">
        <f>IFERROR(INDEX('User Instructions'!$E$3:$E$8,MATCH('Eligible Components'!N1119,'User Instructions'!$D$3:$D$8,0)),"")</f>
        <v/>
      </c>
      <c r="U1119" s="1" t="str">
        <f>IFERROR(IF(INDEX('Tableau FR Download'!M:M,MATCH('Eligible Components'!M1119,'Tableau FR Download'!G:G,0))=0,"",INDEX('Tableau FR Download'!M:M,MATCH('Eligible Components'!M1119,'Tableau FR Download'!G:G,0))),"")</f>
        <v/>
      </c>
    </row>
    <row r="1120" spans="1:21" hidden="1" x14ac:dyDescent="0.35">
      <c r="A1120" s="1">
        <f t="shared" si="62"/>
        <v>0</v>
      </c>
      <c r="B1120" s="1">
        <v>1</v>
      </c>
      <c r="C1120" s="1" t="s">
        <v>201</v>
      </c>
      <c r="D1120" s="1" t="s">
        <v>151</v>
      </c>
      <c r="E1120" s="1" t="s">
        <v>68</v>
      </c>
      <c r="F1120" s="1" t="s">
        <v>68</v>
      </c>
      <c r="G1120" s="1" t="str">
        <f t="shared" si="60"/>
        <v>Namibia-Malaria</v>
      </c>
      <c r="H1120" s="1">
        <v>1</v>
      </c>
      <c r="I1120" s="1" t="s">
        <v>56</v>
      </c>
      <c r="J1120" s="1" t="str">
        <f>IF(IFERROR(IF(M1120="",INDEX('Review Approach Lookup'!D:D,MATCH('Eligible Components'!G1120,'Review Approach Lookup'!A:A,0)),INDEX('Tableau FR Download'!I:I,MATCH(M1120,'Tableau FR Download'!G:G,0))),"")=0,"TBC",IFERROR(IF(M1120="",INDEX('Review Approach Lookup'!D:D,MATCH('Eligible Components'!G1120,'Review Approach Lookup'!A:A,0)),INDEX('Tableau FR Download'!I:I,MATCH(M1120,'Tableau FR Download'!G:G,0))),""))</f>
        <v>Tailored for National Strategic Plans</v>
      </c>
      <c r="K1120" s="1" t="s">
        <v>202</v>
      </c>
      <c r="L1120" s="1">
        <f>_xlfn.MAXIFS('Tableau FR Download'!A:A,'Tableau FR Download'!B:B,'Eligible Components'!G1120)</f>
        <v>0</v>
      </c>
      <c r="M1120" s="1" t="str">
        <f>IF(L1120=0,"",INDEX('Tableau FR Download'!G:G,MATCH('Eligible Components'!L1120,'Tableau FR Download'!A:A,0)))</f>
        <v/>
      </c>
      <c r="N1120" s="2" t="str">
        <f>IFERROR(IF(LEFT(INDEX('Tableau FR Download'!J:J,MATCH('Eligible Components'!M1120,'Tableau FR Download'!G:G,0)),FIND(" - ",INDEX('Tableau FR Download'!J:J,MATCH('Eligible Components'!M1120,'Tableau FR Download'!G:G,0)))-1) = 0,"",LEFT(INDEX('Tableau FR Download'!J:J,MATCH('Eligible Components'!M1120,'Tableau FR Download'!G:G,0)),FIND(" - ",INDEX('Tableau FR Download'!J:J,MATCH('Eligible Components'!M1120,'Tableau FR Download'!G:G,0)))-1)),"")</f>
        <v/>
      </c>
      <c r="O1120" s="2" t="str">
        <f>IF(T1120="No","",IFERROR(IF(INDEX('Tableau FR Download'!M:M,MATCH('Eligible Components'!M1120,'Tableau FR Download'!G:G,0))=0,"",INDEX('Tableau FR Download'!M:M,MATCH('Eligible Components'!M1120,'Tableau FR Download'!G:G,0))),""))</f>
        <v/>
      </c>
      <c r="P1120" s="27" t="str">
        <f>IF(IFERROR(
INDEX('Funding Request Tracker'!$G$6:$G$13,MATCH('Eligible Components'!N1120,'Funding Request Tracker'!$F$6:$F$13,0)),"")=0,"",
IFERROR(INDEX('Funding Request Tracker'!$G$6:$G$13,MATCH('Eligible Components'!N1120,'Funding Request Tracker'!$F$6:$F$13,0)),
""))</f>
        <v/>
      </c>
      <c r="Q1120" s="27" t="str">
        <f>IF(IFERROR(INDEX('Tableau FR Download'!N:N,MATCH('Eligible Components'!M1120,'Tableau FR Download'!G:G,0)),"")=0,"",IFERROR(INDEX('Tableau FR Download'!N:N,MATCH('Eligible Components'!M1120,'Tableau FR Download'!G:G,0)),""))</f>
        <v/>
      </c>
      <c r="R1120" s="27" t="str">
        <f>IF(IFERROR(INDEX('Tableau FR Download'!O:O,MATCH('Eligible Components'!M1120,'Tableau FR Download'!G:G,0)),"")=0,"",IFERROR(INDEX('Tableau FR Download'!O:O,MATCH('Eligible Components'!M1120,'Tableau FR Download'!G:G,0)),""))</f>
        <v/>
      </c>
      <c r="S1120" t="str">
        <f t="shared" si="63"/>
        <v/>
      </c>
      <c r="T1120" s="1" t="str">
        <f>IFERROR(INDEX('User Instructions'!$E$3:$E$8,MATCH('Eligible Components'!N1120,'User Instructions'!$D$3:$D$8,0)),"")</f>
        <v/>
      </c>
      <c r="U1120" s="1" t="str">
        <f>IFERROR(IF(INDEX('Tableau FR Download'!M:M,MATCH('Eligible Components'!M1120,'Tableau FR Download'!G:G,0))=0,"",INDEX('Tableau FR Download'!M:M,MATCH('Eligible Components'!M1120,'Tableau FR Download'!G:G,0))),"")</f>
        <v/>
      </c>
    </row>
    <row r="1121" spans="1:21" hidden="1" x14ac:dyDescent="0.35">
      <c r="A1121" s="1">
        <f t="shared" si="62"/>
        <v>0</v>
      </c>
      <c r="B1121" s="1">
        <v>0</v>
      </c>
      <c r="C1121" s="1" t="s">
        <v>201</v>
      </c>
      <c r="D1121" s="1" t="s">
        <v>151</v>
      </c>
      <c r="E1121" s="1" t="s">
        <v>94</v>
      </c>
      <c r="F1121" s="1" t="s">
        <v>212</v>
      </c>
      <c r="G1121" s="1" t="str">
        <f t="shared" si="60"/>
        <v>Namibia-Malaria,RSSH</v>
      </c>
      <c r="H1121" s="1">
        <v>1</v>
      </c>
      <c r="I1121" s="1" t="s">
        <v>56</v>
      </c>
      <c r="J1121" s="1" t="str">
        <f>IF(IFERROR(IF(M1121="",INDEX('Review Approach Lookup'!D:D,MATCH('Eligible Components'!G1121,'Review Approach Lookup'!A:A,0)),INDEX('Tableau FR Download'!I:I,MATCH(M1121,'Tableau FR Download'!G:G,0))),"")=0,"TBC",IFERROR(IF(M1121="",INDEX('Review Approach Lookup'!D:D,MATCH('Eligible Components'!G1121,'Review Approach Lookup'!A:A,0)),INDEX('Tableau FR Download'!I:I,MATCH(M1121,'Tableau FR Download'!G:G,0))),""))</f>
        <v/>
      </c>
      <c r="K1121" s="1" t="s">
        <v>202</v>
      </c>
      <c r="L1121" s="1">
        <f>_xlfn.MAXIFS('Tableau FR Download'!A:A,'Tableau FR Download'!B:B,'Eligible Components'!G1121)</f>
        <v>0</v>
      </c>
      <c r="M1121" s="1" t="str">
        <f>IF(L1121=0,"",INDEX('Tableau FR Download'!G:G,MATCH('Eligible Components'!L1121,'Tableau FR Download'!A:A,0)))</f>
        <v/>
      </c>
      <c r="N1121" s="2" t="str">
        <f>IFERROR(IF(LEFT(INDEX('Tableau FR Download'!J:J,MATCH('Eligible Components'!M1121,'Tableau FR Download'!G:G,0)),FIND(" - ",INDEX('Tableau FR Download'!J:J,MATCH('Eligible Components'!M1121,'Tableau FR Download'!G:G,0)))-1) = 0,"",LEFT(INDEX('Tableau FR Download'!J:J,MATCH('Eligible Components'!M1121,'Tableau FR Download'!G:G,0)),FIND(" - ",INDEX('Tableau FR Download'!J:J,MATCH('Eligible Components'!M1121,'Tableau FR Download'!G:G,0)))-1)),"")</f>
        <v/>
      </c>
      <c r="O1121" s="2" t="str">
        <f>IF(T1121="No","",IFERROR(IF(INDEX('Tableau FR Download'!M:M,MATCH('Eligible Components'!M1121,'Tableau FR Download'!G:G,0))=0,"",INDEX('Tableau FR Download'!M:M,MATCH('Eligible Components'!M1121,'Tableau FR Download'!G:G,0))),""))</f>
        <v/>
      </c>
      <c r="P1121" s="27" t="str">
        <f>IF(IFERROR(
INDEX('Funding Request Tracker'!$G$6:$G$13,MATCH('Eligible Components'!N1121,'Funding Request Tracker'!$F$6:$F$13,0)),"")=0,"",
IFERROR(INDEX('Funding Request Tracker'!$G$6:$G$13,MATCH('Eligible Components'!N1121,'Funding Request Tracker'!$F$6:$F$13,0)),
""))</f>
        <v/>
      </c>
      <c r="Q1121" s="27" t="str">
        <f>IF(IFERROR(INDEX('Tableau FR Download'!N:N,MATCH('Eligible Components'!M1121,'Tableau FR Download'!G:G,0)),"")=0,"",IFERROR(INDEX('Tableau FR Download'!N:N,MATCH('Eligible Components'!M1121,'Tableau FR Download'!G:G,0)),""))</f>
        <v/>
      </c>
      <c r="R1121" s="27" t="str">
        <f>IF(IFERROR(INDEX('Tableau FR Download'!O:O,MATCH('Eligible Components'!M1121,'Tableau FR Download'!G:G,0)),"")=0,"",IFERROR(INDEX('Tableau FR Download'!O:O,MATCH('Eligible Components'!M1121,'Tableau FR Download'!G:G,0)),""))</f>
        <v/>
      </c>
      <c r="S1121" t="str">
        <f t="shared" si="63"/>
        <v/>
      </c>
      <c r="T1121" s="1" t="str">
        <f>IFERROR(INDEX('User Instructions'!$E$3:$E$8,MATCH('Eligible Components'!N1121,'User Instructions'!$D$3:$D$8,0)),"")</f>
        <v/>
      </c>
      <c r="U1121" s="1" t="str">
        <f>IFERROR(IF(INDEX('Tableau FR Download'!M:M,MATCH('Eligible Components'!M1121,'Tableau FR Download'!G:G,0))=0,"",INDEX('Tableau FR Download'!M:M,MATCH('Eligible Components'!M1121,'Tableau FR Download'!G:G,0))),"")</f>
        <v/>
      </c>
    </row>
    <row r="1122" spans="1:21" hidden="1" x14ac:dyDescent="0.35">
      <c r="A1122" s="1">
        <f t="shared" si="62"/>
        <v>0</v>
      </c>
      <c r="B1122" s="1">
        <v>0</v>
      </c>
      <c r="C1122" s="1" t="s">
        <v>201</v>
      </c>
      <c r="D1122" s="1" t="s">
        <v>151</v>
      </c>
      <c r="E1122" s="1" t="s">
        <v>91</v>
      </c>
      <c r="F1122" s="1" t="s">
        <v>91</v>
      </c>
      <c r="G1122" s="1" t="str">
        <f t="shared" si="60"/>
        <v>Namibia-RSSH</v>
      </c>
      <c r="H1122" s="1">
        <v>1</v>
      </c>
      <c r="I1122" s="1" t="s">
        <v>56</v>
      </c>
      <c r="J1122" s="1" t="str">
        <f>IF(IFERROR(IF(M1122="",INDEX('Review Approach Lookup'!D:D,MATCH('Eligible Components'!G1122,'Review Approach Lookup'!A:A,0)),INDEX('Tableau FR Download'!I:I,MATCH(M1122,'Tableau FR Download'!G:G,0))),"")=0,"TBC",IFERROR(IF(M1122="",INDEX('Review Approach Lookup'!D:D,MATCH('Eligible Components'!G1122,'Review Approach Lookup'!A:A,0)),INDEX('Tableau FR Download'!I:I,MATCH(M1122,'Tableau FR Download'!G:G,0))),""))</f>
        <v>TBC</v>
      </c>
      <c r="K1122" s="1" t="s">
        <v>202</v>
      </c>
      <c r="L1122" s="1">
        <f>_xlfn.MAXIFS('Tableau FR Download'!A:A,'Tableau FR Download'!B:B,'Eligible Components'!G1122)</f>
        <v>0</v>
      </c>
      <c r="M1122" s="1" t="str">
        <f>IF(L1122=0,"",INDEX('Tableau FR Download'!G:G,MATCH('Eligible Components'!L1122,'Tableau FR Download'!A:A,0)))</f>
        <v/>
      </c>
      <c r="N1122" s="2" t="str">
        <f>IFERROR(IF(LEFT(INDEX('Tableau FR Download'!J:J,MATCH('Eligible Components'!M1122,'Tableau FR Download'!G:G,0)),FIND(" - ",INDEX('Tableau FR Download'!J:J,MATCH('Eligible Components'!M1122,'Tableau FR Download'!G:G,0)))-1) = 0,"",LEFT(INDEX('Tableau FR Download'!J:J,MATCH('Eligible Components'!M1122,'Tableau FR Download'!G:G,0)),FIND(" - ",INDEX('Tableau FR Download'!J:J,MATCH('Eligible Components'!M1122,'Tableau FR Download'!G:G,0)))-1)),"")</f>
        <v/>
      </c>
      <c r="O1122" s="2" t="str">
        <f>IF(T1122="No","",IFERROR(IF(INDEX('Tableau FR Download'!M:M,MATCH('Eligible Components'!M1122,'Tableau FR Download'!G:G,0))=0,"",INDEX('Tableau FR Download'!M:M,MATCH('Eligible Components'!M1122,'Tableau FR Download'!G:G,0))),""))</f>
        <v/>
      </c>
      <c r="P1122" s="27" t="str">
        <f>IF(IFERROR(
INDEX('Funding Request Tracker'!$G$6:$G$13,MATCH('Eligible Components'!N1122,'Funding Request Tracker'!$F$6:$F$13,0)),"")=0,"",
IFERROR(INDEX('Funding Request Tracker'!$G$6:$G$13,MATCH('Eligible Components'!N1122,'Funding Request Tracker'!$F$6:$F$13,0)),
""))</f>
        <v/>
      </c>
      <c r="Q1122" s="27" t="str">
        <f>IF(IFERROR(INDEX('Tableau FR Download'!N:N,MATCH('Eligible Components'!M1122,'Tableau FR Download'!G:G,0)),"")=0,"",IFERROR(INDEX('Tableau FR Download'!N:N,MATCH('Eligible Components'!M1122,'Tableau FR Download'!G:G,0)),""))</f>
        <v/>
      </c>
      <c r="R1122" s="27" t="str">
        <f>IF(IFERROR(INDEX('Tableau FR Download'!O:O,MATCH('Eligible Components'!M1122,'Tableau FR Download'!G:G,0)),"")=0,"",IFERROR(INDEX('Tableau FR Download'!O:O,MATCH('Eligible Components'!M1122,'Tableau FR Download'!G:G,0)),""))</f>
        <v/>
      </c>
      <c r="S1122" t="str">
        <f t="shared" si="63"/>
        <v/>
      </c>
      <c r="T1122" s="1" t="str">
        <f>IFERROR(INDEX('User Instructions'!$E$3:$E$8,MATCH('Eligible Components'!N1122,'User Instructions'!$D$3:$D$8,0)),"")</f>
        <v/>
      </c>
      <c r="U1122" s="1" t="str">
        <f>IFERROR(IF(INDEX('Tableau FR Download'!M:M,MATCH('Eligible Components'!M1122,'Tableau FR Download'!G:G,0))=0,"",INDEX('Tableau FR Download'!M:M,MATCH('Eligible Components'!M1122,'Tableau FR Download'!G:G,0))),"")</f>
        <v/>
      </c>
    </row>
    <row r="1123" spans="1:21" hidden="1" x14ac:dyDescent="0.35">
      <c r="A1123" s="1">
        <f t="shared" si="62"/>
        <v>0</v>
      </c>
      <c r="B1123" s="1">
        <v>1</v>
      </c>
      <c r="C1123" s="1" t="s">
        <v>201</v>
      </c>
      <c r="D1123" s="1" t="s">
        <v>151</v>
      </c>
      <c r="E1123" s="1" t="s">
        <v>61</v>
      </c>
      <c r="F1123" s="1" t="s">
        <v>213</v>
      </c>
      <c r="G1123" s="1" t="str">
        <f t="shared" si="60"/>
        <v>Namibia-Tuberculosis</v>
      </c>
      <c r="H1123" s="1">
        <v>1</v>
      </c>
      <c r="I1123" s="1" t="s">
        <v>56</v>
      </c>
      <c r="J1123" s="1" t="str">
        <f>IF(IFERROR(IF(M1123="",INDEX('Review Approach Lookup'!D:D,MATCH('Eligible Components'!G1123,'Review Approach Lookup'!A:A,0)),INDEX('Tableau FR Download'!I:I,MATCH(M1123,'Tableau FR Download'!G:G,0))),"")=0,"TBC",IFERROR(IF(M1123="",INDEX('Review Approach Lookup'!D:D,MATCH('Eligible Components'!G1123,'Review Approach Lookup'!A:A,0)),INDEX('Tableau FR Download'!I:I,MATCH(M1123,'Tableau FR Download'!G:G,0))),""))</f>
        <v>Tailored for National Strategic Plans</v>
      </c>
      <c r="K1123" s="1" t="s">
        <v>202</v>
      </c>
      <c r="L1123" s="1">
        <f>_xlfn.MAXIFS('Tableau FR Download'!A:A,'Tableau FR Download'!B:B,'Eligible Components'!G1123)</f>
        <v>0</v>
      </c>
      <c r="M1123" s="1" t="str">
        <f>IF(L1123=0,"",INDEX('Tableau FR Download'!G:G,MATCH('Eligible Components'!L1123,'Tableau FR Download'!A:A,0)))</f>
        <v/>
      </c>
      <c r="N1123" s="2" t="str">
        <f>IFERROR(IF(LEFT(INDEX('Tableau FR Download'!J:J,MATCH('Eligible Components'!M1123,'Tableau FR Download'!G:G,0)),FIND(" - ",INDEX('Tableau FR Download'!J:J,MATCH('Eligible Components'!M1123,'Tableau FR Download'!G:G,0)))-1) = 0,"",LEFT(INDEX('Tableau FR Download'!J:J,MATCH('Eligible Components'!M1123,'Tableau FR Download'!G:G,0)),FIND(" - ",INDEX('Tableau FR Download'!J:J,MATCH('Eligible Components'!M1123,'Tableau FR Download'!G:G,0)))-1)),"")</f>
        <v/>
      </c>
      <c r="O1123" s="2" t="str">
        <f>IF(T1123="No","",IFERROR(IF(INDEX('Tableau FR Download'!M:M,MATCH('Eligible Components'!M1123,'Tableau FR Download'!G:G,0))=0,"",INDEX('Tableau FR Download'!M:M,MATCH('Eligible Components'!M1123,'Tableau FR Download'!G:G,0))),""))</f>
        <v/>
      </c>
      <c r="P1123" s="27" t="str">
        <f>IF(IFERROR(
INDEX('Funding Request Tracker'!$G$6:$G$13,MATCH('Eligible Components'!N1123,'Funding Request Tracker'!$F$6:$F$13,0)),"")=0,"",
IFERROR(INDEX('Funding Request Tracker'!$G$6:$G$13,MATCH('Eligible Components'!N1123,'Funding Request Tracker'!$F$6:$F$13,0)),
""))</f>
        <v/>
      </c>
      <c r="Q1123" s="27" t="str">
        <f>IF(IFERROR(INDEX('Tableau FR Download'!N:N,MATCH('Eligible Components'!M1123,'Tableau FR Download'!G:G,0)),"")=0,"",IFERROR(INDEX('Tableau FR Download'!N:N,MATCH('Eligible Components'!M1123,'Tableau FR Download'!G:G,0)),""))</f>
        <v/>
      </c>
      <c r="R1123" s="27" t="str">
        <f>IF(IFERROR(INDEX('Tableau FR Download'!O:O,MATCH('Eligible Components'!M1123,'Tableau FR Download'!G:G,0)),"")=0,"",IFERROR(INDEX('Tableau FR Download'!O:O,MATCH('Eligible Components'!M1123,'Tableau FR Download'!G:G,0)),""))</f>
        <v/>
      </c>
      <c r="S1123" t="str">
        <f t="shared" si="63"/>
        <v/>
      </c>
      <c r="T1123" s="1" t="str">
        <f>IFERROR(INDEX('User Instructions'!$E$3:$E$8,MATCH('Eligible Components'!N1123,'User Instructions'!$D$3:$D$8,0)),"")</f>
        <v/>
      </c>
      <c r="U1123" s="1" t="str">
        <f>IFERROR(IF(INDEX('Tableau FR Download'!M:M,MATCH('Eligible Components'!M1123,'Tableau FR Download'!G:G,0))=0,"",INDEX('Tableau FR Download'!M:M,MATCH('Eligible Components'!M1123,'Tableau FR Download'!G:G,0))),"")</f>
        <v/>
      </c>
    </row>
    <row r="1124" spans="1:21" hidden="1" x14ac:dyDescent="0.35">
      <c r="A1124" s="1">
        <f t="shared" si="62"/>
        <v>0</v>
      </c>
      <c r="B1124" s="1">
        <v>0</v>
      </c>
      <c r="C1124" s="1" t="s">
        <v>201</v>
      </c>
      <c r="D1124" s="1" t="s">
        <v>151</v>
      </c>
      <c r="E1124" s="1" t="s">
        <v>168</v>
      </c>
      <c r="F1124" s="1" t="s">
        <v>214</v>
      </c>
      <c r="G1124" s="1" t="str">
        <f t="shared" si="60"/>
        <v>Namibia-Tuberculosis,Malaria</v>
      </c>
      <c r="H1124" s="1">
        <v>1</v>
      </c>
      <c r="I1124" s="1" t="s">
        <v>56</v>
      </c>
      <c r="J1124" s="1" t="str">
        <f>IF(IFERROR(IF(M1124="",INDEX('Review Approach Lookup'!D:D,MATCH('Eligible Components'!G1124,'Review Approach Lookup'!A:A,0)),INDEX('Tableau FR Download'!I:I,MATCH(M1124,'Tableau FR Download'!G:G,0))),"")=0,"TBC",IFERROR(IF(M1124="",INDEX('Review Approach Lookup'!D:D,MATCH('Eligible Components'!G1124,'Review Approach Lookup'!A:A,0)),INDEX('Tableau FR Download'!I:I,MATCH(M1124,'Tableau FR Download'!G:G,0))),""))</f>
        <v/>
      </c>
      <c r="K1124" s="1" t="s">
        <v>202</v>
      </c>
      <c r="L1124" s="1">
        <f>_xlfn.MAXIFS('Tableau FR Download'!A:A,'Tableau FR Download'!B:B,'Eligible Components'!G1124)</f>
        <v>0</v>
      </c>
      <c r="M1124" s="1" t="str">
        <f>IF(L1124=0,"",INDEX('Tableau FR Download'!G:G,MATCH('Eligible Components'!L1124,'Tableau FR Download'!A:A,0)))</f>
        <v/>
      </c>
      <c r="N1124" s="2" t="str">
        <f>IFERROR(IF(LEFT(INDEX('Tableau FR Download'!J:J,MATCH('Eligible Components'!M1124,'Tableau FR Download'!G:G,0)),FIND(" - ",INDEX('Tableau FR Download'!J:J,MATCH('Eligible Components'!M1124,'Tableau FR Download'!G:G,0)))-1) = 0,"",LEFT(INDEX('Tableau FR Download'!J:J,MATCH('Eligible Components'!M1124,'Tableau FR Download'!G:G,0)),FIND(" - ",INDEX('Tableau FR Download'!J:J,MATCH('Eligible Components'!M1124,'Tableau FR Download'!G:G,0)))-1)),"")</f>
        <v/>
      </c>
      <c r="O1124" s="2" t="str">
        <f>IF(T1124="No","",IFERROR(IF(INDEX('Tableau FR Download'!M:M,MATCH('Eligible Components'!M1124,'Tableau FR Download'!G:G,0))=0,"",INDEX('Tableau FR Download'!M:M,MATCH('Eligible Components'!M1124,'Tableau FR Download'!G:G,0))),""))</f>
        <v/>
      </c>
      <c r="P1124" s="27" t="str">
        <f>IF(IFERROR(
INDEX('Funding Request Tracker'!$G$6:$G$13,MATCH('Eligible Components'!N1124,'Funding Request Tracker'!$F$6:$F$13,0)),"")=0,"",
IFERROR(INDEX('Funding Request Tracker'!$G$6:$G$13,MATCH('Eligible Components'!N1124,'Funding Request Tracker'!$F$6:$F$13,0)),
""))</f>
        <v/>
      </c>
      <c r="Q1124" s="27" t="str">
        <f>IF(IFERROR(INDEX('Tableau FR Download'!N:N,MATCH('Eligible Components'!M1124,'Tableau FR Download'!G:G,0)),"")=0,"",IFERROR(INDEX('Tableau FR Download'!N:N,MATCH('Eligible Components'!M1124,'Tableau FR Download'!G:G,0)),""))</f>
        <v/>
      </c>
      <c r="R1124" s="27" t="str">
        <f>IF(IFERROR(INDEX('Tableau FR Download'!O:O,MATCH('Eligible Components'!M1124,'Tableau FR Download'!G:G,0)),"")=0,"",IFERROR(INDEX('Tableau FR Download'!O:O,MATCH('Eligible Components'!M1124,'Tableau FR Download'!G:G,0)),""))</f>
        <v/>
      </c>
      <c r="S1124" t="str">
        <f t="shared" si="63"/>
        <v/>
      </c>
      <c r="T1124" s="1" t="str">
        <f>IFERROR(INDEX('User Instructions'!$E$3:$E$8,MATCH('Eligible Components'!N1124,'User Instructions'!$D$3:$D$8,0)),"")</f>
        <v/>
      </c>
      <c r="U1124" s="1" t="str">
        <f>IFERROR(IF(INDEX('Tableau FR Download'!M:M,MATCH('Eligible Components'!M1124,'Tableau FR Download'!G:G,0))=0,"",INDEX('Tableau FR Download'!M:M,MATCH('Eligible Components'!M1124,'Tableau FR Download'!G:G,0))),"")</f>
        <v/>
      </c>
    </row>
    <row r="1125" spans="1:21" hidden="1" x14ac:dyDescent="0.35">
      <c r="A1125" s="1">
        <f t="shared" si="62"/>
        <v>0</v>
      </c>
      <c r="B1125" s="1">
        <v>0</v>
      </c>
      <c r="C1125" s="1" t="s">
        <v>201</v>
      </c>
      <c r="D1125" s="1" t="s">
        <v>151</v>
      </c>
      <c r="E1125" s="1" t="s">
        <v>133</v>
      </c>
      <c r="F1125" s="1" t="s">
        <v>215</v>
      </c>
      <c r="G1125" s="1" t="str">
        <f t="shared" si="60"/>
        <v>Namibia-Tuberculosis,Malaria,RSSH</v>
      </c>
      <c r="H1125" s="1">
        <v>1</v>
      </c>
      <c r="I1125" s="1" t="s">
        <v>56</v>
      </c>
      <c r="J1125" s="1" t="str">
        <f>IF(IFERROR(IF(M1125="",INDEX('Review Approach Lookup'!D:D,MATCH('Eligible Components'!G1125,'Review Approach Lookup'!A:A,0)),INDEX('Tableau FR Download'!I:I,MATCH(M1125,'Tableau FR Download'!G:G,0))),"")=0,"TBC",IFERROR(IF(M1125="",INDEX('Review Approach Lookup'!D:D,MATCH('Eligible Components'!G1125,'Review Approach Lookup'!A:A,0)),INDEX('Tableau FR Download'!I:I,MATCH(M1125,'Tableau FR Download'!G:G,0))),""))</f>
        <v/>
      </c>
      <c r="K1125" s="1" t="s">
        <v>202</v>
      </c>
      <c r="L1125" s="1">
        <f>_xlfn.MAXIFS('Tableau FR Download'!A:A,'Tableau FR Download'!B:B,'Eligible Components'!G1125)</f>
        <v>0</v>
      </c>
      <c r="M1125" s="1" t="str">
        <f>IF(L1125=0,"",INDEX('Tableau FR Download'!G:G,MATCH('Eligible Components'!L1125,'Tableau FR Download'!A:A,0)))</f>
        <v/>
      </c>
      <c r="N1125" s="2" t="str">
        <f>IFERROR(IF(LEFT(INDEX('Tableau FR Download'!J:J,MATCH('Eligible Components'!M1125,'Tableau FR Download'!G:G,0)),FIND(" - ",INDEX('Tableau FR Download'!J:J,MATCH('Eligible Components'!M1125,'Tableau FR Download'!G:G,0)))-1) = 0,"",LEFT(INDEX('Tableau FR Download'!J:J,MATCH('Eligible Components'!M1125,'Tableau FR Download'!G:G,0)),FIND(" - ",INDEX('Tableau FR Download'!J:J,MATCH('Eligible Components'!M1125,'Tableau FR Download'!G:G,0)))-1)),"")</f>
        <v/>
      </c>
      <c r="O1125" s="2" t="str">
        <f>IF(T1125="No","",IFERROR(IF(INDEX('Tableau FR Download'!M:M,MATCH('Eligible Components'!M1125,'Tableau FR Download'!G:G,0))=0,"",INDEX('Tableau FR Download'!M:M,MATCH('Eligible Components'!M1125,'Tableau FR Download'!G:G,0))),""))</f>
        <v/>
      </c>
      <c r="P1125" s="27" t="str">
        <f>IF(IFERROR(
INDEX('Funding Request Tracker'!$G$6:$G$13,MATCH('Eligible Components'!N1125,'Funding Request Tracker'!$F$6:$F$13,0)),"")=0,"",
IFERROR(INDEX('Funding Request Tracker'!$G$6:$G$13,MATCH('Eligible Components'!N1125,'Funding Request Tracker'!$F$6:$F$13,0)),
""))</f>
        <v/>
      </c>
      <c r="Q1125" s="27" t="str">
        <f>IF(IFERROR(INDEX('Tableau FR Download'!N:N,MATCH('Eligible Components'!M1125,'Tableau FR Download'!G:G,0)),"")=0,"",IFERROR(INDEX('Tableau FR Download'!N:N,MATCH('Eligible Components'!M1125,'Tableau FR Download'!G:G,0)),""))</f>
        <v/>
      </c>
      <c r="R1125" s="27" t="str">
        <f>IF(IFERROR(INDEX('Tableau FR Download'!O:O,MATCH('Eligible Components'!M1125,'Tableau FR Download'!G:G,0)),"")=0,"",IFERROR(INDEX('Tableau FR Download'!O:O,MATCH('Eligible Components'!M1125,'Tableau FR Download'!G:G,0)),""))</f>
        <v/>
      </c>
      <c r="S1125" t="str">
        <f t="shared" si="63"/>
        <v/>
      </c>
      <c r="T1125" s="1" t="str">
        <f>IFERROR(INDEX('User Instructions'!$E$3:$E$8,MATCH('Eligible Components'!N1125,'User Instructions'!$D$3:$D$8,0)),"")</f>
        <v/>
      </c>
      <c r="U1125" s="1" t="str">
        <f>IFERROR(IF(INDEX('Tableau FR Download'!M:M,MATCH('Eligible Components'!M1125,'Tableau FR Download'!G:G,0))=0,"",INDEX('Tableau FR Download'!M:M,MATCH('Eligible Components'!M1125,'Tableau FR Download'!G:G,0))),"")</f>
        <v/>
      </c>
    </row>
    <row r="1126" spans="1:21" hidden="1" x14ac:dyDescent="0.35">
      <c r="A1126" s="1">
        <f t="shared" si="62"/>
        <v>0</v>
      </c>
      <c r="B1126" s="1">
        <v>0</v>
      </c>
      <c r="C1126" s="1" t="s">
        <v>201</v>
      </c>
      <c r="D1126" s="1" t="s">
        <v>151</v>
      </c>
      <c r="E1126" s="1" t="s">
        <v>121</v>
      </c>
      <c r="F1126" s="1" t="s">
        <v>216</v>
      </c>
      <c r="G1126" s="1" t="str">
        <f t="shared" si="60"/>
        <v>Namibia-Tuberculosis,RSSH</v>
      </c>
      <c r="H1126" s="1">
        <v>1</v>
      </c>
      <c r="I1126" s="1" t="s">
        <v>56</v>
      </c>
      <c r="J1126" s="1" t="str">
        <f>IF(IFERROR(IF(M1126="",INDEX('Review Approach Lookup'!D:D,MATCH('Eligible Components'!G1126,'Review Approach Lookup'!A:A,0)),INDEX('Tableau FR Download'!I:I,MATCH(M1126,'Tableau FR Download'!G:G,0))),"")=0,"TBC",IFERROR(IF(M1126="",INDEX('Review Approach Lookup'!D:D,MATCH('Eligible Components'!G1126,'Review Approach Lookup'!A:A,0)),INDEX('Tableau FR Download'!I:I,MATCH(M1126,'Tableau FR Download'!G:G,0))),""))</f>
        <v/>
      </c>
      <c r="K1126" s="1" t="s">
        <v>202</v>
      </c>
      <c r="L1126" s="1">
        <f>_xlfn.MAXIFS('Tableau FR Download'!A:A,'Tableau FR Download'!B:B,'Eligible Components'!G1126)</f>
        <v>0</v>
      </c>
      <c r="M1126" s="1" t="str">
        <f>IF(L1126=0,"",INDEX('Tableau FR Download'!G:G,MATCH('Eligible Components'!L1126,'Tableau FR Download'!A:A,0)))</f>
        <v/>
      </c>
      <c r="N1126" s="2" t="str">
        <f>IFERROR(IF(LEFT(INDEX('Tableau FR Download'!J:J,MATCH('Eligible Components'!M1126,'Tableau FR Download'!G:G,0)),FIND(" - ",INDEX('Tableau FR Download'!J:J,MATCH('Eligible Components'!M1126,'Tableau FR Download'!G:G,0)))-1) = 0,"",LEFT(INDEX('Tableau FR Download'!J:J,MATCH('Eligible Components'!M1126,'Tableau FR Download'!G:G,0)),FIND(" - ",INDEX('Tableau FR Download'!J:J,MATCH('Eligible Components'!M1126,'Tableau FR Download'!G:G,0)))-1)),"")</f>
        <v/>
      </c>
      <c r="O1126" s="2" t="str">
        <f>IF(T1126="No","",IFERROR(IF(INDEX('Tableau FR Download'!M:M,MATCH('Eligible Components'!M1126,'Tableau FR Download'!G:G,0))=0,"",INDEX('Tableau FR Download'!M:M,MATCH('Eligible Components'!M1126,'Tableau FR Download'!G:G,0))),""))</f>
        <v/>
      </c>
      <c r="P1126" s="27" t="str">
        <f>IF(IFERROR(
INDEX('Funding Request Tracker'!$G$6:$G$13,MATCH('Eligible Components'!N1126,'Funding Request Tracker'!$F$6:$F$13,0)),"")=0,"",
IFERROR(INDEX('Funding Request Tracker'!$G$6:$G$13,MATCH('Eligible Components'!N1126,'Funding Request Tracker'!$F$6:$F$13,0)),
""))</f>
        <v/>
      </c>
      <c r="Q1126" s="27" t="str">
        <f>IF(IFERROR(INDEX('Tableau FR Download'!N:N,MATCH('Eligible Components'!M1126,'Tableau FR Download'!G:G,0)),"")=0,"",IFERROR(INDEX('Tableau FR Download'!N:N,MATCH('Eligible Components'!M1126,'Tableau FR Download'!G:G,0)),""))</f>
        <v/>
      </c>
      <c r="R1126" s="27" t="str">
        <f>IF(IFERROR(INDEX('Tableau FR Download'!O:O,MATCH('Eligible Components'!M1126,'Tableau FR Download'!G:G,0)),"")=0,"",IFERROR(INDEX('Tableau FR Download'!O:O,MATCH('Eligible Components'!M1126,'Tableau FR Download'!G:G,0)),""))</f>
        <v/>
      </c>
      <c r="S1126" t="str">
        <f t="shared" si="63"/>
        <v/>
      </c>
      <c r="T1126" s="1" t="str">
        <f>IFERROR(INDEX('User Instructions'!$E$3:$E$8,MATCH('Eligible Components'!N1126,'User Instructions'!$D$3:$D$8,0)),"")</f>
        <v/>
      </c>
      <c r="U1126" s="1" t="str">
        <f>IFERROR(IF(INDEX('Tableau FR Download'!M:M,MATCH('Eligible Components'!M1126,'Tableau FR Download'!G:G,0))=0,"",INDEX('Tableau FR Download'!M:M,MATCH('Eligible Components'!M1126,'Tableau FR Download'!G:G,0))),"")</f>
        <v/>
      </c>
    </row>
    <row r="1127" spans="1:21" hidden="1" x14ac:dyDescent="0.35">
      <c r="A1127" s="1">
        <f t="shared" si="62"/>
        <v>1</v>
      </c>
      <c r="B1127" s="1">
        <v>0</v>
      </c>
      <c r="C1127" s="1" t="s">
        <v>201</v>
      </c>
      <c r="D1127" s="1" t="s">
        <v>152</v>
      </c>
      <c r="E1127" s="1" t="s">
        <v>59</v>
      </c>
      <c r="F1127" s="1" t="s">
        <v>59</v>
      </c>
      <c r="G1127" s="1" t="str">
        <f t="shared" si="60"/>
        <v>Nepal-HIV/AIDS</v>
      </c>
      <c r="H1127" s="1">
        <v>1</v>
      </c>
      <c r="I1127" s="1" t="s">
        <v>52</v>
      </c>
      <c r="J1127" s="1" t="str">
        <f>IF(IFERROR(IF(M1127="",INDEX('Review Approach Lookup'!D:D,MATCH('Eligible Components'!G1127,'Review Approach Lookup'!A:A,0)),INDEX('Tableau FR Download'!I:I,MATCH(M1127,'Tableau FR Download'!G:G,0))),"")=0,"TBC",IFERROR(IF(M1127="",INDEX('Review Approach Lookup'!D:D,MATCH('Eligible Components'!G1127,'Review Approach Lookup'!A:A,0)),INDEX('Tableau FR Download'!I:I,MATCH(M1127,'Tableau FR Download'!G:G,0))),""))</f>
        <v>Program Continuation</v>
      </c>
      <c r="K1127" s="1" t="s">
        <v>202</v>
      </c>
      <c r="L1127" s="1">
        <f>_xlfn.MAXIFS('Tableau FR Download'!A:A,'Tableau FR Download'!B:B,'Eligible Components'!G1127)</f>
        <v>1425</v>
      </c>
      <c r="M1127" s="1" t="str">
        <f>IF(L1127=0,"",INDEX('Tableau FR Download'!G:G,MATCH('Eligible Components'!L1127,'Tableau FR Download'!A:A,0)))</f>
        <v>FR1425-NPL-H</v>
      </c>
      <c r="N1127" s="2" t="str">
        <f>IFERROR(IF(LEFT(INDEX('Tableau FR Download'!J:J,MATCH('Eligible Components'!M1127,'Tableau FR Download'!G:G,0)),FIND(" - ",INDEX('Tableau FR Download'!J:J,MATCH('Eligible Components'!M1127,'Tableau FR Download'!G:G,0)))-1) = 0,"",LEFT(INDEX('Tableau FR Download'!J:J,MATCH('Eligible Components'!M1127,'Tableau FR Download'!G:G,0)),FIND(" - ",INDEX('Tableau FR Download'!J:J,MATCH('Eligible Components'!M1127,'Tableau FR Download'!G:G,0)))-1)),"")</f>
        <v>Window 5</v>
      </c>
      <c r="O1127" s="2" t="str">
        <f>IF(T1127="No","",IFERROR(IF(INDEX('Tableau FR Download'!M:M,MATCH('Eligible Components'!M1127,'Tableau FR Download'!G:G,0))=0,"",INDEX('Tableau FR Download'!M:M,MATCH('Eligible Components'!M1127,'Tableau FR Download'!G:G,0))),""))</f>
        <v/>
      </c>
      <c r="P1127" s="27">
        <f>IF(IFERROR(
INDEX('Funding Request Tracker'!$G$6:$G$13,MATCH('Eligible Components'!N1127,'Funding Request Tracker'!$F$6:$F$13,0)),"")=0,"",
IFERROR(INDEX('Funding Request Tracker'!$G$6:$G$13,MATCH('Eligible Components'!N1127,'Funding Request Tracker'!$F$6:$F$13,0)),
""))</f>
        <v>45411</v>
      </c>
      <c r="Q1127" s="27" t="str">
        <f>IF(IFERROR(INDEX('Tableau FR Download'!N:N,MATCH('Eligible Components'!M1127,'Tableau FR Download'!G:G,0)),"")=0,"",IFERROR(INDEX('Tableau FR Download'!N:N,MATCH('Eligible Components'!M1127,'Tableau FR Download'!G:G,0)),""))</f>
        <v/>
      </c>
      <c r="R1127" s="27" t="str">
        <f>IF(IFERROR(INDEX('Tableau FR Download'!O:O,MATCH('Eligible Components'!M1127,'Tableau FR Download'!G:G,0)),"")=0,"",IFERROR(INDEX('Tableau FR Download'!O:O,MATCH('Eligible Components'!M1127,'Tableau FR Download'!G:G,0)),""))</f>
        <v/>
      </c>
      <c r="S1127" t="str">
        <f t="shared" si="63"/>
        <v/>
      </c>
      <c r="T1127" s="1" t="str">
        <f>IFERROR(INDEX('User Instructions'!$E$3:$E$8,MATCH('Eligible Components'!N1127,'User Instructions'!$D$3:$D$8,0)),"")</f>
        <v>No</v>
      </c>
      <c r="U1127" s="1" t="str">
        <f>IFERROR(IF(INDEX('Tableau FR Download'!M:M,MATCH('Eligible Components'!M1127,'Tableau FR Download'!G:G,0))=0,"",INDEX('Tableau FR Download'!M:M,MATCH('Eligible Components'!M1127,'Tableau FR Download'!G:G,0))),"")</f>
        <v/>
      </c>
    </row>
    <row r="1128" spans="1:21" hidden="1" x14ac:dyDescent="0.35">
      <c r="A1128" s="1">
        <f t="shared" si="62"/>
        <v>0</v>
      </c>
      <c r="B1128" s="1">
        <v>0</v>
      </c>
      <c r="C1128" s="1" t="s">
        <v>201</v>
      </c>
      <c r="D1128" s="1" t="s">
        <v>152</v>
      </c>
      <c r="E1128" s="1" t="s">
        <v>103</v>
      </c>
      <c r="F1128" s="1" t="s">
        <v>203</v>
      </c>
      <c r="G1128" s="1" t="str">
        <f t="shared" si="60"/>
        <v>Nepal-HIV/AIDS,Malaria</v>
      </c>
      <c r="H1128" s="1">
        <v>1</v>
      </c>
      <c r="I1128" s="1" t="s">
        <v>52</v>
      </c>
      <c r="J1128" s="1" t="str">
        <f>IF(IFERROR(IF(M1128="",INDEX('Review Approach Lookup'!D:D,MATCH('Eligible Components'!G1128,'Review Approach Lookup'!A:A,0)),INDEX('Tableau FR Download'!I:I,MATCH(M1128,'Tableau FR Download'!G:G,0))),"")=0,"TBC",IFERROR(IF(M1128="",INDEX('Review Approach Lookup'!D:D,MATCH('Eligible Components'!G1128,'Review Approach Lookup'!A:A,0)),INDEX('Tableau FR Download'!I:I,MATCH(M1128,'Tableau FR Download'!G:G,0))),""))</f>
        <v/>
      </c>
      <c r="K1128" s="1" t="s">
        <v>202</v>
      </c>
      <c r="L1128" s="1">
        <f>_xlfn.MAXIFS('Tableau FR Download'!A:A,'Tableau FR Download'!B:B,'Eligible Components'!G1128)</f>
        <v>0</v>
      </c>
      <c r="M1128" s="1" t="str">
        <f>IF(L1128=0,"",INDEX('Tableau FR Download'!G:G,MATCH('Eligible Components'!L1128,'Tableau FR Download'!A:A,0)))</f>
        <v/>
      </c>
      <c r="N1128" s="2" t="str">
        <f>IFERROR(IF(LEFT(INDEX('Tableau FR Download'!J:J,MATCH('Eligible Components'!M1128,'Tableau FR Download'!G:G,0)),FIND(" - ",INDEX('Tableau FR Download'!J:J,MATCH('Eligible Components'!M1128,'Tableau FR Download'!G:G,0)))-1) = 0,"",LEFT(INDEX('Tableau FR Download'!J:J,MATCH('Eligible Components'!M1128,'Tableau FR Download'!G:G,0)),FIND(" - ",INDEX('Tableau FR Download'!J:J,MATCH('Eligible Components'!M1128,'Tableau FR Download'!G:G,0)))-1)),"")</f>
        <v/>
      </c>
      <c r="O1128" s="2" t="str">
        <f>IF(T1128="No","",IFERROR(IF(INDEX('Tableau FR Download'!M:M,MATCH('Eligible Components'!M1128,'Tableau FR Download'!G:G,0))=0,"",INDEX('Tableau FR Download'!M:M,MATCH('Eligible Components'!M1128,'Tableau FR Download'!G:G,0))),""))</f>
        <v/>
      </c>
      <c r="P1128" s="27" t="str">
        <f>IF(IFERROR(
INDEX('Funding Request Tracker'!$G$6:$G$13,MATCH('Eligible Components'!N1128,'Funding Request Tracker'!$F$6:$F$13,0)),"")=0,"",
IFERROR(INDEX('Funding Request Tracker'!$G$6:$G$13,MATCH('Eligible Components'!N1128,'Funding Request Tracker'!$F$6:$F$13,0)),
""))</f>
        <v/>
      </c>
      <c r="Q1128" s="27" t="str">
        <f>IF(IFERROR(INDEX('Tableau FR Download'!N:N,MATCH('Eligible Components'!M1128,'Tableau FR Download'!G:G,0)),"")=0,"",IFERROR(INDEX('Tableau FR Download'!N:N,MATCH('Eligible Components'!M1128,'Tableau FR Download'!G:G,0)),""))</f>
        <v/>
      </c>
      <c r="R1128" s="27" t="str">
        <f>IF(IFERROR(INDEX('Tableau FR Download'!O:O,MATCH('Eligible Components'!M1128,'Tableau FR Download'!G:G,0)),"")=0,"",IFERROR(INDEX('Tableau FR Download'!O:O,MATCH('Eligible Components'!M1128,'Tableau FR Download'!G:G,0)),""))</f>
        <v/>
      </c>
      <c r="S1128" t="str">
        <f t="shared" si="63"/>
        <v/>
      </c>
      <c r="T1128" s="1" t="str">
        <f>IFERROR(INDEX('User Instructions'!$E$3:$E$8,MATCH('Eligible Components'!N1128,'User Instructions'!$D$3:$D$8,0)),"")</f>
        <v/>
      </c>
      <c r="U1128" s="1" t="str">
        <f>IFERROR(IF(INDEX('Tableau FR Download'!M:M,MATCH('Eligible Components'!M1128,'Tableau FR Download'!G:G,0))=0,"",INDEX('Tableau FR Download'!M:M,MATCH('Eligible Components'!M1128,'Tableau FR Download'!G:G,0))),"")</f>
        <v/>
      </c>
    </row>
    <row r="1129" spans="1:21" hidden="1" x14ac:dyDescent="0.35">
      <c r="A1129" s="1">
        <f t="shared" si="62"/>
        <v>0</v>
      </c>
      <c r="B1129" s="1">
        <v>0</v>
      </c>
      <c r="C1129" s="1" t="s">
        <v>201</v>
      </c>
      <c r="D1129" s="1" t="s">
        <v>152</v>
      </c>
      <c r="E1129" s="1" t="s">
        <v>204</v>
      </c>
      <c r="F1129" s="1" t="s">
        <v>205</v>
      </c>
      <c r="G1129" s="1" t="str">
        <f t="shared" si="60"/>
        <v>Nepal-HIV/AIDS,Malaria,RSSH</v>
      </c>
      <c r="H1129" s="1">
        <v>1</v>
      </c>
      <c r="I1129" s="1" t="s">
        <v>52</v>
      </c>
      <c r="J1129" s="1" t="str">
        <f>IF(IFERROR(IF(M1129="",INDEX('Review Approach Lookup'!D:D,MATCH('Eligible Components'!G1129,'Review Approach Lookup'!A:A,0)),INDEX('Tableau FR Download'!I:I,MATCH(M1129,'Tableau FR Download'!G:G,0))),"")=0,"TBC",IFERROR(IF(M1129="",INDEX('Review Approach Lookup'!D:D,MATCH('Eligible Components'!G1129,'Review Approach Lookup'!A:A,0)),INDEX('Tableau FR Download'!I:I,MATCH(M1129,'Tableau FR Download'!G:G,0))),""))</f>
        <v/>
      </c>
      <c r="K1129" s="1" t="s">
        <v>202</v>
      </c>
      <c r="L1129" s="1">
        <f>_xlfn.MAXIFS('Tableau FR Download'!A:A,'Tableau FR Download'!B:B,'Eligible Components'!G1129)</f>
        <v>0</v>
      </c>
      <c r="M1129" s="1" t="str">
        <f>IF(L1129=0,"",INDEX('Tableau FR Download'!G:G,MATCH('Eligible Components'!L1129,'Tableau FR Download'!A:A,0)))</f>
        <v/>
      </c>
      <c r="N1129" s="2" t="str">
        <f>IFERROR(IF(LEFT(INDEX('Tableau FR Download'!J:J,MATCH('Eligible Components'!M1129,'Tableau FR Download'!G:G,0)),FIND(" - ",INDEX('Tableau FR Download'!J:J,MATCH('Eligible Components'!M1129,'Tableau FR Download'!G:G,0)))-1) = 0,"",LEFT(INDEX('Tableau FR Download'!J:J,MATCH('Eligible Components'!M1129,'Tableau FR Download'!G:G,0)),FIND(" - ",INDEX('Tableau FR Download'!J:J,MATCH('Eligible Components'!M1129,'Tableau FR Download'!G:G,0)))-1)),"")</f>
        <v/>
      </c>
      <c r="O1129" s="2" t="str">
        <f>IF(T1129="No","",IFERROR(IF(INDEX('Tableau FR Download'!M:M,MATCH('Eligible Components'!M1129,'Tableau FR Download'!G:G,0))=0,"",INDEX('Tableau FR Download'!M:M,MATCH('Eligible Components'!M1129,'Tableau FR Download'!G:G,0))),""))</f>
        <v/>
      </c>
      <c r="P1129" s="27" t="str">
        <f>IF(IFERROR(
INDEX('Funding Request Tracker'!$G$6:$G$13,MATCH('Eligible Components'!N1129,'Funding Request Tracker'!$F$6:$F$13,0)),"")=0,"",
IFERROR(INDEX('Funding Request Tracker'!$G$6:$G$13,MATCH('Eligible Components'!N1129,'Funding Request Tracker'!$F$6:$F$13,0)),
""))</f>
        <v/>
      </c>
      <c r="Q1129" s="27" t="str">
        <f>IF(IFERROR(INDEX('Tableau FR Download'!N:N,MATCH('Eligible Components'!M1129,'Tableau FR Download'!G:G,0)),"")=0,"",IFERROR(INDEX('Tableau FR Download'!N:N,MATCH('Eligible Components'!M1129,'Tableau FR Download'!G:G,0)),""))</f>
        <v/>
      </c>
      <c r="R1129" s="27" t="str">
        <f>IF(IFERROR(INDEX('Tableau FR Download'!O:O,MATCH('Eligible Components'!M1129,'Tableau FR Download'!G:G,0)),"")=0,"",IFERROR(INDEX('Tableau FR Download'!O:O,MATCH('Eligible Components'!M1129,'Tableau FR Download'!G:G,0)),""))</f>
        <v/>
      </c>
      <c r="S1129" t="str">
        <f t="shared" si="63"/>
        <v/>
      </c>
      <c r="T1129" s="1" t="str">
        <f>IFERROR(INDEX('User Instructions'!$E$3:$E$8,MATCH('Eligible Components'!N1129,'User Instructions'!$D$3:$D$8,0)),"")</f>
        <v/>
      </c>
      <c r="U1129" s="1" t="str">
        <f>IFERROR(IF(INDEX('Tableau FR Download'!M:M,MATCH('Eligible Components'!M1129,'Tableau FR Download'!G:G,0))=0,"",INDEX('Tableau FR Download'!M:M,MATCH('Eligible Components'!M1129,'Tableau FR Download'!G:G,0))),"")</f>
        <v/>
      </c>
    </row>
    <row r="1130" spans="1:21" hidden="1" x14ac:dyDescent="0.35">
      <c r="A1130" s="1">
        <f t="shared" si="62"/>
        <v>0</v>
      </c>
      <c r="B1130" s="1">
        <v>0</v>
      </c>
      <c r="C1130" s="1" t="s">
        <v>201</v>
      </c>
      <c r="D1130" s="1" t="s">
        <v>152</v>
      </c>
      <c r="E1130" s="1" t="s">
        <v>206</v>
      </c>
      <c r="F1130" s="1" t="s">
        <v>207</v>
      </c>
      <c r="G1130" s="1" t="str">
        <f t="shared" si="60"/>
        <v>Nepal-HIV/AIDS,RSSH</v>
      </c>
      <c r="H1130" s="1">
        <v>1</v>
      </c>
      <c r="I1130" s="1" t="s">
        <v>52</v>
      </c>
      <c r="J1130" s="1" t="str">
        <f>IF(IFERROR(IF(M1130="",INDEX('Review Approach Lookup'!D:D,MATCH('Eligible Components'!G1130,'Review Approach Lookup'!A:A,0)),INDEX('Tableau FR Download'!I:I,MATCH(M1130,'Tableau FR Download'!G:G,0))),"")=0,"TBC",IFERROR(IF(M1130="",INDEX('Review Approach Lookup'!D:D,MATCH('Eligible Components'!G1130,'Review Approach Lookup'!A:A,0)),INDEX('Tableau FR Download'!I:I,MATCH(M1130,'Tableau FR Download'!G:G,0))),""))</f>
        <v/>
      </c>
      <c r="K1130" s="1" t="s">
        <v>202</v>
      </c>
      <c r="L1130" s="1">
        <f>_xlfn.MAXIFS('Tableau FR Download'!A:A,'Tableau FR Download'!B:B,'Eligible Components'!G1130)</f>
        <v>0</v>
      </c>
      <c r="M1130" s="1" t="str">
        <f>IF(L1130=0,"",INDEX('Tableau FR Download'!G:G,MATCH('Eligible Components'!L1130,'Tableau FR Download'!A:A,0)))</f>
        <v/>
      </c>
      <c r="N1130" s="2" t="str">
        <f>IFERROR(IF(LEFT(INDEX('Tableau FR Download'!J:J,MATCH('Eligible Components'!M1130,'Tableau FR Download'!G:G,0)),FIND(" - ",INDEX('Tableau FR Download'!J:J,MATCH('Eligible Components'!M1130,'Tableau FR Download'!G:G,0)))-1) = 0,"",LEFT(INDEX('Tableau FR Download'!J:J,MATCH('Eligible Components'!M1130,'Tableau FR Download'!G:G,0)),FIND(" - ",INDEX('Tableau FR Download'!J:J,MATCH('Eligible Components'!M1130,'Tableau FR Download'!G:G,0)))-1)),"")</f>
        <v/>
      </c>
      <c r="O1130" s="2" t="str">
        <f>IF(T1130="No","",IFERROR(IF(INDEX('Tableau FR Download'!M:M,MATCH('Eligible Components'!M1130,'Tableau FR Download'!G:G,0))=0,"",INDEX('Tableau FR Download'!M:M,MATCH('Eligible Components'!M1130,'Tableau FR Download'!G:G,0))),""))</f>
        <v/>
      </c>
      <c r="P1130" s="27" t="str">
        <f>IF(IFERROR(
INDEX('Funding Request Tracker'!$G$6:$G$13,MATCH('Eligible Components'!N1130,'Funding Request Tracker'!$F$6:$F$13,0)),"")=0,"",
IFERROR(INDEX('Funding Request Tracker'!$G$6:$G$13,MATCH('Eligible Components'!N1130,'Funding Request Tracker'!$F$6:$F$13,0)),
""))</f>
        <v/>
      </c>
      <c r="Q1130" s="27" t="str">
        <f>IF(IFERROR(INDEX('Tableau FR Download'!N:N,MATCH('Eligible Components'!M1130,'Tableau FR Download'!G:G,0)),"")=0,"",IFERROR(INDEX('Tableau FR Download'!N:N,MATCH('Eligible Components'!M1130,'Tableau FR Download'!G:G,0)),""))</f>
        <v/>
      </c>
      <c r="R1130" s="27" t="str">
        <f>IF(IFERROR(INDEX('Tableau FR Download'!O:O,MATCH('Eligible Components'!M1130,'Tableau FR Download'!G:G,0)),"")=0,"",IFERROR(INDEX('Tableau FR Download'!O:O,MATCH('Eligible Components'!M1130,'Tableau FR Download'!G:G,0)),""))</f>
        <v/>
      </c>
      <c r="S1130" t="str">
        <f t="shared" si="63"/>
        <v/>
      </c>
      <c r="T1130" s="1" t="str">
        <f>IFERROR(INDEX('User Instructions'!$E$3:$E$8,MATCH('Eligible Components'!N1130,'User Instructions'!$D$3:$D$8,0)),"")</f>
        <v/>
      </c>
      <c r="U1130" s="1" t="str">
        <f>IFERROR(IF(INDEX('Tableau FR Download'!M:M,MATCH('Eligible Components'!M1130,'Tableau FR Download'!G:G,0))=0,"",INDEX('Tableau FR Download'!M:M,MATCH('Eligible Components'!M1130,'Tableau FR Download'!G:G,0))),"")</f>
        <v/>
      </c>
    </row>
    <row r="1131" spans="1:21" hidden="1" x14ac:dyDescent="0.35">
      <c r="A1131" s="1">
        <f t="shared" si="62"/>
        <v>0</v>
      </c>
      <c r="B1131" s="1">
        <v>0</v>
      </c>
      <c r="C1131" s="1" t="s">
        <v>201</v>
      </c>
      <c r="D1131" s="1" t="s">
        <v>152</v>
      </c>
      <c r="E1131" s="1" t="s">
        <v>63</v>
      </c>
      <c r="F1131" s="1" t="s">
        <v>208</v>
      </c>
      <c r="G1131" s="1" t="str">
        <f t="shared" si="60"/>
        <v>Nepal-HIV/AIDS, Tuberculosis</v>
      </c>
      <c r="H1131" s="1">
        <v>1</v>
      </c>
      <c r="I1131" s="1" t="s">
        <v>52</v>
      </c>
      <c r="J1131" s="1" t="str">
        <f>IF(IFERROR(IF(M1131="",INDEX('Review Approach Lookup'!D:D,MATCH('Eligible Components'!G1131,'Review Approach Lookup'!A:A,0)),INDEX('Tableau FR Download'!I:I,MATCH(M1131,'Tableau FR Download'!G:G,0))),"")=0,"TBC",IFERROR(IF(M1131="",INDEX('Review Approach Lookup'!D:D,MATCH('Eligible Components'!G1131,'Review Approach Lookup'!A:A,0)),INDEX('Tableau FR Download'!I:I,MATCH(M1131,'Tableau FR Download'!G:G,0))),""))</f>
        <v/>
      </c>
      <c r="K1131" s="1" t="s">
        <v>202</v>
      </c>
      <c r="L1131" s="1">
        <f>_xlfn.MAXIFS('Tableau FR Download'!A:A,'Tableau FR Download'!B:B,'Eligible Components'!G1131)</f>
        <v>0</v>
      </c>
      <c r="M1131" s="1" t="str">
        <f>IF(L1131=0,"",INDEX('Tableau FR Download'!G:G,MATCH('Eligible Components'!L1131,'Tableau FR Download'!A:A,0)))</f>
        <v/>
      </c>
      <c r="N1131" s="2" t="str">
        <f>IFERROR(IF(LEFT(INDEX('Tableau FR Download'!J:J,MATCH('Eligible Components'!M1131,'Tableau FR Download'!G:G,0)),FIND(" - ",INDEX('Tableau FR Download'!J:J,MATCH('Eligible Components'!M1131,'Tableau FR Download'!G:G,0)))-1) = 0,"",LEFT(INDEX('Tableau FR Download'!J:J,MATCH('Eligible Components'!M1131,'Tableau FR Download'!G:G,0)),FIND(" - ",INDEX('Tableau FR Download'!J:J,MATCH('Eligible Components'!M1131,'Tableau FR Download'!G:G,0)))-1)),"")</f>
        <v/>
      </c>
      <c r="O1131" s="2" t="str">
        <f>IF(T1131="No","",IFERROR(IF(INDEX('Tableau FR Download'!M:M,MATCH('Eligible Components'!M1131,'Tableau FR Download'!G:G,0))=0,"",INDEX('Tableau FR Download'!M:M,MATCH('Eligible Components'!M1131,'Tableau FR Download'!G:G,0))),""))</f>
        <v/>
      </c>
      <c r="P1131" s="27" t="str">
        <f>IF(IFERROR(
INDEX('Funding Request Tracker'!$G$6:$G$13,MATCH('Eligible Components'!N1131,'Funding Request Tracker'!$F$6:$F$13,0)),"")=0,"",
IFERROR(INDEX('Funding Request Tracker'!$G$6:$G$13,MATCH('Eligible Components'!N1131,'Funding Request Tracker'!$F$6:$F$13,0)),
""))</f>
        <v/>
      </c>
      <c r="Q1131" s="27" t="str">
        <f>IF(IFERROR(INDEX('Tableau FR Download'!N:N,MATCH('Eligible Components'!M1131,'Tableau FR Download'!G:G,0)),"")=0,"",IFERROR(INDEX('Tableau FR Download'!N:N,MATCH('Eligible Components'!M1131,'Tableau FR Download'!G:G,0)),""))</f>
        <v/>
      </c>
      <c r="R1131" s="27" t="str">
        <f>IF(IFERROR(INDEX('Tableau FR Download'!O:O,MATCH('Eligible Components'!M1131,'Tableau FR Download'!G:G,0)),"")=0,"",IFERROR(INDEX('Tableau FR Download'!O:O,MATCH('Eligible Components'!M1131,'Tableau FR Download'!G:G,0)),""))</f>
        <v/>
      </c>
      <c r="S1131" t="str">
        <f t="shared" si="63"/>
        <v/>
      </c>
      <c r="T1131" s="1" t="str">
        <f>IFERROR(INDEX('User Instructions'!$E$3:$E$8,MATCH('Eligible Components'!N1131,'User Instructions'!$D$3:$D$8,0)),"")</f>
        <v/>
      </c>
      <c r="U1131" s="1" t="str">
        <f>IFERROR(IF(INDEX('Tableau FR Download'!M:M,MATCH('Eligible Components'!M1131,'Tableau FR Download'!G:G,0))=0,"",INDEX('Tableau FR Download'!M:M,MATCH('Eligible Components'!M1131,'Tableau FR Download'!G:G,0))),"")</f>
        <v/>
      </c>
    </row>
    <row r="1132" spans="1:21" hidden="1" x14ac:dyDescent="0.35">
      <c r="A1132" s="1">
        <f t="shared" si="62"/>
        <v>0</v>
      </c>
      <c r="B1132" s="1">
        <v>0</v>
      </c>
      <c r="C1132" s="1" t="s">
        <v>201</v>
      </c>
      <c r="D1132" s="1" t="s">
        <v>152</v>
      </c>
      <c r="E1132" s="1" t="s">
        <v>53</v>
      </c>
      <c r="F1132" s="1" t="s">
        <v>209</v>
      </c>
      <c r="G1132" s="1" t="str">
        <f t="shared" si="60"/>
        <v>Nepal-HIV/AIDS,Tuberculosis,Malaria</v>
      </c>
      <c r="H1132" s="1">
        <v>1</v>
      </c>
      <c r="I1132" s="1" t="s">
        <v>52</v>
      </c>
      <c r="J1132" s="1" t="str">
        <f>IF(IFERROR(IF(M1132="",INDEX('Review Approach Lookup'!D:D,MATCH('Eligible Components'!G1132,'Review Approach Lookup'!A:A,0)),INDEX('Tableau FR Download'!I:I,MATCH(M1132,'Tableau FR Download'!G:G,0))),"")=0,"TBC",IFERROR(IF(M1132="",INDEX('Review Approach Lookup'!D:D,MATCH('Eligible Components'!G1132,'Review Approach Lookup'!A:A,0)),INDEX('Tableau FR Download'!I:I,MATCH(M1132,'Tableau FR Download'!G:G,0))),""))</f>
        <v/>
      </c>
      <c r="K1132" s="1" t="s">
        <v>202</v>
      </c>
      <c r="L1132" s="1">
        <f>_xlfn.MAXIFS('Tableau FR Download'!A:A,'Tableau FR Download'!B:B,'Eligible Components'!G1132)</f>
        <v>0</v>
      </c>
      <c r="M1132" s="1" t="str">
        <f>IF(L1132=0,"",INDEX('Tableau FR Download'!G:G,MATCH('Eligible Components'!L1132,'Tableau FR Download'!A:A,0)))</f>
        <v/>
      </c>
      <c r="N1132" s="2" t="str">
        <f>IFERROR(IF(LEFT(INDEX('Tableau FR Download'!J:J,MATCH('Eligible Components'!M1132,'Tableau FR Download'!G:G,0)),FIND(" - ",INDEX('Tableau FR Download'!J:J,MATCH('Eligible Components'!M1132,'Tableau FR Download'!G:G,0)))-1) = 0,"",LEFT(INDEX('Tableau FR Download'!J:J,MATCH('Eligible Components'!M1132,'Tableau FR Download'!G:G,0)),FIND(" - ",INDEX('Tableau FR Download'!J:J,MATCH('Eligible Components'!M1132,'Tableau FR Download'!G:G,0)))-1)),"")</f>
        <v/>
      </c>
      <c r="O1132" s="2" t="str">
        <f>IF(T1132="No","",IFERROR(IF(INDEX('Tableau FR Download'!M:M,MATCH('Eligible Components'!M1132,'Tableau FR Download'!G:G,0))=0,"",INDEX('Tableau FR Download'!M:M,MATCH('Eligible Components'!M1132,'Tableau FR Download'!G:G,0))),""))</f>
        <v/>
      </c>
      <c r="P1132" s="27" t="str">
        <f>IF(IFERROR(
INDEX('Funding Request Tracker'!$G$6:$G$13,MATCH('Eligible Components'!N1132,'Funding Request Tracker'!$F$6:$F$13,0)),"")=0,"",
IFERROR(INDEX('Funding Request Tracker'!$G$6:$G$13,MATCH('Eligible Components'!N1132,'Funding Request Tracker'!$F$6:$F$13,0)),
""))</f>
        <v/>
      </c>
      <c r="Q1132" s="27" t="str">
        <f>IF(IFERROR(INDEX('Tableau FR Download'!N:N,MATCH('Eligible Components'!M1132,'Tableau FR Download'!G:G,0)),"")=0,"",IFERROR(INDEX('Tableau FR Download'!N:N,MATCH('Eligible Components'!M1132,'Tableau FR Download'!G:G,0)),""))</f>
        <v/>
      </c>
      <c r="R1132" s="27" t="str">
        <f>IF(IFERROR(INDEX('Tableau FR Download'!O:O,MATCH('Eligible Components'!M1132,'Tableau FR Download'!G:G,0)),"")=0,"",IFERROR(INDEX('Tableau FR Download'!O:O,MATCH('Eligible Components'!M1132,'Tableau FR Download'!G:G,0)),""))</f>
        <v/>
      </c>
      <c r="S1132" t="str">
        <f t="shared" si="63"/>
        <v/>
      </c>
      <c r="T1132" s="1" t="str">
        <f>IFERROR(INDEX('User Instructions'!$E$3:$E$8,MATCH('Eligible Components'!N1132,'User Instructions'!$D$3:$D$8,0)),"")</f>
        <v/>
      </c>
      <c r="U1132" s="1" t="str">
        <f>IFERROR(IF(INDEX('Tableau FR Download'!M:M,MATCH('Eligible Components'!M1132,'Tableau FR Download'!G:G,0))=0,"",INDEX('Tableau FR Download'!M:M,MATCH('Eligible Components'!M1132,'Tableau FR Download'!G:G,0))),"")</f>
        <v/>
      </c>
    </row>
    <row r="1133" spans="1:21" hidden="1" x14ac:dyDescent="0.35">
      <c r="A1133" s="1">
        <f t="shared" si="62"/>
        <v>0</v>
      </c>
      <c r="B1133" s="1">
        <v>0</v>
      </c>
      <c r="C1133" s="1" t="s">
        <v>201</v>
      </c>
      <c r="D1133" s="1" t="s">
        <v>152</v>
      </c>
      <c r="E1133" s="1" t="s">
        <v>81</v>
      </c>
      <c r="F1133" s="1" t="s">
        <v>210</v>
      </c>
      <c r="G1133" s="1" t="str">
        <f t="shared" si="60"/>
        <v>Nepal-HIV/AIDS,Tuberculosis,Malaria,RSSH</v>
      </c>
      <c r="H1133" s="1">
        <v>1</v>
      </c>
      <c r="I1133" s="1" t="s">
        <v>52</v>
      </c>
      <c r="J1133" s="1" t="str">
        <f>IF(IFERROR(IF(M1133="",INDEX('Review Approach Lookup'!D:D,MATCH('Eligible Components'!G1133,'Review Approach Lookup'!A:A,0)),INDEX('Tableau FR Download'!I:I,MATCH(M1133,'Tableau FR Download'!G:G,0))),"")=0,"TBC",IFERROR(IF(M1133="",INDEX('Review Approach Lookup'!D:D,MATCH('Eligible Components'!G1133,'Review Approach Lookup'!A:A,0)),INDEX('Tableau FR Download'!I:I,MATCH(M1133,'Tableau FR Download'!G:G,0))),""))</f>
        <v/>
      </c>
      <c r="K1133" s="1" t="s">
        <v>202</v>
      </c>
      <c r="L1133" s="1">
        <f>_xlfn.MAXIFS('Tableau FR Download'!A:A,'Tableau FR Download'!B:B,'Eligible Components'!G1133)</f>
        <v>0</v>
      </c>
      <c r="M1133" s="1" t="str">
        <f>IF(L1133=0,"",INDEX('Tableau FR Download'!G:G,MATCH('Eligible Components'!L1133,'Tableau FR Download'!A:A,0)))</f>
        <v/>
      </c>
      <c r="N1133" s="2" t="str">
        <f>IFERROR(IF(LEFT(INDEX('Tableau FR Download'!J:J,MATCH('Eligible Components'!M1133,'Tableau FR Download'!G:G,0)),FIND(" - ",INDEX('Tableau FR Download'!J:J,MATCH('Eligible Components'!M1133,'Tableau FR Download'!G:G,0)))-1) = 0,"",LEFT(INDEX('Tableau FR Download'!J:J,MATCH('Eligible Components'!M1133,'Tableau FR Download'!G:G,0)),FIND(" - ",INDEX('Tableau FR Download'!J:J,MATCH('Eligible Components'!M1133,'Tableau FR Download'!G:G,0)))-1)),"")</f>
        <v/>
      </c>
      <c r="O1133" s="2" t="str">
        <f>IF(T1133="No","",IFERROR(IF(INDEX('Tableau FR Download'!M:M,MATCH('Eligible Components'!M1133,'Tableau FR Download'!G:G,0))=0,"",INDEX('Tableau FR Download'!M:M,MATCH('Eligible Components'!M1133,'Tableau FR Download'!G:G,0))),""))</f>
        <v/>
      </c>
      <c r="P1133" s="27" t="str">
        <f>IF(IFERROR(
INDEX('Funding Request Tracker'!$G$6:$G$13,MATCH('Eligible Components'!N1133,'Funding Request Tracker'!$F$6:$F$13,0)),"")=0,"",
IFERROR(INDEX('Funding Request Tracker'!$G$6:$G$13,MATCH('Eligible Components'!N1133,'Funding Request Tracker'!$F$6:$F$13,0)),
""))</f>
        <v/>
      </c>
      <c r="Q1133" s="27" t="str">
        <f>IF(IFERROR(INDEX('Tableau FR Download'!N:N,MATCH('Eligible Components'!M1133,'Tableau FR Download'!G:G,0)),"")=0,"",IFERROR(INDEX('Tableau FR Download'!N:N,MATCH('Eligible Components'!M1133,'Tableau FR Download'!G:G,0)),""))</f>
        <v/>
      </c>
      <c r="R1133" s="27" t="str">
        <f>IF(IFERROR(INDEX('Tableau FR Download'!O:O,MATCH('Eligible Components'!M1133,'Tableau FR Download'!G:G,0)),"")=0,"",IFERROR(INDEX('Tableau FR Download'!O:O,MATCH('Eligible Components'!M1133,'Tableau FR Download'!G:G,0)),""))</f>
        <v/>
      </c>
      <c r="S1133" t="str">
        <f t="shared" si="63"/>
        <v/>
      </c>
      <c r="T1133" s="1" t="str">
        <f>IFERROR(INDEX('User Instructions'!$E$3:$E$8,MATCH('Eligible Components'!N1133,'User Instructions'!$D$3:$D$8,0)),"")</f>
        <v/>
      </c>
      <c r="U1133" s="1" t="str">
        <f>IFERROR(IF(INDEX('Tableau FR Download'!M:M,MATCH('Eligible Components'!M1133,'Tableau FR Download'!G:G,0))=0,"",INDEX('Tableau FR Download'!M:M,MATCH('Eligible Components'!M1133,'Tableau FR Download'!G:G,0))),"")</f>
        <v/>
      </c>
    </row>
    <row r="1134" spans="1:21" hidden="1" x14ac:dyDescent="0.35">
      <c r="A1134" s="1">
        <f t="shared" si="62"/>
        <v>0</v>
      </c>
      <c r="B1134" s="1">
        <v>0</v>
      </c>
      <c r="C1134" s="1" t="s">
        <v>201</v>
      </c>
      <c r="D1134" s="1" t="s">
        <v>152</v>
      </c>
      <c r="E1134" s="1" t="s">
        <v>137</v>
      </c>
      <c r="F1134" s="1" t="s">
        <v>211</v>
      </c>
      <c r="G1134" s="1" t="str">
        <f t="shared" si="60"/>
        <v>Nepal-HIV/AIDS,Tuberculosis,RSSH</v>
      </c>
      <c r="H1134" s="1">
        <v>1</v>
      </c>
      <c r="I1134" s="1" t="s">
        <v>52</v>
      </c>
      <c r="J1134" s="1" t="str">
        <f>IF(IFERROR(IF(M1134="",INDEX('Review Approach Lookup'!D:D,MATCH('Eligible Components'!G1134,'Review Approach Lookup'!A:A,0)),INDEX('Tableau FR Download'!I:I,MATCH(M1134,'Tableau FR Download'!G:G,0))),"")=0,"TBC",IFERROR(IF(M1134="",INDEX('Review Approach Lookup'!D:D,MATCH('Eligible Components'!G1134,'Review Approach Lookup'!A:A,0)),INDEX('Tableau FR Download'!I:I,MATCH(M1134,'Tableau FR Download'!G:G,0))),""))</f>
        <v/>
      </c>
      <c r="K1134" s="1" t="s">
        <v>202</v>
      </c>
      <c r="L1134" s="1">
        <f>_xlfn.MAXIFS('Tableau FR Download'!A:A,'Tableau FR Download'!B:B,'Eligible Components'!G1134)</f>
        <v>0</v>
      </c>
      <c r="M1134" s="1" t="str">
        <f>IF(L1134=0,"",INDEX('Tableau FR Download'!G:G,MATCH('Eligible Components'!L1134,'Tableau FR Download'!A:A,0)))</f>
        <v/>
      </c>
      <c r="N1134" s="2" t="str">
        <f>IFERROR(IF(LEFT(INDEX('Tableau FR Download'!J:J,MATCH('Eligible Components'!M1134,'Tableau FR Download'!G:G,0)),FIND(" - ",INDEX('Tableau FR Download'!J:J,MATCH('Eligible Components'!M1134,'Tableau FR Download'!G:G,0)))-1) = 0,"",LEFT(INDEX('Tableau FR Download'!J:J,MATCH('Eligible Components'!M1134,'Tableau FR Download'!G:G,0)),FIND(" - ",INDEX('Tableau FR Download'!J:J,MATCH('Eligible Components'!M1134,'Tableau FR Download'!G:G,0)))-1)),"")</f>
        <v/>
      </c>
      <c r="O1134" s="2" t="str">
        <f>IF(T1134="No","",IFERROR(IF(INDEX('Tableau FR Download'!M:M,MATCH('Eligible Components'!M1134,'Tableau FR Download'!G:G,0))=0,"",INDEX('Tableau FR Download'!M:M,MATCH('Eligible Components'!M1134,'Tableau FR Download'!G:G,0))),""))</f>
        <v/>
      </c>
      <c r="P1134" s="27" t="str">
        <f>IF(IFERROR(
INDEX('Funding Request Tracker'!$G$6:$G$13,MATCH('Eligible Components'!N1134,'Funding Request Tracker'!$F$6:$F$13,0)),"")=0,"",
IFERROR(INDEX('Funding Request Tracker'!$G$6:$G$13,MATCH('Eligible Components'!N1134,'Funding Request Tracker'!$F$6:$F$13,0)),
""))</f>
        <v/>
      </c>
      <c r="Q1134" s="27" t="str">
        <f>IF(IFERROR(INDEX('Tableau FR Download'!N:N,MATCH('Eligible Components'!M1134,'Tableau FR Download'!G:G,0)),"")=0,"",IFERROR(INDEX('Tableau FR Download'!N:N,MATCH('Eligible Components'!M1134,'Tableau FR Download'!G:G,0)),""))</f>
        <v/>
      </c>
      <c r="R1134" s="27" t="str">
        <f>IF(IFERROR(INDEX('Tableau FR Download'!O:O,MATCH('Eligible Components'!M1134,'Tableau FR Download'!G:G,0)),"")=0,"",IFERROR(INDEX('Tableau FR Download'!O:O,MATCH('Eligible Components'!M1134,'Tableau FR Download'!G:G,0)),""))</f>
        <v/>
      </c>
      <c r="S1134" t="str">
        <f t="shared" si="63"/>
        <v/>
      </c>
      <c r="T1134" s="1" t="str">
        <f>IFERROR(INDEX('User Instructions'!$E$3:$E$8,MATCH('Eligible Components'!N1134,'User Instructions'!$D$3:$D$8,0)),"")</f>
        <v/>
      </c>
      <c r="U1134" s="1" t="str">
        <f>IFERROR(IF(INDEX('Tableau FR Download'!M:M,MATCH('Eligible Components'!M1134,'Tableau FR Download'!G:G,0))=0,"",INDEX('Tableau FR Download'!M:M,MATCH('Eligible Components'!M1134,'Tableau FR Download'!G:G,0))),"")</f>
        <v/>
      </c>
    </row>
    <row r="1135" spans="1:21" hidden="1" x14ac:dyDescent="0.35">
      <c r="A1135" s="1">
        <f t="shared" si="62"/>
        <v>1</v>
      </c>
      <c r="B1135" s="1">
        <v>0</v>
      </c>
      <c r="C1135" s="1" t="s">
        <v>201</v>
      </c>
      <c r="D1135" s="1" t="s">
        <v>152</v>
      </c>
      <c r="E1135" s="1" t="s">
        <v>68</v>
      </c>
      <c r="F1135" s="1" t="s">
        <v>68</v>
      </c>
      <c r="G1135" s="1" t="str">
        <f t="shared" si="60"/>
        <v>Nepal-Malaria</v>
      </c>
      <c r="H1135" s="1">
        <v>1</v>
      </c>
      <c r="I1135" s="1" t="s">
        <v>52</v>
      </c>
      <c r="J1135" s="1" t="str">
        <f>IF(IFERROR(IF(M1135="",INDEX('Review Approach Lookup'!D:D,MATCH('Eligible Components'!G1135,'Review Approach Lookup'!A:A,0)),INDEX('Tableau FR Download'!I:I,MATCH(M1135,'Tableau FR Download'!G:G,0))),"")=0,"TBC",IFERROR(IF(M1135="",INDEX('Review Approach Lookup'!D:D,MATCH('Eligible Components'!G1135,'Review Approach Lookup'!A:A,0)),INDEX('Tableau FR Download'!I:I,MATCH(M1135,'Tableau FR Download'!G:G,0))),""))</f>
        <v>Program Continuation</v>
      </c>
      <c r="K1135" s="1" t="s">
        <v>202</v>
      </c>
      <c r="L1135" s="1">
        <f>_xlfn.MAXIFS('Tableau FR Download'!A:A,'Tableau FR Download'!B:B,'Eligible Components'!G1135)</f>
        <v>1427</v>
      </c>
      <c r="M1135" s="1" t="str">
        <f>IF(L1135=0,"",INDEX('Tableau FR Download'!G:G,MATCH('Eligible Components'!L1135,'Tableau FR Download'!A:A,0)))</f>
        <v>FR1427-NPL-M</v>
      </c>
      <c r="N1135" s="2" t="str">
        <f>IFERROR(IF(LEFT(INDEX('Tableau FR Download'!J:J,MATCH('Eligible Components'!M1135,'Tableau FR Download'!G:G,0)),FIND(" - ",INDEX('Tableau FR Download'!J:J,MATCH('Eligible Components'!M1135,'Tableau FR Download'!G:G,0)))-1) = 0,"",LEFT(INDEX('Tableau FR Download'!J:J,MATCH('Eligible Components'!M1135,'Tableau FR Download'!G:G,0)),FIND(" - ",INDEX('Tableau FR Download'!J:J,MATCH('Eligible Components'!M1135,'Tableau FR Download'!G:G,0)))-1)),"")</f>
        <v>Window 3</v>
      </c>
      <c r="O1135" s="2" t="str">
        <f>IF(T1135="No","",IFERROR(IF(INDEX('Tableau FR Download'!M:M,MATCH('Eligible Components'!M1135,'Tableau FR Download'!G:G,0))=0,"",INDEX('Tableau FR Download'!M:M,MATCH('Eligible Components'!M1135,'Tableau FR Download'!G:G,0))),""))</f>
        <v>Grant Making</v>
      </c>
      <c r="P1135" s="27">
        <f>IF(IFERROR(
INDEX('Funding Request Tracker'!$G$6:$G$13,MATCH('Eligible Components'!N1135,'Funding Request Tracker'!$F$6:$F$13,0)),"")=0,"",
IFERROR(INDEX('Funding Request Tracker'!$G$6:$G$13,MATCH('Eligible Components'!N1135,'Funding Request Tracker'!$F$6:$F$13,0)),
""))</f>
        <v>45159</v>
      </c>
      <c r="Q1135" s="27" t="str">
        <f>IF(IFERROR(INDEX('Tableau FR Download'!N:N,MATCH('Eligible Components'!M1135,'Tableau FR Download'!G:G,0)),"")=0,"",IFERROR(INDEX('Tableau FR Download'!N:N,MATCH('Eligible Components'!M1135,'Tableau FR Download'!G:G,0)),""))</f>
        <v/>
      </c>
      <c r="R1135" s="27" t="str">
        <f>IF(IFERROR(INDEX('Tableau FR Download'!O:O,MATCH('Eligible Components'!M1135,'Tableau FR Download'!G:G,0)),"")=0,"",IFERROR(INDEX('Tableau FR Download'!O:O,MATCH('Eligible Components'!M1135,'Tableau FR Download'!G:G,0)),""))</f>
        <v/>
      </c>
      <c r="S1135" t="str">
        <f t="shared" si="63"/>
        <v/>
      </c>
      <c r="T1135" s="1" t="str">
        <f>IFERROR(INDEX('User Instructions'!$E$3:$E$8,MATCH('Eligible Components'!N1135,'User Instructions'!$D$3:$D$8,0)),"")</f>
        <v>Yes</v>
      </c>
      <c r="U1135" s="1" t="str">
        <f>IFERROR(IF(INDEX('Tableau FR Download'!M:M,MATCH('Eligible Components'!M1135,'Tableau FR Download'!G:G,0))=0,"",INDEX('Tableau FR Download'!M:M,MATCH('Eligible Components'!M1135,'Tableau FR Download'!G:G,0))),"")</f>
        <v>Grant Making</v>
      </c>
    </row>
    <row r="1136" spans="1:21" hidden="1" x14ac:dyDescent="0.35">
      <c r="A1136" s="1">
        <f t="shared" si="62"/>
        <v>0</v>
      </c>
      <c r="B1136" s="1">
        <v>0</v>
      </c>
      <c r="C1136" s="1" t="s">
        <v>201</v>
      </c>
      <c r="D1136" s="1" t="s">
        <v>152</v>
      </c>
      <c r="E1136" s="1" t="s">
        <v>94</v>
      </c>
      <c r="F1136" s="1" t="s">
        <v>212</v>
      </c>
      <c r="G1136" s="1" t="str">
        <f t="shared" si="60"/>
        <v>Nepal-Malaria,RSSH</v>
      </c>
      <c r="H1136" s="1">
        <v>1</v>
      </c>
      <c r="I1136" s="1" t="s">
        <v>52</v>
      </c>
      <c r="J1136" s="1" t="str">
        <f>IF(IFERROR(IF(M1136="",INDEX('Review Approach Lookup'!D:D,MATCH('Eligible Components'!G1136,'Review Approach Lookup'!A:A,0)),INDEX('Tableau FR Download'!I:I,MATCH(M1136,'Tableau FR Download'!G:G,0))),"")=0,"TBC",IFERROR(IF(M1136="",INDEX('Review Approach Lookup'!D:D,MATCH('Eligible Components'!G1136,'Review Approach Lookup'!A:A,0)),INDEX('Tableau FR Download'!I:I,MATCH(M1136,'Tableau FR Download'!G:G,0))),""))</f>
        <v/>
      </c>
      <c r="K1136" s="1" t="s">
        <v>202</v>
      </c>
      <c r="L1136" s="1">
        <f>_xlfn.MAXIFS('Tableau FR Download'!A:A,'Tableau FR Download'!B:B,'Eligible Components'!G1136)</f>
        <v>0</v>
      </c>
      <c r="M1136" s="1" t="str">
        <f>IF(L1136=0,"",INDEX('Tableau FR Download'!G:G,MATCH('Eligible Components'!L1136,'Tableau FR Download'!A:A,0)))</f>
        <v/>
      </c>
      <c r="N1136" s="2" t="str">
        <f>IFERROR(IF(LEFT(INDEX('Tableau FR Download'!J:J,MATCH('Eligible Components'!M1136,'Tableau FR Download'!G:G,0)),FIND(" - ",INDEX('Tableau FR Download'!J:J,MATCH('Eligible Components'!M1136,'Tableau FR Download'!G:G,0)))-1) = 0,"",LEFT(INDEX('Tableau FR Download'!J:J,MATCH('Eligible Components'!M1136,'Tableau FR Download'!G:G,0)),FIND(" - ",INDEX('Tableau FR Download'!J:J,MATCH('Eligible Components'!M1136,'Tableau FR Download'!G:G,0)))-1)),"")</f>
        <v/>
      </c>
      <c r="O1136" s="2" t="str">
        <f>IF(T1136="No","",IFERROR(IF(INDEX('Tableau FR Download'!M:M,MATCH('Eligible Components'!M1136,'Tableau FR Download'!G:G,0))=0,"",INDEX('Tableau FR Download'!M:M,MATCH('Eligible Components'!M1136,'Tableau FR Download'!G:G,0))),""))</f>
        <v/>
      </c>
      <c r="P1136" s="27" t="str">
        <f>IF(IFERROR(
INDEX('Funding Request Tracker'!$G$6:$G$13,MATCH('Eligible Components'!N1136,'Funding Request Tracker'!$F$6:$F$13,0)),"")=0,"",
IFERROR(INDEX('Funding Request Tracker'!$G$6:$G$13,MATCH('Eligible Components'!N1136,'Funding Request Tracker'!$F$6:$F$13,0)),
""))</f>
        <v/>
      </c>
      <c r="Q1136" s="27" t="str">
        <f>IF(IFERROR(INDEX('Tableau FR Download'!N:N,MATCH('Eligible Components'!M1136,'Tableau FR Download'!G:G,0)),"")=0,"",IFERROR(INDEX('Tableau FR Download'!N:N,MATCH('Eligible Components'!M1136,'Tableau FR Download'!G:G,0)),""))</f>
        <v/>
      </c>
      <c r="R1136" s="27" t="str">
        <f>IF(IFERROR(INDEX('Tableau FR Download'!O:O,MATCH('Eligible Components'!M1136,'Tableau FR Download'!G:G,0)),"")=0,"",IFERROR(INDEX('Tableau FR Download'!O:O,MATCH('Eligible Components'!M1136,'Tableau FR Download'!G:G,0)),""))</f>
        <v/>
      </c>
      <c r="S1136" t="str">
        <f t="shared" si="63"/>
        <v/>
      </c>
      <c r="T1136" s="1" t="str">
        <f>IFERROR(INDEX('User Instructions'!$E$3:$E$8,MATCH('Eligible Components'!N1136,'User Instructions'!$D$3:$D$8,0)),"")</f>
        <v/>
      </c>
      <c r="U1136" s="1" t="str">
        <f>IFERROR(IF(INDEX('Tableau FR Download'!M:M,MATCH('Eligible Components'!M1136,'Tableau FR Download'!G:G,0))=0,"",INDEX('Tableau FR Download'!M:M,MATCH('Eligible Components'!M1136,'Tableau FR Download'!G:G,0))),"")</f>
        <v/>
      </c>
    </row>
    <row r="1137" spans="1:21" hidden="1" x14ac:dyDescent="0.35">
      <c r="A1137" s="1">
        <f t="shared" si="62"/>
        <v>0</v>
      </c>
      <c r="B1137" s="1">
        <v>0</v>
      </c>
      <c r="C1137" s="1" t="s">
        <v>201</v>
      </c>
      <c r="D1137" s="1" t="s">
        <v>152</v>
      </c>
      <c r="E1137" s="1" t="s">
        <v>91</v>
      </c>
      <c r="F1137" s="1" t="s">
        <v>91</v>
      </c>
      <c r="G1137" s="1" t="str">
        <f t="shared" si="60"/>
        <v>Nepal-RSSH</v>
      </c>
      <c r="H1137" s="1">
        <v>1</v>
      </c>
      <c r="I1137" s="1" t="s">
        <v>52</v>
      </c>
      <c r="J1137" s="1" t="str">
        <f>IF(IFERROR(IF(M1137="",INDEX('Review Approach Lookup'!D:D,MATCH('Eligible Components'!G1137,'Review Approach Lookup'!A:A,0)),INDEX('Tableau FR Download'!I:I,MATCH(M1137,'Tableau FR Download'!G:G,0))),"")=0,"TBC",IFERROR(IF(M1137="",INDEX('Review Approach Lookup'!D:D,MATCH('Eligible Components'!G1137,'Review Approach Lookup'!A:A,0)),INDEX('Tableau FR Download'!I:I,MATCH(M1137,'Tableau FR Download'!G:G,0))),""))</f>
        <v>TBC</v>
      </c>
      <c r="K1137" s="1" t="s">
        <v>202</v>
      </c>
      <c r="L1137" s="1">
        <f>_xlfn.MAXIFS('Tableau FR Download'!A:A,'Tableau FR Download'!B:B,'Eligible Components'!G1137)</f>
        <v>0</v>
      </c>
      <c r="M1137" s="1" t="str">
        <f>IF(L1137=0,"",INDEX('Tableau FR Download'!G:G,MATCH('Eligible Components'!L1137,'Tableau FR Download'!A:A,0)))</f>
        <v/>
      </c>
      <c r="N1137" s="2" t="str">
        <f>IFERROR(IF(LEFT(INDEX('Tableau FR Download'!J:J,MATCH('Eligible Components'!M1137,'Tableau FR Download'!G:G,0)),FIND(" - ",INDEX('Tableau FR Download'!J:J,MATCH('Eligible Components'!M1137,'Tableau FR Download'!G:G,0)))-1) = 0,"",LEFT(INDEX('Tableau FR Download'!J:J,MATCH('Eligible Components'!M1137,'Tableau FR Download'!G:G,0)),FIND(" - ",INDEX('Tableau FR Download'!J:J,MATCH('Eligible Components'!M1137,'Tableau FR Download'!G:G,0)))-1)),"")</f>
        <v/>
      </c>
      <c r="O1137" s="2" t="str">
        <f>IF(T1137="No","",IFERROR(IF(INDEX('Tableau FR Download'!M:M,MATCH('Eligible Components'!M1137,'Tableau FR Download'!G:G,0))=0,"",INDEX('Tableau FR Download'!M:M,MATCH('Eligible Components'!M1137,'Tableau FR Download'!G:G,0))),""))</f>
        <v/>
      </c>
      <c r="P1137" s="27" t="str">
        <f>IF(IFERROR(
INDEX('Funding Request Tracker'!$G$6:$G$13,MATCH('Eligible Components'!N1137,'Funding Request Tracker'!$F$6:$F$13,0)),"")=0,"",
IFERROR(INDEX('Funding Request Tracker'!$G$6:$G$13,MATCH('Eligible Components'!N1137,'Funding Request Tracker'!$F$6:$F$13,0)),
""))</f>
        <v/>
      </c>
      <c r="Q1137" s="27" t="str">
        <f>IF(IFERROR(INDEX('Tableau FR Download'!N:N,MATCH('Eligible Components'!M1137,'Tableau FR Download'!G:G,0)),"")=0,"",IFERROR(INDEX('Tableau FR Download'!N:N,MATCH('Eligible Components'!M1137,'Tableau FR Download'!G:G,0)),""))</f>
        <v/>
      </c>
      <c r="R1137" s="27" t="str">
        <f>IF(IFERROR(INDEX('Tableau FR Download'!O:O,MATCH('Eligible Components'!M1137,'Tableau FR Download'!G:G,0)),"")=0,"",IFERROR(INDEX('Tableau FR Download'!O:O,MATCH('Eligible Components'!M1137,'Tableau FR Download'!G:G,0)),""))</f>
        <v/>
      </c>
      <c r="S1137" t="str">
        <f t="shared" si="63"/>
        <v/>
      </c>
      <c r="T1137" s="1" t="str">
        <f>IFERROR(INDEX('User Instructions'!$E$3:$E$8,MATCH('Eligible Components'!N1137,'User Instructions'!$D$3:$D$8,0)),"")</f>
        <v/>
      </c>
      <c r="U1137" s="1" t="str">
        <f>IFERROR(IF(INDEX('Tableau FR Download'!M:M,MATCH('Eligible Components'!M1137,'Tableau FR Download'!G:G,0))=0,"",INDEX('Tableau FR Download'!M:M,MATCH('Eligible Components'!M1137,'Tableau FR Download'!G:G,0))),"")</f>
        <v/>
      </c>
    </row>
    <row r="1138" spans="1:21" hidden="1" x14ac:dyDescent="0.35">
      <c r="A1138" s="1">
        <f t="shared" si="62"/>
        <v>1</v>
      </c>
      <c r="B1138" s="1">
        <v>0</v>
      </c>
      <c r="C1138" s="1" t="s">
        <v>201</v>
      </c>
      <c r="D1138" s="1" t="s">
        <v>152</v>
      </c>
      <c r="E1138" s="1" t="s">
        <v>61</v>
      </c>
      <c r="F1138" s="1" t="s">
        <v>213</v>
      </c>
      <c r="G1138" s="1" t="str">
        <f t="shared" si="60"/>
        <v>Nepal-Tuberculosis</v>
      </c>
      <c r="H1138" s="1">
        <v>1</v>
      </c>
      <c r="I1138" s="1" t="s">
        <v>52</v>
      </c>
      <c r="J1138" s="1" t="str">
        <f>IF(IFERROR(IF(M1138="",INDEX('Review Approach Lookup'!D:D,MATCH('Eligible Components'!G1138,'Review Approach Lookup'!A:A,0)),INDEX('Tableau FR Download'!I:I,MATCH(M1138,'Tableau FR Download'!G:G,0))),"")=0,"TBC",IFERROR(IF(M1138="",INDEX('Review Approach Lookup'!D:D,MATCH('Eligible Components'!G1138,'Review Approach Lookup'!A:A,0)),INDEX('Tableau FR Download'!I:I,MATCH(M1138,'Tableau FR Download'!G:G,0))),""))</f>
        <v>Full Review</v>
      </c>
      <c r="K1138" s="1" t="s">
        <v>202</v>
      </c>
      <c r="L1138" s="1">
        <f>_xlfn.MAXIFS('Tableau FR Download'!A:A,'Tableau FR Download'!B:B,'Eligible Components'!G1138)</f>
        <v>1426</v>
      </c>
      <c r="M1138" s="1" t="str">
        <f>IF(L1138=0,"",INDEX('Tableau FR Download'!G:G,MATCH('Eligible Components'!L1138,'Tableau FR Download'!A:A,0)))</f>
        <v>FR1426-NPL-T</v>
      </c>
      <c r="N1138" s="2" t="str">
        <f>IFERROR(IF(LEFT(INDEX('Tableau FR Download'!J:J,MATCH('Eligible Components'!M1138,'Tableau FR Download'!G:G,0)),FIND(" - ",INDEX('Tableau FR Download'!J:J,MATCH('Eligible Components'!M1138,'Tableau FR Download'!G:G,0)))-1) = 0,"",LEFT(INDEX('Tableau FR Download'!J:J,MATCH('Eligible Components'!M1138,'Tableau FR Download'!G:G,0)),FIND(" - ",INDEX('Tableau FR Download'!J:J,MATCH('Eligible Components'!M1138,'Tableau FR Download'!G:G,0)))-1)),"")</f>
        <v>Window 5</v>
      </c>
      <c r="O1138" s="2" t="str">
        <f>IF(T1138="No","",IFERROR(IF(INDEX('Tableau FR Download'!M:M,MATCH('Eligible Components'!M1138,'Tableau FR Download'!G:G,0))=0,"",INDEX('Tableau FR Download'!M:M,MATCH('Eligible Components'!M1138,'Tableau FR Download'!G:G,0))),""))</f>
        <v/>
      </c>
      <c r="P1138" s="27">
        <f>IF(IFERROR(
INDEX('Funding Request Tracker'!$G$6:$G$13,MATCH('Eligible Components'!N1138,'Funding Request Tracker'!$F$6:$F$13,0)),"")=0,"",
IFERROR(INDEX('Funding Request Tracker'!$G$6:$G$13,MATCH('Eligible Components'!N1138,'Funding Request Tracker'!$F$6:$F$13,0)),
""))</f>
        <v>45411</v>
      </c>
      <c r="Q1138" s="27" t="str">
        <f>IF(IFERROR(INDEX('Tableau FR Download'!N:N,MATCH('Eligible Components'!M1138,'Tableau FR Download'!G:G,0)),"")=0,"",IFERROR(INDEX('Tableau FR Download'!N:N,MATCH('Eligible Components'!M1138,'Tableau FR Download'!G:G,0)),""))</f>
        <v/>
      </c>
      <c r="R1138" s="27" t="str">
        <f>IF(IFERROR(INDEX('Tableau FR Download'!O:O,MATCH('Eligible Components'!M1138,'Tableau FR Download'!G:G,0)),"")=0,"",IFERROR(INDEX('Tableau FR Download'!O:O,MATCH('Eligible Components'!M1138,'Tableau FR Download'!G:G,0)),""))</f>
        <v/>
      </c>
      <c r="S1138" t="str">
        <f t="shared" si="63"/>
        <v/>
      </c>
      <c r="T1138" s="1" t="str">
        <f>IFERROR(INDEX('User Instructions'!$E$3:$E$8,MATCH('Eligible Components'!N1138,'User Instructions'!$D$3:$D$8,0)),"")</f>
        <v>No</v>
      </c>
      <c r="U1138" s="1" t="str">
        <f>IFERROR(IF(INDEX('Tableau FR Download'!M:M,MATCH('Eligible Components'!M1138,'Tableau FR Download'!G:G,0))=0,"",INDEX('Tableau FR Download'!M:M,MATCH('Eligible Components'!M1138,'Tableau FR Download'!G:G,0))),"")</f>
        <v/>
      </c>
    </row>
    <row r="1139" spans="1:21" hidden="1" x14ac:dyDescent="0.35">
      <c r="A1139" s="1">
        <f t="shared" si="62"/>
        <v>0</v>
      </c>
      <c r="B1139" s="1">
        <v>0</v>
      </c>
      <c r="C1139" s="1" t="s">
        <v>201</v>
      </c>
      <c r="D1139" s="1" t="s">
        <v>152</v>
      </c>
      <c r="E1139" s="1" t="s">
        <v>168</v>
      </c>
      <c r="F1139" s="1" t="s">
        <v>214</v>
      </c>
      <c r="G1139" s="1" t="str">
        <f t="shared" si="60"/>
        <v>Nepal-Tuberculosis,Malaria</v>
      </c>
      <c r="H1139" s="1">
        <v>1</v>
      </c>
      <c r="I1139" s="1" t="s">
        <v>52</v>
      </c>
      <c r="J1139" s="1" t="str">
        <f>IF(IFERROR(IF(M1139="",INDEX('Review Approach Lookup'!D:D,MATCH('Eligible Components'!G1139,'Review Approach Lookup'!A:A,0)),INDEX('Tableau FR Download'!I:I,MATCH(M1139,'Tableau FR Download'!G:G,0))),"")=0,"TBC",IFERROR(IF(M1139="",INDEX('Review Approach Lookup'!D:D,MATCH('Eligible Components'!G1139,'Review Approach Lookup'!A:A,0)),INDEX('Tableau FR Download'!I:I,MATCH(M1139,'Tableau FR Download'!G:G,0))),""))</f>
        <v/>
      </c>
      <c r="K1139" s="1" t="s">
        <v>202</v>
      </c>
      <c r="L1139" s="1">
        <f>_xlfn.MAXIFS('Tableau FR Download'!A:A,'Tableau FR Download'!B:B,'Eligible Components'!G1139)</f>
        <v>0</v>
      </c>
      <c r="M1139" s="1" t="str">
        <f>IF(L1139=0,"",INDEX('Tableau FR Download'!G:G,MATCH('Eligible Components'!L1139,'Tableau FR Download'!A:A,0)))</f>
        <v/>
      </c>
      <c r="N1139" s="2" t="str">
        <f>IFERROR(IF(LEFT(INDEX('Tableau FR Download'!J:J,MATCH('Eligible Components'!M1139,'Tableau FR Download'!G:G,0)),FIND(" - ",INDEX('Tableau FR Download'!J:J,MATCH('Eligible Components'!M1139,'Tableau FR Download'!G:G,0)))-1) = 0,"",LEFT(INDEX('Tableau FR Download'!J:J,MATCH('Eligible Components'!M1139,'Tableau FR Download'!G:G,0)),FIND(" - ",INDEX('Tableau FR Download'!J:J,MATCH('Eligible Components'!M1139,'Tableau FR Download'!G:G,0)))-1)),"")</f>
        <v/>
      </c>
      <c r="O1139" s="2" t="str">
        <f>IF(T1139="No","",IFERROR(IF(INDEX('Tableau FR Download'!M:M,MATCH('Eligible Components'!M1139,'Tableau FR Download'!G:G,0))=0,"",INDEX('Tableau FR Download'!M:M,MATCH('Eligible Components'!M1139,'Tableau FR Download'!G:G,0))),""))</f>
        <v/>
      </c>
      <c r="P1139" s="27" t="str">
        <f>IF(IFERROR(
INDEX('Funding Request Tracker'!$G$6:$G$13,MATCH('Eligible Components'!N1139,'Funding Request Tracker'!$F$6:$F$13,0)),"")=0,"",
IFERROR(INDEX('Funding Request Tracker'!$G$6:$G$13,MATCH('Eligible Components'!N1139,'Funding Request Tracker'!$F$6:$F$13,0)),
""))</f>
        <v/>
      </c>
      <c r="Q1139" s="27" t="str">
        <f>IF(IFERROR(INDEX('Tableau FR Download'!N:N,MATCH('Eligible Components'!M1139,'Tableau FR Download'!G:G,0)),"")=0,"",IFERROR(INDEX('Tableau FR Download'!N:N,MATCH('Eligible Components'!M1139,'Tableau FR Download'!G:G,0)),""))</f>
        <v/>
      </c>
      <c r="R1139" s="27" t="str">
        <f>IF(IFERROR(INDEX('Tableau FR Download'!O:O,MATCH('Eligible Components'!M1139,'Tableau FR Download'!G:G,0)),"")=0,"",IFERROR(INDEX('Tableau FR Download'!O:O,MATCH('Eligible Components'!M1139,'Tableau FR Download'!G:G,0)),""))</f>
        <v/>
      </c>
      <c r="S1139" t="str">
        <f t="shared" si="63"/>
        <v/>
      </c>
      <c r="T1139" s="1" t="str">
        <f>IFERROR(INDEX('User Instructions'!$E$3:$E$8,MATCH('Eligible Components'!N1139,'User Instructions'!$D$3:$D$8,0)),"")</f>
        <v/>
      </c>
      <c r="U1139" s="1" t="str">
        <f>IFERROR(IF(INDEX('Tableau FR Download'!M:M,MATCH('Eligible Components'!M1139,'Tableau FR Download'!G:G,0))=0,"",INDEX('Tableau FR Download'!M:M,MATCH('Eligible Components'!M1139,'Tableau FR Download'!G:G,0))),"")</f>
        <v/>
      </c>
    </row>
    <row r="1140" spans="1:21" hidden="1" x14ac:dyDescent="0.35">
      <c r="A1140" s="1">
        <f t="shared" si="62"/>
        <v>0</v>
      </c>
      <c r="B1140" s="1">
        <v>0</v>
      </c>
      <c r="C1140" s="1" t="s">
        <v>201</v>
      </c>
      <c r="D1140" s="1" t="s">
        <v>152</v>
      </c>
      <c r="E1140" s="1" t="s">
        <v>133</v>
      </c>
      <c r="F1140" s="1" t="s">
        <v>215</v>
      </c>
      <c r="G1140" s="1" t="str">
        <f t="shared" si="60"/>
        <v>Nepal-Tuberculosis,Malaria,RSSH</v>
      </c>
      <c r="H1140" s="1">
        <v>1</v>
      </c>
      <c r="I1140" s="1" t="s">
        <v>52</v>
      </c>
      <c r="J1140" s="1" t="str">
        <f>IF(IFERROR(IF(M1140="",INDEX('Review Approach Lookup'!D:D,MATCH('Eligible Components'!G1140,'Review Approach Lookup'!A:A,0)),INDEX('Tableau FR Download'!I:I,MATCH(M1140,'Tableau FR Download'!G:G,0))),"")=0,"TBC",IFERROR(IF(M1140="",INDEX('Review Approach Lookup'!D:D,MATCH('Eligible Components'!G1140,'Review Approach Lookup'!A:A,0)),INDEX('Tableau FR Download'!I:I,MATCH(M1140,'Tableau FR Download'!G:G,0))),""))</f>
        <v/>
      </c>
      <c r="K1140" s="1" t="s">
        <v>202</v>
      </c>
      <c r="L1140" s="1">
        <f>_xlfn.MAXIFS('Tableau FR Download'!A:A,'Tableau FR Download'!B:B,'Eligible Components'!G1140)</f>
        <v>0</v>
      </c>
      <c r="M1140" s="1" t="str">
        <f>IF(L1140=0,"",INDEX('Tableau FR Download'!G:G,MATCH('Eligible Components'!L1140,'Tableau FR Download'!A:A,0)))</f>
        <v/>
      </c>
      <c r="N1140" s="2" t="str">
        <f>IFERROR(IF(LEFT(INDEX('Tableau FR Download'!J:J,MATCH('Eligible Components'!M1140,'Tableau FR Download'!G:G,0)),FIND(" - ",INDEX('Tableau FR Download'!J:J,MATCH('Eligible Components'!M1140,'Tableau FR Download'!G:G,0)))-1) = 0,"",LEFT(INDEX('Tableau FR Download'!J:J,MATCH('Eligible Components'!M1140,'Tableau FR Download'!G:G,0)),FIND(" - ",INDEX('Tableau FR Download'!J:J,MATCH('Eligible Components'!M1140,'Tableau FR Download'!G:G,0)))-1)),"")</f>
        <v/>
      </c>
      <c r="O1140" s="2" t="str">
        <f>IF(T1140="No","",IFERROR(IF(INDEX('Tableau FR Download'!M:M,MATCH('Eligible Components'!M1140,'Tableau FR Download'!G:G,0))=0,"",INDEX('Tableau FR Download'!M:M,MATCH('Eligible Components'!M1140,'Tableau FR Download'!G:G,0))),""))</f>
        <v/>
      </c>
      <c r="P1140" s="27" t="str">
        <f>IF(IFERROR(
INDEX('Funding Request Tracker'!$G$6:$G$13,MATCH('Eligible Components'!N1140,'Funding Request Tracker'!$F$6:$F$13,0)),"")=0,"",
IFERROR(INDEX('Funding Request Tracker'!$G$6:$G$13,MATCH('Eligible Components'!N1140,'Funding Request Tracker'!$F$6:$F$13,0)),
""))</f>
        <v/>
      </c>
      <c r="Q1140" s="27" t="str">
        <f>IF(IFERROR(INDEX('Tableau FR Download'!N:N,MATCH('Eligible Components'!M1140,'Tableau FR Download'!G:G,0)),"")=0,"",IFERROR(INDEX('Tableau FR Download'!N:N,MATCH('Eligible Components'!M1140,'Tableau FR Download'!G:G,0)),""))</f>
        <v/>
      </c>
      <c r="R1140" s="27" t="str">
        <f>IF(IFERROR(INDEX('Tableau FR Download'!O:O,MATCH('Eligible Components'!M1140,'Tableau FR Download'!G:G,0)),"")=0,"",IFERROR(INDEX('Tableau FR Download'!O:O,MATCH('Eligible Components'!M1140,'Tableau FR Download'!G:G,0)),""))</f>
        <v/>
      </c>
      <c r="S1140" t="str">
        <f t="shared" si="63"/>
        <v/>
      </c>
      <c r="T1140" s="1" t="str">
        <f>IFERROR(INDEX('User Instructions'!$E$3:$E$8,MATCH('Eligible Components'!N1140,'User Instructions'!$D$3:$D$8,0)),"")</f>
        <v/>
      </c>
      <c r="U1140" s="1" t="str">
        <f>IFERROR(IF(INDEX('Tableau FR Download'!M:M,MATCH('Eligible Components'!M1140,'Tableau FR Download'!G:G,0))=0,"",INDEX('Tableau FR Download'!M:M,MATCH('Eligible Components'!M1140,'Tableau FR Download'!G:G,0))),"")</f>
        <v/>
      </c>
    </row>
    <row r="1141" spans="1:21" hidden="1" x14ac:dyDescent="0.35">
      <c r="A1141" s="1">
        <f t="shared" si="62"/>
        <v>0</v>
      </c>
      <c r="B1141" s="1">
        <v>0</v>
      </c>
      <c r="C1141" s="1" t="s">
        <v>201</v>
      </c>
      <c r="D1141" s="1" t="s">
        <v>152</v>
      </c>
      <c r="E1141" s="1" t="s">
        <v>121</v>
      </c>
      <c r="F1141" s="1" t="s">
        <v>216</v>
      </c>
      <c r="G1141" s="1" t="str">
        <f t="shared" si="60"/>
        <v>Nepal-Tuberculosis,RSSH</v>
      </c>
      <c r="H1141" s="1">
        <v>1</v>
      </c>
      <c r="I1141" s="1" t="s">
        <v>52</v>
      </c>
      <c r="J1141" s="1" t="str">
        <f>IF(IFERROR(IF(M1141="",INDEX('Review Approach Lookup'!D:D,MATCH('Eligible Components'!G1141,'Review Approach Lookup'!A:A,0)),INDEX('Tableau FR Download'!I:I,MATCH(M1141,'Tableau FR Download'!G:G,0))),"")=0,"TBC",IFERROR(IF(M1141="",INDEX('Review Approach Lookup'!D:D,MATCH('Eligible Components'!G1141,'Review Approach Lookup'!A:A,0)),INDEX('Tableau FR Download'!I:I,MATCH(M1141,'Tableau FR Download'!G:G,0))),""))</f>
        <v/>
      </c>
      <c r="K1141" s="1" t="s">
        <v>202</v>
      </c>
      <c r="L1141" s="1">
        <f>_xlfn.MAXIFS('Tableau FR Download'!A:A,'Tableau FR Download'!B:B,'Eligible Components'!G1141)</f>
        <v>0</v>
      </c>
      <c r="M1141" s="1" t="str">
        <f>IF(L1141=0,"",INDEX('Tableau FR Download'!G:G,MATCH('Eligible Components'!L1141,'Tableau FR Download'!A:A,0)))</f>
        <v/>
      </c>
      <c r="N1141" s="2" t="str">
        <f>IFERROR(IF(LEFT(INDEX('Tableau FR Download'!J:J,MATCH('Eligible Components'!M1141,'Tableau FR Download'!G:G,0)),FIND(" - ",INDEX('Tableau FR Download'!J:J,MATCH('Eligible Components'!M1141,'Tableau FR Download'!G:G,0)))-1) = 0,"",LEFT(INDEX('Tableau FR Download'!J:J,MATCH('Eligible Components'!M1141,'Tableau FR Download'!G:G,0)),FIND(" - ",INDEX('Tableau FR Download'!J:J,MATCH('Eligible Components'!M1141,'Tableau FR Download'!G:G,0)))-1)),"")</f>
        <v/>
      </c>
      <c r="O1141" s="2" t="str">
        <f>IF(T1141="No","",IFERROR(IF(INDEX('Tableau FR Download'!M:M,MATCH('Eligible Components'!M1141,'Tableau FR Download'!G:G,0))=0,"",INDEX('Tableau FR Download'!M:M,MATCH('Eligible Components'!M1141,'Tableau FR Download'!G:G,0))),""))</f>
        <v/>
      </c>
      <c r="P1141" s="27" t="str">
        <f>IF(IFERROR(
INDEX('Funding Request Tracker'!$G$6:$G$13,MATCH('Eligible Components'!N1141,'Funding Request Tracker'!$F$6:$F$13,0)),"")=0,"",
IFERROR(INDEX('Funding Request Tracker'!$G$6:$G$13,MATCH('Eligible Components'!N1141,'Funding Request Tracker'!$F$6:$F$13,0)),
""))</f>
        <v/>
      </c>
      <c r="Q1141" s="27" t="str">
        <f>IF(IFERROR(INDEX('Tableau FR Download'!N:N,MATCH('Eligible Components'!M1141,'Tableau FR Download'!G:G,0)),"")=0,"",IFERROR(INDEX('Tableau FR Download'!N:N,MATCH('Eligible Components'!M1141,'Tableau FR Download'!G:G,0)),""))</f>
        <v/>
      </c>
      <c r="R1141" s="27" t="str">
        <f>IF(IFERROR(INDEX('Tableau FR Download'!O:O,MATCH('Eligible Components'!M1141,'Tableau FR Download'!G:G,0)),"")=0,"",IFERROR(INDEX('Tableau FR Download'!O:O,MATCH('Eligible Components'!M1141,'Tableau FR Download'!G:G,0)),""))</f>
        <v/>
      </c>
      <c r="S1141" t="str">
        <f t="shared" si="63"/>
        <v/>
      </c>
      <c r="T1141" s="1" t="str">
        <f>IFERROR(INDEX('User Instructions'!$E$3:$E$8,MATCH('Eligible Components'!N1141,'User Instructions'!$D$3:$D$8,0)),"")</f>
        <v/>
      </c>
      <c r="U1141" s="1" t="str">
        <f>IFERROR(IF(INDEX('Tableau FR Download'!M:M,MATCH('Eligible Components'!M1141,'Tableau FR Download'!G:G,0))=0,"",INDEX('Tableau FR Download'!M:M,MATCH('Eligible Components'!M1141,'Tableau FR Download'!G:G,0))),"")</f>
        <v/>
      </c>
    </row>
    <row r="1142" spans="1:21" hidden="1" x14ac:dyDescent="0.35">
      <c r="A1142" s="1">
        <f t="shared" si="62"/>
        <v>0</v>
      </c>
      <c r="B1142" s="1">
        <v>0</v>
      </c>
      <c r="C1142" s="1" t="s">
        <v>201</v>
      </c>
      <c r="D1142" s="1" t="s">
        <v>153</v>
      </c>
      <c r="E1142" s="1" t="s">
        <v>59</v>
      </c>
      <c r="F1142" s="1" t="s">
        <v>59</v>
      </c>
      <c r="G1142" s="1" t="str">
        <f t="shared" si="60"/>
        <v>Nicaragua-HIV/AIDS</v>
      </c>
      <c r="H1142" s="1">
        <v>0</v>
      </c>
      <c r="I1142" s="1" t="s">
        <v>71</v>
      </c>
      <c r="J1142" s="1" t="str">
        <f>IF(IFERROR(IF(M1142="",INDEX('Review Approach Lookup'!D:D,MATCH('Eligible Components'!G1142,'Review Approach Lookup'!A:A,0)),INDEX('Tableau FR Download'!I:I,MATCH(M1142,'Tableau FR Download'!G:G,0))),"")=0,"TBC",IFERROR(IF(M1142="",INDEX('Review Approach Lookup'!D:D,MATCH('Eligible Components'!G1142,'Review Approach Lookup'!A:A,0)),INDEX('Tableau FR Download'!I:I,MATCH(M1142,'Tableau FR Download'!G:G,0))),""))</f>
        <v>Tailored for Focused Portfolios</v>
      </c>
      <c r="K1142" s="1" t="s">
        <v>218</v>
      </c>
      <c r="L1142" s="1">
        <f>_xlfn.MAXIFS('Tableau FR Download'!A:A,'Tableau FR Download'!B:B,'Eligible Components'!G1142)</f>
        <v>0</v>
      </c>
      <c r="M1142" s="1" t="str">
        <f>IF(L1142=0,"",INDEX('Tableau FR Download'!G:G,MATCH('Eligible Components'!L1142,'Tableau FR Download'!A:A,0)))</f>
        <v/>
      </c>
      <c r="N1142" s="2" t="str">
        <f>IFERROR(IF(LEFT(INDEX('Tableau FR Download'!J:J,MATCH('Eligible Components'!M1142,'Tableau FR Download'!G:G,0)),FIND(" - ",INDEX('Tableau FR Download'!J:J,MATCH('Eligible Components'!M1142,'Tableau FR Download'!G:G,0)))-1) = 0,"",LEFT(INDEX('Tableau FR Download'!J:J,MATCH('Eligible Components'!M1142,'Tableau FR Download'!G:G,0)),FIND(" - ",INDEX('Tableau FR Download'!J:J,MATCH('Eligible Components'!M1142,'Tableau FR Download'!G:G,0)))-1)),"")</f>
        <v/>
      </c>
      <c r="O1142" s="2" t="str">
        <f>IF(T1142="No","",IFERROR(IF(INDEX('Tableau FR Download'!M:M,MATCH('Eligible Components'!M1142,'Tableau FR Download'!G:G,0))=0,"",INDEX('Tableau FR Download'!M:M,MATCH('Eligible Components'!M1142,'Tableau FR Download'!G:G,0))),""))</f>
        <v/>
      </c>
      <c r="P1142" s="27" t="str">
        <f>IF(IFERROR(
INDEX('Funding Request Tracker'!$G$6:$G$13,MATCH('Eligible Components'!N1142,'Funding Request Tracker'!$F$6:$F$13,0)),"")=0,"",
IFERROR(INDEX('Funding Request Tracker'!$G$6:$G$13,MATCH('Eligible Components'!N1142,'Funding Request Tracker'!$F$6:$F$13,0)),
""))</f>
        <v/>
      </c>
      <c r="Q1142" s="27" t="str">
        <f>IF(IFERROR(INDEX('Tableau FR Download'!N:N,MATCH('Eligible Components'!M1142,'Tableau FR Download'!G:G,0)),"")=0,"",IFERROR(INDEX('Tableau FR Download'!N:N,MATCH('Eligible Components'!M1142,'Tableau FR Download'!G:G,0)),""))</f>
        <v/>
      </c>
      <c r="R1142" s="27" t="str">
        <f>IF(IFERROR(INDEX('Tableau FR Download'!O:O,MATCH('Eligible Components'!M1142,'Tableau FR Download'!G:G,0)),"")=0,"",IFERROR(INDEX('Tableau FR Download'!O:O,MATCH('Eligible Components'!M1142,'Tableau FR Download'!G:G,0)),""))</f>
        <v/>
      </c>
      <c r="S1142" t="str">
        <f t="shared" si="63"/>
        <v/>
      </c>
      <c r="T1142" s="1" t="str">
        <f>IFERROR(INDEX('User Instructions'!$E$3:$E$8,MATCH('Eligible Components'!N1142,'User Instructions'!$D$3:$D$8,0)),"")</f>
        <v/>
      </c>
      <c r="U1142" s="1" t="str">
        <f>IFERROR(IF(INDEX('Tableau FR Download'!M:M,MATCH('Eligible Components'!M1142,'Tableau FR Download'!G:G,0))=0,"",INDEX('Tableau FR Download'!M:M,MATCH('Eligible Components'!M1142,'Tableau FR Download'!G:G,0))),"")</f>
        <v/>
      </c>
    </row>
    <row r="1143" spans="1:21" hidden="1" x14ac:dyDescent="0.35">
      <c r="A1143" s="1">
        <f t="shared" si="62"/>
        <v>0</v>
      </c>
      <c r="B1143" s="1">
        <v>0</v>
      </c>
      <c r="C1143" s="1" t="s">
        <v>201</v>
      </c>
      <c r="D1143" s="1" t="s">
        <v>153</v>
      </c>
      <c r="E1143" s="1" t="s">
        <v>103</v>
      </c>
      <c r="F1143" s="1" t="s">
        <v>203</v>
      </c>
      <c r="G1143" s="1" t="str">
        <f t="shared" si="60"/>
        <v>Nicaragua-HIV/AIDS,Malaria</v>
      </c>
      <c r="H1143" s="1">
        <v>0</v>
      </c>
      <c r="I1143" s="1" t="s">
        <v>71</v>
      </c>
      <c r="J1143" s="1" t="str">
        <f>IF(IFERROR(IF(M1143="",INDEX('Review Approach Lookup'!D:D,MATCH('Eligible Components'!G1143,'Review Approach Lookup'!A:A,0)),INDEX('Tableau FR Download'!I:I,MATCH(M1143,'Tableau FR Download'!G:G,0))),"")=0,"TBC",IFERROR(IF(M1143="",INDEX('Review Approach Lookup'!D:D,MATCH('Eligible Components'!G1143,'Review Approach Lookup'!A:A,0)),INDEX('Tableau FR Download'!I:I,MATCH(M1143,'Tableau FR Download'!G:G,0))),""))</f>
        <v/>
      </c>
      <c r="K1143" s="1" t="s">
        <v>218</v>
      </c>
      <c r="L1143" s="1">
        <f>_xlfn.MAXIFS('Tableau FR Download'!A:A,'Tableau FR Download'!B:B,'Eligible Components'!G1143)</f>
        <v>0</v>
      </c>
      <c r="M1143" s="1" t="str">
        <f>IF(L1143=0,"",INDEX('Tableau FR Download'!G:G,MATCH('Eligible Components'!L1143,'Tableau FR Download'!A:A,0)))</f>
        <v/>
      </c>
      <c r="N1143" s="2" t="str">
        <f>IFERROR(IF(LEFT(INDEX('Tableau FR Download'!J:J,MATCH('Eligible Components'!M1143,'Tableau FR Download'!G:G,0)),FIND(" - ",INDEX('Tableau FR Download'!J:J,MATCH('Eligible Components'!M1143,'Tableau FR Download'!G:G,0)))-1) = 0,"",LEFT(INDEX('Tableau FR Download'!J:J,MATCH('Eligible Components'!M1143,'Tableau FR Download'!G:G,0)),FIND(" - ",INDEX('Tableau FR Download'!J:J,MATCH('Eligible Components'!M1143,'Tableau FR Download'!G:G,0)))-1)),"")</f>
        <v/>
      </c>
      <c r="O1143" s="2" t="str">
        <f>IF(T1143="No","",IFERROR(IF(INDEX('Tableau FR Download'!M:M,MATCH('Eligible Components'!M1143,'Tableau FR Download'!G:G,0))=0,"",INDEX('Tableau FR Download'!M:M,MATCH('Eligible Components'!M1143,'Tableau FR Download'!G:G,0))),""))</f>
        <v/>
      </c>
      <c r="P1143" s="27" t="str">
        <f>IF(IFERROR(
INDEX('Funding Request Tracker'!$G$6:$G$13,MATCH('Eligible Components'!N1143,'Funding Request Tracker'!$F$6:$F$13,0)),"")=0,"",
IFERROR(INDEX('Funding Request Tracker'!$G$6:$G$13,MATCH('Eligible Components'!N1143,'Funding Request Tracker'!$F$6:$F$13,0)),
""))</f>
        <v/>
      </c>
      <c r="Q1143" s="27" t="str">
        <f>IF(IFERROR(INDEX('Tableau FR Download'!N:N,MATCH('Eligible Components'!M1143,'Tableau FR Download'!G:G,0)),"")=0,"",IFERROR(INDEX('Tableau FR Download'!N:N,MATCH('Eligible Components'!M1143,'Tableau FR Download'!G:G,0)),""))</f>
        <v/>
      </c>
      <c r="R1143" s="27" t="str">
        <f>IF(IFERROR(INDEX('Tableau FR Download'!O:O,MATCH('Eligible Components'!M1143,'Tableau FR Download'!G:G,0)),"")=0,"",IFERROR(INDEX('Tableau FR Download'!O:O,MATCH('Eligible Components'!M1143,'Tableau FR Download'!G:G,0)),""))</f>
        <v/>
      </c>
      <c r="S1143" t="str">
        <f t="shared" si="63"/>
        <v/>
      </c>
      <c r="T1143" s="1" t="str">
        <f>IFERROR(INDEX('User Instructions'!$E$3:$E$8,MATCH('Eligible Components'!N1143,'User Instructions'!$D$3:$D$8,0)),"")</f>
        <v/>
      </c>
      <c r="U1143" s="1" t="str">
        <f>IFERROR(IF(INDEX('Tableau FR Download'!M:M,MATCH('Eligible Components'!M1143,'Tableau FR Download'!G:G,0))=0,"",INDEX('Tableau FR Download'!M:M,MATCH('Eligible Components'!M1143,'Tableau FR Download'!G:G,0))),"")</f>
        <v/>
      </c>
    </row>
    <row r="1144" spans="1:21" hidden="1" x14ac:dyDescent="0.35">
      <c r="A1144" s="1">
        <f t="shared" si="62"/>
        <v>0</v>
      </c>
      <c r="B1144" s="1">
        <v>0</v>
      </c>
      <c r="C1144" s="1" t="s">
        <v>201</v>
      </c>
      <c r="D1144" s="1" t="s">
        <v>153</v>
      </c>
      <c r="E1144" s="1" t="s">
        <v>204</v>
      </c>
      <c r="F1144" s="1" t="s">
        <v>205</v>
      </c>
      <c r="G1144" s="1" t="str">
        <f t="shared" si="60"/>
        <v>Nicaragua-HIV/AIDS,Malaria,RSSH</v>
      </c>
      <c r="H1144" s="1">
        <v>0</v>
      </c>
      <c r="I1144" s="1" t="s">
        <v>71</v>
      </c>
      <c r="J1144" s="1" t="str">
        <f>IF(IFERROR(IF(M1144="",INDEX('Review Approach Lookup'!D:D,MATCH('Eligible Components'!G1144,'Review Approach Lookup'!A:A,0)),INDEX('Tableau FR Download'!I:I,MATCH(M1144,'Tableau FR Download'!G:G,0))),"")=0,"TBC",IFERROR(IF(M1144="",INDEX('Review Approach Lookup'!D:D,MATCH('Eligible Components'!G1144,'Review Approach Lookup'!A:A,0)),INDEX('Tableau FR Download'!I:I,MATCH(M1144,'Tableau FR Download'!G:G,0))),""))</f>
        <v/>
      </c>
      <c r="K1144" s="1" t="s">
        <v>218</v>
      </c>
      <c r="L1144" s="1">
        <f>_xlfn.MAXIFS('Tableau FR Download'!A:A,'Tableau FR Download'!B:B,'Eligible Components'!G1144)</f>
        <v>0</v>
      </c>
      <c r="M1144" s="1" t="str">
        <f>IF(L1144=0,"",INDEX('Tableau FR Download'!G:G,MATCH('Eligible Components'!L1144,'Tableau FR Download'!A:A,0)))</f>
        <v/>
      </c>
      <c r="N1144" s="2" t="str">
        <f>IFERROR(IF(LEFT(INDEX('Tableau FR Download'!J:J,MATCH('Eligible Components'!M1144,'Tableau FR Download'!G:G,0)),FIND(" - ",INDEX('Tableau FR Download'!J:J,MATCH('Eligible Components'!M1144,'Tableau FR Download'!G:G,0)))-1) = 0,"",LEFT(INDEX('Tableau FR Download'!J:J,MATCH('Eligible Components'!M1144,'Tableau FR Download'!G:G,0)),FIND(" - ",INDEX('Tableau FR Download'!J:J,MATCH('Eligible Components'!M1144,'Tableau FR Download'!G:G,0)))-1)),"")</f>
        <v/>
      </c>
      <c r="O1144" s="2" t="str">
        <f>IF(T1144="No","",IFERROR(IF(INDEX('Tableau FR Download'!M:M,MATCH('Eligible Components'!M1144,'Tableau FR Download'!G:G,0))=0,"",INDEX('Tableau FR Download'!M:M,MATCH('Eligible Components'!M1144,'Tableau FR Download'!G:G,0))),""))</f>
        <v/>
      </c>
      <c r="P1144" s="27" t="str">
        <f>IF(IFERROR(
INDEX('Funding Request Tracker'!$G$6:$G$13,MATCH('Eligible Components'!N1144,'Funding Request Tracker'!$F$6:$F$13,0)),"")=0,"",
IFERROR(INDEX('Funding Request Tracker'!$G$6:$G$13,MATCH('Eligible Components'!N1144,'Funding Request Tracker'!$F$6:$F$13,0)),
""))</f>
        <v/>
      </c>
      <c r="Q1144" s="27" t="str">
        <f>IF(IFERROR(INDEX('Tableau FR Download'!N:N,MATCH('Eligible Components'!M1144,'Tableau FR Download'!G:G,0)),"")=0,"",IFERROR(INDEX('Tableau FR Download'!N:N,MATCH('Eligible Components'!M1144,'Tableau FR Download'!G:G,0)),""))</f>
        <v/>
      </c>
      <c r="R1144" s="27" t="str">
        <f>IF(IFERROR(INDEX('Tableau FR Download'!O:O,MATCH('Eligible Components'!M1144,'Tableau FR Download'!G:G,0)),"")=0,"",IFERROR(INDEX('Tableau FR Download'!O:O,MATCH('Eligible Components'!M1144,'Tableau FR Download'!G:G,0)),""))</f>
        <v/>
      </c>
      <c r="S1144" t="str">
        <f t="shared" si="63"/>
        <v/>
      </c>
      <c r="T1144" s="1" t="str">
        <f>IFERROR(INDEX('User Instructions'!$E$3:$E$8,MATCH('Eligible Components'!N1144,'User Instructions'!$D$3:$D$8,0)),"")</f>
        <v/>
      </c>
      <c r="U1144" s="1" t="str">
        <f>IFERROR(IF(INDEX('Tableau FR Download'!M:M,MATCH('Eligible Components'!M1144,'Tableau FR Download'!G:G,0))=0,"",INDEX('Tableau FR Download'!M:M,MATCH('Eligible Components'!M1144,'Tableau FR Download'!G:G,0))),"")</f>
        <v/>
      </c>
    </row>
    <row r="1145" spans="1:21" hidden="1" x14ac:dyDescent="0.35">
      <c r="A1145" s="1">
        <f t="shared" si="62"/>
        <v>0</v>
      </c>
      <c r="B1145" s="1">
        <v>0</v>
      </c>
      <c r="C1145" s="1" t="s">
        <v>201</v>
      </c>
      <c r="D1145" s="1" t="s">
        <v>153</v>
      </c>
      <c r="E1145" s="1" t="s">
        <v>206</v>
      </c>
      <c r="F1145" s="1" t="s">
        <v>207</v>
      </c>
      <c r="G1145" s="1" t="str">
        <f t="shared" si="60"/>
        <v>Nicaragua-HIV/AIDS,RSSH</v>
      </c>
      <c r="H1145" s="1">
        <v>0</v>
      </c>
      <c r="I1145" s="1" t="s">
        <v>71</v>
      </c>
      <c r="J1145" s="1" t="str">
        <f>IF(IFERROR(IF(M1145="",INDEX('Review Approach Lookup'!D:D,MATCH('Eligible Components'!G1145,'Review Approach Lookup'!A:A,0)),INDEX('Tableau FR Download'!I:I,MATCH(M1145,'Tableau FR Download'!G:G,0))),"")=0,"TBC",IFERROR(IF(M1145="",INDEX('Review Approach Lookup'!D:D,MATCH('Eligible Components'!G1145,'Review Approach Lookup'!A:A,0)),INDEX('Tableau FR Download'!I:I,MATCH(M1145,'Tableau FR Download'!G:G,0))),""))</f>
        <v/>
      </c>
      <c r="K1145" s="1" t="s">
        <v>218</v>
      </c>
      <c r="L1145" s="1">
        <f>_xlfn.MAXIFS('Tableau FR Download'!A:A,'Tableau FR Download'!B:B,'Eligible Components'!G1145)</f>
        <v>0</v>
      </c>
      <c r="M1145" s="1" t="str">
        <f>IF(L1145=0,"",INDEX('Tableau FR Download'!G:G,MATCH('Eligible Components'!L1145,'Tableau FR Download'!A:A,0)))</f>
        <v/>
      </c>
      <c r="N1145" s="2" t="str">
        <f>IFERROR(IF(LEFT(INDEX('Tableau FR Download'!J:J,MATCH('Eligible Components'!M1145,'Tableau FR Download'!G:G,0)),FIND(" - ",INDEX('Tableau FR Download'!J:J,MATCH('Eligible Components'!M1145,'Tableau FR Download'!G:G,0)))-1) = 0,"",LEFT(INDEX('Tableau FR Download'!J:J,MATCH('Eligible Components'!M1145,'Tableau FR Download'!G:G,0)),FIND(" - ",INDEX('Tableau FR Download'!J:J,MATCH('Eligible Components'!M1145,'Tableau FR Download'!G:G,0)))-1)),"")</f>
        <v/>
      </c>
      <c r="O1145" s="2" t="str">
        <f>IF(T1145="No","",IFERROR(IF(INDEX('Tableau FR Download'!M:M,MATCH('Eligible Components'!M1145,'Tableau FR Download'!G:G,0))=0,"",INDEX('Tableau FR Download'!M:M,MATCH('Eligible Components'!M1145,'Tableau FR Download'!G:G,0))),""))</f>
        <v/>
      </c>
      <c r="P1145" s="27" t="str">
        <f>IF(IFERROR(
INDEX('Funding Request Tracker'!$G$6:$G$13,MATCH('Eligible Components'!N1145,'Funding Request Tracker'!$F$6:$F$13,0)),"")=0,"",
IFERROR(INDEX('Funding Request Tracker'!$G$6:$G$13,MATCH('Eligible Components'!N1145,'Funding Request Tracker'!$F$6:$F$13,0)),
""))</f>
        <v/>
      </c>
      <c r="Q1145" s="27" t="str">
        <f>IF(IFERROR(INDEX('Tableau FR Download'!N:N,MATCH('Eligible Components'!M1145,'Tableau FR Download'!G:G,0)),"")=0,"",IFERROR(INDEX('Tableau FR Download'!N:N,MATCH('Eligible Components'!M1145,'Tableau FR Download'!G:G,0)),""))</f>
        <v/>
      </c>
      <c r="R1145" s="27" t="str">
        <f>IF(IFERROR(INDEX('Tableau FR Download'!O:O,MATCH('Eligible Components'!M1145,'Tableau FR Download'!G:G,0)),"")=0,"",IFERROR(INDEX('Tableau FR Download'!O:O,MATCH('Eligible Components'!M1145,'Tableau FR Download'!G:G,0)),""))</f>
        <v/>
      </c>
      <c r="S1145" t="str">
        <f t="shared" si="63"/>
        <v/>
      </c>
      <c r="T1145" s="1" t="str">
        <f>IFERROR(INDEX('User Instructions'!$E$3:$E$8,MATCH('Eligible Components'!N1145,'User Instructions'!$D$3:$D$8,0)),"")</f>
        <v/>
      </c>
      <c r="U1145" s="1" t="str">
        <f>IFERROR(IF(INDEX('Tableau FR Download'!M:M,MATCH('Eligible Components'!M1145,'Tableau FR Download'!G:G,0))=0,"",INDEX('Tableau FR Download'!M:M,MATCH('Eligible Components'!M1145,'Tableau FR Download'!G:G,0))),"")</f>
        <v/>
      </c>
    </row>
    <row r="1146" spans="1:21" hidden="1" x14ac:dyDescent="0.35">
      <c r="A1146" s="1">
        <f t="shared" si="62"/>
        <v>1</v>
      </c>
      <c r="B1146" s="1">
        <v>0</v>
      </c>
      <c r="C1146" s="1" t="s">
        <v>201</v>
      </c>
      <c r="D1146" s="1" t="s">
        <v>153</v>
      </c>
      <c r="E1146" s="1" t="s">
        <v>63</v>
      </c>
      <c r="F1146" s="1" t="s">
        <v>208</v>
      </c>
      <c r="G1146" s="1" t="str">
        <f t="shared" si="60"/>
        <v>Nicaragua-HIV/AIDS, Tuberculosis</v>
      </c>
      <c r="H1146" s="1">
        <v>1</v>
      </c>
      <c r="I1146" s="1" t="s">
        <v>71</v>
      </c>
      <c r="J1146" s="1" t="str">
        <f>IF(IFERROR(IF(M1146="",INDEX('Review Approach Lookup'!D:D,MATCH('Eligible Components'!G1146,'Review Approach Lookup'!A:A,0)),INDEX('Tableau FR Download'!I:I,MATCH(M1146,'Tableau FR Download'!G:G,0))),"")=0,"TBC",IFERROR(IF(M1146="",INDEX('Review Approach Lookup'!D:D,MATCH('Eligible Components'!G1146,'Review Approach Lookup'!A:A,0)),INDEX('Tableau FR Download'!I:I,MATCH(M1146,'Tableau FR Download'!G:G,0))),""))</f>
        <v>Tailored for Focused Portfolios</v>
      </c>
      <c r="K1146" s="1" t="s">
        <v>218</v>
      </c>
      <c r="L1146" s="1">
        <f>_xlfn.MAXIFS('Tableau FR Download'!A:A,'Tableau FR Download'!B:B,'Eligible Components'!G1146)</f>
        <v>1663</v>
      </c>
      <c r="M1146" s="1" t="str">
        <f>IF(L1146=0,"",INDEX('Tableau FR Download'!G:G,MATCH('Eligible Components'!L1146,'Tableau FR Download'!A:A,0)))</f>
        <v>FR1663-NIC-C</v>
      </c>
      <c r="N1146" s="2" t="str">
        <f>IFERROR(IF(LEFT(INDEX('Tableau FR Download'!J:J,MATCH('Eligible Components'!M1146,'Tableau FR Download'!G:G,0)),FIND(" - ",INDEX('Tableau FR Download'!J:J,MATCH('Eligible Components'!M1146,'Tableau FR Download'!G:G,0)))-1) = 0,"",LEFT(INDEX('Tableau FR Download'!J:J,MATCH('Eligible Components'!M1146,'Tableau FR Download'!G:G,0)),FIND(" - ",INDEX('Tableau FR Download'!J:J,MATCH('Eligible Components'!M1146,'Tableau FR Download'!G:G,0)))-1)),"")</f>
        <v>Window 5</v>
      </c>
      <c r="O1146" s="2" t="str">
        <f>IF(T1146="No","",IFERROR(IF(INDEX('Tableau FR Download'!M:M,MATCH('Eligible Components'!M1146,'Tableau FR Download'!G:G,0))=0,"",INDEX('Tableau FR Download'!M:M,MATCH('Eligible Components'!M1146,'Tableau FR Download'!G:G,0))),""))</f>
        <v/>
      </c>
      <c r="P1146" s="27">
        <f>IF(IFERROR(
INDEX('Funding Request Tracker'!$G$6:$G$13,MATCH('Eligible Components'!N1146,'Funding Request Tracker'!$F$6:$F$13,0)),"")=0,"",
IFERROR(INDEX('Funding Request Tracker'!$G$6:$G$13,MATCH('Eligible Components'!N1146,'Funding Request Tracker'!$F$6:$F$13,0)),
""))</f>
        <v>45411</v>
      </c>
      <c r="Q1146" s="27" t="str">
        <f>IF(IFERROR(INDEX('Tableau FR Download'!N:N,MATCH('Eligible Components'!M1146,'Tableau FR Download'!G:G,0)),"")=0,"",IFERROR(INDEX('Tableau FR Download'!N:N,MATCH('Eligible Components'!M1146,'Tableau FR Download'!G:G,0)),""))</f>
        <v/>
      </c>
      <c r="R1146" s="27" t="str">
        <f>IF(IFERROR(INDEX('Tableau FR Download'!O:O,MATCH('Eligible Components'!M1146,'Tableau FR Download'!G:G,0)),"")=0,"",IFERROR(INDEX('Tableau FR Download'!O:O,MATCH('Eligible Components'!M1146,'Tableau FR Download'!G:G,0)),""))</f>
        <v/>
      </c>
      <c r="S1146" t="str">
        <f t="shared" si="63"/>
        <v/>
      </c>
      <c r="T1146" s="1" t="str">
        <f>IFERROR(INDEX('User Instructions'!$E$3:$E$8,MATCH('Eligible Components'!N1146,'User Instructions'!$D$3:$D$8,0)),"")</f>
        <v>No</v>
      </c>
      <c r="U1146" s="1" t="str">
        <f>IFERROR(IF(INDEX('Tableau FR Download'!M:M,MATCH('Eligible Components'!M1146,'Tableau FR Download'!G:G,0))=0,"",INDEX('Tableau FR Download'!M:M,MATCH('Eligible Components'!M1146,'Tableau FR Download'!G:G,0))),"")</f>
        <v/>
      </c>
    </row>
    <row r="1147" spans="1:21" hidden="1" x14ac:dyDescent="0.35">
      <c r="A1147" s="1">
        <f t="shared" si="62"/>
        <v>0</v>
      </c>
      <c r="B1147" s="1">
        <v>0</v>
      </c>
      <c r="C1147" s="1" t="s">
        <v>201</v>
      </c>
      <c r="D1147" s="1" t="s">
        <v>153</v>
      </c>
      <c r="E1147" s="1" t="s">
        <v>53</v>
      </c>
      <c r="F1147" s="1" t="s">
        <v>209</v>
      </c>
      <c r="G1147" s="1" t="str">
        <f t="shared" si="60"/>
        <v>Nicaragua-HIV/AIDS,Tuberculosis,Malaria</v>
      </c>
      <c r="H1147" s="1">
        <v>0</v>
      </c>
      <c r="I1147" s="1" t="s">
        <v>71</v>
      </c>
      <c r="J1147" s="1" t="str">
        <f>IF(IFERROR(IF(M1147="",INDEX('Review Approach Lookup'!D:D,MATCH('Eligible Components'!G1147,'Review Approach Lookup'!A:A,0)),INDEX('Tableau FR Download'!I:I,MATCH(M1147,'Tableau FR Download'!G:G,0))),"")=0,"TBC",IFERROR(IF(M1147="",INDEX('Review Approach Lookup'!D:D,MATCH('Eligible Components'!G1147,'Review Approach Lookup'!A:A,0)),INDEX('Tableau FR Download'!I:I,MATCH(M1147,'Tableau FR Download'!G:G,0))),""))</f>
        <v/>
      </c>
      <c r="K1147" s="1" t="s">
        <v>218</v>
      </c>
      <c r="L1147" s="1">
        <f>_xlfn.MAXIFS('Tableau FR Download'!A:A,'Tableau FR Download'!B:B,'Eligible Components'!G1147)</f>
        <v>0</v>
      </c>
      <c r="M1147" s="1" t="str">
        <f>IF(L1147=0,"",INDEX('Tableau FR Download'!G:G,MATCH('Eligible Components'!L1147,'Tableau FR Download'!A:A,0)))</f>
        <v/>
      </c>
      <c r="N1147" s="2" t="str">
        <f>IFERROR(IF(LEFT(INDEX('Tableau FR Download'!J:J,MATCH('Eligible Components'!M1147,'Tableau FR Download'!G:G,0)),FIND(" - ",INDEX('Tableau FR Download'!J:J,MATCH('Eligible Components'!M1147,'Tableau FR Download'!G:G,0)))-1) = 0,"",LEFT(INDEX('Tableau FR Download'!J:J,MATCH('Eligible Components'!M1147,'Tableau FR Download'!G:G,0)),FIND(" - ",INDEX('Tableau FR Download'!J:J,MATCH('Eligible Components'!M1147,'Tableau FR Download'!G:G,0)))-1)),"")</f>
        <v/>
      </c>
      <c r="O1147" s="2" t="str">
        <f>IF(T1147="No","",IFERROR(IF(INDEX('Tableau FR Download'!M:M,MATCH('Eligible Components'!M1147,'Tableau FR Download'!G:G,0))=0,"",INDEX('Tableau FR Download'!M:M,MATCH('Eligible Components'!M1147,'Tableau FR Download'!G:G,0))),""))</f>
        <v/>
      </c>
      <c r="P1147" s="27" t="str">
        <f>IF(IFERROR(
INDEX('Funding Request Tracker'!$G$6:$G$13,MATCH('Eligible Components'!N1147,'Funding Request Tracker'!$F$6:$F$13,0)),"")=0,"",
IFERROR(INDEX('Funding Request Tracker'!$G$6:$G$13,MATCH('Eligible Components'!N1147,'Funding Request Tracker'!$F$6:$F$13,0)),
""))</f>
        <v/>
      </c>
      <c r="Q1147" s="27" t="str">
        <f>IF(IFERROR(INDEX('Tableau FR Download'!N:N,MATCH('Eligible Components'!M1147,'Tableau FR Download'!G:G,0)),"")=0,"",IFERROR(INDEX('Tableau FR Download'!N:N,MATCH('Eligible Components'!M1147,'Tableau FR Download'!G:G,0)),""))</f>
        <v/>
      </c>
      <c r="R1147" s="27" t="str">
        <f>IF(IFERROR(INDEX('Tableau FR Download'!O:O,MATCH('Eligible Components'!M1147,'Tableau FR Download'!G:G,0)),"")=0,"",IFERROR(INDEX('Tableau FR Download'!O:O,MATCH('Eligible Components'!M1147,'Tableau FR Download'!G:G,0)),""))</f>
        <v/>
      </c>
      <c r="S1147" t="str">
        <f t="shared" si="63"/>
        <v/>
      </c>
      <c r="T1147" s="1" t="str">
        <f>IFERROR(INDEX('User Instructions'!$E$3:$E$8,MATCH('Eligible Components'!N1147,'User Instructions'!$D$3:$D$8,0)),"")</f>
        <v/>
      </c>
      <c r="U1147" s="1" t="str">
        <f>IFERROR(IF(INDEX('Tableau FR Download'!M:M,MATCH('Eligible Components'!M1147,'Tableau FR Download'!G:G,0))=0,"",INDEX('Tableau FR Download'!M:M,MATCH('Eligible Components'!M1147,'Tableau FR Download'!G:G,0))),"")</f>
        <v/>
      </c>
    </row>
    <row r="1148" spans="1:21" hidden="1" x14ac:dyDescent="0.35">
      <c r="A1148" s="1">
        <f t="shared" si="62"/>
        <v>0</v>
      </c>
      <c r="B1148" s="1">
        <v>0</v>
      </c>
      <c r="C1148" s="1" t="s">
        <v>201</v>
      </c>
      <c r="D1148" s="1" t="s">
        <v>153</v>
      </c>
      <c r="E1148" s="1" t="s">
        <v>81</v>
      </c>
      <c r="F1148" s="1" t="s">
        <v>210</v>
      </c>
      <c r="G1148" s="1" t="str">
        <f t="shared" si="60"/>
        <v>Nicaragua-HIV/AIDS,Tuberculosis,Malaria,RSSH</v>
      </c>
      <c r="H1148" s="1">
        <v>0</v>
      </c>
      <c r="I1148" s="1" t="s">
        <v>71</v>
      </c>
      <c r="J1148" s="1" t="str">
        <f>IF(IFERROR(IF(M1148="",INDEX('Review Approach Lookup'!D:D,MATCH('Eligible Components'!G1148,'Review Approach Lookup'!A:A,0)),INDEX('Tableau FR Download'!I:I,MATCH(M1148,'Tableau FR Download'!G:G,0))),"")=0,"TBC",IFERROR(IF(M1148="",INDEX('Review Approach Lookup'!D:D,MATCH('Eligible Components'!G1148,'Review Approach Lookup'!A:A,0)),INDEX('Tableau FR Download'!I:I,MATCH(M1148,'Tableau FR Download'!G:G,0))),""))</f>
        <v/>
      </c>
      <c r="K1148" s="1" t="s">
        <v>218</v>
      </c>
      <c r="L1148" s="1">
        <f>_xlfn.MAXIFS('Tableau FR Download'!A:A,'Tableau FR Download'!B:B,'Eligible Components'!G1148)</f>
        <v>0</v>
      </c>
      <c r="M1148" s="1" t="str">
        <f>IF(L1148=0,"",INDEX('Tableau FR Download'!G:G,MATCH('Eligible Components'!L1148,'Tableau FR Download'!A:A,0)))</f>
        <v/>
      </c>
      <c r="N1148" s="2" t="str">
        <f>IFERROR(IF(LEFT(INDEX('Tableau FR Download'!J:J,MATCH('Eligible Components'!M1148,'Tableau FR Download'!G:G,0)),FIND(" - ",INDEX('Tableau FR Download'!J:J,MATCH('Eligible Components'!M1148,'Tableau FR Download'!G:G,0)))-1) = 0,"",LEFT(INDEX('Tableau FR Download'!J:J,MATCH('Eligible Components'!M1148,'Tableau FR Download'!G:G,0)),FIND(" - ",INDEX('Tableau FR Download'!J:J,MATCH('Eligible Components'!M1148,'Tableau FR Download'!G:G,0)))-1)),"")</f>
        <v/>
      </c>
      <c r="O1148" s="2" t="str">
        <f>IF(T1148="No","",IFERROR(IF(INDEX('Tableau FR Download'!M:M,MATCH('Eligible Components'!M1148,'Tableau FR Download'!G:G,0))=0,"",INDEX('Tableau FR Download'!M:M,MATCH('Eligible Components'!M1148,'Tableau FR Download'!G:G,0))),""))</f>
        <v/>
      </c>
      <c r="P1148" s="27" t="str">
        <f>IF(IFERROR(
INDEX('Funding Request Tracker'!$G$6:$G$13,MATCH('Eligible Components'!N1148,'Funding Request Tracker'!$F$6:$F$13,0)),"")=0,"",
IFERROR(INDEX('Funding Request Tracker'!$G$6:$G$13,MATCH('Eligible Components'!N1148,'Funding Request Tracker'!$F$6:$F$13,0)),
""))</f>
        <v/>
      </c>
      <c r="Q1148" s="27" t="str">
        <f>IF(IFERROR(INDEX('Tableau FR Download'!N:N,MATCH('Eligible Components'!M1148,'Tableau FR Download'!G:G,0)),"")=0,"",IFERROR(INDEX('Tableau FR Download'!N:N,MATCH('Eligible Components'!M1148,'Tableau FR Download'!G:G,0)),""))</f>
        <v/>
      </c>
      <c r="R1148" s="27" t="str">
        <f>IF(IFERROR(INDEX('Tableau FR Download'!O:O,MATCH('Eligible Components'!M1148,'Tableau FR Download'!G:G,0)),"")=0,"",IFERROR(INDEX('Tableau FR Download'!O:O,MATCH('Eligible Components'!M1148,'Tableau FR Download'!G:G,0)),""))</f>
        <v/>
      </c>
      <c r="S1148" t="str">
        <f t="shared" si="63"/>
        <v/>
      </c>
      <c r="T1148" s="1" t="str">
        <f>IFERROR(INDEX('User Instructions'!$E$3:$E$8,MATCH('Eligible Components'!N1148,'User Instructions'!$D$3:$D$8,0)),"")</f>
        <v/>
      </c>
      <c r="U1148" s="1" t="str">
        <f>IFERROR(IF(INDEX('Tableau FR Download'!M:M,MATCH('Eligible Components'!M1148,'Tableau FR Download'!G:G,0))=0,"",INDEX('Tableau FR Download'!M:M,MATCH('Eligible Components'!M1148,'Tableau FR Download'!G:G,0))),"")</f>
        <v/>
      </c>
    </row>
    <row r="1149" spans="1:21" hidden="1" x14ac:dyDescent="0.35">
      <c r="A1149" s="1">
        <f t="shared" si="62"/>
        <v>0</v>
      </c>
      <c r="B1149" s="1">
        <v>0</v>
      </c>
      <c r="C1149" s="1" t="s">
        <v>201</v>
      </c>
      <c r="D1149" s="1" t="s">
        <v>153</v>
      </c>
      <c r="E1149" s="1" t="s">
        <v>137</v>
      </c>
      <c r="F1149" s="1" t="s">
        <v>211</v>
      </c>
      <c r="G1149" s="1" t="str">
        <f t="shared" si="60"/>
        <v>Nicaragua-HIV/AIDS,Tuberculosis,RSSH</v>
      </c>
      <c r="H1149" s="1">
        <v>0</v>
      </c>
      <c r="I1149" s="1" t="s">
        <v>71</v>
      </c>
      <c r="J1149" s="1" t="str">
        <f>IF(IFERROR(IF(M1149="",INDEX('Review Approach Lookup'!D:D,MATCH('Eligible Components'!G1149,'Review Approach Lookup'!A:A,0)),INDEX('Tableau FR Download'!I:I,MATCH(M1149,'Tableau FR Download'!G:G,0))),"")=0,"TBC",IFERROR(IF(M1149="",INDEX('Review Approach Lookup'!D:D,MATCH('Eligible Components'!G1149,'Review Approach Lookup'!A:A,0)),INDEX('Tableau FR Download'!I:I,MATCH(M1149,'Tableau FR Download'!G:G,0))),""))</f>
        <v/>
      </c>
      <c r="K1149" s="1" t="s">
        <v>218</v>
      </c>
      <c r="L1149" s="1">
        <f>_xlfn.MAXIFS('Tableau FR Download'!A:A,'Tableau FR Download'!B:B,'Eligible Components'!G1149)</f>
        <v>0</v>
      </c>
      <c r="M1149" s="1" t="str">
        <f>IF(L1149=0,"",INDEX('Tableau FR Download'!G:G,MATCH('Eligible Components'!L1149,'Tableau FR Download'!A:A,0)))</f>
        <v/>
      </c>
      <c r="N1149" s="2" t="str">
        <f>IFERROR(IF(LEFT(INDEX('Tableau FR Download'!J:J,MATCH('Eligible Components'!M1149,'Tableau FR Download'!G:G,0)),FIND(" - ",INDEX('Tableau FR Download'!J:J,MATCH('Eligible Components'!M1149,'Tableau FR Download'!G:G,0)))-1) = 0,"",LEFT(INDEX('Tableau FR Download'!J:J,MATCH('Eligible Components'!M1149,'Tableau FR Download'!G:G,0)),FIND(" - ",INDEX('Tableau FR Download'!J:J,MATCH('Eligible Components'!M1149,'Tableau FR Download'!G:G,0)))-1)),"")</f>
        <v/>
      </c>
      <c r="O1149" s="2" t="str">
        <f>IF(T1149="No","",IFERROR(IF(INDEX('Tableau FR Download'!M:M,MATCH('Eligible Components'!M1149,'Tableau FR Download'!G:G,0))=0,"",INDEX('Tableau FR Download'!M:M,MATCH('Eligible Components'!M1149,'Tableau FR Download'!G:G,0))),""))</f>
        <v/>
      </c>
      <c r="P1149" s="27" t="str">
        <f>IF(IFERROR(
INDEX('Funding Request Tracker'!$G$6:$G$13,MATCH('Eligible Components'!N1149,'Funding Request Tracker'!$F$6:$F$13,0)),"")=0,"",
IFERROR(INDEX('Funding Request Tracker'!$G$6:$G$13,MATCH('Eligible Components'!N1149,'Funding Request Tracker'!$F$6:$F$13,0)),
""))</f>
        <v/>
      </c>
      <c r="Q1149" s="27" t="str">
        <f>IF(IFERROR(INDEX('Tableau FR Download'!N:N,MATCH('Eligible Components'!M1149,'Tableau FR Download'!G:G,0)),"")=0,"",IFERROR(INDEX('Tableau FR Download'!N:N,MATCH('Eligible Components'!M1149,'Tableau FR Download'!G:G,0)),""))</f>
        <v/>
      </c>
      <c r="R1149" s="27" t="str">
        <f>IF(IFERROR(INDEX('Tableau FR Download'!O:O,MATCH('Eligible Components'!M1149,'Tableau FR Download'!G:G,0)),"")=0,"",IFERROR(INDEX('Tableau FR Download'!O:O,MATCH('Eligible Components'!M1149,'Tableau FR Download'!G:G,0)),""))</f>
        <v/>
      </c>
      <c r="S1149" t="str">
        <f t="shared" si="63"/>
        <v/>
      </c>
      <c r="T1149" s="1" t="str">
        <f>IFERROR(INDEX('User Instructions'!$E$3:$E$8,MATCH('Eligible Components'!N1149,'User Instructions'!$D$3:$D$8,0)),"")</f>
        <v/>
      </c>
      <c r="U1149" s="1" t="str">
        <f>IFERROR(IF(INDEX('Tableau FR Download'!M:M,MATCH('Eligible Components'!M1149,'Tableau FR Download'!G:G,0))=0,"",INDEX('Tableau FR Download'!M:M,MATCH('Eligible Components'!M1149,'Tableau FR Download'!G:G,0))),"")</f>
        <v/>
      </c>
    </row>
    <row r="1150" spans="1:21" hidden="1" x14ac:dyDescent="0.35">
      <c r="A1150" s="1">
        <f t="shared" si="62"/>
        <v>1</v>
      </c>
      <c r="B1150" s="1">
        <v>0</v>
      </c>
      <c r="C1150" s="1" t="s">
        <v>201</v>
      </c>
      <c r="D1150" s="1" t="s">
        <v>153</v>
      </c>
      <c r="E1150" s="1" t="s">
        <v>68</v>
      </c>
      <c r="F1150" s="1" t="s">
        <v>68</v>
      </c>
      <c r="G1150" s="1" t="str">
        <f t="shared" si="60"/>
        <v>Nicaragua-Malaria</v>
      </c>
      <c r="H1150" s="1">
        <v>1</v>
      </c>
      <c r="I1150" s="1" t="s">
        <v>71</v>
      </c>
      <c r="J1150" s="1" t="str">
        <f>IF(IFERROR(IF(M1150="",INDEX('Review Approach Lookup'!D:D,MATCH('Eligible Components'!G1150,'Review Approach Lookup'!A:A,0)),INDEX('Tableau FR Download'!I:I,MATCH(M1150,'Tableau FR Download'!G:G,0))),"")=0,"TBC",IFERROR(IF(M1150="",INDEX('Review Approach Lookup'!D:D,MATCH('Eligible Components'!G1150,'Review Approach Lookup'!A:A,0)),INDEX('Tableau FR Download'!I:I,MATCH(M1150,'Tableau FR Download'!G:G,0))),""))</f>
        <v>Tailored for Focused Portfolios</v>
      </c>
      <c r="K1150" s="1" t="s">
        <v>218</v>
      </c>
      <c r="L1150" s="1">
        <f>_xlfn.MAXIFS('Tableau FR Download'!A:A,'Tableau FR Download'!B:B,'Eligible Components'!G1150)</f>
        <v>1662</v>
      </c>
      <c r="M1150" s="1" t="str">
        <f>IF(L1150=0,"",INDEX('Tableau FR Download'!G:G,MATCH('Eligible Components'!L1150,'Tableau FR Download'!A:A,0)))</f>
        <v>FR1662-NIC-M</v>
      </c>
      <c r="N1150" s="2" t="str">
        <f>IFERROR(IF(LEFT(INDEX('Tableau FR Download'!J:J,MATCH('Eligible Components'!M1150,'Tableau FR Download'!G:G,0)),FIND(" - ",INDEX('Tableau FR Download'!J:J,MATCH('Eligible Components'!M1150,'Tableau FR Download'!G:G,0)))-1) = 0,"",LEFT(INDEX('Tableau FR Download'!J:J,MATCH('Eligible Components'!M1150,'Tableau FR Download'!G:G,0)),FIND(" - ",INDEX('Tableau FR Download'!J:J,MATCH('Eligible Components'!M1150,'Tableau FR Download'!G:G,0)))-1)),"")</f>
        <v>Window 4</v>
      </c>
      <c r="O1150" s="2" t="str">
        <f>IF(T1150="No","",IFERROR(IF(INDEX('Tableau FR Download'!M:M,MATCH('Eligible Components'!M1150,'Tableau FR Download'!G:G,0))=0,"",INDEX('Tableau FR Download'!M:M,MATCH('Eligible Components'!M1150,'Tableau FR Download'!G:G,0))),""))</f>
        <v>Grant Making</v>
      </c>
      <c r="P1150" s="27">
        <f>IF(IFERROR(
INDEX('Funding Request Tracker'!$G$6:$G$13,MATCH('Eligible Components'!N1150,'Funding Request Tracker'!$F$6:$F$13,0)),"")=0,"",
IFERROR(INDEX('Funding Request Tracker'!$G$6:$G$13,MATCH('Eligible Components'!N1150,'Funding Request Tracker'!$F$6:$F$13,0)),
""))</f>
        <v>45327</v>
      </c>
      <c r="Q1150" s="27" t="str">
        <f>IF(IFERROR(INDEX('Tableau FR Download'!N:N,MATCH('Eligible Components'!M1150,'Tableau FR Download'!G:G,0)),"")=0,"",IFERROR(INDEX('Tableau FR Download'!N:N,MATCH('Eligible Components'!M1150,'Tableau FR Download'!G:G,0)),""))</f>
        <v/>
      </c>
      <c r="R1150" s="27" t="str">
        <f>IF(IFERROR(INDEX('Tableau FR Download'!O:O,MATCH('Eligible Components'!M1150,'Tableau FR Download'!G:G,0)),"")=0,"",IFERROR(INDEX('Tableau FR Download'!O:O,MATCH('Eligible Components'!M1150,'Tableau FR Download'!G:G,0)),""))</f>
        <v/>
      </c>
      <c r="S1150" t="str">
        <f t="shared" si="63"/>
        <v/>
      </c>
      <c r="T1150" s="1" t="str">
        <f>IFERROR(INDEX('User Instructions'!$E$3:$E$8,MATCH('Eligible Components'!N1150,'User Instructions'!$D$3:$D$8,0)),"")</f>
        <v>Yes</v>
      </c>
      <c r="U1150" s="1" t="str">
        <f>IFERROR(IF(INDEX('Tableau FR Download'!M:M,MATCH('Eligible Components'!M1150,'Tableau FR Download'!G:G,0))=0,"",INDEX('Tableau FR Download'!M:M,MATCH('Eligible Components'!M1150,'Tableau FR Download'!G:G,0))),"")</f>
        <v>Grant Making</v>
      </c>
    </row>
    <row r="1151" spans="1:21" hidden="1" x14ac:dyDescent="0.35">
      <c r="A1151" s="1">
        <f t="shared" si="62"/>
        <v>0</v>
      </c>
      <c r="B1151" s="1">
        <v>0</v>
      </c>
      <c r="C1151" s="1" t="s">
        <v>201</v>
      </c>
      <c r="D1151" s="1" t="s">
        <v>153</v>
      </c>
      <c r="E1151" s="1" t="s">
        <v>94</v>
      </c>
      <c r="F1151" s="1" t="s">
        <v>212</v>
      </c>
      <c r="G1151" s="1" t="str">
        <f t="shared" si="60"/>
        <v>Nicaragua-Malaria,RSSH</v>
      </c>
      <c r="H1151" s="1">
        <v>0</v>
      </c>
      <c r="I1151" s="1" t="s">
        <v>71</v>
      </c>
      <c r="J1151" s="1" t="str">
        <f>IF(IFERROR(IF(M1151="",INDEX('Review Approach Lookup'!D:D,MATCH('Eligible Components'!G1151,'Review Approach Lookup'!A:A,0)),INDEX('Tableau FR Download'!I:I,MATCH(M1151,'Tableau FR Download'!G:G,0))),"")=0,"TBC",IFERROR(IF(M1151="",INDEX('Review Approach Lookup'!D:D,MATCH('Eligible Components'!G1151,'Review Approach Lookup'!A:A,0)),INDEX('Tableau FR Download'!I:I,MATCH(M1151,'Tableau FR Download'!G:G,0))),""))</f>
        <v/>
      </c>
      <c r="K1151" s="1" t="s">
        <v>218</v>
      </c>
      <c r="L1151" s="1">
        <f>_xlfn.MAXIFS('Tableau FR Download'!A:A,'Tableau FR Download'!B:B,'Eligible Components'!G1151)</f>
        <v>0</v>
      </c>
      <c r="M1151" s="1" t="str">
        <f>IF(L1151=0,"",INDEX('Tableau FR Download'!G:G,MATCH('Eligible Components'!L1151,'Tableau FR Download'!A:A,0)))</f>
        <v/>
      </c>
      <c r="N1151" s="2" t="str">
        <f>IFERROR(IF(LEFT(INDEX('Tableau FR Download'!J:J,MATCH('Eligible Components'!M1151,'Tableau FR Download'!G:G,0)),FIND(" - ",INDEX('Tableau FR Download'!J:J,MATCH('Eligible Components'!M1151,'Tableau FR Download'!G:G,0)))-1) = 0,"",LEFT(INDEX('Tableau FR Download'!J:J,MATCH('Eligible Components'!M1151,'Tableau FR Download'!G:G,0)),FIND(" - ",INDEX('Tableau FR Download'!J:J,MATCH('Eligible Components'!M1151,'Tableau FR Download'!G:G,0)))-1)),"")</f>
        <v/>
      </c>
      <c r="O1151" s="2" t="str">
        <f>IF(T1151="No","",IFERROR(IF(INDEX('Tableau FR Download'!M:M,MATCH('Eligible Components'!M1151,'Tableau FR Download'!G:G,0))=0,"",INDEX('Tableau FR Download'!M:M,MATCH('Eligible Components'!M1151,'Tableau FR Download'!G:G,0))),""))</f>
        <v/>
      </c>
      <c r="P1151" s="27" t="str">
        <f>IF(IFERROR(
INDEX('Funding Request Tracker'!$G$6:$G$13,MATCH('Eligible Components'!N1151,'Funding Request Tracker'!$F$6:$F$13,0)),"")=0,"",
IFERROR(INDEX('Funding Request Tracker'!$G$6:$G$13,MATCH('Eligible Components'!N1151,'Funding Request Tracker'!$F$6:$F$13,0)),
""))</f>
        <v/>
      </c>
      <c r="Q1151" s="27" t="str">
        <f>IF(IFERROR(INDEX('Tableau FR Download'!N:N,MATCH('Eligible Components'!M1151,'Tableau FR Download'!G:G,0)),"")=0,"",IFERROR(INDEX('Tableau FR Download'!N:N,MATCH('Eligible Components'!M1151,'Tableau FR Download'!G:G,0)),""))</f>
        <v/>
      </c>
      <c r="R1151" s="27" t="str">
        <f>IF(IFERROR(INDEX('Tableau FR Download'!O:O,MATCH('Eligible Components'!M1151,'Tableau FR Download'!G:G,0)),"")=0,"",IFERROR(INDEX('Tableau FR Download'!O:O,MATCH('Eligible Components'!M1151,'Tableau FR Download'!G:G,0)),""))</f>
        <v/>
      </c>
      <c r="S1151" t="str">
        <f t="shared" si="63"/>
        <v/>
      </c>
      <c r="T1151" s="1" t="str">
        <f>IFERROR(INDEX('User Instructions'!$E$3:$E$8,MATCH('Eligible Components'!N1151,'User Instructions'!$D$3:$D$8,0)),"")</f>
        <v/>
      </c>
      <c r="U1151" s="1" t="str">
        <f>IFERROR(IF(INDEX('Tableau FR Download'!M:M,MATCH('Eligible Components'!M1151,'Tableau FR Download'!G:G,0))=0,"",INDEX('Tableau FR Download'!M:M,MATCH('Eligible Components'!M1151,'Tableau FR Download'!G:G,0))),"")</f>
        <v/>
      </c>
    </row>
    <row r="1152" spans="1:21" hidden="1" x14ac:dyDescent="0.35">
      <c r="A1152" s="1">
        <f t="shared" si="62"/>
        <v>0</v>
      </c>
      <c r="B1152" s="1">
        <v>0</v>
      </c>
      <c r="C1152" s="1" t="s">
        <v>201</v>
      </c>
      <c r="D1152" s="1" t="s">
        <v>153</v>
      </c>
      <c r="E1152" s="1" t="s">
        <v>91</v>
      </c>
      <c r="F1152" s="1" t="s">
        <v>91</v>
      </c>
      <c r="G1152" s="1" t="str">
        <f t="shared" si="60"/>
        <v>Nicaragua-RSSH</v>
      </c>
      <c r="H1152" s="1">
        <v>0</v>
      </c>
      <c r="I1152" s="1" t="s">
        <v>71</v>
      </c>
      <c r="J1152" s="1" t="str">
        <f>IF(IFERROR(IF(M1152="",INDEX('Review Approach Lookup'!D:D,MATCH('Eligible Components'!G1152,'Review Approach Lookup'!A:A,0)),INDEX('Tableau FR Download'!I:I,MATCH(M1152,'Tableau FR Download'!G:G,0))),"")=0,"TBC",IFERROR(IF(M1152="",INDEX('Review Approach Lookup'!D:D,MATCH('Eligible Components'!G1152,'Review Approach Lookup'!A:A,0)),INDEX('Tableau FR Download'!I:I,MATCH(M1152,'Tableau FR Download'!G:G,0))),""))</f>
        <v>TBC</v>
      </c>
      <c r="K1152" s="1" t="s">
        <v>218</v>
      </c>
      <c r="L1152" s="1">
        <f>_xlfn.MAXIFS('Tableau FR Download'!A:A,'Tableau FR Download'!B:B,'Eligible Components'!G1152)</f>
        <v>0</v>
      </c>
      <c r="M1152" s="1" t="str">
        <f>IF(L1152=0,"",INDEX('Tableau FR Download'!G:G,MATCH('Eligible Components'!L1152,'Tableau FR Download'!A:A,0)))</f>
        <v/>
      </c>
      <c r="N1152" s="2" t="str">
        <f>IFERROR(IF(LEFT(INDEX('Tableau FR Download'!J:J,MATCH('Eligible Components'!M1152,'Tableau FR Download'!G:G,0)),FIND(" - ",INDEX('Tableau FR Download'!J:J,MATCH('Eligible Components'!M1152,'Tableau FR Download'!G:G,0)))-1) = 0,"",LEFT(INDEX('Tableau FR Download'!J:J,MATCH('Eligible Components'!M1152,'Tableau FR Download'!G:G,0)),FIND(" - ",INDEX('Tableau FR Download'!J:J,MATCH('Eligible Components'!M1152,'Tableau FR Download'!G:G,0)))-1)),"")</f>
        <v/>
      </c>
      <c r="O1152" s="2" t="str">
        <f>IF(T1152="No","",IFERROR(IF(INDEX('Tableau FR Download'!M:M,MATCH('Eligible Components'!M1152,'Tableau FR Download'!G:G,0))=0,"",INDEX('Tableau FR Download'!M:M,MATCH('Eligible Components'!M1152,'Tableau FR Download'!G:G,0))),""))</f>
        <v/>
      </c>
      <c r="P1152" s="27" t="str">
        <f>IF(IFERROR(
INDEX('Funding Request Tracker'!$G$6:$G$13,MATCH('Eligible Components'!N1152,'Funding Request Tracker'!$F$6:$F$13,0)),"")=0,"",
IFERROR(INDEX('Funding Request Tracker'!$G$6:$G$13,MATCH('Eligible Components'!N1152,'Funding Request Tracker'!$F$6:$F$13,0)),
""))</f>
        <v/>
      </c>
      <c r="Q1152" s="27" t="str">
        <f>IF(IFERROR(INDEX('Tableau FR Download'!N:N,MATCH('Eligible Components'!M1152,'Tableau FR Download'!G:G,0)),"")=0,"",IFERROR(INDEX('Tableau FR Download'!N:N,MATCH('Eligible Components'!M1152,'Tableau FR Download'!G:G,0)),""))</f>
        <v/>
      </c>
      <c r="R1152" s="27" t="str">
        <f>IF(IFERROR(INDEX('Tableau FR Download'!O:O,MATCH('Eligible Components'!M1152,'Tableau FR Download'!G:G,0)),"")=0,"",IFERROR(INDEX('Tableau FR Download'!O:O,MATCH('Eligible Components'!M1152,'Tableau FR Download'!G:G,0)),""))</f>
        <v/>
      </c>
      <c r="S1152" t="str">
        <f t="shared" si="63"/>
        <v/>
      </c>
      <c r="T1152" s="1" t="str">
        <f>IFERROR(INDEX('User Instructions'!$E$3:$E$8,MATCH('Eligible Components'!N1152,'User Instructions'!$D$3:$D$8,0)),"")</f>
        <v/>
      </c>
      <c r="U1152" s="1" t="str">
        <f>IFERROR(IF(INDEX('Tableau FR Download'!M:M,MATCH('Eligible Components'!M1152,'Tableau FR Download'!G:G,0))=0,"",INDEX('Tableau FR Download'!M:M,MATCH('Eligible Components'!M1152,'Tableau FR Download'!G:G,0))),"")</f>
        <v/>
      </c>
    </row>
    <row r="1153" spans="1:21" hidden="1" x14ac:dyDescent="0.35">
      <c r="A1153" s="1">
        <f t="shared" si="62"/>
        <v>0</v>
      </c>
      <c r="B1153" s="1">
        <v>0</v>
      </c>
      <c r="C1153" s="1" t="s">
        <v>201</v>
      </c>
      <c r="D1153" s="1" t="s">
        <v>153</v>
      </c>
      <c r="E1153" s="1" t="s">
        <v>61</v>
      </c>
      <c r="F1153" s="1" t="s">
        <v>213</v>
      </c>
      <c r="G1153" s="1" t="str">
        <f t="shared" si="60"/>
        <v>Nicaragua-Tuberculosis</v>
      </c>
      <c r="H1153" s="1">
        <v>0</v>
      </c>
      <c r="I1153" s="1" t="s">
        <v>71</v>
      </c>
      <c r="J1153" s="1" t="str">
        <f>IF(IFERROR(IF(M1153="",INDEX('Review Approach Lookup'!D:D,MATCH('Eligible Components'!G1153,'Review Approach Lookup'!A:A,0)),INDEX('Tableau FR Download'!I:I,MATCH(M1153,'Tableau FR Download'!G:G,0))),"")=0,"TBC",IFERROR(IF(M1153="",INDEX('Review Approach Lookup'!D:D,MATCH('Eligible Components'!G1153,'Review Approach Lookup'!A:A,0)),INDEX('Tableau FR Download'!I:I,MATCH(M1153,'Tableau FR Download'!G:G,0))),""))</f>
        <v>Tailored for Focused Portfolios</v>
      </c>
      <c r="K1153" s="1" t="s">
        <v>218</v>
      </c>
      <c r="L1153" s="1">
        <f>_xlfn.MAXIFS('Tableau FR Download'!A:A,'Tableau FR Download'!B:B,'Eligible Components'!G1153)</f>
        <v>0</v>
      </c>
      <c r="M1153" s="1" t="str">
        <f>IF(L1153=0,"",INDEX('Tableau FR Download'!G:G,MATCH('Eligible Components'!L1153,'Tableau FR Download'!A:A,0)))</f>
        <v/>
      </c>
      <c r="N1153" s="2" t="str">
        <f>IFERROR(IF(LEFT(INDEX('Tableau FR Download'!J:J,MATCH('Eligible Components'!M1153,'Tableau FR Download'!G:G,0)),FIND(" - ",INDEX('Tableau FR Download'!J:J,MATCH('Eligible Components'!M1153,'Tableau FR Download'!G:G,0)))-1) = 0,"",LEFT(INDEX('Tableau FR Download'!J:J,MATCH('Eligible Components'!M1153,'Tableau FR Download'!G:G,0)),FIND(" - ",INDEX('Tableau FR Download'!J:J,MATCH('Eligible Components'!M1153,'Tableau FR Download'!G:G,0)))-1)),"")</f>
        <v/>
      </c>
      <c r="O1153" s="2" t="str">
        <f>IF(T1153="No","",IFERROR(IF(INDEX('Tableau FR Download'!M:M,MATCH('Eligible Components'!M1153,'Tableau FR Download'!G:G,0))=0,"",INDEX('Tableau FR Download'!M:M,MATCH('Eligible Components'!M1153,'Tableau FR Download'!G:G,0))),""))</f>
        <v/>
      </c>
      <c r="P1153" s="27" t="str">
        <f>IF(IFERROR(
INDEX('Funding Request Tracker'!$G$6:$G$13,MATCH('Eligible Components'!N1153,'Funding Request Tracker'!$F$6:$F$13,0)),"")=0,"",
IFERROR(INDEX('Funding Request Tracker'!$G$6:$G$13,MATCH('Eligible Components'!N1153,'Funding Request Tracker'!$F$6:$F$13,0)),
""))</f>
        <v/>
      </c>
      <c r="Q1153" s="27" t="str">
        <f>IF(IFERROR(INDEX('Tableau FR Download'!N:N,MATCH('Eligible Components'!M1153,'Tableau FR Download'!G:G,0)),"")=0,"",IFERROR(INDEX('Tableau FR Download'!N:N,MATCH('Eligible Components'!M1153,'Tableau FR Download'!G:G,0)),""))</f>
        <v/>
      </c>
      <c r="R1153" s="27" t="str">
        <f>IF(IFERROR(INDEX('Tableau FR Download'!O:O,MATCH('Eligible Components'!M1153,'Tableau FR Download'!G:G,0)),"")=0,"",IFERROR(INDEX('Tableau FR Download'!O:O,MATCH('Eligible Components'!M1153,'Tableau FR Download'!G:G,0)),""))</f>
        <v/>
      </c>
      <c r="S1153" t="str">
        <f t="shared" si="63"/>
        <v/>
      </c>
      <c r="T1153" s="1" t="str">
        <f>IFERROR(INDEX('User Instructions'!$E$3:$E$8,MATCH('Eligible Components'!N1153,'User Instructions'!$D$3:$D$8,0)),"")</f>
        <v/>
      </c>
      <c r="U1153" s="1" t="str">
        <f>IFERROR(IF(INDEX('Tableau FR Download'!M:M,MATCH('Eligible Components'!M1153,'Tableau FR Download'!G:G,0))=0,"",INDEX('Tableau FR Download'!M:M,MATCH('Eligible Components'!M1153,'Tableau FR Download'!G:G,0))),"")</f>
        <v/>
      </c>
    </row>
    <row r="1154" spans="1:21" hidden="1" x14ac:dyDescent="0.35">
      <c r="A1154" s="1">
        <f t="shared" si="62"/>
        <v>0</v>
      </c>
      <c r="B1154" s="1">
        <v>0</v>
      </c>
      <c r="C1154" s="1" t="s">
        <v>201</v>
      </c>
      <c r="D1154" s="1" t="s">
        <v>153</v>
      </c>
      <c r="E1154" s="1" t="s">
        <v>168</v>
      </c>
      <c r="F1154" s="1" t="s">
        <v>214</v>
      </c>
      <c r="G1154" s="1" t="str">
        <f t="shared" ref="G1154:G1217" si="64">_xlfn.CONCAT(D1154,"-",F1154)</f>
        <v>Nicaragua-Tuberculosis,Malaria</v>
      </c>
      <c r="H1154" s="1">
        <v>0</v>
      </c>
      <c r="I1154" s="1" t="s">
        <v>71</v>
      </c>
      <c r="J1154" s="1" t="str">
        <f>IF(IFERROR(IF(M1154="",INDEX('Review Approach Lookup'!D:D,MATCH('Eligible Components'!G1154,'Review Approach Lookup'!A:A,0)),INDEX('Tableau FR Download'!I:I,MATCH(M1154,'Tableau FR Download'!G:G,0))),"")=0,"TBC",IFERROR(IF(M1154="",INDEX('Review Approach Lookup'!D:D,MATCH('Eligible Components'!G1154,'Review Approach Lookup'!A:A,0)),INDEX('Tableau FR Download'!I:I,MATCH(M1154,'Tableau FR Download'!G:G,0))),""))</f>
        <v/>
      </c>
      <c r="K1154" s="1" t="s">
        <v>218</v>
      </c>
      <c r="L1154" s="1">
        <f>_xlfn.MAXIFS('Tableau FR Download'!A:A,'Tableau FR Download'!B:B,'Eligible Components'!G1154)</f>
        <v>0</v>
      </c>
      <c r="M1154" s="1" t="str">
        <f>IF(L1154=0,"",INDEX('Tableau FR Download'!G:G,MATCH('Eligible Components'!L1154,'Tableau FR Download'!A:A,0)))</f>
        <v/>
      </c>
      <c r="N1154" s="2" t="str">
        <f>IFERROR(IF(LEFT(INDEX('Tableau FR Download'!J:J,MATCH('Eligible Components'!M1154,'Tableau FR Download'!G:G,0)),FIND(" - ",INDEX('Tableau FR Download'!J:J,MATCH('Eligible Components'!M1154,'Tableau FR Download'!G:G,0)))-1) = 0,"",LEFT(INDEX('Tableau FR Download'!J:J,MATCH('Eligible Components'!M1154,'Tableau FR Download'!G:G,0)),FIND(" - ",INDEX('Tableau FR Download'!J:J,MATCH('Eligible Components'!M1154,'Tableau FR Download'!G:G,0)))-1)),"")</f>
        <v/>
      </c>
      <c r="O1154" s="2" t="str">
        <f>IF(T1154="No","",IFERROR(IF(INDEX('Tableau FR Download'!M:M,MATCH('Eligible Components'!M1154,'Tableau FR Download'!G:G,0))=0,"",INDEX('Tableau FR Download'!M:M,MATCH('Eligible Components'!M1154,'Tableau FR Download'!G:G,0))),""))</f>
        <v/>
      </c>
      <c r="P1154" s="27" t="str">
        <f>IF(IFERROR(
INDEX('Funding Request Tracker'!$G$6:$G$13,MATCH('Eligible Components'!N1154,'Funding Request Tracker'!$F$6:$F$13,0)),"")=0,"",
IFERROR(INDEX('Funding Request Tracker'!$G$6:$G$13,MATCH('Eligible Components'!N1154,'Funding Request Tracker'!$F$6:$F$13,0)),
""))</f>
        <v/>
      </c>
      <c r="Q1154" s="27" t="str">
        <f>IF(IFERROR(INDEX('Tableau FR Download'!N:N,MATCH('Eligible Components'!M1154,'Tableau FR Download'!G:G,0)),"")=0,"",IFERROR(INDEX('Tableau FR Download'!N:N,MATCH('Eligible Components'!M1154,'Tableau FR Download'!G:G,0)),""))</f>
        <v/>
      </c>
      <c r="R1154" s="27" t="str">
        <f>IF(IFERROR(INDEX('Tableau FR Download'!O:O,MATCH('Eligible Components'!M1154,'Tableau FR Download'!G:G,0)),"")=0,"",IFERROR(INDEX('Tableau FR Download'!O:O,MATCH('Eligible Components'!M1154,'Tableau FR Download'!G:G,0)),""))</f>
        <v/>
      </c>
      <c r="S1154" t="str">
        <f t="shared" si="63"/>
        <v/>
      </c>
      <c r="T1154" s="1" t="str">
        <f>IFERROR(INDEX('User Instructions'!$E$3:$E$8,MATCH('Eligible Components'!N1154,'User Instructions'!$D$3:$D$8,0)),"")</f>
        <v/>
      </c>
      <c r="U1154" s="1" t="str">
        <f>IFERROR(IF(INDEX('Tableau FR Download'!M:M,MATCH('Eligible Components'!M1154,'Tableau FR Download'!G:G,0))=0,"",INDEX('Tableau FR Download'!M:M,MATCH('Eligible Components'!M1154,'Tableau FR Download'!G:G,0))),"")</f>
        <v/>
      </c>
    </row>
    <row r="1155" spans="1:21" hidden="1" x14ac:dyDescent="0.35">
      <c r="A1155" s="1">
        <f t="shared" si="62"/>
        <v>0</v>
      </c>
      <c r="B1155" s="1">
        <v>0</v>
      </c>
      <c r="C1155" s="1" t="s">
        <v>201</v>
      </c>
      <c r="D1155" s="1" t="s">
        <v>153</v>
      </c>
      <c r="E1155" s="1" t="s">
        <v>133</v>
      </c>
      <c r="F1155" s="1" t="s">
        <v>215</v>
      </c>
      <c r="G1155" s="1" t="str">
        <f t="shared" si="64"/>
        <v>Nicaragua-Tuberculosis,Malaria,RSSH</v>
      </c>
      <c r="H1155" s="1">
        <v>0</v>
      </c>
      <c r="I1155" s="1" t="s">
        <v>71</v>
      </c>
      <c r="J1155" s="1" t="str">
        <f>IF(IFERROR(IF(M1155="",INDEX('Review Approach Lookup'!D:D,MATCH('Eligible Components'!G1155,'Review Approach Lookup'!A:A,0)),INDEX('Tableau FR Download'!I:I,MATCH(M1155,'Tableau FR Download'!G:G,0))),"")=0,"TBC",IFERROR(IF(M1155="",INDEX('Review Approach Lookup'!D:D,MATCH('Eligible Components'!G1155,'Review Approach Lookup'!A:A,0)),INDEX('Tableau FR Download'!I:I,MATCH(M1155,'Tableau FR Download'!G:G,0))),""))</f>
        <v/>
      </c>
      <c r="K1155" s="1" t="s">
        <v>218</v>
      </c>
      <c r="L1155" s="1">
        <f>_xlfn.MAXIFS('Tableau FR Download'!A:A,'Tableau FR Download'!B:B,'Eligible Components'!G1155)</f>
        <v>0</v>
      </c>
      <c r="M1155" s="1" t="str">
        <f>IF(L1155=0,"",INDEX('Tableau FR Download'!G:G,MATCH('Eligible Components'!L1155,'Tableau FR Download'!A:A,0)))</f>
        <v/>
      </c>
      <c r="N1155" s="2" t="str">
        <f>IFERROR(IF(LEFT(INDEX('Tableau FR Download'!J:J,MATCH('Eligible Components'!M1155,'Tableau FR Download'!G:G,0)),FIND(" - ",INDEX('Tableau FR Download'!J:J,MATCH('Eligible Components'!M1155,'Tableau FR Download'!G:G,0)))-1) = 0,"",LEFT(INDEX('Tableau FR Download'!J:J,MATCH('Eligible Components'!M1155,'Tableau FR Download'!G:G,0)),FIND(" - ",INDEX('Tableau FR Download'!J:J,MATCH('Eligible Components'!M1155,'Tableau FR Download'!G:G,0)))-1)),"")</f>
        <v/>
      </c>
      <c r="O1155" s="2" t="str">
        <f>IF(T1155="No","",IFERROR(IF(INDEX('Tableau FR Download'!M:M,MATCH('Eligible Components'!M1155,'Tableau FR Download'!G:G,0))=0,"",INDEX('Tableau FR Download'!M:M,MATCH('Eligible Components'!M1155,'Tableau FR Download'!G:G,0))),""))</f>
        <v/>
      </c>
      <c r="P1155" s="27" t="str">
        <f>IF(IFERROR(
INDEX('Funding Request Tracker'!$G$6:$G$13,MATCH('Eligible Components'!N1155,'Funding Request Tracker'!$F$6:$F$13,0)),"")=0,"",
IFERROR(INDEX('Funding Request Tracker'!$G$6:$G$13,MATCH('Eligible Components'!N1155,'Funding Request Tracker'!$F$6:$F$13,0)),
""))</f>
        <v/>
      </c>
      <c r="Q1155" s="27" t="str">
        <f>IF(IFERROR(INDEX('Tableau FR Download'!N:N,MATCH('Eligible Components'!M1155,'Tableau FR Download'!G:G,0)),"")=0,"",IFERROR(INDEX('Tableau FR Download'!N:N,MATCH('Eligible Components'!M1155,'Tableau FR Download'!G:G,0)),""))</f>
        <v/>
      </c>
      <c r="R1155" s="27" t="str">
        <f>IF(IFERROR(INDEX('Tableau FR Download'!O:O,MATCH('Eligible Components'!M1155,'Tableau FR Download'!G:G,0)),"")=0,"",IFERROR(INDEX('Tableau FR Download'!O:O,MATCH('Eligible Components'!M1155,'Tableau FR Download'!G:G,0)),""))</f>
        <v/>
      </c>
      <c r="S1155" t="str">
        <f t="shared" si="63"/>
        <v/>
      </c>
      <c r="T1155" s="1" t="str">
        <f>IFERROR(INDEX('User Instructions'!$E$3:$E$8,MATCH('Eligible Components'!N1155,'User Instructions'!$D$3:$D$8,0)),"")</f>
        <v/>
      </c>
      <c r="U1155" s="1" t="str">
        <f>IFERROR(IF(INDEX('Tableau FR Download'!M:M,MATCH('Eligible Components'!M1155,'Tableau FR Download'!G:G,0))=0,"",INDEX('Tableau FR Download'!M:M,MATCH('Eligible Components'!M1155,'Tableau FR Download'!G:G,0))),"")</f>
        <v/>
      </c>
    </row>
    <row r="1156" spans="1:21" hidden="1" x14ac:dyDescent="0.35">
      <c r="A1156" s="1">
        <f t="shared" si="62"/>
        <v>0</v>
      </c>
      <c r="B1156" s="1">
        <v>0</v>
      </c>
      <c r="C1156" s="1" t="s">
        <v>201</v>
      </c>
      <c r="D1156" s="1" t="s">
        <v>153</v>
      </c>
      <c r="E1156" s="1" t="s">
        <v>121</v>
      </c>
      <c r="F1156" s="1" t="s">
        <v>216</v>
      </c>
      <c r="G1156" s="1" t="str">
        <f t="shared" si="64"/>
        <v>Nicaragua-Tuberculosis,RSSH</v>
      </c>
      <c r="H1156" s="1">
        <v>0</v>
      </c>
      <c r="I1156" s="1" t="s">
        <v>71</v>
      </c>
      <c r="J1156" s="1" t="str">
        <f>IF(IFERROR(IF(M1156="",INDEX('Review Approach Lookup'!D:D,MATCH('Eligible Components'!G1156,'Review Approach Lookup'!A:A,0)),INDEX('Tableau FR Download'!I:I,MATCH(M1156,'Tableau FR Download'!G:G,0))),"")=0,"TBC",IFERROR(IF(M1156="",INDEX('Review Approach Lookup'!D:D,MATCH('Eligible Components'!G1156,'Review Approach Lookup'!A:A,0)),INDEX('Tableau FR Download'!I:I,MATCH(M1156,'Tableau FR Download'!G:G,0))),""))</f>
        <v/>
      </c>
      <c r="K1156" s="1" t="s">
        <v>218</v>
      </c>
      <c r="L1156" s="1">
        <f>_xlfn.MAXIFS('Tableau FR Download'!A:A,'Tableau FR Download'!B:B,'Eligible Components'!G1156)</f>
        <v>0</v>
      </c>
      <c r="M1156" s="1" t="str">
        <f>IF(L1156=0,"",INDEX('Tableau FR Download'!G:G,MATCH('Eligible Components'!L1156,'Tableau FR Download'!A:A,0)))</f>
        <v/>
      </c>
      <c r="N1156" s="2" t="str">
        <f>IFERROR(IF(LEFT(INDEX('Tableau FR Download'!J:J,MATCH('Eligible Components'!M1156,'Tableau FR Download'!G:G,0)),FIND(" - ",INDEX('Tableau FR Download'!J:J,MATCH('Eligible Components'!M1156,'Tableau FR Download'!G:G,0)))-1) = 0,"",LEFT(INDEX('Tableau FR Download'!J:J,MATCH('Eligible Components'!M1156,'Tableau FR Download'!G:G,0)),FIND(" - ",INDEX('Tableau FR Download'!J:J,MATCH('Eligible Components'!M1156,'Tableau FR Download'!G:G,0)))-1)),"")</f>
        <v/>
      </c>
      <c r="O1156" s="2" t="str">
        <f>IF(T1156="No","",IFERROR(IF(INDEX('Tableau FR Download'!M:M,MATCH('Eligible Components'!M1156,'Tableau FR Download'!G:G,0))=0,"",INDEX('Tableau FR Download'!M:M,MATCH('Eligible Components'!M1156,'Tableau FR Download'!G:G,0))),""))</f>
        <v/>
      </c>
      <c r="P1156" s="27" t="str">
        <f>IF(IFERROR(
INDEX('Funding Request Tracker'!$G$6:$G$13,MATCH('Eligible Components'!N1156,'Funding Request Tracker'!$F$6:$F$13,0)),"")=0,"",
IFERROR(INDEX('Funding Request Tracker'!$G$6:$G$13,MATCH('Eligible Components'!N1156,'Funding Request Tracker'!$F$6:$F$13,0)),
""))</f>
        <v/>
      </c>
      <c r="Q1156" s="27" t="str">
        <f>IF(IFERROR(INDEX('Tableau FR Download'!N:N,MATCH('Eligible Components'!M1156,'Tableau FR Download'!G:G,0)),"")=0,"",IFERROR(INDEX('Tableau FR Download'!N:N,MATCH('Eligible Components'!M1156,'Tableau FR Download'!G:G,0)),""))</f>
        <v/>
      </c>
      <c r="R1156" s="27" t="str">
        <f>IF(IFERROR(INDEX('Tableau FR Download'!O:O,MATCH('Eligible Components'!M1156,'Tableau FR Download'!G:G,0)),"")=0,"",IFERROR(INDEX('Tableau FR Download'!O:O,MATCH('Eligible Components'!M1156,'Tableau FR Download'!G:G,0)),""))</f>
        <v/>
      </c>
      <c r="S1156" t="str">
        <f t="shared" si="63"/>
        <v/>
      </c>
      <c r="T1156" s="1" t="str">
        <f>IFERROR(INDEX('User Instructions'!$E$3:$E$8,MATCH('Eligible Components'!N1156,'User Instructions'!$D$3:$D$8,0)),"")</f>
        <v/>
      </c>
      <c r="U1156" s="1" t="str">
        <f>IFERROR(IF(INDEX('Tableau FR Download'!M:M,MATCH('Eligible Components'!M1156,'Tableau FR Download'!G:G,0))=0,"",INDEX('Tableau FR Download'!M:M,MATCH('Eligible Components'!M1156,'Tableau FR Download'!G:G,0))),"")</f>
        <v/>
      </c>
    </row>
    <row r="1157" spans="1:21" hidden="1" x14ac:dyDescent="0.35">
      <c r="A1157" s="1">
        <f t="shared" si="62"/>
        <v>1</v>
      </c>
      <c r="B1157" s="1">
        <v>0</v>
      </c>
      <c r="C1157" s="1" t="s">
        <v>201</v>
      </c>
      <c r="D1157" s="1" t="s">
        <v>154</v>
      </c>
      <c r="E1157" s="1" t="s">
        <v>59</v>
      </c>
      <c r="F1157" s="1" t="s">
        <v>59</v>
      </c>
      <c r="G1157" s="1" t="str">
        <f t="shared" si="64"/>
        <v>Niger-HIV/AIDS</v>
      </c>
      <c r="H1157" s="1">
        <v>1</v>
      </c>
      <c r="I1157" s="1" t="s">
        <v>110</v>
      </c>
      <c r="J1157" s="1" t="str">
        <f>IF(IFERROR(IF(M1157="",INDEX('Review Approach Lookup'!D:D,MATCH('Eligible Components'!G1157,'Review Approach Lookup'!A:A,0)),INDEX('Tableau FR Download'!I:I,MATCH(M1157,'Tableau FR Download'!G:G,0))),"")=0,"TBC",IFERROR(IF(M1157="",INDEX('Review Approach Lookup'!D:D,MATCH('Eligible Components'!G1157,'Review Approach Lookup'!A:A,0)),INDEX('Tableau FR Download'!I:I,MATCH(M1157,'Tableau FR Download'!G:G,0))),""))</f>
        <v>Program Continuation</v>
      </c>
      <c r="K1157" s="1" t="s">
        <v>202</v>
      </c>
      <c r="L1157" s="1">
        <f>_xlfn.MAXIFS('Tableau FR Download'!A:A,'Tableau FR Download'!B:B,'Eligible Components'!G1157)</f>
        <v>1556</v>
      </c>
      <c r="M1157" s="1" t="str">
        <f>IF(L1157=0,"",INDEX('Tableau FR Download'!G:G,MATCH('Eligible Components'!L1157,'Tableau FR Download'!A:A,0)))</f>
        <v>FR1556-NER-H</v>
      </c>
      <c r="N1157" s="2" t="str">
        <f>IFERROR(IF(LEFT(INDEX('Tableau FR Download'!J:J,MATCH('Eligible Components'!M1157,'Tableau FR Download'!G:G,0)),FIND(" - ",INDEX('Tableau FR Download'!J:J,MATCH('Eligible Components'!M1157,'Tableau FR Download'!G:G,0)))-1) = 0,"",LEFT(INDEX('Tableau FR Download'!J:J,MATCH('Eligible Components'!M1157,'Tableau FR Download'!G:G,0)),FIND(" - ",INDEX('Tableau FR Download'!J:J,MATCH('Eligible Components'!M1157,'Tableau FR Download'!G:G,0)))-1)),"")</f>
        <v>Window 1</v>
      </c>
      <c r="O1157" s="2" t="str">
        <f>IF(T1157="No","",IFERROR(IF(INDEX('Tableau FR Download'!M:M,MATCH('Eligible Components'!M1157,'Tableau FR Download'!G:G,0))=0,"",INDEX('Tableau FR Download'!M:M,MATCH('Eligible Components'!M1157,'Tableau FR Download'!G:G,0))),""))</f>
        <v>Grant Making</v>
      </c>
      <c r="P1157" s="27">
        <f>IF(IFERROR(
INDEX('Funding Request Tracker'!$G$6:$G$13,MATCH('Eligible Components'!N1157,'Funding Request Tracker'!$F$6:$F$13,0)),"")=0,"",
IFERROR(INDEX('Funding Request Tracker'!$G$6:$G$13,MATCH('Eligible Components'!N1157,'Funding Request Tracker'!$F$6:$F$13,0)),
""))</f>
        <v>45005</v>
      </c>
      <c r="Q1157" s="27">
        <f>IF(IFERROR(INDEX('Tableau FR Download'!N:N,MATCH('Eligible Components'!M1157,'Tableau FR Download'!G:G,0)),"")=0,"",IFERROR(INDEX('Tableau FR Download'!N:N,MATCH('Eligible Components'!M1157,'Tableau FR Download'!G:G,0)),""))</f>
        <v>45225</v>
      </c>
      <c r="R1157" s="27">
        <f>IF(IFERROR(INDEX('Tableau FR Download'!O:O,MATCH('Eligible Components'!M1157,'Tableau FR Download'!G:G,0)),"")=0,"",IFERROR(INDEX('Tableau FR Download'!O:O,MATCH('Eligible Components'!M1157,'Tableau FR Download'!G:G,0)),""))</f>
        <v>45243</v>
      </c>
      <c r="S1157">
        <f t="shared" si="63"/>
        <v>7.8032786885245899</v>
      </c>
      <c r="T1157" s="1" t="str">
        <f>IFERROR(INDEX('User Instructions'!$E$3:$E$8,MATCH('Eligible Components'!N1157,'User Instructions'!$D$3:$D$8,0)),"")</f>
        <v>Yes</v>
      </c>
      <c r="U1157" s="1" t="str">
        <f>IFERROR(IF(INDEX('Tableau FR Download'!M:M,MATCH('Eligible Components'!M1157,'Tableau FR Download'!G:G,0))=0,"",INDEX('Tableau FR Download'!M:M,MATCH('Eligible Components'!M1157,'Tableau FR Download'!G:G,0))),"")</f>
        <v>Grant Making</v>
      </c>
    </row>
    <row r="1158" spans="1:21" hidden="1" x14ac:dyDescent="0.35">
      <c r="A1158" s="1">
        <f t="shared" si="62"/>
        <v>0</v>
      </c>
      <c r="B1158" s="1">
        <v>0</v>
      </c>
      <c r="C1158" s="1" t="s">
        <v>201</v>
      </c>
      <c r="D1158" s="1" t="s">
        <v>154</v>
      </c>
      <c r="E1158" s="1" t="s">
        <v>103</v>
      </c>
      <c r="F1158" s="1" t="s">
        <v>203</v>
      </c>
      <c r="G1158" s="1" t="str">
        <f t="shared" si="64"/>
        <v>Niger-HIV/AIDS,Malaria</v>
      </c>
      <c r="H1158" s="1">
        <v>1</v>
      </c>
      <c r="I1158" s="1" t="s">
        <v>110</v>
      </c>
      <c r="J1158" s="1" t="str">
        <f>IF(IFERROR(IF(M1158="",INDEX('Review Approach Lookup'!D:D,MATCH('Eligible Components'!G1158,'Review Approach Lookup'!A:A,0)),INDEX('Tableau FR Download'!I:I,MATCH(M1158,'Tableau FR Download'!G:G,0))),"")=0,"TBC",IFERROR(IF(M1158="",INDEX('Review Approach Lookup'!D:D,MATCH('Eligible Components'!G1158,'Review Approach Lookup'!A:A,0)),INDEX('Tableau FR Download'!I:I,MATCH(M1158,'Tableau FR Download'!G:G,0))),""))</f>
        <v/>
      </c>
      <c r="K1158" s="1" t="s">
        <v>202</v>
      </c>
      <c r="L1158" s="1">
        <f>_xlfn.MAXIFS('Tableau FR Download'!A:A,'Tableau FR Download'!B:B,'Eligible Components'!G1158)</f>
        <v>0</v>
      </c>
      <c r="M1158" s="1" t="str">
        <f>IF(L1158=0,"",INDEX('Tableau FR Download'!G:G,MATCH('Eligible Components'!L1158,'Tableau FR Download'!A:A,0)))</f>
        <v/>
      </c>
      <c r="N1158" s="2" t="str">
        <f>IFERROR(IF(LEFT(INDEX('Tableau FR Download'!J:J,MATCH('Eligible Components'!M1158,'Tableau FR Download'!G:G,0)),FIND(" - ",INDEX('Tableau FR Download'!J:J,MATCH('Eligible Components'!M1158,'Tableau FR Download'!G:G,0)))-1) = 0,"",LEFT(INDEX('Tableau FR Download'!J:J,MATCH('Eligible Components'!M1158,'Tableau FR Download'!G:G,0)),FIND(" - ",INDEX('Tableau FR Download'!J:J,MATCH('Eligible Components'!M1158,'Tableau FR Download'!G:G,0)))-1)),"")</f>
        <v/>
      </c>
      <c r="O1158" s="2" t="str">
        <f>IF(T1158="No","",IFERROR(IF(INDEX('Tableau FR Download'!M:M,MATCH('Eligible Components'!M1158,'Tableau FR Download'!G:G,0))=0,"",INDEX('Tableau FR Download'!M:M,MATCH('Eligible Components'!M1158,'Tableau FR Download'!G:G,0))),""))</f>
        <v/>
      </c>
      <c r="P1158" s="27" t="str">
        <f>IF(IFERROR(
INDEX('Funding Request Tracker'!$G$6:$G$13,MATCH('Eligible Components'!N1158,'Funding Request Tracker'!$F$6:$F$13,0)),"")=0,"",
IFERROR(INDEX('Funding Request Tracker'!$G$6:$G$13,MATCH('Eligible Components'!N1158,'Funding Request Tracker'!$F$6:$F$13,0)),
""))</f>
        <v/>
      </c>
      <c r="Q1158" s="27" t="str">
        <f>IF(IFERROR(INDEX('Tableau FR Download'!N:N,MATCH('Eligible Components'!M1158,'Tableau FR Download'!G:G,0)),"")=0,"",IFERROR(INDEX('Tableau FR Download'!N:N,MATCH('Eligible Components'!M1158,'Tableau FR Download'!G:G,0)),""))</f>
        <v/>
      </c>
      <c r="R1158" s="27" t="str">
        <f>IF(IFERROR(INDEX('Tableau FR Download'!O:O,MATCH('Eligible Components'!M1158,'Tableau FR Download'!G:G,0)),"")=0,"",IFERROR(INDEX('Tableau FR Download'!O:O,MATCH('Eligible Components'!M1158,'Tableau FR Download'!G:G,0)),""))</f>
        <v/>
      </c>
      <c r="S1158" t="str">
        <f t="shared" si="63"/>
        <v/>
      </c>
      <c r="T1158" s="1" t="str">
        <f>IFERROR(INDEX('User Instructions'!$E$3:$E$8,MATCH('Eligible Components'!N1158,'User Instructions'!$D$3:$D$8,0)),"")</f>
        <v/>
      </c>
      <c r="U1158" s="1" t="str">
        <f>IFERROR(IF(INDEX('Tableau FR Download'!M:M,MATCH('Eligible Components'!M1158,'Tableau FR Download'!G:G,0))=0,"",INDEX('Tableau FR Download'!M:M,MATCH('Eligible Components'!M1158,'Tableau FR Download'!G:G,0))),"")</f>
        <v/>
      </c>
    </row>
    <row r="1159" spans="1:21" hidden="1" x14ac:dyDescent="0.35">
      <c r="A1159" s="1">
        <f t="shared" si="62"/>
        <v>0</v>
      </c>
      <c r="B1159" s="1">
        <v>0</v>
      </c>
      <c r="C1159" s="1" t="s">
        <v>201</v>
      </c>
      <c r="D1159" s="1" t="s">
        <v>154</v>
      </c>
      <c r="E1159" s="1" t="s">
        <v>204</v>
      </c>
      <c r="F1159" s="1" t="s">
        <v>205</v>
      </c>
      <c r="G1159" s="1" t="str">
        <f t="shared" si="64"/>
        <v>Niger-HIV/AIDS,Malaria,RSSH</v>
      </c>
      <c r="H1159" s="1">
        <v>1</v>
      </c>
      <c r="I1159" s="1" t="s">
        <v>110</v>
      </c>
      <c r="J1159" s="1" t="str">
        <f>IF(IFERROR(IF(M1159="",INDEX('Review Approach Lookup'!D:D,MATCH('Eligible Components'!G1159,'Review Approach Lookup'!A:A,0)),INDEX('Tableau FR Download'!I:I,MATCH(M1159,'Tableau FR Download'!G:G,0))),"")=0,"TBC",IFERROR(IF(M1159="",INDEX('Review Approach Lookup'!D:D,MATCH('Eligible Components'!G1159,'Review Approach Lookup'!A:A,0)),INDEX('Tableau FR Download'!I:I,MATCH(M1159,'Tableau FR Download'!G:G,0))),""))</f>
        <v/>
      </c>
      <c r="K1159" s="1" t="s">
        <v>202</v>
      </c>
      <c r="L1159" s="1">
        <f>_xlfn.MAXIFS('Tableau FR Download'!A:A,'Tableau FR Download'!B:B,'Eligible Components'!G1159)</f>
        <v>0</v>
      </c>
      <c r="M1159" s="1" t="str">
        <f>IF(L1159=0,"",INDEX('Tableau FR Download'!G:G,MATCH('Eligible Components'!L1159,'Tableau FR Download'!A:A,0)))</f>
        <v/>
      </c>
      <c r="N1159" s="2" t="str">
        <f>IFERROR(IF(LEFT(INDEX('Tableau FR Download'!J:J,MATCH('Eligible Components'!M1159,'Tableau FR Download'!G:G,0)),FIND(" - ",INDEX('Tableau FR Download'!J:J,MATCH('Eligible Components'!M1159,'Tableau FR Download'!G:G,0)))-1) = 0,"",LEFT(INDEX('Tableau FR Download'!J:J,MATCH('Eligible Components'!M1159,'Tableau FR Download'!G:G,0)),FIND(" - ",INDEX('Tableau FR Download'!J:J,MATCH('Eligible Components'!M1159,'Tableau FR Download'!G:G,0)))-1)),"")</f>
        <v/>
      </c>
      <c r="O1159" s="2" t="str">
        <f>IF(T1159="No","",IFERROR(IF(INDEX('Tableau FR Download'!M:M,MATCH('Eligible Components'!M1159,'Tableau FR Download'!G:G,0))=0,"",INDEX('Tableau FR Download'!M:M,MATCH('Eligible Components'!M1159,'Tableau FR Download'!G:G,0))),""))</f>
        <v/>
      </c>
      <c r="P1159" s="27" t="str">
        <f>IF(IFERROR(
INDEX('Funding Request Tracker'!$G$6:$G$13,MATCH('Eligible Components'!N1159,'Funding Request Tracker'!$F$6:$F$13,0)),"")=0,"",
IFERROR(INDEX('Funding Request Tracker'!$G$6:$G$13,MATCH('Eligible Components'!N1159,'Funding Request Tracker'!$F$6:$F$13,0)),
""))</f>
        <v/>
      </c>
      <c r="Q1159" s="27" t="str">
        <f>IF(IFERROR(INDEX('Tableau FR Download'!N:N,MATCH('Eligible Components'!M1159,'Tableau FR Download'!G:G,0)),"")=0,"",IFERROR(INDEX('Tableau FR Download'!N:N,MATCH('Eligible Components'!M1159,'Tableau FR Download'!G:G,0)),""))</f>
        <v/>
      </c>
      <c r="R1159" s="27" t="str">
        <f>IF(IFERROR(INDEX('Tableau FR Download'!O:O,MATCH('Eligible Components'!M1159,'Tableau FR Download'!G:G,0)),"")=0,"",IFERROR(INDEX('Tableau FR Download'!O:O,MATCH('Eligible Components'!M1159,'Tableau FR Download'!G:G,0)),""))</f>
        <v/>
      </c>
      <c r="S1159" t="str">
        <f t="shared" si="63"/>
        <v/>
      </c>
      <c r="T1159" s="1" t="str">
        <f>IFERROR(INDEX('User Instructions'!$E$3:$E$8,MATCH('Eligible Components'!N1159,'User Instructions'!$D$3:$D$8,0)),"")</f>
        <v/>
      </c>
      <c r="U1159" s="1" t="str">
        <f>IFERROR(IF(INDEX('Tableau FR Download'!M:M,MATCH('Eligible Components'!M1159,'Tableau FR Download'!G:G,0))=0,"",INDEX('Tableau FR Download'!M:M,MATCH('Eligible Components'!M1159,'Tableau FR Download'!G:G,0))),"")</f>
        <v/>
      </c>
    </row>
    <row r="1160" spans="1:21" hidden="1" x14ac:dyDescent="0.35">
      <c r="A1160" s="1">
        <f t="shared" si="62"/>
        <v>0</v>
      </c>
      <c r="B1160" s="1">
        <v>0</v>
      </c>
      <c r="C1160" s="1" t="s">
        <v>201</v>
      </c>
      <c r="D1160" s="1" t="s">
        <v>154</v>
      </c>
      <c r="E1160" s="1" t="s">
        <v>206</v>
      </c>
      <c r="F1160" s="1" t="s">
        <v>207</v>
      </c>
      <c r="G1160" s="1" t="str">
        <f t="shared" si="64"/>
        <v>Niger-HIV/AIDS,RSSH</v>
      </c>
      <c r="H1160" s="1">
        <v>1</v>
      </c>
      <c r="I1160" s="1" t="s">
        <v>110</v>
      </c>
      <c r="J1160" s="1" t="str">
        <f>IF(IFERROR(IF(M1160="",INDEX('Review Approach Lookup'!D:D,MATCH('Eligible Components'!G1160,'Review Approach Lookup'!A:A,0)),INDEX('Tableau FR Download'!I:I,MATCH(M1160,'Tableau FR Download'!G:G,0))),"")=0,"TBC",IFERROR(IF(M1160="",INDEX('Review Approach Lookup'!D:D,MATCH('Eligible Components'!G1160,'Review Approach Lookup'!A:A,0)),INDEX('Tableau FR Download'!I:I,MATCH(M1160,'Tableau FR Download'!G:G,0))),""))</f>
        <v/>
      </c>
      <c r="K1160" s="1" t="s">
        <v>202</v>
      </c>
      <c r="L1160" s="1">
        <f>_xlfn.MAXIFS('Tableau FR Download'!A:A,'Tableau FR Download'!B:B,'Eligible Components'!G1160)</f>
        <v>0</v>
      </c>
      <c r="M1160" s="1" t="str">
        <f>IF(L1160=0,"",INDEX('Tableau FR Download'!G:G,MATCH('Eligible Components'!L1160,'Tableau FR Download'!A:A,0)))</f>
        <v/>
      </c>
      <c r="N1160" s="2" t="str">
        <f>IFERROR(IF(LEFT(INDEX('Tableau FR Download'!J:J,MATCH('Eligible Components'!M1160,'Tableau FR Download'!G:G,0)),FIND(" - ",INDEX('Tableau FR Download'!J:J,MATCH('Eligible Components'!M1160,'Tableau FR Download'!G:G,0)))-1) = 0,"",LEFT(INDEX('Tableau FR Download'!J:J,MATCH('Eligible Components'!M1160,'Tableau FR Download'!G:G,0)),FIND(" - ",INDEX('Tableau FR Download'!J:J,MATCH('Eligible Components'!M1160,'Tableau FR Download'!G:G,0)))-1)),"")</f>
        <v/>
      </c>
      <c r="O1160" s="2" t="str">
        <f>IF(T1160="No","",IFERROR(IF(INDEX('Tableau FR Download'!M:M,MATCH('Eligible Components'!M1160,'Tableau FR Download'!G:G,0))=0,"",INDEX('Tableau FR Download'!M:M,MATCH('Eligible Components'!M1160,'Tableau FR Download'!G:G,0))),""))</f>
        <v/>
      </c>
      <c r="P1160" s="27" t="str">
        <f>IF(IFERROR(
INDEX('Funding Request Tracker'!$G$6:$G$13,MATCH('Eligible Components'!N1160,'Funding Request Tracker'!$F$6:$F$13,0)),"")=0,"",
IFERROR(INDEX('Funding Request Tracker'!$G$6:$G$13,MATCH('Eligible Components'!N1160,'Funding Request Tracker'!$F$6:$F$13,0)),
""))</f>
        <v/>
      </c>
      <c r="Q1160" s="27" t="str">
        <f>IF(IFERROR(INDEX('Tableau FR Download'!N:N,MATCH('Eligible Components'!M1160,'Tableau FR Download'!G:G,0)),"")=0,"",IFERROR(INDEX('Tableau FR Download'!N:N,MATCH('Eligible Components'!M1160,'Tableau FR Download'!G:G,0)),""))</f>
        <v/>
      </c>
      <c r="R1160" s="27" t="str">
        <f>IF(IFERROR(INDEX('Tableau FR Download'!O:O,MATCH('Eligible Components'!M1160,'Tableau FR Download'!G:G,0)),"")=0,"",IFERROR(INDEX('Tableau FR Download'!O:O,MATCH('Eligible Components'!M1160,'Tableau FR Download'!G:G,0)),""))</f>
        <v/>
      </c>
      <c r="S1160" t="str">
        <f t="shared" si="63"/>
        <v/>
      </c>
      <c r="T1160" s="1" t="str">
        <f>IFERROR(INDEX('User Instructions'!$E$3:$E$8,MATCH('Eligible Components'!N1160,'User Instructions'!$D$3:$D$8,0)),"")</f>
        <v/>
      </c>
      <c r="U1160" s="1" t="str">
        <f>IFERROR(IF(INDEX('Tableau FR Download'!M:M,MATCH('Eligible Components'!M1160,'Tableau FR Download'!G:G,0))=0,"",INDEX('Tableau FR Download'!M:M,MATCH('Eligible Components'!M1160,'Tableau FR Download'!G:G,0))),"")</f>
        <v/>
      </c>
    </row>
    <row r="1161" spans="1:21" hidden="1" x14ac:dyDescent="0.35">
      <c r="A1161" s="1">
        <f t="shared" si="62"/>
        <v>0</v>
      </c>
      <c r="B1161" s="1">
        <v>0</v>
      </c>
      <c r="C1161" s="1" t="s">
        <v>201</v>
      </c>
      <c r="D1161" s="1" t="s">
        <v>154</v>
      </c>
      <c r="E1161" s="1" t="s">
        <v>63</v>
      </c>
      <c r="F1161" s="1" t="s">
        <v>208</v>
      </c>
      <c r="G1161" s="1" t="str">
        <f t="shared" si="64"/>
        <v>Niger-HIV/AIDS, Tuberculosis</v>
      </c>
      <c r="H1161" s="1">
        <v>1</v>
      </c>
      <c r="I1161" s="1" t="s">
        <v>110</v>
      </c>
      <c r="J1161" s="1" t="str">
        <f>IF(IFERROR(IF(M1161="",INDEX('Review Approach Lookup'!D:D,MATCH('Eligible Components'!G1161,'Review Approach Lookup'!A:A,0)),INDEX('Tableau FR Download'!I:I,MATCH(M1161,'Tableau FR Download'!G:G,0))),"")=0,"TBC",IFERROR(IF(M1161="",INDEX('Review Approach Lookup'!D:D,MATCH('Eligible Components'!G1161,'Review Approach Lookup'!A:A,0)),INDEX('Tableau FR Download'!I:I,MATCH(M1161,'Tableau FR Download'!G:G,0))),""))</f>
        <v/>
      </c>
      <c r="K1161" s="1" t="s">
        <v>202</v>
      </c>
      <c r="L1161" s="1">
        <f>_xlfn.MAXIFS('Tableau FR Download'!A:A,'Tableau FR Download'!B:B,'Eligible Components'!G1161)</f>
        <v>0</v>
      </c>
      <c r="M1161" s="1" t="str">
        <f>IF(L1161=0,"",INDEX('Tableau FR Download'!G:G,MATCH('Eligible Components'!L1161,'Tableau FR Download'!A:A,0)))</f>
        <v/>
      </c>
      <c r="N1161" s="2" t="str">
        <f>IFERROR(IF(LEFT(INDEX('Tableau FR Download'!J:J,MATCH('Eligible Components'!M1161,'Tableau FR Download'!G:G,0)),FIND(" - ",INDEX('Tableau FR Download'!J:J,MATCH('Eligible Components'!M1161,'Tableau FR Download'!G:G,0)))-1) = 0,"",LEFT(INDEX('Tableau FR Download'!J:J,MATCH('Eligible Components'!M1161,'Tableau FR Download'!G:G,0)),FIND(" - ",INDEX('Tableau FR Download'!J:J,MATCH('Eligible Components'!M1161,'Tableau FR Download'!G:G,0)))-1)),"")</f>
        <v/>
      </c>
      <c r="O1161" s="2" t="str">
        <f>IF(T1161="No","",IFERROR(IF(INDEX('Tableau FR Download'!M:M,MATCH('Eligible Components'!M1161,'Tableau FR Download'!G:G,0))=0,"",INDEX('Tableau FR Download'!M:M,MATCH('Eligible Components'!M1161,'Tableau FR Download'!G:G,0))),""))</f>
        <v/>
      </c>
      <c r="P1161" s="27" t="str">
        <f>IF(IFERROR(
INDEX('Funding Request Tracker'!$G$6:$G$13,MATCH('Eligible Components'!N1161,'Funding Request Tracker'!$F$6:$F$13,0)),"")=0,"",
IFERROR(INDEX('Funding Request Tracker'!$G$6:$G$13,MATCH('Eligible Components'!N1161,'Funding Request Tracker'!$F$6:$F$13,0)),
""))</f>
        <v/>
      </c>
      <c r="Q1161" s="27" t="str">
        <f>IF(IFERROR(INDEX('Tableau FR Download'!N:N,MATCH('Eligible Components'!M1161,'Tableau FR Download'!G:G,0)),"")=0,"",IFERROR(INDEX('Tableau FR Download'!N:N,MATCH('Eligible Components'!M1161,'Tableau FR Download'!G:G,0)),""))</f>
        <v/>
      </c>
      <c r="R1161" s="27" t="str">
        <f>IF(IFERROR(INDEX('Tableau FR Download'!O:O,MATCH('Eligible Components'!M1161,'Tableau FR Download'!G:G,0)),"")=0,"",IFERROR(INDEX('Tableau FR Download'!O:O,MATCH('Eligible Components'!M1161,'Tableau FR Download'!G:G,0)),""))</f>
        <v/>
      </c>
      <c r="S1161" t="str">
        <f t="shared" si="63"/>
        <v/>
      </c>
      <c r="T1161" s="1" t="str">
        <f>IFERROR(INDEX('User Instructions'!$E$3:$E$8,MATCH('Eligible Components'!N1161,'User Instructions'!$D$3:$D$8,0)),"")</f>
        <v/>
      </c>
      <c r="U1161" s="1" t="str">
        <f>IFERROR(IF(INDEX('Tableau FR Download'!M:M,MATCH('Eligible Components'!M1161,'Tableau FR Download'!G:G,0))=0,"",INDEX('Tableau FR Download'!M:M,MATCH('Eligible Components'!M1161,'Tableau FR Download'!G:G,0))),"")</f>
        <v/>
      </c>
    </row>
    <row r="1162" spans="1:21" hidden="1" x14ac:dyDescent="0.35">
      <c r="A1162" s="1">
        <f t="shared" si="62"/>
        <v>0</v>
      </c>
      <c r="B1162" s="1">
        <v>0</v>
      </c>
      <c r="C1162" s="1" t="s">
        <v>201</v>
      </c>
      <c r="D1162" s="1" t="s">
        <v>154</v>
      </c>
      <c r="E1162" s="1" t="s">
        <v>53</v>
      </c>
      <c r="F1162" s="1" t="s">
        <v>209</v>
      </c>
      <c r="G1162" s="1" t="str">
        <f t="shared" si="64"/>
        <v>Niger-HIV/AIDS,Tuberculosis,Malaria</v>
      </c>
      <c r="H1162" s="1">
        <v>1</v>
      </c>
      <c r="I1162" s="1" t="s">
        <v>110</v>
      </c>
      <c r="J1162" s="1" t="str">
        <f>IF(IFERROR(IF(M1162="",INDEX('Review Approach Lookup'!D:D,MATCH('Eligible Components'!G1162,'Review Approach Lookup'!A:A,0)),INDEX('Tableau FR Download'!I:I,MATCH(M1162,'Tableau FR Download'!G:G,0))),"")=0,"TBC",IFERROR(IF(M1162="",INDEX('Review Approach Lookup'!D:D,MATCH('Eligible Components'!G1162,'Review Approach Lookup'!A:A,0)),INDEX('Tableau FR Download'!I:I,MATCH(M1162,'Tableau FR Download'!G:G,0))),""))</f>
        <v/>
      </c>
      <c r="K1162" s="1" t="s">
        <v>202</v>
      </c>
      <c r="L1162" s="1">
        <f>_xlfn.MAXIFS('Tableau FR Download'!A:A,'Tableau FR Download'!B:B,'Eligible Components'!G1162)</f>
        <v>0</v>
      </c>
      <c r="M1162" s="1" t="str">
        <f>IF(L1162=0,"",INDEX('Tableau FR Download'!G:G,MATCH('Eligible Components'!L1162,'Tableau FR Download'!A:A,0)))</f>
        <v/>
      </c>
      <c r="N1162" s="2" t="str">
        <f>IFERROR(IF(LEFT(INDEX('Tableau FR Download'!J:J,MATCH('Eligible Components'!M1162,'Tableau FR Download'!G:G,0)),FIND(" - ",INDEX('Tableau FR Download'!J:J,MATCH('Eligible Components'!M1162,'Tableau FR Download'!G:G,0)))-1) = 0,"",LEFT(INDEX('Tableau FR Download'!J:J,MATCH('Eligible Components'!M1162,'Tableau FR Download'!G:G,0)),FIND(" - ",INDEX('Tableau FR Download'!J:J,MATCH('Eligible Components'!M1162,'Tableau FR Download'!G:G,0)))-1)),"")</f>
        <v/>
      </c>
      <c r="O1162" s="2" t="str">
        <f>IF(T1162="No","",IFERROR(IF(INDEX('Tableau FR Download'!M:M,MATCH('Eligible Components'!M1162,'Tableau FR Download'!G:G,0))=0,"",INDEX('Tableau FR Download'!M:M,MATCH('Eligible Components'!M1162,'Tableau FR Download'!G:G,0))),""))</f>
        <v/>
      </c>
      <c r="P1162" s="27" t="str">
        <f>IF(IFERROR(
INDEX('Funding Request Tracker'!$G$6:$G$13,MATCH('Eligible Components'!N1162,'Funding Request Tracker'!$F$6:$F$13,0)),"")=0,"",
IFERROR(INDEX('Funding Request Tracker'!$G$6:$G$13,MATCH('Eligible Components'!N1162,'Funding Request Tracker'!$F$6:$F$13,0)),
""))</f>
        <v/>
      </c>
      <c r="Q1162" s="27" t="str">
        <f>IF(IFERROR(INDEX('Tableau FR Download'!N:N,MATCH('Eligible Components'!M1162,'Tableau FR Download'!G:G,0)),"")=0,"",IFERROR(INDEX('Tableau FR Download'!N:N,MATCH('Eligible Components'!M1162,'Tableau FR Download'!G:G,0)),""))</f>
        <v/>
      </c>
      <c r="R1162" s="27" t="str">
        <f>IF(IFERROR(INDEX('Tableau FR Download'!O:O,MATCH('Eligible Components'!M1162,'Tableau FR Download'!G:G,0)),"")=0,"",IFERROR(INDEX('Tableau FR Download'!O:O,MATCH('Eligible Components'!M1162,'Tableau FR Download'!G:G,0)),""))</f>
        <v/>
      </c>
      <c r="S1162" t="str">
        <f t="shared" si="63"/>
        <v/>
      </c>
      <c r="T1162" s="1" t="str">
        <f>IFERROR(INDEX('User Instructions'!$E$3:$E$8,MATCH('Eligible Components'!N1162,'User Instructions'!$D$3:$D$8,0)),"")</f>
        <v/>
      </c>
      <c r="U1162" s="1" t="str">
        <f>IFERROR(IF(INDEX('Tableau FR Download'!M:M,MATCH('Eligible Components'!M1162,'Tableau FR Download'!G:G,0))=0,"",INDEX('Tableau FR Download'!M:M,MATCH('Eligible Components'!M1162,'Tableau FR Download'!G:G,0))),"")</f>
        <v/>
      </c>
    </row>
    <row r="1163" spans="1:21" hidden="1" x14ac:dyDescent="0.35">
      <c r="A1163" s="1">
        <f t="shared" si="62"/>
        <v>0</v>
      </c>
      <c r="B1163" s="1">
        <v>0</v>
      </c>
      <c r="C1163" s="1" t="s">
        <v>201</v>
      </c>
      <c r="D1163" s="1" t="s">
        <v>154</v>
      </c>
      <c r="E1163" s="1" t="s">
        <v>81</v>
      </c>
      <c r="F1163" s="1" t="s">
        <v>210</v>
      </c>
      <c r="G1163" s="1" t="str">
        <f t="shared" si="64"/>
        <v>Niger-HIV/AIDS,Tuberculosis,Malaria,RSSH</v>
      </c>
      <c r="H1163" s="1">
        <v>1</v>
      </c>
      <c r="I1163" s="1" t="s">
        <v>110</v>
      </c>
      <c r="J1163" s="1" t="str">
        <f>IF(IFERROR(IF(M1163="",INDEX('Review Approach Lookup'!D:D,MATCH('Eligible Components'!G1163,'Review Approach Lookup'!A:A,0)),INDEX('Tableau FR Download'!I:I,MATCH(M1163,'Tableau FR Download'!G:G,0))),"")=0,"TBC",IFERROR(IF(M1163="",INDEX('Review Approach Lookup'!D:D,MATCH('Eligible Components'!G1163,'Review Approach Lookup'!A:A,0)),INDEX('Tableau FR Download'!I:I,MATCH(M1163,'Tableau FR Download'!G:G,0))),""))</f>
        <v/>
      </c>
      <c r="K1163" s="1" t="s">
        <v>202</v>
      </c>
      <c r="L1163" s="1">
        <f>_xlfn.MAXIFS('Tableau FR Download'!A:A,'Tableau FR Download'!B:B,'Eligible Components'!G1163)</f>
        <v>0</v>
      </c>
      <c r="M1163" s="1" t="str">
        <f>IF(L1163=0,"",INDEX('Tableau FR Download'!G:G,MATCH('Eligible Components'!L1163,'Tableau FR Download'!A:A,0)))</f>
        <v/>
      </c>
      <c r="N1163" s="2" t="str">
        <f>IFERROR(IF(LEFT(INDEX('Tableau FR Download'!J:J,MATCH('Eligible Components'!M1163,'Tableau FR Download'!G:G,0)),FIND(" - ",INDEX('Tableau FR Download'!J:J,MATCH('Eligible Components'!M1163,'Tableau FR Download'!G:G,0)))-1) = 0,"",LEFT(INDEX('Tableau FR Download'!J:J,MATCH('Eligible Components'!M1163,'Tableau FR Download'!G:G,0)),FIND(" - ",INDEX('Tableau FR Download'!J:J,MATCH('Eligible Components'!M1163,'Tableau FR Download'!G:G,0)))-1)),"")</f>
        <v/>
      </c>
      <c r="O1163" s="2" t="str">
        <f>IF(T1163="No","",IFERROR(IF(INDEX('Tableau FR Download'!M:M,MATCH('Eligible Components'!M1163,'Tableau FR Download'!G:G,0))=0,"",INDEX('Tableau FR Download'!M:M,MATCH('Eligible Components'!M1163,'Tableau FR Download'!G:G,0))),""))</f>
        <v/>
      </c>
      <c r="P1163" s="27" t="str">
        <f>IF(IFERROR(
INDEX('Funding Request Tracker'!$G$6:$G$13,MATCH('Eligible Components'!N1163,'Funding Request Tracker'!$F$6:$F$13,0)),"")=0,"",
IFERROR(INDEX('Funding Request Tracker'!$G$6:$G$13,MATCH('Eligible Components'!N1163,'Funding Request Tracker'!$F$6:$F$13,0)),
""))</f>
        <v/>
      </c>
      <c r="Q1163" s="27" t="str">
        <f>IF(IFERROR(INDEX('Tableau FR Download'!N:N,MATCH('Eligible Components'!M1163,'Tableau FR Download'!G:G,0)),"")=0,"",IFERROR(INDEX('Tableau FR Download'!N:N,MATCH('Eligible Components'!M1163,'Tableau FR Download'!G:G,0)),""))</f>
        <v/>
      </c>
      <c r="R1163" s="27" t="str">
        <f>IF(IFERROR(INDEX('Tableau FR Download'!O:O,MATCH('Eligible Components'!M1163,'Tableau FR Download'!G:G,0)),"")=0,"",IFERROR(INDEX('Tableau FR Download'!O:O,MATCH('Eligible Components'!M1163,'Tableau FR Download'!G:G,0)),""))</f>
        <v/>
      </c>
      <c r="S1163" t="str">
        <f t="shared" si="63"/>
        <v/>
      </c>
      <c r="T1163" s="1" t="str">
        <f>IFERROR(INDEX('User Instructions'!$E$3:$E$8,MATCH('Eligible Components'!N1163,'User Instructions'!$D$3:$D$8,0)),"")</f>
        <v/>
      </c>
      <c r="U1163" s="1" t="str">
        <f>IFERROR(IF(INDEX('Tableau FR Download'!M:M,MATCH('Eligible Components'!M1163,'Tableau FR Download'!G:G,0))=0,"",INDEX('Tableau FR Download'!M:M,MATCH('Eligible Components'!M1163,'Tableau FR Download'!G:G,0))),"")</f>
        <v/>
      </c>
    </row>
    <row r="1164" spans="1:21" hidden="1" x14ac:dyDescent="0.35">
      <c r="A1164" s="1">
        <f t="shared" si="62"/>
        <v>0</v>
      </c>
      <c r="B1164" s="1">
        <v>0</v>
      </c>
      <c r="C1164" s="1" t="s">
        <v>201</v>
      </c>
      <c r="D1164" s="1" t="s">
        <v>154</v>
      </c>
      <c r="E1164" s="1" t="s">
        <v>137</v>
      </c>
      <c r="F1164" s="1" t="s">
        <v>211</v>
      </c>
      <c r="G1164" s="1" t="str">
        <f t="shared" si="64"/>
        <v>Niger-HIV/AIDS,Tuberculosis,RSSH</v>
      </c>
      <c r="H1164" s="1">
        <v>1</v>
      </c>
      <c r="I1164" s="1" t="s">
        <v>110</v>
      </c>
      <c r="J1164" s="1" t="str">
        <f>IF(IFERROR(IF(M1164="",INDEX('Review Approach Lookup'!D:D,MATCH('Eligible Components'!G1164,'Review Approach Lookup'!A:A,0)),INDEX('Tableau FR Download'!I:I,MATCH(M1164,'Tableau FR Download'!G:G,0))),"")=0,"TBC",IFERROR(IF(M1164="",INDEX('Review Approach Lookup'!D:D,MATCH('Eligible Components'!G1164,'Review Approach Lookup'!A:A,0)),INDEX('Tableau FR Download'!I:I,MATCH(M1164,'Tableau FR Download'!G:G,0))),""))</f>
        <v/>
      </c>
      <c r="K1164" s="1" t="s">
        <v>202</v>
      </c>
      <c r="L1164" s="1">
        <f>_xlfn.MAXIFS('Tableau FR Download'!A:A,'Tableau FR Download'!B:B,'Eligible Components'!G1164)</f>
        <v>0</v>
      </c>
      <c r="M1164" s="1" t="str">
        <f>IF(L1164=0,"",INDEX('Tableau FR Download'!G:G,MATCH('Eligible Components'!L1164,'Tableau FR Download'!A:A,0)))</f>
        <v/>
      </c>
      <c r="N1164" s="2" t="str">
        <f>IFERROR(IF(LEFT(INDEX('Tableau FR Download'!J:J,MATCH('Eligible Components'!M1164,'Tableau FR Download'!G:G,0)),FIND(" - ",INDEX('Tableau FR Download'!J:J,MATCH('Eligible Components'!M1164,'Tableau FR Download'!G:G,0)))-1) = 0,"",LEFT(INDEX('Tableau FR Download'!J:J,MATCH('Eligible Components'!M1164,'Tableau FR Download'!G:G,0)),FIND(" - ",INDEX('Tableau FR Download'!J:J,MATCH('Eligible Components'!M1164,'Tableau FR Download'!G:G,0)))-1)),"")</f>
        <v/>
      </c>
      <c r="O1164" s="2" t="str">
        <f>IF(T1164="No","",IFERROR(IF(INDEX('Tableau FR Download'!M:M,MATCH('Eligible Components'!M1164,'Tableau FR Download'!G:G,0))=0,"",INDEX('Tableau FR Download'!M:M,MATCH('Eligible Components'!M1164,'Tableau FR Download'!G:G,0))),""))</f>
        <v/>
      </c>
      <c r="P1164" s="27" t="str">
        <f>IF(IFERROR(
INDEX('Funding Request Tracker'!$G$6:$G$13,MATCH('Eligible Components'!N1164,'Funding Request Tracker'!$F$6:$F$13,0)),"")=0,"",
IFERROR(INDEX('Funding Request Tracker'!$G$6:$G$13,MATCH('Eligible Components'!N1164,'Funding Request Tracker'!$F$6:$F$13,0)),
""))</f>
        <v/>
      </c>
      <c r="Q1164" s="27" t="str">
        <f>IF(IFERROR(INDEX('Tableau FR Download'!N:N,MATCH('Eligible Components'!M1164,'Tableau FR Download'!G:G,0)),"")=0,"",IFERROR(INDEX('Tableau FR Download'!N:N,MATCH('Eligible Components'!M1164,'Tableau FR Download'!G:G,0)),""))</f>
        <v/>
      </c>
      <c r="R1164" s="27" t="str">
        <f>IF(IFERROR(INDEX('Tableau FR Download'!O:O,MATCH('Eligible Components'!M1164,'Tableau FR Download'!G:G,0)),"")=0,"",IFERROR(INDEX('Tableau FR Download'!O:O,MATCH('Eligible Components'!M1164,'Tableau FR Download'!G:G,0)),""))</f>
        <v/>
      </c>
      <c r="S1164" t="str">
        <f t="shared" si="63"/>
        <v/>
      </c>
      <c r="T1164" s="1" t="str">
        <f>IFERROR(INDEX('User Instructions'!$E$3:$E$8,MATCH('Eligible Components'!N1164,'User Instructions'!$D$3:$D$8,0)),"")</f>
        <v/>
      </c>
      <c r="U1164" s="1" t="str">
        <f>IFERROR(IF(INDEX('Tableau FR Download'!M:M,MATCH('Eligible Components'!M1164,'Tableau FR Download'!G:G,0))=0,"",INDEX('Tableau FR Download'!M:M,MATCH('Eligible Components'!M1164,'Tableau FR Download'!G:G,0))),"")</f>
        <v/>
      </c>
    </row>
    <row r="1165" spans="1:21" hidden="1" x14ac:dyDescent="0.35">
      <c r="A1165" s="1">
        <f t="shared" si="62"/>
        <v>1</v>
      </c>
      <c r="B1165" s="1">
        <v>0</v>
      </c>
      <c r="C1165" s="1" t="s">
        <v>201</v>
      </c>
      <c r="D1165" s="1" t="s">
        <v>154</v>
      </c>
      <c r="E1165" s="1" t="s">
        <v>68</v>
      </c>
      <c r="F1165" s="1" t="s">
        <v>68</v>
      </c>
      <c r="G1165" s="1" t="str">
        <f t="shared" si="64"/>
        <v>Niger-Malaria</v>
      </c>
      <c r="H1165" s="1">
        <v>1</v>
      </c>
      <c r="I1165" s="1" t="s">
        <v>110</v>
      </c>
      <c r="J1165" s="1" t="str">
        <f>IF(IFERROR(IF(M1165="",INDEX('Review Approach Lookup'!D:D,MATCH('Eligible Components'!G1165,'Review Approach Lookup'!A:A,0)),INDEX('Tableau FR Download'!I:I,MATCH(M1165,'Tableau FR Download'!G:G,0))),"")=0,"TBC",IFERROR(IF(M1165="",INDEX('Review Approach Lookup'!D:D,MATCH('Eligible Components'!G1165,'Review Approach Lookup'!A:A,0)),INDEX('Tableau FR Download'!I:I,MATCH(M1165,'Tableau FR Download'!G:G,0))),""))</f>
        <v>Program Continuation</v>
      </c>
      <c r="K1165" s="1" t="s">
        <v>202</v>
      </c>
      <c r="L1165" s="1">
        <f>_xlfn.MAXIFS('Tableau FR Download'!A:A,'Tableau FR Download'!B:B,'Eligible Components'!G1165)</f>
        <v>1417</v>
      </c>
      <c r="M1165" s="1" t="str">
        <f>IF(L1165=0,"",INDEX('Tableau FR Download'!G:G,MATCH('Eligible Components'!L1165,'Tableau FR Download'!A:A,0)))</f>
        <v>FR1417-NER-M</v>
      </c>
      <c r="N1165" s="2" t="str">
        <f>IFERROR(IF(LEFT(INDEX('Tableau FR Download'!J:J,MATCH('Eligible Components'!M1165,'Tableau FR Download'!G:G,0)),FIND(" - ",INDEX('Tableau FR Download'!J:J,MATCH('Eligible Components'!M1165,'Tableau FR Download'!G:G,0)))-1) = 0,"",LEFT(INDEX('Tableau FR Download'!J:J,MATCH('Eligible Components'!M1165,'Tableau FR Download'!G:G,0)),FIND(" - ",INDEX('Tableau FR Download'!J:J,MATCH('Eligible Components'!M1165,'Tableau FR Download'!G:G,0)))-1)),"")</f>
        <v>Window 1</v>
      </c>
      <c r="O1165" s="2" t="str">
        <f>IF(T1165="No","",IFERROR(IF(INDEX('Tableau FR Download'!M:M,MATCH('Eligible Components'!M1165,'Tableau FR Download'!G:G,0))=0,"",INDEX('Tableau FR Download'!M:M,MATCH('Eligible Components'!M1165,'Tableau FR Download'!G:G,0))),""))</f>
        <v>Grant Making</v>
      </c>
      <c r="P1165" s="27">
        <f>IF(IFERROR(
INDEX('Funding Request Tracker'!$G$6:$G$13,MATCH('Eligible Components'!N1165,'Funding Request Tracker'!$F$6:$F$13,0)),"")=0,"",
IFERROR(INDEX('Funding Request Tracker'!$G$6:$G$13,MATCH('Eligible Components'!N1165,'Funding Request Tracker'!$F$6:$F$13,0)),
""))</f>
        <v>45005</v>
      </c>
      <c r="Q1165" s="27">
        <f>IF(IFERROR(INDEX('Tableau FR Download'!N:N,MATCH('Eligible Components'!M1165,'Tableau FR Download'!G:G,0)),"")=0,"",IFERROR(INDEX('Tableau FR Download'!N:N,MATCH('Eligible Components'!M1165,'Tableau FR Download'!G:G,0)),""))</f>
        <v>45225</v>
      </c>
      <c r="R1165" s="27">
        <f>IF(IFERROR(INDEX('Tableau FR Download'!O:O,MATCH('Eligible Components'!M1165,'Tableau FR Download'!G:G,0)),"")=0,"",IFERROR(INDEX('Tableau FR Download'!O:O,MATCH('Eligible Components'!M1165,'Tableau FR Download'!G:G,0)),""))</f>
        <v>45243</v>
      </c>
      <c r="S1165">
        <f t="shared" si="63"/>
        <v>7.8032786885245899</v>
      </c>
      <c r="T1165" s="1" t="str">
        <f>IFERROR(INDEX('User Instructions'!$E$3:$E$8,MATCH('Eligible Components'!N1165,'User Instructions'!$D$3:$D$8,0)),"")</f>
        <v>Yes</v>
      </c>
      <c r="U1165" s="1" t="str">
        <f>IFERROR(IF(INDEX('Tableau FR Download'!M:M,MATCH('Eligible Components'!M1165,'Tableau FR Download'!G:G,0))=0,"",INDEX('Tableau FR Download'!M:M,MATCH('Eligible Components'!M1165,'Tableau FR Download'!G:G,0))),"")</f>
        <v>Grant Making</v>
      </c>
    </row>
    <row r="1166" spans="1:21" hidden="1" x14ac:dyDescent="0.35">
      <c r="A1166" s="1">
        <f t="shared" si="62"/>
        <v>0</v>
      </c>
      <c r="B1166" s="1">
        <v>0</v>
      </c>
      <c r="C1166" s="1" t="s">
        <v>201</v>
      </c>
      <c r="D1166" s="1" t="s">
        <v>154</v>
      </c>
      <c r="E1166" s="1" t="s">
        <v>94</v>
      </c>
      <c r="F1166" s="1" t="s">
        <v>212</v>
      </c>
      <c r="G1166" s="1" t="str">
        <f t="shared" si="64"/>
        <v>Niger-Malaria,RSSH</v>
      </c>
      <c r="H1166" s="1">
        <v>1</v>
      </c>
      <c r="I1166" s="1" t="s">
        <v>110</v>
      </c>
      <c r="J1166" s="1" t="str">
        <f>IF(IFERROR(IF(M1166="",INDEX('Review Approach Lookup'!D:D,MATCH('Eligible Components'!G1166,'Review Approach Lookup'!A:A,0)),INDEX('Tableau FR Download'!I:I,MATCH(M1166,'Tableau FR Download'!G:G,0))),"")=0,"TBC",IFERROR(IF(M1166="",INDEX('Review Approach Lookup'!D:D,MATCH('Eligible Components'!G1166,'Review Approach Lookup'!A:A,0)),INDEX('Tableau FR Download'!I:I,MATCH(M1166,'Tableau FR Download'!G:G,0))),""))</f>
        <v/>
      </c>
      <c r="K1166" s="1" t="s">
        <v>202</v>
      </c>
      <c r="L1166" s="1">
        <f>_xlfn.MAXIFS('Tableau FR Download'!A:A,'Tableau FR Download'!B:B,'Eligible Components'!G1166)</f>
        <v>0</v>
      </c>
      <c r="M1166" s="1" t="str">
        <f>IF(L1166=0,"",INDEX('Tableau FR Download'!G:G,MATCH('Eligible Components'!L1166,'Tableau FR Download'!A:A,0)))</f>
        <v/>
      </c>
      <c r="N1166" s="2" t="str">
        <f>IFERROR(IF(LEFT(INDEX('Tableau FR Download'!J:J,MATCH('Eligible Components'!M1166,'Tableau FR Download'!G:G,0)),FIND(" - ",INDEX('Tableau FR Download'!J:J,MATCH('Eligible Components'!M1166,'Tableau FR Download'!G:G,0)))-1) = 0,"",LEFT(INDEX('Tableau FR Download'!J:J,MATCH('Eligible Components'!M1166,'Tableau FR Download'!G:G,0)),FIND(" - ",INDEX('Tableau FR Download'!J:J,MATCH('Eligible Components'!M1166,'Tableau FR Download'!G:G,0)))-1)),"")</f>
        <v/>
      </c>
      <c r="O1166" s="2" t="str">
        <f>IF(T1166="No","",IFERROR(IF(INDEX('Tableau FR Download'!M:M,MATCH('Eligible Components'!M1166,'Tableau FR Download'!G:G,0))=0,"",INDEX('Tableau FR Download'!M:M,MATCH('Eligible Components'!M1166,'Tableau FR Download'!G:G,0))),""))</f>
        <v/>
      </c>
      <c r="P1166" s="27" t="str">
        <f>IF(IFERROR(
INDEX('Funding Request Tracker'!$G$6:$G$13,MATCH('Eligible Components'!N1166,'Funding Request Tracker'!$F$6:$F$13,0)),"")=0,"",
IFERROR(INDEX('Funding Request Tracker'!$G$6:$G$13,MATCH('Eligible Components'!N1166,'Funding Request Tracker'!$F$6:$F$13,0)),
""))</f>
        <v/>
      </c>
      <c r="Q1166" s="27" t="str">
        <f>IF(IFERROR(INDEX('Tableau FR Download'!N:N,MATCH('Eligible Components'!M1166,'Tableau FR Download'!G:G,0)),"")=0,"",IFERROR(INDEX('Tableau FR Download'!N:N,MATCH('Eligible Components'!M1166,'Tableau FR Download'!G:G,0)),""))</f>
        <v/>
      </c>
      <c r="R1166" s="27" t="str">
        <f>IF(IFERROR(INDEX('Tableau FR Download'!O:O,MATCH('Eligible Components'!M1166,'Tableau FR Download'!G:G,0)),"")=0,"",IFERROR(INDEX('Tableau FR Download'!O:O,MATCH('Eligible Components'!M1166,'Tableau FR Download'!G:G,0)),""))</f>
        <v/>
      </c>
      <c r="S1166" t="str">
        <f t="shared" si="63"/>
        <v/>
      </c>
      <c r="T1166" s="1" t="str">
        <f>IFERROR(INDEX('User Instructions'!$E$3:$E$8,MATCH('Eligible Components'!N1166,'User Instructions'!$D$3:$D$8,0)),"")</f>
        <v/>
      </c>
      <c r="U1166" s="1" t="str">
        <f>IFERROR(IF(INDEX('Tableau FR Download'!M:M,MATCH('Eligible Components'!M1166,'Tableau FR Download'!G:G,0))=0,"",INDEX('Tableau FR Download'!M:M,MATCH('Eligible Components'!M1166,'Tableau FR Download'!G:G,0))),"")</f>
        <v/>
      </c>
    </row>
    <row r="1167" spans="1:21" hidden="1" x14ac:dyDescent="0.35">
      <c r="A1167" s="1">
        <f t="shared" si="62"/>
        <v>0</v>
      </c>
      <c r="B1167" s="1">
        <v>0</v>
      </c>
      <c r="C1167" s="1" t="s">
        <v>201</v>
      </c>
      <c r="D1167" s="1" t="s">
        <v>154</v>
      </c>
      <c r="E1167" s="1" t="s">
        <v>91</v>
      </c>
      <c r="F1167" s="1" t="s">
        <v>91</v>
      </c>
      <c r="G1167" s="1" t="str">
        <f t="shared" si="64"/>
        <v>Niger-RSSH</v>
      </c>
      <c r="H1167" s="1">
        <v>1</v>
      </c>
      <c r="I1167" s="1" t="s">
        <v>110</v>
      </c>
      <c r="J1167" s="1" t="str">
        <f>IF(IFERROR(IF(M1167="",INDEX('Review Approach Lookup'!D:D,MATCH('Eligible Components'!G1167,'Review Approach Lookup'!A:A,0)),INDEX('Tableau FR Download'!I:I,MATCH(M1167,'Tableau FR Download'!G:G,0))),"")=0,"TBC",IFERROR(IF(M1167="",INDEX('Review Approach Lookup'!D:D,MATCH('Eligible Components'!G1167,'Review Approach Lookup'!A:A,0)),INDEX('Tableau FR Download'!I:I,MATCH(M1167,'Tableau FR Download'!G:G,0))),""))</f>
        <v>TBC</v>
      </c>
      <c r="K1167" s="1" t="s">
        <v>202</v>
      </c>
      <c r="L1167" s="1">
        <f>_xlfn.MAXIFS('Tableau FR Download'!A:A,'Tableau FR Download'!B:B,'Eligible Components'!G1167)</f>
        <v>0</v>
      </c>
      <c r="M1167" s="1" t="str">
        <f>IF(L1167=0,"",INDEX('Tableau FR Download'!G:G,MATCH('Eligible Components'!L1167,'Tableau FR Download'!A:A,0)))</f>
        <v/>
      </c>
      <c r="N1167" s="2" t="str">
        <f>IFERROR(IF(LEFT(INDEX('Tableau FR Download'!J:J,MATCH('Eligible Components'!M1167,'Tableau FR Download'!G:G,0)),FIND(" - ",INDEX('Tableau FR Download'!J:J,MATCH('Eligible Components'!M1167,'Tableau FR Download'!G:G,0)))-1) = 0,"",LEFT(INDEX('Tableau FR Download'!J:J,MATCH('Eligible Components'!M1167,'Tableau FR Download'!G:G,0)),FIND(" - ",INDEX('Tableau FR Download'!J:J,MATCH('Eligible Components'!M1167,'Tableau FR Download'!G:G,0)))-1)),"")</f>
        <v/>
      </c>
      <c r="O1167" s="2" t="str">
        <f>IF(T1167="No","",IFERROR(IF(INDEX('Tableau FR Download'!M:M,MATCH('Eligible Components'!M1167,'Tableau FR Download'!G:G,0))=0,"",INDEX('Tableau FR Download'!M:M,MATCH('Eligible Components'!M1167,'Tableau FR Download'!G:G,0))),""))</f>
        <v/>
      </c>
      <c r="P1167" s="27" t="str">
        <f>IF(IFERROR(
INDEX('Funding Request Tracker'!$G$6:$G$13,MATCH('Eligible Components'!N1167,'Funding Request Tracker'!$F$6:$F$13,0)),"")=0,"",
IFERROR(INDEX('Funding Request Tracker'!$G$6:$G$13,MATCH('Eligible Components'!N1167,'Funding Request Tracker'!$F$6:$F$13,0)),
""))</f>
        <v/>
      </c>
      <c r="Q1167" s="27" t="str">
        <f>IF(IFERROR(INDEX('Tableau FR Download'!N:N,MATCH('Eligible Components'!M1167,'Tableau FR Download'!G:G,0)),"")=0,"",IFERROR(INDEX('Tableau FR Download'!N:N,MATCH('Eligible Components'!M1167,'Tableau FR Download'!G:G,0)),""))</f>
        <v/>
      </c>
      <c r="R1167" s="27" t="str">
        <f>IF(IFERROR(INDEX('Tableau FR Download'!O:O,MATCH('Eligible Components'!M1167,'Tableau FR Download'!G:G,0)),"")=0,"",IFERROR(INDEX('Tableau FR Download'!O:O,MATCH('Eligible Components'!M1167,'Tableau FR Download'!G:G,0)),""))</f>
        <v/>
      </c>
      <c r="S1167" t="str">
        <f t="shared" si="63"/>
        <v/>
      </c>
      <c r="T1167" s="1" t="str">
        <f>IFERROR(INDEX('User Instructions'!$E$3:$E$8,MATCH('Eligible Components'!N1167,'User Instructions'!$D$3:$D$8,0)),"")</f>
        <v/>
      </c>
      <c r="U1167" s="1" t="str">
        <f>IFERROR(IF(INDEX('Tableau FR Download'!M:M,MATCH('Eligible Components'!M1167,'Tableau FR Download'!G:G,0))=0,"",INDEX('Tableau FR Download'!M:M,MATCH('Eligible Components'!M1167,'Tableau FR Download'!G:G,0))),"")</f>
        <v/>
      </c>
    </row>
    <row r="1168" spans="1:21" hidden="1" x14ac:dyDescent="0.35">
      <c r="A1168" s="1">
        <f t="shared" si="62"/>
        <v>1</v>
      </c>
      <c r="B1168" s="1">
        <v>0</v>
      </c>
      <c r="C1168" s="1" t="s">
        <v>201</v>
      </c>
      <c r="D1168" s="1" t="s">
        <v>154</v>
      </c>
      <c r="E1168" s="1" t="s">
        <v>61</v>
      </c>
      <c r="F1168" s="1" t="s">
        <v>213</v>
      </c>
      <c r="G1168" s="1" t="str">
        <f t="shared" si="64"/>
        <v>Niger-Tuberculosis</v>
      </c>
      <c r="H1168" s="1">
        <v>1</v>
      </c>
      <c r="I1168" s="1" t="s">
        <v>110</v>
      </c>
      <c r="J1168" s="1" t="str">
        <f>IF(IFERROR(IF(M1168="",INDEX('Review Approach Lookup'!D:D,MATCH('Eligible Components'!G1168,'Review Approach Lookup'!A:A,0)),INDEX('Tableau FR Download'!I:I,MATCH(M1168,'Tableau FR Download'!G:G,0))),"")=0,"TBC",IFERROR(IF(M1168="",INDEX('Review Approach Lookup'!D:D,MATCH('Eligible Components'!G1168,'Review Approach Lookup'!A:A,0)),INDEX('Tableau FR Download'!I:I,MATCH(M1168,'Tableau FR Download'!G:G,0))),""))</f>
        <v>Program Continuation</v>
      </c>
      <c r="K1168" s="1" t="s">
        <v>202</v>
      </c>
      <c r="L1168" s="1">
        <f>_xlfn.MAXIFS('Tableau FR Download'!A:A,'Tableau FR Download'!B:B,'Eligible Components'!G1168)</f>
        <v>1683</v>
      </c>
      <c r="M1168" s="1" t="str">
        <f>IF(L1168=0,"",INDEX('Tableau FR Download'!G:G,MATCH('Eligible Components'!L1168,'Tableau FR Download'!A:A,0)))</f>
        <v>FR1683-NER-T</v>
      </c>
      <c r="N1168" s="2" t="str">
        <f>IFERROR(IF(LEFT(INDEX('Tableau FR Download'!J:J,MATCH('Eligible Components'!M1168,'Tableau FR Download'!G:G,0)),FIND(" - ",INDEX('Tableau FR Download'!J:J,MATCH('Eligible Components'!M1168,'Tableau FR Download'!G:G,0)))-1) = 0,"",LEFT(INDEX('Tableau FR Download'!J:J,MATCH('Eligible Components'!M1168,'Tableau FR Download'!G:G,0)),FIND(" - ",INDEX('Tableau FR Download'!J:J,MATCH('Eligible Components'!M1168,'Tableau FR Download'!G:G,0)))-1)),"")</f>
        <v>Window 5</v>
      </c>
      <c r="O1168" s="2" t="str">
        <f>IF(T1168="No","",IFERROR(IF(INDEX('Tableau FR Download'!M:M,MATCH('Eligible Components'!M1168,'Tableau FR Download'!G:G,0))=0,"",INDEX('Tableau FR Download'!M:M,MATCH('Eligible Components'!M1168,'Tableau FR Download'!G:G,0))),""))</f>
        <v/>
      </c>
      <c r="P1168" s="27">
        <f>IF(IFERROR(
INDEX('Funding Request Tracker'!$G$6:$G$13,MATCH('Eligible Components'!N1168,'Funding Request Tracker'!$F$6:$F$13,0)),"")=0,"",
IFERROR(INDEX('Funding Request Tracker'!$G$6:$G$13,MATCH('Eligible Components'!N1168,'Funding Request Tracker'!$F$6:$F$13,0)),
""))</f>
        <v>45411</v>
      </c>
      <c r="Q1168" s="27" t="str">
        <f>IF(IFERROR(INDEX('Tableau FR Download'!N:N,MATCH('Eligible Components'!M1168,'Tableau FR Download'!G:G,0)),"")=0,"",IFERROR(INDEX('Tableau FR Download'!N:N,MATCH('Eligible Components'!M1168,'Tableau FR Download'!G:G,0)),""))</f>
        <v/>
      </c>
      <c r="R1168" s="27" t="str">
        <f>IF(IFERROR(INDEX('Tableau FR Download'!O:O,MATCH('Eligible Components'!M1168,'Tableau FR Download'!G:G,0)),"")=0,"",IFERROR(INDEX('Tableau FR Download'!O:O,MATCH('Eligible Components'!M1168,'Tableau FR Download'!G:G,0)),""))</f>
        <v/>
      </c>
      <c r="S1168" t="str">
        <f t="shared" si="63"/>
        <v/>
      </c>
      <c r="T1168" s="1" t="str">
        <f>IFERROR(INDEX('User Instructions'!$E$3:$E$8,MATCH('Eligible Components'!N1168,'User Instructions'!$D$3:$D$8,0)),"")</f>
        <v>No</v>
      </c>
      <c r="U1168" s="1" t="str">
        <f>IFERROR(IF(INDEX('Tableau FR Download'!M:M,MATCH('Eligible Components'!M1168,'Tableau FR Download'!G:G,0))=0,"",INDEX('Tableau FR Download'!M:M,MATCH('Eligible Components'!M1168,'Tableau FR Download'!G:G,0))),"")</f>
        <v/>
      </c>
    </row>
    <row r="1169" spans="1:21" hidden="1" x14ac:dyDescent="0.35">
      <c r="A1169" s="1">
        <f t="shared" ref="A1169:A1232" si="65">IF(B1169=1,0,IF(AND(H1169=1,OR(F1169="HIV/AIDS",F1169="Tuberculosis",F1169="Malaria",M1169&lt;&gt;"")),1,0))</f>
        <v>0</v>
      </c>
      <c r="B1169" s="1">
        <v>0</v>
      </c>
      <c r="C1169" s="1" t="s">
        <v>201</v>
      </c>
      <c r="D1169" s="1" t="s">
        <v>154</v>
      </c>
      <c r="E1169" s="1" t="s">
        <v>168</v>
      </c>
      <c r="F1169" s="1" t="s">
        <v>214</v>
      </c>
      <c r="G1169" s="1" t="str">
        <f t="shared" si="64"/>
        <v>Niger-Tuberculosis,Malaria</v>
      </c>
      <c r="H1169" s="1">
        <v>1</v>
      </c>
      <c r="I1169" s="1" t="s">
        <v>110</v>
      </c>
      <c r="J1169" s="1" t="str">
        <f>IF(IFERROR(IF(M1169="",INDEX('Review Approach Lookup'!D:D,MATCH('Eligible Components'!G1169,'Review Approach Lookup'!A:A,0)),INDEX('Tableau FR Download'!I:I,MATCH(M1169,'Tableau FR Download'!G:G,0))),"")=0,"TBC",IFERROR(IF(M1169="",INDEX('Review Approach Lookup'!D:D,MATCH('Eligible Components'!G1169,'Review Approach Lookup'!A:A,0)),INDEX('Tableau FR Download'!I:I,MATCH(M1169,'Tableau FR Download'!G:G,0))),""))</f>
        <v/>
      </c>
      <c r="K1169" s="1" t="s">
        <v>202</v>
      </c>
      <c r="L1169" s="1">
        <f>_xlfn.MAXIFS('Tableau FR Download'!A:A,'Tableau FR Download'!B:B,'Eligible Components'!G1169)</f>
        <v>0</v>
      </c>
      <c r="M1169" s="1" t="str">
        <f>IF(L1169=0,"",INDEX('Tableau FR Download'!G:G,MATCH('Eligible Components'!L1169,'Tableau FR Download'!A:A,0)))</f>
        <v/>
      </c>
      <c r="N1169" s="2" t="str">
        <f>IFERROR(IF(LEFT(INDEX('Tableau FR Download'!J:J,MATCH('Eligible Components'!M1169,'Tableau FR Download'!G:G,0)),FIND(" - ",INDEX('Tableau FR Download'!J:J,MATCH('Eligible Components'!M1169,'Tableau FR Download'!G:G,0)))-1) = 0,"",LEFT(INDEX('Tableau FR Download'!J:J,MATCH('Eligible Components'!M1169,'Tableau FR Download'!G:G,0)),FIND(" - ",INDEX('Tableau FR Download'!J:J,MATCH('Eligible Components'!M1169,'Tableau FR Download'!G:G,0)))-1)),"")</f>
        <v/>
      </c>
      <c r="O1169" s="2" t="str">
        <f>IF(T1169="No","",IFERROR(IF(INDEX('Tableau FR Download'!M:M,MATCH('Eligible Components'!M1169,'Tableau FR Download'!G:G,0))=0,"",INDEX('Tableau FR Download'!M:M,MATCH('Eligible Components'!M1169,'Tableau FR Download'!G:G,0))),""))</f>
        <v/>
      </c>
      <c r="P1169" s="27" t="str">
        <f>IF(IFERROR(
INDEX('Funding Request Tracker'!$G$6:$G$13,MATCH('Eligible Components'!N1169,'Funding Request Tracker'!$F$6:$F$13,0)),"")=0,"",
IFERROR(INDEX('Funding Request Tracker'!$G$6:$G$13,MATCH('Eligible Components'!N1169,'Funding Request Tracker'!$F$6:$F$13,0)),
""))</f>
        <v/>
      </c>
      <c r="Q1169" s="27" t="str">
        <f>IF(IFERROR(INDEX('Tableau FR Download'!N:N,MATCH('Eligible Components'!M1169,'Tableau FR Download'!G:G,0)),"")=0,"",IFERROR(INDEX('Tableau FR Download'!N:N,MATCH('Eligible Components'!M1169,'Tableau FR Download'!G:G,0)),""))</f>
        <v/>
      </c>
      <c r="R1169" s="27" t="str">
        <f>IF(IFERROR(INDEX('Tableau FR Download'!O:O,MATCH('Eligible Components'!M1169,'Tableau FR Download'!G:G,0)),"")=0,"",IFERROR(INDEX('Tableau FR Download'!O:O,MATCH('Eligible Components'!M1169,'Tableau FR Download'!G:G,0)),""))</f>
        <v/>
      </c>
      <c r="S1169" t="str">
        <f t="shared" si="63"/>
        <v/>
      </c>
      <c r="T1169" s="1" t="str">
        <f>IFERROR(INDEX('User Instructions'!$E$3:$E$8,MATCH('Eligible Components'!N1169,'User Instructions'!$D$3:$D$8,0)),"")</f>
        <v/>
      </c>
      <c r="U1169" s="1" t="str">
        <f>IFERROR(IF(INDEX('Tableau FR Download'!M:M,MATCH('Eligible Components'!M1169,'Tableau FR Download'!G:G,0))=0,"",INDEX('Tableau FR Download'!M:M,MATCH('Eligible Components'!M1169,'Tableau FR Download'!G:G,0))),"")</f>
        <v/>
      </c>
    </row>
    <row r="1170" spans="1:21" hidden="1" x14ac:dyDescent="0.35">
      <c r="A1170" s="1">
        <f t="shared" si="65"/>
        <v>0</v>
      </c>
      <c r="B1170" s="1">
        <v>0</v>
      </c>
      <c r="C1170" s="1" t="s">
        <v>201</v>
      </c>
      <c r="D1170" s="1" t="s">
        <v>154</v>
      </c>
      <c r="E1170" s="1" t="s">
        <v>133</v>
      </c>
      <c r="F1170" s="1" t="s">
        <v>215</v>
      </c>
      <c r="G1170" s="1" t="str">
        <f t="shared" si="64"/>
        <v>Niger-Tuberculosis,Malaria,RSSH</v>
      </c>
      <c r="H1170" s="1">
        <v>1</v>
      </c>
      <c r="I1170" s="1" t="s">
        <v>110</v>
      </c>
      <c r="J1170" s="1" t="str">
        <f>IF(IFERROR(IF(M1170="",INDEX('Review Approach Lookup'!D:D,MATCH('Eligible Components'!G1170,'Review Approach Lookup'!A:A,0)),INDEX('Tableau FR Download'!I:I,MATCH(M1170,'Tableau FR Download'!G:G,0))),"")=0,"TBC",IFERROR(IF(M1170="",INDEX('Review Approach Lookup'!D:D,MATCH('Eligible Components'!G1170,'Review Approach Lookup'!A:A,0)),INDEX('Tableau FR Download'!I:I,MATCH(M1170,'Tableau FR Download'!G:G,0))),""))</f>
        <v/>
      </c>
      <c r="K1170" s="1" t="s">
        <v>202</v>
      </c>
      <c r="L1170" s="1">
        <f>_xlfn.MAXIFS('Tableau FR Download'!A:A,'Tableau FR Download'!B:B,'Eligible Components'!G1170)</f>
        <v>0</v>
      </c>
      <c r="M1170" s="1" t="str">
        <f>IF(L1170=0,"",INDEX('Tableau FR Download'!G:G,MATCH('Eligible Components'!L1170,'Tableau FR Download'!A:A,0)))</f>
        <v/>
      </c>
      <c r="N1170" s="2" t="str">
        <f>IFERROR(IF(LEFT(INDEX('Tableau FR Download'!J:J,MATCH('Eligible Components'!M1170,'Tableau FR Download'!G:G,0)),FIND(" - ",INDEX('Tableau FR Download'!J:J,MATCH('Eligible Components'!M1170,'Tableau FR Download'!G:G,0)))-1) = 0,"",LEFT(INDEX('Tableau FR Download'!J:J,MATCH('Eligible Components'!M1170,'Tableau FR Download'!G:G,0)),FIND(" - ",INDEX('Tableau FR Download'!J:J,MATCH('Eligible Components'!M1170,'Tableau FR Download'!G:G,0)))-1)),"")</f>
        <v/>
      </c>
      <c r="O1170" s="2" t="str">
        <f>IF(T1170="No","",IFERROR(IF(INDEX('Tableau FR Download'!M:M,MATCH('Eligible Components'!M1170,'Tableau FR Download'!G:G,0))=0,"",INDEX('Tableau FR Download'!M:M,MATCH('Eligible Components'!M1170,'Tableau FR Download'!G:G,0))),""))</f>
        <v/>
      </c>
      <c r="P1170" s="27" t="str">
        <f>IF(IFERROR(
INDEX('Funding Request Tracker'!$G$6:$G$13,MATCH('Eligible Components'!N1170,'Funding Request Tracker'!$F$6:$F$13,0)),"")=0,"",
IFERROR(INDEX('Funding Request Tracker'!$G$6:$G$13,MATCH('Eligible Components'!N1170,'Funding Request Tracker'!$F$6:$F$13,0)),
""))</f>
        <v/>
      </c>
      <c r="Q1170" s="27" t="str">
        <f>IF(IFERROR(INDEX('Tableau FR Download'!N:N,MATCH('Eligible Components'!M1170,'Tableau FR Download'!G:G,0)),"")=0,"",IFERROR(INDEX('Tableau FR Download'!N:N,MATCH('Eligible Components'!M1170,'Tableau FR Download'!G:G,0)),""))</f>
        <v/>
      </c>
      <c r="R1170" s="27" t="str">
        <f>IF(IFERROR(INDEX('Tableau FR Download'!O:O,MATCH('Eligible Components'!M1170,'Tableau FR Download'!G:G,0)),"")=0,"",IFERROR(INDEX('Tableau FR Download'!O:O,MATCH('Eligible Components'!M1170,'Tableau FR Download'!G:G,0)),""))</f>
        <v/>
      </c>
      <c r="S1170" t="str">
        <f t="shared" ref="S1170:S1233" si="66">IFERROR((R1170-P1170)/30.5,"")</f>
        <v/>
      </c>
      <c r="T1170" s="1" t="str">
        <f>IFERROR(INDEX('User Instructions'!$E$3:$E$8,MATCH('Eligible Components'!N1170,'User Instructions'!$D$3:$D$8,0)),"")</f>
        <v/>
      </c>
      <c r="U1170" s="1" t="str">
        <f>IFERROR(IF(INDEX('Tableau FR Download'!M:M,MATCH('Eligible Components'!M1170,'Tableau FR Download'!G:G,0))=0,"",INDEX('Tableau FR Download'!M:M,MATCH('Eligible Components'!M1170,'Tableau FR Download'!G:G,0))),"")</f>
        <v/>
      </c>
    </row>
    <row r="1171" spans="1:21" hidden="1" x14ac:dyDescent="0.35">
      <c r="A1171" s="1">
        <f t="shared" si="65"/>
        <v>0</v>
      </c>
      <c r="B1171" s="1">
        <v>0</v>
      </c>
      <c r="C1171" s="1" t="s">
        <v>201</v>
      </c>
      <c r="D1171" s="1" t="s">
        <v>154</v>
      </c>
      <c r="E1171" s="1" t="s">
        <v>121</v>
      </c>
      <c r="F1171" s="1" t="s">
        <v>216</v>
      </c>
      <c r="G1171" s="1" t="str">
        <f t="shared" si="64"/>
        <v>Niger-Tuberculosis,RSSH</v>
      </c>
      <c r="H1171" s="1">
        <v>1</v>
      </c>
      <c r="I1171" s="1" t="s">
        <v>110</v>
      </c>
      <c r="J1171" s="1" t="str">
        <f>IF(IFERROR(IF(M1171="",INDEX('Review Approach Lookup'!D:D,MATCH('Eligible Components'!G1171,'Review Approach Lookup'!A:A,0)),INDEX('Tableau FR Download'!I:I,MATCH(M1171,'Tableau FR Download'!G:G,0))),"")=0,"TBC",IFERROR(IF(M1171="",INDEX('Review Approach Lookup'!D:D,MATCH('Eligible Components'!G1171,'Review Approach Lookup'!A:A,0)),INDEX('Tableau FR Download'!I:I,MATCH(M1171,'Tableau FR Download'!G:G,0))),""))</f>
        <v/>
      </c>
      <c r="K1171" s="1" t="s">
        <v>202</v>
      </c>
      <c r="L1171" s="1">
        <f>_xlfn.MAXIFS('Tableau FR Download'!A:A,'Tableau FR Download'!B:B,'Eligible Components'!G1171)</f>
        <v>0</v>
      </c>
      <c r="M1171" s="1" t="str">
        <f>IF(L1171=0,"",INDEX('Tableau FR Download'!G:G,MATCH('Eligible Components'!L1171,'Tableau FR Download'!A:A,0)))</f>
        <v/>
      </c>
      <c r="N1171" s="2" t="str">
        <f>IFERROR(IF(LEFT(INDEX('Tableau FR Download'!J:J,MATCH('Eligible Components'!M1171,'Tableau FR Download'!G:G,0)),FIND(" - ",INDEX('Tableau FR Download'!J:J,MATCH('Eligible Components'!M1171,'Tableau FR Download'!G:G,0)))-1) = 0,"",LEFT(INDEX('Tableau FR Download'!J:J,MATCH('Eligible Components'!M1171,'Tableau FR Download'!G:G,0)),FIND(" - ",INDEX('Tableau FR Download'!J:J,MATCH('Eligible Components'!M1171,'Tableau FR Download'!G:G,0)))-1)),"")</f>
        <v/>
      </c>
      <c r="O1171" s="2" t="str">
        <f>IF(T1171="No","",IFERROR(IF(INDEX('Tableau FR Download'!M:M,MATCH('Eligible Components'!M1171,'Tableau FR Download'!G:G,0))=0,"",INDEX('Tableau FR Download'!M:M,MATCH('Eligible Components'!M1171,'Tableau FR Download'!G:G,0))),""))</f>
        <v/>
      </c>
      <c r="P1171" s="27" t="str">
        <f>IF(IFERROR(
INDEX('Funding Request Tracker'!$G$6:$G$13,MATCH('Eligible Components'!N1171,'Funding Request Tracker'!$F$6:$F$13,0)),"")=0,"",
IFERROR(INDEX('Funding Request Tracker'!$G$6:$G$13,MATCH('Eligible Components'!N1171,'Funding Request Tracker'!$F$6:$F$13,0)),
""))</f>
        <v/>
      </c>
      <c r="Q1171" s="27" t="str">
        <f>IF(IFERROR(INDEX('Tableau FR Download'!N:N,MATCH('Eligible Components'!M1171,'Tableau FR Download'!G:G,0)),"")=0,"",IFERROR(INDEX('Tableau FR Download'!N:N,MATCH('Eligible Components'!M1171,'Tableau FR Download'!G:G,0)),""))</f>
        <v/>
      </c>
      <c r="R1171" s="27" t="str">
        <f>IF(IFERROR(INDEX('Tableau FR Download'!O:O,MATCH('Eligible Components'!M1171,'Tableau FR Download'!G:G,0)),"")=0,"",IFERROR(INDEX('Tableau FR Download'!O:O,MATCH('Eligible Components'!M1171,'Tableau FR Download'!G:G,0)),""))</f>
        <v/>
      </c>
      <c r="S1171" t="str">
        <f t="shared" si="66"/>
        <v/>
      </c>
      <c r="T1171" s="1" t="str">
        <f>IFERROR(INDEX('User Instructions'!$E$3:$E$8,MATCH('Eligible Components'!N1171,'User Instructions'!$D$3:$D$8,0)),"")</f>
        <v/>
      </c>
      <c r="U1171" s="1" t="str">
        <f>IFERROR(IF(INDEX('Tableau FR Download'!M:M,MATCH('Eligible Components'!M1171,'Tableau FR Download'!G:G,0))=0,"",INDEX('Tableau FR Download'!M:M,MATCH('Eligible Components'!M1171,'Tableau FR Download'!G:G,0))),"")</f>
        <v/>
      </c>
    </row>
    <row r="1172" spans="1:21" hidden="1" x14ac:dyDescent="0.35">
      <c r="A1172" s="1">
        <f t="shared" si="65"/>
        <v>0</v>
      </c>
      <c r="B1172" s="1">
        <v>1</v>
      </c>
      <c r="C1172" s="1" t="s">
        <v>201</v>
      </c>
      <c r="D1172" s="1" t="s">
        <v>155</v>
      </c>
      <c r="E1172" s="1" t="s">
        <v>59</v>
      </c>
      <c r="F1172" s="1" t="s">
        <v>59</v>
      </c>
      <c r="G1172" s="1" t="str">
        <f t="shared" si="64"/>
        <v>Nigeria-HIV/AIDS</v>
      </c>
      <c r="H1172" s="1">
        <v>1</v>
      </c>
      <c r="I1172" s="1" t="s">
        <v>79</v>
      </c>
      <c r="J1172" s="1" t="str">
        <f>IF(IFERROR(IF(M1172="",INDEX('Review Approach Lookup'!D:D,MATCH('Eligible Components'!G1172,'Review Approach Lookup'!A:A,0)),INDEX('Tableau FR Download'!I:I,MATCH(M1172,'Tableau FR Download'!G:G,0))),"")=0,"TBC",IFERROR(IF(M1172="",INDEX('Review Approach Lookup'!D:D,MATCH('Eligible Components'!G1172,'Review Approach Lookup'!A:A,0)),INDEX('Tableau FR Download'!I:I,MATCH(M1172,'Tableau FR Download'!G:G,0))),""))</f>
        <v>Full Review</v>
      </c>
      <c r="K1172" s="1" t="s">
        <v>219</v>
      </c>
      <c r="L1172" s="1">
        <f>_xlfn.MAXIFS('Tableau FR Download'!A:A,'Tableau FR Download'!B:B,'Eligible Components'!G1172)</f>
        <v>0</v>
      </c>
      <c r="M1172" s="1" t="str">
        <f>IF(L1172=0,"",INDEX('Tableau FR Download'!G:G,MATCH('Eligible Components'!L1172,'Tableau FR Download'!A:A,0)))</f>
        <v/>
      </c>
      <c r="N1172" s="2" t="str">
        <f>IFERROR(IF(LEFT(INDEX('Tableau FR Download'!J:J,MATCH('Eligible Components'!M1172,'Tableau FR Download'!G:G,0)),FIND(" - ",INDEX('Tableau FR Download'!J:J,MATCH('Eligible Components'!M1172,'Tableau FR Download'!G:G,0)))-1) = 0,"",LEFT(INDEX('Tableau FR Download'!J:J,MATCH('Eligible Components'!M1172,'Tableau FR Download'!G:G,0)),FIND(" - ",INDEX('Tableau FR Download'!J:J,MATCH('Eligible Components'!M1172,'Tableau FR Download'!G:G,0)))-1)),"")</f>
        <v/>
      </c>
      <c r="O1172" s="2" t="str">
        <f>IF(T1172="No","",IFERROR(IF(INDEX('Tableau FR Download'!M:M,MATCH('Eligible Components'!M1172,'Tableau FR Download'!G:G,0))=0,"",INDEX('Tableau FR Download'!M:M,MATCH('Eligible Components'!M1172,'Tableau FR Download'!G:G,0))),""))</f>
        <v/>
      </c>
      <c r="P1172" s="27" t="str">
        <f>IF(IFERROR(
INDEX('Funding Request Tracker'!$G$6:$G$13,MATCH('Eligible Components'!N1172,'Funding Request Tracker'!$F$6:$F$13,0)),"")=0,"",
IFERROR(INDEX('Funding Request Tracker'!$G$6:$G$13,MATCH('Eligible Components'!N1172,'Funding Request Tracker'!$F$6:$F$13,0)),
""))</f>
        <v/>
      </c>
      <c r="Q1172" s="27" t="str">
        <f>IF(IFERROR(INDEX('Tableau FR Download'!N:N,MATCH('Eligible Components'!M1172,'Tableau FR Download'!G:G,0)),"")=0,"",IFERROR(INDEX('Tableau FR Download'!N:N,MATCH('Eligible Components'!M1172,'Tableau FR Download'!G:G,0)),""))</f>
        <v/>
      </c>
      <c r="R1172" s="27" t="str">
        <f>IF(IFERROR(INDEX('Tableau FR Download'!O:O,MATCH('Eligible Components'!M1172,'Tableau FR Download'!G:G,0)),"")=0,"",IFERROR(INDEX('Tableau FR Download'!O:O,MATCH('Eligible Components'!M1172,'Tableau FR Download'!G:G,0)),""))</f>
        <v/>
      </c>
      <c r="S1172" t="str">
        <f t="shared" si="66"/>
        <v/>
      </c>
      <c r="T1172" s="1" t="str">
        <f>IFERROR(INDEX('User Instructions'!$E$3:$E$8,MATCH('Eligible Components'!N1172,'User Instructions'!$D$3:$D$8,0)),"")</f>
        <v/>
      </c>
      <c r="U1172" s="1" t="str">
        <f>IFERROR(IF(INDEX('Tableau FR Download'!M:M,MATCH('Eligible Components'!M1172,'Tableau FR Download'!G:G,0))=0,"",INDEX('Tableau FR Download'!M:M,MATCH('Eligible Components'!M1172,'Tableau FR Download'!G:G,0))),"")</f>
        <v/>
      </c>
    </row>
    <row r="1173" spans="1:21" hidden="1" x14ac:dyDescent="0.35">
      <c r="A1173" s="1">
        <f t="shared" si="65"/>
        <v>0</v>
      </c>
      <c r="B1173" s="1">
        <v>0</v>
      </c>
      <c r="C1173" s="1" t="s">
        <v>201</v>
      </c>
      <c r="D1173" s="1" t="s">
        <v>155</v>
      </c>
      <c r="E1173" s="1" t="s">
        <v>103</v>
      </c>
      <c r="F1173" s="1" t="s">
        <v>203</v>
      </c>
      <c r="G1173" s="1" t="str">
        <f t="shared" si="64"/>
        <v>Nigeria-HIV/AIDS,Malaria</v>
      </c>
      <c r="H1173" s="1">
        <v>0</v>
      </c>
      <c r="I1173" s="1" t="s">
        <v>79</v>
      </c>
      <c r="J1173" s="1" t="str">
        <f>IF(IFERROR(IF(M1173="",INDEX('Review Approach Lookup'!D:D,MATCH('Eligible Components'!G1173,'Review Approach Lookup'!A:A,0)),INDEX('Tableau FR Download'!I:I,MATCH(M1173,'Tableau FR Download'!G:G,0))),"")=0,"TBC",IFERROR(IF(M1173="",INDEX('Review Approach Lookup'!D:D,MATCH('Eligible Components'!G1173,'Review Approach Lookup'!A:A,0)),INDEX('Tableau FR Download'!I:I,MATCH(M1173,'Tableau FR Download'!G:G,0))),""))</f>
        <v/>
      </c>
      <c r="K1173" s="1" t="s">
        <v>219</v>
      </c>
      <c r="L1173" s="1">
        <f>_xlfn.MAXIFS('Tableau FR Download'!A:A,'Tableau FR Download'!B:B,'Eligible Components'!G1173)</f>
        <v>0</v>
      </c>
      <c r="M1173" s="1" t="str">
        <f>IF(L1173=0,"",INDEX('Tableau FR Download'!G:G,MATCH('Eligible Components'!L1173,'Tableau FR Download'!A:A,0)))</f>
        <v/>
      </c>
      <c r="N1173" s="2" t="str">
        <f>IFERROR(IF(LEFT(INDEX('Tableau FR Download'!J:J,MATCH('Eligible Components'!M1173,'Tableau FR Download'!G:G,0)),FIND(" - ",INDEX('Tableau FR Download'!J:J,MATCH('Eligible Components'!M1173,'Tableau FR Download'!G:G,0)))-1) = 0,"",LEFT(INDEX('Tableau FR Download'!J:J,MATCH('Eligible Components'!M1173,'Tableau FR Download'!G:G,0)),FIND(" - ",INDEX('Tableau FR Download'!J:J,MATCH('Eligible Components'!M1173,'Tableau FR Download'!G:G,0)))-1)),"")</f>
        <v/>
      </c>
      <c r="O1173" s="2" t="str">
        <f>IF(T1173="No","",IFERROR(IF(INDEX('Tableau FR Download'!M:M,MATCH('Eligible Components'!M1173,'Tableau FR Download'!G:G,0))=0,"",INDEX('Tableau FR Download'!M:M,MATCH('Eligible Components'!M1173,'Tableau FR Download'!G:G,0))),""))</f>
        <v/>
      </c>
      <c r="P1173" s="27" t="str">
        <f>IF(IFERROR(
INDEX('Funding Request Tracker'!$G$6:$G$13,MATCH('Eligible Components'!N1173,'Funding Request Tracker'!$F$6:$F$13,0)),"")=0,"",
IFERROR(INDEX('Funding Request Tracker'!$G$6:$G$13,MATCH('Eligible Components'!N1173,'Funding Request Tracker'!$F$6:$F$13,0)),
""))</f>
        <v/>
      </c>
      <c r="Q1173" s="27" t="str">
        <f>IF(IFERROR(INDEX('Tableau FR Download'!N:N,MATCH('Eligible Components'!M1173,'Tableau FR Download'!G:G,0)),"")=0,"",IFERROR(INDEX('Tableau FR Download'!N:N,MATCH('Eligible Components'!M1173,'Tableau FR Download'!G:G,0)),""))</f>
        <v/>
      </c>
      <c r="R1173" s="27" t="str">
        <f>IF(IFERROR(INDEX('Tableau FR Download'!O:O,MATCH('Eligible Components'!M1173,'Tableau FR Download'!G:G,0)),"")=0,"",IFERROR(INDEX('Tableau FR Download'!O:O,MATCH('Eligible Components'!M1173,'Tableau FR Download'!G:G,0)),""))</f>
        <v/>
      </c>
      <c r="S1173" t="str">
        <f t="shared" si="66"/>
        <v/>
      </c>
      <c r="T1173" s="1" t="str">
        <f>IFERROR(INDEX('User Instructions'!$E$3:$E$8,MATCH('Eligible Components'!N1173,'User Instructions'!$D$3:$D$8,0)),"")</f>
        <v/>
      </c>
      <c r="U1173" s="1" t="str">
        <f>IFERROR(IF(INDEX('Tableau FR Download'!M:M,MATCH('Eligible Components'!M1173,'Tableau FR Download'!G:G,0))=0,"",INDEX('Tableau FR Download'!M:M,MATCH('Eligible Components'!M1173,'Tableau FR Download'!G:G,0))),"")</f>
        <v/>
      </c>
    </row>
    <row r="1174" spans="1:21" hidden="1" x14ac:dyDescent="0.35">
      <c r="A1174" s="1">
        <f t="shared" si="65"/>
        <v>0</v>
      </c>
      <c r="B1174" s="1">
        <v>0</v>
      </c>
      <c r="C1174" s="1" t="s">
        <v>201</v>
      </c>
      <c r="D1174" s="1" t="s">
        <v>155</v>
      </c>
      <c r="E1174" s="1" t="s">
        <v>204</v>
      </c>
      <c r="F1174" s="1" t="s">
        <v>205</v>
      </c>
      <c r="G1174" s="1" t="str">
        <f t="shared" si="64"/>
        <v>Nigeria-HIV/AIDS,Malaria,RSSH</v>
      </c>
      <c r="H1174" s="1">
        <v>0</v>
      </c>
      <c r="I1174" s="1" t="s">
        <v>79</v>
      </c>
      <c r="J1174" s="1" t="str">
        <f>IF(IFERROR(IF(M1174="",INDEX('Review Approach Lookup'!D:D,MATCH('Eligible Components'!G1174,'Review Approach Lookup'!A:A,0)),INDEX('Tableau FR Download'!I:I,MATCH(M1174,'Tableau FR Download'!G:G,0))),"")=0,"TBC",IFERROR(IF(M1174="",INDEX('Review Approach Lookup'!D:D,MATCH('Eligible Components'!G1174,'Review Approach Lookup'!A:A,0)),INDEX('Tableau FR Download'!I:I,MATCH(M1174,'Tableau FR Download'!G:G,0))),""))</f>
        <v/>
      </c>
      <c r="K1174" s="1" t="s">
        <v>219</v>
      </c>
      <c r="L1174" s="1">
        <f>_xlfn.MAXIFS('Tableau FR Download'!A:A,'Tableau FR Download'!B:B,'Eligible Components'!G1174)</f>
        <v>0</v>
      </c>
      <c r="M1174" s="1" t="str">
        <f>IF(L1174=0,"",INDEX('Tableau FR Download'!G:G,MATCH('Eligible Components'!L1174,'Tableau FR Download'!A:A,0)))</f>
        <v/>
      </c>
      <c r="N1174" s="2" t="str">
        <f>IFERROR(IF(LEFT(INDEX('Tableau FR Download'!J:J,MATCH('Eligible Components'!M1174,'Tableau FR Download'!G:G,0)),FIND(" - ",INDEX('Tableau FR Download'!J:J,MATCH('Eligible Components'!M1174,'Tableau FR Download'!G:G,0)))-1) = 0,"",LEFT(INDEX('Tableau FR Download'!J:J,MATCH('Eligible Components'!M1174,'Tableau FR Download'!G:G,0)),FIND(" - ",INDEX('Tableau FR Download'!J:J,MATCH('Eligible Components'!M1174,'Tableau FR Download'!G:G,0)))-1)),"")</f>
        <v/>
      </c>
      <c r="O1174" s="2" t="str">
        <f>IF(T1174="No","",IFERROR(IF(INDEX('Tableau FR Download'!M:M,MATCH('Eligible Components'!M1174,'Tableau FR Download'!G:G,0))=0,"",INDEX('Tableau FR Download'!M:M,MATCH('Eligible Components'!M1174,'Tableau FR Download'!G:G,0))),""))</f>
        <v/>
      </c>
      <c r="P1174" s="27" t="str">
        <f>IF(IFERROR(
INDEX('Funding Request Tracker'!$G$6:$G$13,MATCH('Eligible Components'!N1174,'Funding Request Tracker'!$F$6:$F$13,0)),"")=0,"",
IFERROR(INDEX('Funding Request Tracker'!$G$6:$G$13,MATCH('Eligible Components'!N1174,'Funding Request Tracker'!$F$6:$F$13,0)),
""))</f>
        <v/>
      </c>
      <c r="Q1174" s="27" t="str">
        <f>IF(IFERROR(INDEX('Tableau FR Download'!N:N,MATCH('Eligible Components'!M1174,'Tableau FR Download'!G:G,0)),"")=0,"",IFERROR(INDEX('Tableau FR Download'!N:N,MATCH('Eligible Components'!M1174,'Tableau FR Download'!G:G,0)),""))</f>
        <v/>
      </c>
      <c r="R1174" s="27" t="str">
        <f>IF(IFERROR(INDEX('Tableau FR Download'!O:O,MATCH('Eligible Components'!M1174,'Tableau FR Download'!G:G,0)),"")=0,"",IFERROR(INDEX('Tableau FR Download'!O:O,MATCH('Eligible Components'!M1174,'Tableau FR Download'!G:G,0)),""))</f>
        <v/>
      </c>
      <c r="S1174" t="str">
        <f t="shared" si="66"/>
        <v/>
      </c>
      <c r="T1174" s="1" t="str">
        <f>IFERROR(INDEX('User Instructions'!$E$3:$E$8,MATCH('Eligible Components'!N1174,'User Instructions'!$D$3:$D$8,0)),"")</f>
        <v/>
      </c>
      <c r="U1174" s="1" t="str">
        <f>IFERROR(IF(INDEX('Tableau FR Download'!M:M,MATCH('Eligible Components'!M1174,'Tableau FR Download'!G:G,0))=0,"",INDEX('Tableau FR Download'!M:M,MATCH('Eligible Components'!M1174,'Tableau FR Download'!G:G,0))),"")</f>
        <v/>
      </c>
    </row>
    <row r="1175" spans="1:21" hidden="1" x14ac:dyDescent="0.35">
      <c r="A1175" s="1">
        <f t="shared" si="65"/>
        <v>0</v>
      </c>
      <c r="B1175" s="1">
        <v>0</v>
      </c>
      <c r="C1175" s="1" t="s">
        <v>201</v>
      </c>
      <c r="D1175" s="1" t="s">
        <v>155</v>
      </c>
      <c r="E1175" s="1" t="s">
        <v>206</v>
      </c>
      <c r="F1175" s="1" t="s">
        <v>207</v>
      </c>
      <c r="G1175" s="1" t="str">
        <f t="shared" si="64"/>
        <v>Nigeria-HIV/AIDS,RSSH</v>
      </c>
      <c r="H1175" s="1">
        <v>1</v>
      </c>
      <c r="I1175" s="1" t="s">
        <v>79</v>
      </c>
      <c r="J1175" s="1" t="str">
        <f>IF(IFERROR(IF(M1175="",INDEX('Review Approach Lookup'!D:D,MATCH('Eligible Components'!G1175,'Review Approach Lookup'!A:A,0)),INDEX('Tableau FR Download'!I:I,MATCH(M1175,'Tableau FR Download'!G:G,0))),"")=0,"TBC",IFERROR(IF(M1175="",INDEX('Review Approach Lookup'!D:D,MATCH('Eligible Components'!G1175,'Review Approach Lookup'!A:A,0)),INDEX('Tableau FR Download'!I:I,MATCH(M1175,'Tableau FR Download'!G:G,0))),""))</f>
        <v/>
      </c>
      <c r="K1175" s="1" t="s">
        <v>219</v>
      </c>
      <c r="L1175" s="1">
        <f>_xlfn.MAXIFS('Tableau FR Download'!A:A,'Tableau FR Download'!B:B,'Eligible Components'!G1175)</f>
        <v>0</v>
      </c>
      <c r="M1175" s="1" t="str">
        <f>IF(L1175=0,"",INDEX('Tableau FR Download'!G:G,MATCH('Eligible Components'!L1175,'Tableau FR Download'!A:A,0)))</f>
        <v/>
      </c>
      <c r="N1175" s="2" t="str">
        <f>IFERROR(IF(LEFT(INDEX('Tableau FR Download'!J:J,MATCH('Eligible Components'!M1175,'Tableau FR Download'!G:G,0)),FIND(" - ",INDEX('Tableau FR Download'!J:J,MATCH('Eligible Components'!M1175,'Tableau FR Download'!G:G,0)))-1) = 0,"",LEFT(INDEX('Tableau FR Download'!J:J,MATCH('Eligible Components'!M1175,'Tableau FR Download'!G:G,0)),FIND(" - ",INDEX('Tableau FR Download'!J:J,MATCH('Eligible Components'!M1175,'Tableau FR Download'!G:G,0)))-1)),"")</f>
        <v/>
      </c>
      <c r="O1175" s="2" t="str">
        <f>IF(T1175="No","",IFERROR(IF(INDEX('Tableau FR Download'!M:M,MATCH('Eligible Components'!M1175,'Tableau FR Download'!G:G,0))=0,"",INDEX('Tableau FR Download'!M:M,MATCH('Eligible Components'!M1175,'Tableau FR Download'!G:G,0))),""))</f>
        <v/>
      </c>
      <c r="P1175" s="27" t="str">
        <f>IF(IFERROR(
INDEX('Funding Request Tracker'!$G$6:$G$13,MATCH('Eligible Components'!N1175,'Funding Request Tracker'!$F$6:$F$13,0)),"")=0,"",
IFERROR(INDEX('Funding Request Tracker'!$G$6:$G$13,MATCH('Eligible Components'!N1175,'Funding Request Tracker'!$F$6:$F$13,0)),
""))</f>
        <v/>
      </c>
      <c r="Q1175" s="27" t="str">
        <f>IF(IFERROR(INDEX('Tableau FR Download'!N:N,MATCH('Eligible Components'!M1175,'Tableau FR Download'!G:G,0)),"")=0,"",IFERROR(INDEX('Tableau FR Download'!N:N,MATCH('Eligible Components'!M1175,'Tableau FR Download'!G:G,0)),""))</f>
        <v/>
      </c>
      <c r="R1175" s="27" t="str">
        <f>IF(IFERROR(INDEX('Tableau FR Download'!O:O,MATCH('Eligible Components'!M1175,'Tableau FR Download'!G:G,0)),"")=0,"",IFERROR(INDEX('Tableau FR Download'!O:O,MATCH('Eligible Components'!M1175,'Tableau FR Download'!G:G,0)),""))</f>
        <v/>
      </c>
      <c r="S1175" t="str">
        <f t="shared" si="66"/>
        <v/>
      </c>
      <c r="T1175" s="1" t="str">
        <f>IFERROR(INDEX('User Instructions'!$E$3:$E$8,MATCH('Eligible Components'!N1175,'User Instructions'!$D$3:$D$8,0)),"")</f>
        <v/>
      </c>
      <c r="U1175" s="1" t="str">
        <f>IFERROR(IF(INDEX('Tableau FR Download'!M:M,MATCH('Eligible Components'!M1175,'Tableau FR Download'!G:G,0))=0,"",INDEX('Tableau FR Download'!M:M,MATCH('Eligible Components'!M1175,'Tableau FR Download'!G:G,0))),"")</f>
        <v/>
      </c>
    </row>
    <row r="1176" spans="1:21" hidden="1" x14ac:dyDescent="0.35">
      <c r="A1176" s="1">
        <f t="shared" si="65"/>
        <v>1</v>
      </c>
      <c r="B1176" s="1">
        <v>0</v>
      </c>
      <c r="C1176" s="1" t="s">
        <v>201</v>
      </c>
      <c r="D1176" s="1" t="s">
        <v>155</v>
      </c>
      <c r="E1176" s="1" t="s">
        <v>63</v>
      </c>
      <c r="F1176" s="1" t="s">
        <v>208</v>
      </c>
      <c r="G1176" s="1" t="str">
        <f t="shared" si="64"/>
        <v>Nigeria-HIV/AIDS, Tuberculosis</v>
      </c>
      <c r="H1176" s="1">
        <v>1</v>
      </c>
      <c r="I1176" s="1" t="s">
        <v>79</v>
      </c>
      <c r="J1176" s="1" t="str">
        <f>IF(IFERROR(IF(M1176="",INDEX('Review Approach Lookup'!D:D,MATCH('Eligible Components'!G1176,'Review Approach Lookup'!A:A,0)),INDEX('Tableau FR Download'!I:I,MATCH(M1176,'Tableau FR Download'!G:G,0))),"")=0,"TBC",IFERROR(IF(M1176="",INDEX('Review Approach Lookup'!D:D,MATCH('Eligible Components'!G1176,'Review Approach Lookup'!A:A,0)),INDEX('Tableau FR Download'!I:I,MATCH(M1176,'Tableau FR Download'!G:G,0))),""))</f>
        <v>Full Review</v>
      </c>
      <c r="K1176" s="1" t="s">
        <v>219</v>
      </c>
      <c r="L1176" s="1">
        <f>_xlfn.MAXIFS('Tableau FR Download'!A:A,'Tableau FR Download'!B:B,'Eligible Components'!G1176)</f>
        <v>1535</v>
      </c>
      <c r="M1176" s="1" t="str">
        <f>IF(L1176=0,"",INDEX('Tableau FR Download'!G:G,MATCH('Eligible Components'!L1176,'Tableau FR Download'!A:A,0)))</f>
        <v>FR1535-NGA-C</v>
      </c>
      <c r="N1176" s="2" t="str">
        <f>IFERROR(IF(LEFT(INDEX('Tableau FR Download'!J:J,MATCH('Eligible Components'!M1176,'Tableau FR Download'!G:G,0)),FIND(" - ",INDEX('Tableau FR Download'!J:J,MATCH('Eligible Components'!M1176,'Tableau FR Download'!G:G,0)))-1) = 0,"",LEFT(INDEX('Tableau FR Download'!J:J,MATCH('Eligible Components'!M1176,'Tableau FR Download'!G:G,0)),FIND(" - ",INDEX('Tableau FR Download'!J:J,MATCH('Eligible Components'!M1176,'Tableau FR Download'!G:G,0)))-1)),"")</f>
        <v>Window 1</v>
      </c>
      <c r="O1176" s="2" t="str">
        <f>IF(T1176="No","",IFERROR(IF(INDEX('Tableau FR Download'!M:M,MATCH('Eligible Components'!M1176,'Tableau FR Download'!G:G,0))=0,"",INDEX('Tableau FR Download'!M:M,MATCH('Eligible Components'!M1176,'Tableau FR Download'!G:G,0))),""))</f>
        <v>Grant Making</v>
      </c>
      <c r="P1176" s="27">
        <f>IF(IFERROR(
INDEX('Funding Request Tracker'!$G$6:$G$13,MATCH('Eligible Components'!N1176,'Funding Request Tracker'!$F$6:$F$13,0)),"")=0,"",
IFERROR(INDEX('Funding Request Tracker'!$G$6:$G$13,MATCH('Eligible Components'!N1176,'Funding Request Tracker'!$F$6:$F$13,0)),
""))</f>
        <v>45005</v>
      </c>
      <c r="Q1176" s="27">
        <f>IF(IFERROR(INDEX('Tableau FR Download'!N:N,MATCH('Eligible Components'!M1176,'Tableau FR Download'!G:G,0)),"")=0,"",IFERROR(INDEX('Tableau FR Download'!N:N,MATCH('Eligible Components'!M1176,'Tableau FR Download'!G:G,0)),""))</f>
        <v>45232</v>
      </c>
      <c r="R1176" s="27">
        <f>IF(IFERROR(INDEX('Tableau FR Download'!O:O,MATCH('Eligible Components'!M1176,'Tableau FR Download'!G:G,0)),"")=0,"",IFERROR(INDEX('Tableau FR Download'!O:O,MATCH('Eligible Components'!M1176,'Tableau FR Download'!G:G,0)),""))</f>
        <v>45264</v>
      </c>
      <c r="S1176">
        <f t="shared" si="66"/>
        <v>8.4918032786885238</v>
      </c>
      <c r="T1176" s="1" t="str">
        <f>IFERROR(INDEX('User Instructions'!$E$3:$E$8,MATCH('Eligible Components'!N1176,'User Instructions'!$D$3:$D$8,0)),"")</f>
        <v>Yes</v>
      </c>
      <c r="U1176" s="1" t="str">
        <f>IFERROR(IF(INDEX('Tableau FR Download'!M:M,MATCH('Eligible Components'!M1176,'Tableau FR Download'!G:G,0))=0,"",INDEX('Tableau FR Download'!M:M,MATCH('Eligible Components'!M1176,'Tableau FR Download'!G:G,0))),"")</f>
        <v>Grant Making</v>
      </c>
    </row>
    <row r="1177" spans="1:21" hidden="1" x14ac:dyDescent="0.35">
      <c r="A1177" s="1">
        <f t="shared" si="65"/>
        <v>0</v>
      </c>
      <c r="B1177" s="1">
        <v>0</v>
      </c>
      <c r="C1177" s="1" t="s">
        <v>201</v>
      </c>
      <c r="D1177" s="1" t="s">
        <v>155</v>
      </c>
      <c r="E1177" s="1" t="s">
        <v>53</v>
      </c>
      <c r="F1177" s="1" t="s">
        <v>209</v>
      </c>
      <c r="G1177" s="1" t="str">
        <f t="shared" si="64"/>
        <v>Nigeria-HIV/AIDS,Tuberculosis,Malaria</v>
      </c>
      <c r="H1177" s="1">
        <v>0</v>
      </c>
      <c r="I1177" s="1" t="s">
        <v>79</v>
      </c>
      <c r="J1177" s="1" t="str">
        <f>IF(IFERROR(IF(M1177="",INDEX('Review Approach Lookup'!D:D,MATCH('Eligible Components'!G1177,'Review Approach Lookup'!A:A,0)),INDEX('Tableau FR Download'!I:I,MATCH(M1177,'Tableau FR Download'!G:G,0))),"")=0,"TBC",IFERROR(IF(M1177="",INDEX('Review Approach Lookup'!D:D,MATCH('Eligible Components'!G1177,'Review Approach Lookup'!A:A,0)),INDEX('Tableau FR Download'!I:I,MATCH(M1177,'Tableau FR Download'!G:G,0))),""))</f>
        <v/>
      </c>
      <c r="K1177" s="1" t="s">
        <v>219</v>
      </c>
      <c r="L1177" s="1">
        <f>_xlfn.MAXIFS('Tableau FR Download'!A:A,'Tableau FR Download'!B:B,'Eligible Components'!G1177)</f>
        <v>0</v>
      </c>
      <c r="M1177" s="1" t="str">
        <f>IF(L1177=0,"",INDEX('Tableau FR Download'!G:G,MATCH('Eligible Components'!L1177,'Tableau FR Download'!A:A,0)))</f>
        <v/>
      </c>
      <c r="N1177" s="2" t="str">
        <f>IFERROR(IF(LEFT(INDEX('Tableau FR Download'!J:J,MATCH('Eligible Components'!M1177,'Tableau FR Download'!G:G,0)),FIND(" - ",INDEX('Tableau FR Download'!J:J,MATCH('Eligible Components'!M1177,'Tableau FR Download'!G:G,0)))-1) = 0,"",LEFT(INDEX('Tableau FR Download'!J:J,MATCH('Eligible Components'!M1177,'Tableau FR Download'!G:G,0)),FIND(" - ",INDEX('Tableau FR Download'!J:J,MATCH('Eligible Components'!M1177,'Tableau FR Download'!G:G,0)))-1)),"")</f>
        <v/>
      </c>
      <c r="O1177" s="2" t="str">
        <f>IF(T1177="No","",IFERROR(IF(INDEX('Tableau FR Download'!M:M,MATCH('Eligible Components'!M1177,'Tableau FR Download'!G:G,0))=0,"",INDEX('Tableau FR Download'!M:M,MATCH('Eligible Components'!M1177,'Tableau FR Download'!G:G,0))),""))</f>
        <v/>
      </c>
      <c r="P1177" s="27" t="str">
        <f>IF(IFERROR(
INDEX('Funding Request Tracker'!$G$6:$G$13,MATCH('Eligible Components'!N1177,'Funding Request Tracker'!$F$6:$F$13,0)),"")=0,"",
IFERROR(INDEX('Funding Request Tracker'!$G$6:$G$13,MATCH('Eligible Components'!N1177,'Funding Request Tracker'!$F$6:$F$13,0)),
""))</f>
        <v/>
      </c>
      <c r="Q1177" s="27" t="str">
        <f>IF(IFERROR(INDEX('Tableau FR Download'!N:N,MATCH('Eligible Components'!M1177,'Tableau FR Download'!G:G,0)),"")=0,"",IFERROR(INDEX('Tableau FR Download'!N:N,MATCH('Eligible Components'!M1177,'Tableau FR Download'!G:G,0)),""))</f>
        <v/>
      </c>
      <c r="R1177" s="27" t="str">
        <f>IF(IFERROR(INDEX('Tableau FR Download'!O:O,MATCH('Eligible Components'!M1177,'Tableau FR Download'!G:G,0)),"")=0,"",IFERROR(INDEX('Tableau FR Download'!O:O,MATCH('Eligible Components'!M1177,'Tableau FR Download'!G:G,0)),""))</f>
        <v/>
      </c>
      <c r="S1177" t="str">
        <f t="shared" si="66"/>
        <v/>
      </c>
      <c r="T1177" s="1" t="str">
        <f>IFERROR(INDEX('User Instructions'!$E$3:$E$8,MATCH('Eligible Components'!N1177,'User Instructions'!$D$3:$D$8,0)),"")</f>
        <v/>
      </c>
      <c r="U1177" s="1" t="str">
        <f>IFERROR(IF(INDEX('Tableau FR Download'!M:M,MATCH('Eligible Components'!M1177,'Tableau FR Download'!G:G,0))=0,"",INDEX('Tableau FR Download'!M:M,MATCH('Eligible Components'!M1177,'Tableau FR Download'!G:G,0))),"")</f>
        <v/>
      </c>
    </row>
    <row r="1178" spans="1:21" hidden="1" x14ac:dyDescent="0.35">
      <c r="A1178" s="1">
        <f t="shared" si="65"/>
        <v>0</v>
      </c>
      <c r="B1178" s="1">
        <v>0</v>
      </c>
      <c r="C1178" s="1" t="s">
        <v>201</v>
      </c>
      <c r="D1178" s="1" t="s">
        <v>155</v>
      </c>
      <c r="E1178" s="1" t="s">
        <v>81</v>
      </c>
      <c r="F1178" s="1" t="s">
        <v>210</v>
      </c>
      <c r="G1178" s="1" t="str">
        <f t="shared" si="64"/>
        <v>Nigeria-HIV/AIDS,Tuberculosis,Malaria,RSSH</v>
      </c>
      <c r="H1178" s="1">
        <v>0</v>
      </c>
      <c r="I1178" s="1" t="s">
        <v>79</v>
      </c>
      <c r="J1178" s="1" t="str">
        <f>IF(IFERROR(IF(M1178="",INDEX('Review Approach Lookup'!D:D,MATCH('Eligible Components'!G1178,'Review Approach Lookup'!A:A,0)),INDEX('Tableau FR Download'!I:I,MATCH(M1178,'Tableau FR Download'!G:G,0))),"")=0,"TBC",IFERROR(IF(M1178="",INDEX('Review Approach Lookup'!D:D,MATCH('Eligible Components'!G1178,'Review Approach Lookup'!A:A,0)),INDEX('Tableau FR Download'!I:I,MATCH(M1178,'Tableau FR Download'!G:G,0))),""))</f>
        <v/>
      </c>
      <c r="K1178" s="1" t="s">
        <v>219</v>
      </c>
      <c r="L1178" s="1">
        <f>_xlfn.MAXIFS('Tableau FR Download'!A:A,'Tableau FR Download'!B:B,'Eligible Components'!G1178)</f>
        <v>0</v>
      </c>
      <c r="M1178" s="1" t="str">
        <f>IF(L1178=0,"",INDEX('Tableau FR Download'!G:G,MATCH('Eligible Components'!L1178,'Tableau FR Download'!A:A,0)))</f>
        <v/>
      </c>
      <c r="N1178" s="2" t="str">
        <f>IFERROR(IF(LEFT(INDEX('Tableau FR Download'!J:J,MATCH('Eligible Components'!M1178,'Tableau FR Download'!G:G,0)),FIND(" - ",INDEX('Tableau FR Download'!J:J,MATCH('Eligible Components'!M1178,'Tableau FR Download'!G:G,0)))-1) = 0,"",LEFT(INDEX('Tableau FR Download'!J:J,MATCH('Eligible Components'!M1178,'Tableau FR Download'!G:G,0)),FIND(" - ",INDEX('Tableau FR Download'!J:J,MATCH('Eligible Components'!M1178,'Tableau FR Download'!G:G,0)))-1)),"")</f>
        <v/>
      </c>
      <c r="O1178" s="2" t="str">
        <f>IF(T1178="No","",IFERROR(IF(INDEX('Tableau FR Download'!M:M,MATCH('Eligible Components'!M1178,'Tableau FR Download'!G:G,0))=0,"",INDEX('Tableau FR Download'!M:M,MATCH('Eligible Components'!M1178,'Tableau FR Download'!G:G,0))),""))</f>
        <v/>
      </c>
      <c r="P1178" s="27" t="str">
        <f>IF(IFERROR(
INDEX('Funding Request Tracker'!$G$6:$G$13,MATCH('Eligible Components'!N1178,'Funding Request Tracker'!$F$6:$F$13,0)),"")=0,"",
IFERROR(INDEX('Funding Request Tracker'!$G$6:$G$13,MATCH('Eligible Components'!N1178,'Funding Request Tracker'!$F$6:$F$13,0)),
""))</f>
        <v/>
      </c>
      <c r="Q1178" s="27" t="str">
        <f>IF(IFERROR(INDEX('Tableau FR Download'!N:N,MATCH('Eligible Components'!M1178,'Tableau FR Download'!G:G,0)),"")=0,"",IFERROR(INDEX('Tableau FR Download'!N:N,MATCH('Eligible Components'!M1178,'Tableau FR Download'!G:G,0)),""))</f>
        <v/>
      </c>
      <c r="R1178" s="27" t="str">
        <f>IF(IFERROR(INDEX('Tableau FR Download'!O:O,MATCH('Eligible Components'!M1178,'Tableau FR Download'!G:G,0)),"")=0,"",IFERROR(INDEX('Tableau FR Download'!O:O,MATCH('Eligible Components'!M1178,'Tableau FR Download'!G:G,0)),""))</f>
        <v/>
      </c>
      <c r="S1178" t="str">
        <f t="shared" si="66"/>
        <v/>
      </c>
      <c r="T1178" s="1" t="str">
        <f>IFERROR(INDEX('User Instructions'!$E$3:$E$8,MATCH('Eligible Components'!N1178,'User Instructions'!$D$3:$D$8,0)),"")</f>
        <v/>
      </c>
      <c r="U1178" s="1" t="str">
        <f>IFERROR(IF(INDEX('Tableau FR Download'!M:M,MATCH('Eligible Components'!M1178,'Tableau FR Download'!G:G,0))=0,"",INDEX('Tableau FR Download'!M:M,MATCH('Eligible Components'!M1178,'Tableau FR Download'!G:G,0))),"")</f>
        <v/>
      </c>
    </row>
    <row r="1179" spans="1:21" hidden="1" x14ac:dyDescent="0.35">
      <c r="A1179" s="1">
        <f t="shared" si="65"/>
        <v>0</v>
      </c>
      <c r="B1179" s="1">
        <v>0</v>
      </c>
      <c r="C1179" s="1" t="s">
        <v>201</v>
      </c>
      <c r="D1179" s="1" t="s">
        <v>155</v>
      </c>
      <c r="E1179" s="1" t="s">
        <v>137</v>
      </c>
      <c r="F1179" s="1" t="s">
        <v>211</v>
      </c>
      <c r="G1179" s="1" t="str">
        <f t="shared" si="64"/>
        <v>Nigeria-HIV/AIDS,Tuberculosis,RSSH</v>
      </c>
      <c r="H1179" s="1">
        <v>0</v>
      </c>
      <c r="I1179" s="1" t="s">
        <v>79</v>
      </c>
      <c r="J1179" s="1" t="str">
        <f>IF(IFERROR(IF(M1179="",INDEX('Review Approach Lookup'!D:D,MATCH('Eligible Components'!G1179,'Review Approach Lookup'!A:A,0)),INDEX('Tableau FR Download'!I:I,MATCH(M1179,'Tableau FR Download'!G:G,0))),"")=0,"TBC",IFERROR(IF(M1179="",INDEX('Review Approach Lookup'!D:D,MATCH('Eligible Components'!G1179,'Review Approach Lookup'!A:A,0)),INDEX('Tableau FR Download'!I:I,MATCH(M1179,'Tableau FR Download'!G:G,0))),""))</f>
        <v/>
      </c>
      <c r="K1179" s="1" t="s">
        <v>219</v>
      </c>
      <c r="L1179" s="1">
        <f>_xlfn.MAXIFS('Tableau FR Download'!A:A,'Tableau FR Download'!B:B,'Eligible Components'!G1179)</f>
        <v>0</v>
      </c>
      <c r="M1179" s="1" t="str">
        <f>IF(L1179=0,"",INDEX('Tableau FR Download'!G:G,MATCH('Eligible Components'!L1179,'Tableau FR Download'!A:A,0)))</f>
        <v/>
      </c>
      <c r="N1179" s="2" t="str">
        <f>IFERROR(IF(LEFT(INDEX('Tableau FR Download'!J:J,MATCH('Eligible Components'!M1179,'Tableau FR Download'!G:G,0)),FIND(" - ",INDEX('Tableau FR Download'!J:J,MATCH('Eligible Components'!M1179,'Tableau FR Download'!G:G,0)))-1) = 0,"",LEFT(INDEX('Tableau FR Download'!J:J,MATCH('Eligible Components'!M1179,'Tableau FR Download'!G:G,0)),FIND(" - ",INDEX('Tableau FR Download'!J:J,MATCH('Eligible Components'!M1179,'Tableau FR Download'!G:G,0)))-1)),"")</f>
        <v/>
      </c>
      <c r="O1179" s="2" t="str">
        <f>IF(T1179="No","",IFERROR(IF(INDEX('Tableau FR Download'!M:M,MATCH('Eligible Components'!M1179,'Tableau FR Download'!G:G,0))=0,"",INDEX('Tableau FR Download'!M:M,MATCH('Eligible Components'!M1179,'Tableau FR Download'!G:G,0))),""))</f>
        <v/>
      </c>
      <c r="P1179" s="27" t="str">
        <f>IF(IFERROR(
INDEX('Funding Request Tracker'!$G$6:$G$13,MATCH('Eligible Components'!N1179,'Funding Request Tracker'!$F$6:$F$13,0)),"")=0,"",
IFERROR(INDEX('Funding Request Tracker'!$G$6:$G$13,MATCH('Eligible Components'!N1179,'Funding Request Tracker'!$F$6:$F$13,0)),
""))</f>
        <v/>
      </c>
      <c r="Q1179" s="27" t="str">
        <f>IF(IFERROR(INDEX('Tableau FR Download'!N:N,MATCH('Eligible Components'!M1179,'Tableau FR Download'!G:G,0)),"")=0,"",IFERROR(INDEX('Tableau FR Download'!N:N,MATCH('Eligible Components'!M1179,'Tableau FR Download'!G:G,0)),""))</f>
        <v/>
      </c>
      <c r="R1179" s="27" t="str">
        <f>IF(IFERROR(INDEX('Tableau FR Download'!O:O,MATCH('Eligible Components'!M1179,'Tableau FR Download'!G:G,0)),"")=0,"",IFERROR(INDEX('Tableau FR Download'!O:O,MATCH('Eligible Components'!M1179,'Tableau FR Download'!G:G,0)),""))</f>
        <v/>
      </c>
      <c r="S1179" t="str">
        <f t="shared" si="66"/>
        <v/>
      </c>
      <c r="T1179" s="1" t="str">
        <f>IFERROR(INDEX('User Instructions'!$E$3:$E$8,MATCH('Eligible Components'!N1179,'User Instructions'!$D$3:$D$8,0)),"")</f>
        <v/>
      </c>
      <c r="U1179" s="1" t="str">
        <f>IFERROR(IF(INDEX('Tableau FR Download'!M:M,MATCH('Eligible Components'!M1179,'Tableau FR Download'!G:G,0))=0,"",INDEX('Tableau FR Download'!M:M,MATCH('Eligible Components'!M1179,'Tableau FR Download'!G:G,0))),"")</f>
        <v/>
      </c>
    </row>
    <row r="1180" spans="1:21" hidden="1" x14ac:dyDescent="0.35">
      <c r="A1180" s="1">
        <f t="shared" si="65"/>
        <v>0</v>
      </c>
      <c r="B1180" s="1">
        <v>1</v>
      </c>
      <c r="C1180" s="1" t="s">
        <v>201</v>
      </c>
      <c r="D1180" s="1" t="s">
        <v>155</v>
      </c>
      <c r="E1180" s="1" t="s">
        <v>68</v>
      </c>
      <c r="F1180" s="1" t="s">
        <v>68</v>
      </c>
      <c r="G1180" s="1" t="str">
        <f t="shared" si="64"/>
        <v>Nigeria-Malaria</v>
      </c>
      <c r="H1180" s="1">
        <v>1</v>
      </c>
      <c r="I1180" s="1" t="s">
        <v>79</v>
      </c>
      <c r="J1180" s="1" t="str">
        <f>IF(IFERROR(IF(M1180="",INDEX('Review Approach Lookup'!D:D,MATCH('Eligible Components'!G1180,'Review Approach Lookup'!A:A,0)),INDEX('Tableau FR Download'!I:I,MATCH(M1180,'Tableau FR Download'!G:G,0))),"")=0,"TBC",IFERROR(IF(M1180="",INDEX('Review Approach Lookup'!D:D,MATCH('Eligible Components'!G1180,'Review Approach Lookup'!A:A,0)),INDEX('Tableau FR Download'!I:I,MATCH(M1180,'Tableau FR Download'!G:G,0))),""))</f>
        <v>Full Review</v>
      </c>
      <c r="K1180" s="1" t="s">
        <v>219</v>
      </c>
      <c r="L1180" s="1">
        <f>_xlfn.MAXIFS('Tableau FR Download'!A:A,'Tableau FR Download'!B:B,'Eligible Components'!G1180)</f>
        <v>0</v>
      </c>
      <c r="M1180" s="1" t="str">
        <f>IF(L1180=0,"",INDEX('Tableau FR Download'!G:G,MATCH('Eligible Components'!L1180,'Tableau FR Download'!A:A,0)))</f>
        <v/>
      </c>
      <c r="N1180" s="2" t="str">
        <f>IFERROR(IF(LEFT(INDEX('Tableau FR Download'!J:J,MATCH('Eligible Components'!M1180,'Tableau FR Download'!G:G,0)),FIND(" - ",INDEX('Tableau FR Download'!J:J,MATCH('Eligible Components'!M1180,'Tableau FR Download'!G:G,0)))-1) = 0,"",LEFT(INDEX('Tableau FR Download'!J:J,MATCH('Eligible Components'!M1180,'Tableau FR Download'!G:G,0)),FIND(" - ",INDEX('Tableau FR Download'!J:J,MATCH('Eligible Components'!M1180,'Tableau FR Download'!G:G,0)))-1)),"")</f>
        <v/>
      </c>
      <c r="O1180" s="2" t="str">
        <f>IF(T1180="No","",IFERROR(IF(INDEX('Tableau FR Download'!M:M,MATCH('Eligible Components'!M1180,'Tableau FR Download'!G:G,0))=0,"",INDEX('Tableau FR Download'!M:M,MATCH('Eligible Components'!M1180,'Tableau FR Download'!G:G,0))),""))</f>
        <v/>
      </c>
      <c r="P1180" s="27" t="str">
        <f>IF(IFERROR(
INDEX('Funding Request Tracker'!$G$6:$G$13,MATCH('Eligible Components'!N1180,'Funding Request Tracker'!$F$6:$F$13,0)),"")=0,"",
IFERROR(INDEX('Funding Request Tracker'!$G$6:$G$13,MATCH('Eligible Components'!N1180,'Funding Request Tracker'!$F$6:$F$13,0)),
""))</f>
        <v/>
      </c>
      <c r="Q1180" s="27" t="str">
        <f>IF(IFERROR(INDEX('Tableau FR Download'!N:N,MATCH('Eligible Components'!M1180,'Tableau FR Download'!G:G,0)),"")=0,"",IFERROR(INDEX('Tableau FR Download'!N:N,MATCH('Eligible Components'!M1180,'Tableau FR Download'!G:G,0)),""))</f>
        <v/>
      </c>
      <c r="R1180" s="27" t="str">
        <f>IF(IFERROR(INDEX('Tableau FR Download'!O:O,MATCH('Eligible Components'!M1180,'Tableau FR Download'!G:G,0)),"")=0,"",IFERROR(INDEX('Tableau FR Download'!O:O,MATCH('Eligible Components'!M1180,'Tableau FR Download'!G:G,0)),""))</f>
        <v/>
      </c>
      <c r="S1180" t="str">
        <f t="shared" si="66"/>
        <v/>
      </c>
      <c r="T1180" s="1" t="str">
        <f>IFERROR(INDEX('User Instructions'!$E$3:$E$8,MATCH('Eligible Components'!N1180,'User Instructions'!$D$3:$D$8,0)),"")</f>
        <v/>
      </c>
      <c r="U1180" s="1" t="str">
        <f>IFERROR(IF(INDEX('Tableau FR Download'!M:M,MATCH('Eligible Components'!M1180,'Tableau FR Download'!G:G,0))=0,"",INDEX('Tableau FR Download'!M:M,MATCH('Eligible Components'!M1180,'Tableau FR Download'!G:G,0))),"")</f>
        <v/>
      </c>
    </row>
    <row r="1181" spans="1:21" hidden="1" x14ac:dyDescent="0.35">
      <c r="A1181" s="1">
        <f t="shared" si="65"/>
        <v>1</v>
      </c>
      <c r="B1181" s="1">
        <v>0</v>
      </c>
      <c r="C1181" s="1" t="s">
        <v>201</v>
      </c>
      <c r="D1181" s="1" t="s">
        <v>155</v>
      </c>
      <c r="E1181" s="1" t="s">
        <v>94</v>
      </c>
      <c r="F1181" s="1" t="s">
        <v>212</v>
      </c>
      <c r="G1181" s="1" t="str">
        <f t="shared" si="64"/>
        <v>Nigeria-Malaria,RSSH</v>
      </c>
      <c r="H1181" s="1">
        <v>1</v>
      </c>
      <c r="I1181" s="1" t="s">
        <v>79</v>
      </c>
      <c r="J1181" s="1" t="str">
        <f>IF(IFERROR(IF(M1181="",INDEX('Review Approach Lookup'!D:D,MATCH('Eligible Components'!G1181,'Review Approach Lookup'!A:A,0)),INDEX('Tableau FR Download'!I:I,MATCH(M1181,'Tableau FR Download'!G:G,0))),"")=0,"TBC",IFERROR(IF(M1181="",INDEX('Review Approach Lookup'!D:D,MATCH('Eligible Components'!G1181,'Review Approach Lookup'!A:A,0)),INDEX('Tableau FR Download'!I:I,MATCH(M1181,'Tableau FR Download'!G:G,0))),""))</f>
        <v>Full Review</v>
      </c>
      <c r="K1181" s="1" t="s">
        <v>219</v>
      </c>
      <c r="L1181" s="1">
        <f>_xlfn.MAXIFS('Tableau FR Download'!A:A,'Tableau FR Download'!B:B,'Eligible Components'!G1181)</f>
        <v>1536</v>
      </c>
      <c r="M1181" s="1" t="str">
        <f>IF(L1181=0,"",INDEX('Tableau FR Download'!G:G,MATCH('Eligible Components'!L1181,'Tableau FR Download'!A:A,0)))</f>
        <v>FR1536-NGA-Z</v>
      </c>
      <c r="N1181" s="2" t="str">
        <f>IFERROR(IF(LEFT(INDEX('Tableau FR Download'!J:J,MATCH('Eligible Components'!M1181,'Tableau FR Download'!G:G,0)),FIND(" - ",INDEX('Tableau FR Download'!J:J,MATCH('Eligible Components'!M1181,'Tableau FR Download'!G:G,0)))-1) = 0,"",LEFT(INDEX('Tableau FR Download'!J:J,MATCH('Eligible Components'!M1181,'Tableau FR Download'!G:G,0)),FIND(" - ",INDEX('Tableau FR Download'!J:J,MATCH('Eligible Components'!M1181,'Tableau FR Download'!G:G,0)))-1)),"")</f>
        <v>Window 1</v>
      </c>
      <c r="O1181" s="2" t="str">
        <f>IF(T1181="No","",IFERROR(IF(INDEX('Tableau FR Download'!M:M,MATCH('Eligible Components'!M1181,'Tableau FR Download'!G:G,0))=0,"",INDEX('Tableau FR Download'!M:M,MATCH('Eligible Components'!M1181,'Tableau FR Download'!G:G,0))),""))</f>
        <v>Grant Making</v>
      </c>
      <c r="P1181" s="27">
        <f>IF(IFERROR(
INDEX('Funding Request Tracker'!$G$6:$G$13,MATCH('Eligible Components'!N1181,'Funding Request Tracker'!$F$6:$F$13,0)),"")=0,"",
IFERROR(INDEX('Funding Request Tracker'!$G$6:$G$13,MATCH('Eligible Components'!N1181,'Funding Request Tracker'!$F$6:$F$13,0)),
""))</f>
        <v>45005</v>
      </c>
      <c r="Q1181" s="27">
        <f>IF(IFERROR(INDEX('Tableau FR Download'!N:N,MATCH('Eligible Components'!M1181,'Tableau FR Download'!G:G,0)),"")=0,"",IFERROR(INDEX('Tableau FR Download'!N:N,MATCH('Eligible Components'!M1181,'Tableau FR Download'!G:G,0)),""))</f>
        <v>45196</v>
      </c>
      <c r="R1181" s="27">
        <f>IF(IFERROR(INDEX('Tableau FR Download'!O:O,MATCH('Eligible Components'!M1181,'Tableau FR Download'!G:G,0)),"")=0,"",IFERROR(INDEX('Tableau FR Download'!O:O,MATCH('Eligible Components'!M1181,'Tableau FR Download'!G:G,0)),""))</f>
        <v>45231</v>
      </c>
      <c r="S1181">
        <f t="shared" si="66"/>
        <v>7.4098360655737707</v>
      </c>
      <c r="T1181" s="1" t="str">
        <f>IFERROR(INDEX('User Instructions'!$E$3:$E$8,MATCH('Eligible Components'!N1181,'User Instructions'!$D$3:$D$8,0)),"")</f>
        <v>Yes</v>
      </c>
      <c r="U1181" s="1" t="str">
        <f>IFERROR(IF(INDEX('Tableau FR Download'!M:M,MATCH('Eligible Components'!M1181,'Tableau FR Download'!G:G,0))=0,"",INDEX('Tableau FR Download'!M:M,MATCH('Eligible Components'!M1181,'Tableau FR Download'!G:G,0))),"")</f>
        <v>Grant Making</v>
      </c>
    </row>
    <row r="1182" spans="1:21" hidden="1" x14ac:dyDescent="0.35">
      <c r="A1182" s="1">
        <f t="shared" si="65"/>
        <v>0</v>
      </c>
      <c r="B1182" s="1">
        <v>1</v>
      </c>
      <c r="C1182" s="1" t="s">
        <v>201</v>
      </c>
      <c r="D1182" s="1" t="s">
        <v>155</v>
      </c>
      <c r="E1182" s="1" t="s">
        <v>91</v>
      </c>
      <c r="F1182" s="1" t="s">
        <v>91</v>
      </c>
      <c r="G1182" s="1" t="str">
        <f t="shared" si="64"/>
        <v>Nigeria-RSSH</v>
      </c>
      <c r="H1182" s="1">
        <v>1</v>
      </c>
      <c r="I1182" s="1" t="s">
        <v>79</v>
      </c>
      <c r="J1182" s="1" t="str">
        <f>IF(IFERROR(IF(M1182="",INDEX('Review Approach Lookup'!D:D,MATCH('Eligible Components'!G1182,'Review Approach Lookup'!A:A,0)),INDEX('Tableau FR Download'!I:I,MATCH(M1182,'Tableau FR Download'!G:G,0))),"")=0,"TBC",IFERROR(IF(M1182="",INDEX('Review Approach Lookup'!D:D,MATCH('Eligible Components'!G1182,'Review Approach Lookup'!A:A,0)),INDEX('Tableau FR Download'!I:I,MATCH(M1182,'Tableau FR Download'!G:G,0))),""))</f>
        <v>TBC</v>
      </c>
      <c r="K1182" s="1" t="s">
        <v>219</v>
      </c>
      <c r="L1182" s="1">
        <f>_xlfn.MAXIFS('Tableau FR Download'!A:A,'Tableau FR Download'!B:B,'Eligible Components'!G1182)</f>
        <v>0</v>
      </c>
      <c r="M1182" s="1" t="str">
        <f>IF(L1182=0,"",INDEX('Tableau FR Download'!G:G,MATCH('Eligible Components'!L1182,'Tableau FR Download'!A:A,0)))</f>
        <v/>
      </c>
      <c r="N1182" s="2" t="str">
        <f>IFERROR(IF(LEFT(INDEX('Tableau FR Download'!J:J,MATCH('Eligible Components'!M1182,'Tableau FR Download'!G:G,0)),FIND(" - ",INDEX('Tableau FR Download'!J:J,MATCH('Eligible Components'!M1182,'Tableau FR Download'!G:G,0)))-1) = 0,"",LEFT(INDEX('Tableau FR Download'!J:J,MATCH('Eligible Components'!M1182,'Tableau FR Download'!G:G,0)),FIND(" - ",INDEX('Tableau FR Download'!J:J,MATCH('Eligible Components'!M1182,'Tableau FR Download'!G:G,0)))-1)),"")</f>
        <v/>
      </c>
      <c r="O1182" s="2" t="str">
        <f>IF(T1182="No","",IFERROR(IF(INDEX('Tableau FR Download'!M:M,MATCH('Eligible Components'!M1182,'Tableau FR Download'!G:G,0))=0,"",INDEX('Tableau FR Download'!M:M,MATCH('Eligible Components'!M1182,'Tableau FR Download'!G:G,0))),""))</f>
        <v/>
      </c>
      <c r="P1182" s="27" t="str">
        <f>IF(IFERROR(
INDEX('Funding Request Tracker'!$G$6:$G$13,MATCH('Eligible Components'!N1182,'Funding Request Tracker'!$F$6:$F$13,0)),"")=0,"",
IFERROR(INDEX('Funding Request Tracker'!$G$6:$G$13,MATCH('Eligible Components'!N1182,'Funding Request Tracker'!$F$6:$F$13,0)),
""))</f>
        <v/>
      </c>
      <c r="Q1182" s="27" t="str">
        <f>IF(IFERROR(INDEX('Tableau FR Download'!N:N,MATCH('Eligible Components'!M1182,'Tableau FR Download'!G:G,0)),"")=0,"",IFERROR(INDEX('Tableau FR Download'!N:N,MATCH('Eligible Components'!M1182,'Tableau FR Download'!G:G,0)),""))</f>
        <v/>
      </c>
      <c r="R1182" s="27" t="str">
        <f>IF(IFERROR(INDEX('Tableau FR Download'!O:O,MATCH('Eligible Components'!M1182,'Tableau FR Download'!G:G,0)),"")=0,"",IFERROR(INDEX('Tableau FR Download'!O:O,MATCH('Eligible Components'!M1182,'Tableau FR Download'!G:G,0)),""))</f>
        <v/>
      </c>
      <c r="S1182" t="str">
        <f t="shared" si="66"/>
        <v/>
      </c>
      <c r="T1182" s="1" t="str">
        <f>IFERROR(INDEX('User Instructions'!$E$3:$E$8,MATCH('Eligible Components'!N1182,'User Instructions'!$D$3:$D$8,0)),"")</f>
        <v/>
      </c>
      <c r="U1182" s="1" t="str">
        <f>IFERROR(IF(INDEX('Tableau FR Download'!M:M,MATCH('Eligible Components'!M1182,'Tableau FR Download'!G:G,0))=0,"",INDEX('Tableau FR Download'!M:M,MATCH('Eligible Components'!M1182,'Tableau FR Download'!G:G,0))),"")</f>
        <v/>
      </c>
    </row>
    <row r="1183" spans="1:21" hidden="1" x14ac:dyDescent="0.35">
      <c r="A1183" s="1">
        <f t="shared" si="65"/>
        <v>0</v>
      </c>
      <c r="B1183" s="1">
        <v>1</v>
      </c>
      <c r="C1183" s="1" t="s">
        <v>201</v>
      </c>
      <c r="D1183" s="1" t="s">
        <v>155</v>
      </c>
      <c r="E1183" s="1" t="s">
        <v>61</v>
      </c>
      <c r="F1183" s="1" t="s">
        <v>213</v>
      </c>
      <c r="G1183" s="1" t="str">
        <f t="shared" si="64"/>
        <v>Nigeria-Tuberculosis</v>
      </c>
      <c r="H1183" s="1">
        <v>1</v>
      </c>
      <c r="I1183" s="1" t="s">
        <v>79</v>
      </c>
      <c r="J1183" s="1" t="str">
        <f>IF(IFERROR(IF(M1183="",INDEX('Review Approach Lookup'!D:D,MATCH('Eligible Components'!G1183,'Review Approach Lookup'!A:A,0)),INDEX('Tableau FR Download'!I:I,MATCH(M1183,'Tableau FR Download'!G:G,0))),"")=0,"TBC",IFERROR(IF(M1183="",INDEX('Review Approach Lookup'!D:D,MATCH('Eligible Components'!G1183,'Review Approach Lookup'!A:A,0)),INDEX('Tableau FR Download'!I:I,MATCH(M1183,'Tableau FR Download'!G:G,0))),""))</f>
        <v>Full Review</v>
      </c>
      <c r="K1183" s="1" t="s">
        <v>219</v>
      </c>
      <c r="L1183" s="1">
        <f>_xlfn.MAXIFS('Tableau FR Download'!A:A,'Tableau FR Download'!B:B,'Eligible Components'!G1183)</f>
        <v>0</v>
      </c>
      <c r="M1183" s="1" t="str">
        <f>IF(L1183=0,"",INDEX('Tableau FR Download'!G:G,MATCH('Eligible Components'!L1183,'Tableau FR Download'!A:A,0)))</f>
        <v/>
      </c>
      <c r="N1183" s="2" t="str">
        <f>IFERROR(IF(LEFT(INDEX('Tableau FR Download'!J:J,MATCH('Eligible Components'!M1183,'Tableau FR Download'!G:G,0)),FIND(" - ",INDEX('Tableau FR Download'!J:J,MATCH('Eligible Components'!M1183,'Tableau FR Download'!G:G,0)))-1) = 0,"",LEFT(INDEX('Tableau FR Download'!J:J,MATCH('Eligible Components'!M1183,'Tableau FR Download'!G:G,0)),FIND(" - ",INDEX('Tableau FR Download'!J:J,MATCH('Eligible Components'!M1183,'Tableau FR Download'!G:G,0)))-1)),"")</f>
        <v/>
      </c>
      <c r="O1183" s="2" t="str">
        <f>IF(T1183="No","",IFERROR(IF(INDEX('Tableau FR Download'!M:M,MATCH('Eligible Components'!M1183,'Tableau FR Download'!G:G,0))=0,"",INDEX('Tableau FR Download'!M:M,MATCH('Eligible Components'!M1183,'Tableau FR Download'!G:G,0))),""))</f>
        <v/>
      </c>
      <c r="P1183" s="27" t="str">
        <f>IF(IFERROR(
INDEX('Funding Request Tracker'!$G$6:$G$13,MATCH('Eligible Components'!N1183,'Funding Request Tracker'!$F$6:$F$13,0)),"")=0,"",
IFERROR(INDEX('Funding Request Tracker'!$G$6:$G$13,MATCH('Eligible Components'!N1183,'Funding Request Tracker'!$F$6:$F$13,0)),
""))</f>
        <v/>
      </c>
      <c r="Q1183" s="27" t="str">
        <f>IF(IFERROR(INDEX('Tableau FR Download'!N:N,MATCH('Eligible Components'!M1183,'Tableau FR Download'!G:G,0)),"")=0,"",IFERROR(INDEX('Tableau FR Download'!N:N,MATCH('Eligible Components'!M1183,'Tableau FR Download'!G:G,0)),""))</f>
        <v/>
      </c>
      <c r="R1183" s="27" t="str">
        <f>IF(IFERROR(INDEX('Tableau FR Download'!O:O,MATCH('Eligible Components'!M1183,'Tableau FR Download'!G:G,0)),"")=0,"",IFERROR(INDEX('Tableau FR Download'!O:O,MATCH('Eligible Components'!M1183,'Tableau FR Download'!G:G,0)),""))</f>
        <v/>
      </c>
      <c r="S1183" t="str">
        <f t="shared" si="66"/>
        <v/>
      </c>
      <c r="T1183" s="1" t="str">
        <f>IFERROR(INDEX('User Instructions'!$E$3:$E$8,MATCH('Eligible Components'!N1183,'User Instructions'!$D$3:$D$8,0)),"")</f>
        <v/>
      </c>
      <c r="U1183" s="1" t="str">
        <f>IFERROR(IF(INDEX('Tableau FR Download'!M:M,MATCH('Eligible Components'!M1183,'Tableau FR Download'!G:G,0))=0,"",INDEX('Tableau FR Download'!M:M,MATCH('Eligible Components'!M1183,'Tableau FR Download'!G:G,0))),"")</f>
        <v/>
      </c>
    </row>
    <row r="1184" spans="1:21" hidden="1" x14ac:dyDescent="0.35">
      <c r="A1184" s="1">
        <f t="shared" si="65"/>
        <v>0</v>
      </c>
      <c r="B1184" s="1">
        <v>0</v>
      </c>
      <c r="C1184" s="1" t="s">
        <v>201</v>
      </c>
      <c r="D1184" s="1" t="s">
        <v>155</v>
      </c>
      <c r="E1184" s="1" t="s">
        <v>168</v>
      </c>
      <c r="F1184" s="1" t="s">
        <v>214</v>
      </c>
      <c r="G1184" s="1" t="str">
        <f t="shared" si="64"/>
        <v>Nigeria-Tuberculosis,Malaria</v>
      </c>
      <c r="H1184" s="1">
        <v>0</v>
      </c>
      <c r="I1184" s="1" t="s">
        <v>79</v>
      </c>
      <c r="J1184" s="1" t="str">
        <f>IF(IFERROR(IF(M1184="",INDEX('Review Approach Lookup'!D:D,MATCH('Eligible Components'!G1184,'Review Approach Lookup'!A:A,0)),INDEX('Tableau FR Download'!I:I,MATCH(M1184,'Tableau FR Download'!G:G,0))),"")=0,"TBC",IFERROR(IF(M1184="",INDEX('Review Approach Lookup'!D:D,MATCH('Eligible Components'!G1184,'Review Approach Lookup'!A:A,0)),INDEX('Tableau FR Download'!I:I,MATCH(M1184,'Tableau FR Download'!G:G,0))),""))</f>
        <v/>
      </c>
      <c r="K1184" s="1" t="s">
        <v>219</v>
      </c>
      <c r="L1184" s="1">
        <f>_xlfn.MAXIFS('Tableau FR Download'!A:A,'Tableau FR Download'!B:B,'Eligible Components'!G1184)</f>
        <v>0</v>
      </c>
      <c r="M1184" s="1" t="str">
        <f>IF(L1184=0,"",INDEX('Tableau FR Download'!G:G,MATCH('Eligible Components'!L1184,'Tableau FR Download'!A:A,0)))</f>
        <v/>
      </c>
      <c r="N1184" s="2" t="str">
        <f>IFERROR(IF(LEFT(INDEX('Tableau FR Download'!J:J,MATCH('Eligible Components'!M1184,'Tableau FR Download'!G:G,0)),FIND(" - ",INDEX('Tableau FR Download'!J:J,MATCH('Eligible Components'!M1184,'Tableau FR Download'!G:G,0)))-1) = 0,"",LEFT(INDEX('Tableau FR Download'!J:J,MATCH('Eligible Components'!M1184,'Tableau FR Download'!G:G,0)),FIND(" - ",INDEX('Tableau FR Download'!J:J,MATCH('Eligible Components'!M1184,'Tableau FR Download'!G:G,0)))-1)),"")</f>
        <v/>
      </c>
      <c r="O1184" s="2" t="str">
        <f>IF(T1184="No","",IFERROR(IF(INDEX('Tableau FR Download'!M:M,MATCH('Eligible Components'!M1184,'Tableau FR Download'!G:G,0))=0,"",INDEX('Tableau FR Download'!M:M,MATCH('Eligible Components'!M1184,'Tableau FR Download'!G:G,0))),""))</f>
        <v/>
      </c>
      <c r="P1184" s="27" t="str">
        <f>IF(IFERROR(
INDEX('Funding Request Tracker'!$G$6:$G$13,MATCH('Eligible Components'!N1184,'Funding Request Tracker'!$F$6:$F$13,0)),"")=0,"",
IFERROR(INDEX('Funding Request Tracker'!$G$6:$G$13,MATCH('Eligible Components'!N1184,'Funding Request Tracker'!$F$6:$F$13,0)),
""))</f>
        <v/>
      </c>
      <c r="Q1184" s="27" t="str">
        <f>IF(IFERROR(INDEX('Tableau FR Download'!N:N,MATCH('Eligible Components'!M1184,'Tableau FR Download'!G:G,0)),"")=0,"",IFERROR(INDEX('Tableau FR Download'!N:N,MATCH('Eligible Components'!M1184,'Tableau FR Download'!G:G,0)),""))</f>
        <v/>
      </c>
      <c r="R1184" s="27" t="str">
        <f>IF(IFERROR(INDEX('Tableau FR Download'!O:O,MATCH('Eligible Components'!M1184,'Tableau FR Download'!G:G,0)),"")=0,"",IFERROR(INDEX('Tableau FR Download'!O:O,MATCH('Eligible Components'!M1184,'Tableau FR Download'!G:G,0)),""))</f>
        <v/>
      </c>
      <c r="S1184" t="str">
        <f t="shared" si="66"/>
        <v/>
      </c>
      <c r="T1184" s="1" t="str">
        <f>IFERROR(INDEX('User Instructions'!$E$3:$E$8,MATCH('Eligible Components'!N1184,'User Instructions'!$D$3:$D$8,0)),"")</f>
        <v/>
      </c>
      <c r="U1184" s="1" t="str">
        <f>IFERROR(IF(INDEX('Tableau FR Download'!M:M,MATCH('Eligible Components'!M1184,'Tableau FR Download'!G:G,0))=0,"",INDEX('Tableau FR Download'!M:M,MATCH('Eligible Components'!M1184,'Tableau FR Download'!G:G,0))),"")</f>
        <v/>
      </c>
    </row>
    <row r="1185" spans="1:21" hidden="1" x14ac:dyDescent="0.35">
      <c r="A1185" s="1">
        <f t="shared" si="65"/>
        <v>0</v>
      </c>
      <c r="B1185" s="1">
        <v>0</v>
      </c>
      <c r="C1185" s="1" t="s">
        <v>201</v>
      </c>
      <c r="D1185" s="1" t="s">
        <v>155</v>
      </c>
      <c r="E1185" s="1" t="s">
        <v>133</v>
      </c>
      <c r="F1185" s="1" t="s">
        <v>215</v>
      </c>
      <c r="G1185" s="1" t="str">
        <f t="shared" si="64"/>
        <v>Nigeria-Tuberculosis,Malaria,RSSH</v>
      </c>
      <c r="H1185" s="1">
        <v>0</v>
      </c>
      <c r="I1185" s="1" t="s">
        <v>79</v>
      </c>
      <c r="J1185" s="1" t="str">
        <f>IF(IFERROR(IF(M1185="",INDEX('Review Approach Lookup'!D:D,MATCH('Eligible Components'!G1185,'Review Approach Lookup'!A:A,0)),INDEX('Tableau FR Download'!I:I,MATCH(M1185,'Tableau FR Download'!G:G,0))),"")=0,"TBC",IFERROR(IF(M1185="",INDEX('Review Approach Lookup'!D:D,MATCH('Eligible Components'!G1185,'Review Approach Lookup'!A:A,0)),INDEX('Tableau FR Download'!I:I,MATCH(M1185,'Tableau FR Download'!G:G,0))),""))</f>
        <v/>
      </c>
      <c r="K1185" s="1" t="s">
        <v>219</v>
      </c>
      <c r="L1185" s="1">
        <f>_xlfn.MAXIFS('Tableau FR Download'!A:A,'Tableau FR Download'!B:B,'Eligible Components'!G1185)</f>
        <v>0</v>
      </c>
      <c r="M1185" s="1" t="str">
        <f>IF(L1185=0,"",INDEX('Tableau FR Download'!G:G,MATCH('Eligible Components'!L1185,'Tableau FR Download'!A:A,0)))</f>
        <v/>
      </c>
      <c r="N1185" s="2" t="str">
        <f>IFERROR(IF(LEFT(INDEX('Tableau FR Download'!J:J,MATCH('Eligible Components'!M1185,'Tableau FR Download'!G:G,0)),FIND(" - ",INDEX('Tableau FR Download'!J:J,MATCH('Eligible Components'!M1185,'Tableau FR Download'!G:G,0)))-1) = 0,"",LEFT(INDEX('Tableau FR Download'!J:J,MATCH('Eligible Components'!M1185,'Tableau FR Download'!G:G,0)),FIND(" - ",INDEX('Tableau FR Download'!J:J,MATCH('Eligible Components'!M1185,'Tableau FR Download'!G:G,0)))-1)),"")</f>
        <v/>
      </c>
      <c r="O1185" s="2" t="str">
        <f>IF(T1185="No","",IFERROR(IF(INDEX('Tableau FR Download'!M:M,MATCH('Eligible Components'!M1185,'Tableau FR Download'!G:G,0))=0,"",INDEX('Tableau FR Download'!M:M,MATCH('Eligible Components'!M1185,'Tableau FR Download'!G:G,0))),""))</f>
        <v/>
      </c>
      <c r="P1185" s="27" t="str">
        <f>IF(IFERROR(
INDEX('Funding Request Tracker'!$G$6:$G$13,MATCH('Eligible Components'!N1185,'Funding Request Tracker'!$F$6:$F$13,0)),"")=0,"",
IFERROR(INDEX('Funding Request Tracker'!$G$6:$G$13,MATCH('Eligible Components'!N1185,'Funding Request Tracker'!$F$6:$F$13,0)),
""))</f>
        <v/>
      </c>
      <c r="Q1185" s="27" t="str">
        <f>IF(IFERROR(INDEX('Tableau FR Download'!N:N,MATCH('Eligible Components'!M1185,'Tableau FR Download'!G:G,0)),"")=0,"",IFERROR(INDEX('Tableau FR Download'!N:N,MATCH('Eligible Components'!M1185,'Tableau FR Download'!G:G,0)),""))</f>
        <v/>
      </c>
      <c r="R1185" s="27" t="str">
        <f>IF(IFERROR(INDEX('Tableau FR Download'!O:O,MATCH('Eligible Components'!M1185,'Tableau FR Download'!G:G,0)),"")=0,"",IFERROR(INDEX('Tableau FR Download'!O:O,MATCH('Eligible Components'!M1185,'Tableau FR Download'!G:G,0)),""))</f>
        <v/>
      </c>
      <c r="S1185" t="str">
        <f t="shared" si="66"/>
        <v/>
      </c>
      <c r="T1185" s="1" t="str">
        <f>IFERROR(INDEX('User Instructions'!$E$3:$E$8,MATCH('Eligible Components'!N1185,'User Instructions'!$D$3:$D$8,0)),"")</f>
        <v/>
      </c>
      <c r="U1185" s="1" t="str">
        <f>IFERROR(IF(INDEX('Tableau FR Download'!M:M,MATCH('Eligible Components'!M1185,'Tableau FR Download'!G:G,0))=0,"",INDEX('Tableau FR Download'!M:M,MATCH('Eligible Components'!M1185,'Tableau FR Download'!G:G,0))),"")</f>
        <v/>
      </c>
    </row>
    <row r="1186" spans="1:21" hidden="1" x14ac:dyDescent="0.35">
      <c r="A1186" s="1">
        <f t="shared" si="65"/>
        <v>0</v>
      </c>
      <c r="B1186" s="1">
        <v>0</v>
      </c>
      <c r="C1186" s="1" t="s">
        <v>201</v>
      </c>
      <c r="D1186" s="1" t="s">
        <v>155</v>
      </c>
      <c r="E1186" s="1" t="s">
        <v>121</v>
      </c>
      <c r="F1186" s="1" t="s">
        <v>216</v>
      </c>
      <c r="G1186" s="1" t="str">
        <f t="shared" si="64"/>
        <v>Nigeria-Tuberculosis,RSSH</v>
      </c>
      <c r="H1186" s="1">
        <v>0</v>
      </c>
      <c r="I1186" s="1" t="s">
        <v>79</v>
      </c>
      <c r="J1186" s="1" t="str">
        <f>IF(IFERROR(IF(M1186="",INDEX('Review Approach Lookup'!D:D,MATCH('Eligible Components'!G1186,'Review Approach Lookup'!A:A,0)),INDEX('Tableau FR Download'!I:I,MATCH(M1186,'Tableau FR Download'!G:G,0))),"")=0,"TBC",IFERROR(IF(M1186="",INDEX('Review Approach Lookup'!D:D,MATCH('Eligible Components'!G1186,'Review Approach Lookup'!A:A,0)),INDEX('Tableau FR Download'!I:I,MATCH(M1186,'Tableau FR Download'!G:G,0))),""))</f>
        <v/>
      </c>
      <c r="K1186" s="1" t="s">
        <v>219</v>
      </c>
      <c r="L1186" s="1">
        <f>_xlfn.MAXIFS('Tableau FR Download'!A:A,'Tableau FR Download'!B:B,'Eligible Components'!G1186)</f>
        <v>0</v>
      </c>
      <c r="M1186" s="1" t="str">
        <f>IF(L1186=0,"",INDEX('Tableau FR Download'!G:G,MATCH('Eligible Components'!L1186,'Tableau FR Download'!A:A,0)))</f>
        <v/>
      </c>
      <c r="N1186" s="2" t="str">
        <f>IFERROR(IF(LEFT(INDEX('Tableau FR Download'!J:J,MATCH('Eligible Components'!M1186,'Tableau FR Download'!G:G,0)),FIND(" - ",INDEX('Tableau FR Download'!J:J,MATCH('Eligible Components'!M1186,'Tableau FR Download'!G:G,0)))-1) = 0,"",LEFT(INDEX('Tableau FR Download'!J:J,MATCH('Eligible Components'!M1186,'Tableau FR Download'!G:G,0)),FIND(" - ",INDEX('Tableau FR Download'!J:J,MATCH('Eligible Components'!M1186,'Tableau FR Download'!G:G,0)))-1)),"")</f>
        <v/>
      </c>
      <c r="O1186" s="2" t="str">
        <f>IF(T1186="No","",IFERROR(IF(INDEX('Tableau FR Download'!M:M,MATCH('Eligible Components'!M1186,'Tableau FR Download'!G:G,0))=0,"",INDEX('Tableau FR Download'!M:M,MATCH('Eligible Components'!M1186,'Tableau FR Download'!G:G,0))),""))</f>
        <v/>
      </c>
      <c r="P1186" s="27" t="str">
        <f>IF(IFERROR(
INDEX('Funding Request Tracker'!$G$6:$G$13,MATCH('Eligible Components'!N1186,'Funding Request Tracker'!$F$6:$F$13,0)),"")=0,"",
IFERROR(INDEX('Funding Request Tracker'!$G$6:$G$13,MATCH('Eligible Components'!N1186,'Funding Request Tracker'!$F$6:$F$13,0)),
""))</f>
        <v/>
      </c>
      <c r="Q1186" s="27" t="str">
        <f>IF(IFERROR(INDEX('Tableau FR Download'!N:N,MATCH('Eligible Components'!M1186,'Tableau FR Download'!G:G,0)),"")=0,"",IFERROR(INDEX('Tableau FR Download'!N:N,MATCH('Eligible Components'!M1186,'Tableau FR Download'!G:G,0)),""))</f>
        <v/>
      </c>
      <c r="R1186" s="27" t="str">
        <f>IF(IFERROR(INDEX('Tableau FR Download'!O:O,MATCH('Eligible Components'!M1186,'Tableau FR Download'!G:G,0)),"")=0,"",IFERROR(INDEX('Tableau FR Download'!O:O,MATCH('Eligible Components'!M1186,'Tableau FR Download'!G:G,0)),""))</f>
        <v/>
      </c>
      <c r="S1186" t="str">
        <f t="shared" si="66"/>
        <v/>
      </c>
      <c r="T1186" s="1" t="str">
        <f>IFERROR(INDEX('User Instructions'!$E$3:$E$8,MATCH('Eligible Components'!N1186,'User Instructions'!$D$3:$D$8,0)),"")</f>
        <v/>
      </c>
      <c r="U1186" s="1" t="str">
        <f>IFERROR(IF(INDEX('Tableau FR Download'!M:M,MATCH('Eligible Components'!M1186,'Tableau FR Download'!G:G,0))=0,"",INDEX('Tableau FR Download'!M:M,MATCH('Eligible Components'!M1186,'Tableau FR Download'!G:G,0))),"")</f>
        <v/>
      </c>
    </row>
    <row r="1187" spans="1:21" hidden="1" x14ac:dyDescent="0.35">
      <c r="A1187" s="1">
        <f t="shared" si="65"/>
        <v>1</v>
      </c>
      <c r="B1187" s="1">
        <v>0</v>
      </c>
      <c r="C1187" s="1" t="s">
        <v>201</v>
      </c>
      <c r="D1187" s="1" t="s">
        <v>156</v>
      </c>
      <c r="E1187" s="1" t="s">
        <v>59</v>
      </c>
      <c r="F1187" s="1" t="s">
        <v>59</v>
      </c>
      <c r="G1187" s="1" t="str">
        <f t="shared" si="64"/>
        <v>Pakistan-HIV/AIDS</v>
      </c>
      <c r="H1187" s="1">
        <v>1</v>
      </c>
      <c r="I1187" s="1" t="s">
        <v>66</v>
      </c>
      <c r="J1187" s="1" t="str">
        <f>IF(IFERROR(IF(M1187="",INDEX('Review Approach Lookup'!D:D,MATCH('Eligible Components'!G1187,'Review Approach Lookup'!A:A,0)),INDEX('Tableau FR Download'!I:I,MATCH(M1187,'Tableau FR Download'!G:G,0))),"")=0,"TBC",IFERROR(IF(M1187="",INDEX('Review Approach Lookup'!D:D,MATCH('Eligible Components'!G1187,'Review Approach Lookup'!A:A,0)),INDEX('Tableau FR Download'!I:I,MATCH(M1187,'Tableau FR Download'!G:G,0))),""))</f>
        <v>Full Review</v>
      </c>
      <c r="K1187" s="1" t="s">
        <v>219</v>
      </c>
      <c r="L1187" s="1">
        <f>_xlfn.MAXIFS('Tableau FR Download'!A:A,'Tableau FR Download'!B:B,'Eligible Components'!G1187)</f>
        <v>2404</v>
      </c>
      <c r="M1187" s="1" t="str">
        <f>IF(L1187=0,"",INDEX('Tableau FR Download'!G:G,MATCH('Eligible Components'!L1187,'Tableau FR Download'!A:A,0)))</f>
        <v>FR1404-PAK-H-01</v>
      </c>
      <c r="N1187" s="2" t="str">
        <f>IFERROR(IF(LEFT(INDEX('Tableau FR Download'!J:J,MATCH('Eligible Components'!M1187,'Tableau FR Download'!G:G,0)),FIND(" - ",INDEX('Tableau FR Download'!J:J,MATCH('Eligible Components'!M1187,'Tableau FR Download'!G:G,0)))-1) = 0,"",LEFT(INDEX('Tableau FR Download'!J:J,MATCH('Eligible Components'!M1187,'Tableau FR Download'!G:G,0)),FIND(" - ",INDEX('Tableau FR Download'!J:J,MATCH('Eligible Components'!M1187,'Tableau FR Download'!G:G,0)))-1)),"")</f>
        <v>Window 3</v>
      </c>
      <c r="O1187" s="2" t="str">
        <f>IF(T1187="No","",IFERROR(IF(INDEX('Tableau FR Download'!M:M,MATCH('Eligible Components'!M1187,'Tableau FR Download'!G:G,0))=0,"",INDEX('Tableau FR Download'!M:M,MATCH('Eligible Components'!M1187,'Tableau FR Download'!G:G,0))),""))</f>
        <v>Grant Making</v>
      </c>
      <c r="P1187" s="27">
        <f>IF(IFERROR(
INDEX('Funding Request Tracker'!$G$6:$G$13,MATCH('Eligible Components'!N1187,'Funding Request Tracker'!$F$6:$F$13,0)),"")=0,"",
IFERROR(INDEX('Funding Request Tracker'!$G$6:$G$13,MATCH('Eligible Components'!N1187,'Funding Request Tracker'!$F$6:$F$13,0)),
""))</f>
        <v>45159</v>
      </c>
      <c r="Q1187" s="27" t="str">
        <f>IF(IFERROR(INDEX('Tableau FR Download'!N:N,MATCH('Eligible Components'!M1187,'Tableau FR Download'!G:G,0)),"")=0,"",IFERROR(INDEX('Tableau FR Download'!N:N,MATCH('Eligible Components'!M1187,'Tableau FR Download'!G:G,0)),""))</f>
        <v/>
      </c>
      <c r="R1187" s="27" t="str">
        <f>IF(IFERROR(INDEX('Tableau FR Download'!O:O,MATCH('Eligible Components'!M1187,'Tableau FR Download'!G:G,0)),"")=0,"",IFERROR(INDEX('Tableau FR Download'!O:O,MATCH('Eligible Components'!M1187,'Tableau FR Download'!G:G,0)),""))</f>
        <v/>
      </c>
      <c r="S1187" t="str">
        <f t="shared" si="66"/>
        <v/>
      </c>
      <c r="T1187" s="1" t="str">
        <f>IFERROR(INDEX('User Instructions'!$E$3:$E$8,MATCH('Eligible Components'!N1187,'User Instructions'!$D$3:$D$8,0)),"")</f>
        <v>Yes</v>
      </c>
      <c r="U1187" s="1" t="str">
        <f>IFERROR(IF(INDEX('Tableau FR Download'!M:M,MATCH('Eligible Components'!M1187,'Tableau FR Download'!G:G,0))=0,"",INDEX('Tableau FR Download'!M:M,MATCH('Eligible Components'!M1187,'Tableau FR Download'!G:G,0))),"")</f>
        <v>Grant Making</v>
      </c>
    </row>
    <row r="1188" spans="1:21" hidden="1" x14ac:dyDescent="0.35">
      <c r="A1188" s="1">
        <f t="shared" si="65"/>
        <v>0</v>
      </c>
      <c r="B1188" s="1">
        <v>0</v>
      </c>
      <c r="C1188" s="1" t="s">
        <v>201</v>
      </c>
      <c r="D1188" s="1" t="s">
        <v>156</v>
      </c>
      <c r="E1188" s="1" t="s">
        <v>103</v>
      </c>
      <c r="F1188" s="1" t="s">
        <v>203</v>
      </c>
      <c r="G1188" s="1" t="str">
        <f t="shared" si="64"/>
        <v>Pakistan-HIV/AIDS,Malaria</v>
      </c>
      <c r="H1188" s="1">
        <v>0</v>
      </c>
      <c r="I1188" s="1" t="s">
        <v>66</v>
      </c>
      <c r="J1188" s="1" t="str">
        <f>IF(IFERROR(IF(M1188="",INDEX('Review Approach Lookup'!D:D,MATCH('Eligible Components'!G1188,'Review Approach Lookup'!A:A,0)),INDEX('Tableau FR Download'!I:I,MATCH(M1188,'Tableau FR Download'!G:G,0))),"")=0,"TBC",IFERROR(IF(M1188="",INDEX('Review Approach Lookup'!D:D,MATCH('Eligible Components'!G1188,'Review Approach Lookup'!A:A,0)),INDEX('Tableau FR Download'!I:I,MATCH(M1188,'Tableau FR Download'!G:G,0))),""))</f>
        <v/>
      </c>
      <c r="K1188" s="1" t="s">
        <v>219</v>
      </c>
      <c r="L1188" s="1">
        <f>_xlfn.MAXIFS('Tableau FR Download'!A:A,'Tableau FR Download'!B:B,'Eligible Components'!G1188)</f>
        <v>0</v>
      </c>
      <c r="M1188" s="1" t="str">
        <f>IF(L1188=0,"",INDEX('Tableau FR Download'!G:G,MATCH('Eligible Components'!L1188,'Tableau FR Download'!A:A,0)))</f>
        <v/>
      </c>
      <c r="N1188" s="2" t="str">
        <f>IFERROR(IF(LEFT(INDEX('Tableau FR Download'!J:J,MATCH('Eligible Components'!M1188,'Tableau FR Download'!G:G,0)),FIND(" - ",INDEX('Tableau FR Download'!J:J,MATCH('Eligible Components'!M1188,'Tableau FR Download'!G:G,0)))-1) = 0,"",LEFT(INDEX('Tableau FR Download'!J:J,MATCH('Eligible Components'!M1188,'Tableau FR Download'!G:G,0)),FIND(" - ",INDEX('Tableau FR Download'!J:J,MATCH('Eligible Components'!M1188,'Tableau FR Download'!G:G,0)))-1)),"")</f>
        <v/>
      </c>
      <c r="O1188" s="2" t="str">
        <f>IF(T1188="No","",IFERROR(IF(INDEX('Tableau FR Download'!M:M,MATCH('Eligible Components'!M1188,'Tableau FR Download'!G:G,0))=0,"",INDEX('Tableau FR Download'!M:M,MATCH('Eligible Components'!M1188,'Tableau FR Download'!G:G,0))),""))</f>
        <v/>
      </c>
      <c r="P1188" s="27" t="str">
        <f>IF(IFERROR(
INDEX('Funding Request Tracker'!$G$6:$G$13,MATCH('Eligible Components'!N1188,'Funding Request Tracker'!$F$6:$F$13,0)),"")=0,"",
IFERROR(INDEX('Funding Request Tracker'!$G$6:$G$13,MATCH('Eligible Components'!N1188,'Funding Request Tracker'!$F$6:$F$13,0)),
""))</f>
        <v/>
      </c>
      <c r="Q1188" s="27" t="str">
        <f>IF(IFERROR(INDEX('Tableau FR Download'!N:N,MATCH('Eligible Components'!M1188,'Tableau FR Download'!G:G,0)),"")=0,"",IFERROR(INDEX('Tableau FR Download'!N:N,MATCH('Eligible Components'!M1188,'Tableau FR Download'!G:G,0)),""))</f>
        <v/>
      </c>
      <c r="R1188" s="27" t="str">
        <f>IF(IFERROR(INDEX('Tableau FR Download'!O:O,MATCH('Eligible Components'!M1188,'Tableau FR Download'!G:G,0)),"")=0,"",IFERROR(INDEX('Tableau FR Download'!O:O,MATCH('Eligible Components'!M1188,'Tableau FR Download'!G:G,0)),""))</f>
        <v/>
      </c>
      <c r="S1188" t="str">
        <f t="shared" si="66"/>
        <v/>
      </c>
      <c r="T1188" s="1" t="str">
        <f>IFERROR(INDEX('User Instructions'!$E$3:$E$8,MATCH('Eligible Components'!N1188,'User Instructions'!$D$3:$D$8,0)),"")</f>
        <v/>
      </c>
      <c r="U1188" s="1" t="str">
        <f>IFERROR(IF(INDEX('Tableau FR Download'!M:M,MATCH('Eligible Components'!M1188,'Tableau FR Download'!G:G,0))=0,"",INDEX('Tableau FR Download'!M:M,MATCH('Eligible Components'!M1188,'Tableau FR Download'!G:G,0))),"")</f>
        <v/>
      </c>
    </row>
    <row r="1189" spans="1:21" hidden="1" x14ac:dyDescent="0.35">
      <c r="A1189" s="1">
        <f t="shared" si="65"/>
        <v>0</v>
      </c>
      <c r="B1189" s="1">
        <v>0</v>
      </c>
      <c r="C1189" s="1" t="s">
        <v>201</v>
      </c>
      <c r="D1189" s="1" t="s">
        <v>156</v>
      </c>
      <c r="E1189" s="1" t="s">
        <v>204</v>
      </c>
      <c r="F1189" s="1" t="s">
        <v>205</v>
      </c>
      <c r="G1189" s="1" t="str">
        <f t="shared" si="64"/>
        <v>Pakistan-HIV/AIDS,Malaria,RSSH</v>
      </c>
      <c r="H1189" s="1">
        <v>0</v>
      </c>
      <c r="I1189" s="1" t="s">
        <v>66</v>
      </c>
      <c r="J1189" s="1" t="str">
        <f>IF(IFERROR(IF(M1189="",INDEX('Review Approach Lookup'!D:D,MATCH('Eligible Components'!G1189,'Review Approach Lookup'!A:A,0)),INDEX('Tableau FR Download'!I:I,MATCH(M1189,'Tableau FR Download'!G:G,0))),"")=0,"TBC",IFERROR(IF(M1189="",INDEX('Review Approach Lookup'!D:D,MATCH('Eligible Components'!G1189,'Review Approach Lookup'!A:A,0)),INDEX('Tableau FR Download'!I:I,MATCH(M1189,'Tableau FR Download'!G:G,0))),""))</f>
        <v/>
      </c>
      <c r="K1189" s="1" t="s">
        <v>219</v>
      </c>
      <c r="L1189" s="1">
        <f>_xlfn.MAXIFS('Tableau FR Download'!A:A,'Tableau FR Download'!B:B,'Eligible Components'!G1189)</f>
        <v>0</v>
      </c>
      <c r="M1189" s="1" t="str">
        <f>IF(L1189=0,"",INDEX('Tableau FR Download'!G:G,MATCH('Eligible Components'!L1189,'Tableau FR Download'!A:A,0)))</f>
        <v/>
      </c>
      <c r="N1189" s="2" t="str">
        <f>IFERROR(IF(LEFT(INDEX('Tableau FR Download'!J:J,MATCH('Eligible Components'!M1189,'Tableau FR Download'!G:G,0)),FIND(" - ",INDEX('Tableau FR Download'!J:J,MATCH('Eligible Components'!M1189,'Tableau FR Download'!G:G,0)))-1) = 0,"",LEFT(INDEX('Tableau FR Download'!J:J,MATCH('Eligible Components'!M1189,'Tableau FR Download'!G:G,0)),FIND(" - ",INDEX('Tableau FR Download'!J:J,MATCH('Eligible Components'!M1189,'Tableau FR Download'!G:G,0)))-1)),"")</f>
        <v/>
      </c>
      <c r="O1189" s="2" t="str">
        <f>IF(T1189="No","",IFERROR(IF(INDEX('Tableau FR Download'!M:M,MATCH('Eligible Components'!M1189,'Tableau FR Download'!G:G,0))=0,"",INDEX('Tableau FR Download'!M:M,MATCH('Eligible Components'!M1189,'Tableau FR Download'!G:G,0))),""))</f>
        <v/>
      </c>
      <c r="P1189" s="27" t="str">
        <f>IF(IFERROR(
INDEX('Funding Request Tracker'!$G$6:$G$13,MATCH('Eligible Components'!N1189,'Funding Request Tracker'!$F$6:$F$13,0)),"")=0,"",
IFERROR(INDEX('Funding Request Tracker'!$G$6:$G$13,MATCH('Eligible Components'!N1189,'Funding Request Tracker'!$F$6:$F$13,0)),
""))</f>
        <v/>
      </c>
      <c r="Q1189" s="27" t="str">
        <f>IF(IFERROR(INDEX('Tableau FR Download'!N:N,MATCH('Eligible Components'!M1189,'Tableau FR Download'!G:G,0)),"")=0,"",IFERROR(INDEX('Tableau FR Download'!N:N,MATCH('Eligible Components'!M1189,'Tableau FR Download'!G:G,0)),""))</f>
        <v/>
      </c>
      <c r="R1189" s="27" t="str">
        <f>IF(IFERROR(INDEX('Tableau FR Download'!O:O,MATCH('Eligible Components'!M1189,'Tableau FR Download'!G:G,0)),"")=0,"",IFERROR(INDEX('Tableau FR Download'!O:O,MATCH('Eligible Components'!M1189,'Tableau FR Download'!G:G,0)),""))</f>
        <v/>
      </c>
      <c r="S1189" t="str">
        <f t="shared" si="66"/>
        <v/>
      </c>
      <c r="T1189" s="1" t="str">
        <f>IFERROR(INDEX('User Instructions'!$E$3:$E$8,MATCH('Eligible Components'!N1189,'User Instructions'!$D$3:$D$8,0)),"")</f>
        <v/>
      </c>
      <c r="U1189" s="1" t="str">
        <f>IFERROR(IF(INDEX('Tableau FR Download'!M:M,MATCH('Eligible Components'!M1189,'Tableau FR Download'!G:G,0))=0,"",INDEX('Tableau FR Download'!M:M,MATCH('Eligible Components'!M1189,'Tableau FR Download'!G:G,0))),"")</f>
        <v/>
      </c>
    </row>
    <row r="1190" spans="1:21" hidden="1" x14ac:dyDescent="0.35">
      <c r="A1190" s="1">
        <f t="shared" si="65"/>
        <v>0</v>
      </c>
      <c r="B1190" s="1">
        <v>0</v>
      </c>
      <c r="C1190" s="1" t="s">
        <v>201</v>
      </c>
      <c r="D1190" s="1" t="s">
        <v>156</v>
      </c>
      <c r="E1190" s="1" t="s">
        <v>206</v>
      </c>
      <c r="F1190" s="1" t="s">
        <v>207</v>
      </c>
      <c r="G1190" s="1" t="str">
        <f t="shared" si="64"/>
        <v>Pakistan-HIV/AIDS,RSSH</v>
      </c>
      <c r="H1190" s="1">
        <v>1</v>
      </c>
      <c r="I1190" s="1" t="s">
        <v>66</v>
      </c>
      <c r="J1190" s="1" t="str">
        <f>IF(IFERROR(IF(M1190="",INDEX('Review Approach Lookup'!D:D,MATCH('Eligible Components'!G1190,'Review Approach Lookup'!A:A,0)),INDEX('Tableau FR Download'!I:I,MATCH(M1190,'Tableau FR Download'!G:G,0))),"")=0,"TBC",IFERROR(IF(M1190="",INDEX('Review Approach Lookup'!D:D,MATCH('Eligible Components'!G1190,'Review Approach Lookup'!A:A,0)),INDEX('Tableau FR Download'!I:I,MATCH(M1190,'Tableau FR Download'!G:G,0))),""))</f>
        <v/>
      </c>
      <c r="K1190" s="1" t="s">
        <v>219</v>
      </c>
      <c r="L1190" s="1">
        <f>_xlfn.MAXIFS('Tableau FR Download'!A:A,'Tableau FR Download'!B:B,'Eligible Components'!G1190)</f>
        <v>0</v>
      </c>
      <c r="M1190" s="1" t="str">
        <f>IF(L1190=0,"",INDEX('Tableau FR Download'!G:G,MATCH('Eligible Components'!L1190,'Tableau FR Download'!A:A,0)))</f>
        <v/>
      </c>
      <c r="N1190" s="2" t="str">
        <f>IFERROR(IF(LEFT(INDEX('Tableau FR Download'!J:J,MATCH('Eligible Components'!M1190,'Tableau FR Download'!G:G,0)),FIND(" - ",INDEX('Tableau FR Download'!J:J,MATCH('Eligible Components'!M1190,'Tableau FR Download'!G:G,0)))-1) = 0,"",LEFT(INDEX('Tableau FR Download'!J:J,MATCH('Eligible Components'!M1190,'Tableau FR Download'!G:G,0)),FIND(" - ",INDEX('Tableau FR Download'!J:J,MATCH('Eligible Components'!M1190,'Tableau FR Download'!G:G,0)))-1)),"")</f>
        <v/>
      </c>
      <c r="O1190" s="2" t="str">
        <f>IF(T1190="No","",IFERROR(IF(INDEX('Tableau FR Download'!M:M,MATCH('Eligible Components'!M1190,'Tableau FR Download'!G:G,0))=0,"",INDEX('Tableau FR Download'!M:M,MATCH('Eligible Components'!M1190,'Tableau FR Download'!G:G,0))),""))</f>
        <v/>
      </c>
      <c r="P1190" s="27" t="str">
        <f>IF(IFERROR(
INDEX('Funding Request Tracker'!$G$6:$G$13,MATCH('Eligible Components'!N1190,'Funding Request Tracker'!$F$6:$F$13,0)),"")=0,"",
IFERROR(INDEX('Funding Request Tracker'!$G$6:$G$13,MATCH('Eligible Components'!N1190,'Funding Request Tracker'!$F$6:$F$13,0)),
""))</f>
        <v/>
      </c>
      <c r="Q1190" s="27" t="str">
        <f>IF(IFERROR(INDEX('Tableau FR Download'!N:N,MATCH('Eligible Components'!M1190,'Tableau FR Download'!G:G,0)),"")=0,"",IFERROR(INDEX('Tableau FR Download'!N:N,MATCH('Eligible Components'!M1190,'Tableau FR Download'!G:G,0)),""))</f>
        <v/>
      </c>
      <c r="R1190" s="27" t="str">
        <f>IF(IFERROR(INDEX('Tableau FR Download'!O:O,MATCH('Eligible Components'!M1190,'Tableau FR Download'!G:G,0)),"")=0,"",IFERROR(INDEX('Tableau FR Download'!O:O,MATCH('Eligible Components'!M1190,'Tableau FR Download'!G:G,0)),""))</f>
        <v/>
      </c>
      <c r="S1190" t="str">
        <f t="shared" si="66"/>
        <v/>
      </c>
      <c r="T1190" s="1" t="str">
        <f>IFERROR(INDEX('User Instructions'!$E$3:$E$8,MATCH('Eligible Components'!N1190,'User Instructions'!$D$3:$D$8,0)),"")</f>
        <v/>
      </c>
      <c r="U1190" s="1" t="str">
        <f>IFERROR(IF(INDEX('Tableau FR Download'!M:M,MATCH('Eligible Components'!M1190,'Tableau FR Download'!G:G,0))=0,"",INDEX('Tableau FR Download'!M:M,MATCH('Eligible Components'!M1190,'Tableau FR Download'!G:G,0))),"")</f>
        <v/>
      </c>
    </row>
    <row r="1191" spans="1:21" hidden="1" x14ac:dyDescent="0.35">
      <c r="A1191" s="1">
        <f t="shared" si="65"/>
        <v>0</v>
      </c>
      <c r="B1191" s="1">
        <v>0</v>
      </c>
      <c r="C1191" s="1" t="s">
        <v>201</v>
      </c>
      <c r="D1191" s="1" t="s">
        <v>156</v>
      </c>
      <c r="E1191" s="1" t="s">
        <v>63</v>
      </c>
      <c r="F1191" s="1" t="s">
        <v>208</v>
      </c>
      <c r="G1191" s="1" t="str">
        <f t="shared" si="64"/>
        <v>Pakistan-HIV/AIDS, Tuberculosis</v>
      </c>
      <c r="H1191" s="1">
        <v>1</v>
      </c>
      <c r="I1191" s="1" t="s">
        <v>66</v>
      </c>
      <c r="J1191" s="1" t="str">
        <f>IF(IFERROR(IF(M1191="",INDEX('Review Approach Lookup'!D:D,MATCH('Eligible Components'!G1191,'Review Approach Lookup'!A:A,0)),INDEX('Tableau FR Download'!I:I,MATCH(M1191,'Tableau FR Download'!G:G,0))),"")=0,"TBC",IFERROR(IF(M1191="",INDEX('Review Approach Lookup'!D:D,MATCH('Eligible Components'!G1191,'Review Approach Lookup'!A:A,0)),INDEX('Tableau FR Download'!I:I,MATCH(M1191,'Tableau FR Download'!G:G,0))),""))</f>
        <v/>
      </c>
      <c r="K1191" s="1" t="s">
        <v>219</v>
      </c>
      <c r="L1191" s="1">
        <f>_xlfn.MAXIFS('Tableau FR Download'!A:A,'Tableau FR Download'!B:B,'Eligible Components'!G1191)</f>
        <v>0</v>
      </c>
      <c r="M1191" s="1" t="str">
        <f>IF(L1191=0,"",INDEX('Tableau FR Download'!G:G,MATCH('Eligible Components'!L1191,'Tableau FR Download'!A:A,0)))</f>
        <v/>
      </c>
      <c r="N1191" s="2" t="str">
        <f>IFERROR(IF(LEFT(INDEX('Tableau FR Download'!J:J,MATCH('Eligible Components'!M1191,'Tableau FR Download'!G:G,0)),FIND(" - ",INDEX('Tableau FR Download'!J:J,MATCH('Eligible Components'!M1191,'Tableau FR Download'!G:G,0)))-1) = 0,"",LEFT(INDEX('Tableau FR Download'!J:J,MATCH('Eligible Components'!M1191,'Tableau FR Download'!G:G,0)),FIND(" - ",INDEX('Tableau FR Download'!J:J,MATCH('Eligible Components'!M1191,'Tableau FR Download'!G:G,0)))-1)),"")</f>
        <v/>
      </c>
      <c r="O1191" s="2" t="str">
        <f>IF(T1191="No","",IFERROR(IF(INDEX('Tableau FR Download'!M:M,MATCH('Eligible Components'!M1191,'Tableau FR Download'!G:G,0))=0,"",INDEX('Tableau FR Download'!M:M,MATCH('Eligible Components'!M1191,'Tableau FR Download'!G:G,0))),""))</f>
        <v/>
      </c>
      <c r="P1191" s="27" t="str">
        <f>IF(IFERROR(
INDEX('Funding Request Tracker'!$G$6:$G$13,MATCH('Eligible Components'!N1191,'Funding Request Tracker'!$F$6:$F$13,0)),"")=0,"",
IFERROR(INDEX('Funding Request Tracker'!$G$6:$G$13,MATCH('Eligible Components'!N1191,'Funding Request Tracker'!$F$6:$F$13,0)),
""))</f>
        <v/>
      </c>
      <c r="Q1191" s="27" t="str">
        <f>IF(IFERROR(INDEX('Tableau FR Download'!N:N,MATCH('Eligible Components'!M1191,'Tableau FR Download'!G:G,0)),"")=0,"",IFERROR(INDEX('Tableau FR Download'!N:N,MATCH('Eligible Components'!M1191,'Tableau FR Download'!G:G,0)),""))</f>
        <v/>
      </c>
      <c r="R1191" s="27" t="str">
        <f>IF(IFERROR(INDEX('Tableau FR Download'!O:O,MATCH('Eligible Components'!M1191,'Tableau FR Download'!G:G,0)),"")=0,"",IFERROR(INDEX('Tableau FR Download'!O:O,MATCH('Eligible Components'!M1191,'Tableau FR Download'!G:G,0)),""))</f>
        <v/>
      </c>
      <c r="S1191" t="str">
        <f t="shared" si="66"/>
        <v/>
      </c>
      <c r="T1191" s="1" t="str">
        <f>IFERROR(INDEX('User Instructions'!$E$3:$E$8,MATCH('Eligible Components'!N1191,'User Instructions'!$D$3:$D$8,0)),"")</f>
        <v/>
      </c>
      <c r="U1191" s="1" t="str">
        <f>IFERROR(IF(INDEX('Tableau FR Download'!M:M,MATCH('Eligible Components'!M1191,'Tableau FR Download'!G:G,0))=0,"",INDEX('Tableau FR Download'!M:M,MATCH('Eligible Components'!M1191,'Tableau FR Download'!G:G,0))),"")</f>
        <v/>
      </c>
    </row>
    <row r="1192" spans="1:21" hidden="1" x14ac:dyDescent="0.35">
      <c r="A1192" s="1">
        <f t="shared" si="65"/>
        <v>0</v>
      </c>
      <c r="B1192" s="1">
        <v>0</v>
      </c>
      <c r="C1192" s="1" t="s">
        <v>201</v>
      </c>
      <c r="D1192" s="1" t="s">
        <v>156</v>
      </c>
      <c r="E1192" s="1" t="s">
        <v>53</v>
      </c>
      <c r="F1192" s="1" t="s">
        <v>209</v>
      </c>
      <c r="G1192" s="1" t="str">
        <f t="shared" si="64"/>
        <v>Pakistan-HIV/AIDS,Tuberculosis,Malaria</v>
      </c>
      <c r="H1192" s="1">
        <v>0</v>
      </c>
      <c r="I1192" s="1" t="s">
        <v>66</v>
      </c>
      <c r="J1192" s="1" t="str">
        <f>IF(IFERROR(IF(M1192="",INDEX('Review Approach Lookup'!D:D,MATCH('Eligible Components'!G1192,'Review Approach Lookup'!A:A,0)),INDEX('Tableau FR Download'!I:I,MATCH(M1192,'Tableau FR Download'!G:G,0))),"")=0,"TBC",IFERROR(IF(M1192="",INDEX('Review Approach Lookup'!D:D,MATCH('Eligible Components'!G1192,'Review Approach Lookup'!A:A,0)),INDEX('Tableau FR Download'!I:I,MATCH(M1192,'Tableau FR Download'!G:G,0))),""))</f>
        <v/>
      </c>
      <c r="K1192" s="1" t="s">
        <v>219</v>
      </c>
      <c r="L1192" s="1">
        <f>_xlfn.MAXIFS('Tableau FR Download'!A:A,'Tableau FR Download'!B:B,'Eligible Components'!G1192)</f>
        <v>0</v>
      </c>
      <c r="M1192" s="1" t="str">
        <f>IF(L1192=0,"",INDEX('Tableau FR Download'!G:G,MATCH('Eligible Components'!L1192,'Tableau FR Download'!A:A,0)))</f>
        <v/>
      </c>
      <c r="N1192" s="2" t="str">
        <f>IFERROR(IF(LEFT(INDEX('Tableau FR Download'!J:J,MATCH('Eligible Components'!M1192,'Tableau FR Download'!G:G,0)),FIND(" - ",INDEX('Tableau FR Download'!J:J,MATCH('Eligible Components'!M1192,'Tableau FR Download'!G:G,0)))-1) = 0,"",LEFT(INDEX('Tableau FR Download'!J:J,MATCH('Eligible Components'!M1192,'Tableau FR Download'!G:G,0)),FIND(" - ",INDEX('Tableau FR Download'!J:J,MATCH('Eligible Components'!M1192,'Tableau FR Download'!G:G,0)))-1)),"")</f>
        <v/>
      </c>
      <c r="O1192" s="2" t="str">
        <f>IF(T1192="No","",IFERROR(IF(INDEX('Tableau FR Download'!M:M,MATCH('Eligible Components'!M1192,'Tableau FR Download'!G:G,0))=0,"",INDEX('Tableau FR Download'!M:M,MATCH('Eligible Components'!M1192,'Tableau FR Download'!G:G,0))),""))</f>
        <v/>
      </c>
      <c r="P1192" s="27" t="str">
        <f>IF(IFERROR(
INDEX('Funding Request Tracker'!$G$6:$G$13,MATCH('Eligible Components'!N1192,'Funding Request Tracker'!$F$6:$F$13,0)),"")=0,"",
IFERROR(INDEX('Funding Request Tracker'!$G$6:$G$13,MATCH('Eligible Components'!N1192,'Funding Request Tracker'!$F$6:$F$13,0)),
""))</f>
        <v/>
      </c>
      <c r="Q1192" s="27" t="str">
        <f>IF(IFERROR(INDEX('Tableau FR Download'!N:N,MATCH('Eligible Components'!M1192,'Tableau FR Download'!G:G,0)),"")=0,"",IFERROR(INDEX('Tableau FR Download'!N:N,MATCH('Eligible Components'!M1192,'Tableau FR Download'!G:G,0)),""))</f>
        <v/>
      </c>
      <c r="R1192" s="27" t="str">
        <f>IF(IFERROR(INDEX('Tableau FR Download'!O:O,MATCH('Eligible Components'!M1192,'Tableau FR Download'!G:G,0)),"")=0,"",IFERROR(INDEX('Tableau FR Download'!O:O,MATCH('Eligible Components'!M1192,'Tableau FR Download'!G:G,0)),""))</f>
        <v/>
      </c>
      <c r="S1192" t="str">
        <f t="shared" si="66"/>
        <v/>
      </c>
      <c r="T1192" s="1" t="str">
        <f>IFERROR(INDEX('User Instructions'!$E$3:$E$8,MATCH('Eligible Components'!N1192,'User Instructions'!$D$3:$D$8,0)),"")</f>
        <v/>
      </c>
      <c r="U1192" s="1" t="str">
        <f>IFERROR(IF(INDEX('Tableau FR Download'!M:M,MATCH('Eligible Components'!M1192,'Tableau FR Download'!G:G,0))=0,"",INDEX('Tableau FR Download'!M:M,MATCH('Eligible Components'!M1192,'Tableau FR Download'!G:G,0))),"")</f>
        <v/>
      </c>
    </row>
    <row r="1193" spans="1:21" hidden="1" x14ac:dyDescent="0.35">
      <c r="A1193" s="1">
        <f t="shared" si="65"/>
        <v>0</v>
      </c>
      <c r="B1193" s="1">
        <v>0</v>
      </c>
      <c r="C1193" s="1" t="s">
        <v>201</v>
      </c>
      <c r="D1193" s="1" t="s">
        <v>156</v>
      </c>
      <c r="E1193" s="1" t="s">
        <v>81</v>
      </c>
      <c r="F1193" s="1" t="s">
        <v>210</v>
      </c>
      <c r="G1193" s="1" t="str">
        <f t="shared" si="64"/>
        <v>Pakistan-HIV/AIDS,Tuberculosis,Malaria,RSSH</v>
      </c>
      <c r="H1193" s="1">
        <v>0</v>
      </c>
      <c r="I1193" s="1" t="s">
        <v>66</v>
      </c>
      <c r="J1193" s="1" t="str">
        <f>IF(IFERROR(IF(M1193="",INDEX('Review Approach Lookup'!D:D,MATCH('Eligible Components'!G1193,'Review Approach Lookup'!A:A,0)),INDEX('Tableau FR Download'!I:I,MATCH(M1193,'Tableau FR Download'!G:G,0))),"")=0,"TBC",IFERROR(IF(M1193="",INDEX('Review Approach Lookup'!D:D,MATCH('Eligible Components'!G1193,'Review Approach Lookup'!A:A,0)),INDEX('Tableau FR Download'!I:I,MATCH(M1193,'Tableau FR Download'!G:G,0))),""))</f>
        <v/>
      </c>
      <c r="K1193" s="1" t="s">
        <v>219</v>
      </c>
      <c r="L1193" s="1">
        <f>_xlfn.MAXIFS('Tableau FR Download'!A:A,'Tableau FR Download'!B:B,'Eligible Components'!G1193)</f>
        <v>0</v>
      </c>
      <c r="M1193" s="1" t="str">
        <f>IF(L1193=0,"",INDEX('Tableau FR Download'!G:G,MATCH('Eligible Components'!L1193,'Tableau FR Download'!A:A,0)))</f>
        <v/>
      </c>
      <c r="N1193" s="2" t="str">
        <f>IFERROR(IF(LEFT(INDEX('Tableau FR Download'!J:J,MATCH('Eligible Components'!M1193,'Tableau FR Download'!G:G,0)),FIND(" - ",INDEX('Tableau FR Download'!J:J,MATCH('Eligible Components'!M1193,'Tableau FR Download'!G:G,0)))-1) = 0,"",LEFT(INDEX('Tableau FR Download'!J:J,MATCH('Eligible Components'!M1193,'Tableau FR Download'!G:G,0)),FIND(" - ",INDEX('Tableau FR Download'!J:J,MATCH('Eligible Components'!M1193,'Tableau FR Download'!G:G,0)))-1)),"")</f>
        <v/>
      </c>
      <c r="O1193" s="2" t="str">
        <f>IF(T1193="No","",IFERROR(IF(INDEX('Tableau FR Download'!M:M,MATCH('Eligible Components'!M1193,'Tableau FR Download'!G:G,0))=0,"",INDEX('Tableau FR Download'!M:M,MATCH('Eligible Components'!M1193,'Tableau FR Download'!G:G,0))),""))</f>
        <v/>
      </c>
      <c r="P1193" s="27" t="str">
        <f>IF(IFERROR(
INDEX('Funding Request Tracker'!$G$6:$G$13,MATCH('Eligible Components'!N1193,'Funding Request Tracker'!$F$6:$F$13,0)),"")=0,"",
IFERROR(INDEX('Funding Request Tracker'!$G$6:$G$13,MATCH('Eligible Components'!N1193,'Funding Request Tracker'!$F$6:$F$13,0)),
""))</f>
        <v/>
      </c>
      <c r="Q1193" s="27" t="str">
        <f>IF(IFERROR(INDEX('Tableau FR Download'!N:N,MATCH('Eligible Components'!M1193,'Tableau FR Download'!G:G,0)),"")=0,"",IFERROR(INDEX('Tableau FR Download'!N:N,MATCH('Eligible Components'!M1193,'Tableau FR Download'!G:G,0)),""))</f>
        <v/>
      </c>
      <c r="R1193" s="27" t="str">
        <f>IF(IFERROR(INDEX('Tableau FR Download'!O:O,MATCH('Eligible Components'!M1193,'Tableau FR Download'!G:G,0)),"")=0,"",IFERROR(INDEX('Tableau FR Download'!O:O,MATCH('Eligible Components'!M1193,'Tableau FR Download'!G:G,0)),""))</f>
        <v/>
      </c>
      <c r="S1193" t="str">
        <f t="shared" si="66"/>
        <v/>
      </c>
      <c r="T1193" s="1" t="str">
        <f>IFERROR(INDEX('User Instructions'!$E$3:$E$8,MATCH('Eligible Components'!N1193,'User Instructions'!$D$3:$D$8,0)),"")</f>
        <v/>
      </c>
      <c r="U1193" s="1" t="str">
        <f>IFERROR(IF(INDEX('Tableau FR Download'!M:M,MATCH('Eligible Components'!M1193,'Tableau FR Download'!G:G,0))=0,"",INDEX('Tableau FR Download'!M:M,MATCH('Eligible Components'!M1193,'Tableau FR Download'!G:G,0))),"")</f>
        <v/>
      </c>
    </row>
    <row r="1194" spans="1:21" hidden="1" x14ac:dyDescent="0.35">
      <c r="A1194" s="1">
        <f t="shared" si="65"/>
        <v>0</v>
      </c>
      <c r="B1194" s="1">
        <v>0</v>
      </c>
      <c r="C1194" s="1" t="s">
        <v>201</v>
      </c>
      <c r="D1194" s="1" t="s">
        <v>156</v>
      </c>
      <c r="E1194" s="1" t="s">
        <v>137</v>
      </c>
      <c r="F1194" s="1" t="s">
        <v>211</v>
      </c>
      <c r="G1194" s="1" t="str">
        <f t="shared" si="64"/>
        <v>Pakistan-HIV/AIDS,Tuberculosis,RSSH</v>
      </c>
      <c r="H1194" s="1">
        <v>1</v>
      </c>
      <c r="I1194" s="1" t="s">
        <v>66</v>
      </c>
      <c r="J1194" s="1" t="str">
        <f>IF(IFERROR(IF(M1194="",INDEX('Review Approach Lookup'!D:D,MATCH('Eligible Components'!G1194,'Review Approach Lookup'!A:A,0)),INDEX('Tableau FR Download'!I:I,MATCH(M1194,'Tableau FR Download'!G:G,0))),"")=0,"TBC",IFERROR(IF(M1194="",INDEX('Review Approach Lookup'!D:D,MATCH('Eligible Components'!G1194,'Review Approach Lookup'!A:A,0)),INDEX('Tableau FR Download'!I:I,MATCH(M1194,'Tableau FR Download'!G:G,0))),""))</f>
        <v/>
      </c>
      <c r="K1194" s="1" t="s">
        <v>219</v>
      </c>
      <c r="L1194" s="1">
        <f>_xlfn.MAXIFS('Tableau FR Download'!A:A,'Tableau FR Download'!B:B,'Eligible Components'!G1194)</f>
        <v>0</v>
      </c>
      <c r="M1194" s="1" t="str">
        <f>IF(L1194=0,"",INDEX('Tableau FR Download'!G:G,MATCH('Eligible Components'!L1194,'Tableau FR Download'!A:A,0)))</f>
        <v/>
      </c>
      <c r="N1194" s="2" t="str">
        <f>IFERROR(IF(LEFT(INDEX('Tableau FR Download'!J:J,MATCH('Eligible Components'!M1194,'Tableau FR Download'!G:G,0)),FIND(" - ",INDEX('Tableau FR Download'!J:J,MATCH('Eligible Components'!M1194,'Tableau FR Download'!G:G,0)))-1) = 0,"",LEFT(INDEX('Tableau FR Download'!J:J,MATCH('Eligible Components'!M1194,'Tableau FR Download'!G:G,0)),FIND(" - ",INDEX('Tableau FR Download'!J:J,MATCH('Eligible Components'!M1194,'Tableau FR Download'!G:G,0)))-1)),"")</f>
        <v/>
      </c>
      <c r="O1194" s="2" t="str">
        <f>IF(T1194="No","",IFERROR(IF(INDEX('Tableau FR Download'!M:M,MATCH('Eligible Components'!M1194,'Tableau FR Download'!G:G,0))=0,"",INDEX('Tableau FR Download'!M:M,MATCH('Eligible Components'!M1194,'Tableau FR Download'!G:G,0))),""))</f>
        <v/>
      </c>
      <c r="P1194" s="27" t="str">
        <f>IF(IFERROR(
INDEX('Funding Request Tracker'!$G$6:$G$13,MATCH('Eligible Components'!N1194,'Funding Request Tracker'!$F$6:$F$13,0)),"")=0,"",
IFERROR(INDEX('Funding Request Tracker'!$G$6:$G$13,MATCH('Eligible Components'!N1194,'Funding Request Tracker'!$F$6:$F$13,0)),
""))</f>
        <v/>
      </c>
      <c r="Q1194" s="27" t="str">
        <f>IF(IFERROR(INDEX('Tableau FR Download'!N:N,MATCH('Eligible Components'!M1194,'Tableau FR Download'!G:G,0)),"")=0,"",IFERROR(INDEX('Tableau FR Download'!N:N,MATCH('Eligible Components'!M1194,'Tableau FR Download'!G:G,0)),""))</f>
        <v/>
      </c>
      <c r="R1194" s="27" t="str">
        <f>IF(IFERROR(INDEX('Tableau FR Download'!O:O,MATCH('Eligible Components'!M1194,'Tableau FR Download'!G:G,0)),"")=0,"",IFERROR(INDEX('Tableau FR Download'!O:O,MATCH('Eligible Components'!M1194,'Tableau FR Download'!G:G,0)),""))</f>
        <v/>
      </c>
      <c r="S1194" t="str">
        <f t="shared" si="66"/>
        <v/>
      </c>
      <c r="T1194" s="1" t="str">
        <f>IFERROR(INDEX('User Instructions'!$E$3:$E$8,MATCH('Eligible Components'!N1194,'User Instructions'!$D$3:$D$8,0)),"")</f>
        <v/>
      </c>
      <c r="U1194" s="1" t="str">
        <f>IFERROR(IF(INDEX('Tableau FR Download'!M:M,MATCH('Eligible Components'!M1194,'Tableau FR Download'!G:G,0))=0,"",INDEX('Tableau FR Download'!M:M,MATCH('Eligible Components'!M1194,'Tableau FR Download'!G:G,0))),"")</f>
        <v/>
      </c>
    </row>
    <row r="1195" spans="1:21" hidden="1" x14ac:dyDescent="0.35">
      <c r="A1195" s="1">
        <f t="shared" si="65"/>
        <v>1</v>
      </c>
      <c r="B1195" s="1">
        <v>0</v>
      </c>
      <c r="C1195" s="1" t="s">
        <v>201</v>
      </c>
      <c r="D1195" s="1" t="s">
        <v>156</v>
      </c>
      <c r="E1195" s="1" t="s">
        <v>68</v>
      </c>
      <c r="F1195" s="1" t="s">
        <v>68</v>
      </c>
      <c r="G1195" s="1" t="str">
        <f t="shared" si="64"/>
        <v>Pakistan-Malaria</v>
      </c>
      <c r="H1195" s="1">
        <v>1</v>
      </c>
      <c r="I1195" s="1" t="s">
        <v>66</v>
      </c>
      <c r="J1195" s="1" t="str">
        <f>IF(IFERROR(IF(M1195="",INDEX('Review Approach Lookup'!D:D,MATCH('Eligible Components'!G1195,'Review Approach Lookup'!A:A,0)),INDEX('Tableau FR Download'!I:I,MATCH(M1195,'Tableau FR Download'!G:G,0))),"")=0,"TBC",IFERROR(IF(M1195="",INDEX('Review Approach Lookup'!D:D,MATCH('Eligible Components'!G1195,'Review Approach Lookup'!A:A,0)),INDEX('Tableau FR Download'!I:I,MATCH(M1195,'Tableau FR Download'!G:G,0))),""))</f>
        <v>Full Review</v>
      </c>
      <c r="K1195" s="1" t="s">
        <v>219</v>
      </c>
      <c r="L1195" s="1">
        <f>_xlfn.MAXIFS('Tableau FR Download'!A:A,'Tableau FR Download'!B:B,'Eligible Components'!G1195)</f>
        <v>2403</v>
      </c>
      <c r="M1195" s="1" t="str">
        <f>IF(L1195=0,"",INDEX('Tableau FR Download'!G:G,MATCH('Eligible Components'!L1195,'Tableau FR Download'!A:A,0)))</f>
        <v>FR1403-PAK-M-01</v>
      </c>
      <c r="N1195" s="2" t="str">
        <f>IFERROR(IF(LEFT(INDEX('Tableau FR Download'!J:J,MATCH('Eligible Components'!M1195,'Tableau FR Download'!G:G,0)),FIND(" - ",INDEX('Tableau FR Download'!J:J,MATCH('Eligible Components'!M1195,'Tableau FR Download'!G:G,0)))-1) = 0,"",LEFT(INDEX('Tableau FR Download'!J:J,MATCH('Eligible Components'!M1195,'Tableau FR Download'!G:G,0)),FIND(" - ",INDEX('Tableau FR Download'!J:J,MATCH('Eligible Components'!M1195,'Tableau FR Download'!G:G,0)))-1)),"")</f>
        <v>Window 2</v>
      </c>
      <c r="O1195" s="2" t="str">
        <f>IF(T1195="No","",IFERROR(IF(INDEX('Tableau FR Download'!M:M,MATCH('Eligible Components'!M1195,'Tableau FR Download'!G:G,0))=0,"",INDEX('Tableau FR Download'!M:M,MATCH('Eligible Components'!M1195,'Tableau FR Download'!G:G,0))),""))</f>
        <v>Grant Making</v>
      </c>
      <c r="P1195" s="27">
        <f>IF(IFERROR(
INDEX('Funding Request Tracker'!$G$6:$G$13,MATCH('Eligible Components'!N1195,'Funding Request Tracker'!$F$6:$F$13,0)),"")=0,"",
IFERROR(INDEX('Funding Request Tracker'!$G$6:$G$13,MATCH('Eligible Components'!N1195,'Funding Request Tracker'!$F$6:$F$13,0)),
""))</f>
        <v>45076</v>
      </c>
      <c r="Q1195" s="27">
        <f>IF(IFERROR(INDEX('Tableau FR Download'!N:N,MATCH('Eligible Components'!M1195,'Tableau FR Download'!G:G,0)),"")=0,"",IFERROR(INDEX('Tableau FR Download'!N:N,MATCH('Eligible Components'!M1195,'Tableau FR Download'!G:G,0)),""))</f>
        <v>45239</v>
      </c>
      <c r="R1195" s="27">
        <f>IF(IFERROR(INDEX('Tableau FR Download'!O:O,MATCH('Eligible Components'!M1195,'Tableau FR Download'!G:G,0)),"")=0,"",IFERROR(INDEX('Tableau FR Download'!O:O,MATCH('Eligible Components'!M1195,'Tableau FR Download'!G:G,0)),""))</f>
        <v>45268</v>
      </c>
      <c r="S1195">
        <f t="shared" si="66"/>
        <v>6.2950819672131146</v>
      </c>
      <c r="T1195" s="1" t="str">
        <f>IFERROR(INDEX('User Instructions'!$E$3:$E$8,MATCH('Eligible Components'!N1195,'User Instructions'!$D$3:$D$8,0)),"")</f>
        <v>Yes</v>
      </c>
      <c r="U1195" s="1" t="str">
        <f>IFERROR(IF(INDEX('Tableau FR Download'!M:M,MATCH('Eligible Components'!M1195,'Tableau FR Download'!G:G,0))=0,"",INDEX('Tableau FR Download'!M:M,MATCH('Eligible Components'!M1195,'Tableau FR Download'!G:G,0))),"")</f>
        <v>Grant Making</v>
      </c>
    </row>
    <row r="1196" spans="1:21" hidden="1" x14ac:dyDescent="0.35">
      <c r="A1196" s="1">
        <f t="shared" si="65"/>
        <v>0</v>
      </c>
      <c r="B1196" s="1">
        <v>0</v>
      </c>
      <c r="C1196" s="1" t="s">
        <v>201</v>
      </c>
      <c r="D1196" s="1" t="s">
        <v>156</v>
      </c>
      <c r="E1196" s="1" t="s">
        <v>94</v>
      </c>
      <c r="F1196" s="1" t="s">
        <v>212</v>
      </c>
      <c r="G1196" s="1" t="str">
        <f t="shared" si="64"/>
        <v>Pakistan-Malaria,RSSH</v>
      </c>
      <c r="H1196" s="1">
        <v>0</v>
      </c>
      <c r="I1196" s="1" t="s">
        <v>66</v>
      </c>
      <c r="J1196" s="1" t="str">
        <f>IF(IFERROR(IF(M1196="",INDEX('Review Approach Lookup'!D:D,MATCH('Eligible Components'!G1196,'Review Approach Lookup'!A:A,0)),INDEX('Tableau FR Download'!I:I,MATCH(M1196,'Tableau FR Download'!G:G,0))),"")=0,"TBC",IFERROR(IF(M1196="",INDEX('Review Approach Lookup'!D:D,MATCH('Eligible Components'!G1196,'Review Approach Lookup'!A:A,0)),INDEX('Tableau FR Download'!I:I,MATCH(M1196,'Tableau FR Download'!G:G,0))),""))</f>
        <v/>
      </c>
      <c r="K1196" s="1" t="s">
        <v>219</v>
      </c>
      <c r="L1196" s="1">
        <f>_xlfn.MAXIFS('Tableau FR Download'!A:A,'Tableau FR Download'!B:B,'Eligible Components'!G1196)</f>
        <v>0</v>
      </c>
      <c r="M1196" s="1" t="str">
        <f>IF(L1196=0,"",INDEX('Tableau FR Download'!G:G,MATCH('Eligible Components'!L1196,'Tableau FR Download'!A:A,0)))</f>
        <v/>
      </c>
      <c r="N1196" s="2" t="str">
        <f>IFERROR(IF(LEFT(INDEX('Tableau FR Download'!J:J,MATCH('Eligible Components'!M1196,'Tableau FR Download'!G:G,0)),FIND(" - ",INDEX('Tableau FR Download'!J:J,MATCH('Eligible Components'!M1196,'Tableau FR Download'!G:G,0)))-1) = 0,"",LEFT(INDEX('Tableau FR Download'!J:J,MATCH('Eligible Components'!M1196,'Tableau FR Download'!G:G,0)),FIND(" - ",INDEX('Tableau FR Download'!J:J,MATCH('Eligible Components'!M1196,'Tableau FR Download'!G:G,0)))-1)),"")</f>
        <v/>
      </c>
      <c r="O1196" s="2" t="str">
        <f>IF(T1196="No","",IFERROR(IF(INDEX('Tableau FR Download'!M:M,MATCH('Eligible Components'!M1196,'Tableau FR Download'!G:G,0))=0,"",INDEX('Tableau FR Download'!M:M,MATCH('Eligible Components'!M1196,'Tableau FR Download'!G:G,0))),""))</f>
        <v/>
      </c>
      <c r="P1196" s="27" t="str">
        <f>IF(IFERROR(
INDEX('Funding Request Tracker'!$G$6:$G$13,MATCH('Eligible Components'!N1196,'Funding Request Tracker'!$F$6:$F$13,0)),"")=0,"",
IFERROR(INDEX('Funding Request Tracker'!$G$6:$G$13,MATCH('Eligible Components'!N1196,'Funding Request Tracker'!$F$6:$F$13,0)),
""))</f>
        <v/>
      </c>
      <c r="Q1196" s="27" t="str">
        <f>IF(IFERROR(INDEX('Tableau FR Download'!N:N,MATCH('Eligible Components'!M1196,'Tableau FR Download'!G:G,0)),"")=0,"",IFERROR(INDEX('Tableau FR Download'!N:N,MATCH('Eligible Components'!M1196,'Tableau FR Download'!G:G,0)),""))</f>
        <v/>
      </c>
      <c r="R1196" s="27" t="str">
        <f>IF(IFERROR(INDEX('Tableau FR Download'!O:O,MATCH('Eligible Components'!M1196,'Tableau FR Download'!G:G,0)),"")=0,"",IFERROR(INDEX('Tableau FR Download'!O:O,MATCH('Eligible Components'!M1196,'Tableau FR Download'!G:G,0)),""))</f>
        <v/>
      </c>
      <c r="S1196" t="str">
        <f t="shared" si="66"/>
        <v/>
      </c>
      <c r="T1196" s="1" t="str">
        <f>IFERROR(INDEX('User Instructions'!$E$3:$E$8,MATCH('Eligible Components'!N1196,'User Instructions'!$D$3:$D$8,0)),"")</f>
        <v/>
      </c>
      <c r="U1196" s="1" t="str">
        <f>IFERROR(IF(INDEX('Tableau FR Download'!M:M,MATCH('Eligible Components'!M1196,'Tableau FR Download'!G:G,0))=0,"",INDEX('Tableau FR Download'!M:M,MATCH('Eligible Components'!M1196,'Tableau FR Download'!G:G,0))),"")</f>
        <v/>
      </c>
    </row>
    <row r="1197" spans="1:21" hidden="1" x14ac:dyDescent="0.35">
      <c r="A1197" s="1">
        <f t="shared" si="65"/>
        <v>0</v>
      </c>
      <c r="B1197" s="1">
        <v>0</v>
      </c>
      <c r="C1197" s="1" t="s">
        <v>201</v>
      </c>
      <c r="D1197" s="1" t="s">
        <v>156</v>
      </c>
      <c r="E1197" s="1" t="s">
        <v>91</v>
      </c>
      <c r="F1197" s="1" t="s">
        <v>91</v>
      </c>
      <c r="G1197" s="1" t="str">
        <f t="shared" si="64"/>
        <v>Pakistan-RSSH</v>
      </c>
      <c r="H1197" s="1">
        <v>1</v>
      </c>
      <c r="I1197" s="1" t="s">
        <v>66</v>
      </c>
      <c r="J1197" s="1" t="str">
        <f>IF(IFERROR(IF(M1197="",INDEX('Review Approach Lookup'!D:D,MATCH('Eligible Components'!G1197,'Review Approach Lookup'!A:A,0)),INDEX('Tableau FR Download'!I:I,MATCH(M1197,'Tableau FR Download'!G:G,0))),"")=0,"TBC",IFERROR(IF(M1197="",INDEX('Review Approach Lookup'!D:D,MATCH('Eligible Components'!G1197,'Review Approach Lookup'!A:A,0)),INDEX('Tableau FR Download'!I:I,MATCH(M1197,'Tableau FR Download'!G:G,0))),""))</f>
        <v>TBC</v>
      </c>
      <c r="K1197" s="1" t="s">
        <v>219</v>
      </c>
      <c r="L1197" s="1">
        <f>_xlfn.MAXIFS('Tableau FR Download'!A:A,'Tableau FR Download'!B:B,'Eligible Components'!G1197)</f>
        <v>0</v>
      </c>
      <c r="M1197" s="1" t="str">
        <f>IF(L1197=0,"",INDEX('Tableau FR Download'!G:G,MATCH('Eligible Components'!L1197,'Tableau FR Download'!A:A,0)))</f>
        <v/>
      </c>
      <c r="N1197" s="2" t="str">
        <f>IFERROR(IF(LEFT(INDEX('Tableau FR Download'!J:J,MATCH('Eligible Components'!M1197,'Tableau FR Download'!G:G,0)),FIND(" - ",INDEX('Tableau FR Download'!J:J,MATCH('Eligible Components'!M1197,'Tableau FR Download'!G:G,0)))-1) = 0,"",LEFT(INDEX('Tableau FR Download'!J:J,MATCH('Eligible Components'!M1197,'Tableau FR Download'!G:G,0)),FIND(" - ",INDEX('Tableau FR Download'!J:J,MATCH('Eligible Components'!M1197,'Tableau FR Download'!G:G,0)))-1)),"")</f>
        <v/>
      </c>
      <c r="O1197" s="2" t="str">
        <f>IF(T1197="No","",IFERROR(IF(INDEX('Tableau FR Download'!M:M,MATCH('Eligible Components'!M1197,'Tableau FR Download'!G:G,0))=0,"",INDEX('Tableau FR Download'!M:M,MATCH('Eligible Components'!M1197,'Tableau FR Download'!G:G,0))),""))</f>
        <v/>
      </c>
      <c r="P1197" s="27" t="str">
        <f>IF(IFERROR(
INDEX('Funding Request Tracker'!$G$6:$G$13,MATCH('Eligible Components'!N1197,'Funding Request Tracker'!$F$6:$F$13,0)),"")=0,"",
IFERROR(INDEX('Funding Request Tracker'!$G$6:$G$13,MATCH('Eligible Components'!N1197,'Funding Request Tracker'!$F$6:$F$13,0)),
""))</f>
        <v/>
      </c>
      <c r="Q1197" s="27" t="str">
        <f>IF(IFERROR(INDEX('Tableau FR Download'!N:N,MATCH('Eligible Components'!M1197,'Tableau FR Download'!G:G,0)),"")=0,"",IFERROR(INDEX('Tableau FR Download'!N:N,MATCH('Eligible Components'!M1197,'Tableau FR Download'!G:G,0)),""))</f>
        <v/>
      </c>
      <c r="R1197" s="27" t="str">
        <f>IF(IFERROR(INDEX('Tableau FR Download'!O:O,MATCH('Eligible Components'!M1197,'Tableau FR Download'!G:G,0)),"")=0,"",IFERROR(INDEX('Tableau FR Download'!O:O,MATCH('Eligible Components'!M1197,'Tableau FR Download'!G:G,0)),""))</f>
        <v/>
      </c>
      <c r="S1197" t="str">
        <f t="shared" si="66"/>
        <v/>
      </c>
      <c r="T1197" s="1" t="str">
        <f>IFERROR(INDEX('User Instructions'!$E$3:$E$8,MATCH('Eligible Components'!N1197,'User Instructions'!$D$3:$D$8,0)),"")</f>
        <v/>
      </c>
      <c r="U1197" s="1" t="str">
        <f>IFERROR(IF(INDEX('Tableau FR Download'!M:M,MATCH('Eligible Components'!M1197,'Tableau FR Download'!G:G,0))=0,"",INDEX('Tableau FR Download'!M:M,MATCH('Eligible Components'!M1197,'Tableau FR Download'!G:G,0))),"")</f>
        <v/>
      </c>
    </row>
    <row r="1198" spans="1:21" hidden="1" x14ac:dyDescent="0.35">
      <c r="A1198" s="1">
        <f t="shared" si="65"/>
        <v>1</v>
      </c>
      <c r="B1198" s="1">
        <v>0</v>
      </c>
      <c r="C1198" s="1" t="s">
        <v>201</v>
      </c>
      <c r="D1198" s="1" t="s">
        <v>156</v>
      </c>
      <c r="E1198" s="1" t="s">
        <v>61</v>
      </c>
      <c r="F1198" s="1" t="s">
        <v>213</v>
      </c>
      <c r="G1198" s="1" t="str">
        <f t="shared" si="64"/>
        <v>Pakistan-Tuberculosis</v>
      </c>
      <c r="H1198" s="1">
        <v>1</v>
      </c>
      <c r="I1198" s="1" t="s">
        <v>66</v>
      </c>
      <c r="J1198" s="1" t="str">
        <f>IF(IFERROR(IF(M1198="",INDEX('Review Approach Lookup'!D:D,MATCH('Eligible Components'!G1198,'Review Approach Lookup'!A:A,0)),INDEX('Tableau FR Download'!I:I,MATCH(M1198,'Tableau FR Download'!G:G,0))),"")=0,"TBC",IFERROR(IF(M1198="",INDEX('Review Approach Lookup'!D:D,MATCH('Eligible Components'!G1198,'Review Approach Lookup'!A:A,0)),INDEX('Tableau FR Download'!I:I,MATCH(M1198,'Tableau FR Download'!G:G,0))),""))</f>
        <v>Tailored for National Strategic Plans</v>
      </c>
      <c r="K1198" s="1" t="s">
        <v>219</v>
      </c>
      <c r="L1198" s="1">
        <f>_xlfn.MAXIFS('Tableau FR Download'!A:A,'Tableau FR Download'!B:B,'Eligible Components'!G1198)</f>
        <v>1402</v>
      </c>
      <c r="M1198" s="1" t="str">
        <f>IF(L1198=0,"",INDEX('Tableau FR Download'!G:G,MATCH('Eligible Components'!L1198,'Tableau FR Download'!A:A,0)))</f>
        <v>FR1402-PAK-T</v>
      </c>
      <c r="N1198" s="2" t="str">
        <f>IFERROR(IF(LEFT(INDEX('Tableau FR Download'!J:J,MATCH('Eligible Components'!M1198,'Tableau FR Download'!G:G,0)),FIND(" - ",INDEX('Tableau FR Download'!J:J,MATCH('Eligible Components'!M1198,'Tableau FR Download'!G:G,0)))-1) = 0,"",LEFT(INDEX('Tableau FR Download'!J:J,MATCH('Eligible Components'!M1198,'Tableau FR Download'!G:G,0)),FIND(" - ",INDEX('Tableau FR Download'!J:J,MATCH('Eligible Components'!M1198,'Tableau FR Download'!G:G,0)))-1)),"")</f>
        <v>Window 1</v>
      </c>
      <c r="O1198" s="2" t="str">
        <f>IF(T1198="No","",IFERROR(IF(INDEX('Tableau FR Download'!M:M,MATCH('Eligible Components'!M1198,'Tableau FR Download'!G:G,0))=0,"",INDEX('Tableau FR Download'!M:M,MATCH('Eligible Components'!M1198,'Tableau FR Download'!G:G,0))),""))</f>
        <v>Grant Making</v>
      </c>
      <c r="P1198" s="27">
        <f>IF(IFERROR(
INDEX('Funding Request Tracker'!$G$6:$G$13,MATCH('Eligible Components'!N1198,'Funding Request Tracker'!$F$6:$F$13,0)),"")=0,"",
IFERROR(INDEX('Funding Request Tracker'!$G$6:$G$13,MATCH('Eligible Components'!N1198,'Funding Request Tracker'!$F$6:$F$13,0)),
""))</f>
        <v>45005</v>
      </c>
      <c r="Q1198" s="27">
        <f>IF(IFERROR(INDEX('Tableau FR Download'!N:N,MATCH('Eligible Components'!M1198,'Tableau FR Download'!G:G,0)),"")=0,"",IFERROR(INDEX('Tableau FR Download'!N:N,MATCH('Eligible Components'!M1198,'Tableau FR Download'!G:G,0)),""))</f>
        <v>45239</v>
      </c>
      <c r="R1198" s="27">
        <f>IF(IFERROR(INDEX('Tableau FR Download'!O:O,MATCH('Eligible Components'!M1198,'Tableau FR Download'!G:G,0)),"")=0,"",IFERROR(INDEX('Tableau FR Download'!O:O,MATCH('Eligible Components'!M1198,'Tableau FR Download'!G:G,0)),""))</f>
        <v>45268</v>
      </c>
      <c r="S1198">
        <f t="shared" si="66"/>
        <v>8.6229508196721305</v>
      </c>
      <c r="T1198" s="1" t="str">
        <f>IFERROR(INDEX('User Instructions'!$E$3:$E$8,MATCH('Eligible Components'!N1198,'User Instructions'!$D$3:$D$8,0)),"")</f>
        <v>Yes</v>
      </c>
      <c r="U1198" s="1" t="str">
        <f>IFERROR(IF(INDEX('Tableau FR Download'!M:M,MATCH('Eligible Components'!M1198,'Tableau FR Download'!G:G,0))=0,"",INDEX('Tableau FR Download'!M:M,MATCH('Eligible Components'!M1198,'Tableau FR Download'!G:G,0))),"")</f>
        <v>Grant Making</v>
      </c>
    </row>
    <row r="1199" spans="1:21" hidden="1" x14ac:dyDescent="0.35">
      <c r="A1199" s="1">
        <f t="shared" si="65"/>
        <v>0</v>
      </c>
      <c r="B1199" s="1">
        <v>0</v>
      </c>
      <c r="C1199" s="1" t="s">
        <v>201</v>
      </c>
      <c r="D1199" s="1" t="s">
        <v>156</v>
      </c>
      <c r="E1199" s="1" t="s">
        <v>168</v>
      </c>
      <c r="F1199" s="1" t="s">
        <v>214</v>
      </c>
      <c r="G1199" s="1" t="str">
        <f t="shared" si="64"/>
        <v>Pakistan-Tuberculosis,Malaria</v>
      </c>
      <c r="H1199" s="1">
        <v>0</v>
      </c>
      <c r="I1199" s="1" t="s">
        <v>66</v>
      </c>
      <c r="J1199" s="1" t="str">
        <f>IF(IFERROR(IF(M1199="",INDEX('Review Approach Lookup'!D:D,MATCH('Eligible Components'!G1199,'Review Approach Lookup'!A:A,0)),INDEX('Tableau FR Download'!I:I,MATCH(M1199,'Tableau FR Download'!G:G,0))),"")=0,"TBC",IFERROR(IF(M1199="",INDEX('Review Approach Lookup'!D:D,MATCH('Eligible Components'!G1199,'Review Approach Lookup'!A:A,0)),INDEX('Tableau FR Download'!I:I,MATCH(M1199,'Tableau FR Download'!G:G,0))),""))</f>
        <v/>
      </c>
      <c r="K1199" s="1" t="s">
        <v>219</v>
      </c>
      <c r="L1199" s="1">
        <f>_xlfn.MAXIFS('Tableau FR Download'!A:A,'Tableau FR Download'!B:B,'Eligible Components'!G1199)</f>
        <v>0</v>
      </c>
      <c r="M1199" s="1" t="str">
        <f>IF(L1199=0,"",INDEX('Tableau FR Download'!G:G,MATCH('Eligible Components'!L1199,'Tableau FR Download'!A:A,0)))</f>
        <v/>
      </c>
      <c r="N1199" s="2" t="str">
        <f>IFERROR(IF(LEFT(INDEX('Tableau FR Download'!J:J,MATCH('Eligible Components'!M1199,'Tableau FR Download'!G:G,0)),FIND(" - ",INDEX('Tableau FR Download'!J:J,MATCH('Eligible Components'!M1199,'Tableau FR Download'!G:G,0)))-1) = 0,"",LEFT(INDEX('Tableau FR Download'!J:J,MATCH('Eligible Components'!M1199,'Tableau FR Download'!G:G,0)),FIND(" - ",INDEX('Tableau FR Download'!J:J,MATCH('Eligible Components'!M1199,'Tableau FR Download'!G:G,0)))-1)),"")</f>
        <v/>
      </c>
      <c r="O1199" s="2" t="str">
        <f>IF(T1199="No","",IFERROR(IF(INDEX('Tableau FR Download'!M:M,MATCH('Eligible Components'!M1199,'Tableau FR Download'!G:G,0))=0,"",INDEX('Tableau FR Download'!M:M,MATCH('Eligible Components'!M1199,'Tableau FR Download'!G:G,0))),""))</f>
        <v/>
      </c>
      <c r="P1199" s="27" t="str">
        <f>IF(IFERROR(
INDEX('Funding Request Tracker'!$G$6:$G$13,MATCH('Eligible Components'!N1199,'Funding Request Tracker'!$F$6:$F$13,0)),"")=0,"",
IFERROR(INDEX('Funding Request Tracker'!$G$6:$G$13,MATCH('Eligible Components'!N1199,'Funding Request Tracker'!$F$6:$F$13,0)),
""))</f>
        <v/>
      </c>
      <c r="Q1199" s="27" t="str">
        <f>IF(IFERROR(INDEX('Tableau FR Download'!N:N,MATCH('Eligible Components'!M1199,'Tableau FR Download'!G:G,0)),"")=0,"",IFERROR(INDEX('Tableau FR Download'!N:N,MATCH('Eligible Components'!M1199,'Tableau FR Download'!G:G,0)),""))</f>
        <v/>
      </c>
      <c r="R1199" s="27" t="str">
        <f>IF(IFERROR(INDEX('Tableau FR Download'!O:O,MATCH('Eligible Components'!M1199,'Tableau FR Download'!G:G,0)),"")=0,"",IFERROR(INDEX('Tableau FR Download'!O:O,MATCH('Eligible Components'!M1199,'Tableau FR Download'!G:G,0)),""))</f>
        <v/>
      </c>
      <c r="S1199" t="str">
        <f t="shared" si="66"/>
        <v/>
      </c>
      <c r="T1199" s="1" t="str">
        <f>IFERROR(INDEX('User Instructions'!$E$3:$E$8,MATCH('Eligible Components'!N1199,'User Instructions'!$D$3:$D$8,0)),"")</f>
        <v/>
      </c>
      <c r="U1199" s="1" t="str">
        <f>IFERROR(IF(INDEX('Tableau FR Download'!M:M,MATCH('Eligible Components'!M1199,'Tableau FR Download'!G:G,0))=0,"",INDEX('Tableau FR Download'!M:M,MATCH('Eligible Components'!M1199,'Tableau FR Download'!G:G,0))),"")</f>
        <v/>
      </c>
    </row>
    <row r="1200" spans="1:21" hidden="1" x14ac:dyDescent="0.35">
      <c r="A1200" s="1">
        <f t="shared" si="65"/>
        <v>0</v>
      </c>
      <c r="B1200" s="1">
        <v>0</v>
      </c>
      <c r="C1200" s="1" t="s">
        <v>201</v>
      </c>
      <c r="D1200" s="1" t="s">
        <v>156</v>
      </c>
      <c r="E1200" s="1" t="s">
        <v>133</v>
      </c>
      <c r="F1200" s="1" t="s">
        <v>215</v>
      </c>
      <c r="G1200" s="1" t="str">
        <f t="shared" si="64"/>
        <v>Pakistan-Tuberculosis,Malaria,RSSH</v>
      </c>
      <c r="H1200" s="1">
        <v>0</v>
      </c>
      <c r="I1200" s="1" t="s">
        <v>66</v>
      </c>
      <c r="J1200" s="1" t="str">
        <f>IF(IFERROR(IF(M1200="",INDEX('Review Approach Lookup'!D:D,MATCH('Eligible Components'!G1200,'Review Approach Lookup'!A:A,0)),INDEX('Tableau FR Download'!I:I,MATCH(M1200,'Tableau FR Download'!G:G,0))),"")=0,"TBC",IFERROR(IF(M1200="",INDEX('Review Approach Lookup'!D:D,MATCH('Eligible Components'!G1200,'Review Approach Lookup'!A:A,0)),INDEX('Tableau FR Download'!I:I,MATCH(M1200,'Tableau FR Download'!G:G,0))),""))</f>
        <v/>
      </c>
      <c r="K1200" s="1" t="s">
        <v>219</v>
      </c>
      <c r="L1200" s="1">
        <f>_xlfn.MAXIFS('Tableau FR Download'!A:A,'Tableau FR Download'!B:B,'Eligible Components'!G1200)</f>
        <v>0</v>
      </c>
      <c r="M1200" s="1" t="str">
        <f>IF(L1200=0,"",INDEX('Tableau FR Download'!G:G,MATCH('Eligible Components'!L1200,'Tableau FR Download'!A:A,0)))</f>
        <v/>
      </c>
      <c r="N1200" s="2" t="str">
        <f>IFERROR(IF(LEFT(INDEX('Tableau FR Download'!J:J,MATCH('Eligible Components'!M1200,'Tableau FR Download'!G:G,0)),FIND(" - ",INDEX('Tableau FR Download'!J:J,MATCH('Eligible Components'!M1200,'Tableau FR Download'!G:G,0)))-1) = 0,"",LEFT(INDEX('Tableau FR Download'!J:J,MATCH('Eligible Components'!M1200,'Tableau FR Download'!G:G,0)),FIND(" - ",INDEX('Tableau FR Download'!J:J,MATCH('Eligible Components'!M1200,'Tableau FR Download'!G:G,0)))-1)),"")</f>
        <v/>
      </c>
      <c r="O1200" s="2" t="str">
        <f>IF(T1200="No","",IFERROR(IF(INDEX('Tableau FR Download'!M:M,MATCH('Eligible Components'!M1200,'Tableau FR Download'!G:G,0))=0,"",INDEX('Tableau FR Download'!M:M,MATCH('Eligible Components'!M1200,'Tableau FR Download'!G:G,0))),""))</f>
        <v/>
      </c>
      <c r="P1200" s="27" t="str">
        <f>IF(IFERROR(
INDEX('Funding Request Tracker'!$G$6:$G$13,MATCH('Eligible Components'!N1200,'Funding Request Tracker'!$F$6:$F$13,0)),"")=0,"",
IFERROR(INDEX('Funding Request Tracker'!$G$6:$G$13,MATCH('Eligible Components'!N1200,'Funding Request Tracker'!$F$6:$F$13,0)),
""))</f>
        <v/>
      </c>
      <c r="Q1200" s="27" t="str">
        <f>IF(IFERROR(INDEX('Tableau FR Download'!N:N,MATCH('Eligible Components'!M1200,'Tableau FR Download'!G:G,0)),"")=0,"",IFERROR(INDEX('Tableau FR Download'!N:N,MATCH('Eligible Components'!M1200,'Tableau FR Download'!G:G,0)),""))</f>
        <v/>
      </c>
      <c r="R1200" s="27" t="str">
        <f>IF(IFERROR(INDEX('Tableau FR Download'!O:O,MATCH('Eligible Components'!M1200,'Tableau FR Download'!G:G,0)),"")=0,"",IFERROR(INDEX('Tableau FR Download'!O:O,MATCH('Eligible Components'!M1200,'Tableau FR Download'!G:G,0)),""))</f>
        <v/>
      </c>
      <c r="S1200" t="str">
        <f t="shared" si="66"/>
        <v/>
      </c>
      <c r="T1200" s="1" t="str">
        <f>IFERROR(INDEX('User Instructions'!$E$3:$E$8,MATCH('Eligible Components'!N1200,'User Instructions'!$D$3:$D$8,0)),"")</f>
        <v/>
      </c>
      <c r="U1200" s="1" t="str">
        <f>IFERROR(IF(INDEX('Tableau FR Download'!M:M,MATCH('Eligible Components'!M1200,'Tableau FR Download'!G:G,0))=0,"",INDEX('Tableau FR Download'!M:M,MATCH('Eligible Components'!M1200,'Tableau FR Download'!G:G,0))),"")</f>
        <v/>
      </c>
    </row>
    <row r="1201" spans="1:21" hidden="1" x14ac:dyDescent="0.35">
      <c r="A1201" s="1">
        <f t="shared" si="65"/>
        <v>0</v>
      </c>
      <c r="B1201" s="1">
        <v>0</v>
      </c>
      <c r="C1201" s="1" t="s">
        <v>201</v>
      </c>
      <c r="D1201" s="1" t="s">
        <v>156</v>
      </c>
      <c r="E1201" s="1" t="s">
        <v>121</v>
      </c>
      <c r="F1201" s="1" t="s">
        <v>216</v>
      </c>
      <c r="G1201" s="1" t="str">
        <f t="shared" si="64"/>
        <v>Pakistan-Tuberculosis,RSSH</v>
      </c>
      <c r="H1201" s="1">
        <v>1</v>
      </c>
      <c r="I1201" s="1" t="s">
        <v>66</v>
      </c>
      <c r="J1201" s="1" t="str">
        <f>IF(IFERROR(IF(M1201="",INDEX('Review Approach Lookup'!D:D,MATCH('Eligible Components'!G1201,'Review Approach Lookup'!A:A,0)),INDEX('Tableau FR Download'!I:I,MATCH(M1201,'Tableau FR Download'!G:G,0))),"")=0,"TBC",IFERROR(IF(M1201="",INDEX('Review Approach Lookup'!D:D,MATCH('Eligible Components'!G1201,'Review Approach Lookup'!A:A,0)),INDEX('Tableau FR Download'!I:I,MATCH(M1201,'Tableau FR Download'!G:G,0))),""))</f>
        <v/>
      </c>
      <c r="K1201" s="1" t="s">
        <v>219</v>
      </c>
      <c r="L1201" s="1">
        <f>_xlfn.MAXIFS('Tableau FR Download'!A:A,'Tableau FR Download'!B:B,'Eligible Components'!G1201)</f>
        <v>0</v>
      </c>
      <c r="M1201" s="1" t="str">
        <f>IF(L1201=0,"",INDEX('Tableau FR Download'!G:G,MATCH('Eligible Components'!L1201,'Tableau FR Download'!A:A,0)))</f>
        <v/>
      </c>
      <c r="N1201" s="2" t="str">
        <f>IFERROR(IF(LEFT(INDEX('Tableau FR Download'!J:J,MATCH('Eligible Components'!M1201,'Tableau FR Download'!G:G,0)),FIND(" - ",INDEX('Tableau FR Download'!J:J,MATCH('Eligible Components'!M1201,'Tableau FR Download'!G:G,0)))-1) = 0,"",LEFT(INDEX('Tableau FR Download'!J:J,MATCH('Eligible Components'!M1201,'Tableau FR Download'!G:G,0)),FIND(" - ",INDEX('Tableau FR Download'!J:J,MATCH('Eligible Components'!M1201,'Tableau FR Download'!G:G,0)))-1)),"")</f>
        <v/>
      </c>
      <c r="O1201" s="2" t="str">
        <f>IF(T1201="No","",IFERROR(IF(INDEX('Tableau FR Download'!M:M,MATCH('Eligible Components'!M1201,'Tableau FR Download'!G:G,0))=0,"",INDEX('Tableau FR Download'!M:M,MATCH('Eligible Components'!M1201,'Tableau FR Download'!G:G,0))),""))</f>
        <v/>
      </c>
      <c r="P1201" s="27" t="str">
        <f>IF(IFERROR(
INDEX('Funding Request Tracker'!$G$6:$G$13,MATCH('Eligible Components'!N1201,'Funding Request Tracker'!$F$6:$F$13,0)),"")=0,"",
IFERROR(INDEX('Funding Request Tracker'!$G$6:$G$13,MATCH('Eligible Components'!N1201,'Funding Request Tracker'!$F$6:$F$13,0)),
""))</f>
        <v/>
      </c>
      <c r="Q1201" s="27" t="str">
        <f>IF(IFERROR(INDEX('Tableau FR Download'!N:N,MATCH('Eligible Components'!M1201,'Tableau FR Download'!G:G,0)),"")=0,"",IFERROR(INDEX('Tableau FR Download'!N:N,MATCH('Eligible Components'!M1201,'Tableau FR Download'!G:G,0)),""))</f>
        <v/>
      </c>
      <c r="R1201" s="27" t="str">
        <f>IF(IFERROR(INDEX('Tableau FR Download'!O:O,MATCH('Eligible Components'!M1201,'Tableau FR Download'!G:G,0)),"")=0,"",IFERROR(INDEX('Tableau FR Download'!O:O,MATCH('Eligible Components'!M1201,'Tableau FR Download'!G:G,0)),""))</f>
        <v/>
      </c>
      <c r="S1201" t="str">
        <f t="shared" si="66"/>
        <v/>
      </c>
      <c r="T1201" s="1" t="str">
        <f>IFERROR(INDEX('User Instructions'!$E$3:$E$8,MATCH('Eligible Components'!N1201,'User Instructions'!$D$3:$D$8,0)),"")</f>
        <v/>
      </c>
      <c r="U1201" s="1" t="str">
        <f>IFERROR(IF(INDEX('Tableau FR Download'!M:M,MATCH('Eligible Components'!M1201,'Tableau FR Download'!G:G,0))=0,"",INDEX('Tableau FR Download'!M:M,MATCH('Eligible Components'!M1201,'Tableau FR Download'!G:G,0))),"")</f>
        <v/>
      </c>
    </row>
    <row r="1202" spans="1:21" hidden="1" x14ac:dyDescent="0.35">
      <c r="A1202" s="1">
        <f t="shared" si="65"/>
        <v>0</v>
      </c>
      <c r="B1202" s="1">
        <v>1</v>
      </c>
      <c r="C1202" s="1" t="s">
        <v>201</v>
      </c>
      <c r="D1202" s="1" t="s">
        <v>157</v>
      </c>
      <c r="E1202" s="1" t="s">
        <v>59</v>
      </c>
      <c r="F1202" s="1" t="s">
        <v>59</v>
      </c>
      <c r="G1202" s="1" t="str">
        <f t="shared" si="64"/>
        <v>Papua New Guinea-HIV/AIDS</v>
      </c>
      <c r="H1202" s="1">
        <v>1</v>
      </c>
      <c r="I1202" s="1" t="s">
        <v>52</v>
      </c>
      <c r="J1202" s="1" t="str">
        <f>IF(IFERROR(IF(M1202="",INDEX('Review Approach Lookup'!D:D,MATCH('Eligible Components'!G1202,'Review Approach Lookup'!A:A,0)),INDEX('Tableau FR Download'!I:I,MATCH(M1202,'Tableau FR Download'!G:G,0))),"")=0,"TBC",IFERROR(IF(M1202="",INDEX('Review Approach Lookup'!D:D,MATCH('Eligible Components'!G1202,'Review Approach Lookup'!A:A,0)),INDEX('Tableau FR Download'!I:I,MATCH(M1202,'Tableau FR Download'!G:G,0))),""))</f>
        <v>Full Review</v>
      </c>
      <c r="K1202" s="1" t="s">
        <v>202</v>
      </c>
      <c r="L1202" s="1">
        <f>_xlfn.MAXIFS('Tableau FR Download'!A:A,'Tableau FR Download'!B:B,'Eligible Components'!G1202)</f>
        <v>0</v>
      </c>
      <c r="M1202" s="1" t="str">
        <f>IF(L1202=0,"",INDEX('Tableau FR Download'!G:G,MATCH('Eligible Components'!L1202,'Tableau FR Download'!A:A,0)))</f>
        <v/>
      </c>
      <c r="N1202" s="2" t="str">
        <f>IFERROR(IF(LEFT(INDEX('Tableau FR Download'!J:J,MATCH('Eligible Components'!M1202,'Tableau FR Download'!G:G,0)),FIND(" - ",INDEX('Tableau FR Download'!J:J,MATCH('Eligible Components'!M1202,'Tableau FR Download'!G:G,0)))-1) = 0,"",LEFT(INDEX('Tableau FR Download'!J:J,MATCH('Eligible Components'!M1202,'Tableau FR Download'!G:G,0)),FIND(" - ",INDEX('Tableau FR Download'!J:J,MATCH('Eligible Components'!M1202,'Tableau FR Download'!G:G,0)))-1)),"")</f>
        <v/>
      </c>
      <c r="O1202" s="2" t="str">
        <f>IF(T1202="No","",IFERROR(IF(INDEX('Tableau FR Download'!M:M,MATCH('Eligible Components'!M1202,'Tableau FR Download'!G:G,0))=0,"",INDEX('Tableau FR Download'!M:M,MATCH('Eligible Components'!M1202,'Tableau FR Download'!G:G,0))),""))</f>
        <v/>
      </c>
      <c r="P1202" s="27" t="str">
        <f>IF(IFERROR(
INDEX('Funding Request Tracker'!$G$6:$G$13,MATCH('Eligible Components'!N1202,'Funding Request Tracker'!$F$6:$F$13,0)),"")=0,"",
IFERROR(INDEX('Funding Request Tracker'!$G$6:$G$13,MATCH('Eligible Components'!N1202,'Funding Request Tracker'!$F$6:$F$13,0)),
""))</f>
        <v/>
      </c>
      <c r="Q1202" s="27" t="str">
        <f>IF(IFERROR(INDEX('Tableau FR Download'!N:N,MATCH('Eligible Components'!M1202,'Tableau FR Download'!G:G,0)),"")=0,"",IFERROR(INDEX('Tableau FR Download'!N:N,MATCH('Eligible Components'!M1202,'Tableau FR Download'!G:G,0)),""))</f>
        <v/>
      </c>
      <c r="R1202" s="27" t="str">
        <f>IF(IFERROR(INDEX('Tableau FR Download'!O:O,MATCH('Eligible Components'!M1202,'Tableau FR Download'!G:G,0)),"")=0,"",IFERROR(INDEX('Tableau FR Download'!O:O,MATCH('Eligible Components'!M1202,'Tableau FR Download'!G:G,0)),""))</f>
        <v/>
      </c>
      <c r="S1202" t="str">
        <f t="shared" si="66"/>
        <v/>
      </c>
      <c r="T1202" s="1" t="str">
        <f>IFERROR(INDEX('User Instructions'!$E$3:$E$8,MATCH('Eligible Components'!N1202,'User Instructions'!$D$3:$D$8,0)),"")</f>
        <v/>
      </c>
      <c r="U1202" s="1" t="str">
        <f>IFERROR(IF(INDEX('Tableau FR Download'!M:M,MATCH('Eligible Components'!M1202,'Tableau FR Download'!G:G,0))=0,"",INDEX('Tableau FR Download'!M:M,MATCH('Eligible Components'!M1202,'Tableau FR Download'!G:G,0))),"")</f>
        <v/>
      </c>
    </row>
    <row r="1203" spans="1:21" hidden="1" x14ac:dyDescent="0.35">
      <c r="A1203" s="1">
        <f t="shared" si="65"/>
        <v>0</v>
      </c>
      <c r="B1203" s="1">
        <v>0</v>
      </c>
      <c r="C1203" s="1" t="s">
        <v>201</v>
      </c>
      <c r="D1203" s="1" t="s">
        <v>157</v>
      </c>
      <c r="E1203" s="1" t="s">
        <v>103</v>
      </c>
      <c r="F1203" s="1" t="s">
        <v>203</v>
      </c>
      <c r="G1203" s="1" t="str">
        <f t="shared" si="64"/>
        <v>Papua New Guinea-HIV/AIDS,Malaria</v>
      </c>
      <c r="H1203" s="1">
        <v>1</v>
      </c>
      <c r="I1203" s="1" t="s">
        <v>52</v>
      </c>
      <c r="J1203" s="1" t="str">
        <f>IF(IFERROR(IF(M1203="",INDEX('Review Approach Lookup'!D:D,MATCH('Eligible Components'!G1203,'Review Approach Lookup'!A:A,0)),INDEX('Tableau FR Download'!I:I,MATCH(M1203,'Tableau FR Download'!G:G,0))),"")=0,"TBC",IFERROR(IF(M1203="",INDEX('Review Approach Lookup'!D:D,MATCH('Eligible Components'!G1203,'Review Approach Lookup'!A:A,0)),INDEX('Tableau FR Download'!I:I,MATCH(M1203,'Tableau FR Download'!G:G,0))),""))</f>
        <v/>
      </c>
      <c r="K1203" s="1" t="s">
        <v>202</v>
      </c>
      <c r="L1203" s="1">
        <f>_xlfn.MAXIFS('Tableau FR Download'!A:A,'Tableau FR Download'!B:B,'Eligible Components'!G1203)</f>
        <v>0</v>
      </c>
      <c r="M1203" s="1" t="str">
        <f>IF(L1203=0,"",INDEX('Tableau FR Download'!G:G,MATCH('Eligible Components'!L1203,'Tableau FR Download'!A:A,0)))</f>
        <v/>
      </c>
      <c r="N1203" s="2" t="str">
        <f>IFERROR(IF(LEFT(INDEX('Tableau FR Download'!J:J,MATCH('Eligible Components'!M1203,'Tableau FR Download'!G:G,0)),FIND(" - ",INDEX('Tableau FR Download'!J:J,MATCH('Eligible Components'!M1203,'Tableau FR Download'!G:G,0)))-1) = 0,"",LEFT(INDEX('Tableau FR Download'!J:J,MATCH('Eligible Components'!M1203,'Tableau FR Download'!G:G,0)),FIND(" - ",INDEX('Tableau FR Download'!J:J,MATCH('Eligible Components'!M1203,'Tableau FR Download'!G:G,0)))-1)),"")</f>
        <v/>
      </c>
      <c r="O1203" s="2" t="str">
        <f>IF(T1203="No","",IFERROR(IF(INDEX('Tableau FR Download'!M:M,MATCH('Eligible Components'!M1203,'Tableau FR Download'!G:G,0))=0,"",INDEX('Tableau FR Download'!M:M,MATCH('Eligible Components'!M1203,'Tableau FR Download'!G:G,0))),""))</f>
        <v/>
      </c>
      <c r="P1203" s="27" t="str">
        <f>IF(IFERROR(
INDEX('Funding Request Tracker'!$G$6:$G$13,MATCH('Eligible Components'!N1203,'Funding Request Tracker'!$F$6:$F$13,0)),"")=0,"",
IFERROR(INDEX('Funding Request Tracker'!$G$6:$G$13,MATCH('Eligible Components'!N1203,'Funding Request Tracker'!$F$6:$F$13,0)),
""))</f>
        <v/>
      </c>
      <c r="Q1203" s="27" t="str">
        <f>IF(IFERROR(INDEX('Tableau FR Download'!N:N,MATCH('Eligible Components'!M1203,'Tableau FR Download'!G:G,0)),"")=0,"",IFERROR(INDEX('Tableau FR Download'!N:N,MATCH('Eligible Components'!M1203,'Tableau FR Download'!G:G,0)),""))</f>
        <v/>
      </c>
      <c r="R1203" s="27" t="str">
        <f>IF(IFERROR(INDEX('Tableau FR Download'!O:O,MATCH('Eligible Components'!M1203,'Tableau FR Download'!G:G,0)),"")=0,"",IFERROR(INDEX('Tableau FR Download'!O:O,MATCH('Eligible Components'!M1203,'Tableau FR Download'!G:G,0)),""))</f>
        <v/>
      </c>
      <c r="S1203" t="str">
        <f t="shared" si="66"/>
        <v/>
      </c>
      <c r="T1203" s="1" t="str">
        <f>IFERROR(INDEX('User Instructions'!$E$3:$E$8,MATCH('Eligible Components'!N1203,'User Instructions'!$D$3:$D$8,0)),"")</f>
        <v/>
      </c>
      <c r="U1203" s="1" t="str">
        <f>IFERROR(IF(INDEX('Tableau FR Download'!M:M,MATCH('Eligible Components'!M1203,'Tableau FR Download'!G:G,0))=0,"",INDEX('Tableau FR Download'!M:M,MATCH('Eligible Components'!M1203,'Tableau FR Download'!G:G,0))),"")</f>
        <v/>
      </c>
    </row>
    <row r="1204" spans="1:21" hidden="1" x14ac:dyDescent="0.35">
      <c r="A1204" s="1">
        <f t="shared" si="65"/>
        <v>0</v>
      </c>
      <c r="B1204" s="1">
        <v>0</v>
      </c>
      <c r="C1204" s="1" t="s">
        <v>201</v>
      </c>
      <c r="D1204" s="1" t="s">
        <v>157</v>
      </c>
      <c r="E1204" s="1" t="s">
        <v>204</v>
      </c>
      <c r="F1204" s="1" t="s">
        <v>205</v>
      </c>
      <c r="G1204" s="1" t="str">
        <f t="shared" si="64"/>
        <v>Papua New Guinea-HIV/AIDS,Malaria,RSSH</v>
      </c>
      <c r="H1204" s="1">
        <v>1</v>
      </c>
      <c r="I1204" s="1" t="s">
        <v>52</v>
      </c>
      <c r="J1204" s="1" t="str">
        <f>IF(IFERROR(IF(M1204="",INDEX('Review Approach Lookup'!D:D,MATCH('Eligible Components'!G1204,'Review Approach Lookup'!A:A,0)),INDEX('Tableau FR Download'!I:I,MATCH(M1204,'Tableau FR Download'!G:G,0))),"")=0,"TBC",IFERROR(IF(M1204="",INDEX('Review Approach Lookup'!D:D,MATCH('Eligible Components'!G1204,'Review Approach Lookup'!A:A,0)),INDEX('Tableau FR Download'!I:I,MATCH(M1204,'Tableau FR Download'!G:G,0))),""))</f>
        <v/>
      </c>
      <c r="K1204" s="1" t="s">
        <v>202</v>
      </c>
      <c r="L1204" s="1">
        <f>_xlfn.MAXIFS('Tableau FR Download'!A:A,'Tableau FR Download'!B:B,'Eligible Components'!G1204)</f>
        <v>0</v>
      </c>
      <c r="M1204" s="1" t="str">
        <f>IF(L1204=0,"",INDEX('Tableau FR Download'!G:G,MATCH('Eligible Components'!L1204,'Tableau FR Download'!A:A,0)))</f>
        <v/>
      </c>
      <c r="N1204" s="2" t="str">
        <f>IFERROR(IF(LEFT(INDEX('Tableau FR Download'!J:J,MATCH('Eligible Components'!M1204,'Tableau FR Download'!G:G,0)),FIND(" - ",INDEX('Tableau FR Download'!J:J,MATCH('Eligible Components'!M1204,'Tableau FR Download'!G:G,0)))-1) = 0,"",LEFT(INDEX('Tableau FR Download'!J:J,MATCH('Eligible Components'!M1204,'Tableau FR Download'!G:G,0)),FIND(" - ",INDEX('Tableau FR Download'!J:J,MATCH('Eligible Components'!M1204,'Tableau FR Download'!G:G,0)))-1)),"")</f>
        <v/>
      </c>
      <c r="O1204" s="2" t="str">
        <f>IF(T1204="No","",IFERROR(IF(INDEX('Tableau FR Download'!M:M,MATCH('Eligible Components'!M1204,'Tableau FR Download'!G:G,0))=0,"",INDEX('Tableau FR Download'!M:M,MATCH('Eligible Components'!M1204,'Tableau FR Download'!G:G,0))),""))</f>
        <v/>
      </c>
      <c r="P1204" s="27" t="str">
        <f>IF(IFERROR(
INDEX('Funding Request Tracker'!$G$6:$G$13,MATCH('Eligible Components'!N1204,'Funding Request Tracker'!$F$6:$F$13,0)),"")=0,"",
IFERROR(INDEX('Funding Request Tracker'!$G$6:$G$13,MATCH('Eligible Components'!N1204,'Funding Request Tracker'!$F$6:$F$13,0)),
""))</f>
        <v/>
      </c>
      <c r="Q1204" s="27" t="str">
        <f>IF(IFERROR(INDEX('Tableau FR Download'!N:N,MATCH('Eligible Components'!M1204,'Tableau FR Download'!G:G,0)),"")=0,"",IFERROR(INDEX('Tableau FR Download'!N:N,MATCH('Eligible Components'!M1204,'Tableau FR Download'!G:G,0)),""))</f>
        <v/>
      </c>
      <c r="R1204" s="27" t="str">
        <f>IF(IFERROR(INDEX('Tableau FR Download'!O:O,MATCH('Eligible Components'!M1204,'Tableau FR Download'!G:G,0)),"")=0,"",IFERROR(INDEX('Tableau FR Download'!O:O,MATCH('Eligible Components'!M1204,'Tableau FR Download'!G:G,0)),""))</f>
        <v/>
      </c>
      <c r="S1204" t="str">
        <f t="shared" si="66"/>
        <v/>
      </c>
      <c r="T1204" s="1" t="str">
        <f>IFERROR(INDEX('User Instructions'!$E$3:$E$8,MATCH('Eligible Components'!N1204,'User Instructions'!$D$3:$D$8,0)),"")</f>
        <v/>
      </c>
      <c r="U1204" s="1" t="str">
        <f>IFERROR(IF(INDEX('Tableau FR Download'!M:M,MATCH('Eligible Components'!M1204,'Tableau FR Download'!G:G,0))=0,"",INDEX('Tableau FR Download'!M:M,MATCH('Eligible Components'!M1204,'Tableau FR Download'!G:G,0))),"")</f>
        <v/>
      </c>
    </row>
    <row r="1205" spans="1:21" hidden="1" x14ac:dyDescent="0.35">
      <c r="A1205" s="1">
        <f t="shared" si="65"/>
        <v>0</v>
      </c>
      <c r="B1205" s="1">
        <v>0</v>
      </c>
      <c r="C1205" s="1" t="s">
        <v>201</v>
      </c>
      <c r="D1205" s="1" t="s">
        <v>157</v>
      </c>
      <c r="E1205" s="1" t="s">
        <v>206</v>
      </c>
      <c r="F1205" s="1" t="s">
        <v>207</v>
      </c>
      <c r="G1205" s="1" t="str">
        <f t="shared" si="64"/>
        <v>Papua New Guinea-HIV/AIDS,RSSH</v>
      </c>
      <c r="H1205" s="1">
        <v>1</v>
      </c>
      <c r="I1205" s="1" t="s">
        <v>52</v>
      </c>
      <c r="J1205" s="1" t="str">
        <f>IF(IFERROR(IF(M1205="",INDEX('Review Approach Lookup'!D:D,MATCH('Eligible Components'!G1205,'Review Approach Lookup'!A:A,0)),INDEX('Tableau FR Download'!I:I,MATCH(M1205,'Tableau FR Download'!G:G,0))),"")=0,"TBC",IFERROR(IF(M1205="",INDEX('Review Approach Lookup'!D:D,MATCH('Eligible Components'!G1205,'Review Approach Lookup'!A:A,0)),INDEX('Tableau FR Download'!I:I,MATCH(M1205,'Tableau FR Download'!G:G,0))),""))</f>
        <v/>
      </c>
      <c r="K1205" s="1" t="s">
        <v>202</v>
      </c>
      <c r="L1205" s="1">
        <f>_xlfn.MAXIFS('Tableau FR Download'!A:A,'Tableau FR Download'!B:B,'Eligible Components'!G1205)</f>
        <v>0</v>
      </c>
      <c r="M1205" s="1" t="str">
        <f>IF(L1205=0,"",INDEX('Tableau FR Download'!G:G,MATCH('Eligible Components'!L1205,'Tableau FR Download'!A:A,0)))</f>
        <v/>
      </c>
      <c r="N1205" s="2" t="str">
        <f>IFERROR(IF(LEFT(INDEX('Tableau FR Download'!J:J,MATCH('Eligible Components'!M1205,'Tableau FR Download'!G:G,0)),FIND(" - ",INDEX('Tableau FR Download'!J:J,MATCH('Eligible Components'!M1205,'Tableau FR Download'!G:G,0)))-1) = 0,"",LEFT(INDEX('Tableau FR Download'!J:J,MATCH('Eligible Components'!M1205,'Tableau FR Download'!G:G,0)),FIND(" - ",INDEX('Tableau FR Download'!J:J,MATCH('Eligible Components'!M1205,'Tableau FR Download'!G:G,0)))-1)),"")</f>
        <v/>
      </c>
      <c r="O1205" s="2" t="str">
        <f>IF(T1205="No","",IFERROR(IF(INDEX('Tableau FR Download'!M:M,MATCH('Eligible Components'!M1205,'Tableau FR Download'!G:G,0))=0,"",INDEX('Tableau FR Download'!M:M,MATCH('Eligible Components'!M1205,'Tableau FR Download'!G:G,0))),""))</f>
        <v/>
      </c>
      <c r="P1205" s="27" t="str">
        <f>IF(IFERROR(
INDEX('Funding Request Tracker'!$G$6:$G$13,MATCH('Eligible Components'!N1205,'Funding Request Tracker'!$F$6:$F$13,0)),"")=0,"",
IFERROR(INDEX('Funding Request Tracker'!$G$6:$G$13,MATCH('Eligible Components'!N1205,'Funding Request Tracker'!$F$6:$F$13,0)),
""))</f>
        <v/>
      </c>
      <c r="Q1205" s="27" t="str">
        <f>IF(IFERROR(INDEX('Tableau FR Download'!N:N,MATCH('Eligible Components'!M1205,'Tableau FR Download'!G:G,0)),"")=0,"",IFERROR(INDEX('Tableau FR Download'!N:N,MATCH('Eligible Components'!M1205,'Tableau FR Download'!G:G,0)),""))</f>
        <v/>
      </c>
      <c r="R1205" s="27" t="str">
        <f>IF(IFERROR(INDEX('Tableau FR Download'!O:O,MATCH('Eligible Components'!M1205,'Tableau FR Download'!G:G,0)),"")=0,"",IFERROR(INDEX('Tableau FR Download'!O:O,MATCH('Eligible Components'!M1205,'Tableau FR Download'!G:G,0)),""))</f>
        <v/>
      </c>
      <c r="S1205" t="str">
        <f t="shared" si="66"/>
        <v/>
      </c>
      <c r="T1205" s="1" t="str">
        <f>IFERROR(INDEX('User Instructions'!$E$3:$E$8,MATCH('Eligible Components'!N1205,'User Instructions'!$D$3:$D$8,0)),"")</f>
        <v/>
      </c>
      <c r="U1205" s="1" t="str">
        <f>IFERROR(IF(INDEX('Tableau FR Download'!M:M,MATCH('Eligible Components'!M1205,'Tableau FR Download'!G:G,0))=0,"",INDEX('Tableau FR Download'!M:M,MATCH('Eligible Components'!M1205,'Tableau FR Download'!G:G,0))),"")</f>
        <v/>
      </c>
    </row>
    <row r="1206" spans="1:21" hidden="1" x14ac:dyDescent="0.35">
      <c r="A1206" s="1">
        <f t="shared" si="65"/>
        <v>1</v>
      </c>
      <c r="B1206" s="1">
        <v>0</v>
      </c>
      <c r="C1206" s="1" t="s">
        <v>201</v>
      </c>
      <c r="D1206" s="1" t="s">
        <v>157</v>
      </c>
      <c r="E1206" s="1" t="s">
        <v>63</v>
      </c>
      <c r="F1206" s="1" t="s">
        <v>208</v>
      </c>
      <c r="G1206" s="1" t="str">
        <f t="shared" si="64"/>
        <v>Papua New Guinea-HIV/AIDS, Tuberculosis</v>
      </c>
      <c r="H1206" s="1">
        <v>1</v>
      </c>
      <c r="I1206" s="1" t="s">
        <v>52</v>
      </c>
      <c r="J1206" s="1" t="str">
        <f>IF(IFERROR(IF(M1206="",INDEX('Review Approach Lookup'!D:D,MATCH('Eligible Components'!G1206,'Review Approach Lookup'!A:A,0)),INDEX('Tableau FR Download'!I:I,MATCH(M1206,'Tableau FR Download'!G:G,0))),"")=0,"TBC",IFERROR(IF(M1206="",INDEX('Review Approach Lookup'!D:D,MATCH('Eligible Components'!G1206,'Review Approach Lookup'!A:A,0)),INDEX('Tableau FR Download'!I:I,MATCH(M1206,'Tableau FR Download'!G:G,0))),""))</f>
        <v>Full Review</v>
      </c>
      <c r="K1206" s="1" t="s">
        <v>202</v>
      </c>
      <c r="L1206" s="1">
        <f>_xlfn.MAXIFS('Tableau FR Download'!A:A,'Tableau FR Download'!B:B,'Eligible Components'!G1206)</f>
        <v>2444</v>
      </c>
      <c r="M1206" s="1" t="str">
        <f>IF(L1206=0,"",INDEX('Tableau FR Download'!G:G,MATCH('Eligible Components'!L1206,'Tableau FR Download'!A:A,0)))</f>
        <v>FR1444-PNG-C-01</v>
      </c>
      <c r="N1206" s="2" t="str">
        <f>IFERROR(IF(LEFT(INDEX('Tableau FR Download'!J:J,MATCH('Eligible Components'!M1206,'Tableau FR Download'!G:G,0)),FIND(" - ",INDEX('Tableau FR Download'!J:J,MATCH('Eligible Components'!M1206,'Tableau FR Download'!G:G,0)))-1) = 0,"",LEFT(INDEX('Tableau FR Download'!J:J,MATCH('Eligible Components'!M1206,'Tableau FR Download'!G:G,0)),FIND(" - ",INDEX('Tableau FR Download'!J:J,MATCH('Eligible Components'!M1206,'Tableau FR Download'!G:G,0)))-1)),"")</f>
        <v>Window 5</v>
      </c>
      <c r="O1206" s="2" t="str">
        <f>IF(T1206="No","",IFERROR(IF(INDEX('Tableau FR Download'!M:M,MATCH('Eligible Components'!M1206,'Tableau FR Download'!G:G,0))=0,"",INDEX('Tableau FR Download'!M:M,MATCH('Eligible Components'!M1206,'Tableau FR Download'!G:G,0))),""))</f>
        <v/>
      </c>
      <c r="P1206" s="27">
        <f>IF(IFERROR(
INDEX('Funding Request Tracker'!$G$6:$G$13,MATCH('Eligible Components'!N1206,'Funding Request Tracker'!$F$6:$F$13,0)),"")=0,"",
IFERROR(INDEX('Funding Request Tracker'!$G$6:$G$13,MATCH('Eligible Components'!N1206,'Funding Request Tracker'!$F$6:$F$13,0)),
""))</f>
        <v>45411</v>
      </c>
      <c r="Q1206" s="27" t="str">
        <f>IF(IFERROR(INDEX('Tableau FR Download'!N:N,MATCH('Eligible Components'!M1206,'Tableau FR Download'!G:G,0)),"")=0,"",IFERROR(INDEX('Tableau FR Download'!N:N,MATCH('Eligible Components'!M1206,'Tableau FR Download'!G:G,0)),""))</f>
        <v/>
      </c>
      <c r="R1206" s="27" t="str">
        <f>IF(IFERROR(INDEX('Tableau FR Download'!O:O,MATCH('Eligible Components'!M1206,'Tableau FR Download'!G:G,0)),"")=0,"",IFERROR(INDEX('Tableau FR Download'!O:O,MATCH('Eligible Components'!M1206,'Tableau FR Download'!G:G,0)),""))</f>
        <v/>
      </c>
      <c r="S1206" t="str">
        <f t="shared" si="66"/>
        <v/>
      </c>
      <c r="T1206" s="1" t="str">
        <f>IFERROR(INDEX('User Instructions'!$E$3:$E$8,MATCH('Eligible Components'!N1206,'User Instructions'!$D$3:$D$8,0)),"")</f>
        <v>No</v>
      </c>
      <c r="U1206" s="1" t="str">
        <f>IFERROR(IF(INDEX('Tableau FR Download'!M:M,MATCH('Eligible Components'!M1206,'Tableau FR Download'!G:G,0))=0,"",INDEX('Tableau FR Download'!M:M,MATCH('Eligible Components'!M1206,'Tableau FR Download'!G:G,0))),"")</f>
        <v/>
      </c>
    </row>
    <row r="1207" spans="1:21" hidden="1" x14ac:dyDescent="0.35">
      <c r="A1207" s="1">
        <f t="shared" si="65"/>
        <v>0</v>
      </c>
      <c r="B1207" s="1">
        <v>0</v>
      </c>
      <c r="C1207" s="1" t="s">
        <v>201</v>
      </c>
      <c r="D1207" s="1" t="s">
        <v>157</v>
      </c>
      <c r="E1207" s="1" t="s">
        <v>53</v>
      </c>
      <c r="F1207" s="1" t="s">
        <v>209</v>
      </c>
      <c r="G1207" s="1" t="str">
        <f t="shared" si="64"/>
        <v>Papua New Guinea-HIV/AIDS,Tuberculosis,Malaria</v>
      </c>
      <c r="H1207" s="1">
        <v>1</v>
      </c>
      <c r="I1207" s="1" t="s">
        <v>52</v>
      </c>
      <c r="J1207" s="1" t="str">
        <f>IF(IFERROR(IF(M1207="",INDEX('Review Approach Lookup'!D:D,MATCH('Eligible Components'!G1207,'Review Approach Lookup'!A:A,0)),INDEX('Tableau FR Download'!I:I,MATCH(M1207,'Tableau FR Download'!G:G,0))),"")=0,"TBC",IFERROR(IF(M1207="",INDEX('Review Approach Lookup'!D:D,MATCH('Eligible Components'!G1207,'Review Approach Lookup'!A:A,0)),INDEX('Tableau FR Download'!I:I,MATCH(M1207,'Tableau FR Download'!G:G,0))),""))</f>
        <v/>
      </c>
      <c r="K1207" s="1" t="s">
        <v>202</v>
      </c>
      <c r="L1207" s="1">
        <f>_xlfn.MAXIFS('Tableau FR Download'!A:A,'Tableau FR Download'!B:B,'Eligible Components'!G1207)</f>
        <v>0</v>
      </c>
      <c r="M1207" s="1" t="str">
        <f>IF(L1207=0,"",INDEX('Tableau FR Download'!G:G,MATCH('Eligible Components'!L1207,'Tableau FR Download'!A:A,0)))</f>
        <v/>
      </c>
      <c r="N1207" s="2" t="str">
        <f>IFERROR(IF(LEFT(INDEX('Tableau FR Download'!J:J,MATCH('Eligible Components'!M1207,'Tableau FR Download'!G:G,0)),FIND(" - ",INDEX('Tableau FR Download'!J:J,MATCH('Eligible Components'!M1207,'Tableau FR Download'!G:G,0)))-1) = 0,"",LEFT(INDEX('Tableau FR Download'!J:J,MATCH('Eligible Components'!M1207,'Tableau FR Download'!G:G,0)),FIND(" - ",INDEX('Tableau FR Download'!J:J,MATCH('Eligible Components'!M1207,'Tableau FR Download'!G:G,0)))-1)),"")</f>
        <v/>
      </c>
      <c r="O1207" s="2" t="str">
        <f>IF(T1207="No","",IFERROR(IF(INDEX('Tableau FR Download'!M:M,MATCH('Eligible Components'!M1207,'Tableau FR Download'!G:G,0))=0,"",INDEX('Tableau FR Download'!M:M,MATCH('Eligible Components'!M1207,'Tableau FR Download'!G:G,0))),""))</f>
        <v/>
      </c>
      <c r="P1207" s="27" t="str">
        <f>IF(IFERROR(
INDEX('Funding Request Tracker'!$G$6:$G$13,MATCH('Eligible Components'!N1207,'Funding Request Tracker'!$F$6:$F$13,0)),"")=0,"",
IFERROR(INDEX('Funding Request Tracker'!$G$6:$G$13,MATCH('Eligible Components'!N1207,'Funding Request Tracker'!$F$6:$F$13,0)),
""))</f>
        <v/>
      </c>
      <c r="Q1207" s="27" t="str">
        <f>IF(IFERROR(INDEX('Tableau FR Download'!N:N,MATCH('Eligible Components'!M1207,'Tableau FR Download'!G:G,0)),"")=0,"",IFERROR(INDEX('Tableau FR Download'!N:N,MATCH('Eligible Components'!M1207,'Tableau FR Download'!G:G,0)),""))</f>
        <v/>
      </c>
      <c r="R1207" s="27" t="str">
        <f>IF(IFERROR(INDEX('Tableau FR Download'!O:O,MATCH('Eligible Components'!M1207,'Tableau FR Download'!G:G,0)),"")=0,"",IFERROR(INDEX('Tableau FR Download'!O:O,MATCH('Eligible Components'!M1207,'Tableau FR Download'!G:G,0)),""))</f>
        <v/>
      </c>
      <c r="S1207" t="str">
        <f t="shared" si="66"/>
        <v/>
      </c>
      <c r="T1207" s="1" t="str">
        <f>IFERROR(INDEX('User Instructions'!$E$3:$E$8,MATCH('Eligible Components'!N1207,'User Instructions'!$D$3:$D$8,0)),"")</f>
        <v/>
      </c>
      <c r="U1207" s="1" t="str">
        <f>IFERROR(IF(INDEX('Tableau FR Download'!M:M,MATCH('Eligible Components'!M1207,'Tableau FR Download'!G:G,0))=0,"",INDEX('Tableau FR Download'!M:M,MATCH('Eligible Components'!M1207,'Tableau FR Download'!G:G,0))),"")</f>
        <v/>
      </c>
    </row>
    <row r="1208" spans="1:21" hidden="1" x14ac:dyDescent="0.35">
      <c r="A1208" s="1">
        <f t="shared" si="65"/>
        <v>0</v>
      </c>
      <c r="B1208" s="1">
        <v>0</v>
      </c>
      <c r="C1208" s="1" t="s">
        <v>201</v>
      </c>
      <c r="D1208" s="1" t="s">
        <v>157</v>
      </c>
      <c r="E1208" s="1" t="s">
        <v>81</v>
      </c>
      <c r="F1208" s="1" t="s">
        <v>210</v>
      </c>
      <c r="G1208" s="1" t="str">
        <f t="shared" si="64"/>
        <v>Papua New Guinea-HIV/AIDS,Tuberculosis,Malaria,RSSH</v>
      </c>
      <c r="H1208" s="1">
        <v>1</v>
      </c>
      <c r="I1208" s="1" t="s">
        <v>52</v>
      </c>
      <c r="J1208" s="1" t="str">
        <f>IF(IFERROR(IF(M1208="",INDEX('Review Approach Lookup'!D:D,MATCH('Eligible Components'!G1208,'Review Approach Lookup'!A:A,0)),INDEX('Tableau FR Download'!I:I,MATCH(M1208,'Tableau FR Download'!G:G,0))),"")=0,"TBC",IFERROR(IF(M1208="",INDEX('Review Approach Lookup'!D:D,MATCH('Eligible Components'!G1208,'Review Approach Lookup'!A:A,0)),INDEX('Tableau FR Download'!I:I,MATCH(M1208,'Tableau FR Download'!G:G,0))),""))</f>
        <v/>
      </c>
      <c r="K1208" s="1" t="s">
        <v>202</v>
      </c>
      <c r="L1208" s="1">
        <f>_xlfn.MAXIFS('Tableau FR Download'!A:A,'Tableau FR Download'!B:B,'Eligible Components'!G1208)</f>
        <v>0</v>
      </c>
      <c r="M1208" s="1" t="str">
        <f>IF(L1208=0,"",INDEX('Tableau FR Download'!G:G,MATCH('Eligible Components'!L1208,'Tableau FR Download'!A:A,0)))</f>
        <v/>
      </c>
      <c r="N1208" s="2" t="str">
        <f>IFERROR(IF(LEFT(INDEX('Tableau FR Download'!J:J,MATCH('Eligible Components'!M1208,'Tableau FR Download'!G:G,0)),FIND(" - ",INDEX('Tableau FR Download'!J:J,MATCH('Eligible Components'!M1208,'Tableau FR Download'!G:G,0)))-1) = 0,"",LEFT(INDEX('Tableau FR Download'!J:J,MATCH('Eligible Components'!M1208,'Tableau FR Download'!G:G,0)),FIND(" - ",INDEX('Tableau FR Download'!J:J,MATCH('Eligible Components'!M1208,'Tableau FR Download'!G:G,0)))-1)),"")</f>
        <v/>
      </c>
      <c r="O1208" s="2" t="str">
        <f>IF(T1208="No","",IFERROR(IF(INDEX('Tableau FR Download'!M:M,MATCH('Eligible Components'!M1208,'Tableau FR Download'!G:G,0))=0,"",INDEX('Tableau FR Download'!M:M,MATCH('Eligible Components'!M1208,'Tableau FR Download'!G:G,0))),""))</f>
        <v/>
      </c>
      <c r="P1208" s="27" t="str">
        <f>IF(IFERROR(
INDEX('Funding Request Tracker'!$G$6:$G$13,MATCH('Eligible Components'!N1208,'Funding Request Tracker'!$F$6:$F$13,0)),"")=0,"",
IFERROR(INDEX('Funding Request Tracker'!$G$6:$G$13,MATCH('Eligible Components'!N1208,'Funding Request Tracker'!$F$6:$F$13,0)),
""))</f>
        <v/>
      </c>
      <c r="Q1208" s="27" t="str">
        <f>IF(IFERROR(INDEX('Tableau FR Download'!N:N,MATCH('Eligible Components'!M1208,'Tableau FR Download'!G:G,0)),"")=0,"",IFERROR(INDEX('Tableau FR Download'!N:N,MATCH('Eligible Components'!M1208,'Tableau FR Download'!G:G,0)),""))</f>
        <v/>
      </c>
      <c r="R1208" s="27" t="str">
        <f>IF(IFERROR(INDEX('Tableau FR Download'!O:O,MATCH('Eligible Components'!M1208,'Tableau FR Download'!G:G,0)),"")=0,"",IFERROR(INDEX('Tableau FR Download'!O:O,MATCH('Eligible Components'!M1208,'Tableau FR Download'!G:G,0)),""))</f>
        <v/>
      </c>
      <c r="S1208" t="str">
        <f t="shared" si="66"/>
        <v/>
      </c>
      <c r="T1208" s="1" t="str">
        <f>IFERROR(INDEX('User Instructions'!$E$3:$E$8,MATCH('Eligible Components'!N1208,'User Instructions'!$D$3:$D$8,0)),"")</f>
        <v/>
      </c>
      <c r="U1208" s="1" t="str">
        <f>IFERROR(IF(INDEX('Tableau FR Download'!M:M,MATCH('Eligible Components'!M1208,'Tableau FR Download'!G:G,0))=0,"",INDEX('Tableau FR Download'!M:M,MATCH('Eligible Components'!M1208,'Tableau FR Download'!G:G,0))),"")</f>
        <v/>
      </c>
    </row>
    <row r="1209" spans="1:21" hidden="1" x14ac:dyDescent="0.35">
      <c r="A1209" s="1">
        <f t="shared" si="65"/>
        <v>0</v>
      </c>
      <c r="B1209" s="1">
        <v>0</v>
      </c>
      <c r="C1209" s="1" t="s">
        <v>201</v>
      </c>
      <c r="D1209" s="1" t="s">
        <v>157</v>
      </c>
      <c r="E1209" s="1" t="s">
        <v>137</v>
      </c>
      <c r="F1209" s="1" t="s">
        <v>211</v>
      </c>
      <c r="G1209" s="1" t="str">
        <f t="shared" si="64"/>
        <v>Papua New Guinea-HIV/AIDS,Tuberculosis,RSSH</v>
      </c>
      <c r="H1209" s="1">
        <v>1</v>
      </c>
      <c r="I1209" s="1" t="s">
        <v>52</v>
      </c>
      <c r="J1209" s="1" t="str">
        <f>IF(IFERROR(IF(M1209="",INDEX('Review Approach Lookup'!D:D,MATCH('Eligible Components'!G1209,'Review Approach Lookup'!A:A,0)),INDEX('Tableau FR Download'!I:I,MATCH(M1209,'Tableau FR Download'!G:G,0))),"")=0,"TBC",IFERROR(IF(M1209="",INDEX('Review Approach Lookup'!D:D,MATCH('Eligible Components'!G1209,'Review Approach Lookup'!A:A,0)),INDEX('Tableau FR Download'!I:I,MATCH(M1209,'Tableau FR Download'!G:G,0))),""))</f>
        <v/>
      </c>
      <c r="K1209" s="1" t="s">
        <v>202</v>
      </c>
      <c r="L1209" s="1">
        <f>_xlfn.MAXIFS('Tableau FR Download'!A:A,'Tableau FR Download'!B:B,'Eligible Components'!G1209)</f>
        <v>0</v>
      </c>
      <c r="M1209" s="1" t="str">
        <f>IF(L1209=0,"",INDEX('Tableau FR Download'!G:G,MATCH('Eligible Components'!L1209,'Tableau FR Download'!A:A,0)))</f>
        <v/>
      </c>
      <c r="N1209" s="2" t="str">
        <f>IFERROR(IF(LEFT(INDEX('Tableau FR Download'!J:J,MATCH('Eligible Components'!M1209,'Tableau FR Download'!G:G,0)),FIND(" - ",INDEX('Tableau FR Download'!J:J,MATCH('Eligible Components'!M1209,'Tableau FR Download'!G:G,0)))-1) = 0,"",LEFT(INDEX('Tableau FR Download'!J:J,MATCH('Eligible Components'!M1209,'Tableau FR Download'!G:G,0)),FIND(" - ",INDEX('Tableau FR Download'!J:J,MATCH('Eligible Components'!M1209,'Tableau FR Download'!G:G,0)))-1)),"")</f>
        <v/>
      </c>
      <c r="O1209" s="2" t="str">
        <f>IF(T1209="No","",IFERROR(IF(INDEX('Tableau FR Download'!M:M,MATCH('Eligible Components'!M1209,'Tableau FR Download'!G:G,0))=0,"",INDEX('Tableau FR Download'!M:M,MATCH('Eligible Components'!M1209,'Tableau FR Download'!G:G,0))),""))</f>
        <v/>
      </c>
      <c r="P1209" s="27" t="str">
        <f>IF(IFERROR(
INDEX('Funding Request Tracker'!$G$6:$G$13,MATCH('Eligible Components'!N1209,'Funding Request Tracker'!$F$6:$F$13,0)),"")=0,"",
IFERROR(INDEX('Funding Request Tracker'!$G$6:$G$13,MATCH('Eligible Components'!N1209,'Funding Request Tracker'!$F$6:$F$13,0)),
""))</f>
        <v/>
      </c>
      <c r="Q1209" s="27" t="str">
        <f>IF(IFERROR(INDEX('Tableau FR Download'!N:N,MATCH('Eligible Components'!M1209,'Tableau FR Download'!G:G,0)),"")=0,"",IFERROR(INDEX('Tableau FR Download'!N:N,MATCH('Eligible Components'!M1209,'Tableau FR Download'!G:G,0)),""))</f>
        <v/>
      </c>
      <c r="R1209" s="27" t="str">
        <f>IF(IFERROR(INDEX('Tableau FR Download'!O:O,MATCH('Eligible Components'!M1209,'Tableau FR Download'!G:G,0)),"")=0,"",IFERROR(INDEX('Tableau FR Download'!O:O,MATCH('Eligible Components'!M1209,'Tableau FR Download'!G:G,0)),""))</f>
        <v/>
      </c>
      <c r="S1209" t="str">
        <f t="shared" si="66"/>
        <v/>
      </c>
      <c r="T1209" s="1" t="str">
        <f>IFERROR(INDEX('User Instructions'!$E$3:$E$8,MATCH('Eligible Components'!N1209,'User Instructions'!$D$3:$D$8,0)),"")</f>
        <v/>
      </c>
      <c r="U1209" s="1" t="str">
        <f>IFERROR(IF(INDEX('Tableau FR Download'!M:M,MATCH('Eligible Components'!M1209,'Tableau FR Download'!G:G,0))=0,"",INDEX('Tableau FR Download'!M:M,MATCH('Eligible Components'!M1209,'Tableau FR Download'!G:G,0))),"")</f>
        <v/>
      </c>
    </row>
    <row r="1210" spans="1:21" hidden="1" x14ac:dyDescent="0.35">
      <c r="A1210" s="1">
        <f t="shared" si="65"/>
        <v>1</v>
      </c>
      <c r="B1210" s="1">
        <v>0</v>
      </c>
      <c r="C1210" s="1" t="s">
        <v>201</v>
      </c>
      <c r="D1210" s="1" t="s">
        <v>157</v>
      </c>
      <c r="E1210" s="1" t="s">
        <v>68</v>
      </c>
      <c r="F1210" s="1" t="s">
        <v>68</v>
      </c>
      <c r="G1210" s="1" t="str">
        <f t="shared" si="64"/>
        <v>Papua New Guinea-Malaria</v>
      </c>
      <c r="H1210" s="1">
        <v>1</v>
      </c>
      <c r="I1210" s="1" t="s">
        <v>52</v>
      </c>
      <c r="J1210" s="1" t="str">
        <f>IF(IFERROR(IF(M1210="",INDEX('Review Approach Lookup'!D:D,MATCH('Eligible Components'!G1210,'Review Approach Lookup'!A:A,0)),INDEX('Tableau FR Download'!I:I,MATCH(M1210,'Tableau FR Download'!G:G,0))),"")=0,"TBC",IFERROR(IF(M1210="",INDEX('Review Approach Lookup'!D:D,MATCH('Eligible Components'!G1210,'Review Approach Lookup'!A:A,0)),INDEX('Tableau FR Download'!I:I,MATCH(M1210,'Tableau FR Download'!G:G,0))),""))</f>
        <v>Program Continuation</v>
      </c>
      <c r="K1210" s="1" t="s">
        <v>202</v>
      </c>
      <c r="L1210" s="1">
        <f>_xlfn.MAXIFS('Tableau FR Download'!A:A,'Tableau FR Download'!B:B,'Eligible Components'!G1210)</f>
        <v>2443</v>
      </c>
      <c r="M1210" s="1" t="str">
        <f>IF(L1210=0,"",INDEX('Tableau FR Download'!G:G,MATCH('Eligible Components'!L1210,'Tableau FR Download'!A:A,0)))</f>
        <v>FR1443-PNG-M-01</v>
      </c>
      <c r="N1210" s="2" t="str">
        <f>IFERROR(IF(LEFT(INDEX('Tableau FR Download'!J:J,MATCH('Eligible Components'!M1210,'Tableau FR Download'!G:G,0)),FIND(" - ",INDEX('Tableau FR Download'!J:J,MATCH('Eligible Components'!M1210,'Tableau FR Download'!G:G,0)))-1) = 0,"",LEFT(INDEX('Tableau FR Download'!J:J,MATCH('Eligible Components'!M1210,'Tableau FR Download'!G:G,0)),FIND(" - ",INDEX('Tableau FR Download'!J:J,MATCH('Eligible Components'!M1210,'Tableau FR Download'!G:G,0)))-1)),"")</f>
        <v>Window 2</v>
      </c>
      <c r="O1210" s="2" t="str">
        <f>IF(T1210="No","",IFERROR(IF(INDEX('Tableau FR Download'!M:M,MATCH('Eligible Components'!M1210,'Tableau FR Download'!G:G,0))=0,"",INDEX('Tableau FR Download'!M:M,MATCH('Eligible Components'!M1210,'Tableau FR Download'!G:G,0))),""))</f>
        <v>Grant Making</v>
      </c>
      <c r="P1210" s="27">
        <f>IF(IFERROR(
INDEX('Funding Request Tracker'!$G$6:$G$13,MATCH('Eligible Components'!N1210,'Funding Request Tracker'!$F$6:$F$13,0)),"")=0,"",
IFERROR(INDEX('Funding Request Tracker'!$G$6:$G$13,MATCH('Eligible Components'!N1210,'Funding Request Tracker'!$F$6:$F$13,0)),
""))</f>
        <v>45076</v>
      </c>
      <c r="Q1210" s="27">
        <f>IF(IFERROR(INDEX('Tableau FR Download'!N:N,MATCH('Eligible Components'!M1210,'Tableau FR Download'!G:G,0)),"")=0,"",IFERROR(INDEX('Tableau FR Download'!N:N,MATCH('Eligible Components'!M1210,'Tableau FR Download'!G:G,0)),""))</f>
        <v>45218</v>
      </c>
      <c r="R1210" s="27">
        <f>IF(IFERROR(INDEX('Tableau FR Download'!O:O,MATCH('Eligible Components'!M1210,'Tableau FR Download'!G:G,0)),"")=0,"",IFERROR(INDEX('Tableau FR Download'!O:O,MATCH('Eligible Components'!M1210,'Tableau FR Download'!G:G,0)),""))</f>
        <v>45243</v>
      </c>
      <c r="S1210">
        <f t="shared" si="66"/>
        <v>5.4754098360655741</v>
      </c>
      <c r="T1210" s="1" t="str">
        <f>IFERROR(INDEX('User Instructions'!$E$3:$E$8,MATCH('Eligible Components'!N1210,'User Instructions'!$D$3:$D$8,0)),"")</f>
        <v>Yes</v>
      </c>
      <c r="U1210" s="1" t="str">
        <f>IFERROR(IF(INDEX('Tableau FR Download'!M:M,MATCH('Eligible Components'!M1210,'Tableau FR Download'!G:G,0))=0,"",INDEX('Tableau FR Download'!M:M,MATCH('Eligible Components'!M1210,'Tableau FR Download'!G:G,0))),"")</f>
        <v>Grant Making</v>
      </c>
    </row>
    <row r="1211" spans="1:21" hidden="1" x14ac:dyDescent="0.35">
      <c r="A1211" s="1">
        <f t="shared" si="65"/>
        <v>0</v>
      </c>
      <c r="B1211" s="1">
        <v>0</v>
      </c>
      <c r="C1211" s="1" t="s">
        <v>201</v>
      </c>
      <c r="D1211" s="1" t="s">
        <v>157</v>
      </c>
      <c r="E1211" s="1" t="s">
        <v>94</v>
      </c>
      <c r="F1211" s="1" t="s">
        <v>212</v>
      </c>
      <c r="G1211" s="1" t="str">
        <f t="shared" si="64"/>
        <v>Papua New Guinea-Malaria,RSSH</v>
      </c>
      <c r="H1211" s="1">
        <v>1</v>
      </c>
      <c r="I1211" s="1" t="s">
        <v>52</v>
      </c>
      <c r="J1211" s="1" t="str">
        <f>IF(IFERROR(IF(M1211="",INDEX('Review Approach Lookup'!D:D,MATCH('Eligible Components'!G1211,'Review Approach Lookup'!A:A,0)),INDEX('Tableau FR Download'!I:I,MATCH(M1211,'Tableau FR Download'!G:G,0))),"")=0,"TBC",IFERROR(IF(M1211="",INDEX('Review Approach Lookup'!D:D,MATCH('Eligible Components'!G1211,'Review Approach Lookup'!A:A,0)),INDEX('Tableau FR Download'!I:I,MATCH(M1211,'Tableau FR Download'!G:G,0))),""))</f>
        <v/>
      </c>
      <c r="K1211" s="1" t="s">
        <v>202</v>
      </c>
      <c r="L1211" s="1">
        <f>_xlfn.MAXIFS('Tableau FR Download'!A:A,'Tableau FR Download'!B:B,'Eligible Components'!G1211)</f>
        <v>0</v>
      </c>
      <c r="M1211" s="1" t="str">
        <f>IF(L1211=0,"",INDEX('Tableau FR Download'!G:G,MATCH('Eligible Components'!L1211,'Tableau FR Download'!A:A,0)))</f>
        <v/>
      </c>
      <c r="N1211" s="2" t="str">
        <f>IFERROR(IF(LEFT(INDEX('Tableau FR Download'!J:J,MATCH('Eligible Components'!M1211,'Tableau FR Download'!G:G,0)),FIND(" - ",INDEX('Tableau FR Download'!J:J,MATCH('Eligible Components'!M1211,'Tableau FR Download'!G:G,0)))-1) = 0,"",LEFT(INDEX('Tableau FR Download'!J:J,MATCH('Eligible Components'!M1211,'Tableau FR Download'!G:G,0)),FIND(" - ",INDEX('Tableau FR Download'!J:J,MATCH('Eligible Components'!M1211,'Tableau FR Download'!G:G,0)))-1)),"")</f>
        <v/>
      </c>
      <c r="O1211" s="2" t="str">
        <f>IF(T1211="No","",IFERROR(IF(INDEX('Tableau FR Download'!M:M,MATCH('Eligible Components'!M1211,'Tableau FR Download'!G:G,0))=0,"",INDEX('Tableau FR Download'!M:M,MATCH('Eligible Components'!M1211,'Tableau FR Download'!G:G,0))),""))</f>
        <v/>
      </c>
      <c r="P1211" s="27" t="str">
        <f>IF(IFERROR(
INDEX('Funding Request Tracker'!$G$6:$G$13,MATCH('Eligible Components'!N1211,'Funding Request Tracker'!$F$6:$F$13,0)),"")=0,"",
IFERROR(INDEX('Funding Request Tracker'!$G$6:$G$13,MATCH('Eligible Components'!N1211,'Funding Request Tracker'!$F$6:$F$13,0)),
""))</f>
        <v/>
      </c>
      <c r="Q1211" s="27" t="str">
        <f>IF(IFERROR(INDEX('Tableau FR Download'!N:N,MATCH('Eligible Components'!M1211,'Tableau FR Download'!G:G,0)),"")=0,"",IFERROR(INDEX('Tableau FR Download'!N:N,MATCH('Eligible Components'!M1211,'Tableau FR Download'!G:G,0)),""))</f>
        <v/>
      </c>
      <c r="R1211" s="27" t="str">
        <f>IF(IFERROR(INDEX('Tableau FR Download'!O:O,MATCH('Eligible Components'!M1211,'Tableau FR Download'!G:G,0)),"")=0,"",IFERROR(INDEX('Tableau FR Download'!O:O,MATCH('Eligible Components'!M1211,'Tableau FR Download'!G:G,0)),""))</f>
        <v/>
      </c>
      <c r="S1211" t="str">
        <f t="shared" si="66"/>
        <v/>
      </c>
      <c r="T1211" s="1" t="str">
        <f>IFERROR(INDEX('User Instructions'!$E$3:$E$8,MATCH('Eligible Components'!N1211,'User Instructions'!$D$3:$D$8,0)),"")</f>
        <v/>
      </c>
      <c r="U1211" s="1" t="str">
        <f>IFERROR(IF(INDEX('Tableau FR Download'!M:M,MATCH('Eligible Components'!M1211,'Tableau FR Download'!G:G,0))=0,"",INDEX('Tableau FR Download'!M:M,MATCH('Eligible Components'!M1211,'Tableau FR Download'!G:G,0))),"")</f>
        <v/>
      </c>
    </row>
    <row r="1212" spans="1:21" hidden="1" x14ac:dyDescent="0.35">
      <c r="A1212" s="1">
        <f t="shared" si="65"/>
        <v>0</v>
      </c>
      <c r="B1212" s="1">
        <v>0</v>
      </c>
      <c r="C1212" s="1" t="s">
        <v>201</v>
      </c>
      <c r="D1212" s="1" t="s">
        <v>157</v>
      </c>
      <c r="E1212" s="1" t="s">
        <v>91</v>
      </c>
      <c r="F1212" s="1" t="s">
        <v>91</v>
      </c>
      <c r="G1212" s="1" t="str">
        <f t="shared" si="64"/>
        <v>Papua New Guinea-RSSH</v>
      </c>
      <c r="H1212" s="1">
        <v>1</v>
      </c>
      <c r="I1212" s="1" t="s">
        <v>52</v>
      </c>
      <c r="J1212" s="1" t="str">
        <f>IF(IFERROR(IF(M1212="",INDEX('Review Approach Lookup'!D:D,MATCH('Eligible Components'!G1212,'Review Approach Lookup'!A:A,0)),INDEX('Tableau FR Download'!I:I,MATCH(M1212,'Tableau FR Download'!G:G,0))),"")=0,"TBC",IFERROR(IF(M1212="",INDEX('Review Approach Lookup'!D:D,MATCH('Eligible Components'!G1212,'Review Approach Lookup'!A:A,0)),INDEX('Tableau FR Download'!I:I,MATCH(M1212,'Tableau FR Download'!G:G,0))),""))</f>
        <v>TBC</v>
      </c>
      <c r="K1212" s="1" t="s">
        <v>202</v>
      </c>
      <c r="L1212" s="1">
        <f>_xlfn.MAXIFS('Tableau FR Download'!A:A,'Tableau FR Download'!B:B,'Eligible Components'!G1212)</f>
        <v>0</v>
      </c>
      <c r="M1212" s="1" t="str">
        <f>IF(L1212=0,"",INDEX('Tableau FR Download'!G:G,MATCH('Eligible Components'!L1212,'Tableau FR Download'!A:A,0)))</f>
        <v/>
      </c>
      <c r="N1212" s="2" t="str">
        <f>IFERROR(IF(LEFT(INDEX('Tableau FR Download'!J:J,MATCH('Eligible Components'!M1212,'Tableau FR Download'!G:G,0)),FIND(" - ",INDEX('Tableau FR Download'!J:J,MATCH('Eligible Components'!M1212,'Tableau FR Download'!G:G,0)))-1) = 0,"",LEFT(INDEX('Tableau FR Download'!J:J,MATCH('Eligible Components'!M1212,'Tableau FR Download'!G:G,0)),FIND(" - ",INDEX('Tableau FR Download'!J:J,MATCH('Eligible Components'!M1212,'Tableau FR Download'!G:G,0)))-1)),"")</f>
        <v/>
      </c>
      <c r="O1212" s="2" t="str">
        <f>IF(T1212="No","",IFERROR(IF(INDEX('Tableau FR Download'!M:M,MATCH('Eligible Components'!M1212,'Tableau FR Download'!G:G,0))=0,"",INDEX('Tableau FR Download'!M:M,MATCH('Eligible Components'!M1212,'Tableau FR Download'!G:G,0))),""))</f>
        <v/>
      </c>
      <c r="P1212" s="27" t="str">
        <f>IF(IFERROR(
INDEX('Funding Request Tracker'!$G$6:$G$13,MATCH('Eligible Components'!N1212,'Funding Request Tracker'!$F$6:$F$13,0)),"")=0,"",
IFERROR(INDEX('Funding Request Tracker'!$G$6:$G$13,MATCH('Eligible Components'!N1212,'Funding Request Tracker'!$F$6:$F$13,0)),
""))</f>
        <v/>
      </c>
      <c r="Q1212" s="27" t="str">
        <f>IF(IFERROR(INDEX('Tableau FR Download'!N:N,MATCH('Eligible Components'!M1212,'Tableau FR Download'!G:G,0)),"")=0,"",IFERROR(INDEX('Tableau FR Download'!N:N,MATCH('Eligible Components'!M1212,'Tableau FR Download'!G:G,0)),""))</f>
        <v/>
      </c>
      <c r="R1212" s="27" t="str">
        <f>IF(IFERROR(INDEX('Tableau FR Download'!O:O,MATCH('Eligible Components'!M1212,'Tableau FR Download'!G:G,0)),"")=0,"",IFERROR(INDEX('Tableau FR Download'!O:O,MATCH('Eligible Components'!M1212,'Tableau FR Download'!G:G,0)),""))</f>
        <v/>
      </c>
      <c r="S1212" t="str">
        <f t="shared" si="66"/>
        <v/>
      </c>
      <c r="T1212" s="1" t="str">
        <f>IFERROR(INDEX('User Instructions'!$E$3:$E$8,MATCH('Eligible Components'!N1212,'User Instructions'!$D$3:$D$8,0)),"")</f>
        <v/>
      </c>
      <c r="U1212" s="1" t="str">
        <f>IFERROR(IF(INDEX('Tableau FR Download'!M:M,MATCH('Eligible Components'!M1212,'Tableau FR Download'!G:G,0))=0,"",INDEX('Tableau FR Download'!M:M,MATCH('Eligible Components'!M1212,'Tableau FR Download'!G:G,0))),"")</f>
        <v/>
      </c>
    </row>
    <row r="1213" spans="1:21" hidden="1" x14ac:dyDescent="0.35">
      <c r="A1213" s="1">
        <f t="shared" si="65"/>
        <v>0</v>
      </c>
      <c r="B1213" s="1">
        <v>1</v>
      </c>
      <c r="C1213" s="1" t="s">
        <v>201</v>
      </c>
      <c r="D1213" s="1" t="s">
        <v>157</v>
      </c>
      <c r="E1213" s="1" t="s">
        <v>61</v>
      </c>
      <c r="F1213" s="1" t="s">
        <v>213</v>
      </c>
      <c r="G1213" s="1" t="str">
        <f t="shared" si="64"/>
        <v>Papua New Guinea-Tuberculosis</v>
      </c>
      <c r="H1213" s="1">
        <v>1</v>
      </c>
      <c r="I1213" s="1" t="s">
        <v>52</v>
      </c>
      <c r="J1213" s="1" t="str">
        <f>IF(IFERROR(IF(M1213="",INDEX('Review Approach Lookup'!D:D,MATCH('Eligible Components'!G1213,'Review Approach Lookup'!A:A,0)),INDEX('Tableau FR Download'!I:I,MATCH(M1213,'Tableau FR Download'!G:G,0))),"")=0,"TBC",IFERROR(IF(M1213="",INDEX('Review Approach Lookup'!D:D,MATCH('Eligible Components'!G1213,'Review Approach Lookup'!A:A,0)),INDEX('Tableau FR Download'!I:I,MATCH(M1213,'Tableau FR Download'!G:G,0))),""))</f>
        <v>Full Review</v>
      </c>
      <c r="K1213" s="1" t="s">
        <v>202</v>
      </c>
      <c r="L1213" s="1">
        <f>_xlfn.MAXIFS('Tableau FR Download'!A:A,'Tableau FR Download'!B:B,'Eligible Components'!G1213)</f>
        <v>0</v>
      </c>
      <c r="M1213" s="1" t="str">
        <f>IF(L1213=0,"",INDEX('Tableau FR Download'!G:G,MATCH('Eligible Components'!L1213,'Tableau FR Download'!A:A,0)))</f>
        <v/>
      </c>
      <c r="N1213" s="2" t="str">
        <f>IFERROR(IF(LEFT(INDEX('Tableau FR Download'!J:J,MATCH('Eligible Components'!M1213,'Tableau FR Download'!G:G,0)),FIND(" - ",INDEX('Tableau FR Download'!J:J,MATCH('Eligible Components'!M1213,'Tableau FR Download'!G:G,0)))-1) = 0,"",LEFT(INDEX('Tableau FR Download'!J:J,MATCH('Eligible Components'!M1213,'Tableau FR Download'!G:G,0)),FIND(" - ",INDEX('Tableau FR Download'!J:J,MATCH('Eligible Components'!M1213,'Tableau FR Download'!G:G,0)))-1)),"")</f>
        <v/>
      </c>
      <c r="O1213" s="2" t="str">
        <f>IF(T1213="No","",IFERROR(IF(INDEX('Tableau FR Download'!M:M,MATCH('Eligible Components'!M1213,'Tableau FR Download'!G:G,0))=0,"",INDEX('Tableau FR Download'!M:M,MATCH('Eligible Components'!M1213,'Tableau FR Download'!G:G,0))),""))</f>
        <v/>
      </c>
      <c r="P1213" s="27" t="str">
        <f>IF(IFERROR(
INDEX('Funding Request Tracker'!$G$6:$G$13,MATCH('Eligible Components'!N1213,'Funding Request Tracker'!$F$6:$F$13,0)),"")=0,"",
IFERROR(INDEX('Funding Request Tracker'!$G$6:$G$13,MATCH('Eligible Components'!N1213,'Funding Request Tracker'!$F$6:$F$13,0)),
""))</f>
        <v/>
      </c>
      <c r="Q1213" s="27" t="str">
        <f>IF(IFERROR(INDEX('Tableau FR Download'!N:N,MATCH('Eligible Components'!M1213,'Tableau FR Download'!G:G,0)),"")=0,"",IFERROR(INDEX('Tableau FR Download'!N:N,MATCH('Eligible Components'!M1213,'Tableau FR Download'!G:G,0)),""))</f>
        <v/>
      </c>
      <c r="R1213" s="27" t="str">
        <f>IF(IFERROR(INDEX('Tableau FR Download'!O:O,MATCH('Eligible Components'!M1213,'Tableau FR Download'!G:G,0)),"")=0,"",IFERROR(INDEX('Tableau FR Download'!O:O,MATCH('Eligible Components'!M1213,'Tableau FR Download'!G:G,0)),""))</f>
        <v/>
      </c>
      <c r="S1213" t="str">
        <f t="shared" si="66"/>
        <v/>
      </c>
      <c r="T1213" s="1" t="str">
        <f>IFERROR(INDEX('User Instructions'!$E$3:$E$8,MATCH('Eligible Components'!N1213,'User Instructions'!$D$3:$D$8,0)),"")</f>
        <v/>
      </c>
      <c r="U1213" s="1" t="str">
        <f>IFERROR(IF(INDEX('Tableau FR Download'!M:M,MATCH('Eligible Components'!M1213,'Tableau FR Download'!G:G,0))=0,"",INDEX('Tableau FR Download'!M:M,MATCH('Eligible Components'!M1213,'Tableau FR Download'!G:G,0))),"")</f>
        <v/>
      </c>
    </row>
    <row r="1214" spans="1:21" hidden="1" x14ac:dyDescent="0.35">
      <c r="A1214" s="1">
        <f t="shared" si="65"/>
        <v>0</v>
      </c>
      <c r="B1214" s="1">
        <v>0</v>
      </c>
      <c r="C1214" s="1" t="s">
        <v>201</v>
      </c>
      <c r="D1214" s="1" t="s">
        <v>157</v>
      </c>
      <c r="E1214" s="1" t="s">
        <v>168</v>
      </c>
      <c r="F1214" s="1" t="s">
        <v>214</v>
      </c>
      <c r="G1214" s="1" t="str">
        <f t="shared" si="64"/>
        <v>Papua New Guinea-Tuberculosis,Malaria</v>
      </c>
      <c r="H1214" s="1">
        <v>1</v>
      </c>
      <c r="I1214" s="1" t="s">
        <v>52</v>
      </c>
      <c r="J1214" s="1" t="str">
        <f>IF(IFERROR(IF(M1214="",INDEX('Review Approach Lookup'!D:D,MATCH('Eligible Components'!G1214,'Review Approach Lookup'!A:A,0)),INDEX('Tableau FR Download'!I:I,MATCH(M1214,'Tableau FR Download'!G:G,0))),"")=0,"TBC",IFERROR(IF(M1214="",INDEX('Review Approach Lookup'!D:D,MATCH('Eligible Components'!G1214,'Review Approach Lookup'!A:A,0)),INDEX('Tableau FR Download'!I:I,MATCH(M1214,'Tableau FR Download'!G:G,0))),""))</f>
        <v/>
      </c>
      <c r="K1214" s="1" t="s">
        <v>202</v>
      </c>
      <c r="L1214" s="1">
        <f>_xlfn.MAXIFS('Tableau FR Download'!A:A,'Tableau FR Download'!B:B,'Eligible Components'!G1214)</f>
        <v>0</v>
      </c>
      <c r="M1214" s="1" t="str">
        <f>IF(L1214=0,"",INDEX('Tableau FR Download'!G:G,MATCH('Eligible Components'!L1214,'Tableau FR Download'!A:A,0)))</f>
        <v/>
      </c>
      <c r="N1214" s="2" t="str">
        <f>IFERROR(IF(LEFT(INDEX('Tableau FR Download'!J:J,MATCH('Eligible Components'!M1214,'Tableau FR Download'!G:G,0)),FIND(" - ",INDEX('Tableau FR Download'!J:J,MATCH('Eligible Components'!M1214,'Tableau FR Download'!G:G,0)))-1) = 0,"",LEFT(INDEX('Tableau FR Download'!J:J,MATCH('Eligible Components'!M1214,'Tableau FR Download'!G:G,0)),FIND(" - ",INDEX('Tableau FR Download'!J:J,MATCH('Eligible Components'!M1214,'Tableau FR Download'!G:G,0)))-1)),"")</f>
        <v/>
      </c>
      <c r="O1214" s="2" t="str">
        <f>IF(T1214="No","",IFERROR(IF(INDEX('Tableau FR Download'!M:M,MATCH('Eligible Components'!M1214,'Tableau FR Download'!G:G,0))=0,"",INDEX('Tableau FR Download'!M:M,MATCH('Eligible Components'!M1214,'Tableau FR Download'!G:G,0))),""))</f>
        <v/>
      </c>
      <c r="P1214" s="27" t="str">
        <f>IF(IFERROR(
INDEX('Funding Request Tracker'!$G$6:$G$13,MATCH('Eligible Components'!N1214,'Funding Request Tracker'!$F$6:$F$13,0)),"")=0,"",
IFERROR(INDEX('Funding Request Tracker'!$G$6:$G$13,MATCH('Eligible Components'!N1214,'Funding Request Tracker'!$F$6:$F$13,0)),
""))</f>
        <v/>
      </c>
      <c r="Q1214" s="27" t="str">
        <f>IF(IFERROR(INDEX('Tableau FR Download'!N:N,MATCH('Eligible Components'!M1214,'Tableau FR Download'!G:G,0)),"")=0,"",IFERROR(INDEX('Tableau FR Download'!N:N,MATCH('Eligible Components'!M1214,'Tableau FR Download'!G:G,0)),""))</f>
        <v/>
      </c>
      <c r="R1214" s="27" t="str">
        <f>IF(IFERROR(INDEX('Tableau FR Download'!O:O,MATCH('Eligible Components'!M1214,'Tableau FR Download'!G:G,0)),"")=0,"",IFERROR(INDEX('Tableau FR Download'!O:O,MATCH('Eligible Components'!M1214,'Tableau FR Download'!G:G,0)),""))</f>
        <v/>
      </c>
      <c r="S1214" t="str">
        <f t="shared" si="66"/>
        <v/>
      </c>
      <c r="T1214" s="1" t="str">
        <f>IFERROR(INDEX('User Instructions'!$E$3:$E$8,MATCH('Eligible Components'!N1214,'User Instructions'!$D$3:$D$8,0)),"")</f>
        <v/>
      </c>
      <c r="U1214" s="1" t="str">
        <f>IFERROR(IF(INDEX('Tableau FR Download'!M:M,MATCH('Eligible Components'!M1214,'Tableau FR Download'!G:G,0))=0,"",INDEX('Tableau FR Download'!M:M,MATCH('Eligible Components'!M1214,'Tableau FR Download'!G:G,0))),"")</f>
        <v/>
      </c>
    </row>
    <row r="1215" spans="1:21" hidden="1" x14ac:dyDescent="0.35">
      <c r="A1215" s="1">
        <f t="shared" si="65"/>
        <v>0</v>
      </c>
      <c r="B1215" s="1">
        <v>0</v>
      </c>
      <c r="C1215" s="1" t="s">
        <v>201</v>
      </c>
      <c r="D1215" s="1" t="s">
        <v>157</v>
      </c>
      <c r="E1215" s="1" t="s">
        <v>133</v>
      </c>
      <c r="F1215" s="1" t="s">
        <v>215</v>
      </c>
      <c r="G1215" s="1" t="str">
        <f t="shared" si="64"/>
        <v>Papua New Guinea-Tuberculosis,Malaria,RSSH</v>
      </c>
      <c r="H1215" s="1">
        <v>1</v>
      </c>
      <c r="I1215" s="1" t="s">
        <v>52</v>
      </c>
      <c r="J1215" s="1" t="str">
        <f>IF(IFERROR(IF(M1215="",INDEX('Review Approach Lookup'!D:D,MATCH('Eligible Components'!G1215,'Review Approach Lookup'!A:A,0)),INDEX('Tableau FR Download'!I:I,MATCH(M1215,'Tableau FR Download'!G:G,0))),"")=0,"TBC",IFERROR(IF(M1215="",INDEX('Review Approach Lookup'!D:D,MATCH('Eligible Components'!G1215,'Review Approach Lookup'!A:A,0)),INDEX('Tableau FR Download'!I:I,MATCH(M1215,'Tableau FR Download'!G:G,0))),""))</f>
        <v/>
      </c>
      <c r="K1215" s="1" t="s">
        <v>202</v>
      </c>
      <c r="L1215" s="1">
        <f>_xlfn.MAXIFS('Tableau FR Download'!A:A,'Tableau FR Download'!B:B,'Eligible Components'!G1215)</f>
        <v>0</v>
      </c>
      <c r="M1215" s="1" t="str">
        <f>IF(L1215=0,"",INDEX('Tableau FR Download'!G:G,MATCH('Eligible Components'!L1215,'Tableau FR Download'!A:A,0)))</f>
        <v/>
      </c>
      <c r="N1215" s="2" t="str">
        <f>IFERROR(IF(LEFT(INDEX('Tableau FR Download'!J:J,MATCH('Eligible Components'!M1215,'Tableau FR Download'!G:G,0)),FIND(" - ",INDEX('Tableau FR Download'!J:J,MATCH('Eligible Components'!M1215,'Tableau FR Download'!G:G,0)))-1) = 0,"",LEFT(INDEX('Tableau FR Download'!J:J,MATCH('Eligible Components'!M1215,'Tableau FR Download'!G:G,0)),FIND(" - ",INDEX('Tableau FR Download'!J:J,MATCH('Eligible Components'!M1215,'Tableau FR Download'!G:G,0)))-1)),"")</f>
        <v/>
      </c>
      <c r="O1215" s="2" t="str">
        <f>IF(T1215="No","",IFERROR(IF(INDEX('Tableau FR Download'!M:M,MATCH('Eligible Components'!M1215,'Tableau FR Download'!G:G,0))=0,"",INDEX('Tableau FR Download'!M:M,MATCH('Eligible Components'!M1215,'Tableau FR Download'!G:G,0))),""))</f>
        <v/>
      </c>
      <c r="P1215" s="27" t="str">
        <f>IF(IFERROR(
INDEX('Funding Request Tracker'!$G$6:$G$13,MATCH('Eligible Components'!N1215,'Funding Request Tracker'!$F$6:$F$13,0)),"")=0,"",
IFERROR(INDEX('Funding Request Tracker'!$G$6:$G$13,MATCH('Eligible Components'!N1215,'Funding Request Tracker'!$F$6:$F$13,0)),
""))</f>
        <v/>
      </c>
      <c r="Q1215" s="27" t="str">
        <f>IF(IFERROR(INDEX('Tableau FR Download'!N:N,MATCH('Eligible Components'!M1215,'Tableau FR Download'!G:G,0)),"")=0,"",IFERROR(INDEX('Tableau FR Download'!N:N,MATCH('Eligible Components'!M1215,'Tableau FR Download'!G:G,0)),""))</f>
        <v/>
      </c>
      <c r="R1215" s="27" t="str">
        <f>IF(IFERROR(INDEX('Tableau FR Download'!O:O,MATCH('Eligible Components'!M1215,'Tableau FR Download'!G:G,0)),"")=0,"",IFERROR(INDEX('Tableau FR Download'!O:O,MATCH('Eligible Components'!M1215,'Tableau FR Download'!G:G,0)),""))</f>
        <v/>
      </c>
      <c r="S1215" t="str">
        <f t="shared" si="66"/>
        <v/>
      </c>
      <c r="T1215" s="1" t="str">
        <f>IFERROR(INDEX('User Instructions'!$E$3:$E$8,MATCH('Eligible Components'!N1215,'User Instructions'!$D$3:$D$8,0)),"")</f>
        <v/>
      </c>
      <c r="U1215" s="1" t="str">
        <f>IFERROR(IF(INDEX('Tableau FR Download'!M:M,MATCH('Eligible Components'!M1215,'Tableau FR Download'!G:G,0))=0,"",INDEX('Tableau FR Download'!M:M,MATCH('Eligible Components'!M1215,'Tableau FR Download'!G:G,0))),"")</f>
        <v/>
      </c>
    </row>
    <row r="1216" spans="1:21" hidden="1" x14ac:dyDescent="0.35">
      <c r="A1216" s="1">
        <f t="shared" si="65"/>
        <v>0</v>
      </c>
      <c r="B1216" s="1">
        <v>0</v>
      </c>
      <c r="C1216" s="1" t="s">
        <v>201</v>
      </c>
      <c r="D1216" s="1" t="s">
        <v>157</v>
      </c>
      <c r="E1216" s="1" t="s">
        <v>121</v>
      </c>
      <c r="F1216" s="1" t="s">
        <v>216</v>
      </c>
      <c r="G1216" s="1" t="str">
        <f t="shared" si="64"/>
        <v>Papua New Guinea-Tuberculosis,RSSH</v>
      </c>
      <c r="H1216" s="1">
        <v>1</v>
      </c>
      <c r="I1216" s="1" t="s">
        <v>52</v>
      </c>
      <c r="J1216" s="1" t="str">
        <f>IF(IFERROR(IF(M1216="",INDEX('Review Approach Lookup'!D:D,MATCH('Eligible Components'!G1216,'Review Approach Lookup'!A:A,0)),INDEX('Tableau FR Download'!I:I,MATCH(M1216,'Tableau FR Download'!G:G,0))),"")=0,"TBC",IFERROR(IF(M1216="",INDEX('Review Approach Lookup'!D:D,MATCH('Eligible Components'!G1216,'Review Approach Lookup'!A:A,0)),INDEX('Tableau FR Download'!I:I,MATCH(M1216,'Tableau FR Download'!G:G,0))),""))</f>
        <v/>
      </c>
      <c r="K1216" s="1" t="s">
        <v>202</v>
      </c>
      <c r="L1216" s="1">
        <f>_xlfn.MAXIFS('Tableau FR Download'!A:A,'Tableau FR Download'!B:B,'Eligible Components'!G1216)</f>
        <v>0</v>
      </c>
      <c r="M1216" s="1" t="str">
        <f>IF(L1216=0,"",INDEX('Tableau FR Download'!G:G,MATCH('Eligible Components'!L1216,'Tableau FR Download'!A:A,0)))</f>
        <v/>
      </c>
      <c r="N1216" s="2" t="str">
        <f>IFERROR(IF(LEFT(INDEX('Tableau FR Download'!J:J,MATCH('Eligible Components'!M1216,'Tableau FR Download'!G:G,0)),FIND(" - ",INDEX('Tableau FR Download'!J:J,MATCH('Eligible Components'!M1216,'Tableau FR Download'!G:G,0)))-1) = 0,"",LEFT(INDEX('Tableau FR Download'!J:J,MATCH('Eligible Components'!M1216,'Tableau FR Download'!G:G,0)),FIND(" - ",INDEX('Tableau FR Download'!J:J,MATCH('Eligible Components'!M1216,'Tableau FR Download'!G:G,0)))-1)),"")</f>
        <v/>
      </c>
      <c r="O1216" s="2" t="str">
        <f>IF(T1216="No","",IFERROR(IF(INDEX('Tableau FR Download'!M:M,MATCH('Eligible Components'!M1216,'Tableau FR Download'!G:G,0))=0,"",INDEX('Tableau FR Download'!M:M,MATCH('Eligible Components'!M1216,'Tableau FR Download'!G:G,0))),""))</f>
        <v/>
      </c>
      <c r="P1216" s="27" t="str">
        <f>IF(IFERROR(
INDEX('Funding Request Tracker'!$G$6:$G$13,MATCH('Eligible Components'!N1216,'Funding Request Tracker'!$F$6:$F$13,0)),"")=0,"",
IFERROR(INDEX('Funding Request Tracker'!$G$6:$G$13,MATCH('Eligible Components'!N1216,'Funding Request Tracker'!$F$6:$F$13,0)),
""))</f>
        <v/>
      </c>
      <c r="Q1216" s="27" t="str">
        <f>IF(IFERROR(INDEX('Tableau FR Download'!N:N,MATCH('Eligible Components'!M1216,'Tableau FR Download'!G:G,0)),"")=0,"",IFERROR(INDEX('Tableau FR Download'!N:N,MATCH('Eligible Components'!M1216,'Tableau FR Download'!G:G,0)),""))</f>
        <v/>
      </c>
      <c r="R1216" s="27" t="str">
        <f>IF(IFERROR(INDEX('Tableau FR Download'!O:O,MATCH('Eligible Components'!M1216,'Tableau FR Download'!G:G,0)),"")=0,"",IFERROR(INDEX('Tableau FR Download'!O:O,MATCH('Eligible Components'!M1216,'Tableau FR Download'!G:G,0)),""))</f>
        <v/>
      </c>
      <c r="S1216" t="str">
        <f t="shared" si="66"/>
        <v/>
      </c>
      <c r="T1216" s="1" t="str">
        <f>IFERROR(INDEX('User Instructions'!$E$3:$E$8,MATCH('Eligible Components'!N1216,'User Instructions'!$D$3:$D$8,0)),"")</f>
        <v/>
      </c>
      <c r="U1216" s="1" t="str">
        <f>IFERROR(IF(INDEX('Tableau FR Download'!M:M,MATCH('Eligible Components'!M1216,'Tableau FR Download'!G:G,0))=0,"",INDEX('Tableau FR Download'!M:M,MATCH('Eligible Components'!M1216,'Tableau FR Download'!G:G,0))),"")</f>
        <v/>
      </c>
    </row>
    <row r="1217" spans="1:21" hidden="1" x14ac:dyDescent="0.35">
      <c r="A1217" s="1">
        <f t="shared" si="65"/>
        <v>1</v>
      </c>
      <c r="B1217" s="1">
        <v>0</v>
      </c>
      <c r="C1217" s="1" t="s">
        <v>201</v>
      </c>
      <c r="D1217" s="1" t="s">
        <v>158</v>
      </c>
      <c r="E1217" s="1" t="s">
        <v>59</v>
      </c>
      <c r="F1217" s="1" t="s">
        <v>59</v>
      </c>
      <c r="G1217" s="1" t="str">
        <f t="shared" si="64"/>
        <v>Paraguay-HIV/AIDS</v>
      </c>
      <c r="H1217" s="1">
        <v>1</v>
      </c>
      <c r="I1217" s="1" t="s">
        <v>71</v>
      </c>
      <c r="J1217" s="1" t="str">
        <f>IF(IFERROR(IF(M1217="",INDEX('Review Approach Lookup'!D:D,MATCH('Eligible Components'!G1217,'Review Approach Lookup'!A:A,0)),INDEX('Tableau FR Download'!I:I,MATCH(M1217,'Tableau FR Download'!G:G,0))),"")=0,"TBC",IFERROR(IF(M1217="",INDEX('Review Approach Lookup'!D:D,MATCH('Eligible Components'!G1217,'Review Approach Lookup'!A:A,0)),INDEX('Tableau FR Download'!I:I,MATCH(M1217,'Tableau FR Download'!G:G,0))),""))</f>
        <v>Tailored for Focused Portfolios</v>
      </c>
      <c r="K1217" s="1" t="s">
        <v>218</v>
      </c>
      <c r="L1217" s="1">
        <f>_xlfn.MAXIFS('Tableau FR Download'!A:A,'Tableau FR Download'!B:B,'Eligible Components'!G1217)</f>
        <v>1507</v>
      </c>
      <c r="M1217" s="1" t="str">
        <f>IF(L1217=0,"",INDEX('Tableau FR Download'!G:G,MATCH('Eligible Components'!L1217,'Tableau FR Download'!A:A,0)))</f>
        <v>FR1507-PRY-H</v>
      </c>
      <c r="N1217" s="2" t="str">
        <f>IFERROR(IF(LEFT(INDEX('Tableau FR Download'!J:J,MATCH('Eligible Components'!M1217,'Tableau FR Download'!G:G,0)),FIND(" - ",INDEX('Tableau FR Download'!J:J,MATCH('Eligible Components'!M1217,'Tableau FR Download'!G:G,0)))-1) = 0,"",LEFT(INDEX('Tableau FR Download'!J:J,MATCH('Eligible Components'!M1217,'Tableau FR Download'!G:G,0)),FIND(" - ",INDEX('Tableau FR Download'!J:J,MATCH('Eligible Components'!M1217,'Tableau FR Download'!G:G,0)))-1)),"")</f>
        <v>Window 2</v>
      </c>
      <c r="O1217" s="2" t="str">
        <f>IF(T1217="No","",IFERROR(IF(INDEX('Tableau FR Download'!M:M,MATCH('Eligible Components'!M1217,'Tableau FR Download'!G:G,0))=0,"",INDEX('Tableau FR Download'!M:M,MATCH('Eligible Components'!M1217,'Tableau FR Download'!G:G,0))),""))</f>
        <v>Grant Making</v>
      </c>
      <c r="P1217" s="27">
        <f>IF(IFERROR(
INDEX('Funding Request Tracker'!$G$6:$G$13,MATCH('Eligible Components'!N1217,'Funding Request Tracker'!$F$6:$F$13,0)),"")=0,"",
IFERROR(INDEX('Funding Request Tracker'!$G$6:$G$13,MATCH('Eligible Components'!N1217,'Funding Request Tracker'!$F$6:$F$13,0)),
""))</f>
        <v>45076</v>
      </c>
      <c r="Q1217" s="27">
        <f>IF(IFERROR(INDEX('Tableau FR Download'!N:N,MATCH('Eligible Components'!M1217,'Tableau FR Download'!G:G,0)),"")=0,"",IFERROR(INDEX('Tableau FR Download'!N:N,MATCH('Eligible Components'!M1217,'Tableau FR Download'!G:G,0)),""))</f>
        <v>45253</v>
      </c>
      <c r="R1217" s="27">
        <f>IF(IFERROR(INDEX('Tableau FR Download'!O:O,MATCH('Eligible Components'!M1217,'Tableau FR Download'!G:G,0)),"")=0,"",IFERROR(INDEX('Tableau FR Download'!O:O,MATCH('Eligible Components'!M1217,'Tableau FR Download'!G:G,0)),""))</f>
        <v>45275</v>
      </c>
      <c r="S1217">
        <f t="shared" si="66"/>
        <v>6.5245901639344259</v>
      </c>
      <c r="T1217" s="1" t="str">
        <f>IFERROR(INDEX('User Instructions'!$E$3:$E$8,MATCH('Eligible Components'!N1217,'User Instructions'!$D$3:$D$8,0)),"")</f>
        <v>Yes</v>
      </c>
      <c r="U1217" s="1" t="str">
        <f>IFERROR(IF(INDEX('Tableau FR Download'!M:M,MATCH('Eligible Components'!M1217,'Tableau FR Download'!G:G,0))=0,"",INDEX('Tableau FR Download'!M:M,MATCH('Eligible Components'!M1217,'Tableau FR Download'!G:G,0))),"")</f>
        <v>Grant Making</v>
      </c>
    </row>
    <row r="1218" spans="1:21" hidden="1" x14ac:dyDescent="0.35">
      <c r="A1218" s="1">
        <f t="shared" si="65"/>
        <v>0</v>
      </c>
      <c r="B1218" s="1">
        <v>0</v>
      </c>
      <c r="C1218" s="1" t="s">
        <v>201</v>
      </c>
      <c r="D1218" s="1" t="s">
        <v>158</v>
      </c>
      <c r="E1218" s="1" t="s">
        <v>103</v>
      </c>
      <c r="F1218" s="1" t="s">
        <v>203</v>
      </c>
      <c r="G1218" s="1" t="str">
        <f t="shared" ref="G1218:G1281" si="67">_xlfn.CONCAT(D1218,"-",F1218)</f>
        <v>Paraguay-HIV/AIDS,Malaria</v>
      </c>
      <c r="H1218" s="1">
        <v>0</v>
      </c>
      <c r="I1218" s="1" t="s">
        <v>71</v>
      </c>
      <c r="J1218" s="1" t="str">
        <f>IF(IFERROR(IF(M1218="",INDEX('Review Approach Lookup'!D:D,MATCH('Eligible Components'!G1218,'Review Approach Lookup'!A:A,0)),INDEX('Tableau FR Download'!I:I,MATCH(M1218,'Tableau FR Download'!G:G,0))),"")=0,"TBC",IFERROR(IF(M1218="",INDEX('Review Approach Lookup'!D:D,MATCH('Eligible Components'!G1218,'Review Approach Lookup'!A:A,0)),INDEX('Tableau FR Download'!I:I,MATCH(M1218,'Tableau FR Download'!G:G,0))),""))</f>
        <v/>
      </c>
      <c r="K1218" s="1" t="s">
        <v>218</v>
      </c>
      <c r="L1218" s="1">
        <f>_xlfn.MAXIFS('Tableau FR Download'!A:A,'Tableau FR Download'!B:B,'Eligible Components'!G1218)</f>
        <v>0</v>
      </c>
      <c r="M1218" s="1" t="str">
        <f>IF(L1218=0,"",INDEX('Tableau FR Download'!G:G,MATCH('Eligible Components'!L1218,'Tableau FR Download'!A:A,0)))</f>
        <v/>
      </c>
      <c r="N1218" s="2" t="str">
        <f>IFERROR(IF(LEFT(INDEX('Tableau FR Download'!J:J,MATCH('Eligible Components'!M1218,'Tableau FR Download'!G:G,0)),FIND(" - ",INDEX('Tableau FR Download'!J:J,MATCH('Eligible Components'!M1218,'Tableau FR Download'!G:G,0)))-1) = 0,"",LEFT(INDEX('Tableau FR Download'!J:J,MATCH('Eligible Components'!M1218,'Tableau FR Download'!G:G,0)),FIND(" - ",INDEX('Tableau FR Download'!J:J,MATCH('Eligible Components'!M1218,'Tableau FR Download'!G:G,0)))-1)),"")</f>
        <v/>
      </c>
      <c r="O1218" s="2" t="str">
        <f>IF(T1218="No","",IFERROR(IF(INDEX('Tableau FR Download'!M:M,MATCH('Eligible Components'!M1218,'Tableau FR Download'!G:G,0))=0,"",INDEX('Tableau FR Download'!M:M,MATCH('Eligible Components'!M1218,'Tableau FR Download'!G:G,0))),""))</f>
        <v/>
      </c>
      <c r="P1218" s="27" t="str">
        <f>IF(IFERROR(
INDEX('Funding Request Tracker'!$G$6:$G$13,MATCH('Eligible Components'!N1218,'Funding Request Tracker'!$F$6:$F$13,0)),"")=0,"",
IFERROR(INDEX('Funding Request Tracker'!$G$6:$G$13,MATCH('Eligible Components'!N1218,'Funding Request Tracker'!$F$6:$F$13,0)),
""))</f>
        <v/>
      </c>
      <c r="Q1218" s="27" t="str">
        <f>IF(IFERROR(INDEX('Tableau FR Download'!N:N,MATCH('Eligible Components'!M1218,'Tableau FR Download'!G:G,0)),"")=0,"",IFERROR(INDEX('Tableau FR Download'!N:N,MATCH('Eligible Components'!M1218,'Tableau FR Download'!G:G,0)),""))</f>
        <v/>
      </c>
      <c r="R1218" s="27" t="str">
        <f>IF(IFERROR(INDEX('Tableau FR Download'!O:O,MATCH('Eligible Components'!M1218,'Tableau FR Download'!G:G,0)),"")=0,"",IFERROR(INDEX('Tableau FR Download'!O:O,MATCH('Eligible Components'!M1218,'Tableau FR Download'!G:G,0)),""))</f>
        <v/>
      </c>
      <c r="S1218" t="str">
        <f t="shared" si="66"/>
        <v/>
      </c>
      <c r="T1218" s="1" t="str">
        <f>IFERROR(INDEX('User Instructions'!$E$3:$E$8,MATCH('Eligible Components'!N1218,'User Instructions'!$D$3:$D$8,0)),"")</f>
        <v/>
      </c>
      <c r="U1218" s="1" t="str">
        <f>IFERROR(IF(INDEX('Tableau FR Download'!M:M,MATCH('Eligible Components'!M1218,'Tableau FR Download'!G:G,0))=0,"",INDEX('Tableau FR Download'!M:M,MATCH('Eligible Components'!M1218,'Tableau FR Download'!G:G,0))),"")</f>
        <v/>
      </c>
    </row>
    <row r="1219" spans="1:21" hidden="1" x14ac:dyDescent="0.35">
      <c r="A1219" s="1">
        <f t="shared" si="65"/>
        <v>0</v>
      </c>
      <c r="B1219" s="1">
        <v>0</v>
      </c>
      <c r="C1219" s="1" t="s">
        <v>201</v>
      </c>
      <c r="D1219" s="1" t="s">
        <v>158</v>
      </c>
      <c r="E1219" s="1" t="s">
        <v>204</v>
      </c>
      <c r="F1219" s="1" t="s">
        <v>205</v>
      </c>
      <c r="G1219" s="1" t="str">
        <f t="shared" si="67"/>
        <v>Paraguay-HIV/AIDS,Malaria,RSSH</v>
      </c>
      <c r="H1219" s="1">
        <v>0</v>
      </c>
      <c r="I1219" s="1" t="s">
        <v>71</v>
      </c>
      <c r="J1219" s="1" t="str">
        <f>IF(IFERROR(IF(M1219="",INDEX('Review Approach Lookup'!D:D,MATCH('Eligible Components'!G1219,'Review Approach Lookup'!A:A,0)),INDEX('Tableau FR Download'!I:I,MATCH(M1219,'Tableau FR Download'!G:G,0))),"")=0,"TBC",IFERROR(IF(M1219="",INDEX('Review Approach Lookup'!D:D,MATCH('Eligible Components'!G1219,'Review Approach Lookup'!A:A,0)),INDEX('Tableau FR Download'!I:I,MATCH(M1219,'Tableau FR Download'!G:G,0))),""))</f>
        <v/>
      </c>
      <c r="K1219" s="1" t="s">
        <v>218</v>
      </c>
      <c r="L1219" s="1">
        <f>_xlfn.MAXIFS('Tableau FR Download'!A:A,'Tableau FR Download'!B:B,'Eligible Components'!G1219)</f>
        <v>0</v>
      </c>
      <c r="M1219" s="1" t="str">
        <f>IF(L1219=0,"",INDEX('Tableau FR Download'!G:G,MATCH('Eligible Components'!L1219,'Tableau FR Download'!A:A,0)))</f>
        <v/>
      </c>
      <c r="N1219" s="2" t="str">
        <f>IFERROR(IF(LEFT(INDEX('Tableau FR Download'!J:J,MATCH('Eligible Components'!M1219,'Tableau FR Download'!G:G,0)),FIND(" - ",INDEX('Tableau FR Download'!J:J,MATCH('Eligible Components'!M1219,'Tableau FR Download'!G:G,0)))-1) = 0,"",LEFT(INDEX('Tableau FR Download'!J:J,MATCH('Eligible Components'!M1219,'Tableau FR Download'!G:G,0)),FIND(" - ",INDEX('Tableau FR Download'!J:J,MATCH('Eligible Components'!M1219,'Tableau FR Download'!G:G,0)))-1)),"")</f>
        <v/>
      </c>
      <c r="O1219" s="2" t="str">
        <f>IF(T1219="No","",IFERROR(IF(INDEX('Tableau FR Download'!M:M,MATCH('Eligible Components'!M1219,'Tableau FR Download'!G:G,0))=0,"",INDEX('Tableau FR Download'!M:M,MATCH('Eligible Components'!M1219,'Tableau FR Download'!G:G,0))),""))</f>
        <v/>
      </c>
      <c r="P1219" s="27" t="str">
        <f>IF(IFERROR(
INDEX('Funding Request Tracker'!$G$6:$G$13,MATCH('Eligible Components'!N1219,'Funding Request Tracker'!$F$6:$F$13,0)),"")=0,"",
IFERROR(INDEX('Funding Request Tracker'!$G$6:$G$13,MATCH('Eligible Components'!N1219,'Funding Request Tracker'!$F$6:$F$13,0)),
""))</f>
        <v/>
      </c>
      <c r="Q1219" s="27" t="str">
        <f>IF(IFERROR(INDEX('Tableau FR Download'!N:N,MATCH('Eligible Components'!M1219,'Tableau FR Download'!G:G,0)),"")=0,"",IFERROR(INDEX('Tableau FR Download'!N:N,MATCH('Eligible Components'!M1219,'Tableau FR Download'!G:G,0)),""))</f>
        <v/>
      </c>
      <c r="R1219" s="27" t="str">
        <f>IF(IFERROR(INDEX('Tableau FR Download'!O:O,MATCH('Eligible Components'!M1219,'Tableau FR Download'!G:G,0)),"")=0,"",IFERROR(INDEX('Tableau FR Download'!O:O,MATCH('Eligible Components'!M1219,'Tableau FR Download'!G:G,0)),""))</f>
        <v/>
      </c>
      <c r="S1219" t="str">
        <f t="shared" si="66"/>
        <v/>
      </c>
      <c r="T1219" s="1" t="str">
        <f>IFERROR(INDEX('User Instructions'!$E$3:$E$8,MATCH('Eligible Components'!N1219,'User Instructions'!$D$3:$D$8,0)),"")</f>
        <v/>
      </c>
      <c r="U1219" s="1" t="str">
        <f>IFERROR(IF(INDEX('Tableau FR Download'!M:M,MATCH('Eligible Components'!M1219,'Tableau FR Download'!G:G,0))=0,"",INDEX('Tableau FR Download'!M:M,MATCH('Eligible Components'!M1219,'Tableau FR Download'!G:G,0))),"")</f>
        <v/>
      </c>
    </row>
    <row r="1220" spans="1:21" hidden="1" x14ac:dyDescent="0.35">
      <c r="A1220" s="1">
        <f t="shared" si="65"/>
        <v>0</v>
      </c>
      <c r="B1220" s="1">
        <v>0</v>
      </c>
      <c r="C1220" s="1" t="s">
        <v>201</v>
      </c>
      <c r="D1220" s="1" t="s">
        <v>158</v>
      </c>
      <c r="E1220" s="1" t="s">
        <v>206</v>
      </c>
      <c r="F1220" s="1" t="s">
        <v>207</v>
      </c>
      <c r="G1220" s="1" t="str">
        <f t="shared" si="67"/>
        <v>Paraguay-HIV/AIDS,RSSH</v>
      </c>
      <c r="H1220" s="1">
        <v>1</v>
      </c>
      <c r="I1220" s="1" t="s">
        <v>71</v>
      </c>
      <c r="J1220" s="1" t="str">
        <f>IF(IFERROR(IF(M1220="",INDEX('Review Approach Lookup'!D:D,MATCH('Eligible Components'!G1220,'Review Approach Lookup'!A:A,0)),INDEX('Tableau FR Download'!I:I,MATCH(M1220,'Tableau FR Download'!G:G,0))),"")=0,"TBC",IFERROR(IF(M1220="",INDEX('Review Approach Lookup'!D:D,MATCH('Eligible Components'!G1220,'Review Approach Lookup'!A:A,0)),INDEX('Tableau FR Download'!I:I,MATCH(M1220,'Tableau FR Download'!G:G,0))),""))</f>
        <v/>
      </c>
      <c r="K1220" s="1" t="s">
        <v>218</v>
      </c>
      <c r="L1220" s="1">
        <f>_xlfn.MAXIFS('Tableau FR Download'!A:A,'Tableau FR Download'!B:B,'Eligible Components'!G1220)</f>
        <v>0</v>
      </c>
      <c r="M1220" s="1" t="str">
        <f>IF(L1220=0,"",INDEX('Tableau FR Download'!G:G,MATCH('Eligible Components'!L1220,'Tableau FR Download'!A:A,0)))</f>
        <v/>
      </c>
      <c r="N1220" s="2" t="str">
        <f>IFERROR(IF(LEFT(INDEX('Tableau FR Download'!J:J,MATCH('Eligible Components'!M1220,'Tableau FR Download'!G:G,0)),FIND(" - ",INDEX('Tableau FR Download'!J:J,MATCH('Eligible Components'!M1220,'Tableau FR Download'!G:G,0)))-1) = 0,"",LEFT(INDEX('Tableau FR Download'!J:J,MATCH('Eligible Components'!M1220,'Tableau FR Download'!G:G,0)),FIND(" - ",INDEX('Tableau FR Download'!J:J,MATCH('Eligible Components'!M1220,'Tableau FR Download'!G:G,0)))-1)),"")</f>
        <v/>
      </c>
      <c r="O1220" s="2" t="str">
        <f>IF(T1220="No","",IFERROR(IF(INDEX('Tableau FR Download'!M:M,MATCH('Eligible Components'!M1220,'Tableau FR Download'!G:G,0))=0,"",INDEX('Tableau FR Download'!M:M,MATCH('Eligible Components'!M1220,'Tableau FR Download'!G:G,0))),""))</f>
        <v/>
      </c>
      <c r="P1220" s="27" t="str">
        <f>IF(IFERROR(
INDEX('Funding Request Tracker'!$G$6:$G$13,MATCH('Eligible Components'!N1220,'Funding Request Tracker'!$F$6:$F$13,0)),"")=0,"",
IFERROR(INDEX('Funding Request Tracker'!$G$6:$G$13,MATCH('Eligible Components'!N1220,'Funding Request Tracker'!$F$6:$F$13,0)),
""))</f>
        <v/>
      </c>
      <c r="Q1220" s="27" t="str">
        <f>IF(IFERROR(INDEX('Tableau FR Download'!N:N,MATCH('Eligible Components'!M1220,'Tableau FR Download'!G:G,0)),"")=0,"",IFERROR(INDEX('Tableau FR Download'!N:N,MATCH('Eligible Components'!M1220,'Tableau FR Download'!G:G,0)),""))</f>
        <v/>
      </c>
      <c r="R1220" s="27" t="str">
        <f>IF(IFERROR(INDEX('Tableau FR Download'!O:O,MATCH('Eligible Components'!M1220,'Tableau FR Download'!G:G,0)),"")=0,"",IFERROR(INDEX('Tableau FR Download'!O:O,MATCH('Eligible Components'!M1220,'Tableau FR Download'!G:G,0)),""))</f>
        <v/>
      </c>
      <c r="S1220" t="str">
        <f t="shared" si="66"/>
        <v/>
      </c>
      <c r="T1220" s="1" t="str">
        <f>IFERROR(INDEX('User Instructions'!$E$3:$E$8,MATCH('Eligible Components'!N1220,'User Instructions'!$D$3:$D$8,0)),"")</f>
        <v/>
      </c>
      <c r="U1220" s="1" t="str">
        <f>IFERROR(IF(INDEX('Tableau FR Download'!M:M,MATCH('Eligible Components'!M1220,'Tableau FR Download'!G:G,0))=0,"",INDEX('Tableau FR Download'!M:M,MATCH('Eligible Components'!M1220,'Tableau FR Download'!G:G,0))),"")</f>
        <v/>
      </c>
    </row>
    <row r="1221" spans="1:21" hidden="1" x14ac:dyDescent="0.35">
      <c r="A1221" s="1">
        <f t="shared" si="65"/>
        <v>0</v>
      </c>
      <c r="B1221" s="1">
        <v>0</v>
      </c>
      <c r="C1221" s="1" t="s">
        <v>201</v>
      </c>
      <c r="D1221" s="1" t="s">
        <v>158</v>
      </c>
      <c r="E1221" s="1" t="s">
        <v>63</v>
      </c>
      <c r="F1221" s="1" t="s">
        <v>208</v>
      </c>
      <c r="G1221" s="1" t="str">
        <f t="shared" si="67"/>
        <v>Paraguay-HIV/AIDS, Tuberculosis</v>
      </c>
      <c r="H1221" s="1">
        <v>0</v>
      </c>
      <c r="I1221" s="1" t="s">
        <v>71</v>
      </c>
      <c r="J1221" s="1" t="str">
        <f>IF(IFERROR(IF(M1221="",INDEX('Review Approach Lookup'!D:D,MATCH('Eligible Components'!G1221,'Review Approach Lookup'!A:A,0)),INDEX('Tableau FR Download'!I:I,MATCH(M1221,'Tableau FR Download'!G:G,0))),"")=0,"TBC",IFERROR(IF(M1221="",INDEX('Review Approach Lookup'!D:D,MATCH('Eligible Components'!G1221,'Review Approach Lookup'!A:A,0)),INDEX('Tableau FR Download'!I:I,MATCH(M1221,'Tableau FR Download'!G:G,0))),""))</f>
        <v/>
      </c>
      <c r="K1221" s="1" t="s">
        <v>218</v>
      </c>
      <c r="L1221" s="1">
        <f>_xlfn.MAXIFS('Tableau FR Download'!A:A,'Tableau FR Download'!B:B,'Eligible Components'!G1221)</f>
        <v>0</v>
      </c>
      <c r="M1221" s="1" t="str">
        <f>IF(L1221=0,"",INDEX('Tableau FR Download'!G:G,MATCH('Eligible Components'!L1221,'Tableau FR Download'!A:A,0)))</f>
        <v/>
      </c>
      <c r="N1221" s="2" t="str">
        <f>IFERROR(IF(LEFT(INDEX('Tableau FR Download'!J:J,MATCH('Eligible Components'!M1221,'Tableau FR Download'!G:G,0)),FIND(" - ",INDEX('Tableau FR Download'!J:J,MATCH('Eligible Components'!M1221,'Tableau FR Download'!G:G,0)))-1) = 0,"",LEFT(INDEX('Tableau FR Download'!J:J,MATCH('Eligible Components'!M1221,'Tableau FR Download'!G:G,0)),FIND(" - ",INDEX('Tableau FR Download'!J:J,MATCH('Eligible Components'!M1221,'Tableau FR Download'!G:G,0)))-1)),"")</f>
        <v/>
      </c>
      <c r="O1221" s="2" t="str">
        <f>IF(T1221="No","",IFERROR(IF(INDEX('Tableau FR Download'!M:M,MATCH('Eligible Components'!M1221,'Tableau FR Download'!G:G,0))=0,"",INDEX('Tableau FR Download'!M:M,MATCH('Eligible Components'!M1221,'Tableau FR Download'!G:G,0))),""))</f>
        <v/>
      </c>
      <c r="P1221" s="27" t="str">
        <f>IF(IFERROR(
INDEX('Funding Request Tracker'!$G$6:$G$13,MATCH('Eligible Components'!N1221,'Funding Request Tracker'!$F$6:$F$13,0)),"")=0,"",
IFERROR(INDEX('Funding Request Tracker'!$G$6:$G$13,MATCH('Eligible Components'!N1221,'Funding Request Tracker'!$F$6:$F$13,0)),
""))</f>
        <v/>
      </c>
      <c r="Q1221" s="27" t="str">
        <f>IF(IFERROR(INDEX('Tableau FR Download'!N:N,MATCH('Eligible Components'!M1221,'Tableau FR Download'!G:G,0)),"")=0,"",IFERROR(INDEX('Tableau FR Download'!N:N,MATCH('Eligible Components'!M1221,'Tableau FR Download'!G:G,0)),""))</f>
        <v/>
      </c>
      <c r="R1221" s="27" t="str">
        <f>IF(IFERROR(INDEX('Tableau FR Download'!O:O,MATCH('Eligible Components'!M1221,'Tableau FR Download'!G:G,0)),"")=0,"",IFERROR(INDEX('Tableau FR Download'!O:O,MATCH('Eligible Components'!M1221,'Tableau FR Download'!G:G,0)),""))</f>
        <v/>
      </c>
      <c r="S1221" t="str">
        <f t="shared" si="66"/>
        <v/>
      </c>
      <c r="T1221" s="1" t="str">
        <f>IFERROR(INDEX('User Instructions'!$E$3:$E$8,MATCH('Eligible Components'!N1221,'User Instructions'!$D$3:$D$8,0)),"")</f>
        <v/>
      </c>
      <c r="U1221" s="1" t="str">
        <f>IFERROR(IF(INDEX('Tableau FR Download'!M:M,MATCH('Eligible Components'!M1221,'Tableau FR Download'!G:G,0))=0,"",INDEX('Tableau FR Download'!M:M,MATCH('Eligible Components'!M1221,'Tableau FR Download'!G:G,0))),"")</f>
        <v/>
      </c>
    </row>
    <row r="1222" spans="1:21" hidden="1" x14ac:dyDescent="0.35">
      <c r="A1222" s="1">
        <f t="shared" si="65"/>
        <v>0</v>
      </c>
      <c r="B1222" s="1">
        <v>0</v>
      </c>
      <c r="C1222" s="1" t="s">
        <v>201</v>
      </c>
      <c r="D1222" s="1" t="s">
        <v>158</v>
      </c>
      <c r="E1222" s="1" t="s">
        <v>53</v>
      </c>
      <c r="F1222" s="1" t="s">
        <v>209</v>
      </c>
      <c r="G1222" s="1" t="str">
        <f t="shared" si="67"/>
        <v>Paraguay-HIV/AIDS,Tuberculosis,Malaria</v>
      </c>
      <c r="H1222" s="1">
        <v>0</v>
      </c>
      <c r="I1222" s="1" t="s">
        <v>71</v>
      </c>
      <c r="J1222" s="1" t="str">
        <f>IF(IFERROR(IF(M1222="",INDEX('Review Approach Lookup'!D:D,MATCH('Eligible Components'!G1222,'Review Approach Lookup'!A:A,0)),INDEX('Tableau FR Download'!I:I,MATCH(M1222,'Tableau FR Download'!G:G,0))),"")=0,"TBC",IFERROR(IF(M1222="",INDEX('Review Approach Lookup'!D:D,MATCH('Eligible Components'!G1222,'Review Approach Lookup'!A:A,0)),INDEX('Tableau FR Download'!I:I,MATCH(M1222,'Tableau FR Download'!G:G,0))),""))</f>
        <v/>
      </c>
      <c r="K1222" s="1" t="s">
        <v>218</v>
      </c>
      <c r="L1222" s="1">
        <f>_xlfn.MAXIFS('Tableau FR Download'!A:A,'Tableau FR Download'!B:B,'Eligible Components'!G1222)</f>
        <v>0</v>
      </c>
      <c r="M1222" s="1" t="str">
        <f>IF(L1222=0,"",INDEX('Tableau FR Download'!G:G,MATCH('Eligible Components'!L1222,'Tableau FR Download'!A:A,0)))</f>
        <v/>
      </c>
      <c r="N1222" s="2" t="str">
        <f>IFERROR(IF(LEFT(INDEX('Tableau FR Download'!J:J,MATCH('Eligible Components'!M1222,'Tableau FR Download'!G:G,0)),FIND(" - ",INDEX('Tableau FR Download'!J:J,MATCH('Eligible Components'!M1222,'Tableau FR Download'!G:G,0)))-1) = 0,"",LEFT(INDEX('Tableau FR Download'!J:J,MATCH('Eligible Components'!M1222,'Tableau FR Download'!G:G,0)),FIND(" - ",INDEX('Tableau FR Download'!J:J,MATCH('Eligible Components'!M1222,'Tableau FR Download'!G:G,0)))-1)),"")</f>
        <v/>
      </c>
      <c r="O1222" s="2" t="str">
        <f>IF(T1222="No","",IFERROR(IF(INDEX('Tableau FR Download'!M:M,MATCH('Eligible Components'!M1222,'Tableau FR Download'!G:G,0))=0,"",INDEX('Tableau FR Download'!M:M,MATCH('Eligible Components'!M1222,'Tableau FR Download'!G:G,0))),""))</f>
        <v/>
      </c>
      <c r="P1222" s="27" t="str">
        <f>IF(IFERROR(
INDEX('Funding Request Tracker'!$G$6:$G$13,MATCH('Eligible Components'!N1222,'Funding Request Tracker'!$F$6:$F$13,0)),"")=0,"",
IFERROR(INDEX('Funding Request Tracker'!$G$6:$G$13,MATCH('Eligible Components'!N1222,'Funding Request Tracker'!$F$6:$F$13,0)),
""))</f>
        <v/>
      </c>
      <c r="Q1222" s="27" t="str">
        <f>IF(IFERROR(INDEX('Tableau FR Download'!N:N,MATCH('Eligible Components'!M1222,'Tableau FR Download'!G:G,0)),"")=0,"",IFERROR(INDEX('Tableau FR Download'!N:N,MATCH('Eligible Components'!M1222,'Tableau FR Download'!G:G,0)),""))</f>
        <v/>
      </c>
      <c r="R1222" s="27" t="str">
        <f>IF(IFERROR(INDEX('Tableau FR Download'!O:O,MATCH('Eligible Components'!M1222,'Tableau FR Download'!G:G,0)),"")=0,"",IFERROR(INDEX('Tableau FR Download'!O:O,MATCH('Eligible Components'!M1222,'Tableau FR Download'!G:G,0)),""))</f>
        <v/>
      </c>
      <c r="S1222" t="str">
        <f t="shared" si="66"/>
        <v/>
      </c>
      <c r="T1222" s="1" t="str">
        <f>IFERROR(INDEX('User Instructions'!$E$3:$E$8,MATCH('Eligible Components'!N1222,'User Instructions'!$D$3:$D$8,0)),"")</f>
        <v/>
      </c>
      <c r="U1222" s="1" t="str">
        <f>IFERROR(IF(INDEX('Tableau FR Download'!M:M,MATCH('Eligible Components'!M1222,'Tableau FR Download'!G:G,0))=0,"",INDEX('Tableau FR Download'!M:M,MATCH('Eligible Components'!M1222,'Tableau FR Download'!G:G,0))),"")</f>
        <v/>
      </c>
    </row>
    <row r="1223" spans="1:21" hidden="1" x14ac:dyDescent="0.35">
      <c r="A1223" s="1">
        <f t="shared" si="65"/>
        <v>0</v>
      </c>
      <c r="B1223" s="1">
        <v>0</v>
      </c>
      <c r="C1223" s="1" t="s">
        <v>201</v>
      </c>
      <c r="D1223" s="1" t="s">
        <v>158</v>
      </c>
      <c r="E1223" s="1" t="s">
        <v>81</v>
      </c>
      <c r="F1223" s="1" t="s">
        <v>210</v>
      </c>
      <c r="G1223" s="1" t="str">
        <f t="shared" si="67"/>
        <v>Paraguay-HIV/AIDS,Tuberculosis,Malaria,RSSH</v>
      </c>
      <c r="H1223" s="1">
        <v>0</v>
      </c>
      <c r="I1223" s="1" t="s">
        <v>71</v>
      </c>
      <c r="J1223" s="1" t="str">
        <f>IF(IFERROR(IF(M1223="",INDEX('Review Approach Lookup'!D:D,MATCH('Eligible Components'!G1223,'Review Approach Lookup'!A:A,0)),INDEX('Tableau FR Download'!I:I,MATCH(M1223,'Tableau FR Download'!G:G,0))),"")=0,"TBC",IFERROR(IF(M1223="",INDEX('Review Approach Lookup'!D:D,MATCH('Eligible Components'!G1223,'Review Approach Lookup'!A:A,0)),INDEX('Tableau FR Download'!I:I,MATCH(M1223,'Tableau FR Download'!G:G,0))),""))</f>
        <v/>
      </c>
      <c r="K1223" s="1" t="s">
        <v>218</v>
      </c>
      <c r="L1223" s="1">
        <f>_xlfn.MAXIFS('Tableau FR Download'!A:A,'Tableau FR Download'!B:B,'Eligible Components'!G1223)</f>
        <v>0</v>
      </c>
      <c r="M1223" s="1" t="str">
        <f>IF(L1223=0,"",INDEX('Tableau FR Download'!G:G,MATCH('Eligible Components'!L1223,'Tableau FR Download'!A:A,0)))</f>
        <v/>
      </c>
      <c r="N1223" s="2" t="str">
        <f>IFERROR(IF(LEFT(INDEX('Tableau FR Download'!J:J,MATCH('Eligible Components'!M1223,'Tableau FR Download'!G:G,0)),FIND(" - ",INDEX('Tableau FR Download'!J:J,MATCH('Eligible Components'!M1223,'Tableau FR Download'!G:G,0)))-1) = 0,"",LEFT(INDEX('Tableau FR Download'!J:J,MATCH('Eligible Components'!M1223,'Tableau FR Download'!G:G,0)),FIND(" - ",INDEX('Tableau FR Download'!J:J,MATCH('Eligible Components'!M1223,'Tableau FR Download'!G:G,0)))-1)),"")</f>
        <v/>
      </c>
      <c r="O1223" s="2" t="str">
        <f>IF(T1223="No","",IFERROR(IF(INDEX('Tableau FR Download'!M:M,MATCH('Eligible Components'!M1223,'Tableau FR Download'!G:G,0))=0,"",INDEX('Tableau FR Download'!M:M,MATCH('Eligible Components'!M1223,'Tableau FR Download'!G:G,0))),""))</f>
        <v/>
      </c>
      <c r="P1223" s="27" t="str">
        <f>IF(IFERROR(
INDEX('Funding Request Tracker'!$G$6:$G$13,MATCH('Eligible Components'!N1223,'Funding Request Tracker'!$F$6:$F$13,0)),"")=0,"",
IFERROR(INDEX('Funding Request Tracker'!$G$6:$G$13,MATCH('Eligible Components'!N1223,'Funding Request Tracker'!$F$6:$F$13,0)),
""))</f>
        <v/>
      </c>
      <c r="Q1223" s="27" t="str">
        <f>IF(IFERROR(INDEX('Tableau FR Download'!N:N,MATCH('Eligible Components'!M1223,'Tableau FR Download'!G:G,0)),"")=0,"",IFERROR(INDEX('Tableau FR Download'!N:N,MATCH('Eligible Components'!M1223,'Tableau FR Download'!G:G,0)),""))</f>
        <v/>
      </c>
      <c r="R1223" s="27" t="str">
        <f>IF(IFERROR(INDEX('Tableau FR Download'!O:O,MATCH('Eligible Components'!M1223,'Tableau FR Download'!G:G,0)),"")=0,"",IFERROR(INDEX('Tableau FR Download'!O:O,MATCH('Eligible Components'!M1223,'Tableau FR Download'!G:G,0)),""))</f>
        <v/>
      </c>
      <c r="S1223" t="str">
        <f t="shared" si="66"/>
        <v/>
      </c>
      <c r="T1223" s="1" t="str">
        <f>IFERROR(INDEX('User Instructions'!$E$3:$E$8,MATCH('Eligible Components'!N1223,'User Instructions'!$D$3:$D$8,0)),"")</f>
        <v/>
      </c>
      <c r="U1223" s="1" t="str">
        <f>IFERROR(IF(INDEX('Tableau FR Download'!M:M,MATCH('Eligible Components'!M1223,'Tableau FR Download'!G:G,0))=0,"",INDEX('Tableau FR Download'!M:M,MATCH('Eligible Components'!M1223,'Tableau FR Download'!G:G,0))),"")</f>
        <v/>
      </c>
    </row>
    <row r="1224" spans="1:21" hidden="1" x14ac:dyDescent="0.35">
      <c r="A1224" s="1">
        <f t="shared" si="65"/>
        <v>0</v>
      </c>
      <c r="B1224" s="1">
        <v>0</v>
      </c>
      <c r="C1224" s="1" t="s">
        <v>201</v>
      </c>
      <c r="D1224" s="1" t="s">
        <v>158</v>
      </c>
      <c r="E1224" s="1" t="s">
        <v>137</v>
      </c>
      <c r="F1224" s="1" t="s">
        <v>211</v>
      </c>
      <c r="G1224" s="1" t="str">
        <f t="shared" si="67"/>
        <v>Paraguay-HIV/AIDS,Tuberculosis,RSSH</v>
      </c>
      <c r="H1224" s="1">
        <v>0</v>
      </c>
      <c r="I1224" s="1" t="s">
        <v>71</v>
      </c>
      <c r="J1224" s="1" t="str">
        <f>IF(IFERROR(IF(M1224="",INDEX('Review Approach Lookup'!D:D,MATCH('Eligible Components'!G1224,'Review Approach Lookup'!A:A,0)),INDEX('Tableau FR Download'!I:I,MATCH(M1224,'Tableau FR Download'!G:G,0))),"")=0,"TBC",IFERROR(IF(M1224="",INDEX('Review Approach Lookup'!D:D,MATCH('Eligible Components'!G1224,'Review Approach Lookup'!A:A,0)),INDEX('Tableau FR Download'!I:I,MATCH(M1224,'Tableau FR Download'!G:G,0))),""))</f>
        <v/>
      </c>
      <c r="K1224" s="1" t="s">
        <v>218</v>
      </c>
      <c r="L1224" s="1">
        <f>_xlfn.MAXIFS('Tableau FR Download'!A:A,'Tableau FR Download'!B:B,'Eligible Components'!G1224)</f>
        <v>0</v>
      </c>
      <c r="M1224" s="1" t="str">
        <f>IF(L1224=0,"",INDEX('Tableau FR Download'!G:G,MATCH('Eligible Components'!L1224,'Tableau FR Download'!A:A,0)))</f>
        <v/>
      </c>
      <c r="N1224" s="2" t="str">
        <f>IFERROR(IF(LEFT(INDEX('Tableau FR Download'!J:J,MATCH('Eligible Components'!M1224,'Tableau FR Download'!G:G,0)),FIND(" - ",INDEX('Tableau FR Download'!J:J,MATCH('Eligible Components'!M1224,'Tableau FR Download'!G:G,0)))-1) = 0,"",LEFT(INDEX('Tableau FR Download'!J:J,MATCH('Eligible Components'!M1224,'Tableau FR Download'!G:G,0)),FIND(" - ",INDEX('Tableau FR Download'!J:J,MATCH('Eligible Components'!M1224,'Tableau FR Download'!G:G,0)))-1)),"")</f>
        <v/>
      </c>
      <c r="O1224" s="2" t="str">
        <f>IF(T1224="No","",IFERROR(IF(INDEX('Tableau FR Download'!M:M,MATCH('Eligible Components'!M1224,'Tableau FR Download'!G:G,0))=0,"",INDEX('Tableau FR Download'!M:M,MATCH('Eligible Components'!M1224,'Tableau FR Download'!G:G,0))),""))</f>
        <v/>
      </c>
      <c r="P1224" s="27" t="str">
        <f>IF(IFERROR(
INDEX('Funding Request Tracker'!$G$6:$G$13,MATCH('Eligible Components'!N1224,'Funding Request Tracker'!$F$6:$F$13,0)),"")=0,"",
IFERROR(INDEX('Funding Request Tracker'!$G$6:$G$13,MATCH('Eligible Components'!N1224,'Funding Request Tracker'!$F$6:$F$13,0)),
""))</f>
        <v/>
      </c>
      <c r="Q1224" s="27" t="str">
        <f>IF(IFERROR(INDEX('Tableau FR Download'!N:N,MATCH('Eligible Components'!M1224,'Tableau FR Download'!G:G,0)),"")=0,"",IFERROR(INDEX('Tableau FR Download'!N:N,MATCH('Eligible Components'!M1224,'Tableau FR Download'!G:G,0)),""))</f>
        <v/>
      </c>
      <c r="R1224" s="27" t="str">
        <f>IF(IFERROR(INDEX('Tableau FR Download'!O:O,MATCH('Eligible Components'!M1224,'Tableau FR Download'!G:G,0)),"")=0,"",IFERROR(INDEX('Tableau FR Download'!O:O,MATCH('Eligible Components'!M1224,'Tableau FR Download'!G:G,0)),""))</f>
        <v/>
      </c>
      <c r="S1224" t="str">
        <f t="shared" si="66"/>
        <v/>
      </c>
      <c r="T1224" s="1" t="str">
        <f>IFERROR(INDEX('User Instructions'!$E$3:$E$8,MATCH('Eligible Components'!N1224,'User Instructions'!$D$3:$D$8,0)),"")</f>
        <v/>
      </c>
      <c r="U1224" s="1" t="str">
        <f>IFERROR(IF(INDEX('Tableau FR Download'!M:M,MATCH('Eligible Components'!M1224,'Tableau FR Download'!G:G,0))=0,"",INDEX('Tableau FR Download'!M:M,MATCH('Eligible Components'!M1224,'Tableau FR Download'!G:G,0))),"")</f>
        <v/>
      </c>
    </row>
    <row r="1225" spans="1:21" hidden="1" x14ac:dyDescent="0.35">
      <c r="A1225" s="1">
        <f t="shared" si="65"/>
        <v>0</v>
      </c>
      <c r="B1225" s="1">
        <v>0</v>
      </c>
      <c r="C1225" s="1" t="s">
        <v>201</v>
      </c>
      <c r="D1225" s="1" t="s">
        <v>158</v>
      </c>
      <c r="E1225" s="1" t="s">
        <v>68</v>
      </c>
      <c r="F1225" s="1" t="s">
        <v>68</v>
      </c>
      <c r="G1225" s="1" t="str">
        <f t="shared" si="67"/>
        <v>Paraguay-Malaria</v>
      </c>
      <c r="H1225" s="1">
        <v>0</v>
      </c>
      <c r="I1225" s="1" t="s">
        <v>71</v>
      </c>
      <c r="J1225" s="1" t="str">
        <f>IF(IFERROR(IF(M1225="",INDEX('Review Approach Lookup'!D:D,MATCH('Eligible Components'!G1225,'Review Approach Lookup'!A:A,0)),INDEX('Tableau FR Download'!I:I,MATCH(M1225,'Tableau FR Download'!G:G,0))),"")=0,"TBC",IFERROR(IF(M1225="",INDEX('Review Approach Lookup'!D:D,MATCH('Eligible Components'!G1225,'Review Approach Lookup'!A:A,0)),INDEX('Tableau FR Download'!I:I,MATCH(M1225,'Tableau FR Download'!G:G,0))),""))</f>
        <v/>
      </c>
      <c r="K1225" s="1" t="s">
        <v>218</v>
      </c>
      <c r="L1225" s="1">
        <f>_xlfn.MAXIFS('Tableau FR Download'!A:A,'Tableau FR Download'!B:B,'Eligible Components'!G1225)</f>
        <v>0</v>
      </c>
      <c r="M1225" s="1" t="str">
        <f>IF(L1225=0,"",INDEX('Tableau FR Download'!G:G,MATCH('Eligible Components'!L1225,'Tableau FR Download'!A:A,0)))</f>
        <v/>
      </c>
      <c r="N1225" s="2" t="str">
        <f>IFERROR(IF(LEFT(INDEX('Tableau FR Download'!J:J,MATCH('Eligible Components'!M1225,'Tableau FR Download'!G:G,0)),FIND(" - ",INDEX('Tableau FR Download'!J:J,MATCH('Eligible Components'!M1225,'Tableau FR Download'!G:G,0)))-1) = 0,"",LEFT(INDEX('Tableau FR Download'!J:J,MATCH('Eligible Components'!M1225,'Tableau FR Download'!G:G,0)),FIND(" - ",INDEX('Tableau FR Download'!J:J,MATCH('Eligible Components'!M1225,'Tableau FR Download'!G:G,0)))-1)),"")</f>
        <v/>
      </c>
      <c r="O1225" s="2" t="str">
        <f>IF(T1225="No","",IFERROR(IF(INDEX('Tableau FR Download'!M:M,MATCH('Eligible Components'!M1225,'Tableau FR Download'!G:G,0))=0,"",INDEX('Tableau FR Download'!M:M,MATCH('Eligible Components'!M1225,'Tableau FR Download'!G:G,0))),""))</f>
        <v/>
      </c>
      <c r="P1225" s="27" t="str">
        <f>IF(IFERROR(
INDEX('Funding Request Tracker'!$G$6:$G$13,MATCH('Eligible Components'!N1225,'Funding Request Tracker'!$F$6:$F$13,0)),"")=0,"",
IFERROR(INDEX('Funding Request Tracker'!$G$6:$G$13,MATCH('Eligible Components'!N1225,'Funding Request Tracker'!$F$6:$F$13,0)),
""))</f>
        <v/>
      </c>
      <c r="Q1225" s="27" t="str">
        <f>IF(IFERROR(INDEX('Tableau FR Download'!N:N,MATCH('Eligible Components'!M1225,'Tableau FR Download'!G:G,0)),"")=0,"",IFERROR(INDEX('Tableau FR Download'!N:N,MATCH('Eligible Components'!M1225,'Tableau FR Download'!G:G,0)),""))</f>
        <v/>
      </c>
      <c r="R1225" s="27" t="str">
        <f>IF(IFERROR(INDEX('Tableau FR Download'!O:O,MATCH('Eligible Components'!M1225,'Tableau FR Download'!G:G,0)),"")=0,"",IFERROR(INDEX('Tableau FR Download'!O:O,MATCH('Eligible Components'!M1225,'Tableau FR Download'!G:G,0)),""))</f>
        <v/>
      </c>
      <c r="S1225" t="str">
        <f t="shared" si="66"/>
        <v/>
      </c>
      <c r="T1225" s="1" t="str">
        <f>IFERROR(INDEX('User Instructions'!$E$3:$E$8,MATCH('Eligible Components'!N1225,'User Instructions'!$D$3:$D$8,0)),"")</f>
        <v/>
      </c>
      <c r="U1225" s="1" t="str">
        <f>IFERROR(IF(INDEX('Tableau FR Download'!M:M,MATCH('Eligible Components'!M1225,'Tableau FR Download'!G:G,0))=0,"",INDEX('Tableau FR Download'!M:M,MATCH('Eligible Components'!M1225,'Tableau FR Download'!G:G,0))),"")</f>
        <v/>
      </c>
    </row>
    <row r="1226" spans="1:21" hidden="1" x14ac:dyDescent="0.35">
      <c r="A1226" s="1">
        <f t="shared" si="65"/>
        <v>0</v>
      </c>
      <c r="B1226" s="1">
        <v>0</v>
      </c>
      <c r="C1226" s="1" t="s">
        <v>201</v>
      </c>
      <c r="D1226" s="1" t="s">
        <v>158</v>
      </c>
      <c r="E1226" s="1" t="s">
        <v>94</v>
      </c>
      <c r="F1226" s="1" t="s">
        <v>212</v>
      </c>
      <c r="G1226" s="1" t="str">
        <f t="shared" si="67"/>
        <v>Paraguay-Malaria,RSSH</v>
      </c>
      <c r="H1226" s="1">
        <v>0</v>
      </c>
      <c r="I1226" s="1" t="s">
        <v>71</v>
      </c>
      <c r="J1226" s="1" t="str">
        <f>IF(IFERROR(IF(M1226="",INDEX('Review Approach Lookup'!D:D,MATCH('Eligible Components'!G1226,'Review Approach Lookup'!A:A,0)),INDEX('Tableau FR Download'!I:I,MATCH(M1226,'Tableau FR Download'!G:G,0))),"")=0,"TBC",IFERROR(IF(M1226="",INDEX('Review Approach Lookup'!D:D,MATCH('Eligible Components'!G1226,'Review Approach Lookup'!A:A,0)),INDEX('Tableau FR Download'!I:I,MATCH(M1226,'Tableau FR Download'!G:G,0))),""))</f>
        <v/>
      </c>
      <c r="K1226" s="1" t="s">
        <v>218</v>
      </c>
      <c r="L1226" s="1">
        <f>_xlfn.MAXIFS('Tableau FR Download'!A:A,'Tableau FR Download'!B:B,'Eligible Components'!G1226)</f>
        <v>0</v>
      </c>
      <c r="M1226" s="1" t="str">
        <f>IF(L1226=0,"",INDEX('Tableau FR Download'!G:G,MATCH('Eligible Components'!L1226,'Tableau FR Download'!A:A,0)))</f>
        <v/>
      </c>
      <c r="N1226" s="2" t="str">
        <f>IFERROR(IF(LEFT(INDEX('Tableau FR Download'!J:J,MATCH('Eligible Components'!M1226,'Tableau FR Download'!G:G,0)),FIND(" - ",INDEX('Tableau FR Download'!J:J,MATCH('Eligible Components'!M1226,'Tableau FR Download'!G:G,0)))-1) = 0,"",LEFT(INDEX('Tableau FR Download'!J:J,MATCH('Eligible Components'!M1226,'Tableau FR Download'!G:G,0)),FIND(" - ",INDEX('Tableau FR Download'!J:J,MATCH('Eligible Components'!M1226,'Tableau FR Download'!G:G,0)))-1)),"")</f>
        <v/>
      </c>
      <c r="O1226" s="2" t="str">
        <f>IF(T1226="No","",IFERROR(IF(INDEX('Tableau FR Download'!M:M,MATCH('Eligible Components'!M1226,'Tableau FR Download'!G:G,0))=0,"",INDEX('Tableau FR Download'!M:M,MATCH('Eligible Components'!M1226,'Tableau FR Download'!G:G,0))),""))</f>
        <v/>
      </c>
      <c r="P1226" s="27" t="str">
        <f>IF(IFERROR(
INDEX('Funding Request Tracker'!$G$6:$G$13,MATCH('Eligible Components'!N1226,'Funding Request Tracker'!$F$6:$F$13,0)),"")=0,"",
IFERROR(INDEX('Funding Request Tracker'!$G$6:$G$13,MATCH('Eligible Components'!N1226,'Funding Request Tracker'!$F$6:$F$13,0)),
""))</f>
        <v/>
      </c>
      <c r="Q1226" s="27" t="str">
        <f>IF(IFERROR(INDEX('Tableau FR Download'!N:N,MATCH('Eligible Components'!M1226,'Tableau FR Download'!G:G,0)),"")=0,"",IFERROR(INDEX('Tableau FR Download'!N:N,MATCH('Eligible Components'!M1226,'Tableau FR Download'!G:G,0)),""))</f>
        <v/>
      </c>
      <c r="R1226" s="27" t="str">
        <f>IF(IFERROR(INDEX('Tableau FR Download'!O:O,MATCH('Eligible Components'!M1226,'Tableau FR Download'!G:G,0)),"")=0,"",IFERROR(INDEX('Tableau FR Download'!O:O,MATCH('Eligible Components'!M1226,'Tableau FR Download'!G:G,0)),""))</f>
        <v/>
      </c>
      <c r="S1226" t="str">
        <f t="shared" si="66"/>
        <v/>
      </c>
      <c r="T1226" s="1" t="str">
        <f>IFERROR(INDEX('User Instructions'!$E$3:$E$8,MATCH('Eligible Components'!N1226,'User Instructions'!$D$3:$D$8,0)),"")</f>
        <v/>
      </c>
      <c r="U1226" s="1" t="str">
        <f>IFERROR(IF(INDEX('Tableau FR Download'!M:M,MATCH('Eligible Components'!M1226,'Tableau FR Download'!G:G,0))=0,"",INDEX('Tableau FR Download'!M:M,MATCH('Eligible Components'!M1226,'Tableau FR Download'!G:G,0))),"")</f>
        <v/>
      </c>
    </row>
    <row r="1227" spans="1:21" hidden="1" x14ac:dyDescent="0.35">
      <c r="A1227" s="1">
        <f t="shared" si="65"/>
        <v>0</v>
      </c>
      <c r="B1227" s="1">
        <v>0</v>
      </c>
      <c r="C1227" s="1" t="s">
        <v>201</v>
      </c>
      <c r="D1227" s="1" t="s">
        <v>158</v>
      </c>
      <c r="E1227" s="1" t="s">
        <v>91</v>
      </c>
      <c r="F1227" s="1" t="s">
        <v>91</v>
      </c>
      <c r="G1227" s="1" t="str">
        <f t="shared" si="67"/>
        <v>Paraguay-RSSH</v>
      </c>
      <c r="H1227" s="1">
        <v>1</v>
      </c>
      <c r="I1227" s="1" t="s">
        <v>71</v>
      </c>
      <c r="J1227" s="1" t="str">
        <f>IF(IFERROR(IF(M1227="",INDEX('Review Approach Lookup'!D:D,MATCH('Eligible Components'!G1227,'Review Approach Lookup'!A:A,0)),INDEX('Tableau FR Download'!I:I,MATCH(M1227,'Tableau FR Download'!G:G,0))),"")=0,"TBC",IFERROR(IF(M1227="",INDEX('Review Approach Lookup'!D:D,MATCH('Eligible Components'!G1227,'Review Approach Lookup'!A:A,0)),INDEX('Tableau FR Download'!I:I,MATCH(M1227,'Tableau FR Download'!G:G,0))),""))</f>
        <v>TBC</v>
      </c>
      <c r="K1227" s="1" t="s">
        <v>218</v>
      </c>
      <c r="L1227" s="1">
        <f>_xlfn.MAXIFS('Tableau FR Download'!A:A,'Tableau FR Download'!B:B,'Eligible Components'!G1227)</f>
        <v>0</v>
      </c>
      <c r="M1227" s="1" t="str">
        <f>IF(L1227=0,"",INDEX('Tableau FR Download'!G:G,MATCH('Eligible Components'!L1227,'Tableau FR Download'!A:A,0)))</f>
        <v/>
      </c>
      <c r="N1227" s="2" t="str">
        <f>IFERROR(IF(LEFT(INDEX('Tableau FR Download'!J:J,MATCH('Eligible Components'!M1227,'Tableau FR Download'!G:G,0)),FIND(" - ",INDEX('Tableau FR Download'!J:J,MATCH('Eligible Components'!M1227,'Tableau FR Download'!G:G,0)))-1) = 0,"",LEFT(INDEX('Tableau FR Download'!J:J,MATCH('Eligible Components'!M1227,'Tableau FR Download'!G:G,0)),FIND(" - ",INDEX('Tableau FR Download'!J:J,MATCH('Eligible Components'!M1227,'Tableau FR Download'!G:G,0)))-1)),"")</f>
        <v/>
      </c>
      <c r="O1227" s="2" t="str">
        <f>IF(T1227="No","",IFERROR(IF(INDEX('Tableau FR Download'!M:M,MATCH('Eligible Components'!M1227,'Tableau FR Download'!G:G,0))=0,"",INDEX('Tableau FR Download'!M:M,MATCH('Eligible Components'!M1227,'Tableau FR Download'!G:G,0))),""))</f>
        <v/>
      </c>
      <c r="P1227" s="27" t="str">
        <f>IF(IFERROR(
INDEX('Funding Request Tracker'!$G$6:$G$13,MATCH('Eligible Components'!N1227,'Funding Request Tracker'!$F$6:$F$13,0)),"")=0,"",
IFERROR(INDEX('Funding Request Tracker'!$G$6:$G$13,MATCH('Eligible Components'!N1227,'Funding Request Tracker'!$F$6:$F$13,0)),
""))</f>
        <v/>
      </c>
      <c r="Q1227" s="27" t="str">
        <f>IF(IFERROR(INDEX('Tableau FR Download'!N:N,MATCH('Eligible Components'!M1227,'Tableau FR Download'!G:G,0)),"")=0,"",IFERROR(INDEX('Tableau FR Download'!N:N,MATCH('Eligible Components'!M1227,'Tableau FR Download'!G:G,0)),""))</f>
        <v/>
      </c>
      <c r="R1227" s="27" t="str">
        <f>IF(IFERROR(INDEX('Tableau FR Download'!O:O,MATCH('Eligible Components'!M1227,'Tableau FR Download'!G:G,0)),"")=0,"",IFERROR(INDEX('Tableau FR Download'!O:O,MATCH('Eligible Components'!M1227,'Tableau FR Download'!G:G,0)),""))</f>
        <v/>
      </c>
      <c r="S1227" t="str">
        <f t="shared" si="66"/>
        <v/>
      </c>
      <c r="T1227" s="1" t="str">
        <f>IFERROR(INDEX('User Instructions'!$E$3:$E$8,MATCH('Eligible Components'!N1227,'User Instructions'!$D$3:$D$8,0)),"")</f>
        <v/>
      </c>
      <c r="U1227" s="1" t="str">
        <f>IFERROR(IF(INDEX('Tableau FR Download'!M:M,MATCH('Eligible Components'!M1227,'Tableau FR Download'!G:G,0))=0,"",INDEX('Tableau FR Download'!M:M,MATCH('Eligible Components'!M1227,'Tableau FR Download'!G:G,0))),"")</f>
        <v/>
      </c>
    </row>
    <row r="1228" spans="1:21" hidden="1" x14ac:dyDescent="0.35">
      <c r="A1228" s="1">
        <f t="shared" si="65"/>
        <v>0</v>
      </c>
      <c r="B1228" s="1">
        <v>0</v>
      </c>
      <c r="C1228" s="1" t="s">
        <v>201</v>
      </c>
      <c r="D1228" s="1" t="s">
        <v>158</v>
      </c>
      <c r="E1228" s="1" t="s">
        <v>61</v>
      </c>
      <c r="F1228" s="1" t="s">
        <v>213</v>
      </c>
      <c r="G1228" s="1" t="str">
        <f t="shared" si="67"/>
        <v>Paraguay-Tuberculosis</v>
      </c>
      <c r="H1228" s="1">
        <v>0</v>
      </c>
      <c r="I1228" s="1" t="s">
        <v>71</v>
      </c>
      <c r="J1228" s="1" t="str">
        <f>IF(IFERROR(IF(M1228="",INDEX('Review Approach Lookup'!D:D,MATCH('Eligible Components'!G1228,'Review Approach Lookup'!A:A,0)),INDEX('Tableau FR Download'!I:I,MATCH(M1228,'Tableau FR Download'!G:G,0))),"")=0,"TBC",IFERROR(IF(M1228="",INDEX('Review Approach Lookup'!D:D,MATCH('Eligible Components'!G1228,'Review Approach Lookup'!A:A,0)),INDEX('Tableau FR Download'!I:I,MATCH(M1228,'Tableau FR Download'!G:G,0))),""))</f>
        <v/>
      </c>
      <c r="K1228" s="1" t="s">
        <v>218</v>
      </c>
      <c r="L1228" s="1">
        <f>_xlfn.MAXIFS('Tableau FR Download'!A:A,'Tableau FR Download'!B:B,'Eligible Components'!G1228)</f>
        <v>0</v>
      </c>
      <c r="M1228" s="1" t="str">
        <f>IF(L1228=0,"",INDEX('Tableau FR Download'!G:G,MATCH('Eligible Components'!L1228,'Tableau FR Download'!A:A,0)))</f>
        <v/>
      </c>
      <c r="N1228" s="2" t="str">
        <f>IFERROR(IF(LEFT(INDEX('Tableau FR Download'!J:J,MATCH('Eligible Components'!M1228,'Tableau FR Download'!G:G,0)),FIND(" - ",INDEX('Tableau FR Download'!J:J,MATCH('Eligible Components'!M1228,'Tableau FR Download'!G:G,0)))-1) = 0,"",LEFT(INDEX('Tableau FR Download'!J:J,MATCH('Eligible Components'!M1228,'Tableau FR Download'!G:G,0)),FIND(" - ",INDEX('Tableau FR Download'!J:J,MATCH('Eligible Components'!M1228,'Tableau FR Download'!G:G,0)))-1)),"")</f>
        <v/>
      </c>
      <c r="O1228" s="2" t="str">
        <f>IF(T1228="No","",IFERROR(IF(INDEX('Tableau FR Download'!M:M,MATCH('Eligible Components'!M1228,'Tableau FR Download'!G:G,0))=0,"",INDEX('Tableau FR Download'!M:M,MATCH('Eligible Components'!M1228,'Tableau FR Download'!G:G,0))),""))</f>
        <v/>
      </c>
      <c r="P1228" s="27" t="str">
        <f>IF(IFERROR(
INDEX('Funding Request Tracker'!$G$6:$G$13,MATCH('Eligible Components'!N1228,'Funding Request Tracker'!$F$6:$F$13,0)),"")=0,"",
IFERROR(INDEX('Funding Request Tracker'!$G$6:$G$13,MATCH('Eligible Components'!N1228,'Funding Request Tracker'!$F$6:$F$13,0)),
""))</f>
        <v/>
      </c>
      <c r="Q1228" s="27" t="str">
        <f>IF(IFERROR(INDEX('Tableau FR Download'!N:N,MATCH('Eligible Components'!M1228,'Tableau FR Download'!G:G,0)),"")=0,"",IFERROR(INDEX('Tableau FR Download'!N:N,MATCH('Eligible Components'!M1228,'Tableau FR Download'!G:G,0)),""))</f>
        <v/>
      </c>
      <c r="R1228" s="27" t="str">
        <f>IF(IFERROR(INDEX('Tableau FR Download'!O:O,MATCH('Eligible Components'!M1228,'Tableau FR Download'!G:G,0)),"")=0,"",IFERROR(INDEX('Tableau FR Download'!O:O,MATCH('Eligible Components'!M1228,'Tableau FR Download'!G:G,0)),""))</f>
        <v/>
      </c>
      <c r="S1228" t="str">
        <f t="shared" si="66"/>
        <v/>
      </c>
      <c r="T1228" s="1" t="str">
        <f>IFERROR(INDEX('User Instructions'!$E$3:$E$8,MATCH('Eligible Components'!N1228,'User Instructions'!$D$3:$D$8,0)),"")</f>
        <v/>
      </c>
      <c r="U1228" s="1" t="str">
        <f>IFERROR(IF(INDEX('Tableau FR Download'!M:M,MATCH('Eligible Components'!M1228,'Tableau FR Download'!G:G,0))=0,"",INDEX('Tableau FR Download'!M:M,MATCH('Eligible Components'!M1228,'Tableau FR Download'!G:G,0))),"")</f>
        <v/>
      </c>
    </row>
    <row r="1229" spans="1:21" hidden="1" x14ac:dyDescent="0.35">
      <c r="A1229" s="1">
        <f t="shared" si="65"/>
        <v>0</v>
      </c>
      <c r="B1229" s="1">
        <v>0</v>
      </c>
      <c r="C1229" s="1" t="s">
        <v>201</v>
      </c>
      <c r="D1229" s="1" t="s">
        <v>158</v>
      </c>
      <c r="E1229" s="1" t="s">
        <v>168</v>
      </c>
      <c r="F1229" s="1" t="s">
        <v>214</v>
      </c>
      <c r="G1229" s="1" t="str">
        <f t="shared" si="67"/>
        <v>Paraguay-Tuberculosis,Malaria</v>
      </c>
      <c r="H1229" s="1">
        <v>0</v>
      </c>
      <c r="I1229" s="1" t="s">
        <v>71</v>
      </c>
      <c r="J1229" s="1" t="str">
        <f>IF(IFERROR(IF(M1229="",INDEX('Review Approach Lookup'!D:D,MATCH('Eligible Components'!G1229,'Review Approach Lookup'!A:A,0)),INDEX('Tableau FR Download'!I:I,MATCH(M1229,'Tableau FR Download'!G:G,0))),"")=0,"TBC",IFERROR(IF(M1229="",INDEX('Review Approach Lookup'!D:D,MATCH('Eligible Components'!G1229,'Review Approach Lookup'!A:A,0)),INDEX('Tableau FR Download'!I:I,MATCH(M1229,'Tableau FR Download'!G:G,0))),""))</f>
        <v/>
      </c>
      <c r="K1229" s="1" t="s">
        <v>218</v>
      </c>
      <c r="L1229" s="1">
        <f>_xlfn.MAXIFS('Tableau FR Download'!A:A,'Tableau FR Download'!B:B,'Eligible Components'!G1229)</f>
        <v>0</v>
      </c>
      <c r="M1229" s="1" t="str">
        <f>IF(L1229=0,"",INDEX('Tableau FR Download'!G:G,MATCH('Eligible Components'!L1229,'Tableau FR Download'!A:A,0)))</f>
        <v/>
      </c>
      <c r="N1229" s="2" t="str">
        <f>IFERROR(IF(LEFT(INDEX('Tableau FR Download'!J:J,MATCH('Eligible Components'!M1229,'Tableau FR Download'!G:G,0)),FIND(" - ",INDEX('Tableau FR Download'!J:J,MATCH('Eligible Components'!M1229,'Tableau FR Download'!G:G,0)))-1) = 0,"",LEFT(INDEX('Tableau FR Download'!J:J,MATCH('Eligible Components'!M1229,'Tableau FR Download'!G:G,0)),FIND(" - ",INDEX('Tableau FR Download'!J:J,MATCH('Eligible Components'!M1229,'Tableau FR Download'!G:G,0)))-1)),"")</f>
        <v/>
      </c>
      <c r="O1229" s="2" t="str">
        <f>IF(T1229="No","",IFERROR(IF(INDEX('Tableau FR Download'!M:M,MATCH('Eligible Components'!M1229,'Tableau FR Download'!G:G,0))=0,"",INDEX('Tableau FR Download'!M:M,MATCH('Eligible Components'!M1229,'Tableau FR Download'!G:G,0))),""))</f>
        <v/>
      </c>
      <c r="P1229" s="27" t="str">
        <f>IF(IFERROR(
INDEX('Funding Request Tracker'!$G$6:$G$13,MATCH('Eligible Components'!N1229,'Funding Request Tracker'!$F$6:$F$13,0)),"")=0,"",
IFERROR(INDEX('Funding Request Tracker'!$G$6:$G$13,MATCH('Eligible Components'!N1229,'Funding Request Tracker'!$F$6:$F$13,0)),
""))</f>
        <v/>
      </c>
      <c r="Q1229" s="27" t="str">
        <f>IF(IFERROR(INDEX('Tableau FR Download'!N:N,MATCH('Eligible Components'!M1229,'Tableau FR Download'!G:G,0)),"")=0,"",IFERROR(INDEX('Tableau FR Download'!N:N,MATCH('Eligible Components'!M1229,'Tableau FR Download'!G:G,0)),""))</f>
        <v/>
      </c>
      <c r="R1229" s="27" t="str">
        <f>IF(IFERROR(INDEX('Tableau FR Download'!O:O,MATCH('Eligible Components'!M1229,'Tableau FR Download'!G:G,0)),"")=0,"",IFERROR(INDEX('Tableau FR Download'!O:O,MATCH('Eligible Components'!M1229,'Tableau FR Download'!G:G,0)),""))</f>
        <v/>
      </c>
      <c r="S1229" t="str">
        <f t="shared" si="66"/>
        <v/>
      </c>
      <c r="T1229" s="1" t="str">
        <f>IFERROR(INDEX('User Instructions'!$E$3:$E$8,MATCH('Eligible Components'!N1229,'User Instructions'!$D$3:$D$8,0)),"")</f>
        <v/>
      </c>
      <c r="U1229" s="1" t="str">
        <f>IFERROR(IF(INDEX('Tableau FR Download'!M:M,MATCH('Eligible Components'!M1229,'Tableau FR Download'!G:G,0))=0,"",INDEX('Tableau FR Download'!M:M,MATCH('Eligible Components'!M1229,'Tableau FR Download'!G:G,0))),"")</f>
        <v/>
      </c>
    </row>
    <row r="1230" spans="1:21" hidden="1" x14ac:dyDescent="0.35">
      <c r="A1230" s="1">
        <f t="shared" si="65"/>
        <v>0</v>
      </c>
      <c r="B1230" s="1">
        <v>0</v>
      </c>
      <c r="C1230" s="1" t="s">
        <v>201</v>
      </c>
      <c r="D1230" s="1" t="s">
        <v>158</v>
      </c>
      <c r="E1230" s="1" t="s">
        <v>133</v>
      </c>
      <c r="F1230" s="1" t="s">
        <v>215</v>
      </c>
      <c r="G1230" s="1" t="str">
        <f t="shared" si="67"/>
        <v>Paraguay-Tuberculosis,Malaria,RSSH</v>
      </c>
      <c r="H1230" s="1">
        <v>0</v>
      </c>
      <c r="I1230" s="1" t="s">
        <v>71</v>
      </c>
      <c r="J1230" s="1" t="str">
        <f>IF(IFERROR(IF(M1230="",INDEX('Review Approach Lookup'!D:D,MATCH('Eligible Components'!G1230,'Review Approach Lookup'!A:A,0)),INDEX('Tableau FR Download'!I:I,MATCH(M1230,'Tableau FR Download'!G:G,0))),"")=0,"TBC",IFERROR(IF(M1230="",INDEX('Review Approach Lookup'!D:D,MATCH('Eligible Components'!G1230,'Review Approach Lookup'!A:A,0)),INDEX('Tableau FR Download'!I:I,MATCH(M1230,'Tableau FR Download'!G:G,0))),""))</f>
        <v/>
      </c>
      <c r="K1230" s="1" t="s">
        <v>218</v>
      </c>
      <c r="L1230" s="1">
        <f>_xlfn.MAXIFS('Tableau FR Download'!A:A,'Tableau FR Download'!B:B,'Eligible Components'!G1230)</f>
        <v>0</v>
      </c>
      <c r="M1230" s="1" t="str">
        <f>IF(L1230=0,"",INDEX('Tableau FR Download'!G:G,MATCH('Eligible Components'!L1230,'Tableau FR Download'!A:A,0)))</f>
        <v/>
      </c>
      <c r="N1230" s="2" t="str">
        <f>IFERROR(IF(LEFT(INDEX('Tableau FR Download'!J:J,MATCH('Eligible Components'!M1230,'Tableau FR Download'!G:G,0)),FIND(" - ",INDEX('Tableau FR Download'!J:J,MATCH('Eligible Components'!M1230,'Tableau FR Download'!G:G,0)))-1) = 0,"",LEFT(INDEX('Tableau FR Download'!J:J,MATCH('Eligible Components'!M1230,'Tableau FR Download'!G:G,0)),FIND(" - ",INDEX('Tableau FR Download'!J:J,MATCH('Eligible Components'!M1230,'Tableau FR Download'!G:G,0)))-1)),"")</f>
        <v/>
      </c>
      <c r="O1230" s="2" t="str">
        <f>IF(T1230="No","",IFERROR(IF(INDEX('Tableau FR Download'!M:M,MATCH('Eligible Components'!M1230,'Tableau FR Download'!G:G,0))=0,"",INDEX('Tableau FR Download'!M:M,MATCH('Eligible Components'!M1230,'Tableau FR Download'!G:G,0))),""))</f>
        <v/>
      </c>
      <c r="P1230" s="27" t="str">
        <f>IF(IFERROR(
INDEX('Funding Request Tracker'!$G$6:$G$13,MATCH('Eligible Components'!N1230,'Funding Request Tracker'!$F$6:$F$13,0)),"")=0,"",
IFERROR(INDEX('Funding Request Tracker'!$G$6:$G$13,MATCH('Eligible Components'!N1230,'Funding Request Tracker'!$F$6:$F$13,0)),
""))</f>
        <v/>
      </c>
      <c r="Q1230" s="27" t="str">
        <f>IF(IFERROR(INDEX('Tableau FR Download'!N:N,MATCH('Eligible Components'!M1230,'Tableau FR Download'!G:G,0)),"")=0,"",IFERROR(INDEX('Tableau FR Download'!N:N,MATCH('Eligible Components'!M1230,'Tableau FR Download'!G:G,0)),""))</f>
        <v/>
      </c>
      <c r="R1230" s="27" t="str">
        <f>IF(IFERROR(INDEX('Tableau FR Download'!O:O,MATCH('Eligible Components'!M1230,'Tableau FR Download'!G:G,0)),"")=0,"",IFERROR(INDEX('Tableau FR Download'!O:O,MATCH('Eligible Components'!M1230,'Tableau FR Download'!G:G,0)),""))</f>
        <v/>
      </c>
      <c r="S1230" t="str">
        <f t="shared" si="66"/>
        <v/>
      </c>
      <c r="T1230" s="1" t="str">
        <f>IFERROR(INDEX('User Instructions'!$E$3:$E$8,MATCH('Eligible Components'!N1230,'User Instructions'!$D$3:$D$8,0)),"")</f>
        <v/>
      </c>
      <c r="U1230" s="1" t="str">
        <f>IFERROR(IF(INDEX('Tableau FR Download'!M:M,MATCH('Eligible Components'!M1230,'Tableau FR Download'!G:G,0))=0,"",INDEX('Tableau FR Download'!M:M,MATCH('Eligible Components'!M1230,'Tableau FR Download'!G:G,0))),"")</f>
        <v/>
      </c>
    </row>
    <row r="1231" spans="1:21" hidden="1" x14ac:dyDescent="0.35">
      <c r="A1231" s="1">
        <f t="shared" si="65"/>
        <v>0</v>
      </c>
      <c r="B1231" s="1">
        <v>0</v>
      </c>
      <c r="C1231" s="1" t="s">
        <v>201</v>
      </c>
      <c r="D1231" s="1" t="s">
        <v>158</v>
      </c>
      <c r="E1231" s="1" t="s">
        <v>121</v>
      </c>
      <c r="F1231" s="1" t="s">
        <v>216</v>
      </c>
      <c r="G1231" s="1" t="str">
        <f t="shared" si="67"/>
        <v>Paraguay-Tuberculosis,RSSH</v>
      </c>
      <c r="H1231" s="1">
        <v>0</v>
      </c>
      <c r="I1231" s="1" t="s">
        <v>71</v>
      </c>
      <c r="J1231" s="1" t="str">
        <f>IF(IFERROR(IF(M1231="",INDEX('Review Approach Lookup'!D:D,MATCH('Eligible Components'!G1231,'Review Approach Lookup'!A:A,0)),INDEX('Tableau FR Download'!I:I,MATCH(M1231,'Tableau FR Download'!G:G,0))),"")=0,"TBC",IFERROR(IF(M1231="",INDEX('Review Approach Lookup'!D:D,MATCH('Eligible Components'!G1231,'Review Approach Lookup'!A:A,0)),INDEX('Tableau FR Download'!I:I,MATCH(M1231,'Tableau FR Download'!G:G,0))),""))</f>
        <v/>
      </c>
      <c r="K1231" s="1" t="s">
        <v>218</v>
      </c>
      <c r="L1231" s="1">
        <f>_xlfn.MAXIFS('Tableau FR Download'!A:A,'Tableau FR Download'!B:B,'Eligible Components'!G1231)</f>
        <v>0</v>
      </c>
      <c r="M1231" s="1" t="str">
        <f>IF(L1231=0,"",INDEX('Tableau FR Download'!G:G,MATCH('Eligible Components'!L1231,'Tableau FR Download'!A:A,0)))</f>
        <v/>
      </c>
      <c r="N1231" s="2" t="str">
        <f>IFERROR(IF(LEFT(INDEX('Tableau FR Download'!J:J,MATCH('Eligible Components'!M1231,'Tableau FR Download'!G:G,0)),FIND(" - ",INDEX('Tableau FR Download'!J:J,MATCH('Eligible Components'!M1231,'Tableau FR Download'!G:G,0)))-1) = 0,"",LEFT(INDEX('Tableau FR Download'!J:J,MATCH('Eligible Components'!M1231,'Tableau FR Download'!G:G,0)),FIND(" - ",INDEX('Tableau FR Download'!J:J,MATCH('Eligible Components'!M1231,'Tableau FR Download'!G:G,0)))-1)),"")</f>
        <v/>
      </c>
      <c r="O1231" s="2" t="str">
        <f>IF(T1231="No","",IFERROR(IF(INDEX('Tableau FR Download'!M:M,MATCH('Eligible Components'!M1231,'Tableau FR Download'!G:G,0))=0,"",INDEX('Tableau FR Download'!M:M,MATCH('Eligible Components'!M1231,'Tableau FR Download'!G:G,0))),""))</f>
        <v/>
      </c>
      <c r="P1231" s="27" t="str">
        <f>IF(IFERROR(
INDEX('Funding Request Tracker'!$G$6:$G$13,MATCH('Eligible Components'!N1231,'Funding Request Tracker'!$F$6:$F$13,0)),"")=0,"",
IFERROR(INDEX('Funding Request Tracker'!$G$6:$G$13,MATCH('Eligible Components'!N1231,'Funding Request Tracker'!$F$6:$F$13,0)),
""))</f>
        <v/>
      </c>
      <c r="Q1231" s="27" t="str">
        <f>IF(IFERROR(INDEX('Tableau FR Download'!N:N,MATCH('Eligible Components'!M1231,'Tableau FR Download'!G:G,0)),"")=0,"",IFERROR(INDEX('Tableau FR Download'!N:N,MATCH('Eligible Components'!M1231,'Tableau FR Download'!G:G,0)),""))</f>
        <v/>
      </c>
      <c r="R1231" s="27" t="str">
        <f>IF(IFERROR(INDEX('Tableau FR Download'!O:O,MATCH('Eligible Components'!M1231,'Tableau FR Download'!G:G,0)),"")=0,"",IFERROR(INDEX('Tableau FR Download'!O:O,MATCH('Eligible Components'!M1231,'Tableau FR Download'!G:G,0)),""))</f>
        <v/>
      </c>
      <c r="S1231" t="str">
        <f t="shared" si="66"/>
        <v/>
      </c>
      <c r="T1231" s="1" t="str">
        <f>IFERROR(INDEX('User Instructions'!$E$3:$E$8,MATCH('Eligible Components'!N1231,'User Instructions'!$D$3:$D$8,0)),"")</f>
        <v/>
      </c>
      <c r="U1231" s="1" t="str">
        <f>IFERROR(IF(INDEX('Tableau FR Download'!M:M,MATCH('Eligible Components'!M1231,'Tableau FR Download'!G:G,0))=0,"",INDEX('Tableau FR Download'!M:M,MATCH('Eligible Components'!M1231,'Tableau FR Download'!G:G,0))),"")</f>
        <v/>
      </c>
    </row>
    <row r="1232" spans="1:21" hidden="1" x14ac:dyDescent="0.35">
      <c r="A1232" s="1">
        <f t="shared" si="65"/>
        <v>0</v>
      </c>
      <c r="B1232" s="1">
        <v>1</v>
      </c>
      <c r="C1232" s="1" t="s">
        <v>201</v>
      </c>
      <c r="D1232" s="1" t="s">
        <v>159</v>
      </c>
      <c r="E1232" s="1" t="s">
        <v>59</v>
      </c>
      <c r="F1232" s="1" t="s">
        <v>59</v>
      </c>
      <c r="G1232" s="1" t="str">
        <f t="shared" si="67"/>
        <v>Peru-HIV/AIDS</v>
      </c>
      <c r="H1232" s="1">
        <v>1</v>
      </c>
      <c r="I1232" s="1" t="s">
        <v>71</v>
      </c>
      <c r="J1232" s="1" t="str">
        <f>IF(IFERROR(IF(M1232="",INDEX('Review Approach Lookup'!D:D,MATCH('Eligible Components'!G1232,'Review Approach Lookup'!A:A,0)),INDEX('Tableau FR Download'!I:I,MATCH(M1232,'Tableau FR Download'!G:G,0))),"")=0,"TBC",IFERROR(IF(M1232="",INDEX('Review Approach Lookup'!D:D,MATCH('Eligible Components'!G1232,'Review Approach Lookup'!A:A,0)),INDEX('Tableau FR Download'!I:I,MATCH(M1232,'Tableau FR Download'!G:G,0))),""))</f>
        <v>Tailored for Focused Portfolios</v>
      </c>
      <c r="K1232" s="1" t="s">
        <v>218</v>
      </c>
      <c r="L1232" s="1">
        <f>_xlfn.MAXIFS('Tableau FR Download'!A:A,'Tableau FR Download'!B:B,'Eligible Components'!G1232)</f>
        <v>0</v>
      </c>
      <c r="M1232" s="1" t="str">
        <f>IF(L1232=0,"",INDEX('Tableau FR Download'!G:G,MATCH('Eligible Components'!L1232,'Tableau FR Download'!A:A,0)))</f>
        <v/>
      </c>
      <c r="N1232" s="2" t="str">
        <f>IFERROR(IF(LEFT(INDEX('Tableau FR Download'!J:J,MATCH('Eligible Components'!M1232,'Tableau FR Download'!G:G,0)),FIND(" - ",INDEX('Tableau FR Download'!J:J,MATCH('Eligible Components'!M1232,'Tableau FR Download'!G:G,0)))-1) = 0,"",LEFT(INDEX('Tableau FR Download'!J:J,MATCH('Eligible Components'!M1232,'Tableau FR Download'!G:G,0)),FIND(" - ",INDEX('Tableau FR Download'!J:J,MATCH('Eligible Components'!M1232,'Tableau FR Download'!G:G,0)))-1)),"")</f>
        <v/>
      </c>
      <c r="O1232" s="2" t="str">
        <f>IF(T1232="No","",IFERROR(IF(INDEX('Tableau FR Download'!M:M,MATCH('Eligible Components'!M1232,'Tableau FR Download'!G:G,0))=0,"",INDEX('Tableau FR Download'!M:M,MATCH('Eligible Components'!M1232,'Tableau FR Download'!G:G,0))),""))</f>
        <v/>
      </c>
      <c r="P1232" s="27" t="str">
        <f>IF(IFERROR(
INDEX('Funding Request Tracker'!$G$6:$G$13,MATCH('Eligible Components'!N1232,'Funding Request Tracker'!$F$6:$F$13,0)),"")=0,"",
IFERROR(INDEX('Funding Request Tracker'!$G$6:$G$13,MATCH('Eligible Components'!N1232,'Funding Request Tracker'!$F$6:$F$13,0)),
""))</f>
        <v/>
      </c>
      <c r="Q1232" s="27" t="str">
        <f>IF(IFERROR(INDEX('Tableau FR Download'!N:N,MATCH('Eligible Components'!M1232,'Tableau FR Download'!G:G,0)),"")=0,"",IFERROR(INDEX('Tableau FR Download'!N:N,MATCH('Eligible Components'!M1232,'Tableau FR Download'!G:G,0)),""))</f>
        <v/>
      </c>
      <c r="R1232" s="27" t="str">
        <f>IF(IFERROR(INDEX('Tableau FR Download'!O:O,MATCH('Eligible Components'!M1232,'Tableau FR Download'!G:G,0)),"")=0,"",IFERROR(INDEX('Tableau FR Download'!O:O,MATCH('Eligible Components'!M1232,'Tableau FR Download'!G:G,0)),""))</f>
        <v/>
      </c>
      <c r="S1232" t="str">
        <f t="shared" si="66"/>
        <v/>
      </c>
      <c r="T1232" s="1" t="str">
        <f>IFERROR(INDEX('User Instructions'!$E$3:$E$8,MATCH('Eligible Components'!N1232,'User Instructions'!$D$3:$D$8,0)),"")</f>
        <v/>
      </c>
      <c r="U1232" s="1" t="str">
        <f>IFERROR(IF(INDEX('Tableau FR Download'!M:M,MATCH('Eligible Components'!M1232,'Tableau FR Download'!G:G,0))=0,"",INDEX('Tableau FR Download'!M:M,MATCH('Eligible Components'!M1232,'Tableau FR Download'!G:G,0))),"")</f>
        <v/>
      </c>
    </row>
    <row r="1233" spans="1:21" hidden="1" x14ac:dyDescent="0.35">
      <c r="A1233" s="1">
        <f t="shared" ref="A1233:A1296" si="68">IF(B1233=1,0,IF(AND(H1233=1,OR(F1233="HIV/AIDS",F1233="Tuberculosis",F1233="Malaria",M1233&lt;&gt;"")),1,0))</f>
        <v>0</v>
      </c>
      <c r="B1233" s="1">
        <v>0</v>
      </c>
      <c r="C1233" s="1" t="s">
        <v>201</v>
      </c>
      <c r="D1233" s="1" t="s">
        <v>159</v>
      </c>
      <c r="E1233" s="1" t="s">
        <v>103</v>
      </c>
      <c r="F1233" s="1" t="s">
        <v>203</v>
      </c>
      <c r="G1233" s="1" t="str">
        <f t="shared" si="67"/>
        <v>Peru-HIV/AIDS,Malaria</v>
      </c>
      <c r="H1233" s="1">
        <v>1</v>
      </c>
      <c r="I1233" s="1" t="s">
        <v>71</v>
      </c>
      <c r="J1233" s="1" t="str">
        <f>IF(IFERROR(IF(M1233="",INDEX('Review Approach Lookup'!D:D,MATCH('Eligible Components'!G1233,'Review Approach Lookup'!A:A,0)),INDEX('Tableau FR Download'!I:I,MATCH(M1233,'Tableau FR Download'!G:G,0))),"")=0,"TBC",IFERROR(IF(M1233="",INDEX('Review Approach Lookup'!D:D,MATCH('Eligible Components'!G1233,'Review Approach Lookup'!A:A,0)),INDEX('Tableau FR Download'!I:I,MATCH(M1233,'Tableau FR Download'!G:G,0))),""))</f>
        <v/>
      </c>
      <c r="K1233" s="1" t="s">
        <v>218</v>
      </c>
      <c r="L1233" s="1">
        <f>_xlfn.MAXIFS('Tableau FR Download'!A:A,'Tableau FR Download'!B:B,'Eligible Components'!G1233)</f>
        <v>0</v>
      </c>
      <c r="M1233" s="1" t="str">
        <f>IF(L1233=0,"",INDEX('Tableau FR Download'!G:G,MATCH('Eligible Components'!L1233,'Tableau FR Download'!A:A,0)))</f>
        <v/>
      </c>
      <c r="N1233" s="2" t="str">
        <f>IFERROR(IF(LEFT(INDEX('Tableau FR Download'!J:J,MATCH('Eligible Components'!M1233,'Tableau FR Download'!G:G,0)),FIND(" - ",INDEX('Tableau FR Download'!J:J,MATCH('Eligible Components'!M1233,'Tableau FR Download'!G:G,0)))-1) = 0,"",LEFT(INDEX('Tableau FR Download'!J:J,MATCH('Eligible Components'!M1233,'Tableau FR Download'!G:G,0)),FIND(" - ",INDEX('Tableau FR Download'!J:J,MATCH('Eligible Components'!M1233,'Tableau FR Download'!G:G,0)))-1)),"")</f>
        <v/>
      </c>
      <c r="O1233" s="2" t="str">
        <f>IF(T1233="No","",IFERROR(IF(INDEX('Tableau FR Download'!M:M,MATCH('Eligible Components'!M1233,'Tableau FR Download'!G:G,0))=0,"",INDEX('Tableau FR Download'!M:M,MATCH('Eligible Components'!M1233,'Tableau FR Download'!G:G,0))),""))</f>
        <v/>
      </c>
      <c r="P1233" s="27" t="str">
        <f>IF(IFERROR(
INDEX('Funding Request Tracker'!$G$6:$G$13,MATCH('Eligible Components'!N1233,'Funding Request Tracker'!$F$6:$F$13,0)),"")=0,"",
IFERROR(INDEX('Funding Request Tracker'!$G$6:$G$13,MATCH('Eligible Components'!N1233,'Funding Request Tracker'!$F$6:$F$13,0)),
""))</f>
        <v/>
      </c>
      <c r="Q1233" s="27" t="str">
        <f>IF(IFERROR(INDEX('Tableau FR Download'!N:N,MATCH('Eligible Components'!M1233,'Tableau FR Download'!G:G,0)),"")=0,"",IFERROR(INDEX('Tableau FR Download'!N:N,MATCH('Eligible Components'!M1233,'Tableau FR Download'!G:G,0)),""))</f>
        <v/>
      </c>
      <c r="R1233" s="27" t="str">
        <f>IF(IFERROR(INDEX('Tableau FR Download'!O:O,MATCH('Eligible Components'!M1233,'Tableau FR Download'!G:G,0)),"")=0,"",IFERROR(INDEX('Tableau FR Download'!O:O,MATCH('Eligible Components'!M1233,'Tableau FR Download'!G:G,0)),""))</f>
        <v/>
      </c>
      <c r="S1233" t="str">
        <f t="shared" si="66"/>
        <v/>
      </c>
      <c r="T1233" s="1" t="str">
        <f>IFERROR(INDEX('User Instructions'!$E$3:$E$8,MATCH('Eligible Components'!N1233,'User Instructions'!$D$3:$D$8,0)),"")</f>
        <v/>
      </c>
      <c r="U1233" s="1" t="str">
        <f>IFERROR(IF(INDEX('Tableau FR Download'!M:M,MATCH('Eligible Components'!M1233,'Tableau FR Download'!G:G,0))=0,"",INDEX('Tableau FR Download'!M:M,MATCH('Eligible Components'!M1233,'Tableau FR Download'!G:G,0))),"")</f>
        <v/>
      </c>
    </row>
    <row r="1234" spans="1:21" hidden="1" x14ac:dyDescent="0.35">
      <c r="A1234" s="1">
        <f t="shared" si="68"/>
        <v>0</v>
      </c>
      <c r="B1234" s="1">
        <v>0</v>
      </c>
      <c r="C1234" s="1" t="s">
        <v>201</v>
      </c>
      <c r="D1234" s="1" t="s">
        <v>159</v>
      </c>
      <c r="E1234" s="1" t="s">
        <v>204</v>
      </c>
      <c r="F1234" s="1" t="s">
        <v>205</v>
      </c>
      <c r="G1234" s="1" t="str">
        <f t="shared" si="67"/>
        <v>Peru-HIV/AIDS,Malaria,RSSH</v>
      </c>
      <c r="H1234" s="1">
        <v>1</v>
      </c>
      <c r="I1234" s="1" t="s">
        <v>71</v>
      </c>
      <c r="J1234" s="1" t="str">
        <f>IF(IFERROR(IF(M1234="",INDEX('Review Approach Lookup'!D:D,MATCH('Eligible Components'!G1234,'Review Approach Lookup'!A:A,0)),INDEX('Tableau FR Download'!I:I,MATCH(M1234,'Tableau FR Download'!G:G,0))),"")=0,"TBC",IFERROR(IF(M1234="",INDEX('Review Approach Lookup'!D:D,MATCH('Eligible Components'!G1234,'Review Approach Lookup'!A:A,0)),INDEX('Tableau FR Download'!I:I,MATCH(M1234,'Tableau FR Download'!G:G,0))),""))</f>
        <v/>
      </c>
      <c r="K1234" s="1" t="s">
        <v>218</v>
      </c>
      <c r="L1234" s="1">
        <f>_xlfn.MAXIFS('Tableau FR Download'!A:A,'Tableau FR Download'!B:B,'Eligible Components'!G1234)</f>
        <v>0</v>
      </c>
      <c r="M1234" s="1" t="str">
        <f>IF(L1234=0,"",INDEX('Tableau FR Download'!G:G,MATCH('Eligible Components'!L1234,'Tableau FR Download'!A:A,0)))</f>
        <v/>
      </c>
      <c r="N1234" s="2" t="str">
        <f>IFERROR(IF(LEFT(INDEX('Tableau FR Download'!J:J,MATCH('Eligible Components'!M1234,'Tableau FR Download'!G:G,0)),FIND(" - ",INDEX('Tableau FR Download'!J:J,MATCH('Eligible Components'!M1234,'Tableau FR Download'!G:G,0)))-1) = 0,"",LEFT(INDEX('Tableau FR Download'!J:J,MATCH('Eligible Components'!M1234,'Tableau FR Download'!G:G,0)),FIND(" - ",INDEX('Tableau FR Download'!J:J,MATCH('Eligible Components'!M1234,'Tableau FR Download'!G:G,0)))-1)),"")</f>
        <v/>
      </c>
      <c r="O1234" s="2" t="str">
        <f>IF(T1234="No","",IFERROR(IF(INDEX('Tableau FR Download'!M:M,MATCH('Eligible Components'!M1234,'Tableau FR Download'!G:G,0))=0,"",INDEX('Tableau FR Download'!M:M,MATCH('Eligible Components'!M1234,'Tableau FR Download'!G:G,0))),""))</f>
        <v/>
      </c>
      <c r="P1234" s="27" t="str">
        <f>IF(IFERROR(
INDEX('Funding Request Tracker'!$G$6:$G$13,MATCH('Eligible Components'!N1234,'Funding Request Tracker'!$F$6:$F$13,0)),"")=0,"",
IFERROR(INDEX('Funding Request Tracker'!$G$6:$G$13,MATCH('Eligible Components'!N1234,'Funding Request Tracker'!$F$6:$F$13,0)),
""))</f>
        <v/>
      </c>
      <c r="Q1234" s="27" t="str">
        <f>IF(IFERROR(INDEX('Tableau FR Download'!N:N,MATCH('Eligible Components'!M1234,'Tableau FR Download'!G:G,0)),"")=0,"",IFERROR(INDEX('Tableau FR Download'!N:N,MATCH('Eligible Components'!M1234,'Tableau FR Download'!G:G,0)),""))</f>
        <v/>
      </c>
      <c r="R1234" s="27" t="str">
        <f>IF(IFERROR(INDEX('Tableau FR Download'!O:O,MATCH('Eligible Components'!M1234,'Tableau FR Download'!G:G,0)),"")=0,"",IFERROR(INDEX('Tableau FR Download'!O:O,MATCH('Eligible Components'!M1234,'Tableau FR Download'!G:G,0)),""))</f>
        <v/>
      </c>
      <c r="S1234" t="str">
        <f t="shared" ref="S1234:S1297" si="69">IFERROR((R1234-P1234)/30.5,"")</f>
        <v/>
      </c>
      <c r="T1234" s="1" t="str">
        <f>IFERROR(INDEX('User Instructions'!$E$3:$E$8,MATCH('Eligible Components'!N1234,'User Instructions'!$D$3:$D$8,0)),"")</f>
        <v/>
      </c>
      <c r="U1234" s="1" t="str">
        <f>IFERROR(IF(INDEX('Tableau FR Download'!M:M,MATCH('Eligible Components'!M1234,'Tableau FR Download'!G:G,0))=0,"",INDEX('Tableau FR Download'!M:M,MATCH('Eligible Components'!M1234,'Tableau FR Download'!G:G,0))),"")</f>
        <v/>
      </c>
    </row>
    <row r="1235" spans="1:21" hidden="1" x14ac:dyDescent="0.35">
      <c r="A1235" s="1">
        <f t="shared" si="68"/>
        <v>0</v>
      </c>
      <c r="B1235" s="1">
        <v>0</v>
      </c>
      <c r="C1235" s="1" t="s">
        <v>201</v>
      </c>
      <c r="D1235" s="1" t="s">
        <v>159</v>
      </c>
      <c r="E1235" s="1" t="s">
        <v>206</v>
      </c>
      <c r="F1235" s="1" t="s">
        <v>207</v>
      </c>
      <c r="G1235" s="1" t="str">
        <f t="shared" si="67"/>
        <v>Peru-HIV/AIDS,RSSH</v>
      </c>
      <c r="H1235" s="1">
        <v>1</v>
      </c>
      <c r="I1235" s="1" t="s">
        <v>71</v>
      </c>
      <c r="J1235" s="1" t="str">
        <f>IF(IFERROR(IF(M1235="",INDEX('Review Approach Lookup'!D:D,MATCH('Eligible Components'!G1235,'Review Approach Lookup'!A:A,0)),INDEX('Tableau FR Download'!I:I,MATCH(M1235,'Tableau FR Download'!G:G,0))),"")=0,"TBC",IFERROR(IF(M1235="",INDEX('Review Approach Lookup'!D:D,MATCH('Eligible Components'!G1235,'Review Approach Lookup'!A:A,0)),INDEX('Tableau FR Download'!I:I,MATCH(M1235,'Tableau FR Download'!G:G,0))),""))</f>
        <v/>
      </c>
      <c r="K1235" s="1" t="s">
        <v>218</v>
      </c>
      <c r="L1235" s="1">
        <f>_xlfn.MAXIFS('Tableau FR Download'!A:A,'Tableau FR Download'!B:B,'Eligible Components'!G1235)</f>
        <v>0</v>
      </c>
      <c r="M1235" s="1" t="str">
        <f>IF(L1235=0,"",INDEX('Tableau FR Download'!G:G,MATCH('Eligible Components'!L1235,'Tableau FR Download'!A:A,0)))</f>
        <v/>
      </c>
      <c r="N1235" s="2" t="str">
        <f>IFERROR(IF(LEFT(INDEX('Tableau FR Download'!J:J,MATCH('Eligible Components'!M1235,'Tableau FR Download'!G:G,0)),FIND(" - ",INDEX('Tableau FR Download'!J:J,MATCH('Eligible Components'!M1235,'Tableau FR Download'!G:G,0)))-1) = 0,"",LEFT(INDEX('Tableau FR Download'!J:J,MATCH('Eligible Components'!M1235,'Tableau FR Download'!G:G,0)),FIND(" - ",INDEX('Tableau FR Download'!J:J,MATCH('Eligible Components'!M1235,'Tableau FR Download'!G:G,0)))-1)),"")</f>
        <v/>
      </c>
      <c r="O1235" s="2" t="str">
        <f>IF(T1235="No","",IFERROR(IF(INDEX('Tableau FR Download'!M:M,MATCH('Eligible Components'!M1235,'Tableau FR Download'!G:G,0))=0,"",INDEX('Tableau FR Download'!M:M,MATCH('Eligible Components'!M1235,'Tableau FR Download'!G:G,0))),""))</f>
        <v/>
      </c>
      <c r="P1235" s="27" t="str">
        <f>IF(IFERROR(
INDEX('Funding Request Tracker'!$G$6:$G$13,MATCH('Eligible Components'!N1235,'Funding Request Tracker'!$F$6:$F$13,0)),"")=0,"",
IFERROR(INDEX('Funding Request Tracker'!$G$6:$G$13,MATCH('Eligible Components'!N1235,'Funding Request Tracker'!$F$6:$F$13,0)),
""))</f>
        <v/>
      </c>
      <c r="Q1235" s="27" t="str">
        <f>IF(IFERROR(INDEX('Tableau FR Download'!N:N,MATCH('Eligible Components'!M1235,'Tableau FR Download'!G:G,0)),"")=0,"",IFERROR(INDEX('Tableau FR Download'!N:N,MATCH('Eligible Components'!M1235,'Tableau FR Download'!G:G,0)),""))</f>
        <v/>
      </c>
      <c r="R1235" s="27" t="str">
        <f>IF(IFERROR(INDEX('Tableau FR Download'!O:O,MATCH('Eligible Components'!M1235,'Tableau FR Download'!G:G,0)),"")=0,"",IFERROR(INDEX('Tableau FR Download'!O:O,MATCH('Eligible Components'!M1235,'Tableau FR Download'!G:G,0)),""))</f>
        <v/>
      </c>
      <c r="S1235" t="str">
        <f t="shared" si="69"/>
        <v/>
      </c>
      <c r="T1235" s="1" t="str">
        <f>IFERROR(INDEX('User Instructions'!$E$3:$E$8,MATCH('Eligible Components'!N1235,'User Instructions'!$D$3:$D$8,0)),"")</f>
        <v/>
      </c>
      <c r="U1235" s="1" t="str">
        <f>IFERROR(IF(INDEX('Tableau FR Download'!M:M,MATCH('Eligible Components'!M1235,'Tableau FR Download'!G:G,0))=0,"",INDEX('Tableau FR Download'!M:M,MATCH('Eligible Components'!M1235,'Tableau FR Download'!G:G,0))),"")</f>
        <v/>
      </c>
    </row>
    <row r="1236" spans="1:21" hidden="1" x14ac:dyDescent="0.35">
      <c r="A1236" s="1">
        <f t="shared" si="68"/>
        <v>1</v>
      </c>
      <c r="B1236" s="1">
        <v>0</v>
      </c>
      <c r="C1236" s="1" t="s">
        <v>201</v>
      </c>
      <c r="D1236" s="1" t="s">
        <v>159</v>
      </c>
      <c r="E1236" s="1" t="s">
        <v>63</v>
      </c>
      <c r="F1236" s="1" t="s">
        <v>208</v>
      </c>
      <c r="G1236" s="1" t="str">
        <f t="shared" si="67"/>
        <v>Peru-HIV/AIDS, Tuberculosis</v>
      </c>
      <c r="H1236" s="1">
        <v>1</v>
      </c>
      <c r="I1236" s="1" t="s">
        <v>71</v>
      </c>
      <c r="J1236" s="1" t="str">
        <f>IF(IFERROR(IF(M1236="",INDEX('Review Approach Lookup'!D:D,MATCH('Eligible Components'!G1236,'Review Approach Lookup'!A:A,0)),INDEX('Tableau FR Download'!I:I,MATCH(M1236,'Tableau FR Download'!G:G,0))),"")=0,"TBC",IFERROR(IF(M1236="",INDEX('Review Approach Lookup'!D:D,MATCH('Eligible Components'!G1236,'Review Approach Lookup'!A:A,0)),INDEX('Tableau FR Download'!I:I,MATCH(M1236,'Tableau FR Download'!G:G,0))),""))</f>
        <v>Tailored for Focused Portfolios</v>
      </c>
      <c r="K1236" s="1" t="s">
        <v>218</v>
      </c>
      <c r="L1236" s="1">
        <f>_xlfn.MAXIFS('Tableau FR Download'!A:A,'Tableau FR Download'!B:B,'Eligible Components'!G1236)</f>
        <v>1657</v>
      </c>
      <c r="M1236" s="1" t="str">
        <f>IF(L1236=0,"",INDEX('Tableau FR Download'!G:G,MATCH('Eligible Components'!L1236,'Tableau FR Download'!A:A,0)))</f>
        <v>FR1657-PER-C</v>
      </c>
      <c r="N1236" s="2" t="str">
        <f>IFERROR(IF(LEFT(INDEX('Tableau FR Download'!J:J,MATCH('Eligible Components'!M1236,'Tableau FR Download'!G:G,0)),FIND(" - ",INDEX('Tableau FR Download'!J:J,MATCH('Eligible Components'!M1236,'Tableau FR Download'!G:G,0)))-1) = 0,"",LEFT(INDEX('Tableau FR Download'!J:J,MATCH('Eligible Components'!M1236,'Tableau FR Download'!G:G,0)),FIND(" - ",INDEX('Tableau FR Download'!J:J,MATCH('Eligible Components'!M1236,'Tableau FR Download'!G:G,0)))-1)),"")</f>
        <v>Window 7</v>
      </c>
      <c r="O1236" s="2" t="str">
        <f>IF(T1236="No","",IFERROR(IF(INDEX('Tableau FR Download'!M:M,MATCH('Eligible Components'!M1236,'Tableau FR Download'!G:G,0))=0,"",INDEX('Tableau FR Download'!M:M,MATCH('Eligible Components'!M1236,'Tableau FR Download'!G:G,0))),""))</f>
        <v/>
      </c>
      <c r="P1236" s="27" t="str">
        <f>IF(IFERROR(
INDEX('Funding Request Tracker'!$G$6:$G$13,MATCH('Eligible Components'!N1236,'Funding Request Tracker'!$F$6:$F$13,0)),"")=0,"",
IFERROR(INDEX('Funding Request Tracker'!$G$6:$G$13,MATCH('Eligible Components'!N1236,'Funding Request Tracker'!$F$6:$F$13,0)),
""))</f>
        <v>TBC</v>
      </c>
      <c r="Q1236" s="27" t="str">
        <f>IF(IFERROR(INDEX('Tableau FR Download'!N:N,MATCH('Eligible Components'!M1236,'Tableau FR Download'!G:G,0)),"")=0,"",IFERROR(INDEX('Tableau FR Download'!N:N,MATCH('Eligible Components'!M1236,'Tableau FR Download'!G:G,0)),""))</f>
        <v/>
      </c>
      <c r="R1236" s="27" t="str">
        <f>IF(IFERROR(INDEX('Tableau FR Download'!O:O,MATCH('Eligible Components'!M1236,'Tableau FR Download'!G:G,0)),"")=0,"",IFERROR(INDEX('Tableau FR Download'!O:O,MATCH('Eligible Components'!M1236,'Tableau FR Download'!G:G,0)),""))</f>
        <v/>
      </c>
      <c r="S1236" t="str">
        <f t="shared" si="69"/>
        <v/>
      </c>
      <c r="T1236" s="1" t="str">
        <f>IFERROR(INDEX('User Instructions'!$E$3:$E$8,MATCH('Eligible Components'!N1236,'User Instructions'!$D$3:$D$8,0)),"")</f>
        <v/>
      </c>
      <c r="U1236" s="1" t="str">
        <f>IFERROR(IF(INDEX('Tableau FR Download'!M:M,MATCH('Eligible Components'!M1236,'Tableau FR Download'!G:G,0))=0,"",INDEX('Tableau FR Download'!M:M,MATCH('Eligible Components'!M1236,'Tableau FR Download'!G:G,0))),"")</f>
        <v/>
      </c>
    </row>
    <row r="1237" spans="1:21" hidden="1" x14ac:dyDescent="0.35">
      <c r="A1237" s="1">
        <f t="shared" si="68"/>
        <v>0</v>
      </c>
      <c r="B1237" s="1">
        <v>0</v>
      </c>
      <c r="C1237" s="1" t="s">
        <v>201</v>
      </c>
      <c r="D1237" s="1" t="s">
        <v>159</v>
      </c>
      <c r="E1237" s="1" t="s">
        <v>53</v>
      </c>
      <c r="F1237" s="1" t="s">
        <v>209</v>
      </c>
      <c r="G1237" s="1" t="str">
        <f t="shared" si="67"/>
        <v>Peru-HIV/AIDS,Tuberculosis,Malaria</v>
      </c>
      <c r="H1237" s="1">
        <v>1</v>
      </c>
      <c r="I1237" s="1" t="s">
        <v>71</v>
      </c>
      <c r="J1237" s="1" t="str">
        <f>IF(IFERROR(IF(M1237="",INDEX('Review Approach Lookup'!D:D,MATCH('Eligible Components'!G1237,'Review Approach Lookup'!A:A,0)),INDEX('Tableau FR Download'!I:I,MATCH(M1237,'Tableau FR Download'!G:G,0))),"")=0,"TBC",IFERROR(IF(M1237="",INDEX('Review Approach Lookup'!D:D,MATCH('Eligible Components'!G1237,'Review Approach Lookup'!A:A,0)),INDEX('Tableau FR Download'!I:I,MATCH(M1237,'Tableau FR Download'!G:G,0))),""))</f>
        <v/>
      </c>
      <c r="K1237" s="1" t="s">
        <v>218</v>
      </c>
      <c r="L1237" s="1">
        <f>_xlfn.MAXIFS('Tableau FR Download'!A:A,'Tableau FR Download'!B:B,'Eligible Components'!G1237)</f>
        <v>0</v>
      </c>
      <c r="M1237" s="1" t="str">
        <f>IF(L1237=0,"",INDEX('Tableau FR Download'!G:G,MATCH('Eligible Components'!L1237,'Tableau FR Download'!A:A,0)))</f>
        <v/>
      </c>
      <c r="N1237" s="2" t="str">
        <f>IFERROR(IF(LEFT(INDEX('Tableau FR Download'!J:J,MATCH('Eligible Components'!M1237,'Tableau FR Download'!G:G,0)),FIND(" - ",INDEX('Tableau FR Download'!J:J,MATCH('Eligible Components'!M1237,'Tableau FR Download'!G:G,0)))-1) = 0,"",LEFT(INDEX('Tableau FR Download'!J:J,MATCH('Eligible Components'!M1237,'Tableau FR Download'!G:G,0)),FIND(" - ",INDEX('Tableau FR Download'!J:J,MATCH('Eligible Components'!M1237,'Tableau FR Download'!G:G,0)))-1)),"")</f>
        <v/>
      </c>
      <c r="O1237" s="2" t="str">
        <f>IF(T1237="No","",IFERROR(IF(INDEX('Tableau FR Download'!M:M,MATCH('Eligible Components'!M1237,'Tableau FR Download'!G:G,0))=0,"",INDEX('Tableau FR Download'!M:M,MATCH('Eligible Components'!M1237,'Tableau FR Download'!G:G,0))),""))</f>
        <v/>
      </c>
      <c r="P1237" s="27" t="str">
        <f>IF(IFERROR(
INDEX('Funding Request Tracker'!$G$6:$G$13,MATCH('Eligible Components'!N1237,'Funding Request Tracker'!$F$6:$F$13,0)),"")=0,"",
IFERROR(INDEX('Funding Request Tracker'!$G$6:$G$13,MATCH('Eligible Components'!N1237,'Funding Request Tracker'!$F$6:$F$13,0)),
""))</f>
        <v/>
      </c>
      <c r="Q1237" s="27" t="str">
        <f>IF(IFERROR(INDEX('Tableau FR Download'!N:N,MATCH('Eligible Components'!M1237,'Tableau FR Download'!G:G,0)),"")=0,"",IFERROR(INDEX('Tableau FR Download'!N:N,MATCH('Eligible Components'!M1237,'Tableau FR Download'!G:G,0)),""))</f>
        <v/>
      </c>
      <c r="R1237" s="27" t="str">
        <f>IF(IFERROR(INDEX('Tableau FR Download'!O:O,MATCH('Eligible Components'!M1237,'Tableau FR Download'!G:G,0)),"")=0,"",IFERROR(INDEX('Tableau FR Download'!O:O,MATCH('Eligible Components'!M1237,'Tableau FR Download'!G:G,0)),""))</f>
        <v/>
      </c>
      <c r="S1237" t="str">
        <f t="shared" si="69"/>
        <v/>
      </c>
      <c r="T1237" s="1" t="str">
        <f>IFERROR(INDEX('User Instructions'!$E$3:$E$8,MATCH('Eligible Components'!N1237,'User Instructions'!$D$3:$D$8,0)),"")</f>
        <v/>
      </c>
      <c r="U1237" s="1" t="str">
        <f>IFERROR(IF(INDEX('Tableau FR Download'!M:M,MATCH('Eligible Components'!M1237,'Tableau FR Download'!G:G,0))=0,"",INDEX('Tableau FR Download'!M:M,MATCH('Eligible Components'!M1237,'Tableau FR Download'!G:G,0))),"")</f>
        <v/>
      </c>
    </row>
    <row r="1238" spans="1:21" hidden="1" x14ac:dyDescent="0.35">
      <c r="A1238" s="1">
        <f t="shared" si="68"/>
        <v>0</v>
      </c>
      <c r="B1238" s="1">
        <v>0</v>
      </c>
      <c r="C1238" s="1" t="s">
        <v>201</v>
      </c>
      <c r="D1238" s="1" t="s">
        <v>159</v>
      </c>
      <c r="E1238" s="1" t="s">
        <v>81</v>
      </c>
      <c r="F1238" s="1" t="s">
        <v>210</v>
      </c>
      <c r="G1238" s="1" t="str">
        <f t="shared" si="67"/>
        <v>Peru-HIV/AIDS,Tuberculosis,Malaria,RSSH</v>
      </c>
      <c r="H1238" s="1">
        <v>1</v>
      </c>
      <c r="I1238" s="1" t="s">
        <v>71</v>
      </c>
      <c r="J1238" s="1" t="str">
        <f>IF(IFERROR(IF(M1238="",INDEX('Review Approach Lookup'!D:D,MATCH('Eligible Components'!G1238,'Review Approach Lookup'!A:A,0)),INDEX('Tableau FR Download'!I:I,MATCH(M1238,'Tableau FR Download'!G:G,0))),"")=0,"TBC",IFERROR(IF(M1238="",INDEX('Review Approach Lookup'!D:D,MATCH('Eligible Components'!G1238,'Review Approach Lookup'!A:A,0)),INDEX('Tableau FR Download'!I:I,MATCH(M1238,'Tableau FR Download'!G:G,0))),""))</f>
        <v/>
      </c>
      <c r="K1238" s="1" t="s">
        <v>218</v>
      </c>
      <c r="L1238" s="1">
        <f>_xlfn.MAXIFS('Tableau FR Download'!A:A,'Tableau FR Download'!B:B,'Eligible Components'!G1238)</f>
        <v>0</v>
      </c>
      <c r="M1238" s="1" t="str">
        <f>IF(L1238=0,"",INDEX('Tableau FR Download'!G:G,MATCH('Eligible Components'!L1238,'Tableau FR Download'!A:A,0)))</f>
        <v/>
      </c>
      <c r="N1238" s="2" t="str">
        <f>IFERROR(IF(LEFT(INDEX('Tableau FR Download'!J:J,MATCH('Eligible Components'!M1238,'Tableau FR Download'!G:G,0)),FIND(" - ",INDEX('Tableau FR Download'!J:J,MATCH('Eligible Components'!M1238,'Tableau FR Download'!G:G,0)))-1) = 0,"",LEFT(INDEX('Tableau FR Download'!J:J,MATCH('Eligible Components'!M1238,'Tableau FR Download'!G:G,0)),FIND(" - ",INDEX('Tableau FR Download'!J:J,MATCH('Eligible Components'!M1238,'Tableau FR Download'!G:G,0)))-1)),"")</f>
        <v/>
      </c>
      <c r="O1238" s="2" t="str">
        <f>IF(T1238="No","",IFERROR(IF(INDEX('Tableau FR Download'!M:M,MATCH('Eligible Components'!M1238,'Tableau FR Download'!G:G,0))=0,"",INDEX('Tableau FR Download'!M:M,MATCH('Eligible Components'!M1238,'Tableau FR Download'!G:G,0))),""))</f>
        <v/>
      </c>
      <c r="P1238" s="27" t="str">
        <f>IF(IFERROR(
INDEX('Funding Request Tracker'!$G$6:$G$13,MATCH('Eligible Components'!N1238,'Funding Request Tracker'!$F$6:$F$13,0)),"")=0,"",
IFERROR(INDEX('Funding Request Tracker'!$G$6:$G$13,MATCH('Eligible Components'!N1238,'Funding Request Tracker'!$F$6:$F$13,0)),
""))</f>
        <v/>
      </c>
      <c r="Q1238" s="27" t="str">
        <f>IF(IFERROR(INDEX('Tableau FR Download'!N:N,MATCH('Eligible Components'!M1238,'Tableau FR Download'!G:G,0)),"")=0,"",IFERROR(INDEX('Tableau FR Download'!N:N,MATCH('Eligible Components'!M1238,'Tableau FR Download'!G:G,0)),""))</f>
        <v/>
      </c>
      <c r="R1238" s="27" t="str">
        <f>IF(IFERROR(INDEX('Tableau FR Download'!O:O,MATCH('Eligible Components'!M1238,'Tableau FR Download'!G:G,0)),"")=0,"",IFERROR(INDEX('Tableau FR Download'!O:O,MATCH('Eligible Components'!M1238,'Tableau FR Download'!G:G,0)),""))</f>
        <v/>
      </c>
      <c r="S1238" t="str">
        <f t="shared" si="69"/>
        <v/>
      </c>
      <c r="T1238" s="1" t="str">
        <f>IFERROR(INDEX('User Instructions'!$E$3:$E$8,MATCH('Eligible Components'!N1238,'User Instructions'!$D$3:$D$8,0)),"")</f>
        <v/>
      </c>
      <c r="U1238" s="1" t="str">
        <f>IFERROR(IF(INDEX('Tableau FR Download'!M:M,MATCH('Eligible Components'!M1238,'Tableau FR Download'!G:G,0))=0,"",INDEX('Tableau FR Download'!M:M,MATCH('Eligible Components'!M1238,'Tableau FR Download'!G:G,0))),"")</f>
        <v/>
      </c>
    </row>
    <row r="1239" spans="1:21" hidden="1" x14ac:dyDescent="0.35">
      <c r="A1239" s="1">
        <f t="shared" si="68"/>
        <v>0</v>
      </c>
      <c r="B1239" s="1">
        <v>0</v>
      </c>
      <c r="C1239" s="1" t="s">
        <v>201</v>
      </c>
      <c r="D1239" s="1" t="s">
        <v>159</v>
      </c>
      <c r="E1239" s="1" t="s">
        <v>137</v>
      </c>
      <c r="F1239" s="1" t="s">
        <v>211</v>
      </c>
      <c r="G1239" s="1" t="str">
        <f t="shared" si="67"/>
        <v>Peru-HIV/AIDS,Tuberculosis,RSSH</v>
      </c>
      <c r="H1239" s="1">
        <v>1</v>
      </c>
      <c r="I1239" s="1" t="s">
        <v>71</v>
      </c>
      <c r="J1239" s="1" t="str">
        <f>IF(IFERROR(IF(M1239="",INDEX('Review Approach Lookup'!D:D,MATCH('Eligible Components'!G1239,'Review Approach Lookup'!A:A,0)),INDEX('Tableau FR Download'!I:I,MATCH(M1239,'Tableau FR Download'!G:G,0))),"")=0,"TBC",IFERROR(IF(M1239="",INDEX('Review Approach Lookup'!D:D,MATCH('Eligible Components'!G1239,'Review Approach Lookup'!A:A,0)),INDEX('Tableau FR Download'!I:I,MATCH(M1239,'Tableau FR Download'!G:G,0))),""))</f>
        <v/>
      </c>
      <c r="K1239" s="1" t="s">
        <v>218</v>
      </c>
      <c r="L1239" s="1">
        <f>_xlfn.MAXIFS('Tableau FR Download'!A:A,'Tableau FR Download'!B:B,'Eligible Components'!G1239)</f>
        <v>0</v>
      </c>
      <c r="M1239" s="1" t="str">
        <f>IF(L1239=0,"",INDEX('Tableau FR Download'!G:G,MATCH('Eligible Components'!L1239,'Tableau FR Download'!A:A,0)))</f>
        <v/>
      </c>
      <c r="N1239" s="2" t="str">
        <f>IFERROR(IF(LEFT(INDEX('Tableau FR Download'!J:J,MATCH('Eligible Components'!M1239,'Tableau FR Download'!G:G,0)),FIND(" - ",INDEX('Tableau FR Download'!J:J,MATCH('Eligible Components'!M1239,'Tableau FR Download'!G:G,0)))-1) = 0,"",LEFT(INDEX('Tableau FR Download'!J:J,MATCH('Eligible Components'!M1239,'Tableau FR Download'!G:G,0)),FIND(" - ",INDEX('Tableau FR Download'!J:J,MATCH('Eligible Components'!M1239,'Tableau FR Download'!G:G,0)))-1)),"")</f>
        <v/>
      </c>
      <c r="O1239" s="2" t="str">
        <f>IF(T1239="No","",IFERROR(IF(INDEX('Tableau FR Download'!M:M,MATCH('Eligible Components'!M1239,'Tableau FR Download'!G:G,0))=0,"",INDEX('Tableau FR Download'!M:M,MATCH('Eligible Components'!M1239,'Tableau FR Download'!G:G,0))),""))</f>
        <v/>
      </c>
      <c r="P1239" s="27" t="str">
        <f>IF(IFERROR(
INDEX('Funding Request Tracker'!$G$6:$G$13,MATCH('Eligible Components'!N1239,'Funding Request Tracker'!$F$6:$F$13,0)),"")=0,"",
IFERROR(INDEX('Funding Request Tracker'!$G$6:$G$13,MATCH('Eligible Components'!N1239,'Funding Request Tracker'!$F$6:$F$13,0)),
""))</f>
        <v/>
      </c>
      <c r="Q1239" s="27" t="str">
        <f>IF(IFERROR(INDEX('Tableau FR Download'!N:N,MATCH('Eligible Components'!M1239,'Tableau FR Download'!G:G,0)),"")=0,"",IFERROR(INDEX('Tableau FR Download'!N:N,MATCH('Eligible Components'!M1239,'Tableau FR Download'!G:G,0)),""))</f>
        <v/>
      </c>
      <c r="R1239" s="27" t="str">
        <f>IF(IFERROR(INDEX('Tableau FR Download'!O:O,MATCH('Eligible Components'!M1239,'Tableau FR Download'!G:G,0)),"")=0,"",IFERROR(INDEX('Tableau FR Download'!O:O,MATCH('Eligible Components'!M1239,'Tableau FR Download'!G:G,0)),""))</f>
        <v/>
      </c>
      <c r="S1239" t="str">
        <f t="shared" si="69"/>
        <v/>
      </c>
      <c r="T1239" s="1" t="str">
        <f>IFERROR(INDEX('User Instructions'!$E$3:$E$8,MATCH('Eligible Components'!N1239,'User Instructions'!$D$3:$D$8,0)),"")</f>
        <v/>
      </c>
      <c r="U1239" s="1" t="str">
        <f>IFERROR(IF(INDEX('Tableau FR Download'!M:M,MATCH('Eligible Components'!M1239,'Tableau FR Download'!G:G,0))=0,"",INDEX('Tableau FR Download'!M:M,MATCH('Eligible Components'!M1239,'Tableau FR Download'!G:G,0))),"")</f>
        <v/>
      </c>
    </row>
    <row r="1240" spans="1:21" hidden="1" x14ac:dyDescent="0.35">
      <c r="A1240" s="1">
        <f t="shared" si="68"/>
        <v>0</v>
      </c>
      <c r="B1240" s="1">
        <v>0</v>
      </c>
      <c r="C1240" s="1" t="s">
        <v>201</v>
      </c>
      <c r="D1240" s="1" t="s">
        <v>159</v>
      </c>
      <c r="E1240" s="1" t="s">
        <v>68</v>
      </c>
      <c r="F1240" s="1" t="s">
        <v>68</v>
      </c>
      <c r="G1240" s="1" t="str">
        <f t="shared" si="67"/>
        <v>Peru-Malaria</v>
      </c>
      <c r="H1240" s="1">
        <v>0</v>
      </c>
      <c r="I1240" s="1" t="s">
        <v>71</v>
      </c>
      <c r="J1240" s="1" t="str">
        <f>IF(IFERROR(IF(M1240="",INDEX('Review Approach Lookup'!D:D,MATCH('Eligible Components'!G1240,'Review Approach Lookup'!A:A,0)),INDEX('Tableau FR Download'!I:I,MATCH(M1240,'Tableau FR Download'!G:G,0))),"")=0,"TBC",IFERROR(IF(M1240="",INDEX('Review Approach Lookup'!D:D,MATCH('Eligible Components'!G1240,'Review Approach Lookup'!A:A,0)),INDEX('Tableau FR Download'!I:I,MATCH(M1240,'Tableau FR Download'!G:G,0))),""))</f>
        <v/>
      </c>
      <c r="K1240" s="1" t="s">
        <v>218</v>
      </c>
      <c r="L1240" s="1">
        <f>_xlfn.MAXIFS('Tableau FR Download'!A:A,'Tableau FR Download'!B:B,'Eligible Components'!G1240)</f>
        <v>0</v>
      </c>
      <c r="M1240" s="1" t="str">
        <f>IF(L1240=0,"",INDEX('Tableau FR Download'!G:G,MATCH('Eligible Components'!L1240,'Tableau FR Download'!A:A,0)))</f>
        <v/>
      </c>
      <c r="N1240" s="2" t="str">
        <f>IFERROR(IF(LEFT(INDEX('Tableau FR Download'!J:J,MATCH('Eligible Components'!M1240,'Tableau FR Download'!G:G,0)),FIND(" - ",INDEX('Tableau FR Download'!J:J,MATCH('Eligible Components'!M1240,'Tableau FR Download'!G:G,0)))-1) = 0,"",LEFT(INDEX('Tableau FR Download'!J:J,MATCH('Eligible Components'!M1240,'Tableau FR Download'!G:G,0)),FIND(" - ",INDEX('Tableau FR Download'!J:J,MATCH('Eligible Components'!M1240,'Tableau FR Download'!G:G,0)))-1)),"")</f>
        <v/>
      </c>
      <c r="O1240" s="2" t="str">
        <f>IF(T1240="No","",IFERROR(IF(INDEX('Tableau FR Download'!M:M,MATCH('Eligible Components'!M1240,'Tableau FR Download'!G:G,0))=0,"",INDEX('Tableau FR Download'!M:M,MATCH('Eligible Components'!M1240,'Tableau FR Download'!G:G,0))),""))</f>
        <v/>
      </c>
      <c r="P1240" s="27" t="str">
        <f>IF(IFERROR(
INDEX('Funding Request Tracker'!$G$6:$G$13,MATCH('Eligible Components'!N1240,'Funding Request Tracker'!$F$6:$F$13,0)),"")=0,"",
IFERROR(INDEX('Funding Request Tracker'!$G$6:$G$13,MATCH('Eligible Components'!N1240,'Funding Request Tracker'!$F$6:$F$13,0)),
""))</f>
        <v/>
      </c>
      <c r="Q1240" s="27" t="str">
        <f>IF(IFERROR(INDEX('Tableau FR Download'!N:N,MATCH('Eligible Components'!M1240,'Tableau FR Download'!G:G,0)),"")=0,"",IFERROR(INDEX('Tableau FR Download'!N:N,MATCH('Eligible Components'!M1240,'Tableau FR Download'!G:G,0)),""))</f>
        <v/>
      </c>
      <c r="R1240" s="27" t="str">
        <f>IF(IFERROR(INDEX('Tableau FR Download'!O:O,MATCH('Eligible Components'!M1240,'Tableau FR Download'!G:G,0)),"")=0,"",IFERROR(INDEX('Tableau FR Download'!O:O,MATCH('Eligible Components'!M1240,'Tableau FR Download'!G:G,0)),""))</f>
        <v/>
      </c>
      <c r="S1240" t="str">
        <f t="shared" si="69"/>
        <v/>
      </c>
      <c r="T1240" s="1" t="str">
        <f>IFERROR(INDEX('User Instructions'!$E$3:$E$8,MATCH('Eligible Components'!N1240,'User Instructions'!$D$3:$D$8,0)),"")</f>
        <v/>
      </c>
      <c r="U1240" s="1" t="str">
        <f>IFERROR(IF(INDEX('Tableau FR Download'!M:M,MATCH('Eligible Components'!M1240,'Tableau FR Download'!G:G,0))=0,"",INDEX('Tableau FR Download'!M:M,MATCH('Eligible Components'!M1240,'Tableau FR Download'!G:G,0))),"")</f>
        <v/>
      </c>
    </row>
    <row r="1241" spans="1:21" hidden="1" x14ac:dyDescent="0.35">
      <c r="A1241" s="1">
        <f t="shared" si="68"/>
        <v>0</v>
      </c>
      <c r="B1241" s="1">
        <v>0</v>
      </c>
      <c r="C1241" s="1" t="s">
        <v>201</v>
      </c>
      <c r="D1241" s="1" t="s">
        <v>159</v>
      </c>
      <c r="E1241" s="1" t="s">
        <v>94</v>
      </c>
      <c r="F1241" s="1" t="s">
        <v>212</v>
      </c>
      <c r="G1241" s="1" t="str">
        <f t="shared" si="67"/>
        <v>Peru-Malaria,RSSH</v>
      </c>
      <c r="H1241" s="1">
        <v>1</v>
      </c>
      <c r="I1241" s="1" t="s">
        <v>71</v>
      </c>
      <c r="J1241" s="1" t="str">
        <f>IF(IFERROR(IF(M1241="",INDEX('Review Approach Lookup'!D:D,MATCH('Eligible Components'!G1241,'Review Approach Lookup'!A:A,0)),INDEX('Tableau FR Download'!I:I,MATCH(M1241,'Tableau FR Download'!G:G,0))),"")=0,"TBC",IFERROR(IF(M1241="",INDEX('Review Approach Lookup'!D:D,MATCH('Eligible Components'!G1241,'Review Approach Lookup'!A:A,0)),INDEX('Tableau FR Download'!I:I,MATCH(M1241,'Tableau FR Download'!G:G,0))),""))</f>
        <v/>
      </c>
      <c r="K1241" s="1" t="s">
        <v>218</v>
      </c>
      <c r="L1241" s="1">
        <f>_xlfn.MAXIFS('Tableau FR Download'!A:A,'Tableau FR Download'!B:B,'Eligible Components'!G1241)</f>
        <v>0</v>
      </c>
      <c r="M1241" s="1" t="str">
        <f>IF(L1241=0,"",INDEX('Tableau FR Download'!G:G,MATCH('Eligible Components'!L1241,'Tableau FR Download'!A:A,0)))</f>
        <v/>
      </c>
      <c r="N1241" s="2" t="str">
        <f>IFERROR(IF(LEFT(INDEX('Tableau FR Download'!J:J,MATCH('Eligible Components'!M1241,'Tableau FR Download'!G:G,0)),FIND(" - ",INDEX('Tableau FR Download'!J:J,MATCH('Eligible Components'!M1241,'Tableau FR Download'!G:G,0)))-1) = 0,"",LEFT(INDEX('Tableau FR Download'!J:J,MATCH('Eligible Components'!M1241,'Tableau FR Download'!G:G,0)),FIND(" - ",INDEX('Tableau FR Download'!J:J,MATCH('Eligible Components'!M1241,'Tableau FR Download'!G:G,0)))-1)),"")</f>
        <v/>
      </c>
      <c r="O1241" s="2" t="str">
        <f>IF(T1241="No","",IFERROR(IF(INDEX('Tableau FR Download'!M:M,MATCH('Eligible Components'!M1241,'Tableau FR Download'!G:G,0))=0,"",INDEX('Tableau FR Download'!M:M,MATCH('Eligible Components'!M1241,'Tableau FR Download'!G:G,0))),""))</f>
        <v/>
      </c>
      <c r="P1241" s="27" t="str">
        <f>IF(IFERROR(
INDEX('Funding Request Tracker'!$G$6:$G$13,MATCH('Eligible Components'!N1241,'Funding Request Tracker'!$F$6:$F$13,0)),"")=0,"",
IFERROR(INDEX('Funding Request Tracker'!$G$6:$G$13,MATCH('Eligible Components'!N1241,'Funding Request Tracker'!$F$6:$F$13,0)),
""))</f>
        <v/>
      </c>
      <c r="Q1241" s="27" t="str">
        <f>IF(IFERROR(INDEX('Tableau FR Download'!N:N,MATCH('Eligible Components'!M1241,'Tableau FR Download'!G:G,0)),"")=0,"",IFERROR(INDEX('Tableau FR Download'!N:N,MATCH('Eligible Components'!M1241,'Tableau FR Download'!G:G,0)),""))</f>
        <v/>
      </c>
      <c r="R1241" s="27" t="str">
        <f>IF(IFERROR(INDEX('Tableau FR Download'!O:O,MATCH('Eligible Components'!M1241,'Tableau FR Download'!G:G,0)),"")=0,"",IFERROR(INDEX('Tableau FR Download'!O:O,MATCH('Eligible Components'!M1241,'Tableau FR Download'!G:G,0)),""))</f>
        <v/>
      </c>
      <c r="S1241" t="str">
        <f t="shared" si="69"/>
        <v/>
      </c>
      <c r="T1241" s="1" t="str">
        <f>IFERROR(INDEX('User Instructions'!$E$3:$E$8,MATCH('Eligible Components'!N1241,'User Instructions'!$D$3:$D$8,0)),"")</f>
        <v/>
      </c>
      <c r="U1241" s="1" t="str">
        <f>IFERROR(IF(INDEX('Tableau FR Download'!M:M,MATCH('Eligible Components'!M1241,'Tableau FR Download'!G:G,0))=0,"",INDEX('Tableau FR Download'!M:M,MATCH('Eligible Components'!M1241,'Tableau FR Download'!G:G,0))),"")</f>
        <v/>
      </c>
    </row>
    <row r="1242" spans="1:21" hidden="1" x14ac:dyDescent="0.35">
      <c r="A1242" s="1">
        <f t="shared" si="68"/>
        <v>0</v>
      </c>
      <c r="B1242" s="1">
        <v>0</v>
      </c>
      <c r="C1242" s="1" t="s">
        <v>201</v>
      </c>
      <c r="D1242" s="1" t="s">
        <v>159</v>
      </c>
      <c r="E1242" s="1" t="s">
        <v>91</v>
      </c>
      <c r="F1242" s="1" t="s">
        <v>91</v>
      </c>
      <c r="G1242" s="1" t="str">
        <f t="shared" si="67"/>
        <v>Peru-RSSH</v>
      </c>
      <c r="H1242" s="1">
        <v>1</v>
      </c>
      <c r="I1242" s="1" t="s">
        <v>71</v>
      </c>
      <c r="J1242" s="1" t="str">
        <f>IF(IFERROR(IF(M1242="",INDEX('Review Approach Lookup'!D:D,MATCH('Eligible Components'!G1242,'Review Approach Lookup'!A:A,0)),INDEX('Tableau FR Download'!I:I,MATCH(M1242,'Tableau FR Download'!G:G,0))),"")=0,"TBC",IFERROR(IF(M1242="",INDEX('Review Approach Lookup'!D:D,MATCH('Eligible Components'!G1242,'Review Approach Lookup'!A:A,0)),INDEX('Tableau FR Download'!I:I,MATCH(M1242,'Tableau FR Download'!G:G,0))),""))</f>
        <v>TBC</v>
      </c>
      <c r="K1242" s="1" t="s">
        <v>218</v>
      </c>
      <c r="L1242" s="1">
        <f>_xlfn.MAXIFS('Tableau FR Download'!A:A,'Tableau FR Download'!B:B,'Eligible Components'!G1242)</f>
        <v>0</v>
      </c>
      <c r="M1242" s="1" t="str">
        <f>IF(L1242=0,"",INDEX('Tableau FR Download'!G:G,MATCH('Eligible Components'!L1242,'Tableau FR Download'!A:A,0)))</f>
        <v/>
      </c>
      <c r="N1242" s="2" t="str">
        <f>IFERROR(IF(LEFT(INDEX('Tableau FR Download'!J:J,MATCH('Eligible Components'!M1242,'Tableau FR Download'!G:G,0)),FIND(" - ",INDEX('Tableau FR Download'!J:J,MATCH('Eligible Components'!M1242,'Tableau FR Download'!G:G,0)))-1) = 0,"",LEFT(INDEX('Tableau FR Download'!J:J,MATCH('Eligible Components'!M1242,'Tableau FR Download'!G:G,0)),FIND(" - ",INDEX('Tableau FR Download'!J:J,MATCH('Eligible Components'!M1242,'Tableau FR Download'!G:G,0)))-1)),"")</f>
        <v/>
      </c>
      <c r="O1242" s="2" t="str">
        <f>IF(T1242="No","",IFERROR(IF(INDEX('Tableau FR Download'!M:M,MATCH('Eligible Components'!M1242,'Tableau FR Download'!G:G,0))=0,"",INDEX('Tableau FR Download'!M:M,MATCH('Eligible Components'!M1242,'Tableau FR Download'!G:G,0))),""))</f>
        <v/>
      </c>
      <c r="P1242" s="27" t="str">
        <f>IF(IFERROR(
INDEX('Funding Request Tracker'!$G$6:$G$13,MATCH('Eligible Components'!N1242,'Funding Request Tracker'!$F$6:$F$13,0)),"")=0,"",
IFERROR(INDEX('Funding Request Tracker'!$G$6:$G$13,MATCH('Eligible Components'!N1242,'Funding Request Tracker'!$F$6:$F$13,0)),
""))</f>
        <v/>
      </c>
      <c r="Q1242" s="27" t="str">
        <f>IF(IFERROR(INDEX('Tableau FR Download'!N:N,MATCH('Eligible Components'!M1242,'Tableau FR Download'!G:G,0)),"")=0,"",IFERROR(INDEX('Tableau FR Download'!N:N,MATCH('Eligible Components'!M1242,'Tableau FR Download'!G:G,0)),""))</f>
        <v/>
      </c>
      <c r="R1242" s="27" t="str">
        <f>IF(IFERROR(INDEX('Tableau FR Download'!O:O,MATCH('Eligible Components'!M1242,'Tableau FR Download'!G:G,0)),"")=0,"",IFERROR(INDEX('Tableau FR Download'!O:O,MATCH('Eligible Components'!M1242,'Tableau FR Download'!G:G,0)),""))</f>
        <v/>
      </c>
      <c r="S1242" t="str">
        <f t="shared" si="69"/>
        <v/>
      </c>
      <c r="T1242" s="1" t="str">
        <f>IFERROR(INDEX('User Instructions'!$E$3:$E$8,MATCH('Eligible Components'!N1242,'User Instructions'!$D$3:$D$8,0)),"")</f>
        <v/>
      </c>
      <c r="U1242" s="1" t="str">
        <f>IFERROR(IF(INDEX('Tableau FR Download'!M:M,MATCH('Eligible Components'!M1242,'Tableau FR Download'!G:G,0))=0,"",INDEX('Tableau FR Download'!M:M,MATCH('Eligible Components'!M1242,'Tableau FR Download'!G:G,0))),"")</f>
        <v/>
      </c>
    </row>
    <row r="1243" spans="1:21" hidden="1" x14ac:dyDescent="0.35">
      <c r="A1243" s="1">
        <f t="shared" si="68"/>
        <v>0</v>
      </c>
      <c r="B1243" s="1">
        <v>1</v>
      </c>
      <c r="C1243" s="1" t="s">
        <v>201</v>
      </c>
      <c r="D1243" s="1" t="s">
        <v>159</v>
      </c>
      <c r="E1243" s="1" t="s">
        <v>61</v>
      </c>
      <c r="F1243" s="1" t="s">
        <v>213</v>
      </c>
      <c r="G1243" s="1" t="str">
        <f t="shared" si="67"/>
        <v>Peru-Tuberculosis</v>
      </c>
      <c r="H1243" s="1">
        <v>1</v>
      </c>
      <c r="I1243" s="1" t="s">
        <v>71</v>
      </c>
      <c r="J1243" s="1" t="str">
        <f>IF(IFERROR(IF(M1243="",INDEX('Review Approach Lookup'!D:D,MATCH('Eligible Components'!G1243,'Review Approach Lookup'!A:A,0)),INDEX('Tableau FR Download'!I:I,MATCH(M1243,'Tableau FR Download'!G:G,0))),"")=0,"TBC",IFERROR(IF(M1243="",INDEX('Review Approach Lookup'!D:D,MATCH('Eligible Components'!G1243,'Review Approach Lookup'!A:A,0)),INDEX('Tableau FR Download'!I:I,MATCH(M1243,'Tableau FR Download'!G:G,0))),""))</f>
        <v>Tailored for Focused Portfolios</v>
      </c>
      <c r="K1243" s="1" t="s">
        <v>218</v>
      </c>
      <c r="L1243" s="1">
        <f>_xlfn.MAXIFS('Tableau FR Download'!A:A,'Tableau FR Download'!B:B,'Eligible Components'!G1243)</f>
        <v>0</v>
      </c>
      <c r="M1243" s="1" t="str">
        <f>IF(L1243=0,"",INDEX('Tableau FR Download'!G:G,MATCH('Eligible Components'!L1243,'Tableau FR Download'!A:A,0)))</f>
        <v/>
      </c>
      <c r="N1243" s="2" t="str">
        <f>IFERROR(IF(LEFT(INDEX('Tableau FR Download'!J:J,MATCH('Eligible Components'!M1243,'Tableau FR Download'!G:G,0)),FIND(" - ",INDEX('Tableau FR Download'!J:J,MATCH('Eligible Components'!M1243,'Tableau FR Download'!G:G,0)))-1) = 0,"",LEFT(INDEX('Tableau FR Download'!J:J,MATCH('Eligible Components'!M1243,'Tableau FR Download'!G:G,0)),FIND(" - ",INDEX('Tableau FR Download'!J:J,MATCH('Eligible Components'!M1243,'Tableau FR Download'!G:G,0)))-1)),"")</f>
        <v/>
      </c>
      <c r="O1243" s="2" t="str">
        <f>IF(T1243="No","",IFERROR(IF(INDEX('Tableau FR Download'!M:M,MATCH('Eligible Components'!M1243,'Tableau FR Download'!G:G,0))=0,"",INDEX('Tableau FR Download'!M:M,MATCH('Eligible Components'!M1243,'Tableau FR Download'!G:G,0))),""))</f>
        <v/>
      </c>
      <c r="P1243" s="27" t="str">
        <f>IF(IFERROR(
INDEX('Funding Request Tracker'!$G$6:$G$13,MATCH('Eligible Components'!N1243,'Funding Request Tracker'!$F$6:$F$13,0)),"")=0,"",
IFERROR(INDEX('Funding Request Tracker'!$G$6:$G$13,MATCH('Eligible Components'!N1243,'Funding Request Tracker'!$F$6:$F$13,0)),
""))</f>
        <v/>
      </c>
      <c r="Q1243" s="27" t="str">
        <f>IF(IFERROR(INDEX('Tableau FR Download'!N:N,MATCH('Eligible Components'!M1243,'Tableau FR Download'!G:G,0)),"")=0,"",IFERROR(INDEX('Tableau FR Download'!N:N,MATCH('Eligible Components'!M1243,'Tableau FR Download'!G:G,0)),""))</f>
        <v/>
      </c>
      <c r="R1243" s="27" t="str">
        <f>IF(IFERROR(INDEX('Tableau FR Download'!O:O,MATCH('Eligible Components'!M1243,'Tableau FR Download'!G:G,0)),"")=0,"",IFERROR(INDEX('Tableau FR Download'!O:O,MATCH('Eligible Components'!M1243,'Tableau FR Download'!G:G,0)),""))</f>
        <v/>
      </c>
      <c r="S1243" t="str">
        <f t="shared" si="69"/>
        <v/>
      </c>
      <c r="T1243" s="1" t="str">
        <f>IFERROR(INDEX('User Instructions'!$E$3:$E$8,MATCH('Eligible Components'!N1243,'User Instructions'!$D$3:$D$8,0)),"")</f>
        <v/>
      </c>
      <c r="U1243" s="1" t="str">
        <f>IFERROR(IF(INDEX('Tableau FR Download'!M:M,MATCH('Eligible Components'!M1243,'Tableau FR Download'!G:G,0))=0,"",INDEX('Tableau FR Download'!M:M,MATCH('Eligible Components'!M1243,'Tableau FR Download'!G:G,0))),"")</f>
        <v/>
      </c>
    </row>
    <row r="1244" spans="1:21" hidden="1" x14ac:dyDescent="0.35">
      <c r="A1244" s="1">
        <f t="shared" si="68"/>
        <v>0</v>
      </c>
      <c r="B1244" s="1">
        <v>0</v>
      </c>
      <c r="C1244" s="1" t="s">
        <v>201</v>
      </c>
      <c r="D1244" s="1" t="s">
        <v>159</v>
      </c>
      <c r="E1244" s="1" t="s">
        <v>168</v>
      </c>
      <c r="F1244" s="1" t="s">
        <v>214</v>
      </c>
      <c r="G1244" s="1" t="str">
        <f t="shared" si="67"/>
        <v>Peru-Tuberculosis,Malaria</v>
      </c>
      <c r="H1244" s="1">
        <v>1</v>
      </c>
      <c r="I1244" s="1" t="s">
        <v>71</v>
      </c>
      <c r="J1244" s="1" t="str">
        <f>IF(IFERROR(IF(M1244="",INDEX('Review Approach Lookup'!D:D,MATCH('Eligible Components'!G1244,'Review Approach Lookup'!A:A,0)),INDEX('Tableau FR Download'!I:I,MATCH(M1244,'Tableau FR Download'!G:G,0))),"")=0,"TBC",IFERROR(IF(M1244="",INDEX('Review Approach Lookup'!D:D,MATCH('Eligible Components'!G1244,'Review Approach Lookup'!A:A,0)),INDEX('Tableau FR Download'!I:I,MATCH(M1244,'Tableau FR Download'!G:G,0))),""))</f>
        <v/>
      </c>
      <c r="K1244" s="1" t="s">
        <v>218</v>
      </c>
      <c r="L1244" s="1">
        <f>_xlfn.MAXIFS('Tableau FR Download'!A:A,'Tableau FR Download'!B:B,'Eligible Components'!G1244)</f>
        <v>0</v>
      </c>
      <c r="M1244" s="1" t="str">
        <f>IF(L1244=0,"",INDEX('Tableau FR Download'!G:G,MATCH('Eligible Components'!L1244,'Tableau FR Download'!A:A,0)))</f>
        <v/>
      </c>
      <c r="N1244" s="2" t="str">
        <f>IFERROR(IF(LEFT(INDEX('Tableau FR Download'!J:J,MATCH('Eligible Components'!M1244,'Tableau FR Download'!G:G,0)),FIND(" - ",INDEX('Tableau FR Download'!J:J,MATCH('Eligible Components'!M1244,'Tableau FR Download'!G:G,0)))-1) = 0,"",LEFT(INDEX('Tableau FR Download'!J:J,MATCH('Eligible Components'!M1244,'Tableau FR Download'!G:G,0)),FIND(" - ",INDEX('Tableau FR Download'!J:J,MATCH('Eligible Components'!M1244,'Tableau FR Download'!G:G,0)))-1)),"")</f>
        <v/>
      </c>
      <c r="O1244" s="2" t="str">
        <f>IF(T1244="No","",IFERROR(IF(INDEX('Tableau FR Download'!M:M,MATCH('Eligible Components'!M1244,'Tableau FR Download'!G:G,0))=0,"",INDEX('Tableau FR Download'!M:M,MATCH('Eligible Components'!M1244,'Tableau FR Download'!G:G,0))),""))</f>
        <v/>
      </c>
      <c r="P1244" s="27" t="str">
        <f>IF(IFERROR(
INDEX('Funding Request Tracker'!$G$6:$G$13,MATCH('Eligible Components'!N1244,'Funding Request Tracker'!$F$6:$F$13,0)),"")=0,"",
IFERROR(INDEX('Funding Request Tracker'!$G$6:$G$13,MATCH('Eligible Components'!N1244,'Funding Request Tracker'!$F$6:$F$13,0)),
""))</f>
        <v/>
      </c>
      <c r="Q1244" s="27" t="str">
        <f>IF(IFERROR(INDEX('Tableau FR Download'!N:N,MATCH('Eligible Components'!M1244,'Tableau FR Download'!G:G,0)),"")=0,"",IFERROR(INDEX('Tableau FR Download'!N:N,MATCH('Eligible Components'!M1244,'Tableau FR Download'!G:G,0)),""))</f>
        <v/>
      </c>
      <c r="R1244" s="27" t="str">
        <f>IF(IFERROR(INDEX('Tableau FR Download'!O:O,MATCH('Eligible Components'!M1244,'Tableau FR Download'!G:G,0)),"")=0,"",IFERROR(INDEX('Tableau FR Download'!O:O,MATCH('Eligible Components'!M1244,'Tableau FR Download'!G:G,0)),""))</f>
        <v/>
      </c>
      <c r="S1244" t="str">
        <f t="shared" si="69"/>
        <v/>
      </c>
      <c r="T1244" s="1" t="str">
        <f>IFERROR(INDEX('User Instructions'!$E$3:$E$8,MATCH('Eligible Components'!N1244,'User Instructions'!$D$3:$D$8,0)),"")</f>
        <v/>
      </c>
      <c r="U1244" s="1" t="str">
        <f>IFERROR(IF(INDEX('Tableau FR Download'!M:M,MATCH('Eligible Components'!M1244,'Tableau FR Download'!G:G,0))=0,"",INDEX('Tableau FR Download'!M:M,MATCH('Eligible Components'!M1244,'Tableau FR Download'!G:G,0))),"")</f>
        <v/>
      </c>
    </row>
    <row r="1245" spans="1:21" hidden="1" x14ac:dyDescent="0.35">
      <c r="A1245" s="1">
        <f t="shared" si="68"/>
        <v>0</v>
      </c>
      <c r="B1245" s="1">
        <v>0</v>
      </c>
      <c r="C1245" s="1" t="s">
        <v>201</v>
      </c>
      <c r="D1245" s="1" t="s">
        <v>159</v>
      </c>
      <c r="E1245" s="1" t="s">
        <v>133</v>
      </c>
      <c r="F1245" s="1" t="s">
        <v>215</v>
      </c>
      <c r="G1245" s="1" t="str">
        <f t="shared" si="67"/>
        <v>Peru-Tuberculosis,Malaria,RSSH</v>
      </c>
      <c r="H1245" s="1">
        <v>1</v>
      </c>
      <c r="I1245" s="1" t="s">
        <v>71</v>
      </c>
      <c r="J1245" s="1" t="str">
        <f>IF(IFERROR(IF(M1245="",INDEX('Review Approach Lookup'!D:D,MATCH('Eligible Components'!G1245,'Review Approach Lookup'!A:A,0)),INDEX('Tableau FR Download'!I:I,MATCH(M1245,'Tableau FR Download'!G:G,0))),"")=0,"TBC",IFERROR(IF(M1245="",INDEX('Review Approach Lookup'!D:D,MATCH('Eligible Components'!G1245,'Review Approach Lookup'!A:A,0)),INDEX('Tableau FR Download'!I:I,MATCH(M1245,'Tableau FR Download'!G:G,0))),""))</f>
        <v/>
      </c>
      <c r="K1245" s="1" t="s">
        <v>218</v>
      </c>
      <c r="L1245" s="1">
        <f>_xlfn.MAXIFS('Tableau FR Download'!A:A,'Tableau FR Download'!B:B,'Eligible Components'!G1245)</f>
        <v>0</v>
      </c>
      <c r="M1245" s="1" t="str">
        <f>IF(L1245=0,"",INDEX('Tableau FR Download'!G:G,MATCH('Eligible Components'!L1245,'Tableau FR Download'!A:A,0)))</f>
        <v/>
      </c>
      <c r="N1245" s="2" t="str">
        <f>IFERROR(IF(LEFT(INDEX('Tableau FR Download'!J:J,MATCH('Eligible Components'!M1245,'Tableau FR Download'!G:G,0)),FIND(" - ",INDEX('Tableau FR Download'!J:J,MATCH('Eligible Components'!M1245,'Tableau FR Download'!G:G,0)))-1) = 0,"",LEFT(INDEX('Tableau FR Download'!J:J,MATCH('Eligible Components'!M1245,'Tableau FR Download'!G:G,0)),FIND(" - ",INDEX('Tableau FR Download'!J:J,MATCH('Eligible Components'!M1245,'Tableau FR Download'!G:G,0)))-1)),"")</f>
        <v/>
      </c>
      <c r="O1245" s="2" t="str">
        <f>IF(T1245="No","",IFERROR(IF(INDEX('Tableau FR Download'!M:M,MATCH('Eligible Components'!M1245,'Tableau FR Download'!G:G,0))=0,"",INDEX('Tableau FR Download'!M:M,MATCH('Eligible Components'!M1245,'Tableau FR Download'!G:G,0))),""))</f>
        <v/>
      </c>
      <c r="P1245" s="27" t="str">
        <f>IF(IFERROR(
INDEX('Funding Request Tracker'!$G$6:$G$13,MATCH('Eligible Components'!N1245,'Funding Request Tracker'!$F$6:$F$13,0)),"")=0,"",
IFERROR(INDEX('Funding Request Tracker'!$G$6:$G$13,MATCH('Eligible Components'!N1245,'Funding Request Tracker'!$F$6:$F$13,0)),
""))</f>
        <v/>
      </c>
      <c r="Q1245" s="27" t="str">
        <f>IF(IFERROR(INDEX('Tableau FR Download'!N:N,MATCH('Eligible Components'!M1245,'Tableau FR Download'!G:G,0)),"")=0,"",IFERROR(INDEX('Tableau FR Download'!N:N,MATCH('Eligible Components'!M1245,'Tableau FR Download'!G:G,0)),""))</f>
        <v/>
      </c>
      <c r="R1245" s="27" t="str">
        <f>IF(IFERROR(INDEX('Tableau FR Download'!O:O,MATCH('Eligible Components'!M1245,'Tableau FR Download'!G:G,0)),"")=0,"",IFERROR(INDEX('Tableau FR Download'!O:O,MATCH('Eligible Components'!M1245,'Tableau FR Download'!G:G,0)),""))</f>
        <v/>
      </c>
      <c r="S1245" t="str">
        <f t="shared" si="69"/>
        <v/>
      </c>
      <c r="T1245" s="1" t="str">
        <f>IFERROR(INDEX('User Instructions'!$E$3:$E$8,MATCH('Eligible Components'!N1245,'User Instructions'!$D$3:$D$8,0)),"")</f>
        <v/>
      </c>
      <c r="U1245" s="1" t="str">
        <f>IFERROR(IF(INDEX('Tableau FR Download'!M:M,MATCH('Eligible Components'!M1245,'Tableau FR Download'!G:G,0))=0,"",INDEX('Tableau FR Download'!M:M,MATCH('Eligible Components'!M1245,'Tableau FR Download'!G:G,0))),"")</f>
        <v/>
      </c>
    </row>
    <row r="1246" spans="1:21" hidden="1" x14ac:dyDescent="0.35">
      <c r="A1246" s="1">
        <f t="shared" si="68"/>
        <v>0</v>
      </c>
      <c r="B1246" s="1">
        <v>0</v>
      </c>
      <c r="C1246" s="1" t="s">
        <v>201</v>
      </c>
      <c r="D1246" s="1" t="s">
        <v>159</v>
      </c>
      <c r="E1246" s="1" t="s">
        <v>121</v>
      </c>
      <c r="F1246" s="1" t="s">
        <v>216</v>
      </c>
      <c r="G1246" s="1" t="str">
        <f t="shared" si="67"/>
        <v>Peru-Tuberculosis,RSSH</v>
      </c>
      <c r="H1246" s="1">
        <v>1</v>
      </c>
      <c r="I1246" s="1" t="s">
        <v>71</v>
      </c>
      <c r="J1246" s="1" t="str">
        <f>IF(IFERROR(IF(M1246="",INDEX('Review Approach Lookup'!D:D,MATCH('Eligible Components'!G1246,'Review Approach Lookup'!A:A,0)),INDEX('Tableau FR Download'!I:I,MATCH(M1246,'Tableau FR Download'!G:G,0))),"")=0,"TBC",IFERROR(IF(M1246="",INDEX('Review Approach Lookup'!D:D,MATCH('Eligible Components'!G1246,'Review Approach Lookup'!A:A,0)),INDEX('Tableau FR Download'!I:I,MATCH(M1246,'Tableau FR Download'!G:G,0))),""))</f>
        <v/>
      </c>
      <c r="K1246" s="1" t="s">
        <v>218</v>
      </c>
      <c r="L1246" s="1">
        <f>_xlfn.MAXIFS('Tableau FR Download'!A:A,'Tableau FR Download'!B:B,'Eligible Components'!G1246)</f>
        <v>0</v>
      </c>
      <c r="M1246" s="1" t="str">
        <f>IF(L1246=0,"",INDEX('Tableau FR Download'!G:G,MATCH('Eligible Components'!L1246,'Tableau FR Download'!A:A,0)))</f>
        <v/>
      </c>
      <c r="N1246" s="2" t="str">
        <f>IFERROR(IF(LEFT(INDEX('Tableau FR Download'!J:J,MATCH('Eligible Components'!M1246,'Tableau FR Download'!G:G,0)),FIND(" - ",INDEX('Tableau FR Download'!J:J,MATCH('Eligible Components'!M1246,'Tableau FR Download'!G:G,0)))-1) = 0,"",LEFT(INDEX('Tableau FR Download'!J:J,MATCH('Eligible Components'!M1246,'Tableau FR Download'!G:G,0)),FIND(" - ",INDEX('Tableau FR Download'!J:J,MATCH('Eligible Components'!M1246,'Tableau FR Download'!G:G,0)))-1)),"")</f>
        <v/>
      </c>
      <c r="O1246" s="2" t="str">
        <f>IF(T1246="No","",IFERROR(IF(INDEX('Tableau FR Download'!M:M,MATCH('Eligible Components'!M1246,'Tableau FR Download'!G:G,0))=0,"",INDEX('Tableau FR Download'!M:M,MATCH('Eligible Components'!M1246,'Tableau FR Download'!G:G,0))),""))</f>
        <v/>
      </c>
      <c r="P1246" s="27" t="str">
        <f>IF(IFERROR(
INDEX('Funding Request Tracker'!$G$6:$G$13,MATCH('Eligible Components'!N1246,'Funding Request Tracker'!$F$6:$F$13,0)),"")=0,"",
IFERROR(INDEX('Funding Request Tracker'!$G$6:$G$13,MATCH('Eligible Components'!N1246,'Funding Request Tracker'!$F$6:$F$13,0)),
""))</f>
        <v/>
      </c>
      <c r="Q1246" s="27" t="str">
        <f>IF(IFERROR(INDEX('Tableau FR Download'!N:N,MATCH('Eligible Components'!M1246,'Tableau FR Download'!G:G,0)),"")=0,"",IFERROR(INDEX('Tableau FR Download'!N:N,MATCH('Eligible Components'!M1246,'Tableau FR Download'!G:G,0)),""))</f>
        <v/>
      </c>
      <c r="R1246" s="27" t="str">
        <f>IF(IFERROR(INDEX('Tableau FR Download'!O:O,MATCH('Eligible Components'!M1246,'Tableau FR Download'!G:G,0)),"")=0,"",IFERROR(INDEX('Tableau FR Download'!O:O,MATCH('Eligible Components'!M1246,'Tableau FR Download'!G:G,0)),""))</f>
        <v/>
      </c>
      <c r="S1246" t="str">
        <f t="shared" si="69"/>
        <v/>
      </c>
      <c r="T1246" s="1" t="str">
        <f>IFERROR(INDEX('User Instructions'!$E$3:$E$8,MATCH('Eligible Components'!N1246,'User Instructions'!$D$3:$D$8,0)),"")</f>
        <v/>
      </c>
      <c r="U1246" s="1" t="str">
        <f>IFERROR(IF(INDEX('Tableau FR Download'!M:M,MATCH('Eligible Components'!M1246,'Tableau FR Download'!G:G,0))=0,"",INDEX('Tableau FR Download'!M:M,MATCH('Eligible Components'!M1246,'Tableau FR Download'!G:G,0))),"")</f>
        <v/>
      </c>
    </row>
    <row r="1247" spans="1:21" hidden="1" x14ac:dyDescent="0.35">
      <c r="A1247" s="1">
        <f t="shared" si="68"/>
        <v>1</v>
      </c>
      <c r="B1247" s="1">
        <v>0</v>
      </c>
      <c r="C1247" s="1" t="s">
        <v>201</v>
      </c>
      <c r="D1247" s="1" t="s">
        <v>160</v>
      </c>
      <c r="E1247" s="1" t="s">
        <v>59</v>
      </c>
      <c r="F1247" s="1" t="s">
        <v>59</v>
      </c>
      <c r="G1247" s="1" t="str">
        <f t="shared" si="67"/>
        <v>Philippines-HIV/AIDS</v>
      </c>
      <c r="H1247" s="1">
        <v>1</v>
      </c>
      <c r="I1247" s="1" t="s">
        <v>66</v>
      </c>
      <c r="J1247" s="1" t="str">
        <f>IF(IFERROR(IF(M1247="",INDEX('Review Approach Lookup'!D:D,MATCH('Eligible Components'!G1247,'Review Approach Lookup'!A:A,0)),INDEX('Tableau FR Download'!I:I,MATCH(M1247,'Tableau FR Download'!G:G,0))),"")=0,"TBC",IFERROR(IF(M1247="",INDEX('Review Approach Lookup'!D:D,MATCH('Eligible Components'!G1247,'Review Approach Lookup'!A:A,0)),INDEX('Tableau FR Download'!I:I,MATCH(M1247,'Tableau FR Download'!G:G,0))),""))</f>
        <v>Full Review</v>
      </c>
      <c r="K1247" s="1" t="s">
        <v>219</v>
      </c>
      <c r="L1247" s="1">
        <f>_xlfn.MAXIFS('Tableau FR Download'!A:A,'Tableau FR Download'!B:B,'Eligible Components'!G1247)</f>
        <v>1545</v>
      </c>
      <c r="M1247" s="1" t="str">
        <f>IF(L1247=0,"",INDEX('Tableau FR Download'!G:G,MATCH('Eligible Components'!L1247,'Tableau FR Download'!A:A,0)))</f>
        <v>FR1545-PHL-H</v>
      </c>
      <c r="N1247" s="2" t="str">
        <f>IFERROR(IF(LEFT(INDEX('Tableau FR Download'!J:J,MATCH('Eligible Components'!M1247,'Tableau FR Download'!G:G,0)),FIND(" - ",INDEX('Tableau FR Download'!J:J,MATCH('Eligible Components'!M1247,'Tableau FR Download'!G:G,0)))-1) = 0,"",LEFT(INDEX('Tableau FR Download'!J:J,MATCH('Eligible Components'!M1247,'Tableau FR Download'!G:G,0)),FIND(" - ",INDEX('Tableau FR Download'!J:J,MATCH('Eligible Components'!M1247,'Tableau FR Download'!G:G,0)))-1)),"")</f>
        <v>Window 1</v>
      </c>
      <c r="O1247" s="2" t="str">
        <f>IF(T1247="No","",IFERROR(IF(INDEX('Tableau FR Download'!M:M,MATCH('Eligible Components'!M1247,'Tableau FR Download'!G:G,0))=0,"",INDEX('Tableau FR Download'!M:M,MATCH('Eligible Components'!M1247,'Tableau FR Download'!G:G,0))),""))</f>
        <v>Grant Making</v>
      </c>
      <c r="P1247" s="27">
        <f>IF(IFERROR(
INDEX('Funding Request Tracker'!$G$6:$G$13,MATCH('Eligible Components'!N1247,'Funding Request Tracker'!$F$6:$F$13,0)),"")=0,"",
IFERROR(INDEX('Funding Request Tracker'!$G$6:$G$13,MATCH('Eligible Components'!N1247,'Funding Request Tracker'!$F$6:$F$13,0)),
""))</f>
        <v>45005</v>
      </c>
      <c r="Q1247" s="27">
        <f>IF(IFERROR(INDEX('Tableau FR Download'!N:N,MATCH('Eligible Components'!M1247,'Tableau FR Download'!G:G,0)),"")=0,"",IFERROR(INDEX('Tableau FR Download'!N:N,MATCH('Eligible Components'!M1247,'Tableau FR Download'!G:G,0)),""))</f>
        <v>45196</v>
      </c>
      <c r="R1247" s="27">
        <f>IF(IFERROR(INDEX('Tableau FR Download'!O:O,MATCH('Eligible Components'!M1247,'Tableau FR Download'!G:G,0)),"")=0,"",IFERROR(INDEX('Tableau FR Download'!O:O,MATCH('Eligible Components'!M1247,'Tableau FR Download'!G:G,0)),""))</f>
        <v>45231</v>
      </c>
      <c r="S1247">
        <f t="shared" si="69"/>
        <v>7.4098360655737707</v>
      </c>
      <c r="T1247" s="1" t="str">
        <f>IFERROR(INDEX('User Instructions'!$E$3:$E$8,MATCH('Eligible Components'!N1247,'User Instructions'!$D$3:$D$8,0)),"")</f>
        <v>Yes</v>
      </c>
      <c r="U1247" s="1" t="str">
        <f>IFERROR(IF(INDEX('Tableau FR Download'!M:M,MATCH('Eligible Components'!M1247,'Tableau FR Download'!G:G,0))=0,"",INDEX('Tableau FR Download'!M:M,MATCH('Eligible Components'!M1247,'Tableau FR Download'!G:G,0))),"")</f>
        <v>Grant Making</v>
      </c>
    </row>
    <row r="1248" spans="1:21" hidden="1" x14ac:dyDescent="0.35">
      <c r="A1248" s="1">
        <f t="shared" si="68"/>
        <v>0</v>
      </c>
      <c r="B1248" s="1">
        <v>0</v>
      </c>
      <c r="C1248" s="1" t="s">
        <v>201</v>
      </c>
      <c r="D1248" s="1" t="s">
        <v>160</v>
      </c>
      <c r="E1248" s="1" t="s">
        <v>103</v>
      </c>
      <c r="F1248" s="1" t="s">
        <v>203</v>
      </c>
      <c r="G1248" s="1" t="str">
        <f t="shared" si="67"/>
        <v>Philippines-HIV/AIDS,Malaria</v>
      </c>
      <c r="H1248" s="1">
        <v>1</v>
      </c>
      <c r="I1248" s="1" t="s">
        <v>66</v>
      </c>
      <c r="J1248" s="1" t="str">
        <f>IF(IFERROR(IF(M1248="",INDEX('Review Approach Lookup'!D:D,MATCH('Eligible Components'!G1248,'Review Approach Lookup'!A:A,0)),INDEX('Tableau FR Download'!I:I,MATCH(M1248,'Tableau FR Download'!G:G,0))),"")=0,"TBC",IFERROR(IF(M1248="",INDEX('Review Approach Lookup'!D:D,MATCH('Eligible Components'!G1248,'Review Approach Lookup'!A:A,0)),INDEX('Tableau FR Download'!I:I,MATCH(M1248,'Tableau FR Download'!G:G,0))),""))</f>
        <v/>
      </c>
      <c r="K1248" s="1" t="s">
        <v>219</v>
      </c>
      <c r="L1248" s="1">
        <f>_xlfn.MAXIFS('Tableau FR Download'!A:A,'Tableau FR Download'!B:B,'Eligible Components'!G1248)</f>
        <v>0</v>
      </c>
      <c r="M1248" s="1" t="str">
        <f>IF(L1248=0,"",INDEX('Tableau FR Download'!G:G,MATCH('Eligible Components'!L1248,'Tableau FR Download'!A:A,0)))</f>
        <v/>
      </c>
      <c r="N1248" s="2" t="str">
        <f>IFERROR(IF(LEFT(INDEX('Tableau FR Download'!J:J,MATCH('Eligible Components'!M1248,'Tableau FR Download'!G:G,0)),FIND(" - ",INDEX('Tableau FR Download'!J:J,MATCH('Eligible Components'!M1248,'Tableau FR Download'!G:G,0)))-1) = 0,"",LEFT(INDEX('Tableau FR Download'!J:J,MATCH('Eligible Components'!M1248,'Tableau FR Download'!G:G,0)),FIND(" - ",INDEX('Tableau FR Download'!J:J,MATCH('Eligible Components'!M1248,'Tableau FR Download'!G:G,0)))-1)),"")</f>
        <v/>
      </c>
      <c r="O1248" s="2" t="str">
        <f>IF(T1248="No","",IFERROR(IF(INDEX('Tableau FR Download'!M:M,MATCH('Eligible Components'!M1248,'Tableau FR Download'!G:G,0))=0,"",INDEX('Tableau FR Download'!M:M,MATCH('Eligible Components'!M1248,'Tableau FR Download'!G:G,0))),""))</f>
        <v/>
      </c>
      <c r="P1248" s="27" t="str">
        <f>IF(IFERROR(
INDEX('Funding Request Tracker'!$G$6:$G$13,MATCH('Eligible Components'!N1248,'Funding Request Tracker'!$F$6:$F$13,0)),"")=0,"",
IFERROR(INDEX('Funding Request Tracker'!$G$6:$G$13,MATCH('Eligible Components'!N1248,'Funding Request Tracker'!$F$6:$F$13,0)),
""))</f>
        <v/>
      </c>
      <c r="Q1248" s="27" t="str">
        <f>IF(IFERROR(INDEX('Tableau FR Download'!N:N,MATCH('Eligible Components'!M1248,'Tableau FR Download'!G:G,0)),"")=0,"",IFERROR(INDEX('Tableau FR Download'!N:N,MATCH('Eligible Components'!M1248,'Tableau FR Download'!G:G,0)),""))</f>
        <v/>
      </c>
      <c r="R1248" s="27" t="str">
        <f>IF(IFERROR(INDEX('Tableau FR Download'!O:O,MATCH('Eligible Components'!M1248,'Tableau FR Download'!G:G,0)),"")=0,"",IFERROR(INDEX('Tableau FR Download'!O:O,MATCH('Eligible Components'!M1248,'Tableau FR Download'!G:G,0)),""))</f>
        <v/>
      </c>
      <c r="S1248" t="str">
        <f t="shared" si="69"/>
        <v/>
      </c>
      <c r="T1248" s="1" t="str">
        <f>IFERROR(INDEX('User Instructions'!$E$3:$E$8,MATCH('Eligible Components'!N1248,'User Instructions'!$D$3:$D$8,0)),"")</f>
        <v/>
      </c>
      <c r="U1248" s="1" t="str">
        <f>IFERROR(IF(INDEX('Tableau FR Download'!M:M,MATCH('Eligible Components'!M1248,'Tableau FR Download'!G:G,0))=0,"",INDEX('Tableau FR Download'!M:M,MATCH('Eligible Components'!M1248,'Tableau FR Download'!G:G,0))),"")</f>
        <v/>
      </c>
    </row>
    <row r="1249" spans="1:21" hidden="1" x14ac:dyDescent="0.35">
      <c r="A1249" s="1">
        <f t="shared" si="68"/>
        <v>0</v>
      </c>
      <c r="B1249" s="1">
        <v>0</v>
      </c>
      <c r="C1249" s="1" t="s">
        <v>201</v>
      </c>
      <c r="D1249" s="1" t="s">
        <v>160</v>
      </c>
      <c r="E1249" s="1" t="s">
        <v>204</v>
      </c>
      <c r="F1249" s="1" t="s">
        <v>205</v>
      </c>
      <c r="G1249" s="1" t="str">
        <f t="shared" si="67"/>
        <v>Philippines-HIV/AIDS,Malaria,RSSH</v>
      </c>
      <c r="H1249" s="1">
        <v>1</v>
      </c>
      <c r="I1249" s="1" t="s">
        <v>66</v>
      </c>
      <c r="J1249" s="1" t="str">
        <f>IF(IFERROR(IF(M1249="",INDEX('Review Approach Lookup'!D:D,MATCH('Eligible Components'!G1249,'Review Approach Lookup'!A:A,0)),INDEX('Tableau FR Download'!I:I,MATCH(M1249,'Tableau FR Download'!G:G,0))),"")=0,"TBC",IFERROR(IF(M1249="",INDEX('Review Approach Lookup'!D:D,MATCH('Eligible Components'!G1249,'Review Approach Lookup'!A:A,0)),INDEX('Tableau FR Download'!I:I,MATCH(M1249,'Tableau FR Download'!G:G,0))),""))</f>
        <v/>
      </c>
      <c r="K1249" s="1" t="s">
        <v>219</v>
      </c>
      <c r="L1249" s="1">
        <f>_xlfn.MAXIFS('Tableau FR Download'!A:A,'Tableau FR Download'!B:B,'Eligible Components'!G1249)</f>
        <v>0</v>
      </c>
      <c r="M1249" s="1" t="str">
        <f>IF(L1249=0,"",INDEX('Tableau FR Download'!G:G,MATCH('Eligible Components'!L1249,'Tableau FR Download'!A:A,0)))</f>
        <v/>
      </c>
      <c r="N1249" s="2" t="str">
        <f>IFERROR(IF(LEFT(INDEX('Tableau FR Download'!J:J,MATCH('Eligible Components'!M1249,'Tableau FR Download'!G:G,0)),FIND(" - ",INDEX('Tableau FR Download'!J:J,MATCH('Eligible Components'!M1249,'Tableau FR Download'!G:G,0)))-1) = 0,"",LEFT(INDEX('Tableau FR Download'!J:J,MATCH('Eligible Components'!M1249,'Tableau FR Download'!G:G,0)),FIND(" - ",INDEX('Tableau FR Download'!J:J,MATCH('Eligible Components'!M1249,'Tableau FR Download'!G:G,0)))-1)),"")</f>
        <v/>
      </c>
      <c r="O1249" s="2" t="str">
        <f>IF(T1249="No","",IFERROR(IF(INDEX('Tableau FR Download'!M:M,MATCH('Eligible Components'!M1249,'Tableau FR Download'!G:G,0))=0,"",INDEX('Tableau FR Download'!M:M,MATCH('Eligible Components'!M1249,'Tableau FR Download'!G:G,0))),""))</f>
        <v/>
      </c>
      <c r="P1249" s="27" t="str">
        <f>IF(IFERROR(
INDEX('Funding Request Tracker'!$G$6:$G$13,MATCH('Eligible Components'!N1249,'Funding Request Tracker'!$F$6:$F$13,0)),"")=0,"",
IFERROR(INDEX('Funding Request Tracker'!$G$6:$G$13,MATCH('Eligible Components'!N1249,'Funding Request Tracker'!$F$6:$F$13,0)),
""))</f>
        <v/>
      </c>
      <c r="Q1249" s="27" t="str">
        <f>IF(IFERROR(INDEX('Tableau FR Download'!N:N,MATCH('Eligible Components'!M1249,'Tableau FR Download'!G:G,0)),"")=0,"",IFERROR(INDEX('Tableau FR Download'!N:N,MATCH('Eligible Components'!M1249,'Tableau FR Download'!G:G,0)),""))</f>
        <v/>
      </c>
      <c r="R1249" s="27" t="str">
        <f>IF(IFERROR(INDEX('Tableau FR Download'!O:O,MATCH('Eligible Components'!M1249,'Tableau FR Download'!G:G,0)),"")=0,"",IFERROR(INDEX('Tableau FR Download'!O:O,MATCH('Eligible Components'!M1249,'Tableau FR Download'!G:G,0)),""))</f>
        <v/>
      </c>
      <c r="S1249" t="str">
        <f t="shared" si="69"/>
        <v/>
      </c>
      <c r="T1249" s="1" t="str">
        <f>IFERROR(INDEX('User Instructions'!$E$3:$E$8,MATCH('Eligible Components'!N1249,'User Instructions'!$D$3:$D$8,0)),"")</f>
        <v/>
      </c>
      <c r="U1249" s="1" t="str">
        <f>IFERROR(IF(INDEX('Tableau FR Download'!M:M,MATCH('Eligible Components'!M1249,'Tableau FR Download'!G:G,0))=0,"",INDEX('Tableau FR Download'!M:M,MATCH('Eligible Components'!M1249,'Tableau FR Download'!G:G,0))),"")</f>
        <v/>
      </c>
    </row>
    <row r="1250" spans="1:21" hidden="1" x14ac:dyDescent="0.35">
      <c r="A1250" s="1">
        <f t="shared" si="68"/>
        <v>0</v>
      </c>
      <c r="B1250" s="1">
        <v>0</v>
      </c>
      <c r="C1250" s="1" t="s">
        <v>201</v>
      </c>
      <c r="D1250" s="1" t="s">
        <v>160</v>
      </c>
      <c r="E1250" s="1" t="s">
        <v>206</v>
      </c>
      <c r="F1250" s="1" t="s">
        <v>207</v>
      </c>
      <c r="G1250" s="1" t="str">
        <f t="shared" si="67"/>
        <v>Philippines-HIV/AIDS,RSSH</v>
      </c>
      <c r="H1250" s="1">
        <v>1</v>
      </c>
      <c r="I1250" s="1" t="s">
        <v>66</v>
      </c>
      <c r="J1250" s="1" t="str">
        <f>IF(IFERROR(IF(M1250="",INDEX('Review Approach Lookup'!D:D,MATCH('Eligible Components'!G1250,'Review Approach Lookup'!A:A,0)),INDEX('Tableau FR Download'!I:I,MATCH(M1250,'Tableau FR Download'!G:G,0))),"")=0,"TBC",IFERROR(IF(M1250="",INDEX('Review Approach Lookup'!D:D,MATCH('Eligible Components'!G1250,'Review Approach Lookup'!A:A,0)),INDEX('Tableau FR Download'!I:I,MATCH(M1250,'Tableau FR Download'!G:G,0))),""))</f>
        <v/>
      </c>
      <c r="K1250" s="1" t="s">
        <v>219</v>
      </c>
      <c r="L1250" s="1">
        <f>_xlfn.MAXIFS('Tableau FR Download'!A:A,'Tableau FR Download'!B:B,'Eligible Components'!G1250)</f>
        <v>0</v>
      </c>
      <c r="M1250" s="1" t="str">
        <f>IF(L1250=0,"",INDEX('Tableau FR Download'!G:G,MATCH('Eligible Components'!L1250,'Tableau FR Download'!A:A,0)))</f>
        <v/>
      </c>
      <c r="N1250" s="2" t="str">
        <f>IFERROR(IF(LEFT(INDEX('Tableau FR Download'!J:J,MATCH('Eligible Components'!M1250,'Tableau FR Download'!G:G,0)),FIND(" - ",INDEX('Tableau FR Download'!J:J,MATCH('Eligible Components'!M1250,'Tableau FR Download'!G:G,0)))-1) = 0,"",LEFT(INDEX('Tableau FR Download'!J:J,MATCH('Eligible Components'!M1250,'Tableau FR Download'!G:G,0)),FIND(" - ",INDEX('Tableau FR Download'!J:J,MATCH('Eligible Components'!M1250,'Tableau FR Download'!G:G,0)))-1)),"")</f>
        <v/>
      </c>
      <c r="O1250" s="2" t="str">
        <f>IF(T1250="No","",IFERROR(IF(INDEX('Tableau FR Download'!M:M,MATCH('Eligible Components'!M1250,'Tableau FR Download'!G:G,0))=0,"",INDEX('Tableau FR Download'!M:M,MATCH('Eligible Components'!M1250,'Tableau FR Download'!G:G,0))),""))</f>
        <v/>
      </c>
      <c r="P1250" s="27" t="str">
        <f>IF(IFERROR(
INDEX('Funding Request Tracker'!$G$6:$G$13,MATCH('Eligible Components'!N1250,'Funding Request Tracker'!$F$6:$F$13,0)),"")=0,"",
IFERROR(INDEX('Funding Request Tracker'!$G$6:$G$13,MATCH('Eligible Components'!N1250,'Funding Request Tracker'!$F$6:$F$13,0)),
""))</f>
        <v/>
      </c>
      <c r="Q1250" s="27" t="str">
        <f>IF(IFERROR(INDEX('Tableau FR Download'!N:N,MATCH('Eligible Components'!M1250,'Tableau FR Download'!G:G,0)),"")=0,"",IFERROR(INDEX('Tableau FR Download'!N:N,MATCH('Eligible Components'!M1250,'Tableau FR Download'!G:G,0)),""))</f>
        <v/>
      </c>
      <c r="R1250" s="27" t="str">
        <f>IF(IFERROR(INDEX('Tableau FR Download'!O:O,MATCH('Eligible Components'!M1250,'Tableau FR Download'!G:G,0)),"")=0,"",IFERROR(INDEX('Tableau FR Download'!O:O,MATCH('Eligible Components'!M1250,'Tableau FR Download'!G:G,0)),""))</f>
        <v/>
      </c>
      <c r="S1250" t="str">
        <f t="shared" si="69"/>
        <v/>
      </c>
      <c r="T1250" s="1" t="str">
        <f>IFERROR(INDEX('User Instructions'!$E$3:$E$8,MATCH('Eligible Components'!N1250,'User Instructions'!$D$3:$D$8,0)),"")</f>
        <v/>
      </c>
      <c r="U1250" s="1" t="str">
        <f>IFERROR(IF(INDEX('Tableau FR Download'!M:M,MATCH('Eligible Components'!M1250,'Tableau FR Download'!G:G,0))=0,"",INDEX('Tableau FR Download'!M:M,MATCH('Eligible Components'!M1250,'Tableau FR Download'!G:G,0))),"")</f>
        <v/>
      </c>
    </row>
    <row r="1251" spans="1:21" hidden="1" x14ac:dyDescent="0.35">
      <c r="A1251" s="1">
        <f t="shared" si="68"/>
        <v>0</v>
      </c>
      <c r="B1251" s="1">
        <v>0</v>
      </c>
      <c r="C1251" s="1" t="s">
        <v>201</v>
      </c>
      <c r="D1251" s="1" t="s">
        <v>160</v>
      </c>
      <c r="E1251" s="1" t="s">
        <v>63</v>
      </c>
      <c r="F1251" s="1" t="s">
        <v>208</v>
      </c>
      <c r="G1251" s="1" t="str">
        <f t="shared" si="67"/>
        <v>Philippines-HIV/AIDS, Tuberculosis</v>
      </c>
      <c r="H1251" s="1">
        <v>1</v>
      </c>
      <c r="I1251" s="1" t="s">
        <v>66</v>
      </c>
      <c r="J1251" s="1" t="str">
        <f>IF(IFERROR(IF(M1251="",INDEX('Review Approach Lookup'!D:D,MATCH('Eligible Components'!G1251,'Review Approach Lookup'!A:A,0)),INDEX('Tableau FR Download'!I:I,MATCH(M1251,'Tableau FR Download'!G:G,0))),"")=0,"TBC",IFERROR(IF(M1251="",INDEX('Review Approach Lookup'!D:D,MATCH('Eligible Components'!G1251,'Review Approach Lookup'!A:A,0)),INDEX('Tableau FR Download'!I:I,MATCH(M1251,'Tableau FR Download'!G:G,0))),""))</f>
        <v/>
      </c>
      <c r="K1251" s="1" t="s">
        <v>219</v>
      </c>
      <c r="L1251" s="1">
        <f>_xlfn.MAXIFS('Tableau FR Download'!A:A,'Tableau FR Download'!B:B,'Eligible Components'!G1251)</f>
        <v>0</v>
      </c>
      <c r="M1251" s="1" t="str">
        <f>IF(L1251=0,"",INDEX('Tableau FR Download'!G:G,MATCH('Eligible Components'!L1251,'Tableau FR Download'!A:A,0)))</f>
        <v/>
      </c>
      <c r="N1251" s="2" t="str">
        <f>IFERROR(IF(LEFT(INDEX('Tableau FR Download'!J:J,MATCH('Eligible Components'!M1251,'Tableau FR Download'!G:G,0)),FIND(" - ",INDEX('Tableau FR Download'!J:J,MATCH('Eligible Components'!M1251,'Tableau FR Download'!G:G,0)))-1) = 0,"",LEFT(INDEX('Tableau FR Download'!J:J,MATCH('Eligible Components'!M1251,'Tableau FR Download'!G:G,0)),FIND(" - ",INDEX('Tableau FR Download'!J:J,MATCH('Eligible Components'!M1251,'Tableau FR Download'!G:G,0)))-1)),"")</f>
        <v/>
      </c>
      <c r="O1251" s="2" t="str">
        <f>IF(T1251="No","",IFERROR(IF(INDEX('Tableau FR Download'!M:M,MATCH('Eligible Components'!M1251,'Tableau FR Download'!G:G,0))=0,"",INDEX('Tableau FR Download'!M:M,MATCH('Eligible Components'!M1251,'Tableau FR Download'!G:G,0))),""))</f>
        <v/>
      </c>
      <c r="P1251" s="27" t="str">
        <f>IF(IFERROR(
INDEX('Funding Request Tracker'!$G$6:$G$13,MATCH('Eligible Components'!N1251,'Funding Request Tracker'!$F$6:$F$13,0)),"")=0,"",
IFERROR(INDEX('Funding Request Tracker'!$G$6:$G$13,MATCH('Eligible Components'!N1251,'Funding Request Tracker'!$F$6:$F$13,0)),
""))</f>
        <v/>
      </c>
      <c r="Q1251" s="27" t="str">
        <f>IF(IFERROR(INDEX('Tableau FR Download'!N:N,MATCH('Eligible Components'!M1251,'Tableau FR Download'!G:G,0)),"")=0,"",IFERROR(INDEX('Tableau FR Download'!N:N,MATCH('Eligible Components'!M1251,'Tableau FR Download'!G:G,0)),""))</f>
        <v/>
      </c>
      <c r="R1251" s="27" t="str">
        <f>IF(IFERROR(INDEX('Tableau FR Download'!O:O,MATCH('Eligible Components'!M1251,'Tableau FR Download'!G:G,0)),"")=0,"",IFERROR(INDEX('Tableau FR Download'!O:O,MATCH('Eligible Components'!M1251,'Tableau FR Download'!G:G,0)),""))</f>
        <v/>
      </c>
      <c r="S1251" t="str">
        <f t="shared" si="69"/>
        <v/>
      </c>
      <c r="T1251" s="1" t="str">
        <f>IFERROR(INDEX('User Instructions'!$E$3:$E$8,MATCH('Eligible Components'!N1251,'User Instructions'!$D$3:$D$8,0)),"")</f>
        <v/>
      </c>
      <c r="U1251" s="1" t="str">
        <f>IFERROR(IF(INDEX('Tableau FR Download'!M:M,MATCH('Eligible Components'!M1251,'Tableau FR Download'!G:G,0))=0,"",INDEX('Tableau FR Download'!M:M,MATCH('Eligible Components'!M1251,'Tableau FR Download'!G:G,0))),"")</f>
        <v/>
      </c>
    </row>
    <row r="1252" spans="1:21" hidden="1" x14ac:dyDescent="0.35">
      <c r="A1252" s="1">
        <f t="shared" si="68"/>
        <v>0</v>
      </c>
      <c r="B1252" s="1">
        <v>0</v>
      </c>
      <c r="C1252" s="1" t="s">
        <v>201</v>
      </c>
      <c r="D1252" s="1" t="s">
        <v>160</v>
      </c>
      <c r="E1252" s="1" t="s">
        <v>53</v>
      </c>
      <c r="F1252" s="1" t="s">
        <v>209</v>
      </c>
      <c r="G1252" s="1" t="str">
        <f t="shared" si="67"/>
        <v>Philippines-HIV/AIDS,Tuberculosis,Malaria</v>
      </c>
      <c r="H1252" s="1">
        <v>1</v>
      </c>
      <c r="I1252" s="1" t="s">
        <v>66</v>
      </c>
      <c r="J1252" s="1" t="str">
        <f>IF(IFERROR(IF(M1252="",INDEX('Review Approach Lookup'!D:D,MATCH('Eligible Components'!G1252,'Review Approach Lookup'!A:A,0)),INDEX('Tableau FR Download'!I:I,MATCH(M1252,'Tableau FR Download'!G:G,0))),"")=0,"TBC",IFERROR(IF(M1252="",INDEX('Review Approach Lookup'!D:D,MATCH('Eligible Components'!G1252,'Review Approach Lookup'!A:A,0)),INDEX('Tableau FR Download'!I:I,MATCH(M1252,'Tableau FR Download'!G:G,0))),""))</f>
        <v/>
      </c>
      <c r="K1252" s="1" t="s">
        <v>219</v>
      </c>
      <c r="L1252" s="1">
        <f>_xlfn.MAXIFS('Tableau FR Download'!A:A,'Tableau FR Download'!B:B,'Eligible Components'!G1252)</f>
        <v>0</v>
      </c>
      <c r="M1252" s="1" t="str">
        <f>IF(L1252=0,"",INDEX('Tableau FR Download'!G:G,MATCH('Eligible Components'!L1252,'Tableau FR Download'!A:A,0)))</f>
        <v/>
      </c>
      <c r="N1252" s="2" t="str">
        <f>IFERROR(IF(LEFT(INDEX('Tableau FR Download'!J:J,MATCH('Eligible Components'!M1252,'Tableau FR Download'!G:G,0)),FIND(" - ",INDEX('Tableau FR Download'!J:J,MATCH('Eligible Components'!M1252,'Tableau FR Download'!G:G,0)))-1) = 0,"",LEFT(INDEX('Tableau FR Download'!J:J,MATCH('Eligible Components'!M1252,'Tableau FR Download'!G:G,0)),FIND(" - ",INDEX('Tableau FR Download'!J:J,MATCH('Eligible Components'!M1252,'Tableau FR Download'!G:G,0)))-1)),"")</f>
        <v/>
      </c>
      <c r="O1252" s="2" t="str">
        <f>IF(T1252="No","",IFERROR(IF(INDEX('Tableau FR Download'!M:M,MATCH('Eligible Components'!M1252,'Tableau FR Download'!G:G,0))=0,"",INDEX('Tableau FR Download'!M:M,MATCH('Eligible Components'!M1252,'Tableau FR Download'!G:G,0))),""))</f>
        <v/>
      </c>
      <c r="P1252" s="27" t="str">
        <f>IF(IFERROR(
INDEX('Funding Request Tracker'!$G$6:$G$13,MATCH('Eligible Components'!N1252,'Funding Request Tracker'!$F$6:$F$13,0)),"")=0,"",
IFERROR(INDEX('Funding Request Tracker'!$G$6:$G$13,MATCH('Eligible Components'!N1252,'Funding Request Tracker'!$F$6:$F$13,0)),
""))</f>
        <v/>
      </c>
      <c r="Q1252" s="27" t="str">
        <f>IF(IFERROR(INDEX('Tableau FR Download'!N:N,MATCH('Eligible Components'!M1252,'Tableau FR Download'!G:G,0)),"")=0,"",IFERROR(INDEX('Tableau FR Download'!N:N,MATCH('Eligible Components'!M1252,'Tableau FR Download'!G:G,0)),""))</f>
        <v/>
      </c>
      <c r="R1252" s="27" t="str">
        <f>IF(IFERROR(INDEX('Tableau FR Download'!O:O,MATCH('Eligible Components'!M1252,'Tableau FR Download'!G:G,0)),"")=0,"",IFERROR(INDEX('Tableau FR Download'!O:O,MATCH('Eligible Components'!M1252,'Tableau FR Download'!G:G,0)),""))</f>
        <v/>
      </c>
      <c r="S1252" t="str">
        <f t="shared" si="69"/>
        <v/>
      </c>
      <c r="T1252" s="1" t="str">
        <f>IFERROR(INDEX('User Instructions'!$E$3:$E$8,MATCH('Eligible Components'!N1252,'User Instructions'!$D$3:$D$8,0)),"")</f>
        <v/>
      </c>
      <c r="U1252" s="1" t="str">
        <f>IFERROR(IF(INDEX('Tableau FR Download'!M:M,MATCH('Eligible Components'!M1252,'Tableau FR Download'!G:G,0))=0,"",INDEX('Tableau FR Download'!M:M,MATCH('Eligible Components'!M1252,'Tableau FR Download'!G:G,0))),"")</f>
        <v/>
      </c>
    </row>
    <row r="1253" spans="1:21" hidden="1" x14ac:dyDescent="0.35">
      <c r="A1253" s="1">
        <f t="shared" si="68"/>
        <v>0</v>
      </c>
      <c r="B1253" s="1">
        <v>0</v>
      </c>
      <c r="C1253" s="1" t="s">
        <v>201</v>
      </c>
      <c r="D1253" s="1" t="s">
        <v>160</v>
      </c>
      <c r="E1253" s="1" t="s">
        <v>81</v>
      </c>
      <c r="F1253" s="1" t="s">
        <v>210</v>
      </c>
      <c r="G1253" s="1" t="str">
        <f t="shared" si="67"/>
        <v>Philippines-HIV/AIDS,Tuberculosis,Malaria,RSSH</v>
      </c>
      <c r="H1253" s="1">
        <v>1</v>
      </c>
      <c r="I1253" s="1" t="s">
        <v>66</v>
      </c>
      <c r="J1253" s="1" t="str">
        <f>IF(IFERROR(IF(M1253="",INDEX('Review Approach Lookup'!D:D,MATCH('Eligible Components'!G1253,'Review Approach Lookup'!A:A,0)),INDEX('Tableau FR Download'!I:I,MATCH(M1253,'Tableau FR Download'!G:G,0))),"")=0,"TBC",IFERROR(IF(M1253="",INDEX('Review Approach Lookup'!D:D,MATCH('Eligible Components'!G1253,'Review Approach Lookup'!A:A,0)),INDEX('Tableau FR Download'!I:I,MATCH(M1253,'Tableau FR Download'!G:G,0))),""))</f>
        <v/>
      </c>
      <c r="K1253" s="1" t="s">
        <v>219</v>
      </c>
      <c r="L1253" s="1">
        <f>_xlfn.MAXIFS('Tableau FR Download'!A:A,'Tableau FR Download'!B:B,'Eligible Components'!G1253)</f>
        <v>0</v>
      </c>
      <c r="M1253" s="1" t="str">
        <f>IF(L1253=0,"",INDEX('Tableau FR Download'!G:G,MATCH('Eligible Components'!L1253,'Tableau FR Download'!A:A,0)))</f>
        <v/>
      </c>
      <c r="N1253" s="2" t="str">
        <f>IFERROR(IF(LEFT(INDEX('Tableau FR Download'!J:J,MATCH('Eligible Components'!M1253,'Tableau FR Download'!G:G,0)),FIND(" - ",INDEX('Tableau FR Download'!J:J,MATCH('Eligible Components'!M1253,'Tableau FR Download'!G:G,0)))-1) = 0,"",LEFT(INDEX('Tableau FR Download'!J:J,MATCH('Eligible Components'!M1253,'Tableau FR Download'!G:G,0)),FIND(" - ",INDEX('Tableau FR Download'!J:J,MATCH('Eligible Components'!M1253,'Tableau FR Download'!G:G,0)))-1)),"")</f>
        <v/>
      </c>
      <c r="O1253" s="2" t="str">
        <f>IF(T1253="No","",IFERROR(IF(INDEX('Tableau FR Download'!M:M,MATCH('Eligible Components'!M1253,'Tableau FR Download'!G:G,0))=0,"",INDEX('Tableau FR Download'!M:M,MATCH('Eligible Components'!M1253,'Tableau FR Download'!G:G,0))),""))</f>
        <v/>
      </c>
      <c r="P1253" s="27" t="str">
        <f>IF(IFERROR(
INDEX('Funding Request Tracker'!$G$6:$G$13,MATCH('Eligible Components'!N1253,'Funding Request Tracker'!$F$6:$F$13,0)),"")=0,"",
IFERROR(INDEX('Funding Request Tracker'!$G$6:$G$13,MATCH('Eligible Components'!N1253,'Funding Request Tracker'!$F$6:$F$13,0)),
""))</f>
        <v/>
      </c>
      <c r="Q1253" s="27" t="str">
        <f>IF(IFERROR(INDEX('Tableau FR Download'!N:N,MATCH('Eligible Components'!M1253,'Tableau FR Download'!G:G,0)),"")=0,"",IFERROR(INDEX('Tableau FR Download'!N:N,MATCH('Eligible Components'!M1253,'Tableau FR Download'!G:G,0)),""))</f>
        <v/>
      </c>
      <c r="R1253" s="27" t="str">
        <f>IF(IFERROR(INDEX('Tableau FR Download'!O:O,MATCH('Eligible Components'!M1253,'Tableau FR Download'!G:G,0)),"")=0,"",IFERROR(INDEX('Tableau FR Download'!O:O,MATCH('Eligible Components'!M1253,'Tableau FR Download'!G:G,0)),""))</f>
        <v/>
      </c>
      <c r="S1253" t="str">
        <f t="shared" si="69"/>
        <v/>
      </c>
      <c r="T1253" s="1" t="str">
        <f>IFERROR(INDEX('User Instructions'!$E$3:$E$8,MATCH('Eligible Components'!N1253,'User Instructions'!$D$3:$D$8,0)),"")</f>
        <v/>
      </c>
      <c r="U1253" s="1" t="str">
        <f>IFERROR(IF(INDEX('Tableau FR Download'!M:M,MATCH('Eligible Components'!M1253,'Tableau FR Download'!G:G,0))=0,"",INDEX('Tableau FR Download'!M:M,MATCH('Eligible Components'!M1253,'Tableau FR Download'!G:G,0))),"")</f>
        <v/>
      </c>
    </row>
    <row r="1254" spans="1:21" hidden="1" x14ac:dyDescent="0.35">
      <c r="A1254" s="1">
        <f t="shared" si="68"/>
        <v>0</v>
      </c>
      <c r="B1254" s="1">
        <v>0</v>
      </c>
      <c r="C1254" s="1" t="s">
        <v>201</v>
      </c>
      <c r="D1254" s="1" t="s">
        <v>160</v>
      </c>
      <c r="E1254" s="1" t="s">
        <v>137</v>
      </c>
      <c r="F1254" s="1" t="s">
        <v>211</v>
      </c>
      <c r="G1254" s="1" t="str">
        <f t="shared" si="67"/>
        <v>Philippines-HIV/AIDS,Tuberculosis,RSSH</v>
      </c>
      <c r="H1254" s="1">
        <v>1</v>
      </c>
      <c r="I1254" s="1" t="s">
        <v>66</v>
      </c>
      <c r="J1254" s="1" t="str">
        <f>IF(IFERROR(IF(M1254="",INDEX('Review Approach Lookup'!D:D,MATCH('Eligible Components'!G1254,'Review Approach Lookup'!A:A,0)),INDEX('Tableau FR Download'!I:I,MATCH(M1254,'Tableau FR Download'!G:G,0))),"")=0,"TBC",IFERROR(IF(M1254="",INDEX('Review Approach Lookup'!D:D,MATCH('Eligible Components'!G1254,'Review Approach Lookup'!A:A,0)),INDEX('Tableau FR Download'!I:I,MATCH(M1254,'Tableau FR Download'!G:G,0))),""))</f>
        <v/>
      </c>
      <c r="K1254" s="1" t="s">
        <v>219</v>
      </c>
      <c r="L1254" s="1">
        <f>_xlfn.MAXIFS('Tableau FR Download'!A:A,'Tableau FR Download'!B:B,'Eligible Components'!G1254)</f>
        <v>0</v>
      </c>
      <c r="M1254" s="1" t="str">
        <f>IF(L1254=0,"",INDEX('Tableau FR Download'!G:G,MATCH('Eligible Components'!L1254,'Tableau FR Download'!A:A,0)))</f>
        <v/>
      </c>
      <c r="N1254" s="2" t="str">
        <f>IFERROR(IF(LEFT(INDEX('Tableau FR Download'!J:J,MATCH('Eligible Components'!M1254,'Tableau FR Download'!G:G,0)),FIND(" - ",INDEX('Tableau FR Download'!J:J,MATCH('Eligible Components'!M1254,'Tableau FR Download'!G:G,0)))-1) = 0,"",LEFT(INDEX('Tableau FR Download'!J:J,MATCH('Eligible Components'!M1254,'Tableau FR Download'!G:G,0)),FIND(" - ",INDEX('Tableau FR Download'!J:J,MATCH('Eligible Components'!M1254,'Tableau FR Download'!G:G,0)))-1)),"")</f>
        <v/>
      </c>
      <c r="O1254" s="2" t="str">
        <f>IF(T1254="No","",IFERROR(IF(INDEX('Tableau FR Download'!M:M,MATCH('Eligible Components'!M1254,'Tableau FR Download'!G:G,0))=0,"",INDEX('Tableau FR Download'!M:M,MATCH('Eligible Components'!M1254,'Tableau FR Download'!G:G,0))),""))</f>
        <v/>
      </c>
      <c r="P1254" s="27" t="str">
        <f>IF(IFERROR(
INDEX('Funding Request Tracker'!$G$6:$G$13,MATCH('Eligible Components'!N1254,'Funding Request Tracker'!$F$6:$F$13,0)),"")=0,"",
IFERROR(INDEX('Funding Request Tracker'!$G$6:$G$13,MATCH('Eligible Components'!N1254,'Funding Request Tracker'!$F$6:$F$13,0)),
""))</f>
        <v/>
      </c>
      <c r="Q1254" s="27" t="str">
        <f>IF(IFERROR(INDEX('Tableau FR Download'!N:N,MATCH('Eligible Components'!M1254,'Tableau FR Download'!G:G,0)),"")=0,"",IFERROR(INDEX('Tableau FR Download'!N:N,MATCH('Eligible Components'!M1254,'Tableau FR Download'!G:G,0)),""))</f>
        <v/>
      </c>
      <c r="R1254" s="27" t="str">
        <f>IF(IFERROR(INDEX('Tableau FR Download'!O:O,MATCH('Eligible Components'!M1254,'Tableau FR Download'!G:G,0)),"")=0,"",IFERROR(INDEX('Tableau FR Download'!O:O,MATCH('Eligible Components'!M1254,'Tableau FR Download'!G:G,0)),""))</f>
        <v/>
      </c>
      <c r="S1254" t="str">
        <f t="shared" si="69"/>
        <v/>
      </c>
      <c r="T1254" s="1" t="str">
        <f>IFERROR(INDEX('User Instructions'!$E$3:$E$8,MATCH('Eligible Components'!N1254,'User Instructions'!$D$3:$D$8,0)),"")</f>
        <v/>
      </c>
      <c r="U1254" s="1" t="str">
        <f>IFERROR(IF(INDEX('Tableau FR Download'!M:M,MATCH('Eligible Components'!M1254,'Tableau FR Download'!G:G,0))=0,"",INDEX('Tableau FR Download'!M:M,MATCH('Eligible Components'!M1254,'Tableau FR Download'!G:G,0))),"")</f>
        <v/>
      </c>
    </row>
    <row r="1255" spans="1:21" hidden="1" x14ac:dyDescent="0.35">
      <c r="A1255" s="1">
        <f t="shared" si="68"/>
        <v>1</v>
      </c>
      <c r="B1255" s="1">
        <v>0</v>
      </c>
      <c r="C1255" s="1" t="s">
        <v>201</v>
      </c>
      <c r="D1255" s="1" t="s">
        <v>160</v>
      </c>
      <c r="E1255" s="1" t="s">
        <v>68</v>
      </c>
      <c r="F1255" s="1" t="s">
        <v>68</v>
      </c>
      <c r="G1255" s="1" t="str">
        <f t="shared" si="67"/>
        <v>Philippines-Malaria</v>
      </c>
      <c r="H1255" s="1">
        <v>1</v>
      </c>
      <c r="I1255" s="1" t="s">
        <v>66</v>
      </c>
      <c r="J1255" s="1" t="str">
        <f>IF(IFERROR(IF(M1255="",INDEX('Review Approach Lookup'!D:D,MATCH('Eligible Components'!G1255,'Review Approach Lookup'!A:A,0)),INDEX('Tableau FR Download'!I:I,MATCH(M1255,'Tableau FR Download'!G:G,0))),"")=0,"TBC",IFERROR(IF(M1255="",INDEX('Review Approach Lookup'!D:D,MATCH('Eligible Components'!G1255,'Review Approach Lookup'!A:A,0)),INDEX('Tableau FR Download'!I:I,MATCH(M1255,'Tableau FR Download'!G:G,0))),""))</f>
        <v>Program Continuation</v>
      </c>
      <c r="K1255" s="1" t="s">
        <v>219</v>
      </c>
      <c r="L1255" s="1">
        <f>_xlfn.MAXIFS('Tableau FR Download'!A:A,'Tableau FR Download'!B:B,'Eligible Components'!G1255)</f>
        <v>1546</v>
      </c>
      <c r="M1255" s="1" t="str">
        <f>IF(L1255=0,"",INDEX('Tableau FR Download'!G:G,MATCH('Eligible Components'!L1255,'Tableau FR Download'!A:A,0)))</f>
        <v>FR1546-PHL-M</v>
      </c>
      <c r="N1255" s="2" t="str">
        <f>IFERROR(IF(LEFT(INDEX('Tableau FR Download'!J:J,MATCH('Eligible Components'!M1255,'Tableau FR Download'!G:G,0)),FIND(" - ",INDEX('Tableau FR Download'!J:J,MATCH('Eligible Components'!M1255,'Tableau FR Download'!G:G,0)))-1) = 0,"",LEFT(INDEX('Tableau FR Download'!J:J,MATCH('Eligible Components'!M1255,'Tableau FR Download'!G:G,0)),FIND(" - ",INDEX('Tableau FR Download'!J:J,MATCH('Eligible Components'!M1255,'Tableau FR Download'!G:G,0)))-1)),"")</f>
        <v>Window 1</v>
      </c>
      <c r="O1255" s="2" t="str">
        <f>IF(T1255="No","",IFERROR(IF(INDEX('Tableau FR Download'!M:M,MATCH('Eligible Components'!M1255,'Tableau FR Download'!G:G,0))=0,"",INDEX('Tableau FR Download'!M:M,MATCH('Eligible Components'!M1255,'Tableau FR Download'!G:G,0))),""))</f>
        <v>Grant Making</v>
      </c>
      <c r="P1255" s="27">
        <f>IF(IFERROR(
INDEX('Funding Request Tracker'!$G$6:$G$13,MATCH('Eligible Components'!N1255,'Funding Request Tracker'!$F$6:$F$13,0)),"")=0,"",
IFERROR(INDEX('Funding Request Tracker'!$G$6:$G$13,MATCH('Eligible Components'!N1255,'Funding Request Tracker'!$F$6:$F$13,0)),
""))</f>
        <v>45005</v>
      </c>
      <c r="Q1255" s="27">
        <f>IF(IFERROR(INDEX('Tableau FR Download'!N:N,MATCH('Eligible Components'!M1255,'Tableau FR Download'!G:G,0)),"")=0,"",IFERROR(INDEX('Tableau FR Download'!N:N,MATCH('Eligible Components'!M1255,'Tableau FR Download'!G:G,0)),""))</f>
        <v>45196</v>
      </c>
      <c r="R1255" s="27">
        <f>IF(IFERROR(INDEX('Tableau FR Download'!O:O,MATCH('Eligible Components'!M1255,'Tableau FR Download'!G:G,0)),"")=0,"",IFERROR(INDEX('Tableau FR Download'!O:O,MATCH('Eligible Components'!M1255,'Tableau FR Download'!G:G,0)),""))</f>
        <v>45231</v>
      </c>
      <c r="S1255">
        <f t="shared" si="69"/>
        <v>7.4098360655737707</v>
      </c>
      <c r="T1255" s="1" t="str">
        <f>IFERROR(INDEX('User Instructions'!$E$3:$E$8,MATCH('Eligible Components'!N1255,'User Instructions'!$D$3:$D$8,0)),"")</f>
        <v>Yes</v>
      </c>
      <c r="U1255" s="1" t="str">
        <f>IFERROR(IF(INDEX('Tableau FR Download'!M:M,MATCH('Eligible Components'!M1255,'Tableau FR Download'!G:G,0))=0,"",INDEX('Tableau FR Download'!M:M,MATCH('Eligible Components'!M1255,'Tableau FR Download'!G:G,0))),"")</f>
        <v>Grant Making</v>
      </c>
    </row>
    <row r="1256" spans="1:21" hidden="1" x14ac:dyDescent="0.35">
      <c r="A1256" s="1">
        <f t="shared" si="68"/>
        <v>0</v>
      </c>
      <c r="B1256" s="1">
        <v>0</v>
      </c>
      <c r="C1256" s="1" t="s">
        <v>201</v>
      </c>
      <c r="D1256" s="1" t="s">
        <v>160</v>
      </c>
      <c r="E1256" s="1" t="s">
        <v>94</v>
      </c>
      <c r="F1256" s="1" t="s">
        <v>212</v>
      </c>
      <c r="G1256" s="1" t="str">
        <f t="shared" si="67"/>
        <v>Philippines-Malaria,RSSH</v>
      </c>
      <c r="H1256" s="1">
        <v>1</v>
      </c>
      <c r="I1256" s="1" t="s">
        <v>66</v>
      </c>
      <c r="J1256" s="1" t="str">
        <f>IF(IFERROR(IF(M1256="",INDEX('Review Approach Lookup'!D:D,MATCH('Eligible Components'!G1256,'Review Approach Lookup'!A:A,0)),INDEX('Tableau FR Download'!I:I,MATCH(M1256,'Tableau FR Download'!G:G,0))),"")=0,"TBC",IFERROR(IF(M1256="",INDEX('Review Approach Lookup'!D:D,MATCH('Eligible Components'!G1256,'Review Approach Lookup'!A:A,0)),INDEX('Tableau FR Download'!I:I,MATCH(M1256,'Tableau FR Download'!G:G,0))),""))</f>
        <v/>
      </c>
      <c r="K1256" s="1" t="s">
        <v>219</v>
      </c>
      <c r="L1256" s="1">
        <f>_xlfn.MAXIFS('Tableau FR Download'!A:A,'Tableau FR Download'!B:B,'Eligible Components'!G1256)</f>
        <v>0</v>
      </c>
      <c r="M1256" s="1" t="str">
        <f>IF(L1256=0,"",INDEX('Tableau FR Download'!G:G,MATCH('Eligible Components'!L1256,'Tableau FR Download'!A:A,0)))</f>
        <v/>
      </c>
      <c r="N1256" s="2" t="str">
        <f>IFERROR(IF(LEFT(INDEX('Tableau FR Download'!J:J,MATCH('Eligible Components'!M1256,'Tableau FR Download'!G:G,0)),FIND(" - ",INDEX('Tableau FR Download'!J:J,MATCH('Eligible Components'!M1256,'Tableau FR Download'!G:G,0)))-1) = 0,"",LEFT(INDEX('Tableau FR Download'!J:J,MATCH('Eligible Components'!M1256,'Tableau FR Download'!G:G,0)),FIND(" - ",INDEX('Tableau FR Download'!J:J,MATCH('Eligible Components'!M1256,'Tableau FR Download'!G:G,0)))-1)),"")</f>
        <v/>
      </c>
      <c r="O1256" s="2" t="str">
        <f>IF(T1256="No","",IFERROR(IF(INDEX('Tableau FR Download'!M:M,MATCH('Eligible Components'!M1256,'Tableau FR Download'!G:G,0))=0,"",INDEX('Tableau FR Download'!M:M,MATCH('Eligible Components'!M1256,'Tableau FR Download'!G:G,0))),""))</f>
        <v/>
      </c>
      <c r="P1256" s="27" t="str">
        <f>IF(IFERROR(
INDEX('Funding Request Tracker'!$G$6:$G$13,MATCH('Eligible Components'!N1256,'Funding Request Tracker'!$F$6:$F$13,0)),"")=0,"",
IFERROR(INDEX('Funding Request Tracker'!$G$6:$G$13,MATCH('Eligible Components'!N1256,'Funding Request Tracker'!$F$6:$F$13,0)),
""))</f>
        <v/>
      </c>
      <c r="Q1256" s="27" t="str">
        <f>IF(IFERROR(INDEX('Tableau FR Download'!N:N,MATCH('Eligible Components'!M1256,'Tableau FR Download'!G:G,0)),"")=0,"",IFERROR(INDEX('Tableau FR Download'!N:N,MATCH('Eligible Components'!M1256,'Tableau FR Download'!G:G,0)),""))</f>
        <v/>
      </c>
      <c r="R1256" s="27" t="str">
        <f>IF(IFERROR(INDEX('Tableau FR Download'!O:O,MATCH('Eligible Components'!M1256,'Tableau FR Download'!G:G,0)),"")=0,"",IFERROR(INDEX('Tableau FR Download'!O:O,MATCH('Eligible Components'!M1256,'Tableau FR Download'!G:G,0)),""))</f>
        <v/>
      </c>
      <c r="S1256" t="str">
        <f t="shared" si="69"/>
        <v/>
      </c>
      <c r="T1256" s="1" t="str">
        <f>IFERROR(INDEX('User Instructions'!$E$3:$E$8,MATCH('Eligible Components'!N1256,'User Instructions'!$D$3:$D$8,0)),"")</f>
        <v/>
      </c>
      <c r="U1256" s="1" t="str">
        <f>IFERROR(IF(INDEX('Tableau FR Download'!M:M,MATCH('Eligible Components'!M1256,'Tableau FR Download'!G:G,0))=0,"",INDEX('Tableau FR Download'!M:M,MATCH('Eligible Components'!M1256,'Tableau FR Download'!G:G,0))),"")</f>
        <v/>
      </c>
    </row>
    <row r="1257" spans="1:21" hidden="1" x14ac:dyDescent="0.35">
      <c r="A1257" s="1">
        <f t="shared" si="68"/>
        <v>0</v>
      </c>
      <c r="B1257" s="1">
        <v>0</v>
      </c>
      <c r="C1257" s="1" t="s">
        <v>201</v>
      </c>
      <c r="D1257" s="1" t="s">
        <v>160</v>
      </c>
      <c r="E1257" s="1" t="s">
        <v>91</v>
      </c>
      <c r="F1257" s="1" t="s">
        <v>91</v>
      </c>
      <c r="G1257" s="1" t="str">
        <f t="shared" si="67"/>
        <v>Philippines-RSSH</v>
      </c>
      <c r="H1257" s="1">
        <v>1</v>
      </c>
      <c r="I1257" s="1" t="s">
        <v>66</v>
      </c>
      <c r="J1257" s="1" t="str">
        <f>IF(IFERROR(IF(M1257="",INDEX('Review Approach Lookup'!D:D,MATCH('Eligible Components'!G1257,'Review Approach Lookup'!A:A,0)),INDEX('Tableau FR Download'!I:I,MATCH(M1257,'Tableau FR Download'!G:G,0))),"")=0,"TBC",IFERROR(IF(M1257="",INDEX('Review Approach Lookup'!D:D,MATCH('Eligible Components'!G1257,'Review Approach Lookup'!A:A,0)),INDEX('Tableau FR Download'!I:I,MATCH(M1257,'Tableau FR Download'!G:G,0))),""))</f>
        <v>TBC</v>
      </c>
      <c r="K1257" s="1" t="s">
        <v>219</v>
      </c>
      <c r="L1257" s="1">
        <f>_xlfn.MAXIFS('Tableau FR Download'!A:A,'Tableau FR Download'!B:B,'Eligible Components'!G1257)</f>
        <v>0</v>
      </c>
      <c r="M1257" s="1" t="str">
        <f>IF(L1257=0,"",INDEX('Tableau FR Download'!G:G,MATCH('Eligible Components'!L1257,'Tableau FR Download'!A:A,0)))</f>
        <v/>
      </c>
      <c r="N1257" s="2" t="str">
        <f>IFERROR(IF(LEFT(INDEX('Tableau FR Download'!J:J,MATCH('Eligible Components'!M1257,'Tableau FR Download'!G:G,0)),FIND(" - ",INDEX('Tableau FR Download'!J:J,MATCH('Eligible Components'!M1257,'Tableau FR Download'!G:G,0)))-1) = 0,"",LEFT(INDEX('Tableau FR Download'!J:J,MATCH('Eligible Components'!M1257,'Tableau FR Download'!G:G,0)),FIND(" - ",INDEX('Tableau FR Download'!J:J,MATCH('Eligible Components'!M1257,'Tableau FR Download'!G:G,0)))-1)),"")</f>
        <v/>
      </c>
      <c r="O1257" s="2" t="str">
        <f>IF(T1257="No","",IFERROR(IF(INDEX('Tableau FR Download'!M:M,MATCH('Eligible Components'!M1257,'Tableau FR Download'!G:G,0))=0,"",INDEX('Tableau FR Download'!M:M,MATCH('Eligible Components'!M1257,'Tableau FR Download'!G:G,0))),""))</f>
        <v/>
      </c>
      <c r="P1257" s="27" t="str">
        <f>IF(IFERROR(
INDEX('Funding Request Tracker'!$G$6:$G$13,MATCH('Eligible Components'!N1257,'Funding Request Tracker'!$F$6:$F$13,0)),"")=0,"",
IFERROR(INDEX('Funding Request Tracker'!$G$6:$G$13,MATCH('Eligible Components'!N1257,'Funding Request Tracker'!$F$6:$F$13,0)),
""))</f>
        <v/>
      </c>
      <c r="Q1257" s="27" t="str">
        <f>IF(IFERROR(INDEX('Tableau FR Download'!N:N,MATCH('Eligible Components'!M1257,'Tableau FR Download'!G:G,0)),"")=0,"",IFERROR(INDEX('Tableau FR Download'!N:N,MATCH('Eligible Components'!M1257,'Tableau FR Download'!G:G,0)),""))</f>
        <v/>
      </c>
      <c r="R1257" s="27" t="str">
        <f>IF(IFERROR(INDEX('Tableau FR Download'!O:O,MATCH('Eligible Components'!M1257,'Tableau FR Download'!G:G,0)),"")=0,"",IFERROR(INDEX('Tableau FR Download'!O:O,MATCH('Eligible Components'!M1257,'Tableau FR Download'!G:G,0)),""))</f>
        <v/>
      </c>
      <c r="S1257" t="str">
        <f t="shared" si="69"/>
        <v/>
      </c>
      <c r="T1257" s="1" t="str">
        <f>IFERROR(INDEX('User Instructions'!$E$3:$E$8,MATCH('Eligible Components'!N1257,'User Instructions'!$D$3:$D$8,0)),"")</f>
        <v/>
      </c>
      <c r="U1257" s="1" t="str">
        <f>IFERROR(IF(INDEX('Tableau FR Download'!M:M,MATCH('Eligible Components'!M1257,'Tableau FR Download'!G:G,0))=0,"",INDEX('Tableau FR Download'!M:M,MATCH('Eligible Components'!M1257,'Tableau FR Download'!G:G,0))),"")</f>
        <v/>
      </c>
    </row>
    <row r="1258" spans="1:21" hidden="1" x14ac:dyDescent="0.35">
      <c r="A1258" s="1">
        <f t="shared" si="68"/>
        <v>1</v>
      </c>
      <c r="B1258" s="1">
        <v>0</v>
      </c>
      <c r="C1258" s="1" t="s">
        <v>201</v>
      </c>
      <c r="D1258" s="1" t="s">
        <v>160</v>
      </c>
      <c r="E1258" s="1" t="s">
        <v>61</v>
      </c>
      <c r="F1258" s="1" t="s">
        <v>213</v>
      </c>
      <c r="G1258" s="1" t="str">
        <f t="shared" si="67"/>
        <v>Philippines-Tuberculosis</v>
      </c>
      <c r="H1258" s="1">
        <v>1</v>
      </c>
      <c r="I1258" s="1" t="s">
        <v>66</v>
      </c>
      <c r="J1258" s="1" t="str">
        <f>IF(IFERROR(IF(M1258="",INDEX('Review Approach Lookup'!D:D,MATCH('Eligible Components'!G1258,'Review Approach Lookup'!A:A,0)),INDEX('Tableau FR Download'!I:I,MATCH(M1258,'Tableau FR Download'!G:G,0))),"")=0,"TBC",IFERROR(IF(M1258="",INDEX('Review Approach Lookup'!D:D,MATCH('Eligible Components'!G1258,'Review Approach Lookup'!A:A,0)),INDEX('Tableau FR Download'!I:I,MATCH(M1258,'Tableau FR Download'!G:G,0))),""))</f>
        <v>Full Review</v>
      </c>
      <c r="K1258" s="1" t="s">
        <v>219</v>
      </c>
      <c r="L1258" s="1">
        <f>_xlfn.MAXIFS('Tableau FR Download'!A:A,'Tableau FR Download'!B:B,'Eligible Components'!G1258)</f>
        <v>1547</v>
      </c>
      <c r="M1258" s="1" t="str">
        <f>IF(L1258=0,"",INDEX('Tableau FR Download'!G:G,MATCH('Eligible Components'!L1258,'Tableau FR Download'!A:A,0)))</f>
        <v>FR1547-PHL-T</v>
      </c>
      <c r="N1258" s="2" t="str">
        <f>IFERROR(IF(LEFT(INDEX('Tableau FR Download'!J:J,MATCH('Eligible Components'!M1258,'Tableau FR Download'!G:G,0)),FIND(" - ",INDEX('Tableau FR Download'!J:J,MATCH('Eligible Components'!M1258,'Tableau FR Download'!G:G,0)))-1) = 0,"",LEFT(INDEX('Tableau FR Download'!J:J,MATCH('Eligible Components'!M1258,'Tableau FR Download'!G:G,0)),FIND(" - ",INDEX('Tableau FR Download'!J:J,MATCH('Eligible Components'!M1258,'Tableau FR Download'!G:G,0)))-1)),"")</f>
        <v>Window 1</v>
      </c>
      <c r="O1258" s="2" t="str">
        <f>IF(T1258="No","",IFERROR(IF(INDEX('Tableau FR Download'!M:M,MATCH('Eligible Components'!M1258,'Tableau FR Download'!G:G,0))=0,"",INDEX('Tableau FR Download'!M:M,MATCH('Eligible Components'!M1258,'Tableau FR Download'!G:G,0))),""))</f>
        <v>Grant Making</v>
      </c>
      <c r="P1258" s="27">
        <f>IF(IFERROR(
INDEX('Funding Request Tracker'!$G$6:$G$13,MATCH('Eligible Components'!N1258,'Funding Request Tracker'!$F$6:$F$13,0)),"")=0,"",
IFERROR(INDEX('Funding Request Tracker'!$G$6:$G$13,MATCH('Eligible Components'!N1258,'Funding Request Tracker'!$F$6:$F$13,0)),
""))</f>
        <v>45005</v>
      </c>
      <c r="Q1258" s="27">
        <f>IF(IFERROR(INDEX('Tableau FR Download'!N:N,MATCH('Eligible Components'!M1258,'Tableau FR Download'!G:G,0)),"")=0,"",IFERROR(INDEX('Tableau FR Download'!N:N,MATCH('Eligible Components'!M1258,'Tableau FR Download'!G:G,0)),""))</f>
        <v>45196</v>
      </c>
      <c r="R1258" s="27">
        <f>IF(IFERROR(INDEX('Tableau FR Download'!O:O,MATCH('Eligible Components'!M1258,'Tableau FR Download'!G:G,0)),"")=0,"",IFERROR(INDEX('Tableau FR Download'!O:O,MATCH('Eligible Components'!M1258,'Tableau FR Download'!G:G,0)),""))</f>
        <v>45231</v>
      </c>
      <c r="S1258">
        <f t="shared" si="69"/>
        <v>7.4098360655737707</v>
      </c>
      <c r="T1258" s="1" t="str">
        <f>IFERROR(INDEX('User Instructions'!$E$3:$E$8,MATCH('Eligible Components'!N1258,'User Instructions'!$D$3:$D$8,0)),"")</f>
        <v>Yes</v>
      </c>
      <c r="U1258" s="1" t="str">
        <f>IFERROR(IF(INDEX('Tableau FR Download'!M:M,MATCH('Eligible Components'!M1258,'Tableau FR Download'!G:G,0))=0,"",INDEX('Tableau FR Download'!M:M,MATCH('Eligible Components'!M1258,'Tableau FR Download'!G:G,0))),"")</f>
        <v>Grant Making</v>
      </c>
    </row>
    <row r="1259" spans="1:21" hidden="1" x14ac:dyDescent="0.35">
      <c r="A1259" s="1">
        <f t="shared" si="68"/>
        <v>0</v>
      </c>
      <c r="B1259" s="1">
        <v>0</v>
      </c>
      <c r="C1259" s="1" t="s">
        <v>201</v>
      </c>
      <c r="D1259" s="1" t="s">
        <v>160</v>
      </c>
      <c r="E1259" s="1" t="s">
        <v>168</v>
      </c>
      <c r="F1259" s="1" t="s">
        <v>214</v>
      </c>
      <c r="G1259" s="1" t="str">
        <f t="shared" si="67"/>
        <v>Philippines-Tuberculosis,Malaria</v>
      </c>
      <c r="H1259" s="1">
        <v>1</v>
      </c>
      <c r="I1259" s="1" t="s">
        <v>66</v>
      </c>
      <c r="J1259" s="1" t="str">
        <f>IF(IFERROR(IF(M1259="",INDEX('Review Approach Lookup'!D:D,MATCH('Eligible Components'!G1259,'Review Approach Lookup'!A:A,0)),INDEX('Tableau FR Download'!I:I,MATCH(M1259,'Tableau FR Download'!G:G,0))),"")=0,"TBC",IFERROR(IF(M1259="",INDEX('Review Approach Lookup'!D:D,MATCH('Eligible Components'!G1259,'Review Approach Lookup'!A:A,0)),INDEX('Tableau FR Download'!I:I,MATCH(M1259,'Tableau FR Download'!G:G,0))),""))</f>
        <v/>
      </c>
      <c r="K1259" s="1" t="s">
        <v>219</v>
      </c>
      <c r="L1259" s="1">
        <f>_xlfn.MAXIFS('Tableau FR Download'!A:A,'Tableau FR Download'!B:B,'Eligible Components'!G1259)</f>
        <v>0</v>
      </c>
      <c r="M1259" s="1" t="str">
        <f>IF(L1259=0,"",INDEX('Tableau FR Download'!G:G,MATCH('Eligible Components'!L1259,'Tableau FR Download'!A:A,0)))</f>
        <v/>
      </c>
      <c r="N1259" s="2" t="str">
        <f>IFERROR(IF(LEFT(INDEX('Tableau FR Download'!J:J,MATCH('Eligible Components'!M1259,'Tableau FR Download'!G:G,0)),FIND(" - ",INDEX('Tableau FR Download'!J:J,MATCH('Eligible Components'!M1259,'Tableau FR Download'!G:G,0)))-1) = 0,"",LEFT(INDEX('Tableau FR Download'!J:J,MATCH('Eligible Components'!M1259,'Tableau FR Download'!G:G,0)),FIND(" - ",INDEX('Tableau FR Download'!J:J,MATCH('Eligible Components'!M1259,'Tableau FR Download'!G:G,0)))-1)),"")</f>
        <v/>
      </c>
      <c r="O1259" s="2" t="str">
        <f>IF(T1259="No","",IFERROR(IF(INDEX('Tableau FR Download'!M:M,MATCH('Eligible Components'!M1259,'Tableau FR Download'!G:G,0))=0,"",INDEX('Tableau FR Download'!M:M,MATCH('Eligible Components'!M1259,'Tableau FR Download'!G:G,0))),""))</f>
        <v/>
      </c>
      <c r="P1259" s="27" t="str">
        <f>IF(IFERROR(
INDEX('Funding Request Tracker'!$G$6:$G$13,MATCH('Eligible Components'!N1259,'Funding Request Tracker'!$F$6:$F$13,0)),"")=0,"",
IFERROR(INDEX('Funding Request Tracker'!$G$6:$G$13,MATCH('Eligible Components'!N1259,'Funding Request Tracker'!$F$6:$F$13,0)),
""))</f>
        <v/>
      </c>
      <c r="Q1259" s="27" t="str">
        <f>IF(IFERROR(INDEX('Tableau FR Download'!N:N,MATCH('Eligible Components'!M1259,'Tableau FR Download'!G:G,0)),"")=0,"",IFERROR(INDEX('Tableau FR Download'!N:N,MATCH('Eligible Components'!M1259,'Tableau FR Download'!G:G,0)),""))</f>
        <v/>
      </c>
      <c r="R1259" s="27" t="str">
        <f>IF(IFERROR(INDEX('Tableau FR Download'!O:O,MATCH('Eligible Components'!M1259,'Tableau FR Download'!G:G,0)),"")=0,"",IFERROR(INDEX('Tableau FR Download'!O:O,MATCH('Eligible Components'!M1259,'Tableau FR Download'!G:G,0)),""))</f>
        <v/>
      </c>
      <c r="S1259" t="str">
        <f t="shared" si="69"/>
        <v/>
      </c>
      <c r="T1259" s="1" t="str">
        <f>IFERROR(INDEX('User Instructions'!$E$3:$E$8,MATCH('Eligible Components'!N1259,'User Instructions'!$D$3:$D$8,0)),"")</f>
        <v/>
      </c>
      <c r="U1259" s="1" t="str">
        <f>IFERROR(IF(INDEX('Tableau FR Download'!M:M,MATCH('Eligible Components'!M1259,'Tableau FR Download'!G:G,0))=0,"",INDEX('Tableau FR Download'!M:M,MATCH('Eligible Components'!M1259,'Tableau FR Download'!G:G,0))),"")</f>
        <v/>
      </c>
    </row>
    <row r="1260" spans="1:21" hidden="1" x14ac:dyDescent="0.35">
      <c r="A1260" s="1">
        <f t="shared" si="68"/>
        <v>0</v>
      </c>
      <c r="B1260" s="1">
        <v>0</v>
      </c>
      <c r="C1260" s="1" t="s">
        <v>201</v>
      </c>
      <c r="D1260" s="1" t="s">
        <v>160</v>
      </c>
      <c r="E1260" s="1" t="s">
        <v>133</v>
      </c>
      <c r="F1260" s="1" t="s">
        <v>215</v>
      </c>
      <c r="G1260" s="1" t="str">
        <f t="shared" si="67"/>
        <v>Philippines-Tuberculosis,Malaria,RSSH</v>
      </c>
      <c r="H1260" s="1">
        <v>1</v>
      </c>
      <c r="I1260" s="1" t="s">
        <v>66</v>
      </c>
      <c r="J1260" s="1" t="str">
        <f>IF(IFERROR(IF(M1260="",INDEX('Review Approach Lookup'!D:D,MATCH('Eligible Components'!G1260,'Review Approach Lookup'!A:A,0)),INDEX('Tableau FR Download'!I:I,MATCH(M1260,'Tableau FR Download'!G:G,0))),"")=0,"TBC",IFERROR(IF(M1260="",INDEX('Review Approach Lookup'!D:D,MATCH('Eligible Components'!G1260,'Review Approach Lookup'!A:A,0)),INDEX('Tableau FR Download'!I:I,MATCH(M1260,'Tableau FR Download'!G:G,0))),""))</f>
        <v/>
      </c>
      <c r="K1260" s="1" t="s">
        <v>219</v>
      </c>
      <c r="L1260" s="1">
        <f>_xlfn.MAXIFS('Tableau FR Download'!A:A,'Tableau FR Download'!B:B,'Eligible Components'!G1260)</f>
        <v>0</v>
      </c>
      <c r="M1260" s="1" t="str">
        <f>IF(L1260=0,"",INDEX('Tableau FR Download'!G:G,MATCH('Eligible Components'!L1260,'Tableau FR Download'!A:A,0)))</f>
        <v/>
      </c>
      <c r="N1260" s="2" t="str">
        <f>IFERROR(IF(LEFT(INDEX('Tableau FR Download'!J:J,MATCH('Eligible Components'!M1260,'Tableau FR Download'!G:G,0)),FIND(" - ",INDEX('Tableau FR Download'!J:J,MATCH('Eligible Components'!M1260,'Tableau FR Download'!G:G,0)))-1) = 0,"",LEFT(INDEX('Tableau FR Download'!J:J,MATCH('Eligible Components'!M1260,'Tableau FR Download'!G:G,0)),FIND(" - ",INDEX('Tableau FR Download'!J:J,MATCH('Eligible Components'!M1260,'Tableau FR Download'!G:G,0)))-1)),"")</f>
        <v/>
      </c>
      <c r="O1260" s="2" t="str">
        <f>IF(T1260="No","",IFERROR(IF(INDEX('Tableau FR Download'!M:M,MATCH('Eligible Components'!M1260,'Tableau FR Download'!G:G,0))=0,"",INDEX('Tableau FR Download'!M:M,MATCH('Eligible Components'!M1260,'Tableau FR Download'!G:G,0))),""))</f>
        <v/>
      </c>
      <c r="P1260" s="27" t="str">
        <f>IF(IFERROR(
INDEX('Funding Request Tracker'!$G$6:$G$13,MATCH('Eligible Components'!N1260,'Funding Request Tracker'!$F$6:$F$13,0)),"")=0,"",
IFERROR(INDEX('Funding Request Tracker'!$G$6:$G$13,MATCH('Eligible Components'!N1260,'Funding Request Tracker'!$F$6:$F$13,0)),
""))</f>
        <v/>
      </c>
      <c r="Q1260" s="27" t="str">
        <f>IF(IFERROR(INDEX('Tableau FR Download'!N:N,MATCH('Eligible Components'!M1260,'Tableau FR Download'!G:G,0)),"")=0,"",IFERROR(INDEX('Tableau FR Download'!N:N,MATCH('Eligible Components'!M1260,'Tableau FR Download'!G:G,0)),""))</f>
        <v/>
      </c>
      <c r="R1260" s="27" t="str">
        <f>IF(IFERROR(INDEX('Tableau FR Download'!O:O,MATCH('Eligible Components'!M1260,'Tableau FR Download'!G:G,0)),"")=0,"",IFERROR(INDEX('Tableau FR Download'!O:O,MATCH('Eligible Components'!M1260,'Tableau FR Download'!G:G,0)),""))</f>
        <v/>
      </c>
      <c r="S1260" t="str">
        <f t="shared" si="69"/>
        <v/>
      </c>
      <c r="T1260" s="1" t="str">
        <f>IFERROR(INDEX('User Instructions'!$E$3:$E$8,MATCH('Eligible Components'!N1260,'User Instructions'!$D$3:$D$8,0)),"")</f>
        <v/>
      </c>
      <c r="U1260" s="1" t="str">
        <f>IFERROR(IF(INDEX('Tableau FR Download'!M:M,MATCH('Eligible Components'!M1260,'Tableau FR Download'!G:G,0))=0,"",INDEX('Tableau FR Download'!M:M,MATCH('Eligible Components'!M1260,'Tableau FR Download'!G:G,0))),"")</f>
        <v/>
      </c>
    </row>
    <row r="1261" spans="1:21" hidden="1" x14ac:dyDescent="0.35">
      <c r="A1261" s="1">
        <f t="shared" si="68"/>
        <v>0</v>
      </c>
      <c r="B1261" s="1">
        <v>0</v>
      </c>
      <c r="C1261" s="1" t="s">
        <v>201</v>
      </c>
      <c r="D1261" s="1" t="s">
        <v>160</v>
      </c>
      <c r="E1261" s="1" t="s">
        <v>121</v>
      </c>
      <c r="F1261" s="1" t="s">
        <v>216</v>
      </c>
      <c r="G1261" s="1" t="str">
        <f t="shared" si="67"/>
        <v>Philippines-Tuberculosis,RSSH</v>
      </c>
      <c r="H1261" s="1">
        <v>1</v>
      </c>
      <c r="I1261" s="1" t="s">
        <v>66</v>
      </c>
      <c r="J1261" s="1" t="str">
        <f>IF(IFERROR(IF(M1261="",INDEX('Review Approach Lookup'!D:D,MATCH('Eligible Components'!G1261,'Review Approach Lookup'!A:A,0)),INDEX('Tableau FR Download'!I:I,MATCH(M1261,'Tableau FR Download'!G:G,0))),"")=0,"TBC",IFERROR(IF(M1261="",INDEX('Review Approach Lookup'!D:D,MATCH('Eligible Components'!G1261,'Review Approach Lookup'!A:A,0)),INDEX('Tableau FR Download'!I:I,MATCH(M1261,'Tableau FR Download'!G:G,0))),""))</f>
        <v/>
      </c>
      <c r="K1261" s="1" t="s">
        <v>219</v>
      </c>
      <c r="L1261" s="1">
        <f>_xlfn.MAXIFS('Tableau FR Download'!A:A,'Tableau FR Download'!B:B,'Eligible Components'!G1261)</f>
        <v>0</v>
      </c>
      <c r="M1261" s="1" t="str">
        <f>IF(L1261=0,"",INDEX('Tableau FR Download'!G:G,MATCH('Eligible Components'!L1261,'Tableau FR Download'!A:A,0)))</f>
        <v/>
      </c>
      <c r="N1261" s="2" t="str">
        <f>IFERROR(IF(LEFT(INDEX('Tableau FR Download'!J:J,MATCH('Eligible Components'!M1261,'Tableau FR Download'!G:G,0)),FIND(" - ",INDEX('Tableau FR Download'!J:J,MATCH('Eligible Components'!M1261,'Tableau FR Download'!G:G,0)))-1) = 0,"",LEFT(INDEX('Tableau FR Download'!J:J,MATCH('Eligible Components'!M1261,'Tableau FR Download'!G:G,0)),FIND(" - ",INDEX('Tableau FR Download'!J:J,MATCH('Eligible Components'!M1261,'Tableau FR Download'!G:G,0)))-1)),"")</f>
        <v/>
      </c>
      <c r="O1261" s="2" t="str">
        <f>IF(T1261="No","",IFERROR(IF(INDEX('Tableau FR Download'!M:M,MATCH('Eligible Components'!M1261,'Tableau FR Download'!G:G,0))=0,"",INDEX('Tableau FR Download'!M:M,MATCH('Eligible Components'!M1261,'Tableau FR Download'!G:G,0))),""))</f>
        <v/>
      </c>
      <c r="P1261" s="27" t="str">
        <f>IF(IFERROR(
INDEX('Funding Request Tracker'!$G$6:$G$13,MATCH('Eligible Components'!N1261,'Funding Request Tracker'!$F$6:$F$13,0)),"")=0,"",
IFERROR(INDEX('Funding Request Tracker'!$G$6:$G$13,MATCH('Eligible Components'!N1261,'Funding Request Tracker'!$F$6:$F$13,0)),
""))</f>
        <v/>
      </c>
      <c r="Q1261" s="27" t="str">
        <f>IF(IFERROR(INDEX('Tableau FR Download'!N:N,MATCH('Eligible Components'!M1261,'Tableau FR Download'!G:G,0)),"")=0,"",IFERROR(INDEX('Tableau FR Download'!N:N,MATCH('Eligible Components'!M1261,'Tableau FR Download'!G:G,0)),""))</f>
        <v/>
      </c>
      <c r="R1261" s="27" t="str">
        <f>IF(IFERROR(INDEX('Tableau FR Download'!O:O,MATCH('Eligible Components'!M1261,'Tableau FR Download'!G:G,0)),"")=0,"",IFERROR(INDEX('Tableau FR Download'!O:O,MATCH('Eligible Components'!M1261,'Tableau FR Download'!G:G,0)),""))</f>
        <v/>
      </c>
      <c r="S1261" t="str">
        <f t="shared" si="69"/>
        <v/>
      </c>
      <c r="T1261" s="1" t="str">
        <f>IFERROR(INDEX('User Instructions'!$E$3:$E$8,MATCH('Eligible Components'!N1261,'User Instructions'!$D$3:$D$8,0)),"")</f>
        <v/>
      </c>
      <c r="U1261" s="1" t="str">
        <f>IFERROR(IF(INDEX('Tableau FR Download'!M:M,MATCH('Eligible Components'!M1261,'Tableau FR Download'!G:G,0))=0,"",INDEX('Tableau FR Download'!M:M,MATCH('Eligible Components'!M1261,'Tableau FR Download'!G:G,0))),"")</f>
        <v/>
      </c>
    </row>
    <row r="1262" spans="1:21" hidden="1" x14ac:dyDescent="0.35">
      <c r="A1262" s="1">
        <f t="shared" si="68"/>
        <v>1</v>
      </c>
      <c r="B1262" s="1">
        <v>0</v>
      </c>
      <c r="C1262" s="1" t="s">
        <v>201</v>
      </c>
      <c r="D1262" s="1" t="s">
        <v>161</v>
      </c>
      <c r="E1262" s="1" t="s">
        <v>59</v>
      </c>
      <c r="F1262" s="1" t="s">
        <v>59</v>
      </c>
      <c r="G1262" s="1" t="str">
        <f t="shared" si="67"/>
        <v>Russian Federation-HIV/AIDS</v>
      </c>
      <c r="H1262" s="1">
        <v>1</v>
      </c>
      <c r="I1262" s="1" t="s">
        <v>58</v>
      </c>
      <c r="J1262" s="1" t="str">
        <f>IF(IFERROR(IF(M1262="",INDEX('Review Approach Lookup'!D:D,MATCH('Eligible Components'!G1262,'Review Approach Lookup'!A:A,0)),INDEX('Tableau FR Download'!I:I,MATCH(M1262,'Tableau FR Download'!G:G,0))),"")=0,"TBC",IFERROR(IF(M1262="",INDEX('Review Approach Lookup'!D:D,MATCH('Eligible Components'!G1262,'Review Approach Lookup'!A:A,0)),INDEX('Tableau FR Download'!I:I,MATCH(M1262,'Tableau FR Download'!G:G,0))),""))</f>
        <v>Tailored for Focused Portfolios</v>
      </c>
      <c r="K1262" s="1" t="s">
        <v>218</v>
      </c>
      <c r="L1262" s="1">
        <f>_xlfn.MAXIFS('Tableau FR Download'!A:A,'Tableau FR Download'!B:B,'Eligible Components'!G1262)</f>
        <v>1548</v>
      </c>
      <c r="M1262" s="1" t="str">
        <f>IF(L1262=0,"",INDEX('Tableau FR Download'!G:G,MATCH('Eligible Components'!L1262,'Tableau FR Download'!A:A,0)))</f>
        <v>FR1548-RUS-H</v>
      </c>
      <c r="N1262" s="2" t="str">
        <f>IFERROR(IF(LEFT(INDEX('Tableau FR Download'!J:J,MATCH('Eligible Components'!M1262,'Tableau FR Download'!G:G,0)),FIND(" - ",INDEX('Tableau FR Download'!J:J,MATCH('Eligible Components'!M1262,'Tableau FR Download'!G:G,0)))-1) = 0,"",LEFT(INDEX('Tableau FR Download'!J:J,MATCH('Eligible Components'!M1262,'Tableau FR Download'!G:G,0)),FIND(" - ",INDEX('Tableau FR Download'!J:J,MATCH('Eligible Components'!M1262,'Tableau FR Download'!G:G,0)))-1)),"")</f>
        <v>Window 3</v>
      </c>
      <c r="O1262" s="2" t="str">
        <f>IF(T1262="No","",IFERROR(IF(INDEX('Tableau FR Download'!M:M,MATCH('Eligible Components'!M1262,'Tableau FR Download'!G:G,0))=0,"",INDEX('Tableau FR Download'!M:M,MATCH('Eligible Components'!M1262,'Tableau FR Download'!G:G,0))),""))</f>
        <v>Grant Making</v>
      </c>
      <c r="P1262" s="27">
        <f>IF(IFERROR(
INDEX('Funding Request Tracker'!$G$6:$G$13,MATCH('Eligible Components'!N1262,'Funding Request Tracker'!$F$6:$F$13,0)),"")=0,"",
IFERROR(INDEX('Funding Request Tracker'!$G$6:$G$13,MATCH('Eligible Components'!N1262,'Funding Request Tracker'!$F$6:$F$13,0)),
""))</f>
        <v>45159</v>
      </c>
      <c r="Q1262" s="27" t="str">
        <f>IF(IFERROR(INDEX('Tableau FR Download'!N:N,MATCH('Eligible Components'!M1262,'Tableau FR Download'!G:G,0)),"")=0,"",IFERROR(INDEX('Tableau FR Download'!N:N,MATCH('Eligible Components'!M1262,'Tableau FR Download'!G:G,0)),""))</f>
        <v/>
      </c>
      <c r="R1262" s="27" t="str">
        <f>IF(IFERROR(INDEX('Tableau FR Download'!O:O,MATCH('Eligible Components'!M1262,'Tableau FR Download'!G:G,0)),"")=0,"",IFERROR(INDEX('Tableau FR Download'!O:O,MATCH('Eligible Components'!M1262,'Tableau FR Download'!G:G,0)),""))</f>
        <v/>
      </c>
      <c r="S1262" t="str">
        <f t="shared" si="69"/>
        <v/>
      </c>
      <c r="T1262" s="1" t="str">
        <f>IFERROR(INDEX('User Instructions'!$E$3:$E$8,MATCH('Eligible Components'!N1262,'User Instructions'!$D$3:$D$8,0)),"")</f>
        <v>Yes</v>
      </c>
      <c r="U1262" s="1" t="str">
        <f>IFERROR(IF(INDEX('Tableau FR Download'!M:M,MATCH('Eligible Components'!M1262,'Tableau FR Download'!G:G,0))=0,"",INDEX('Tableau FR Download'!M:M,MATCH('Eligible Components'!M1262,'Tableau FR Download'!G:G,0))),"")</f>
        <v>Grant Making</v>
      </c>
    </row>
    <row r="1263" spans="1:21" hidden="1" x14ac:dyDescent="0.35">
      <c r="A1263" s="1">
        <f t="shared" si="68"/>
        <v>0</v>
      </c>
      <c r="B1263" s="1">
        <v>0</v>
      </c>
      <c r="C1263" s="1" t="s">
        <v>201</v>
      </c>
      <c r="D1263" s="1" t="s">
        <v>161</v>
      </c>
      <c r="E1263" s="1" t="s">
        <v>103</v>
      </c>
      <c r="F1263" s="1" t="s">
        <v>203</v>
      </c>
      <c r="G1263" s="1" t="str">
        <f t="shared" si="67"/>
        <v>Russian Federation-HIV/AIDS,Malaria</v>
      </c>
      <c r="H1263" s="1">
        <v>1</v>
      </c>
      <c r="I1263" s="1" t="s">
        <v>58</v>
      </c>
      <c r="J1263" s="1" t="str">
        <f>IF(IFERROR(IF(M1263="",INDEX('Review Approach Lookup'!D:D,MATCH('Eligible Components'!G1263,'Review Approach Lookup'!A:A,0)),INDEX('Tableau FR Download'!I:I,MATCH(M1263,'Tableau FR Download'!G:G,0))),"")=0,"TBC",IFERROR(IF(M1263="",INDEX('Review Approach Lookup'!D:D,MATCH('Eligible Components'!G1263,'Review Approach Lookup'!A:A,0)),INDEX('Tableau FR Download'!I:I,MATCH(M1263,'Tableau FR Download'!G:G,0))),""))</f>
        <v/>
      </c>
      <c r="K1263" s="1" t="s">
        <v>218</v>
      </c>
      <c r="L1263" s="1">
        <f>_xlfn.MAXIFS('Tableau FR Download'!A:A,'Tableau FR Download'!B:B,'Eligible Components'!G1263)</f>
        <v>0</v>
      </c>
      <c r="M1263" s="1" t="str">
        <f>IF(L1263=0,"",INDEX('Tableau FR Download'!G:G,MATCH('Eligible Components'!L1263,'Tableau FR Download'!A:A,0)))</f>
        <v/>
      </c>
      <c r="N1263" s="2" t="str">
        <f>IFERROR(IF(LEFT(INDEX('Tableau FR Download'!J:J,MATCH('Eligible Components'!M1263,'Tableau FR Download'!G:G,0)),FIND(" - ",INDEX('Tableau FR Download'!J:J,MATCH('Eligible Components'!M1263,'Tableau FR Download'!G:G,0)))-1) = 0,"",LEFT(INDEX('Tableau FR Download'!J:J,MATCH('Eligible Components'!M1263,'Tableau FR Download'!G:G,0)),FIND(" - ",INDEX('Tableau FR Download'!J:J,MATCH('Eligible Components'!M1263,'Tableau FR Download'!G:G,0)))-1)),"")</f>
        <v/>
      </c>
      <c r="O1263" s="2" t="str">
        <f>IF(T1263="No","",IFERROR(IF(INDEX('Tableau FR Download'!M:M,MATCH('Eligible Components'!M1263,'Tableau FR Download'!G:G,0))=0,"",INDEX('Tableau FR Download'!M:M,MATCH('Eligible Components'!M1263,'Tableau FR Download'!G:G,0))),""))</f>
        <v/>
      </c>
      <c r="P1263" s="27" t="str">
        <f>IF(IFERROR(
INDEX('Funding Request Tracker'!$G$6:$G$13,MATCH('Eligible Components'!N1263,'Funding Request Tracker'!$F$6:$F$13,0)),"")=0,"",
IFERROR(INDEX('Funding Request Tracker'!$G$6:$G$13,MATCH('Eligible Components'!N1263,'Funding Request Tracker'!$F$6:$F$13,0)),
""))</f>
        <v/>
      </c>
      <c r="Q1263" s="27" t="str">
        <f>IF(IFERROR(INDEX('Tableau FR Download'!N:N,MATCH('Eligible Components'!M1263,'Tableau FR Download'!G:G,0)),"")=0,"",IFERROR(INDEX('Tableau FR Download'!N:N,MATCH('Eligible Components'!M1263,'Tableau FR Download'!G:G,0)),""))</f>
        <v/>
      </c>
      <c r="R1263" s="27" t="str">
        <f>IF(IFERROR(INDEX('Tableau FR Download'!O:O,MATCH('Eligible Components'!M1263,'Tableau FR Download'!G:G,0)),"")=0,"",IFERROR(INDEX('Tableau FR Download'!O:O,MATCH('Eligible Components'!M1263,'Tableau FR Download'!G:G,0)),""))</f>
        <v/>
      </c>
      <c r="S1263" t="str">
        <f t="shared" si="69"/>
        <v/>
      </c>
      <c r="T1263" s="1" t="str">
        <f>IFERROR(INDEX('User Instructions'!$E$3:$E$8,MATCH('Eligible Components'!N1263,'User Instructions'!$D$3:$D$8,0)),"")</f>
        <v/>
      </c>
      <c r="U1263" s="1" t="str">
        <f>IFERROR(IF(INDEX('Tableau FR Download'!M:M,MATCH('Eligible Components'!M1263,'Tableau FR Download'!G:G,0))=0,"",INDEX('Tableau FR Download'!M:M,MATCH('Eligible Components'!M1263,'Tableau FR Download'!G:G,0))),"")</f>
        <v/>
      </c>
    </row>
    <row r="1264" spans="1:21" hidden="1" x14ac:dyDescent="0.35">
      <c r="A1264" s="1">
        <f t="shared" si="68"/>
        <v>0</v>
      </c>
      <c r="B1264" s="1">
        <v>0</v>
      </c>
      <c r="C1264" s="1" t="s">
        <v>201</v>
      </c>
      <c r="D1264" s="1" t="s">
        <v>161</v>
      </c>
      <c r="E1264" s="1" t="s">
        <v>204</v>
      </c>
      <c r="F1264" s="1" t="s">
        <v>205</v>
      </c>
      <c r="G1264" s="1" t="str">
        <f t="shared" si="67"/>
        <v>Russian Federation-HIV/AIDS,Malaria,RSSH</v>
      </c>
      <c r="H1264" s="1">
        <v>1</v>
      </c>
      <c r="I1264" s="1" t="s">
        <v>58</v>
      </c>
      <c r="J1264" s="1" t="str">
        <f>IF(IFERROR(IF(M1264="",INDEX('Review Approach Lookup'!D:D,MATCH('Eligible Components'!G1264,'Review Approach Lookup'!A:A,0)),INDEX('Tableau FR Download'!I:I,MATCH(M1264,'Tableau FR Download'!G:G,0))),"")=0,"TBC",IFERROR(IF(M1264="",INDEX('Review Approach Lookup'!D:D,MATCH('Eligible Components'!G1264,'Review Approach Lookup'!A:A,0)),INDEX('Tableau FR Download'!I:I,MATCH(M1264,'Tableau FR Download'!G:G,0))),""))</f>
        <v/>
      </c>
      <c r="K1264" s="1" t="s">
        <v>218</v>
      </c>
      <c r="L1264" s="1">
        <f>_xlfn.MAXIFS('Tableau FR Download'!A:A,'Tableau FR Download'!B:B,'Eligible Components'!G1264)</f>
        <v>0</v>
      </c>
      <c r="M1264" s="1" t="str">
        <f>IF(L1264=0,"",INDEX('Tableau FR Download'!G:G,MATCH('Eligible Components'!L1264,'Tableau FR Download'!A:A,0)))</f>
        <v/>
      </c>
      <c r="N1264" s="2" t="str">
        <f>IFERROR(IF(LEFT(INDEX('Tableau FR Download'!J:J,MATCH('Eligible Components'!M1264,'Tableau FR Download'!G:G,0)),FIND(" - ",INDEX('Tableau FR Download'!J:J,MATCH('Eligible Components'!M1264,'Tableau FR Download'!G:G,0)))-1) = 0,"",LEFT(INDEX('Tableau FR Download'!J:J,MATCH('Eligible Components'!M1264,'Tableau FR Download'!G:G,0)),FIND(" - ",INDEX('Tableau FR Download'!J:J,MATCH('Eligible Components'!M1264,'Tableau FR Download'!G:G,0)))-1)),"")</f>
        <v/>
      </c>
      <c r="O1264" s="2" t="str">
        <f>IF(T1264="No","",IFERROR(IF(INDEX('Tableau FR Download'!M:M,MATCH('Eligible Components'!M1264,'Tableau FR Download'!G:G,0))=0,"",INDEX('Tableau FR Download'!M:M,MATCH('Eligible Components'!M1264,'Tableau FR Download'!G:G,0))),""))</f>
        <v/>
      </c>
      <c r="P1264" s="27" t="str">
        <f>IF(IFERROR(
INDEX('Funding Request Tracker'!$G$6:$G$13,MATCH('Eligible Components'!N1264,'Funding Request Tracker'!$F$6:$F$13,0)),"")=0,"",
IFERROR(INDEX('Funding Request Tracker'!$G$6:$G$13,MATCH('Eligible Components'!N1264,'Funding Request Tracker'!$F$6:$F$13,0)),
""))</f>
        <v/>
      </c>
      <c r="Q1264" s="27" t="str">
        <f>IF(IFERROR(INDEX('Tableau FR Download'!N:N,MATCH('Eligible Components'!M1264,'Tableau FR Download'!G:G,0)),"")=0,"",IFERROR(INDEX('Tableau FR Download'!N:N,MATCH('Eligible Components'!M1264,'Tableau FR Download'!G:G,0)),""))</f>
        <v/>
      </c>
      <c r="R1264" s="27" t="str">
        <f>IF(IFERROR(INDEX('Tableau FR Download'!O:O,MATCH('Eligible Components'!M1264,'Tableau FR Download'!G:G,0)),"")=0,"",IFERROR(INDEX('Tableau FR Download'!O:O,MATCH('Eligible Components'!M1264,'Tableau FR Download'!G:G,0)),""))</f>
        <v/>
      </c>
      <c r="S1264" t="str">
        <f t="shared" si="69"/>
        <v/>
      </c>
      <c r="T1264" s="1" t="str">
        <f>IFERROR(INDEX('User Instructions'!$E$3:$E$8,MATCH('Eligible Components'!N1264,'User Instructions'!$D$3:$D$8,0)),"")</f>
        <v/>
      </c>
      <c r="U1264" s="1" t="str">
        <f>IFERROR(IF(INDEX('Tableau FR Download'!M:M,MATCH('Eligible Components'!M1264,'Tableau FR Download'!G:G,0))=0,"",INDEX('Tableau FR Download'!M:M,MATCH('Eligible Components'!M1264,'Tableau FR Download'!G:G,0))),"")</f>
        <v/>
      </c>
    </row>
    <row r="1265" spans="1:21" hidden="1" x14ac:dyDescent="0.35">
      <c r="A1265" s="1">
        <f t="shared" si="68"/>
        <v>0</v>
      </c>
      <c r="B1265" s="1">
        <v>0</v>
      </c>
      <c r="C1265" s="1" t="s">
        <v>201</v>
      </c>
      <c r="D1265" s="1" t="s">
        <v>161</v>
      </c>
      <c r="E1265" s="1" t="s">
        <v>206</v>
      </c>
      <c r="F1265" s="1" t="s">
        <v>207</v>
      </c>
      <c r="G1265" s="1" t="str">
        <f t="shared" si="67"/>
        <v>Russian Federation-HIV/AIDS,RSSH</v>
      </c>
      <c r="H1265" s="1">
        <v>1</v>
      </c>
      <c r="I1265" s="1" t="s">
        <v>58</v>
      </c>
      <c r="J1265" s="1" t="str">
        <f>IF(IFERROR(IF(M1265="",INDEX('Review Approach Lookup'!D:D,MATCH('Eligible Components'!G1265,'Review Approach Lookup'!A:A,0)),INDEX('Tableau FR Download'!I:I,MATCH(M1265,'Tableau FR Download'!G:G,0))),"")=0,"TBC",IFERROR(IF(M1265="",INDEX('Review Approach Lookup'!D:D,MATCH('Eligible Components'!G1265,'Review Approach Lookup'!A:A,0)),INDEX('Tableau FR Download'!I:I,MATCH(M1265,'Tableau FR Download'!G:G,0))),""))</f>
        <v/>
      </c>
      <c r="K1265" s="1" t="s">
        <v>218</v>
      </c>
      <c r="L1265" s="1">
        <f>_xlfn.MAXIFS('Tableau FR Download'!A:A,'Tableau FR Download'!B:B,'Eligible Components'!G1265)</f>
        <v>0</v>
      </c>
      <c r="M1265" s="1" t="str">
        <f>IF(L1265=0,"",INDEX('Tableau FR Download'!G:G,MATCH('Eligible Components'!L1265,'Tableau FR Download'!A:A,0)))</f>
        <v/>
      </c>
      <c r="N1265" s="2" t="str">
        <f>IFERROR(IF(LEFT(INDEX('Tableau FR Download'!J:J,MATCH('Eligible Components'!M1265,'Tableau FR Download'!G:G,0)),FIND(" - ",INDEX('Tableau FR Download'!J:J,MATCH('Eligible Components'!M1265,'Tableau FR Download'!G:G,0)))-1) = 0,"",LEFT(INDEX('Tableau FR Download'!J:J,MATCH('Eligible Components'!M1265,'Tableau FR Download'!G:G,0)),FIND(" - ",INDEX('Tableau FR Download'!J:J,MATCH('Eligible Components'!M1265,'Tableau FR Download'!G:G,0)))-1)),"")</f>
        <v/>
      </c>
      <c r="O1265" s="2" t="str">
        <f>IF(T1265="No","",IFERROR(IF(INDEX('Tableau FR Download'!M:M,MATCH('Eligible Components'!M1265,'Tableau FR Download'!G:G,0))=0,"",INDEX('Tableau FR Download'!M:M,MATCH('Eligible Components'!M1265,'Tableau FR Download'!G:G,0))),""))</f>
        <v/>
      </c>
      <c r="P1265" s="27" t="str">
        <f>IF(IFERROR(
INDEX('Funding Request Tracker'!$G$6:$G$13,MATCH('Eligible Components'!N1265,'Funding Request Tracker'!$F$6:$F$13,0)),"")=0,"",
IFERROR(INDEX('Funding Request Tracker'!$G$6:$G$13,MATCH('Eligible Components'!N1265,'Funding Request Tracker'!$F$6:$F$13,0)),
""))</f>
        <v/>
      </c>
      <c r="Q1265" s="27" t="str">
        <f>IF(IFERROR(INDEX('Tableau FR Download'!N:N,MATCH('Eligible Components'!M1265,'Tableau FR Download'!G:G,0)),"")=0,"",IFERROR(INDEX('Tableau FR Download'!N:N,MATCH('Eligible Components'!M1265,'Tableau FR Download'!G:G,0)),""))</f>
        <v/>
      </c>
      <c r="R1265" s="27" t="str">
        <f>IF(IFERROR(INDEX('Tableau FR Download'!O:O,MATCH('Eligible Components'!M1265,'Tableau FR Download'!G:G,0)),"")=0,"",IFERROR(INDEX('Tableau FR Download'!O:O,MATCH('Eligible Components'!M1265,'Tableau FR Download'!G:G,0)),""))</f>
        <v/>
      </c>
      <c r="S1265" t="str">
        <f t="shared" si="69"/>
        <v/>
      </c>
      <c r="T1265" s="1" t="str">
        <f>IFERROR(INDEX('User Instructions'!$E$3:$E$8,MATCH('Eligible Components'!N1265,'User Instructions'!$D$3:$D$8,0)),"")</f>
        <v/>
      </c>
      <c r="U1265" s="1" t="str">
        <f>IFERROR(IF(INDEX('Tableau FR Download'!M:M,MATCH('Eligible Components'!M1265,'Tableau FR Download'!G:G,0))=0,"",INDEX('Tableau FR Download'!M:M,MATCH('Eligible Components'!M1265,'Tableau FR Download'!G:G,0))),"")</f>
        <v/>
      </c>
    </row>
    <row r="1266" spans="1:21" hidden="1" x14ac:dyDescent="0.35">
      <c r="A1266" s="1">
        <f t="shared" si="68"/>
        <v>0</v>
      </c>
      <c r="B1266" s="1">
        <v>0</v>
      </c>
      <c r="C1266" s="1" t="s">
        <v>201</v>
      </c>
      <c r="D1266" s="1" t="s">
        <v>161</v>
      </c>
      <c r="E1266" s="1" t="s">
        <v>63</v>
      </c>
      <c r="F1266" s="1" t="s">
        <v>208</v>
      </c>
      <c r="G1266" s="1" t="str">
        <f t="shared" si="67"/>
        <v>Russian Federation-HIV/AIDS, Tuberculosis</v>
      </c>
      <c r="H1266" s="1">
        <v>1</v>
      </c>
      <c r="I1266" s="1" t="s">
        <v>58</v>
      </c>
      <c r="J1266" s="1" t="str">
        <f>IF(IFERROR(IF(M1266="",INDEX('Review Approach Lookup'!D:D,MATCH('Eligible Components'!G1266,'Review Approach Lookup'!A:A,0)),INDEX('Tableau FR Download'!I:I,MATCH(M1266,'Tableau FR Download'!G:G,0))),"")=0,"TBC",IFERROR(IF(M1266="",INDEX('Review Approach Lookup'!D:D,MATCH('Eligible Components'!G1266,'Review Approach Lookup'!A:A,0)),INDEX('Tableau FR Download'!I:I,MATCH(M1266,'Tableau FR Download'!G:G,0))),""))</f>
        <v/>
      </c>
      <c r="K1266" s="1" t="s">
        <v>218</v>
      </c>
      <c r="L1266" s="1">
        <f>_xlfn.MAXIFS('Tableau FR Download'!A:A,'Tableau FR Download'!B:B,'Eligible Components'!G1266)</f>
        <v>0</v>
      </c>
      <c r="M1266" s="1" t="str">
        <f>IF(L1266=0,"",INDEX('Tableau FR Download'!G:G,MATCH('Eligible Components'!L1266,'Tableau FR Download'!A:A,0)))</f>
        <v/>
      </c>
      <c r="N1266" s="2" t="str">
        <f>IFERROR(IF(LEFT(INDEX('Tableau FR Download'!J:J,MATCH('Eligible Components'!M1266,'Tableau FR Download'!G:G,0)),FIND(" - ",INDEX('Tableau FR Download'!J:J,MATCH('Eligible Components'!M1266,'Tableau FR Download'!G:G,0)))-1) = 0,"",LEFT(INDEX('Tableau FR Download'!J:J,MATCH('Eligible Components'!M1266,'Tableau FR Download'!G:G,0)),FIND(" - ",INDEX('Tableau FR Download'!J:J,MATCH('Eligible Components'!M1266,'Tableau FR Download'!G:G,0)))-1)),"")</f>
        <v/>
      </c>
      <c r="O1266" s="2" t="str">
        <f>IF(T1266="No","",IFERROR(IF(INDEX('Tableau FR Download'!M:M,MATCH('Eligible Components'!M1266,'Tableau FR Download'!G:G,0))=0,"",INDEX('Tableau FR Download'!M:M,MATCH('Eligible Components'!M1266,'Tableau FR Download'!G:G,0))),""))</f>
        <v/>
      </c>
      <c r="P1266" s="27" t="str">
        <f>IF(IFERROR(
INDEX('Funding Request Tracker'!$G$6:$G$13,MATCH('Eligible Components'!N1266,'Funding Request Tracker'!$F$6:$F$13,0)),"")=0,"",
IFERROR(INDEX('Funding Request Tracker'!$G$6:$G$13,MATCH('Eligible Components'!N1266,'Funding Request Tracker'!$F$6:$F$13,0)),
""))</f>
        <v/>
      </c>
      <c r="Q1266" s="27" t="str">
        <f>IF(IFERROR(INDEX('Tableau FR Download'!N:N,MATCH('Eligible Components'!M1266,'Tableau FR Download'!G:G,0)),"")=0,"",IFERROR(INDEX('Tableau FR Download'!N:N,MATCH('Eligible Components'!M1266,'Tableau FR Download'!G:G,0)),""))</f>
        <v/>
      </c>
      <c r="R1266" s="27" t="str">
        <f>IF(IFERROR(INDEX('Tableau FR Download'!O:O,MATCH('Eligible Components'!M1266,'Tableau FR Download'!G:G,0)),"")=0,"",IFERROR(INDEX('Tableau FR Download'!O:O,MATCH('Eligible Components'!M1266,'Tableau FR Download'!G:G,0)),""))</f>
        <v/>
      </c>
      <c r="S1266" t="str">
        <f t="shared" si="69"/>
        <v/>
      </c>
      <c r="T1266" s="1" t="str">
        <f>IFERROR(INDEX('User Instructions'!$E$3:$E$8,MATCH('Eligible Components'!N1266,'User Instructions'!$D$3:$D$8,0)),"")</f>
        <v/>
      </c>
      <c r="U1266" s="1" t="str">
        <f>IFERROR(IF(INDEX('Tableau FR Download'!M:M,MATCH('Eligible Components'!M1266,'Tableau FR Download'!G:G,0))=0,"",INDEX('Tableau FR Download'!M:M,MATCH('Eligible Components'!M1266,'Tableau FR Download'!G:G,0))),"")</f>
        <v/>
      </c>
    </row>
    <row r="1267" spans="1:21" hidden="1" x14ac:dyDescent="0.35">
      <c r="A1267" s="1">
        <f t="shared" si="68"/>
        <v>0</v>
      </c>
      <c r="B1267" s="1">
        <v>0</v>
      </c>
      <c r="C1267" s="1" t="s">
        <v>201</v>
      </c>
      <c r="D1267" s="1" t="s">
        <v>161</v>
      </c>
      <c r="E1267" s="1" t="s">
        <v>53</v>
      </c>
      <c r="F1267" s="1" t="s">
        <v>209</v>
      </c>
      <c r="G1267" s="1" t="str">
        <f t="shared" si="67"/>
        <v>Russian Federation-HIV/AIDS,Tuberculosis,Malaria</v>
      </c>
      <c r="H1267" s="1">
        <v>1</v>
      </c>
      <c r="I1267" s="1" t="s">
        <v>58</v>
      </c>
      <c r="J1267" s="1" t="str">
        <f>IF(IFERROR(IF(M1267="",INDEX('Review Approach Lookup'!D:D,MATCH('Eligible Components'!G1267,'Review Approach Lookup'!A:A,0)),INDEX('Tableau FR Download'!I:I,MATCH(M1267,'Tableau FR Download'!G:G,0))),"")=0,"TBC",IFERROR(IF(M1267="",INDEX('Review Approach Lookup'!D:D,MATCH('Eligible Components'!G1267,'Review Approach Lookup'!A:A,0)),INDEX('Tableau FR Download'!I:I,MATCH(M1267,'Tableau FR Download'!G:G,0))),""))</f>
        <v/>
      </c>
      <c r="K1267" s="1" t="s">
        <v>218</v>
      </c>
      <c r="L1267" s="1">
        <f>_xlfn.MAXIFS('Tableau FR Download'!A:A,'Tableau FR Download'!B:B,'Eligible Components'!G1267)</f>
        <v>0</v>
      </c>
      <c r="M1267" s="1" t="str">
        <f>IF(L1267=0,"",INDEX('Tableau FR Download'!G:G,MATCH('Eligible Components'!L1267,'Tableau FR Download'!A:A,0)))</f>
        <v/>
      </c>
      <c r="N1267" s="2" t="str">
        <f>IFERROR(IF(LEFT(INDEX('Tableau FR Download'!J:J,MATCH('Eligible Components'!M1267,'Tableau FR Download'!G:G,0)),FIND(" - ",INDEX('Tableau FR Download'!J:J,MATCH('Eligible Components'!M1267,'Tableau FR Download'!G:G,0)))-1) = 0,"",LEFT(INDEX('Tableau FR Download'!J:J,MATCH('Eligible Components'!M1267,'Tableau FR Download'!G:G,0)),FIND(" - ",INDEX('Tableau FR Download'!J:J,MATCH('Eligible Components'!M1267,'Tableau FR Download'!G:G,0)))-1)),"")</f>
        <v/>
      </c>
      <c r="O1267" s="2" t="str">
        <f>IF(T1267="No","",IFERROR(IF(INDEX('Tableau FR Download'!M:M,MATCH('Eligible Components'!M1267,'Tableau FR Download'!G:G,0))=0,"",INDEX('Tableau FR Download'!M:M,MATCH('Eligible Components'!M1267,'Tableau FR Download'!G:G,0))),""))</f>
        <v/>
      </c>
      <c r="P1267" s="27" t="str">
        <f>IF(IFERROR(
INDEX('Funding Request Tracker'!$G$6:$G$13,MATCH('Eligible Components'!N1267,'Funding Request Tracker'!$F$6:$F$13,0)),"")=0,"",
IFERROR(INDEX('Funding Request Tracker'!$G$6:$G$13,MATCH('Eligible Components'!N1267,'Funding Request Tracker'!$F$6:$F$13,0)),
""))</f>
        <v/>
      </c>
      <c r="Q1267" s="27" t="str">
        <f>IF(IFERROR(INDEX('Tableau FR Download'!N:N,MATCH('Eligible Components'!M1267,'Tableau FR Download'!G:G,0)),"")=0,"",IFERROR(INDEX('Tableau FR Download'!N:N,MATCH('Eligible Components'!M1267,'Tableau FR Download'!G:G,0)),""))</f>
        <v/>
      </c>
      <c r="R1267" s="27" t="str">
        <f>IF(IFERROR(INDEX('Tableau FR Download'!O:O,MATCH('Eligible Components'!M1267,'Tableau FR Download'!G:G,0)),"")=0,"",IFERROR(INDEX('Tableau FR Download'!O:O,MATCH('Eligible Components'!M1267,'Tableau FR Download'!G:G,0)),""))</f>
        <v/>
      </c>
      <c r="S1267" t="str">
        <f t="shared" si="69"/>
        <v/>
      </c>
      <c r="T1267" s="1" t="str">
        <f>IFERROR(INDEX('User Instructions'!$E$3:$E$8,MATCH('Eligible Components'!N1267,'User Instructions'!$D$3:$D$8,0)),"")</f>
        <v/>
      </c>
      <c r="U1267" s="1" t="str">
        <f>IFERROR(IF(INDEX('Tableau FR Download'!M:M,MATCH('Eligible Components'!M1267,'Tableau FR Download'!G:G,0))=0,"",INDEX('Tableau FR Download'!M:M,MATCH('Eligible Components'!M1267,'Tableau FR Download'!G:G,0))),"")</f>
        <v/>
      </c>
    </row>
    <row r="1268" spans="1:21" hidden="1" x14ac:dyDescent="0.35">
      <c r="A1268" s="1">
        <f t="shared" si="68"/>
        <v>0</v>
      </c>
      <c r="B1268" s="1">
        <v>0</v>
      </c>
      <c r="C1268" s="1" t="s">
        <v>201</v>
      </c>
      <c r="D1268" s="1" t="s">
        <v>161</v>
      </c>
      <c r="E1268" s="1" t="s">
        <v>81</v>
      </c>
      <c r="F1268" s="1" t="s">
        <v>210</v>
      </c>
      <c r="G1268" s="1" t="str">
        <f t="shared" si="67"/>
        <v>Russian Federation-HIV/AIDS,Tuberculosis,Malaria,RSSH</v>
      </c>
      <c r="H1268" s="1">
        <v>1</v>
      </c>
      <c r="I1268" s="1" t="s">
        <v>58</v>
      </c>
      <c r="J1268" s="1" t="str">
        <f>IF(IFERROR(IF(M1268="",INDEX('Review Approach Lookup'!D:D,MATCH('Eligible Components'!G1268,'Review Approach Lookup'!A:A,0)),INDEX('Tableau FR Download'!I:I,MATCH(M1268,'Tableau FR Download'!G:G,0))),"")=0,"TBC",IFERROR(IF(M1268="",INDEX('Review Approach Lookup'!D:D,MATCH('Eligible Components'!G1268,'Review Approach Lookup'!A:A,0)),INDEX('Tableau FR Download'!I:I,MATCH(M1268,'Tableau FR Download'!G:G,0))),""))</f>
        <v/>
      </c>
      <c r="K1268" s="1" t="s">
        <v>218</v>
      </c>
      <c r="L1268" s="1">
        <f>_xlfn.MAXIFS('Tableau FR Download'!A:A,'Tableau FR Download'!B:B,'Eligible Components'!G1268)</f>
        <v>0</v>
      </c>
      <c r="M1268" s="1" t="str">
        <f>IF(L1268=0,"",INDEX('Tableau FR Download'!G:G,MATCH('Eligible Components'!L1268,'Tableau FR Download'!A:A,0)))</f>
        <v/>
      </c>
      <c r="N1268" s="2" t="str">
        <f>IFERROR(IF(LEFT(INDEX('Tableau FR Download'!J:J,MATCH('Eligible Components'!M1268,'Tableau FR Download'!G:G,0)),FIND(" - ",INDEX('Tableau FR Download'!J:J,MATCH('Eligible Components'!M1268,'Tableau FR Download'!G:G,0)))-1) = 0,"",LEFT(INDEX('Tableau FR Download'!J:J,MATCH('Eligible Components'!M1268,'Tableau FR Download'!G:G,0)),FIND(" - ",INDEX('Tableau FR Download'!J:J,MATCH('Eligible Components'!M1268,'Tableau FR Download'!G:G,0)))-1)),"")</f>
        <v/>
      </c>
      <c r="O1268" s="2" t="str">
        <f>IF(T1268="No","",IFERROR(IF(INDEX('Tableau FR Download'!M:M,MATCH('Eligible Components'!M1268,'Tableau FR Download'!G:G,0))=0,"",INDEX('Tableau FR Download'!M:M,MATCH('Eligible Components'!M1268,'Tableau FR Download'!G:G,0))),""))</f>
        <v/>
      </c>
      <c r="P1268" s="27" t="str">
        <f>IF(IFERROR(
INDEX('Funding Request Tracker'!$G$6:$G$13,MATCH('Eligible Components'!N1268,'Funding Request Tracker'!$F$6:$F$13,0)),"")=0,"",
IFERROR(INDEX('Funding Request Tracker'!$G$6:$G$13,MATCH('Eligible Components'!N1268,'Funding Request Tracker'!$F$6:$F$13,0)),
""))</f>
        <v/>
      </c>
      <c r="Q1268" s="27" t="str">
        <f>IF(IFERROR(INDEX('Tableau FR Download'!N:N,MATCH('Eligible Components'!M1268,'Tableau FR Download'!G:G,0)),"")=0,"",IFERROR(INDEX('Tableau FR Download'!N:N,MATCH('Eligible Components'!M1268,'Tableau FR Download'!G:G,0)),""))</f>
        <v/>
      </c>
      <c r="R1268" s="27" t="str">
        <f>IF(IFERROR(INDEX('Tableau FR Download'!O:O,MATCH('Eligible Components'!M1268,'Tableau FR Download'!G:G,0)),"")=0,"",IFERROR(INDEX('Tableau FR Download'!O:O,MATCH('Eligible Components'!M1268,'Tableau FR Download'!G:G,0)),""))</f>
        <v/>
      </c>
      <c r="S1268" t="str">
        <f t="shared" si="69"/>
        <v/>
      </c>
      <c r="T1268" s="1" t="str">
        <f>IFERROR(INDEX('User Instructions'!$E$3:$E$8,MATCH('Eligible Components'!N1268,'User Instructions'!$D$3:$D$8,0)),"")</f>
        <v/>
      </c>
      <c r="U1268" s="1" t="str">
        <f>IFERROR(IF(INDEX('Tableau FR Download'!M:M,MATCH('Eligible Components'!M1268,'Tableau FR Download'!G:G,0))=0,"",INDEX('Tableau FR Download'!M:M,MATCH('Eligible Components'!M1268,'Tableau FR Download'!G:G,0))),"")</f>
        <v/>
      </c>
    </row>
    <row r="1269" spans="1:21" hidden="1" x14ac:dyDescent="0.35">
      <c r="A1269" s="1">
        <f t="shared" si="68"/>
        <v>0</v>
      </c>
      <c r="B1269" s="1">
        <v>0</v>
      </c>
      <c r="C1269" s="1" t="s">
        <v>201</v>
      </c>
      <c r="D1269" s="1" t="s">
        <v>161</v>
      </c>
      <c r="E1269" s="1" t="s">
        <v>137</v>
      </c>
      <c r="F1269" s="1" t="s">
        <v>211</v>
      </c>
      <c r="G1269" s="1" t="str">
        <f t="shared" si="67"/>
        <v>Russian Federation-HIV/AIDS,Tuberculosis,RSSH</v>
      </c>
      <c r="H1269" s="1">
        <v>1</v>
      </c>
      <c r="I1269" s="1" t="s">
        <v>58</v>
      </c>
      <c r="J1269" s="1" t="str">
        <f>IF(IFERROR(IF(M1269="",INDEX('Review Approach Lookup'!D:D,MATCH('Eligible Components'!G1269,'Review Approach Lookup'!A:A,0)),INDEX('Tableau FR Download'!I:I,MATCH(M1269,'Tableau FR Download'!G:G,0))),"")=0,"TBC",IFERROR(IF(M1269="",INDEX('Review Approach Lookup'!D:D,MATCH('Eligible Components'!G1269,'Review Approach Lookup'!A:A,0)),INDEX('Tableau FR Download'!I:I,MATCH(M1269,'Tableau FR Download'!G:G,0))),""))</f>
        <v/>
      </c>
      <c r="K1269" s="1" t="s">
        <v>218</v>
      </c>
      <c r="L1269" s="1">
        <f>_xlfn.MAXIFS('Tableau FR Download'!A:A,'Tableau FR Download'!B:B,'Eligible Components'!G1269)</f>
        <v>0</v>
      </c>
      <c r="M1269" s="1" t="str">
        <f>IF(L1269=0,"",INDEX('Tableau FR Download'!G:G,MATCH('Eligible Components'!L1269,'Tableau FR Download'!A:A,0)))</f>
        <v/>
      </c>
      <c r="N1269" s="2" t="str">
        <f>IFERROR(IF(LEFT(INDEX('Tableau FR Download'!J:J,MATCH('Eligible Components'!M1269,'Tableau FR Download'!G:G,0)),FIND(" - ",INDEX('Tableau FR Download'!J:J,MATCH('Eligible Components'!M1269,'Tableau FR Download'!G:G,0)))-1) = 0,"",LEFT(INDEX('Tableau FR Download'!J:J,MATCH('Eligible Components'!M1269,'Tableau FR Download'!G:G,0)),FIND(" - ",INDEX('Tableau FR Download'!J:J,MATCH('Eligible Components'!M1269,'Tableau FR Download'!G:G,0)))-1)),"")</f>
        <v/>
      </c>
      <c r="O1269" s="2" t="str">
        <f>IF(T1269="No","",IFERROR(IF(INDEX('Tableau FR Download'!M:M,MATCH('Eligible Components'!M1269,'Tableau FR Download'!G:G,0))=0,"",INDEX('Tableau FR Download'!M:M,MATCH('Eligible Components'!M1269,'Tableau FR Download'!G:G,0))),""))</f>
        <v/>
      </c>
      <c r="P1269" s="27" t="str">
        <f>IF(IFERROR(
INDEX('Funding Request Tracker'!$G$6:$G$13,MATCH('Eligible Components'!N1269,'Funding Request Tracker'!$F$6:$F$13,0)),"")=0,"",
IFERROR(INDEX('Funding Request Tracker'!$G$6:$G$13,MATCH('Eligible Components'!N1269,'Funding Request Tracker'!$F$6:$F$13,0)),
""))</f>
        <v/>
      </c>
      <c r="Q1269" s="27" t="str">
        <f>IF(IFERROR(INDEX('Tableau FR Download'!N:N,MATCH('Eligible Components'!M1269,'Tableau FR Download'!G:G,0)),"")=0,"",IFERROR(INDEX('Tableau FR Download'!N:N,MATCH('Eligible Components'!M1269,'Tableau FR Download'!G:G,0)),""))</f>
        <v/>
      </c>
      <c r="R1269" s="27" t="str">
        <f>IF(IFERROR(INDEX('Tableau FR Download'!O:O,MATCH('Eligible Components'!M1269,'Tableau FR Download'!G:G,0)),"")=0,"",IFERROR(INDEX('Tableau FR Download'!O:O,MATCH('Eligible Components'!M1269,'Tableau FR Download'!G:G,0)),""))</f>
        <v/>
      </c>
      <c r="S1269" t="str">
        <f t="shared" si="69"/>
        <v/>
      </c>
      <c r="T1269" s="1" t="str">
        <f>IFERROR(INDEX('User Instructions'!$E$3:$E$8,MATCH('Eligible Components'!N1269,'User Instructions'!$D$3:$D$8,0)),"")</f>
        <v/>
      </c>
      <c r="U1269" s="1" t="str">
        <f>IFERROR(IF(INDEX('Tableau FR Download'!M:M,MATCH('Eligible Components'!M1269,'Tableau FR Download'!G:G,0))=0,"",INDEX('Tableau FR Download'!M:M,MATCH('Eligible Components'!M1269,'Tableau FR Download'!G:G,0))),"")</f>
        <v/>
      </c>
    </row>
    <row r="1270" spans="1:21" hidden="1" x14ac:dyDescent="0.35">
      <c r="A1270" s="1">
        <f t="shared" si="68"/>
        <v>0</v>
      </c>
      <c r="B1270" s="1">
        <v>0</v>
      </c>
      <c r="C1270" s="1" t="s">
        <v>201</v>
      </c>
      <c r="D1270" s="1" t="s">
        <v>161</v>
      </c>
      <c r="E1270" s="1" t="s">
        <v>68</v>
      </c>
      <c r="F1270" s="1" t="s">
        <v>68</v>
      </c>
      <c r="G1270" s="1" t="str">
        <f t="shared" si="67"/>
        <v>Russian Federation-Malaria</v>
      </c>
      <c r="H1270" s="1">
        <v>0</v>
      </c>
      <c r="I1270" s="1" t="s">
        <v>58</v>
      </c>
      <c r="J1270" s="1" t="str">
        <f>IF(IFERROR(IF(M1270="",INDEX('Review Approach Lookup'!D:D,MATCH('Eligible Components'!G1270,'Review Approach Lookup'!A:A,0)),INDEX('Tableau FR Download'!I:I,MATCH(M1270,'Tableau FR Download'!G:G,0))),"")=0,"TBC",IFERROR(IF(M1270="",INDEX('Review Approach Lookup'!D:D,MATCH('Eligible Components'!G1270,'Review Approach Lookup'!A:A,0)),INDEX('Tableau FR Download'!I:I,MATCH(M1270,'Tableau FR Download'!G:G,0))),""))</f>
        <v/>
      </c>
      <c r="K1270" s="1" t="s">
        <v>218</v>
      </c>
      <c r="L1270" s="1">
        <f>_xlfn.MAXIFS('Tableau FR Download'!A:A,'Tableau FR Download'!B:B,'Eligible Components'!G1270)</f>
        <v>0</v>
      </c>
      <c r="M1270" s="1" t="str">
        <f>IF(L1270=0,"",INDEX('Tableau FR Download'!G:G,MATCH('Eligible Components'!L1270,'Tableau FR Download'!A:A,0)))</f>
        <v/>
      </c>
      <c r="N1270" s="2" t="str">
        <f>IFERROR(IF(LEFT(INDEX('Tableau FR Download'!J:J,MATCH('Eligible Components'!M1270,'Tableau FR Download'!G:G,0)),FIND(" - ",INDEX('Tableau FR Download'!J:J,MATCH('Eligible Components'!M1270,'Tableau FR Download'!G:G,0)))-1) = 0,"",LEFT(INDEX('Tableau FR Download'!J:J,MATCH('Eligible Components'!M1270,'Tableau FR Download'!G:G,0)),FIND(" - ",INDEX('Tableau FR Download'!J:J,MATCH('Eligible Components'!M1270,'Tableau FR Download'!G:G,0)))-1)),"")</f>
        <v/>
      </c>
      <c r="O1270" s="2" t="str">
        <f>IF(T1270="No","",IFERROR(IF(INDEX('Tableau FR Download'!M:M,MATCH('Eligible Components'!M1270,'Tableau FR Download'!G:G,0))=0,"",INDEX('Tableau FR Download'!M:M,MATCH('Eligible Components'!M1270,'Tableau FR Download'!G:G,0))),""))</f>
        <v/>
      </c>
      <c r="P1270" s="27" t="str">
        <f>IF(IFERROR(
INDEX('Funding Request Tracker'!$G$6:$G$13,MATCH('Eligible Components'!N1270,'Funding Request Tracker'!$F$6:$F$13,0)),"")=0,"",
IFERROR(INDEX('Funding Request Tracker'!$G$6:$G$13,MATCH('Eligible Components'!N1270,'Funding Request Tracker'!$F$6:$F$13,0)),
""))</f>
        <v/>
      </c>
      <c r="Q1270" s="27" t="str">
        <f>IF(IFERROR(INDEX('Tableau FR Download'!N:N,MATCH('Eligible Components'!M1270,'Tableau FR Download'!G:G,0)),"")=0,"",IFERROR(INDEX('Tableau FR Download'!N:N,MATCH('Eligible Components'!M1270,'Tableau FR Download'!G:G,0)),""))</f>
        <v/>
      </c>
      <c r="R1270" s="27" t="str">
        <f>IF(IFERROR(INDEX('Tableau FR Download'!O:O,MATCH('Eligible Components'!M1270,'Tableau FR Download'!G:G,0)),"")=0,"",IFERROR(INDEX('Tableau FR Download'!O:O,MATCH('Eligible Components'!M1270,'Tableau FR Download'!G:G,0)),""))</f>
        <v/>
      </c>
      <c r="S1270" t="str">
        <f t="shared" si="69"/>
        <v/>
      </c>
      <c r="T1270" s="1" t="str">
        <f>IFERROR(INDEX('User Instructions'!$E$3:$E$8,MATCH('Eligible Components'!N1270,'User Instructions'!$D$3:$D$8,0)),"")</f>
        <v/>
      </c>
      <c r="U1270" s="1" t="str">
        <f>IFERROR(IF(INDEX('Tableau FR Download'!M:M,MATCH('Eligible Components'!M1270,'Tableau FR Download'!G:G,0))=0,"",INDEX('Tableau FR Download'!M:M,MATCH('Eligible Components'!M1270,'Tableau FR Download'!G:G,0))),"")</f>
        <v/>
      </c>
    </row>
    <row r="1271" spans="1:21" hidden="1" x14ac:dyDescent="0.35">
      <c r="A1271" s="1">
        <f t="shared" si="68"/>
        <v>0</v>
      </c>
      <c r="B1271" s="1">
        <v>0</v>
      </c>
      <c r="C1271" s="1" t="s">
        <v>201</v>
      </c>
      <c r="D1271" s="1" t="s">
        <v>161</v>
      </c>
      <c r="E1271" s="1" t="s">
        <v>94</v>
      </c>
      <c r="F1271" s="1" t="s">
        <v>212</v>
      </c>
      <c r="G1271" s="1" t="str">
        <f t="shared" si="67"/>
        <v>Russian Federation-Malaria,RSSH</v>
      </c>
      <c r="H1271" s="1">
        <v>1</v>
      </c>
      <c r="I1271" s="1" t="s">
        <v>58</v>
      </c>
      <c r="J1271" s="1" t="str">
        <f>IF(IFERROR(IF(M1271="",INDEX('Review Approach Lookup'!D:D,MATCH('Eligible Components'!G1271,'Review Approach Lookup'!A:A,0)),INDEX('Tableau FR Download'!I:I,MATCH(M1271,'Tableau FR Download'!G:G,0))),"")=0,"TBC",IFERROR(IF(M1271="",INDEX('Review Approach Lookup'!D:D,MATCH('Eligible Components'!G1271,'Review Approach Lookup'!A:A,0)),INDEX('Tableau FR Download'!I:I,MATCH(M1271,'Tableau FR Download'!G:G,0))),""))</f>
        <v/>
      </c>
      <c r="K1271" s="1" t="s">
        <v>218</v>
      </c>
      <c r="L1271" s="1">
        <f>_xlfn.MAXIFS('Tableau FR Download'!A:A,'Tableau FR Download'!B:B,'Eligible Components'!G1271)</f>
        <v>0</v>
      </c>
      <c r="M1271" s="1" t="str">
        <f>IF(L1271=0,"",INDEX('Tableau FR Download'!G:G,MATCH('Eligible Components'!L1271,'Tableau FR Download'!A:A,0)))</f>
        <v/>
      </c>
      <c r="N1271" s="2" t="str">
        <f>IFERROR(IF(LEFT(INDEX('Tableau FR Download'!J:J,MATCH('Eligible Components'!M1271,'Tableau FR Download'!G:G,0)),FIND(" - ",INDEX('Tableau FR Download'!J:J,MATCH('Eligible Components'!M1271,'Tableau FR Download'!G:G,0)))-1) = 0,"",LEFT(INDEX('Tableau FR Download'!J:J,MATCH('Eligible Components'!M1271,'Tableau FR Download'!G:G,0)),FIND(" - ",INDEX('Tableau FR Download'!J:J,MATCH('Eligible Components'!M1271,'Tableau FR Download'!G:G,0)))-1)),"")</f>
        <v/>
      </c>
      <c r="O1271" s="2" t="str">
        <f>IF(T1271="No","",IFERROR(IF(INDEX('Tableau FR Download'!M:M,MATCH('Eligible Components'!M1271,'Tableau FR Download'!G:G,0))=0,"",INDEX('Tableau FR Download'!M:M,MATCH('Eligible Components'!M1271,'Tableau FR Download'!G:G,0))),""))</f>
        <v/>
      </c>
      <c r="P1271" s="27" t="str">
        <f>IF(IFERROR(
INDEX('Funding Request Tracker'!$G$6:$G$13,MATCH('Eligible Components'!N1271,'Funding Request Tracker'!$F$6:$F$13,0)),"")=0,"",
IFERROR(INDEX('Funding Request Tracker'!$G$6:$G$13,MATCH('Eligible Components'!N1271,'Funding Request Tracker'!$F$6:$F$13,0)),
""))</f>
        <v/>
      </c>
      <c r="Q1271" s="27" t="str">
        <f>IF(IFERROR(INDEX('Tableau FR Download'!N:N,MATCH('Eligible Components'!M1271,'Tableau FR Download'!G:G,0)),"")=0,"",IFERROR(INDEX('Tableau FR Download'!N:N,MATCH('Eligible Components'!M1271,'Tableau FR Download'!G:G,0)),""))</f>
        <v/>
      </c>
      <c r="R1271" s="27" t="str">
        <f>IF(IFERROR(INDEX('Tableau FR Download'!O:O,MATCH('Eligible Components'!M1271,'Tableau FR Download'!G:G,0)),"")=0,"",IFERROR(INDEX('Tableau FR Download'!O:O,MATCH('Eligible Components'!M1271,'Tableau FR Download'!G:G,0)),""))</f>
        <v/>
      </c>
      <c r="S1271" t="str">
        <f t="shared" si="69"/>
        <v/>
      </c>
      <c r="T1271" s="1" t="str">
        <f>IFERROR(INDEX('User Instructions'!$E$3:$E$8,MATCH('Eligible Components'!N1271,'User Instructions'!$D$3:$D$8,0)),"")</f>
        <v/>
      </c>
      <c r="U1271" s="1" t="str">
        <f>IFERROR(IF(INDEX('Tableau FR Download'!M:M,MATCH('Eligible Components'!M1271,'Tableau FR Download'!G:G,0))=0,"",INDEX('Tableau FR Download'!M:M,MATCH('Eligible Components'!M1271,'Tableau FR Download'!G:G,0))),"")</f>
        <v/>
      </c>
    </row>
    <row r="1272" spans="1:21" hidden="1" x14ac:dyDescent="0.35">
      <c r="A1272" s="1">
        <f t="shared" si="68"/>
        <v>0</v>
      </c>
      <c r="B1272" s="1">
        <v>0</v>
      </c>
      <c r="C1272" s="1" t="s">
        <v>201</v>
      </c>
      <c r="D1272" s="1" t="s">
        <v>161</v>
      </c>
      <c r="E1272" s="1" t="s">
        <v>91</v>
      </c>
      <c r="F1272" s="1" t="s">
        <v>91</v>
      </c>
      <c r="G1272" s="1" t="str">
        <f t="shared" si="67"/>
        <v>Russian Federation-RSSH</v>
      </c>
      <c r="H1272" s="1">
        <v>1</v>
      </c>
      <c r="I1272" s="1" t="s">
        <v>58</v>
      </c>
      <c r="J1272" s="1" t="str">
        <f>IF(IFERROR(IF(M1272="",INDEX('Review Approach Lookup'!D:D,MATCH('Eligible Components'!G1272,'Review Approach Lookup'!A:A,0)),INDEX('Tableau FR Download'!I:I,MATCH(M1272,'Tableau FR Download'!G:G,0))),"")=0,"TBC",IFERROR(IF(M1272="",INDEX('Review Approach Lookup'!D:D,MATCH('Eligible Components'!G1272,'Review Approach Lookup'!A:A,0)),INDEX('Tableau FR Download'!I:I,MATCH(M1272,'Tableau FR Download'!G:G,0))),""))</f>
        <v>TBC</v>
      </c>
      <c r="K1272" s="1" t="s">
        <v>218</v>
      </c>
      <c r="L1272" s="1">
        <f>_xlfn.MAXIFS('Tableau FR Download'!A:A,'Tableau FR Download'!B:B,'Eligible Components'!G1272)</f>
        <v>0</v>
      </c>
      <c r="M1272" s="1" t="str">
        <f>IF(L1272=0,"",INDEX('Tableau FR Download'!G:G,MATCH('Eligible Components'!L1272,'Tableau FR Download'!A:A,0)))</f>
        <v/>
      </c>
      <c r="N1272" s="2" t="str">
        <f>IFERROR(IF(LEFT(INDEX('Tableau FR Download'!J:J,MATCH('Eligible Components'!M1272,'Tableau FR Download'!G:G,0)),FIND(" - ",INDEX('Tableau FR Download'!J:J,MATCH('Eligible Components'!M1272,'Tableau FR Download'!G:G,0)))-1) = 0,"",LEFT(INDEX('Tableau FR Download'!J:J,MATCH('Eligible Components'!M1272,'Tableau FR Download'!G:G,0)),FIND(" - ",INDEX('Tableau FR Download'!J:J,MATCH('Eligible Components'!M1272,'Tableau FR Download'!G:G,0)))-1)),"")</f>
        <v/>
      </c>
      <c r="O1272" s="2" t="str">
        <f>IF(T1272="No","",IFERROR(IF(INDEX('Tableau FR Download'!M:M,MATCH('Eligible Components'!M1272,'Tableau FR Download'!G:G,0))=0,"",INDEX('Tableau FR Download'!M:M,MATCH('Eligible Components'!M1272,'Tableau FR Download'!G:G,0))),""))</f>
        <v/>
      </c>
      <c r="P1272" s="27" t="str">
        <f>IF(IFERROR(
INDEX('Funding Request Tracker'!$G$6:$G$13,MATCH('Eligible Components'!N1272,'Funding Request Tracker'!$F$6:$F$13,0)),"")=0,"",
IFERROR(INDEX('Funding Request Tracker'!$G$6:$G$13,MATCH('Eligible Components'!N1272,'Funding Request Tracker'!$F$6:$F$13,0)),
""))</f>
        <v/>
      </c>
      <c r="Q1272" s="27" t="str">
        <f>IF(IFERROR(INDEX('Tableau FR Download'!N:N,MATCH('Eligible Components'!M1272,'Tableau FR Download'!G:G,0)),"")=0,"",IFERROR(INDEX('Tableau FR Download'!N:N,MATCH('Eligible Components'!M1272,'Tableau FR Download'!G:G,0)),""))</f>
        <v/>
      </c>
      <c r="R1272" s="27" t="str">
        <f>IF(IFERROR(INDEX('Tableau FR Download'!O:O,MATCH('Eligible Components'!M1272,'Tableau FR Download'!G:G,0)),"")=0,"",IFERROR(INDEX('Tableau FR Download'!O:O,MATCH('Eligible Components'!M1272,'Tableau FR Download'!G:G,0)),""))</f>
        <v/>
      </c>
      <c r="S1272" t="str">
        <f t="shared" si="69"/>
        <v/>
      </c>
      <c r="T1272" s="1" t="str">
        <f>IFERROR(INDEX('User Instructions'!$E$3:$E$8,MATCH('Eligible Components'!N1272,'User Instructions'!$D$3:$D$8,0)),"")</f>
        <v/>
      </c>
      <c r="U1272" s="1" t="str">
        <f>IFERROR(IF(INDEX('Tableau FR Download'!M:M,MATCH('Eligible Components'!M1272,'Tableau FR Download'!G:G,0))=0,"",INDEX('Tableau FR Download'!M:M,MATCH('Eligible Components'!M1272,'Tableau FR Download'!G:G,0))),"")</f>
        <v/>
      </c>
    </row>
    <row r="1273" spans="1:21" hidden="1" x14ac:dyDescent="0.35">
      <c r="A1273" s="1">
        <f t="shared" si="68"/>
        <v>0</v>
      </c>
      <c r="B1273" s="1">
        <v>0</v>
      </c>
      <c r="C1273" s="1" t="s">
        <v>201</v>
      </c>
      <c r="D1273" s="1" t="s">
        <v>161</v>
      </c>
      <c r="E1273" s="1" t="s">
        <v>61</v>
      </c>
      <c r="F1273" s="1" t="s">
        <v>213</v>
      </c>
      <c r="G1273" s="1" t="str">
        <f t="shared" si="67"/>
        <v>Russian Federation-Tuberculosis</v>
      </c>
      <c r="H1273" s="1">
        <v>0</v>
      </c>
      <c r="I1273" s="1" t="s">
        <v>58</v>
      </c>
      <c r="J1273" s="1" t="str">
        <f>IF(IFERROR(IF(M1273="",INDEX('Review Approach Lookup'!D:D,MATCH('Eligible Components'!G1273,'Review Approach Lookup'!A:A,0)),INDEX('Tableau FR Download'!I:I,MATCH(M1273,'Tableau FR Download'!G:G,0))),"")=0,"TBC",IFERROR(IF(M1273="",INDEX('Review Approach Lookup'!D:D,MATCH('Eligible Components'!G1273,'Review Approach Lookup'!A:A,0)),INDEX('Tableau FR Download'!I:I,MATCH(M1273,'Tableau FR Download'!G:G,0))),""))</f>
        <v/>
      </c>
      <c r="K1273" s="1" t="s">
        <v>218</v>
      </c>
      <c r="L1273" s="1">
        <f>_xlfn.MAXIFS('Tableau FR Download'!A:A,'Tableau FR Download'!B:B,'Eligible Components'!G1273)</f>
        <v>0</v>
      </c>
      <c r="M1273" s="1" t="str">
        <f>IF(L1273=0,"",INDEX('Tableau FR Download'!G:G,MATCH('Eligible Components'!L1273,'Tableau FR Download'!A:A,0)))</f>
        <v/>
      </c>
      <c r="N1273" s="2" t="str">
        <f>IFERROR(IF(LEFT(INDEX('Tableau FR Download'!J:J,MATCH('Eligible Components'!M1273,'Tableau FR Download'!G:G,0)),FIND(" - ",INDEX('Tableau FR Download'!J:J,MATCH('Eligible Components'!M1273,'Tableau FR Download'!G:G,0)))-1) = 0,"",LEFT(INDEX('Tableau FR Download'!J:J,MATCH('Eligible Components'!M1273,'Tableau FR Download'!G:G,0)),FIND(" - ",INDEX('Tableau FR Download'!J:J,MATCH('Eligible Components'!M1273,'Tableau FR Download'!G:G,0)))-1)),"")</f>
        <v/>
      </c>
      <c r="O1273" s="2" t="str">
        <f>IF(T1273="No","",IFERROR(IF(INDEX('Tableau FR Download'!M:M,MATCH('Eligible Components'!M1273,'Tableau FR Download'!G:G,0))=0,"",INDEX('Tableau FR Download'!M:M,MATCH('Eligible Components'!M1273,'Tableau FR Download'!G:G,0))),""))</f>
        <v/>
      </c>
      <c r="P1273" s="27" t="str">
        <f>IF(IFERROR(
INDEX('Funding Request Tracker'!$G$6:$G$13,MATCH('Eligible Components'!N1273,'Funding Request Tracker'!$F$6:$F$13,0)),"")=0,"",
IFERROR(INDEX('Funding Request Tracker'!$G$6:$G$13,MATCH('Eligible Components'!N1273,'Funding Request Tracker'!$F$6:$F$13,0)),
""))</f>
        <v/>
      </c>
      <c r="Q1273" s="27" t="str">
        <f>IF(IFERROR(INDEX('Tableau FR Download'!N:N,MATCH('Eligible Components'!M1273,'Tableau FR Download'!G:G,0)),"")=0,"",IFERROR(INDEX('Tableau FR Download'!N:N,MATCH('Eligible Components'!M1273,'Tableau FR Download'!G:G,0)),""))</f>
        <v/>
      </c>
      <c r="R1273" s="27" t="str">
        <f>IF(IFERROR(INDEX('Tableau FR Download'!O:O,MATCH('Eligible Components'!M1273,'Tableau FR Download'!G:G,0)),"")=0,"",IFERROR(INDEX('Tableau FR Download'!O:O,MATCH('Eligible Components'!M1273,'Tableau FR Download'!G:G,0)),""))</f>
        <v/>
      </c>
      <c r="S1273" t="str">
        <f t="shared" si="69"/>
        <v/>
      </c>
      <c r="T1273" s="1" t="str">
        <f>IFERROR(INDEX('User Instructions'!$E$3:$E$8,MATCH('Eligible Components'!N1273,'User Instructions'!$D$3:$D$8,0)),"")</f>
        <v/>
      </c>
      <c r="U1273" s="1" t="str">
        <f>IFERROR(IF(INDEX('Tableau FR Download'!M:M,MATCH('Eligible Components'!M1273,'Tableau FR Download'!G:G,0))=0,"",INDEX('Tableau FR Download'!M:M,MATCH('Eligible Components'!M1273,'Tableau FR Download'!G:G,0))),"")</f>
        <v/>
      </c>
    </row>
    <row r="1274" spans="1:21" hidden="1" x14ac:dyDescent="0.35">
      <c r="A1274" s="1">
        <f t="shared" si="68"/>
        <v>0</v>
      </c>
      <c r="B1274" s="1">
        <v>0</v>
      </c>
      <c r="C1274" s="1" t="s">
        <v>201</v>
      </c>
      <c r="D1274" s="1" t="s">
        <v>161</v>
      </c>
      <c r="E1274" s="1" t="s">
        <v>168</v>
      </c>
      <c r="F1274" s="1" t="s">
        <v>214</v>
      </c>
      <c r="G1274" s="1" t="str">
        <f t="shared" si="67"/>
        <v>Russian Federation-Tuberculosis,Malaria</v>
      </c>
      <c r="H1274" s="1">
        <v>1</v>
      </c>
      <c r="I1274" s="1" t="s">
        <v>58</v>
      </c>
      <c r="J1274" s="1" t="str">
        <f>IF(IFERROR(IF(M1274="",INDEX('Review Approach Lookup'!D:D,MATCH('Eligible Components'!G1274,'Review Approach Lookup'!A:A,0)),INDEX('Tableau FR Download'!I:I,MATCH(M1274,'Tableau FR Download'!G:G,0))),"")=0,"TBC",IFERROR(IF(M1274="",INDEX('Review Approach Lookup'!D:D,MATCH('Eligible Components'!G1274,'Review Approach Lookup'!A:A,0)),INDEX('Tableau FR Download'!I:I,MATCH(M1274,'Tableau FR Download'!G:G,0))),""))</f>
        <v/>
      </c>
      <c r="K1274" s="1" t="s">
        <v>218</v>
      </c>
      <c r="L1274" s="1">
        <f>_xlfn.MAXIFS('Tableau FR Download'!A:A,'Tableau FR Download'!B:B,'Eligible Components'!G1274)</f>
        <v>0</v>
      </c>
      <c r="M1274" s="1" t="str">
        <f>IF(L1274=0,"",INDEX('Tableau FR Download'!G:G,MATCH('Eligible Components'!L1274,'Tableau FR Download'!A:A,0)))</f>
        <v/>
      </c>
      <c r="N1274" s="2" t="str">
        <f>IFERROR(IF(LEFT(INDEX('Tableau FR Download'!J:J,MATCH('Eligible Components'!M1274,'Tableau FR Download'!G:G,0)),FIND(" - ",INDEX('Tableau FR Download'!J:J,MATCH('Eligible Components'!M1274,'Tableau FR Download'!G:G,0)))-1) = 0,"",LEFT(INDEX('Tableau FR Download'!J:J,MATCH('Eligible Components'!M1274,'Tableau FR Download'!G:G,0)),FIND(" - ",INDEX('Tableau FR Download'!J:J,MATCH('Eligible Components'!M1274,'Tableau FR Download'!G:G,0)))-1)),"")</f>
        <v/>
      </c>
      <c r="O1274" s="2" t="str">
        <f>IF(T1274="No","",IFERROR(IF(INDEX('Tableau FR Download'!M:M,MATCH('Eligible Components'!M1274,'Tableau FR Download'!G:G,0))=0,"",INDEX('Tableau FR Download'!M:M,MATCH('Eligible Components'!M1274,'Tableau FR Download'!G:G,0))),""))</f>
        <v/>
      </c>
      <c r="P1274" s="27" t="str">
        <f>IF(IFERROR(
INDEX('Funding Request Tracker'!$G$6:$G$13,MATCH('Eligible Components'!N1274,'Funding Request Tracker'!$F$6:$F$13,0)),"")=0,"",
IFERROR(INDEX('Funding Request Tracker'!$G$6:$G$13,MATCH('Eligible Components'!N1274,'Funding Request Tracker'!$F$6:$F$13,0)),
""))</f>
        <v/>
      </c>
      <c r="Q1274" s="27" t="str">
        <f>IF(IFERROR(INDEX('Tableau FR Download'!N:N,MATCH('Eligible Components'!M1274,'Tableau FR Download'!G:G,0)),"")=0,"",IFERROR(INDEX('Tableau FR Download'!N:N,MATCH('Eligible Components'!M1274,'Tableau FR Download'!G:G,0)),""))</f>
        <v/>
      </c>
      <c r="R1274" s="27" t="str">
        <f>IF(IFERROR(INDEX('Tableau FR Download'!O:O,MATCH('Eligible Components'!M1274,'Tableau FR Download'!G:G,0)),"")=0,"",IFERROR(INDEX('Tableau FR Download'!O:O,MATCH('Eligible Components'!M1274,'Tableau FR Download'!G:G,0)),""))</f>
        <v/>
      </c>
      <c r="S1274" t="str">
        <f t="shared" si="69"/>
        <v/>
      </c>
      <c r="T1274" s="1" t="str">
        <f>IFERROR(INDEX('User Instructions'!$E$3:$E$8,MATCH('Eligible Components'!N1274,'User Instructions'!$D$3:$D$8,0)),"")</f>
        <v/>
      </c>
      <c r="U1274" s="1" t="str">
        <f>IFERROR(IF(INDEX('Tableau FR Download'!M:M,MATCH('Eligible Components'!M1274,'Tableau FR Download'!G:G,0))=0,"",INDEX('Tableau FR Download'!M:M,MATCH('Eligible Components'!M1274,'Tableau FR Download'!G:G,0))),"")</f>
        <v/>
      </c>
    </row>
    <row r="1275" spans="1:21" hidden="1" x14ac:dyDescent="0.35">
      <c r="A1275" s="1">
        <f t="shared" si="68"/>
        <v>0</v>
      </c>
      <c r="B1275" s="1">
        <v>0</v>
      </c>
      <c r="C1275" s="1" t="s">
        <v>201</v>
      </c>
      <c r="D1275" s="1" t="s">
        <v>161</v>
      </c>
      <c r="E1275" s="1" t="s">
        <v>133</v>
      </c>
      <c r="F1275" s="1" t="s">
        <v>215</v>
      </c>
      <c r="G1275" s="1" t="str">
        <f t="shared" si="67"/>
        <v>Russian Federation-Tuberculosis,Malaria,RSSH</v>
      </c>
      <c r="H1275" s="1">
        <v>1</v>
      </c>
      <c r="I1275" s="1" t="s">
        <v>58</v>
      </c>
      <c r="J1275" s="1" t="str">
        <f>IF(IFERROR(IF(M1275="",INDEX('Review Approach Lookup'!D:D,MATCH('Eligible Components'!G1275,'Review Approach Lookup'!A:A,0)),INDEX('Tableau FR Download'!I:I,MATCH(M1275,'Tableau FR Download'!G:G,0))),"")=0,"TBC",IFERROR(IF(M1275="",INDEX('Review Approach Lookup'!D:D,MATCH('Eligible Components'!G1275,'Review Approach Lookup'!A:A,0)),INDEX('Tableau FR Download'!I:I,MATCH(M1275,'Tableau FR Download'!G:G,0))),""))</f>
        <v/>
      </c>
      <c r="K1275" s="1" t="s">
        <v>218</v>
      </c>
      <c r="L1275" s="1">
        <f>_xlfn.MAXIFS('Tableau FR Download'!A:A,'Tableau FR Download'!B:B,'Eligible Components'!G1275)</f>
        <v>0</v>
      </c>
      <c r="M1275" s="1" t="str">
        <f>IF(L1275=0,"",INDEX('Tableau FR Download'!G:G,MATCH('Eligible Components'!L1275,'Tableau FR Download'!A:A,0)))</f>
        <v/>
      </c>
      <c r="N1275" s="2" t="str">
        <f>IFERROR(IF(LEFT(INDEX('Tableau FR Download'!J:J,MATCH('Eligible Components'!M1275,'Tableau FR Download'!G:G,0)),FIND(" - ",INDEX('Tableau FR Download'!J:J,MATCH('Eligible Components'!M1275,'Tableau FR Download'!G:G,0)))-1) = 0,"",LEFT(INDEX('Tableau FR Download'!J:J,MATCH('Eligible Components'!M1275,'Tableau FR Download'!G:G,0)),FIND(" - ",INDEX('Tableau FR Download'!J:J,MATCH('Eligible Components'!M1275,'Tableau FR Download'!G:G,0)))-1)),"")</f>
        <v/>
      </c>
      <c r="O1275" s="2" t="str">
        <f>IF(T1275="No","",IFERROR(IF(INDEX('Tableau FR Download'!M:M,MATCH('Eligible Components'!M1275,'Tableau FR Download'!G:G,0))=0,"",INDEX('Tableau FR Download'!M:M,MATCH('Eligible Components'!M1275,'Tableau FR Download'!G:G,0))),""))</f>
        <v/>
      </c>
      <c r="P1275" s="27" t="str">
        <f>IF(IFERROR(
INDEX('Funding Request Tracker'!$G$6:$G$13,MATCH('Eligible Components'!N1275,'Funding Request Tracker'!$F$6:$F$13,0)),"")=0,"",
IFERROR(INDEX('Funding Request Tracker'!$G$6:$G$13,MATCH('Eligible Components'!N1275,'Funding Request Tracker'!$F$6:$F$13,0)),
""))</f>
        <v/>
      </c>
      <c r="Q1275" s="27" t="str">
        <f>IF(IFERROR(INDEX('Tableau FR Download'!N:N,MATCH('Eligible Components'!M1275,'Tableau FR Download'!G:G,0)),"")=0,"",IFERROR(INDEX('Tableau FR Download'!N:N,MATCH('Eligible Components'!M1275,'Tableau FR Download'!G:G,0)),""))</f>
        <v/>
      </c>
      <c r="R1275" s="27" t="str">
        <f>IF(IFERROR(INDEX('Tableau FR Download'!O:O,MATCH('Eligible Components'!M1275,'Tableau FR Download'!G:G,0)),"")=0,"",IFERROR(INDEX('Tableau FR Download'!O:O,MATCH('Eligible Components'!M1275,'Tableau FR Download'!G:G,0)),""))</f>
        <v/>
      </c>
      <c r="S1275" t="str">
        <f t="shared" si="69"/>
        <v/>
      </c>
      <c r="T1275" s="1" t="str">
        <f>IFERROR(INDEX('User Instructions'!$E$3:$E$8,MATCH('Eligible Components'!N1275,'User Instructions'!$D$3:$D$8,0)),"")</f>
        <v/>
      </c>
      <c r="U1275" s="1" t="str">
        <f>IFERROR(IF(INDEX('Tableau FR Download'!M:M,MATCH('Eligible Components'!M1275,'Tableau FR Download'!G:G,0))=0,"",INDEX('Tableau FR Download'!M:M,MATCH('Eligible Components'!M1275,'Tableau FR Download'!G:G,0))),"")</f>
        <v/>
      </c>
    </row>
    <row r="1276" spans="1:21" hidden="1" x14ac:dyDescent="0.35">
      <c r="A1276" s="1">
        <f t="shared" si="68"/>
        <v>0</v>
      </c>
      <c r="B1276" s="1">
        <v>0</v>
      </c>
      <c r="C1276" s="1" t="s">
        <v>201</v>
      </c>
      <c r="D1276" s="1" t="s">
        <v>161</v>
      </c>
      <c r="E1276" s="1" t="s">
        <v>121</v>
      </c>
      <c r="F1276" s="1" t="s">
        <v>216</v>
      </c>
      <c r="G1276" s="1" t="str">
        <f t="shared" si="67"/>
        <v>Russian Federation-Tuberculosis,RSSH</v>
      </c>
      <c r="H1276" s="1">
        <v>1</v>
      </c>
      <c r="I1276" s="1" t="s">
        <v>58</v>
      </c>
      <c r="J1276" s="1" t="str">
        <f>IF(IFERROR(IF(M1276="",INDEX('Review Approach Lookup'!D:D,MATCH('Eligible Components'!G1276,'Review Approach Lookup'!A:A,0)),INDEX('Tableau FR Download'!I:I,MATCH(M1276,'Tableau FR Download'!G:G,0))),"")=0,"TBC",IFERROR(IF(M1276="",INDEX('Review Approach Lookup'!D:D,MATCH('Eligible Components'!G1276,'Review Approach Lookup'!A:A,0)),INDEX('Tableau FR Download'!I:I,MATCH(M1276,'Tableau FR Download'!G:G,0))),""))</f>
        <v/>
      </c>
      <c r="K1276" s="1" t="s">
        <v>218</v>
      </c>
      <c r="L1276" s="1">
        <f>_xlfn.MAXIFS('Tableau FR Download'!A:A,'Tableau FR Download'!B:B,'Eligible Components'!G1276)</f>
        <v>0</v>
      </c>
      <c r="M1276" s="1" t="str">
        <f>IF(L1276=0,"",INDEX('Tableau FR Download'!G:G,MATCH('Eligible Components'!L1276,'Tableau FR Download'!A:A,0)))</f>
        <v/>
      </c>
      <c r="N1276" s="2" t="str">
        <f>IFERROR(IF(LEFT(INDEX('Tableau FR Download'!J:J,MATCH('Eligible Components'!M1276,'Tableau FR Download'!G:G,0)),FIND(" - ",INDEX('Tableau FR Download'!J:J,MATCH('Eligible Components'!M1276,'Tableau FR Download'!G:G,0)))-1) = 0,"",LEFT(INDEX('Tableau FR Download'!J:J,MATCH('Eligible Components'!M1276,'Tableau FR Download'!G:G,0)),FIND(" - ",INDEX('Tableau FR Download'!J:J,MATCH('Eligible Components'!M1276,'Tableau FR Download'!G:G,0)))-1)),"")</f>
        <v/>
      </c>
      <c r="O1276" s="2" t="str">
        <f>IF(T1276="No","",IFERROR(IF(INDEX('Tableau FR Download'!M:M,MATCH('Eligible Components'!M1276,'Tableau FR Download'!G:G,0))=0,"",INDEX('Tableau FR Download'!M:M,MATCH('Eligible Components'!M1276,'Tableau FR Download'!G:G,0))),""))</f>
        <v/>
      </c>
      <c r="P1276" s="27" t="str">
        <f>IF(IFERROR(
INDEX('Funding Request Tracker'!$G$6:$G$13,MATCH('Eligible Components'!N1276,'Funding Request Tracker'!$F$6:$F$13,0)),"")=0,"",
IFERROR(INDEX('Funding Request Tracker'!$G$6:$G$13,MATCH('Eligible Components'!N1276,'Funding Request Tracker'!$F$6:$F$13,0)),
""))</f>
        <v/>
      </c>
      <c r="Q1276" s="27" t="str">
        <f>IF(IFERROR(INDEX('Tableau FR Download'!N:N,MATCH('Eligible Components'!M1276,'Tableau FR Download'!G:G,0)),"")=0,"",IFERROR(INDEX('Tableau FR Download'!N:N,MATCH('Eligible Components'!M1276,'Tableau FR Download'!G:G,0)),""))</f>
        <v/>
      </c>
      <c r="R1276" s="27" t="str">
        <f>IF(IFERROR(INDEX('Tableau FR Download'!O:O,MATCH('Eligible Components'!M1276,'Tableau FR Download'!G:G,0)),"")=0,"",IFERROR(INDEX('Tableau FR Download'!O:O,MATCH('Eligible Components'!M1276,'Tableau FR Download'!G:G,0)),""))</f>
        <v/>
      </c>
      <c r="S1276" t="str">
        <f t="shared" si="69"/>
        <v/>
      </c>
      <c r="T1276" s="1" t="str">
        <f>IFERROR(INDEX('User Instructions'!$E$3:$E$8,MATCH('Eligible Components'!N1276,'User Instructions'!$D$3:$D$8,0)),"")</f>
        <v/>
      </c>
      <c r="U1276" s="1" t="str">
        <f>IFERROR(IF(INDEX('Tableau FR Download'!M:M,MATCH('Eligible Components'!M1276,'Tableau FR Download'!G:G,0))=0,"",INDEX('Tableau FR Download'!M:M,MATCH('Eligible Components'!M1276,'Tableau FR Download'!G:G,0))),"")</f>
        <v/>
      </c>
    </row>
    <row r="1277" spans="1:21" hidden="1" x14ac:dyDescent="0.35">
      <c r="A1277" s="1">
        <f t="shared" si="68"/>
        <v>0</v>
      </c>
      <c r="B1277" s="1">
        <v>1</v>
      </c>
      <c r="C1277" s="1" t="s">
        <v>201</v>
      </c>
      <c r="D1277" s="1" t="s">
        <v>162</v>
      </c>
      <c r="E1277" s="1" t="s">
        <v>59</v>
      </c>
      <c r="F1277" s="1" t="s">
        <v>59</v>
      </c>
      <c r="G1277" s="1" t="str">
        <f t="shared" si="67"/>
        <v>Rwanda-HIV/AIDS</v>
      </c>
      <c r="H1277" s="1">
        <v>1</v>
      </c>
      <c r="I1277" s="1" t="s">
        <v>56</v>
      </c>
      <c r="J1277" s="1" t="str">
        <f>IF(IFERROR(IF(M1277="",INDEX('Review Approach Lookup'!D:D,MATCH('Eligible Components'!G1277,'Review Approach Lookup'!A:A,0)),INDEX('Tableau FR Download'!I:I,MATCH(M1277,'Tableau FR Download'!G:G,0))),"")=0,"TBC",IFERROR(IF(M1277="",INDEX('Review Approach Lookup'!D:D,MATCH('Eligible Components'!G1277,'Review Approach Lookup'!A:A,0)),INDEX('Tableau FR Download'!I:I,MATCH(M1277,'Tableau FR Download'!G:G,0))),""))</f>
        <v>Tailored for National Strategic Plans</v>
      </c>
      <c r="K1277" s="1" t="s">
        <v>202</v>
      </c>
      <c r="L1277" s="1">
        <f>_xlfn.MAXIFS('Tableau FR Download'!A:A,'Tableau FR Download'!B:B,'Eligible Components'!G1277)</f>
        <v>0</v>
      </c>
      <c r="M1277" s="1" t="str">
        <f>IF(L1277=0,"",INDEX('Tableau FR Download'!G:G,MATCH('Eligible Components'!L1277,'Tableau FR Download'!A:A,0)))</f>
        <v/>
      </c>
      <c r="N1277" s="2" t="str">
        <f>IFERROR(IF(LEFT(INDEX('Tableau FR Download'!J:J,MATCH('Eligible Components'!M1277,'Tableau FR Download'!G:G,0)),FIND(" - ",INDEX('Tableau FR Download'!J:J,MATCH('Eligible Components'!M1277,'Tableau FR Download'!G:G,0)))-1) = 0,"",LEFT(INDEX('Tableau FR Download'!J:J,MATCH('Eligible Components'!M1277,'Tableau FR Download'!G:G,0)),FIND(" - ",INDEX('Tableau FR Download'!J:J,MATCH('Eligible Components'!M1277,'Tableau FR Download'!G:G,0)))-1)),"")</f>
        <v/>
      </c>
      <c r="O1277" s="2" t="str">
        <f>IF(T1277="No","",IFERROR(IF(INDEX('Tableau FR Download'!M:M,MATCH('Eligible Components'!M1277,'Tableau FR Download'!G:G,0))=0,"",INDEX('Tableau FR Download'!M:M,MATCH('Eligible Components'!M1277,'Tableau FR Download'!G:G,0))),""))</f>
        <v/>
      </c>
      <c r="P1277" s="27" t="str">
        <f>IF(IFERROR(
INDEX('Funding Request Tracker'!$G$6:$G$13,MATCH('Eligible Components'!N1277,'Funding Request Tracker'!$F$6:$F$13,0)),"")=0,"",
IFERROR(INDEX('Funding Request Tracker'!$G$6:$G$13,MATCH('Eligible Components'!N1277,'Funding Request Tracker'!$F$6:$F$13,0)),
""))</f>
        <v/>
      </c>
      <c r="Q1277" s="27" t="str">
        <f>IF(IFERROR(INDEX('Tableau FR Download'!N:N,MATCH('Eligible Components'!M1277,'Tableau FR Download'!G:G,0)),"")=0,"",IFERROR(INDEX('Tableau FR Download'!N:N,MATCH('Eligible Components'!M1277,'Tableau FR Download'!G:G,0)),""))</f>
        <v/>
      </c>
      <c r="R1277" s="27" t="str">
        <f>IF(IFERROR(INDEX('Tableau FR Download'!O:O,MATCH('Eligible Components'!M1277,'Tableau FR Download'!G:G,0)),"")=0,"",IFERROR(INDEX('Tableau FR Download'!O:O,MATCH('Eligible Components'!M1277,'Tableau FR Download'!G:G,0)),""))</f>
        <v/>
      </c>
      <c r="S1277" t="str">
        <f t="shared" si="69"/>
        <v/>
      </c>
      <c r="T1277" s="1" t="str">
        <f>IFERROR(INDEX('User Instructions'!$E$3:$E$8,MATCH('Eligible Components'!N1277,'User Instructions'!$D$3:$D$8,0)),"")</f>
        <v/>
      </c>
      <c r="U1277" s="1" t="str">
        <f>IFERROR(IF(INDEX('Tableau FR Download'!M:M,MATCH('Eligible Components'!M1277,'Tableau FR Download'!G:G,0))=0,"",INDEX('Tableau FR Download'!M:M,MATCH('Eligible Components'!M1277,'Tableau FR Download'!G:G,0))),"")</f>
        <v/>
      </c>
    </row>
    <row r="1278" spans="1:21" hidden="1" x14ac:dyDescent="0.35">
      <c r="A1278" s="1">
        <f t="shared" si="68"/>
        <v>0</v>
      </c>
      <c r="B1278" s="1">
        <v>0</v>
      </c>
      <c r="C1278" s="1" t="s">
        <v>201</v>
      </c>
      <c r="D1278" s="1" t="s">
        <v>162</v>
      </c>
      <c r="E1278" s="1" t="s">
        <v>103</v>
      </c>
      <c r="F1278" s="1" t="s">
        <v>203</v>
      </c>
      <c r="G1278" s="1" t="str">
        <f t="shared" si="67"/>
        <v>Rwanda-HIV/AIDS,Malaria</v>
      </c>
      <c r="H1278" s="1">
        <v>0</v>
      </c>
      <c r="I1278" s="1" t="s">
        <v>56</v>
      </c>
      <c r="J1278" s="1" t="str">
        <f>IF(IFERROR(IF(M1278="",INDEX('Review Approach Lookup'!D:D,MATCH('Eligible Components'!G1278,'Review Approach Lookup'!A:A,0)),INDEX('Tableau FR Download'!I:I,MATCH(M1278,'Tableau FR Download'!G:G,0))),"")=0,"TBC",IFERROR(IF(M1278="",INDEX('Review Approach Lookup'!D:D,MATCH('Eligible Components'!G1278,'Review Approach Lookup'!A:A,0)),INDEX('Tableau FR Download'!I:I,MATCH(M1278,'Tableau FR Download'!G:G,0))),""))</f>
        <v/>
      </c>
      <c r="K1278" s="1" t="s">
        <v>202</v>
      </c>
      <c r="L1278" s="1">
        <f>_xlfn.MAXIFS('Tableau FR Download'!A:A,'Tableau FR Download'!B:B,'Eligible Components'!G1278)</f>
        <v>0</v>
      </c>
      <c r="M1278" s="1" t="str">
        <f>IF(L1278=0,"",INDEX('Tableau FR Download'!G:G,MATCH('Eligible Components'!L1278,'Tableau FR Download'!A:A,0)))</f>
        <v/>
      </c>
      <c r="N1278" s="2" t="str">
        <f>IFERROR(IF(LEFT(INDEX('Tableau FR Download'!J:J,MATCH('Eligible Components'!M1278,'Tableau FR Download'!G:G,0)),FIND(" - ",INDEX('Tableau FR Download'!J:J,MATCH('Eligible Components'!M1278,'Tableau FR Download'!G:G,0)))-1) = 0,"",LEFT(INDEX('Tableau FR Download'!J:J,MATCH('Eligible Components'!M1278,'Tableau FR Download'!G:G,0)),FIND(" - ",INDEX('Tableau FR Download'!J:J,MATCH('Eligible Components'!M1278,'Tableau FR Download'!G:G,0)))-1)),"")</f>
        <v/>
      </c>
      <c r="O1278" s="2" t="str">
        <f>IF(T1278="No","",IFERROR(IF(INDEX('Tableau FR Download'!M:M,MATCH('Eligible Components'!M1278,'Tableau FR Download'!G:G,0))=0,"",INDEX('Tableau FR Download'!M:M,MATCH('Eligible Components'!M1278,'Tableau FR Download'!G:G,0))),""))</f>
        <v/>
      </c>
      <c r="P1278" s="27" t="str">
        <f>IF(IFERROR(
INDEX('Funding Request Tracker'!$G$6:$G$13,MATCH('Eligible Components'!N1278,'Funding Request Tracker'!$F$6:$F$13,0)),"")=0,"",
IFERROR(INDEX('Funding Request Tracker'!$G$6:$G$13,MATCH('Eligible Components'!N1278,'Funding Request Tracker'!$F$6:$F$13,0)),
""))</f>
        <v/>
      </c>
      <c r="Q1278" s="27" t="str">
        <f>IF(IFERROR(INDEX('Tableau FR Download'!N:N,MATCH('Eligible Components'!M1278,'Tableau FR Download'!G:G,0)),"")=0,"",IFERROR(INDEX('Tableau FR Download'!N:N,MATCH('Eligible Components'!M1278,'Tableau FR Download'!G:G,0)),""))</f>
        <v/>
      </c>
      <c r="R1278" s="27" t="str">
        <f>IF(IFERROR(INDEX('Tableau FR Download'!O:O,MATCH('Eligible Components'!M1278,'Tableau FR Download'!G:G,0)),"")=0,"",IFERROR(INDEX('Tableau FR Download'!O:O,MATCH('Eligible Components'!M1278,'Tableau FR Download'!G:G,0)),""))</f>
        <v/>
      </c>
      <c r="S1278" t="str">
        <f t="shared" si="69"/>
        <v/>
      </c>
      <c r="T1278" s="1" t="str">
        <f>IFERROR(INDEX('User Instructions'!$E$3:$E$8,MATCH('Eligible Components'!N1278,'User Instructions'!$D$3:$D$8,0)),"")</f>
        <v/>
      </c>
      <c r="U1278" s="1" t="str">
        <f>IFERROR(IF(INDEX('Tableau FR Download'!M:M,MATCH('Eligible Components'!M1278,'Tableau FR Download'!G:G,0))=0,"",INDEX('Tableau FR Download'!M:M,MATCH('Eligible Components'!M1278,'Tableau FR Download'!G:G,0))),"")</f>
        <v/>
      </c>
    </row>
    <row r="1279" spans="1:21" hidden="1" x14ac:dyDescent="0.35">
      <c r="A1279" s="1">
        <f t="shared" si="68"/>
        <v>0</v>
      </c>
      <c r="B1279" s="1">
        <v>0</v>
      </c>
      <c r="C1279" s="1" t="s">
        <v>201</v>
      </c>
      <c r="D1279" s="1" t="s">
        <v>162</v>
      </c>
      <c r="E1279" s="1" t="s">
        <v>204</v>
      </c>
      <c r="F1279" s="1" t="s">
        <v>205</v>
      </c>
      <c r="G1279" s="1" t="str">
        <f t="shared" si="67"/>
        <v>Rwanda-HIV/AIDS,Malaria,RSSH</v>
      </c>
      <c r="H1279" s="1">
        <v>0</v>
      </c>
      <c r="I1279" s="1" t="s">
        <v>56</v>
      </c>
      <c r="J1279" s="1" t="str">
        <f>IF(IFERROR(IF(M1279="",INDEX('Review Approach Lookup'!D:D,MATCH('Eligible Components'!G1279,'Review Approach Lookup'!A:A,0)),INDEX('Tableau FR Download'!I:I,MATCH(M1279,'Tableau FR Download'!G:G,0))),"")=0,"TBC",IFERROR(IF(M1279="",INDEX('Review Approach Lookup'!D:D,MATCH('Eligible Components'!G1279,'Review Approach Lookup'!A:A,0)),INDEX('Tableau FR Download'!I:I,MATCH(M1279,'Tableau FR Download'!G:G,0))),""))</f>
        <v/>
      </c>
      <c r="K1279" s="1" t="s">
        <v>202</v>
      </c>
      <c r="L1279" s="1">
        <f>_xlfn.MAXIFS('Tableau FR Download'!A:A,'Tableau FR Download'!B:B,'Eligible Components'!G1279)</f>
        <v>0</v>
      </c>
      <c r="M1279" s="1" t="str">
        <f>IF(L1279=0,"",INDEX('Tableau FR Download'!G:G,MATCH('Eligible Components'!L1279,'Tableau FR Download'!A:A,0)))</f>
        <v/>
      </c>
      <c r="N1279" s="2" t="str">
        <f>IFERROR(IF(LEFT(INDEX('Tableau FR Download'!J:J,MATCH('Eligible Components'!M1279,'Tableau FR Download'!G:G,0)),FIND(" - ",INDEX('Tableau FR Download'!J:J,MATCH('Eligible Components'!M1279,'Tableau FR Download'!G:G,0)))-1) = 0,"",LEFT(INDEX('Tableau FR Download'!J:J,MATCH('Eligible Components'!M1279,'Tableau FR Download'!G:G,0)),FIND(" - ",INDEX('Tableau FR Download'!J:J,MATCH('Eligible Components'!M1279,'Tableau FR Download'!G:G,0)))-1)),"")</f>
        <v/>
      </c>
      <c r="O1279" s="2" t="str">
        <f>IF(T1279="No","",IFERROR(IF(INDEX('Tableau FR Download'!M:M,MATCH('Eligible Components'!M1279,'Tableau FR Download'!G:G,0))=0,"",INDEX('Tableau FR Download'!M:M,MATCH('Eligible Components'!M1279,'Tableau FR Download'!G:G,0))),""))</f>
        <v/>
      </c>
      <c r="P1279" s="27" t="str">
        <f>IF(IFERROR(
INDEX('Funding Request Tracker'!$G$6:$G$13,MATCH('Eligible Components'!N1279,'Funding Request Tracker'!$F$6:$F$13,0)),"")=0,"",
IFERROR(INDEX('Funding Request Tracker'!$G$6:$G$13,MATCH('Eligible Components'!N1279,'Funding Request Tracker'!$F$6:$F$13,0)),
""))</f>
        <v/>
      </c>
      <c r="Q1279" s="27" t="str">
        <f>IF(IFERROR(INDEX('Tableau FR Download'!N:N,MATCH('Eligible Components'!M1279,'Tableau FR Download'!G:G,0)),"")=0,"",IFERROR(INDEX('Tableau FR Download'!N:N,MATCH('Eligible Components'!M1279,'Tableau FR Download'!G:G,0)),""))</f>
        <v/>
      </c>
      <c r="R1279" s="27" t="str">
        <f>IF(IFERROR(INDEX('Tableau FR Download'!O:O,MATCH('Eligible Components'!M1279,'Tableau FR Download'!G:G,0)),"")=0,"",IFERROR(INDEX('Tableau FR Download'!O:O,MATCH('Eligible Components'!M1279,'Tableau FR Download'!G:G,0)),""))</f>
        <v/>
      </c>
      <c r="S1279" t="str">
        <f t="shared" si="69"/>
        <v/>
      </c>
      <c r="T1279" s="1" t="str">
        <f>IFERROR(INDEX('User Instructions'!$E$3:$E$8,MATCH('Eligible Components'!N1279,'User Instructions'!$D$3:$D$8,0)),"")</f>
        <v/>
      </c>
      <c r="U1279" s="1" t="str">
        <f>IFERROR(IF(INDEX('Tableau FR Download'!M:M,MATCH('Eligible Components'!M1279,'Tableau FR Download'!G:G,0))=0,"",INDEX('Tableau FR Download'!M:M,MATCH('Eligible Components'!M1279,'Tableau FR Download'!G:G,0))),"")</f>
        <v/>
      </c>
    </row>
    <row r="1280" spans="1:21" hidden="1" x14ac:dyDescent="0.35">
      <c r="A1280" s="1">
        <f t="shared" si="68"/>
        <v>0</v>
      </c>
      <c r="B1280" s="1">
        <v>0</v>
      </c>
      <c r="C1280" s="1" t="s">
        <v>201</v>
      </c>
      <c r="D1280" s="1" t="s">
        <v>162</v>
      </c>
      <c r="E1280" s="1" t="s">
        <v>206</v>
      </c>
      <c r="F1280" s="1" t="s">
        <v>207</v>
      </c>
      <c r="G1280" s="1" t="str">
        <f t="shared" si="67"/>
        <v>Rwanda-HIV/AIDS,RSSH</v>
      </c>
      <c r="H1280" s="1">
        <v>1</v>
      </c>
      <c r="I1280" s="1" t="s">
        <v>56</v>
      </c>
      <c r="J1280" s="1" t="str">
        <f>IF(IFERROR(IF(M1280="",INDEX('Review Approach Lookup'!D:D,MATCH('Eligible Components'!G1280,'Review Approach Lookup'!A:A,0)),INDEX('Tableau FR Download'!I:I,MATCH(M1280,'Tableau FR Download'!G:G,0))),"")=0,"TBC",IFERROR(IF(M1280="",INDEX('Review Approach Lookup'!D:D,MATCH('Eligible Components'!G1280,'Review Approach Lookup'!A:A,0)),INDEX('Tableau FR Download'!I:I,MATCH(M1280,'Tableau FR Download'!G:G,0))),""))</f>
        <v/>
      </c>
      <c r="K1280" s="1" t="s">
        <v>202</v>
      </c>
      <c r="L1280" s="1">
        <f>_xlfn.MAXIFS('Tableau FR Download'!A:A,'Tableau FR Download'!B:B,'Eligible Components'!G1280)</f>
        <v>0</v>
      </c>
      <c r="M1280" s="1" t="str">
        <f>IF(L1280=0,"",INDEX('Tableau FR Download'!G:G,MATCH('Eligible Components'!L1280,'Tableau FR Download'!A:A,0)))</f>
        <v/>
      </c>
      <c r="N1280" s="2" t="str">
        <f>IFERROR(IF(LEFT(INDEX('Tableau FR Download'!J:J,MATCH('Eligible Components'!M1280,'Tableau FR Download'!G:G,0)),FIND(" - ",INDEX('Tableau FR Download'!J:J,MATCH('Eligible Components'!M1280,'Tableau FR Download'!G:G,0)))-1) = 0,"",LEFT(INDEX('Tableau FR Download'!J:J,MATCH('Eligible Components'!M1280,'Tableau FR Download'!G:G,0)),FIND(" - ",INDEX('Tableau FR Download'!J:J,MATCH('Eligible Components'!M1280,'Tableau FR Download'!G:G,0)))-1)),"")</f>
        <v/>
      </c>
      <c r="O1280" s="2" t="str">
        <f>IF(T1280="No","",IFERROR(IF(INDEX('Tableau FR Download'!M:M,MATCH('Eligible Components'!M1280,'Tableau FR Download'!G:G,0))=0,"",INDEX('Tableau FR Download'!M:M,MATCH('Eligible Components'!M1280,'Tableau FR Download'!G:G,0))),""))</f>
        <v/>
      </c>
      <c r="P1280" s="27" t="str">
        <f>IF(IFERROR(
INDEX('Funding Request Tracker'!$G$6:$G$13,MATCH('Eligible Components'!N1280,'Funding Request Tracker'!$F$6:$F$13,0)),"")=0,"",
IFERROR(INDEX('Funding Request Tracker'!$G$6:$G$13,MATCH('Eligible Components'!N1280,'Funding Request Tracker'!$F$6:$F$13,0)),
""))</f>
        <v/>
      </c>
      <c r="Q1280" s="27" t="str">
        <f>IF(IFERROR(INDEX('Tableau FR Download'!N:N,MATCH('Eligible Components'!M1280,'Tableau FR Download'!G:G,0)),"")=0,"",IFERROR(INDEX('Tableau FR Download'!N:N,MATCH('Eligible Components'!M1280,'Tableau FR Download'!G:G,0)),""))</f>
        <v/>
      </c>
      <c r="R1280" s="27" t="str">
        <f>IF(IFERROR(INDEX('Tableau FR Download'!O:O,MATCH('Eligible Components'!M1280,'Tableau FR Download'!G:G,0)),"")=0,"",IFERROR(INDEX('Tableau FR Download'!O:O,MATCH('Eligible Components'!M1280,'Tableau FR Download'!G:G,0)),""))</f>
        <v/>
      </c>
      <c r="S1280" t="str">
        <f t="shared" si="69"/>
        <v/>
      </c>
      <c r="T1280" s="1" t="str">
        <f>IFERROR(INDEX('User Instructions'!$E$3:$E$8,MATCH('Eligible Components'!N1280,'User Instructions'!$D$3:$D$8,0)),"")</f>
        <v/>
      </c>
      <c r="U1280" s="1" t="str">
        <f>IFERROR(IF(INDEX('Tableau FR Download'!M:M,MATCH('Eligible Components'!M1280,'Tableau FR Download'!G:G,0))=0,"",INDEX('Tableau FR Download'!M:M,MATCH('Eligible Components'!M1280,'Tableau FR Download'!G:G,0))),"")</f>
        <v/>
      </c>
    </row>
    <row r="1281" spans="1:21" hidden="1" x14ac:dyDescent="0.35">
      <c r="A1281" s="1">
        <f t="shared" si="68"/>
        <v>1</v>
      </c>
      <c r="B1281" s="1">
        <v>0</v>
      </c>
      <c r="C1281" s="1" t="s">
        <v>201</v>
      </c>
      <c r="D1281" s="1" t="s">
        <v>162</v>
      </c>
      <c r="E1281" s="1" t="s">
        <v>63</v>
      </c>
      <c r="F1281" s="1" t="s">
        <v>208</v>
      </c>
      <c r="G1281" s="1" t="str">
        <f t="shared" si="67"/>
        <v>Rwanda-HIV/AIDS, Tuberculosis</v>
      </c>
      <c r="H1281" s="1">
        <v>1</v>
      </c>
      <c r="I1281" s="1" t="s">
        <v>56</v>
      </c>
      <c r="J1281" s="1" t="str">
        <f>IF(IFERROR(IF(M1281="",INDEX('Review Approach Lookup'!D:D,MATCH('Eligible Components'!G1281,'Review Approach Lookup'!A:A,0)),INDEX('Tableau FR Download'!I:I,MATCH(M1281,'Tableau FR Download'!G:G,0))),"")=0,"TBC",IFERROR(IF(M1281="",INDEX('Review Approach Lookup'!D:D,MATCH('Eligible Components'!G1281,'Review Approach Lookup'!A:A,0)),INDEX('Tableau FR Download'!I:I,MATCH(M1281,'Tableau FR Download'!G:G,0))),""))</f>
        <v>Tailored for National Strategic Plans</v>
      </c>
      <c r="K1281" s="1" t="s">
        <v>202</v>
      </c>
      <c r="L1281" s="1">
        <f>_xlfn.MAXIFS('Tableau FR Download'!A:A,'Tableau FR Download'!B:B,'Eligible Components'!G1281)</f>
        <v>1420</v>
      </c>
      <c r="M1281" s="1" t="str">
        <f>IF(L1281=0,"",INDEX('Tableau FR Download'!G:G,MATCH('Eligible Components'!L1281,'Tableau FR Download'!A:A,0)))</f>
        <v>FR1420-RWA-C</v>
      </c>
      <c r="N1281" s="2" t="str">
        <f>IFERROR(IF(LEFT(INDEX('Tableau FR Download'!J:J,MATCH('Eligible Components'!M1281,'Tableau FR Download'!G:G,0)),FIND(" - ",INDEX('Tableau FR Download'!J:J,MATCH('Eligible Components'!M1281,'Tableau FR Download'!G:G,0)))-1) = 0,"",LEFT(INDEX('Tableau FR Download'!J:J,MATCH('Eligible Components'!M1281,'Tableau FR Download'!G:G,0)),FIND(" - ",INDEX('Tableau FR Download'!J:J,MATCH('Eligible Components'!M1281,'Tableau FR Download'!G:G,0)))-1)),"")</f>
        <v>Window 3</v>
      </c>
      <c r="O1281" s="2" t="str">
        <f>IF(T1281="No","",IFERROR(IF(INDEX('Tableau FR Download'!M:M,MATCH('Eligible Components'!M1281,'Tableau FR Download'!G:G,0))=0,"",INDEX('Tableau FR Download'!M:M,MATCH('Eligible Components'!M1281,'Tableau FR Download'!G:G,0))),""))</f>
        <v>Grant Making</v>
      </c>
      <c r="P1281" s="27">
        <f>IF(IFERROR(
INDEX('Funding Request Tracker'!$G$6:$G$13,MATCH('Eligible Components'!N1281,'Funding Request Tracker'!$F$6:$F$13,0)),"")=0,"",
IFERROR(INDEX('Funding Request Tracker'!$G$6:$G$13,MATCH('Eligible Components'!N1281,'Funding Request Tracker'!$F$6:$F$13,0)),
""))</f>
        <v>45159</v>
      </c>
      <c r="Q1281" s="27">
        <f>IF(IFERROR(INDEX('Tableau FR Download'!N:N,MATCH('Eligible Components'!M1281,'Tableau FR Download'!G:G,0)),"")=0,"",IFERROR(INDEX('Tableau FR Download'!N:N,MATCH('Eligible Components'!M1281,'Tableau FR Download'!G:G,0)),""))</f>
        <v>45379</v>
      </c>
      <c r="R1281" s="27" t="str">
        <f>IF(IFERROR(INDEX('Tableau FR Download'!O:O,MATCH('Eligible Components'!M1281,'Tableau FR Download'!G:G,0)),"")=0,"",IFERROR(INDEX('Tableau FR Download'!O:O,MATCH('Eligible Components'!M1281,'Tableau FR Download'!G:G,0)),""))</f>
        <v/>
      </c>
      <c r="S1281" t="str">
        <f t="shared" si="69"/>
        <v/>
      </c>
      <c r="T1281" s="1" t="str">
        <f>IFERROR(INDEX('User Instructions'!$E$3:$E$8,MATCH('Eligible Components'!N1281,'User Instructions'!$D$3:$D$8,0)),"")</f>
        <v>Yes</v>
      </c>
      <c r="U1281" s="1" t="str">
        <f>IFERROR(IF(INDEX('Tableau FR Download'!M:M,MATCH('Eligible Components'!M1281,'Tableau FR Download'!G:G,0))=0,"",INDEX('Tableau FR Download'!M:M,MATCH('Eligible Components'!M1281,'Tableau FR Download'!G:G,0))),"")</f>
        <v>Grant Making</v>
      </c>
    </row>
    <row r="1282" spans="1:21" hidden="1" x14ac:dyDescent="0.35">
      <c r="A1282" s="1">
        <f t="shared" si="68"/>
        <v>0</v>
      </c>
      <c r="B1282" s="1">
        <v>0</v>
      </c>
      <c r="C1282" s="1" t="s">
        <v>201</v>
      </c>
      <c r="D1282" s="1" t="s">
        <v>162</v>
      </c>
      <c r="E1282" s="1" t="s">
        <v>53</v>
      </c>
      <c r="F1282" s="1" t="s">
        <v>209</v>
      </c>
      <c r="G1282" s="1" t="str">
        <f t="shared" ref="G1282:G1345" si="70">_xlfn.CONCAT(D1282,"-",F1282)</f>
        <v>Rwanda-HIV/AIDS,Tuberculosis,Malaria</v>
      </c>
      <c r="H1282" s="1">
        <v>0</v>
      </c>
      <c r="I1282" s="1" t="s">
        <v>56</v>
      </c>
      <c r="J1282" s="1" t="str">
        <f>IF(IFERROR(IF(M1282="",INDEX('Review Approach Lookup'!D:D,MATCH('Eligible Components'!G1282,'Review Approach Lookup'!A:A,0)),INDEX('Tableau FR Download'!I:I,MATCH(M1282,'Tableau FR Download'!G:G,0))),"")=0,"TBC",IFERROR(IF(M1282="",INDEX('Review Approach Lookup'!D:D,MATCH('Eligible Components'!G1282,'Review Approach Lookup'!A:A,0)),INDEX('Tableau FR Download'!I:I,MATCH(M1282,'Tableau FR Download'!G:G,0))),""))</f>
        <v/>
      </c>
      <c r="K1282" s="1" t="s">
        <v>202</v>
      </c>
      <c r="L1282" s="1">
        <f>_xlfn.MAXIFS('Tableau FR Download'!A:A,'Tableau FR Download'!B:B,'Eligible Components'!G1282)</f>
        <v>0</v>
      </c>
      <c r="M1282" s="1" t="str">
        <f>IF(L1282=0,"",INDEX('Tableau FR Download'!G:G,MATCH('Eligible Components'!L1282,'Tableau FR Download'!A:A,0)))</f>
        <v/>
      </c>
      <c r="N1282" s="2" t="str">
        <f>IFERROR(IF(LEFT(INDEX('Tableau FR Download'!J:J,MATCH('Eligible Components'!M1282,'Tableau FR Download'!G:G,0)),FIND(" - ",INDEX('Tableau FR Download'!J:J,MATCH('Eligible Components'!M1282,'Tableau FR Download'!G:G,0)))-1) = 0,"",LEFT(INDEX('Tableau FR Download'!J:J,MATCH('Eligible Components'!M1282,'Tableau FR Download'!G:G,0)),FIND(" - ",INDEX('Tableau FR Download'!J:J,MATCH('Eligible Components'!M1282,'Tableau FR Download'!G:G,0)))-1)),"")</f>
        <v/>
      </c>
      <c r="O1282" s="2" t="str">
        <f>IF(T1282="No","",IFERROR(IF(INDEX('Tableau FR Download'!M:M,MATCH('Eligible Components'!M1282,'Tableau FR Download'!G:G,0))=0,"",INDEX('Tableau FR Download'!M:M,MATCH('Eligible Components'!M1282,'Tableau FR Download'!G:G,0))),""))</f>
        <v/>
      </c>
      <c r="P1282" s="27" t="str">
        <f>IF(IFERROR(
INDEX('Funding Request Tracker'!$G$6:$G$13,MATCH('Eligible Components'!N1282,'Funding Request Tracker'!$F$6:$F$13,0)),"")=0,"",
IFERROR(INDEX('Funding Request Tracker'!$G$6:$G$13,MATCH('Eligible Components'!N1282,'Funding Request Tracker'!$F$6:$F$13,0)),
""))</f>
        <v/>
      </c>
      <c r="Q1282" s="27" t="str">
        <f>IF(IFERROR(INDEX('Tableau FR Download'!N:N,MATCH('Eligible Components'!M1282,'Tableau FR Download'!G:G,0)),"")=0,"",IFERROR(INDEX('Tableau FR Download'!N:N,MATCH('Eligible Components'!M1282,'Tableau FR Download'!G:G,0)),""))</f>
        <v/>
      </c>
      <c r="R1282" s="27" t="str">
        <f>IF(IFERROR(INDEX('Tableau FR Download'!O:O,MATCH('Eligible Components'!M1282,'Tableau FR Download'!G:G,0)),"")=0,"",IFERROR(INDEX('Tableau FR Download'!O:O,MATCH('Eligible Components'!M1282,'Tableau FR Download'!G:G,0)),""))</f>
        <v/>
      </c>
      <c r="S1282" t="str">
        <f t="shared" si="69"/>
        <v/>
      </c>
      <c r="T1282" s="1" t="str">
        <f>IFERROR(INDEX('User Instructions'!$E$3:$E$8,MATCH('Eligible Components'!N1282,'User Instructions'!$D$3:$D$8,0)),"")</f>
        <v/>
      </c>
      <c r="U1282" s="1" t="str">
        <f>IFERROR(IF(INDEX('Tableau FR Download'!M:M,MATCH('Eligible Components'!M1282,'Tableau FR Download'!G:G,0))=0,"",INDEX('Tableau FR Download'!M:M,MATCH('Eligible Components'!M1282,'Tableau FR Download'!G:G,0))),"")</f>
        <v/>
      </c>
    </row>
    <row r="1283" spans="1:21" hidden="1" x14ac:dyDescent="0.35">
      <c r="A1283" s="1">
        <f t="shared" si="68"/>
        <v>0</v>
      </c>
      <c r="B1283" s="1">
        <v>0</v>
      </c>
      <c r="C1283" s="1" t="s">
        <v>201</v>
      </c>
      <c r="D1283" s="1" t="s">
        <v>162</v>
      </c>
      <c r="E1283" s="1" t="s">
        <v>81</v>
      </c>
      <c r="F1283" s="1" t="s">
        <v>210</v>
      </c>
      <c r="G1283" s="1" t="str">
        <f t="shared" si="70"/>
        <v>Rwanda-HIV/AIDS,Tuberculosis,Malaria,RSSH</v>
      </c>
      <c r="H1283" s="1">
        <v>0</v>
      </c>
      <c r="I1283" s="1" t="s">
        <v>56</v>
      </c>
      <c r="J1283" s="1" t="str">
        <f>IF(IFERROR(IF(M1283="",INDEX('Review Approach Lookup'!D:D,MATCH('Eligible Components'!G1283,'Review Approach Lookup'!A:A,0)),INDEX('Tableau FR Download'!I:I,MATCH(M1283,'Tableau FR Download'!G:G,0))),"")=0,"TBC",IFERROR(IF(M1283="",INDEX('Review Approach Lookup'!D:D,MATCH('Eligible Components'!G1283,'Review Approach Lookup'!A:A,0)),INDEX('Tableau FR Download'!I:I,MATCH(M1283,'Tableau FR Download'!G:G,0))),""))</f>
        <v/>
      </c>
      <c r="K1283" s="1" t="s">
        <v>202</v>
      </c>
      <c r="L1283" s="1">
        <f>_xlfn.MAXIFS('Tableau FR Download'!A:A,'Tableau FR Download'!B:B,'Eligible Components'!G1283)</f>
        <v>0</v>
      </c>
      <c r="M1283" s="1" t="str">
        <f>IF(L1283=0,"",INDEX('Tableau FR Download'!G:G,MATCH('Eligible Components'!L1283,'Tableau FR Download'!A:A,0)))</f>
        <v/>
      </c>
      <c r="N1283" s="2" t="str">
        <f>IFERROR(IF(LEFT(INDEX('Tableau FR Download'!J:J,MATCH('Eligible Components'!M1283,'Tableau FR Download'!G:G,0)),FIND(" - ",INDEX('Tableau FR Download'!J:J,MATCH('Eligible Components'!M1283,'Tableau FR Download'!G:G,0)))-1) = 0,"",LEFT(INDEX('Tableau FR Download'!J:J,MATCH('Eligible Components'!M1283,'Tableau FR Download'!G:G,0)),FIND(" - ",INDEX('Tableau FR Download'!J:J,MATCH('Eligible Components'!M1283,'Tableau FR Download'!G:G,0)))-1)),"")</f>
        <v/>
      </c>
      <c r="O1283" s="2" t="str">
        <f>IF(T1283="No","",IFERROR(IF(INDEX('Tableau FR Download'!M:M,MATCH('Eligible Components'!M1283,'Tableau FR Download'!G:G,0))=0,"",INDEX('Tableau FR Download'!M:M,MATCH('Eligible Components'!M1283,'Tableau FR Download'!G:G,0))),""))</f>
        <v/>
      </c>
      <c r="P1283" s="27" t="str">
        <f>IF(IFERROR(
INDEX('Funding Request Tracker'!$G$6:$G$13,MATCH('Eligible Components'!N1283,'Funding Request Tracker'!$F$6:$F$13,0)),"")=0,"",
IFERROR(INDEX('Funding Request Tracker'!$G$6:$G$13,MATCH('Eligible Components'!N1283,'Funding Request Tracker'!$F$6:$F$13,0)),
""))</f>
        <v/>
      </c>
      <c r="Q1283" s="27" t="str">
        <f>IF(IFERROR(INDEX('Tableau FR Download'!N:N,MATCH('Eligible Components'!M1283,'Tableau FR Download'!G:G,0)),"")=0,"",IFERROR(INDEX('Tableau FR Download'!N:N,MATCH('Eligible Components'!M1283,'Tableau FR Download'!G:G,0)),""))</f>
        <v/>
      </c>
      <c r="R1283" s="27" t="str">
        <f>IF(IFERROR(INDEX('Tableau FR Download'!O:O,MATCH('Eligible Components'!M1283,'Tableau FR Download'!G:G,0)),"")=0,"",IFERROR(INDEX('Tableau FR Download'!O:O,MATCH('Eligible Components'!M1283,'Tableau FR Download'!G:G,0)),""))</f>
        <v/>
      </c>
      <c r="S1283" t="str">
        <f t="shared" si="69"/>
        <v/>
      </c>
      <c r="T1283" s="1" t="str">
        <f>IFERROR(INDEX('User Instructions'!$E$3:$E$8,MATCH('Eligible Components'!N1283,'User Instructions'!$D$3:$D$8,0)),"")</f>
        <v/>
      </c>
      <c r="U1283" s="1" t="str">
        <f>IFERROR(IF(INDEX('Tableau FR Download'!M:M,MATCH('Eligible Components'!M1283,'Tableau FR Download'!G:G,0))=0,"",INDEX('Tableau FR Download'!M:M,MATCH('Eligible Components'!M1283,'Tableau FR Download'!G:G,0))),"")</f>
        <v/>
      </c>
    </row>
    <row r="1284" spans="1:21" hidden="1" x14ac:dyDescent="0.35">
      <c r="A1284" s="1">
        <f t="shared" si="68"/>
        <v>0</v>
      </c>
      <c r="B1284" s="1">
        <v>0</v>
      </c>
      <c r="C1284" s="1" t="s">
        <v>201</v>
      </c>
      <c r="D1284" s="1" t="s">
        <v>162</v>
      </c>
      <c r="E1284" s="1" t="s">
        <v>137</v>
      </c>
      <c r="F1284" s="1" t="s">
        <v>211</v>
      </c>
      <c r="G1284" s="1" t="str">
        <f t="shared" si="70"/>
        <v>Rwanda-HIV/AIDS,Tuberculosis,RSSH</v>
      </c>
      <c r="H1284" s="1">
        <v>0</v>
      </c>
      <c r="I1284" s="1" t="s">
        <v>56</v>
      </c>
      <c r="J1284" s="1" t="str">
        <f>IF(IFERROR(IF(M1284="",INDEX('Review Approach Lookup'!D:D,MATCH('Eligible Components'!G1284,'Review Approach Lookup'!A:A,0)),INDEX('Tableau FR Download'!I:I,MATCH(M1284,'Tableau FR Download'!G:G,0))),"")=0,"TBC",IFERROR(IF(M1284="",INDEX('Review Approach Lookup'!D:D,MATCH('Eligible Components'!G1284,'Review Approach Lookup'!A:A,0)),INDEX('Tableau FR Download'!I:I,MATCH(M1284,'Tableau FR Download'!G:G,0))),""))</f>
        <v/>
      </c>
      <c r="K1284" s="1" t="s">
        <v>202</v>
      </c>
      <c r="L1284" s="1">
        <f>_xlfn.MAXIFS('Tableau FR Download'!A:A,'Tableau FR Download'!B:B,'Eligible Components'!G1284)</f>
        <v>0</v>
      </c>
      <c r="M1284" s="1" t="str">
        <f>IF(L1284=0,"",INDEX('Tableau FR Download'!G:G,MATCH('Eligible Components'!L1284,'Tableau FR Download'!A:A,0)))</f>
        <v/>
      </c>
      <c r="N1284" s="2" t="str">
        <f>IFERROR(IF(LEFT(INDEX('Tableau FR Download'!J:J,MATCH('Eligible Components'!M1284,'Tableau FR Download'!G:G,0)),FIND(" - ",INDEX('Tableau FR Download'!J:J,MATCH('Eligible Components'!M1284,'Tableau FR Download'!G:G,0)))-1) = 0,"",LEFT(INDEX('Tableau FR Download'!J:J,MATCH('Eligible Components'!M1284,'Tableau FR Download'!G:G,0)),FIND(" - ",INDEX('Tableau FR Download'!J:J,MATCH('Eligible Components'!M1284,'Tableau FR Download'!G:G,0)))-1)),"")</f>
        <v/>
      </c>
      <c r="O1284" s="2" t="str">
        <f>IF(T1284="No","",IFERROR(IF(INDEX('Tableau FR Download'!M:M,MATCH('Eligible Components'!M1284,'Tableau FR Download'!G:G,0))=0,"",INDEX('Tableau FR Download'!M:M,MATCH('Eligible Components'!M1284,'Tableau FR Download'!G:G,0))),""))</f>
        <v/>
      </c>
      <c r="P1284" s="27" t="str">
        <f>IF(IFERROR(
INDEX('Funding Request Tracker'!$G$6:$G$13,MATCH('Eligible Components'!N1284,'Funding Request Tracker'!$F$6:$F$13,0)),"")=0,"",
IFERROR(INDEX('Funding Request Tracker'!$G$6:$G$13,MATCH('Eligible Components'!N1284,'Funding Request Tracker'!$F$6:$F$13,0)),
""))</f>
        <v/>
      </c>
      <c r="Q1284" s="27" t="str">
        <f>IF(IFERROR(INDEX('Tableau FR Download'!N:N,MATCH('Eligible Components'!M1284,'Tableau FR Download'!G:G,0)),"")=0,"",IFERROR(INDEX('Tableau FR Download'!N:N,MATCH('Eligible Components'!M1284,'Tableau FR Download'!G:G,0)),""))</f>
        <v/>
      </c>
      <c r="R1284" s="27" t="str">
        <f>IF(IFERROR(INDEX('Tableau FR Download'!O:O,MATCH('Eligible Components'!M1284,'Tableau FR Download'!G:G,0)),"")=0,"",IFERROR(INDEX('Tableau FR Download'!O:O,MATCH('Eligible Components'!M1284,'Tableau FR Download'!G:G,0)),""))</f>
        <v/>
      </c>
      <c r="S1284" t="str">
        <f t="shared" si="69"/>
        <v/>
      </c>
      <c r="T1284" s="1" t="str">
        <f>IFERROR(INDEX('User Instructions'!$E$3:$E$8,MATCH('Eligible Components'!N1284,'User Instructions'!$D$3:$D$8,0)),"")</f>
        <v/>
      </c>
      <c r="U1284" s="1" t="str">
        <f>IFERROR(IF(INDEX('Tableau FR Download'!M:M,MATCH('Eligible Components'!M1284,'Tableau FR Download'!G:G,0))=0,"",INDEX('Tableau FR Download'!M:M,MATCH('Eligible Components'!M1284,'Tableau FR Download'!G:G,0))),"")</f>
        <v/>
      </c>
    </row>
    <row r="1285" spans="1:21" hidden="1" x14ac:dyDescent="0.35">
      <c r="A1285" s="1">
        <f t="shared" si="68"/>
        <v>1</v>
      </c>
      <c r="B1285" s="1">
        <v>0</v>
      </c>
      <c r="C1285" s="1" t="s">
        <v>201</v>
      </c>
      <c r="D1285" s="1" t="s">
        <v>162</v>
      </c>
      <c r="E1285" s="1" t="s">
        <v>68</v>
      </c>
      <c r="F1285" s="1" t="s">
        <v>68</v>
      </c>
      <c r="G1285" s="1" t="str">
        <f t="shared" si="70"/>
        <v>Rwanda-Malaria</v>
      </c>
      <c r="H1285" s="1">
        <v>1</v>
      </c>
      <c r="I1285" s="1" t="s">
        <v>56</v>
      </c>
      <c r="J1285" s="1" t="str">
        <f>IF(IFERROR(IF(M1285="",INDEX('Review Approach Lookup'!D:D,MATCH('Eligible Components'!G1285,'Review Approach Lookup'!A:A,0)),INDEX('Tableau FR Download'!I:I,MATCH(M1285,'Tableau FR Download'!G:G,0))),"")=0,"TBC",IFERROR(IF(M1285="",INDEX('Review Approach Lookup'!D:D,MATCH('Eligible Components'!G1285,'Review Approach Lookup'!A:A,0)),INDEX('Tableau FR Download'!I:I,MATCH(M1285,'Tableau FR Download'!G:G,0))),""))</f>
        <v>Tailored for National Strategic Plans</v>
      </c>
      <c r="K1285" s="1" t="s">
        <v>202</v>
      </c>
      <c r="L1285" s="1">
        <f>_xlfn.MAXIFS('Tableau FR Download'!A:A,'Tableau FR Download'!B:B,'Eligible Components'!G1285)</f>
        <v>1421</v>
      </c>
      <c r="M1285" s="1" t="str">
        <f>IF(L1285=0,"",INDEX('Tableau FR Download'!G:G,MATCH('Eligible Components'!L1285,'Tableau FR Download'!A:A,0)))</f>
        <v>FR1421-RWA-M</v>
      </c>
      <c r="N1285" s="2" t="str">
        <f>IFERROR(IF(LEFT(INDEX('Tableau FR Download'!J:J,MATCH('Eligible Components'!M1285,'Tableau FR Download'!G:G,0)),FIND(" - ",INDEX('Tableau FR Download'!J:J,MATCH('Eligible Components'!M1285,'Tableau FR Download'!G:G,0)))-1) = 0,"",LEFT(INDEX('Tableau FR Download'!J:J,MATCH('Eligible Components'!M1285,'Tableau FR Download'!G:G,0)),FIND(" - ",INDEX('Tableau FR Download'!J:J,MATCH('Eligible Components'!M1285,'Tableau FR Download'!G:G,0)))-1)),"")</f>
        <v>Window 3</v>
      </c>
      <c r="O1285" s="2" t="str">
        <f>IF(T1285="No","",IFERROR(IF(INDEX('Tableau FR Download'!M:M,MATCH('Eligible Components'!M1285,'Tableau FR Download'!G:G,0))=0,"",INDEX('Tableau FR Download'!M:M,MATCH('Eligible Components'!M1285,'Tableau FR Download'!G:G,0))),""))</f>
        <v>Grant Making</v>
      </c>
      <c r="P1285" s="27">
        <f>IF(IFERROR(
INDEX('Funding Request Tracker'!$G$6:$G$13,MATCH('Eligible Components'!N1285,'Funding Request Tracker'!$F$6:$F$13,0)),"")=0,"",
IFERROR(INDEX('Funding Request Tracker'!$G$6:$G$13,MATCH('Eligible Components'!N1285,'Funding Request Tracker'!$F$6:$F$13,0)),
""))</f>
        <v>45159</v>
      </c>
      <c r="Q1285" s="27">
        <f>IF(IFERROR(INDEX('Tableau FR Download'!N:N,MATCH('Eligible Components'!M1285,'Tableau FR Download'!G:G,0)),"")=0,"",IFERROR(INDEX('Tableau FR Download'!N:N,MATCH('Eligible Components'!M1285,'Tableau FR Download'!G:G,0)),""))</f>
        <v>45379</v>
      </c>
      <c r="R1285" s="27" t="str">
        <f>IF(IFERROR(INDEX('Tableau FR Download'!O:O,MATCH('Eligible Components'!M1285,'Tableau FR Download'!G:G,0)),"")=0,"",IFERROR(INDEX('Tableau FR Download'!O:O,MATCH('Eligible Components'!M1285,'Tableau FR Download'!G:G,0)),""))</f>
        <v/>
      </c>
      <c r="S1285" t="str">
        <f t="shared" si="69"/>
        <v/>
      </c>
      <c r="T1285" s="1" t="str">
        <f>IFERROR(INDEX('User Instructions'!$E$3:$E$8,MATCH('Eligible Components'!N1285,'User Instructions'!$D$3:$D$8,0)),"")</f>
        <v>Yes</v>
      </c>
      <c r="U1285" s="1" t="str">
        <f>IFERROR(IF(INDEX('Tableau FR Download'!M:M,MATCH('Eligible Components'!M1285,'Tableau FR Download'!G:G,0))=0,"",INDEX('Tableau FR Download'!M:M,MATCH('Eligible Components'!M1285,'Tableau FR Download'!G:G,0))),"")</f>
        <v>Grant Making</v>
      </c>
    </row>
    <row r="1286" spans="1:21" hidden="1" x14ac:dyDescent="0.35">
      <c r="A1286" s="1">
        <f t="shared" si="68"/>
        <v>0</v>
      </c>
      <c r="B1286" s="1">
        <v>0</v>
      </c>
      <c r="C1286" s="1" t="s">
        <v>201</v>
      </c>
      <c r="D1286" s="1" t="s">
        <v>162</v>
      </c>
      <c r="E1286" s="1" t="s">
        <v>94</v>
      </c>
      <c r="F1286" s="1" t="s">
        <v>212</v>
      </c>
      <c r="G1286" s="1" t="str">
        <f t="shared" si="70"/>
        <v>Rwanda-Malaria,RSSH</v>
      </c>
      <c r="H1286" s="1">
        <v>0</v>
      </c>
      <c r="I1286" s="1" t="s">
        <v>56</v>
      </c>
      <c r="J1286" s="1" t="str">
        <f>IF(IFERROR(IF(M1286="",INDEX('Review Approach Lookup'!D:D,MATCH('Eligible Components'!G1286,'Review Approach Lookup'!A:A,0)),INDEX('Tableau FR Download'!I:I,MATCH(M1286,'Tableau FR Download'!G:G,0))),"")=0,"TBC",IFERROR(IF(M1286="",INDEX('Review Approach Lookup'!D:D,MATCH('Eligible Components'!G1286,'Review Approach Lookup'!A:A,0)),INDEX('Tableau FR Download'!I:I,MATCH(M1286,'Tableau FR Download'!G:G,0))),""))</f>
        <v/>
      </c>
      <c r="K1286" s="1" t="s">
        <v>202</v>
      </c>
      <c r="L1286" s="1">
        <f>_xlfn.MAXIFS('Tableau FR Download'!A:A,'Tableau FR Download'!B:B,'Eligible Components'!G1286)</f>
        <v>0</v>
      </c>
      <c r="M1286" s="1" t="str">
        <f>IF(L1286=0,"",INDEX('Tableau FR Download'!G:G,MATCH('Eligible Components'!L1286,'Tableau FR Download'!A:A,0)))</f>
        <v/>
      </c>
      <c r="N1286" s="2" t="str">
        <f>IFERROR(IF(LEFT(INDEX('Tableau FR Download'!J:J,MATCH('Eligible Components'!M1286,'Tableau FR Download'!G:G,0)),FIND(" - ",INDEX('Tableau FR Download'!J:J,MATCH('Eligible Components'!M1286,'Tableau FR Download'!G:G,0)))-1) = 0,"",LEFT(INDEX('Tableau FR Download'!J:J,MATCH('Eligible Components'!M1286,'Tableau FR Download'!G:G,0)),FIND(" - ",INDEX('Tableau FR Download'!J:J,MATCH('Eligible Components'!M1286,'Tableau FR Download'!G:G,0)))-1)),"")</f>
        <v/>
      </c>
      <c r="O1286" s="2" t="str">
        <f>IF(T1286="No","",IFERROR(IF(INDEX('Tableau FR Download'!M:M,MATCH('Eligible Components'!M1286,'Tableau FR Download'!G:G,0))=0,"",INDEX('Tableau FR Download'!M:M,MATCH('Eligible Components'!M1286,'Tableau FR Download'!G:G,0))),""))</f>
        <v/>
      </c>
      <c r="P1286" s="27" t="str">
        <f>IF(IFERROR(
INDEX('Funding Request Tracker'!$G$6:$G$13,MATCH('Eligible Components'!N1286,'Funding Request Tracker'!$F$6:$F$13,0)),"")=0,"",
IFERROR(INDEX('Funding Request Tracker'!$G$6:$G$13,MATCH('Eligible Components'!N1286,'Funding Request Tracker'!$F$6:$F$13,0)),
""))</f>
        <v/>
      </c>
      <c r="Q1286" s="27" t="str">
        <f>IF(IFERROR(INDEX('Tableau FR Download'!N:N,MATCH('Eligible Components'!M1286,'Tableau FR Download'!G:G,0)),"")=0,"",IFERROR(INDEX('Tableau FR Download'!N:N,MATCH('Eligible Components'!M1286,'Tableau FR Download'!G:G,0)),""))</f>
        <v/>
      </c>
      <c r="R1286" s="27" t="str">
        <f>IF(IFERROR(INDEX('Tableau FR Download'!O:O,MATCH('Eligible Components'!M1286,'Tableau FR Download'!G:G,0)),"")=0,"",IFERROR(INDEX('Tableau FR Download'!O:O,MATCH('Eligible Components'!M1286,'Tableau FR Download'!G:G,0)),""))</f>
        <v/>
      </c>
      <c r="S1286" t="str">
        <f t="shared" si="69"/>
        <v/>
      </c>
      <c r="T1286" s="1" t="str">
        <f>IFERROR(INDEX('User Instructions'!$E$3:$E$8,MATCH('Eligible Components'!N1286,'User Instructions'!$D$3:$D$8,0)),"")</f>
        <v/>
      </c>
      <c r="U1286" s="1" t="str">
        <f>IFERROR(IF(INDEX('Tableau FR Download'!M:M,MATCH('Eligible Components'!M1286,'Tableau FR Download'!G:G,0))=0,"",INDEX('Tableau FR Download'!M:M,MATCH('Eligible Components'!M1286,'Tableau FR Download'!G:G,0))),"")</f>
        <v/>
      </c>
    </row>
    <row r="1287" spans="1:21" hidden="1" x14ac:dyDescent="0.35">
      <c r="A1287" s="1">
        <f t="shared" si="68"/>
        <v>0</v>
      </c>
      <c r="B1287" s="1">
        <v>0</v>
      </c>
      <c r="C1287" s="1" t="s">
        <v>201</v>
      </c>
      <c r="D1287" s="1" t="s">
        <v>162</v>
      </c>
      <c r="E1287" s="1" t="s">
        <v>91</v>
      </c>
      <c r="F1287" s="1" t="s">
        <v>91</v>
      </c>
      <c r="G1287" s="1" t="str">
        <f t="shared" si="70"/>
        <v>Rwanda-RSSH</v>
      </c>
      <c r="H1287" s="1">
        <v>1</v>
      </c>
      <c r="I1287" s="1" t="s">
        <v>56</v>
      </c>
      <c r="J1287" s="1" t="str">
        <f>IF(IFERROR(IF(M1287="",INDEX('Review Approach Lookup'!D:D,MATCH('Eligible Components'!G1287,'Review Approach Lookup'!A:A,0)),INDEX('Tableau FR Download'!I:I,MATCH(M1287,'Tableau FR Download'!G:G,0))),"")=0,"TBC",IFERROR(IF(M1287="",INDEX('Review Approach Lookup'!D:D,MATCH('Eligible Components'!G1287,'Review Approach Lookup'!A:A,0)),INDEX('Tableau FR Download'!I:I,MATCH(M1287,'Tableau FR Download'!G:G,0))),""))</f>
        <v>TBC</v>
      </c>
      <c r="K1287" s="1" t="s">
        <v>202</v>
      </c>
      <c r="L1287" s="1">
        <f>_xlfn.MAXIFS('Tableau FR Download'!A:A,'Tableau FR Download'!B:B,'Eligible Components'!G1287)</f>
        <v>0</v>
      </c>
      <c r="M1287" s="1" t="str">
        <f>IF(L1287=0,"",INDEX('Tableau FR Download'!G:G,MATCH('Eligible Components'!L1287,'Tableau FR Download'!A:A,0)))</f>
        <v/>
      </c>
      <c r="N1287" s="2" t="str">
        <f>IFERROR(IF(LEFT(INDEX('Tableau FR Download'!J:J,MATCH('Eligible Components'!M1287,'Tableau FR Download'!G:G,0)),FIND(" - ",INDEX('Tableau FR Download'!J:J,MATCH('Eligible Components'!M1287,'Tableau FR Download'!G:G,0)))-1) = 0,"",LEFT(INDEX('Tableau FR Download'!J:J,MATCH('Eligible Components'!M1287,'Tableau FR Download'!G:G,0)),FIND(" - ",INDEX('Tableau FR Download'!J:J,MATCH('Eligible Components'!M1287,'Tableau FR Download'!G:G,0)))-1)),"")</f>
        <v/>
      </c>
      <c r="O1287" s="2" t="str">
        <f>IF(T1287="No","",IFERROR(IF(INDEX('Tableau FR Download'!M:M,MATCH('Eligible Components'!M1287,'Tableau FR Download'!G:G,0))=0,"",INDEX('Tableau FR Download'!M:M,MATCH('Eligible Components'!M1287,'Tableau FR Download'!G:G,0))),""))</f>
        <v/>
      </c>
      <c r="P1287" s="27" t="str">
        <f>IF(IFERROR(
INDEX('Funding Request Tracker'!$G$6:$G$13,MATCH('Eligible Components'!N1287,'Funding Request Tracker'!$F$6:$F$13,0)),"")=0,"",
IFERROR(INDEX('Funding Request Tracker'!$G$6:$G$13,MATCH('Eligible Components'!N1287,'Funding Request Tracker'!$F$6:$F$13,0)),
""))</f>
        <v/>
      </c>
      <c r="Q1287" s="27" t="str">
        <f>IF(IFERROR(INDEX('Tableau FR Download'!N:N,MATCH('Eligible Components'!M1287,'Tableau FR Download'!G:G,0)),"")=0,"",IFERROR(INDEX('Tableau FR Download'!N:N,MATCH('Eligible Components'!M1287,'Tableau FR Download'!G:G,0)),""))</f>
        <v/>
      </c>
      <c r="R1287" s="27" t="str">
        <f>IF(IFERROR(INDEX('Tableau FR Download'!O:O,MATCH('Eligible Components'!M1287,'Tableau FR Download'!G:G,0)),"")=0,"",IFERROR(INDEX('Tableau FR Download'!O:O,MATCH('Eligible Components'!M1287,'Tableau FR Download'!G:G,0)),""))</f>
        <v/>
      </c>
      <c r="S1287" t="str">
        <f t="shared" si="69"/>
        <v/>
      </c>
      <c r="T1287" s="1" t="str">
        <f>IFERROR(INDEX('User Instructions'!$E$3:$E$8,MATCH('Eligible Components'!N1287,'User Instructions'!$D$3:$D$8,0)),"")</f>
        <v/>
      </c>
      <c r="U1287" s="1" t="str">
        <f>IFERROR(IF(INDEX('Tableau FR Download'!M:M,MATCH('Eligible Components'!M1287,'Tableau FR Download'!G:G,0))=0,"",INDEX('Tableau FR Download'!M:M,MATCH('Eligible Components'!M1287,'Tableau FR Download'!G:G,0))),"")</f>
        <v/>
      </c>
    </row>
    <row r="1288" spans="1:21" hidden="1" x14ac:dyDescent="0.35">
      <c r="A1288" s="1">
        <f t="shared" si="68"/>
        <v>0</v>
      </c>
      <c r="B1288" s="1">
        <v>1</v>
      </c>
      <c r="C1288" s="1" t="s">
        <v>201</v>
      </c>
      <c r="D1288" s="1" t="s">
        <v>162</v>
      </c>
      <c r="E1288" s="1" t="s">
        <v>61</v>
      </c>
      <c r="F1288" s="1" t="s">
        <v>213</v>
      </c>
      <c r="G1288" s="1" t="str">
        <f t="shared" si="70"/>
        <v>Rwanda-Tuberculosis</v>
      </c>
      <c r="H1288" s="1">
        <v>1</v>
      </c>
      <c r="I1288" s="1" t="s">
        <v>56</v>
      </c>
      <c r="J1288" s="1" t="str">
        <f>IF(IFERROR(IF(M1288="",INDEX('Review Approach Lookup'!D:D,MATCH('Eligible Components'!G1288,'Review Approach Lookup'!A:A,0)),INDEX('Tableau FR Download'!I:I,MATCH(M1288,'Tableau FR Download'!G:G,0))),"")=0,"TBC",IFERROR(IF(M1288="",INDEX('Review Approach Lookup'!D:D,MATCH('Eligible Components'!G1288,'Review Approach Lookup'!A:A,0)),INDEX('Tableau FR Download'!I:I,MATCH(M1288,'Tableau FR Download'!G:G,0))),""))</f>
        <v>Tailored for National Strategic Plans</v>
      </c>
      <c r="K1288" s="1" t="s">
        <v>202</v>
      </c>
      <c r="L1288" s="1">
        <f>_xlfn.MAXIFS('Tableau FR Download'!A:A,'Tableau FR Download'!B:B,'Eligible Components'!G1288)</f>
        <v>0</v>
      </c>
      <c r="M1288" s="1" t="str">
        <f>IF(L1288=0,"",INDEX('Tableau FR Download'!G:G,MATCH('Eligible Components'!L1288,'Tableau FR Download'!A:A,0)))</f>
        <v/>
      </c>
      <c r="N1288" s="2" t="str">
        <f>IFERROR(IF(LEFT(INDEX('Tableau FR Download'!J:J,MATCH('Eligible Components'!M1288,'Tableau FR Download'!G:G,0)),FIND(" - ",INDEX('Tableau FR Download'!J:J,MATCH('Eligible Components'!M1288,'Tableau FR Download'!G:G,0)))-1) = 0,"",LEFT(INDEX('Tableau FR Download'!J:J,MATCH('Eligible Components'!M1288,'Tableau FR Download'!G:G,0)),FIND(" - ",INDEX('Tableau FR Download'!J:J,MATCH('Eligible Components'!M1288,'Tableau FR Download'!G:G,0)))-1)),"")</f>
        <v/>
      </c>
      <c r="O1288" s="2" t="str">
        <f>IF(T1288="No","",IFERROR(IF(INDEX('Tableau FR Download'!M:M,MATCH('Eligible Components'!M1288,'Tableau FR Download'!G:G,0))=0,"",INDEX('Tableau FR Download'!M:M,MATCH('Eligible Components'!M1288,'Tableau FR Download'!G:G,0))),""))</f>
        <v/>
      </c>
      <c r="P1288" s="27" t="str">
        <f>IF(IFERROR(
INDEX('Funding Request Tracker'!$G$6:$G$13,MATCH('Eligible Components'!N1288,'Funding Request Tracker'!$F$6:$F$13,0)),"")=0,"",
IFERROR(INDEX('Funding Request Tracker'!$G$6:$G$13,MATCH('Eligible Components'!N1288,'Funding Request Tracker'!$F$6:$F$13,0)),
""))</f>
        <v/>
      </c>
      <c r="Q1288" s="27" t="str">
        <f>IF(IFERROR(INDEX('Tableau FR Download'!N:N,MATCH('Eligible Components'!M1288,'Tableau FR Download'!G:G,0)),"")=0,"",IFERROR(INDEX('Tableau FR Download'!N:N,MATCH('Eligible Components'!M1288,'Tableau FR Download'!G:G,0)),""))</f>
        <v/>
      </c>
      <c r="R1288" s="27" t="str">
        <f>IF(IFERROR(INDEX('Tableau FR Download'!O:O,MATCH('Eligible Components'!M1288,'Tableau FR Download'!G:G,0)),"")=0,"",IFERROR(INDEX('Tableau FR Download'!O:O,MATCH('Eligible Components'!M1288,'Tableau FR Download'!G:G,0)),""))</f>
        <v/>
      </c>
      <c r="S1288" t="str">
        <f t="shared" si="69"/>
        <v/>
      </c>
      <c r="T1288" s="1" t="str">
        <f>IFERROR(INDEX('User Instructions'!$E$3:$E$8,MATCH('Eligible Components'!N1288,'User Instructions'!$D$3:$D$8,0)),"")</f>
        <v/>
      </c>
      <c r="U1288" s="1" t="str">
        <f>IFERROR(IF(INDEX('Tableau FR Download'!M:M,MATCH('Eligible Components'!M1288,'Tableau FR Download'!G:G,0))=0,"",INDEX('Tableau FR Download'!M:M,MATCH('Eligible Components'!M1288,'Tableau FR Download'!G:G,0))),"")</f>
        <v/>
      </c>
    </row>
    <row r="1289" spans="1:21" hidden="1" x14ac:dyDescent="0.35">
      <c r="A1289" s="1">
        <f t="shared" si="68"/>
        <v>0</v>
      </c>
      <c r="B1289" s="1">
        <v>0</v>
      </c>
      <c r="C1289" s="1" t="s">
        <v>201</v>
      </c>
      <c r="D1289" s="1" t="s">
        <v>162</v>
      </c>
      <c r="E1289" s="1" t="s">
        <v>168</v>
      </c>
      <c r="F1289" s="1" t="s">
        <v>214</v>
      </c>
      <c r="G1289" s="1" t="str">
        <f t="shared" si="70"/>
        <v>Rwanda-Tuberculosis,Malaria</v>
      </c>
      <c r="H1289" s="1">
        <v>0</v>
      </c>
      <c r="I1289" s="1" t="s">
        <v>56</v>
      </c>
      <c r="J1289" s="1" t="str">
        <f>IF(IFERROR(IF(M1289="",INDEX('Review Approach Lookup'!D:D,MATCH('Eligible Components'!G1289,'Review Approach Lookup'!A:A,0)),INDEX('Tableau FR Download'!I:I,MATCH(M1289,'Tableau FR Download'!G:G,0))),"")=0,"TBC",IFERROR(IF(M1289="",INDEX('Review Approach Lookup'!D:D,MATCH('Eligible Components'!G1289,'Review Approach Lookup'!A:A,0)),INDEX('Tableau FR Download'!I:I,MATCH(M1289,'Tableau FR Download'!G:G,0))),""))</f>
        <v/>
      </c>
      <c r="K1289" s="1" t="s">
        <v>202</v>
      </c>
      <c r="L1289" s="1">
        <f>_xlfn.MAXIFS('Tableau FR Download'!A:A,'Tableau FR Download'!B:B,'Eligible Components'!G1289)</f>
        <v>0</v>
      </c>
      <c r="M1289" s="1" t="str">
        <f>IF(L1289=0,"",INDEX('Tableau FR Download'!G:G,MATCH('Eligible Components'!L1289,'Tableau FR Download'!A:A,0)))</f>
        <v/>
      </c>
      <c r="N1289" s="2" t="str">
        <f>IFERROR(IF(LEFT(INDEX('Tableau FR Download'!J:J,MATCH('Eligible Components'!M1289,'Tableau FR Download'!G:G,0)),FIND(" - ",INDEX('Tableau FR Download'!J:J,MATCH('Eligible Components'!M1289,'Tableau FR Download'!G:G,0)))-1) = 0,"",LEFT(INDEX('Tableau FR Download'!J:J,MATCH('Eligible Components'!M1289,'Tableau FR Download'!G:G,0)),FIND(" - ",INDEX('Tableau FR Download'!J:J,MATCH('Eligible Components'!M1289,'Tableau FR Download'!G:G,0)))-1)),"")</f>
        <v/>
      </c>
      <c r="O1289" s="2" t="str">
        <f>IF(T1289="No","",IFERROR(IF(INDEX('Tableau FR Download'!M:M,MATCH('Eligible Components'!M1289,'Tableau FR Download'!G:G,0))=0,"",INDEX('Tableau FR Download'!M:M,MATCH('Eligible Components'!M1289,'Tableau FR Download'!G:G,0))),""))</f>
        <v/>
      </c>
      <c r="P1289" s="27" t="str">
        <f>IF(IFERROR(
INDEX('Funding Request Tracker'!$G$6:$G$13,MATCH('Eligible Components'!N1289,'Funding Request Tracker'!$F$6:$F$13,0)),"")=0,"",
IFERROR(INDEX('Funding Request Tracker'!$G$6:$G$13,MATCH('Eligible Components'!N1289,'Funding Request Tracker'!$F$6:$F$13,0)),
""))</f>
        <v/>
      </c>
      <c r="Q1289" s="27" t="str">
        <f>IF(IFERROR(INDEX('Tableau FR Download'!N:N,MATCH('Eligible Components'!M1289,'Tableau FR Download'!G:G,0)),"")=0,"",IFERROR(INDEX('Tableau FR Download'!N:N,MATCH('Eligible Components'!M1289,'Tableau FR Download'!G:G,0)),""))</f>
        <v/>
      </c>
      <c r="R1289" s="27" t="str">
        <f>IF(IFERROR(INDEX('Tableau FR Download'!O:O,MATCH('Eligible Components'!M1289,'Tableau FR Download'!G:G,0)),"")=0,"",IFERROR(INDEX('Tableau FR Download'!O:O,MATCH('Eligible Components'!M1289,'Tableau FR Download'!G:G,0)),""))</f>
        <v/>
      </c>
      <c r="S1289" t="str">
        <f t="shared" si="69"/>
        <v/>
      </c>
      <c r="T1289" s="1" t="str">
        <f>IFERROR(INDEX('User Instructions'!$E$3:$E$8,MATCH('Eligible Components'!N1289,'User Instructions'!$D$3:$D$8,0)),"")</f>
        <v/>
      </c>
      <c r="U1289" s="1" t="str">
        <f>IFERROR(IF(INDEX('Tableau FR Download'!M:M,MATCH('Eligible Components'!M1289,'Tableau FR Download'!G:G,0))=0,"",INDEX('Tableau FR Download'!M:M,MATCH('Eligible Components'!M1289,'Tableau FR Download'!G:G,0))),"")</f>
        <v/>
      </c>
    </row>
    <row r="1290" spans="1:21" hidden="1" x14ac:dyDescent="0.35">
      <c r="A1290" s="1">
        <f t="shared" si="68"/>
        <v>0</v>
      </c>
      <c r="B1290" s="1">
        <v>0</v>
      </c>
      <c r="C1290" s="1" t="s">
        <v>201</v>
      </c>
      <c r="D1290" s="1" t="s">
        <v>162</v>
      </c>
      <c r="E1290" s="1" t="s">
        <v>133</v>
      </c>
      <c r="F1290" s="1" t="s">
        <v>215</v>
      </c>
      <c r="G1290" s="1" t="str">
        <f t="shared" si="70"/>
        <v>Rwanda-Tuberculosis,Malaria,RSSH</v>
      </c>
      <c r="H1290" s="1">
        <v>0</v>
      </c>
      <c r="I1290" s="1" t="s">
        <v>56</v>
      </c>
      <c r="J1290" s="1" t="str">
        <f>IF(IFERROR(IF(M1290="",INDEX('Review Approach Lookup'!D:D,MATCH('Eligible Components'!G1290,'Review Approach Lookup'!A:A,0)),INDEX('Tableau FR Download'!I:I,MATCH(M1290,'Tableau FR Download'!G:G,0))),"")=0,"TBC",IFERROR(IF(M1290="",INDEX('Review Approach Lookup'!D:D,MATCH('Eligible Components'!G1290,'Review Approach Lookup'!A:A,0)),INDEX('Tableau FR Download'!I:I,MATCH(M1290,'Tableau FR Download'!G:G,0))),""))</f>
        <v/>
      </c>
      <c r="K1290" s="1" t="s">
        <v>202</v>
      </c>
      <c r="L1290" s="1">
        <f>_xlfn.MAXIFS('Tableau FR Download'!A:A,'Tableau FR Download'!B:B,'Eligible Components'!G1290)</f>
        <v>0</v>
      </c>
      <c r="M1290" s="1" t="str">
        <f>IF(L1290=0,"",INDEX('Tableau FR Download'!G:G,MATCH('Eligible Components'!L1290,'Tableau FR Download'!A:A,0)))</f>
        <v/>
      </c>
      <c r="N1290" s="2" t="str">
        <f>IFERROR(IF(LEFT(INDEX('Tableau FR Download'!J:J,MATCH('Eligible Components'!M1290,'Tableau FR Download'!G:G,0)),FIND(" - ",INDEX('Tableau FR Download'!J:J,MATCH('Eligible Components'!M1290,'Tableau FR Download'!G:G,0)))-1) = 0,"",LEFT(INDEX('Tableau FR Download'!J:J,MATCH('Eligible Components'!M1290,'Tableau FR Download'!G:G,0)),FIND(" - ",INDEX('Tableau FR Download'!J:J,MATCH('Eligible Components'!M1290,'Tableau FR Download'!G:G,0)))-1)),"")</f>
        <v/>
      </c>
      <c r="O1290" s="2" t="str">
        <f>IF(T1290="No","",IFERROR(IF(INDEX('Tableau FR Download'!M:M,MATCH('Eligible Components'!M1290,'Tableau FR Download'!G:G,0))=0,"",INDEX('Tableau FR Download'!M:M,MATCH('Eligible Components'!M1290,'Tableau FR Download'!G:G,0))),""))</f>
        <v/>
      </c>
      <c r="P1290" s="27" t="str">
        <f>IF(IFERROR(
INDEX('Funding Request Tracker'!$G$6:$G$13,MATCH('Eligible Components'!N1290,'Funding Request Tracker'!$F$6:$F$13,0)),"")=0,"",
IFERROR(INDEX('Funding Request Tracker'!$G$6:$G$13,MATCH('Eligible Components'!N1290,'Funding Request Tracker'!$F$6:$F$13,0)),
""))</f>
        <v/>
      </c>
      <c r="Q1290" s="27" t="str">
        <f>IF(IFERROR(INDEX('Tableau FR Download'!N:N,MATCH('Eligible Components'!M1290,'Tableau FR Download'!G:G,0)),"")=0,"",IFERROR(INDEX('Tableau FR Download'!N:N,MATCH('Eligible Components'!M1290,'Tableau FR Download'!G:G,0)),""))</f>
        <v/>
      </c>
      <c r="R1290" s="27" t="str">
        <f>IF(IFERROR(INDEX('Tableau FR Download'!O:O,MATCH('Eligible Components'!M1290,'Tableau FR Download'!G:G,0)),"")=0,"",IFERROR(INDEX('Tableau FR Download'!O:O,MATCH('Eligible Components'!M1290,'Tableau FR Download'!G:G,0)),""))</f>
        <v/>
      </c>
      <c r="S1290" t="str">
        <f t="shared" si="69"/>
        <v/>
      </c>
      <c r="T1290" s="1" t="str">
        <f>IFERROR(INDEX('User Instructions'!$E$3:$E$8,MATCH('Eligible Components'!N1290,'User Instructions'!$D$3:$D$8,0)),"")</f>
        <v/>
      </c>
      <c r="U1290" s="1" t="str">
        <f>IFERROR(IF(INDEX('Tableau FR Download'!M:M,MATCH('Eligible Components'!M1290,'Tableau FR Download'!G:G,0))=0,"",INDEX('Tableau FR Download'!M:M,MATCH('Eligible Components'!M1290,'Tableau FR Download'!G:G,0))),"")</f>
        <v/>
      </c>
    </row>
    <row r="1291" spans="1:21" hidden="1" x14ac:dyDescent="0.35">
      <c r="A1291" s="1">
        <f t="shared" si="68"/>
        <v>0</v>
      </c>
      <c r="B1291" s="1">
        <v>0</v>
      </c>
      <c r="C1291" s="1" t="s">
        <v>201</v>
      </c>
      <c r="D1291" s="1" t="s">
        <v>162</v>
      </c>
      <c r="E1291" s="1" t="s">
        <v>121</v>
      </c>
      <c r="F1291" s="1" t="s">
        <v>216</v>
      </c>
      <c r="G1291" s="1" t="str">
        <f t="shared" si="70"/>
        <v>Rwanda-Tuberculosis,RSSH</v>
      </c>
      <c r="H1291" s="1">
        <v>0</v>
      </c>
      <c r="I1291" s="1" t="s">
        <v>56</v>
      </c>
      <c r="J1291" s="1" t="str">
        <f>IF(IFERROR(IF(M1291="",INDEX('Review Approach Lookup'!D:D,MATCH('Eligible Components'!G1291,'Review Approach Lookup'!A:A,0)),INDEX('Tableau FR Download'!I:I,MATCH(M1291,'Tableau FR Download'!G:G,0))),"")=0,"TBC",IFERROR(IF(M1291="",INDEX('Review Approach Lookup'!D:D,MATCH('Eligible Components'!G1291,'Review Approach Lookup'!A:A,0)),INDEX('Tableau FR Download'!I:I,MATCH(M1291,'Tableau FR Download'!G:G,0))),""))</f>
        <v/>
      </c>
      <c r="K1291" s="1" t="s">
        <v>202</v>
      </c>
      <c r="L1291" s="1">
        <f>_xlfn.MAXIFS('Tableau FR Download'!A:A,'Tableau FR Download'!B:B,'Eligible Components'!G1291)</f>
        <v>0</v>
      </c>
      <c r="M1291" s="1" t="str">
        <f>IF(L1291=0,"",INDEX('Tableau FR Download'!G:G,MATCH('Eligible Components'!L1291,'Tableau FR Download'!A:A,0)))</f>
        <v/>
      </c>
      <c r="N1291" s="2" t="str">
        <f>IFERROR(IF(LEFT(INDEX('Tableau FR Download'!J:J,MATCH('Eligible Components'!M1291,'Tableau FR Download'!G:G,0)),FIND(" - ",INDEX('Tableau FR Download'!J:J,MATCH('Eligible Components'!M1291,'Tableau FR Download'!G:G,0)))-1) = 0,"",LEFT(INDEX('Tableau FR Download'!J:J,MATCH('Eligible Components'!M1291,'Tableau FR Download'!G:G,0)),FIND(" - ",INDEX('Tableau FR Download'!J:J,MATCH('Eligible Components'!M1291,'Tableau FR Download'!G:G,0)))-1)),"")</f>
        <v/>
      </c>
      <c r="O1291" s="2" t="str">
        <f>IF(T1291="No","",IFERROR(IF(INDEX('Tableau FR Download'!M:M,MATCH('Eligible Components'!M1291,'Tableau FR Download'!G:G,0))=0,"",INDEX('Tableau FR Download'!M:M,MATCH('Eligible Components'!M1291,'Tableau FR Download'!G:G,0))),""))</f>
        <v/>
      </c>
      <c r="P1291" s="27" t="str">
        <f>IF(IFERROR(
INDEX('Funding Request Tracker'!$G$6:$G$13,MATCH('Eligible Components'!N1291,'Funding Request Tracker'!$F$6:$F$13,0)),"")=0,"",
IFERROR(INDEX('Funding Request Tracker'!$G$6:$G$13,MATCH('Eligible Components'!N1291,'Funding Request Tracker'!$F$6:$F$13,0)),
""))</f>
        <v/>
      </c>
      <c r="Q1291" s="27" t="str">
        <f>IF(IFERROR(INDEX('Tableau FR Download'!N:N,MATCH('Eligible Components'!M1291,'Tableau FR Download'!G:G,0)),"")=0,"",IFERROR(INDEX('Tableau FR Download'!N:N,MATCH('Eligible Components'!M1291,'Tableau FR Download'!G:G,0)),""))</f>
        <v/>
      </c>
      <c r="R1291" s="27" t="str">
        <f>IF(IFERROR(INDEX('Tableau FR Download'!O:O,MATCH('Eligible Components'!M1291,'Tableau FR Download'!G:G,0)),"")=0,"",IFERROR(INDEX('Tableau FR Download'!O:O,MATCH('Eligible Components'!M1291,'Tableau FR Download'!G:G,0)),""))</f>
        <v/>
      </c>
      <c r="S1291" t="str">
        <f t="shared" si="69"/>
        <v/>
      </c>
      <c r="T1291" s="1" t="str">
        <f>IFERROR(INDEX('User Instructions'!$E$3:$E$8,MATCH('Eligible Components'!N1291,'User Instructions'!$D$3:$D$8,0)),"")</f>
        <v/>
      </c>
      <c r="U1291" s="1" t="str">
        <f>IFERROR(IF(INDEX('Tableau FR Download'!M:M,MATCH('Eligible Components'!M1291,'Tableau FR Download'!G:G,0))=0,"",INDEX('Tableau FR Download'!M:M,MATCH('Eligible Components'!M1291,'Tableau FR Download'!G:G,0))),"")</f>
        <v/>
      </c>
    </row>
    <row r="1292" spans="1:21" hidden="1" x14ac:dyDescent="0.35">
      <c r="A1292" s="1">
        <f t="shared" si="68"/>
        <v>0</v>
      </c>
      <c r="B1292" s="1">
        <v>1</v>
      </c>
      <c r="C1292" s="1" t="s">
        <v>201</v>
      </c>
      <c r="D1292" s="1" t="s">
        <v>163</v>
      </c>
      <c r="E1292" s="1" t="s">
        <v>59</v>
      </c>
      <c r="F1292" s="1" t="s">
        <v>59</v>
      </c>
      <c r="G1292" s="1" t="str">
        <f t="shared" si="70"/>
        <v>Sao Tome and Principe-HIV/AIDS</v>
      </c>
      <c r="H1292" s="1">
        <v>1</v>
      </c>
      <c r="I1292" s="1" t="s">
        <v>73</v>
      </c>
      <c r="J1292" s="1" t="str">
        <f>IF(IFERROR(IF(M1292="",INDEX('Review Approach Lookup'!D:D,MATCH('Eligible Components'!G1292,'Review Approach Lookup'!A:A,0)),INDEX('Tableau FR Download'!I:I,MATCH(M1292,'Tableau FR Download'!G:G,0))),"")=0,"TBC",IFERROR(IF(M1292="",INDEX('Review Approach Lookup'!D:D,MATCH('Eligible Components'!G1292,'Review Approach Lookup'!A:A,0)),INDEX('Tableau FR Download'!I:I,MATCH(M1292,'Tableau FR Download'!G:G,0))),""))</f>
        <v>Tailored for Focused Portfolios</v>
      </c>
      <c r="K1292" s="1" t="s">
        <v>218</v>
      </c>
      <c r="L1292" s="1">
        <f>_xlfn.MAXIFS('Tableau FR Download'!A:A,'Tableau FR Download'!B:B,'Eligible Components'!G1292)</f>
        <v>0</v>
      </c>
      <c r="M1292" s="1" t="str">
        <f>IF(L1292=0,"",INDEX('Tableau FR Download'!G:G,MATCH('Eligible Components'!L1292,'Tableau FR Download'!A:A,0)))</f>
        <v/>
      </c>
      <c r="N1292" s="2" t="str">
        <f>IFERROR(IF(LEFT(INDEX('Tableau FR Download'!J:J,MATCH('Eligible Components'!M1292,'Tableau FR Download'!G:G,0)),FIND(" - ",INDEX('Tableau FR Download'!J:J,MATCH('Eligible Components'!M1292,'Tableau FR Download'!G:G,0)))-1) = 0,"",LEFT(INDEX('Tableau FR Download'!J:J,MATCH('Eligible Components'!M1292,'Tableau FR Download'!G:G,0)),FIND(" - ",INDEX('Tableau FR Download'!J:J,MATCH('Eligible Components'!M1292,'Tableau FR Download'!G:G,0)))-1)),"")</f>
        <v/>
      </c>
      <c r="O1292" s="2" t="str">
        <f>IF(T1292="No","",IFERROR(IF(INDEX('Tableau FR Download'!M:M,MATCH('Eligible Components'!M1292,'Tableau FR Download'!G:G,0))=0,"",INDEX('Tableau FR Download'!M:M,MATCH('Eligible Components'!M1292,'Tableau FR Download'!G:G,0))),""))</f>
        <v/>
      </c>
      <c r="P1292" s="27" t="str">
        <f>IF(IFERROR(
INDEX('Funding Request Tracker'!$G$6:$G$13,MATCH('Eligible Components'!N1292,'Funding Request Tracker'!$F$6:$F$13,0)),"")=0,"",
IFERROR(INDEX('Funding Request Tracker'!$G$6:$G$13,MATCH('Eligible Components'!N1292,'Funding Request Tracker'!$F$6:$F$13,0)),
""))</f>
        <v/>
      </c>
      <c r="Q1292" s="27" t="str">
        <f>IF(IFERROR(INDEX('Tableau FR Download'!N:N,MATCH('Eligible Components'!M1292,'Tableau FR Download'!G:G,0)),"")=0,"",IFERROR(INDEX('Tableau FR Download'!N:N,MATCH('Eligible Components'!M1292,'Tableau FR Download'!G:G,0)),""))</f>
        <v/>
      </c>
      <c r="R1292" s="27" t="str">
        <f>IF(IFERROR(INDEX('Tableau FR Download'!O:O,MATCH('Eligible Components'!M1292,'Tableau FR Download'!G:G,0)),"")=0,"",IFERROR(INDEX('Tableau FR Download'!O:O,MATCH('Eligible Components'!M1292,'Tableau FR Download'!G:G,0)),""))</f>
        <v/>
      </c>
      <c r="S1292" t="str">
        <f t="shared" si="69"/>
        <v/>
      </c>
      <c r="T1292" s="1" t="str">
        <f>IFERROR(INDEX('User Instructions'!$E$3:$E$8,MATCH('Eligible Components'!N1292,'User Instructions'!$D$3:$D$8,0)),"")</f>
        <v/>
      </c>
      <c r="U1292" s="1" t="str">
        <f>IFERROR(IF(INDEX('Tableau FR Download'!M:M,MATCH('Eligible Components'!M1292,'Tableau FR Download'!G:G,0))=0,"",INDEX('Tableau FR Download'!M:M,MATCH('Eligible Components'!M1292,'Tableau FR Download'!G:G,0))),"")</f>
        <v/>
      </c>
    </row>
    <row r="1293" spans="1:21" hidden="1" x14ac:dyDescent="0.35">
      <c r="A1293" s="1">
        <f t="shared" si="68"/>
        <v>0</v>
      </c>
      <c r="B1293" s="1">
        <v>0</v>
      </c>
      <c r="C1293" s="1" t="s">
        <v>201</v>
      </c>
      <c r="D1293" s="1" t="s">
        <v>163</v>
      </c>
      <c r="E1293" s="1" t="s">
        <v>103</v>
      </c>
      <c r="F1293" s="1" t="s">
        <v>203</v>
      </c>
      <c r="G1293" s="1" t="str">
        <f t="shared" si="70"/>
        <v>Sao Tome and Principe-HIV/AIDS,Malaria</v>
      </c>
      <c r="H1293" s="1">
        <v>1</v>
      </c>
      <c r="I1293" s="1" t="s">
        <v>73</v>
      </c>
      <c r="J1293" s="1" t="str">
        <f>IF(IFERROR(IF(M1293="",INDEX('Review Approach Lookup'!D:D,MATCH('Eligible Components'!G1293,'Review Approach Lookup'!A:A,0)),INDEX('Tableau FR Download'!I:I,MATCH(M1293,'Tableau FR Download'!G:G,0))),"")=0,"TBC",IFERROR(IF(M1293="",INDEX('Review Approach Lookup'!D:D,MATCH('Eligible Components'!G1293,'Review Approach Lookup'!A:A,0)),INDEX('Tableau FR Download'!I:I,MATCH(M1293,'Tableau FR Download'!G:G,0))),""))</f>
        <v/>
      </c>
      <c r="K1293" s="1" t="s">
        <v>218</v>
      </c>
      <c r="L1293" s="1">
        <f>_xlfn.MAXIFS('Tableau FR Download'!A:A,'Tableau FR Download'!B:B,'Eligible Components'!G1293)</f>
        <v>0</v>
      </c>
      <c r="M1293" s="1" t="str">
        <f>IF(L1293=0,"",INDEX('Tableau FR Download'!G:G,MATCH('Eligible Components'!L1293,'Tableau FR Download'!A:A,0)))</f>
        <v/>
      </c>
      <c r="N1293" s="2" t="str">
        <f>IFERROR(IF(LEFT(INDEX('Tableau FR Download'!J:J,MATCH('Eligible Components'!M1293,'Tableau FR Download'!G:G,0)),FIND(" - ",INDEX('Tableau FR Download'!J:J,MATCH('Eligible Components'!M1293,'Tableau FR Download'!G:G,0)))-1) = 0,"",LEFT(INDEX('Tableau FR Download'!J:J,MATCH('Eligible Components'!M1293,'Tableau FR Download'!G:G,0)),FIND(" - ",INDEX('Tableau FR Download'!J:J,MATCH('Eligible Components'!M1293,'Tableau FR Download'!G:G,0)))-1)),"")</f>
        <v/>
      </c>
      <c r="O1293" s="2" t="str">
        <f>IF(T1293="No","",IFERROR(IF(INDEX('Tableau FR Download'!M:M,MATCH('Eligible Components'!M1293,'Tableau FR Download'!G:G,0))=0,"",INDEX('Tableau FR Download'!M:M,MATCH('Eligible Components'!M1293,'Tableau FR Download'!G:G,0))),""))</f>
        <v/>
      </c>
      <c r="P1293" s="27" t="str">
        <f>IF(IFERROR(
INDEX('Funding Request Tracker'!$G$6:$G$13,MATCH('Eligible Components'!N1293,'Funding Request Tracker'!$F$6:$F$13,0)),"")=0,"",
IFERROR(INDEX('Funding Request Tracker'!$G$6:$G$13,MATCH('Eligible Components'!N1293,'Funding Request Tracker'!$F$6:$F$13,0)),
""))</f>
        <v/>
      </c>
      <c r="Q1293" s="27" t="str">
        <f>IF(IFERROR(INDEX('Tableau FR Download'!N:N,MATCH('Eligible Components'!M1293,'Tableau FR Download'!G:G,0)),"")=0,"",IFERROR(INDEX('Tableau FR Download'!N:N,MATCH('Eligible Components'!M1293,'Tableau FR Download'!G:G,0)),""))</f>
        <v/>
      </c>
      <c r="R1293" s="27" t="str">
        <f>IF(IFERROR(INDEX('Tableau FR Download'!O:O,MATCH('Eligible Components'!M1293,'Tableau FR Download'!G:G,0)),"")=0,"",IFERROR(INDEX('Tableau FR Download'!O:O,MATCH('Eligible Components'!M1293,'Tableau FR Download'!G:G,0)),""))</f>
        <v/>
      </c>
      <c r="S1293" t="str">
        <f t="shared" si="69"/>
        <v/>
      </c>
      <c r="T1293" s="1" t="str">
        <f>IFERROR(INDEX('User Instructions'!$E$3:$E$8,MATCH('Eligible Components'!N1293,'User Instructions'!$D$3:$D$8,0)),"")</f>
        <v/>
      </c>
      <c r="U1293" s="1" t="str">
        <f>IFERROR(IF(INDEX('Tableau FR Download'!M:M,MATCH('Eligible Components'!M1293,'Tableau FR Download'!G:G,0))=0,"",INDEX('Tableau FR Download'!M:M,MATCH('Eligible Components'!M1293,'Tableau FR Download'!G:G,0))),"")</f>
        <v/>
      </c>
    </row>
    <row r="1294" spans="1:21" hidden="1" x14ac:dyDescent="0.35">
      <c r="A1294" s="1">
        <f t="shared" si="68"/>
        <v>0</v>
      </c>
      <c r="B1294" s="1">
        <v>0</v>
      </c>
      <c r="C1294" s="1" t="s">
        <v>201</v>
      </c>
      <c r="D1294" s="1" t="s">
        <v>163</v>
      </c>
      <c r="E1294" s="1" t="s">
        <v>204</v>
      </c>
      <c r="F1294" s="1" t="s">
        <v>205</v>
      </c>
      <c r="G1294" s="1" t="str">
        <f t="shared" si="70"/>
        <v>Sao Tome and Principe-HIV/AIDS,Malaria,RSSH</v>
      </c>
      <c r="H1294" s="1">
        <v>1</v>
      </c>
      <c r="I1294" s="1" t="s">
        <v>73</v>
      </c>
      <c r="J1294" s="1" t="str">
        <f>IF(IFERROR(IF(M1294="",INDEX('Review Approach Lookup'!D:D,MATCH('Eligible Components'!G1294,'Review Approach Lookup'!A:A,0)),INDEX('Tableau FR Download'!I:I,MATCH(M1294,'Tableau FR Download'!G:G,0))),"")=0,"TBC",IFERROR(IF(M1294="",INDEX('Review Approach Lookup'!D:D,MATCH('Eligible Components'!G1294,'Review Approach Lookup'!A:A,0)),INDEX('Tableau FR Download'!I:I,MATCH(M1294,'Tableau FR Download'!G:G,0))),""))</f>
        <v/>
      </c>
      <c r="K1294" s="1" t="s">
        <v>218</v>
      </c>
      <c r="L1294" s="1">
        <f>_xlfn.MAXIFS('Tableau FR Download'!A:A,'Tableau FR Download'!B:B,'Eligible Components'!G1294)</f>
        <v>0</v>
      </c>
      <c r="M1294" s="1" t="str">
        <f>IF(L1294=0,"",INDEX('Tableau FR Download'!G:G,MATCH('Eligible Components'!L1294,'Tableau FR Download'!A:A,0)))</f>
        <v/>
      </c>
      <c r="N1294" s="2" t="str">
        <f>IFERROR(IF(LEFT(INDEX('Tableau FR Download'!J:J,MATCH('Eligible Components'!M1294,'Tableau FR Download'!G:G,0)),FIND(" - ",INDEX('Tableau FR Download'!J:J,MATCH('Eligible Components'!M1294,'Tableau FR Download'!G:G,0)))-1) = 0,"",LEFT(INDEX('Tableau FR Download'!J:J,MATCH('Eligible Components'!M1294,'Tableau FR Download'!G:G,0)),FIND(" - ",INDEX('Tableau FR Download'!J:J,MATCH('Eligible Components'!M1294,'Tableau FR Download'!G:G,0)))-1)),"")</f>
        <v/>
      </c>
      <c r="O1294" s="2" t="str">
        <f>IF(T1294="No","",IFERROR(IF(INDEX('Tableau FR Download'!M:M,MATCH('Eligible Components'!M1294,'Tableau FR Download'!G:G,0))=0,"",INDEX('Tableau FR Download'!M:M,MATCH('Eligible Components'!M1294,'Tableau FR Download'!G:G,0))),""))</f>
        <v/>
      </c>
      <c r="P1294" s="27" t="str">
        <f>IF(IFERROR(
INDEX('Funding Request Tracker'!$G$6:$G$13,MATCH('Eligible Components'!N1294,'Funding Request Tracker'!$F$6:$F$13,0)),"")=0,"",
IFERROR(INDEX('Funding Request Tracker'!$G$6:$G$13,MATCH('Eligible Components'!N1294,'Funding Request Tracker'!$F$6:$F$13,0)),
""))</f>
        <v/>
      </c>
      <c r="Q1294" s="27" t="str">
        <f>IF(IFERROR(INDEX('Tableau FR Download'!N:N,MATCH('Eligible Components'!M1294,'Tableau FR Download'!G:G,0)),"")=0,"",IFERROR(INDEX('Tableau FR Download'!N:N,MATCH('Eligible Components'!M1294,'Tableau FR Download'!G:G,0)),""))</f>
        <v/>
      </c>
      <c r="R1294" s="27" t="str">
        <f>IF(IFERROR(INDEX('Tableau FR Download'!O:O,MATCH('Eligible Components'!M1294,'Tableau FR Download'!G:G,0)),"")=0,"",IFERROR(INDEX('Tableau FR Download'!O:O,MATCH('Eligible Components'!M1294,'Tableau FR Download'!G:G,0)),""))</f>
        <v/>
      </c>
      <c r="S1294" t="str">
        <f t="shared" si="69"/>
        <v/>
      </c>
      <c r="T1294" s="1" t="str">
        <f>IFERROR(INDEX('User Instructions'!$E$3:$E$8,MATCH('Eligible Components'!N1294,'User Instructions'!$D$3:$D$8,0)),"")</f>
        <v/>
      </c>
      <c r="U1294" s="1" t="str">
        <f>IFERROR(IF(INDEX('Tableau FR Download'!M:M,MATCH('Eligible Components'!M1294,'Tableau FR Download'!G:G,0))=0,"",INDEX('Tableau FR Download'!M:M,MATCH('Eligible Components'!M1294,'Tableau FR Download'!G:G,0))),"")</f>
        <v/>
      </c>
    </row>
    <row r="1295" spans="1:21" hidden="1" x14ac:dyDescent="0.35">
      <c r="A1295" s="1">
        <f t="shared" si="68"/>
        <v>0</v>
      </c>
      <c r="B1295" s="1">
        <v>0</v>
      </c>
      <c r="C1295" s="1" t="s">
        <v>201</v>
      </c>
      <c r="D1295" s="1" t="s">
        <v>163</v>
      </c>
      <c r="E1295" s="1" t="s">
        <v>206</v>
      </c>
      <c r="F1295" s="1" t="s">
        <v>207</v>
      </c>
      <c r="G1295" s="1" t="str">
        <f t="shared" si="70"/>
        <v>Sao Tome and Principe-HIV/AIDS,RSSH</v>
      </c>
      <c r="H1295" s="1">
        <v>1</v>
      </c>
      <c r="I1295" s="1" t="s">
        <v>73</v>
      </c>
      <c r="J1295" s="1" t="str">
        <f>IF(IFERROR(IF(M1295="",INDEX('Review Approach Lookup'!D:D,MATCH('Eligible Components'!G1295,'Review Approach Lookup'!A:A,0)),INDEX('Tableau FR Download'!I:I,MATCH(M1295,'Tableau FR Download'!G:G,0))),"")=0,"TBC",IFERROR(IF(M1295="",INDEX('Review Approach Lookup'!D:D,MATCH('Eligible Components'!G1295,'Review Approach Lookup'!A:A,0)),INDEX('Tableau FR Download'!I:I,MATCH(M1295,'Tableau FR Download'!G:G,0))),""))</f>
        <v/>
      </c>
      <c r="K1295" s="1" t="s">
        <v>218</v>
      </c>
      <c r="L1295" s="1">
        <f>_xlfn.MAXIFS('Tableau FR Download'!A:A,'Tableau FR Download'!B:B,'Eligible Components'!G1295)</f>
        <v>0</v>
      </c>
      <c r="M1295" s="1" t="str">
        <f>IF(L1295=0,"",INDEX('Tableau FR Download'!G:G,MATCH('Eligible Components'!L1295,'Tableau FR Download'!A:A,0)))</f>
        <v/>
      </c>
      <c r="N1295" s="2" t="str">
        <f>IFERROR(IF(LEFT(INDEX('Tableau FR Download'!J:J,MATCH('Eligible Components'!M1295,'Tableau FR Download'!G:G,0)),FIND(" - ",INDEX('Tableau FR Download'!J:J,MATCH('Eligible Components'!M1295,'Tableau FR Download'!G:G,0)))-1) = 0,"",LEFT(INDEX('Tableau FR Download'!J:J,MATCH('Eligible Components'!M1295,'Tableau FR Download'!G:G,0)),FIND(" - ",INDEX('Tableau FR Download'!J:J,MATCH('Eligible Components'!M1295,'Tableau FR Download'!G:G,0)))-1)),"")</f>
        <v/>
      </c>
      <c r="O1295" s="2" t="str">
        <f>IF(T1295="No","",IFERROR(IF(INDEX('Tableau FR Download'!M:M,MATCH('Eligible Components'!M1295,'Tableau FR Download'!G:G,0))=0,"",INDEX('Tableau FR Download'!M:M,MATCH('Eligible Components'!M1295,'Tableau FR Download'!G:G,0))),""))</f>
        <v/>
      </c>
      <c r="P1295" s="27" t="str">
        <f>IF(IFERROR(
INDEX('Funding Request Tracker'!$G$6:$G$13,MATCH('Eligible Components'!N1295,'Funding Request Tracker'!$F$6:$F$13,0)),"")=0,"",
IFERROR(INDEX('Funding Request Tracker'!$G$6:$G$13,MATCH('Eligible Components'!N1295,'Funding Request Tracker'!$F$6:$F$13,0)),
""))</f>
        <v/>
      </c>
      <c r="Q1295" s="27" t="str">
        <f>IF(IFERROR(INDEX('Tableau FR Download'!N:N,MATCH('Eligible Components'!M1295,'Tableau FR Download'!G:G,0)),"")=0,"",IFERROR(INDEX('Tableau FR Download'!N:N,MATCH('Eligible Components'!M1295,'Tableau FR Download'!G:G,0)),""))</f>
        <v/>
      </c>
      <c r="R1295" s="27" t="str">
        <f>IF(IFERROR(INDEX('Tableau FR Download'!O:O,MATCH('Eligible Components'!M1295,'Tableau FR Download'!G:G,0)),"")=0,"",IFERROR(INDEX('Tableau FR Download'!O:O,MATCH('Eligible Components'!M1295,'Tableau FR Download'!G:G,0)),""))</f>
        <v/>
      </c>
      <c r="S1295" t="str">
        <f t="shared" si="69"/>
        <v/>
      </c>
      <c r="T1295" s="1" t="str">
        <f>IFERROR(INDEX('User Instructions'!$E$3:$E$8,MATCH('Eligible Components'!N1295,'User Instructions'!$D$3:$D$8,0)),"")</f>
        <v/>
      </c>
      <c r="U1295" s="1" t="str">
        <f>IFERROR(IF(INDEX('Tableau FR Download'!M:M,MATCH('Eligible Components'!M1295,'Tableau FR Download'!G:G,0))=0,"",INDEX('Tableau FR Download'!M:M,MATCH('Eligible Components'!M1295,'Tableau FR Download'!G:G,0))),"")</f>
        <v/>
      </c>
    </row>
    <row r="1296" spans="1:21" hidden="1" x14ac:dyDescent="0.35">
      <c r="A1296" s="1">
        <f t="shared" si="68"/>
        <v>0</v>
      </c>
      <c r="B1296" s="1">
        <v>0</v>
      </c>
      <c r="C1296" s="1" t="s">
        <v>201</v>
      </c>
      <c r="D1296" s="1" t="s">
        <v>163</v>
      </c>
      <c r="E1296" s="1" t="s">
        <v>63</v>
      </c>
      <c r="F1296" s="1" t="s">
        <v>208</v>
      </c>
      <c r="G1296" s="1" t="str">
        <f t="shared" si="70"/>
        <v>Sao Tome and Principe-HIV/AIDS, Tuberculosis</v>
      </c>
      <c r="H1296" s="1">
        <v>1</v>
      </c>
      <c r="I1296" s="1" t="s">
        <v>73</v>
      </c>
      <c r="J1296" s="1" t="str">
        <f>IF(IFERROR(IF(M1296="",INDEX('Review Approach Lookup'!D:D,MATCH('Eligible Components'!G1296,'Review Approach Lookup'!A:A,0)),INDEX('Tableau FR Download'!I:I,MATCH(M1296,'Tableau FR Download'!G:G,0))),"")=0,"TBC",IFERROR(IF(M1296="",INDEX('Review Approach Lookup'!D:D,MATCH('Eligible Components'!G1296,'Review Approach Lookup'!A:A,0)),INDEX('Tableau FR Download'!I:I,MATCH(M1296,'Tableau FR Download'!G:G,0))),""))</f>
        <v/>
      </c>
      <c r="K1296" s="1" t="s">
        <v>218</v>
      </c>
      <c r="L1296" s="1">
        <f>_xlfn.MAXIFS('Tableau FR Download'!A:A,'Tableau FR Download'!B:B,'Eligible Components'!G1296)</f>
        <v>0</v>
      </c>
      <c r="M1296" s="1" t="str">
        <f>IF(L1296=0,"",INDEX('Tableau FR Download'!G:G,MATCH('Eligible Components'!L1296,'Tableau FR Download'!A:A,0)))</f>
        <v/>
      </c>
      <c r="N1296" s="2" t="str">
        <f>IFERROR(IF(LEFT(INDEX('Tableau FR Download'!J:J,MATCH('Eligible Components'!M1296,'Tableau FR Download'!G:G,0)),FIND(" - ",INDEX('Tableau FR Download'!J:J,MATCH('Eligible Components'!M1296,'Tableau FR Download'!G:G,0)))-1) = 0,"",LEFT(INDEX('Tableau FR Download'!J:J,MATCH('Eligible Components'!M1296,'Tableau FR Download'!G:G,0)),FIND(" - ",INDEX('Tableau FR Download'!J:J,MATCH('Eligible Components'!M1296,'Tableau FR Download'!G:G,0)))-1)),"")</f>
        <v/>
      </c>
      <c r="O1296" s="2" t="str">
        <f>IF(T1296="No","",IFERROR(IF(INDEX('Tableau FR Download'!M:M,MATCH('Eligible Components'!M1296,'Tableau FR Download'!G:G,0))=0,"",INDEX('Tableau FR Download'!M:M,MATCH('Eligible Components'!M1296,'Tableau FR Download'!G:G,0))),""))</f>
        <v/>
      </c>
      <c r="P1296" s="27" t="str">
        <f>IF(IFERROR(
INDEX('Funding Request Tracker'!$G$6:$G$13,MATCH('Eligible Components'!N1296,'Funding Request Tracker'!$F$6:$F$13,0)),"")=0,"",
IFERROR(INDEX('Funding Request Tracker'!$G$6:$G$13,MATCH('Eligible Components'!N1296,'Funding Request Tracker'!$F$6:$F$13,0)),
""))</f>
        <v/>
      </c>
      <c r="Q1296" s="27" t="str">
        <f>IF(IFERROR(INDEX('Tableau FR Download'!N:N,MATCH('Eligible Components'!M1296,'Tableau FR Download'!G:G,0)),"")=0,"",IFERROR(INDEX('Tableau FR Download'!N:N,MATCH('Eligible Components'!M1296,'Tableau FR Download'!G:G,0)),""))</f>
        <v/>
      </c>
      <c r="R1296" s="27" t="str">
        <f>IF(IFERROR(INDEX('Tableau FR Download'!O:O,MATCH('Eligible Components'!M1296,'Tableau FR Download'!G:G,0)),"")=0,"",IFERROR(INDEX('Tableau FR Download'!O:O,MATCH('Eligible Components'!M1296,'Tableau FR Download'!G:G,0)),""))</f>
        <v/>
      </c>
      <c r="S1296" t="str">
        <f t="shared" si="69"/>
        <v/>
      </c>
      <c r="T1296" s="1" t="str">
        <f>IFERROR(INDEX('User Instructions'!$E$3:$E$8,MATCH('Eligible Components'!N1296,'User Instructions'!$D$3:$D$8,0)),"")</f>
        <v/>
      </c>
      <c r="U1296" s="1" t="str">
        <f>IFERROR(IF(INDEX('Tableau FR Download'!M:M,MATCH('Eligible Components'!M1296,'Tableau FR Download'!G:G,0))=0,"",INDEX('Tableau FR Download'!M:M,MATCH('Eligible Components'!M1296,'Tableau FR Download'!G:G,0))),"")</f>
        <v/>
      </c>
    </row>
    <row r="1297" spans="1:21" hidden="1" x14ac:dyDescent="0.35">
      <c r="A1297" s="1">
        <f t="shared" ref="A1297:A1360" si="71">IF(B1297=1,0,IF(AND(H1297=1,OR(F1297="HIV/AIDS",F1297="Tuberculosis",F1297="Malaria",M1297&lt;&gt;"")),1,0))</f>
        <v>1</v>
      </c>
      <c r="B1297" s="1">
        <v>0</v>
      </c>
      <c r="C1297" s="1" t="s">
        <v>201</v>
      </c>
      <c r="D1297" s="1" t="s">
        <v>163</v>
      </c>
      <c r="E1297" s="1" t="s">
        <v>53</v>
      </c>
      <c r="F1297" s="1" t="s">
        <v>209</v>
      </c>
      <c r="G1297" s="1" t="str">
        <f t="shared" si="70"/>
        <v>Sao Tome and Principe-HIV/AIDS,Tuberculosis,Malaria</v>
      </c>
      <c r="H1297" s="1">
        <v>1</v>
      </c>
      <c r="I1297" s="1" t="s">
        <v>73</v>
      </c>
      <c r="J1297" s="1" t="str">
        <f>IF(IFERROR(IF(M1297="",INDEX('Review Approach Lookup'!D:D,MATCH('Eligible Components'!G1297,'Review Approach Lookup'!A:A,0)),INDEX('Tableau FR Download'!I:I,MATCH(M1297,'Tableau FR Download'!G:G,0))),"")=0,"TBC",IFERROR(IF(M1297="",INDEX('Review Approach Lookup'!D:D,MATCH('Eligible Components'!G1297,'Review Approach Lookup'!A:A,0)),INDEX('Tableau FR Download'!I:I,MATCH(M1297,'Tableau FR Download'!G:G,0))),""))</f>
        <v>Tailored for Focused Portfolios</v>
      </c>
      <c r="K1297" s="1" t="s">
        <v>218</v>
      </c>
      <c r="L1297" s="1">
        <f>_xlfn.MAXIFS('Tableau FR Download'!A:A,'Tableau FR Download'!B:B,'Eligible Components'!G1297)</f>
        <v>1616</v>
      </c>
      <c r="M1297" s="1" t="str">
        <f>IF(L1297=0,"",INDEX('Tableau FR Download'!G:G,MATCH('Eligible Components'!L1297,'Tableau FR Download'!A:A,0)))</f>
        <v>FR1616-STP-Z</v>
      </c>
      <c r="N1297" s="2" t="str">
        <f>IFERROR(IF(LEFT(INDEX('Tableau FR Download'!J:J,MATCH('Eligible Components'!M1297,'Tableau FR Download'!G:G,0)),FIND(" - ",INDEX('Tableau FR Download'!J:J,MATCH('Eligible Components'!M1297,'Tableau FR Download'!G:G,0)))-1) = 0,"",LEFT(INDEX('Tableau FR Download'!J:J,MATCH('Eligible Components'!M1297,'Tableau FR Download'!G:G,0)),FIND(" - ",INDEX('Tableau FR Download'!J:J,MATCH('Eligible Components'!M1297,'Tableau FR Download'!G:G,0)))-1)),"")</f>
        <v>Window 3</v>
      </c>
      <c r="O1297" s="2" t="str">
        <f>IF(T1297="No","",IFERROR(IF(INDEX('Tableau FR Download'!M:M,MATCH('Eligible Components'!M1297,'Tableau FR Download'!G:G,0))=0,"",INDEX('Tableau FR Download'!M:M,MATCH('Eligible Components'!M1297,'Tableau FR Download'!G:G,0))),""))</f>
        <v>Grant Making</v>
      </c>
      <c r="P1297" s="27">
        <f>IF(IFERROR(
INDEX('Funding Request Tracker'!$G$6:$G$13,MATCH('Eligible Components'!N1297,'Funding Request Tracker'!$F$6:$F$13,0)),"")=0,"",
IFERROR(INDEX('Funding Request Tracker'!$G$6:$G$13,MATCH('Eligible Components'!N1297,'Funding Request Tracker'!$F$6:$F$13,0)),
""))</f>
        <v>45159</v>
      </c>
      <c r="Q1297" s="27">
        <f>IF(IFERROR(INDEX('Tableau FR Download'!N:N,MATCH('Eligible Components'!M1297,'Tableau FR Download'!G:G,0)),"")=0,"",IFERROR(INDEX('Tableau FR Download'!N:N,MATCH('Eligible Components'!M1297,'Tableau FR Download'!G:G,0)),""))</f>
        <v>45274</v>
      </c>
      <c r="R1297" s="27">
        <f>IF(IFERROR(INDEX('Tableau FR Download'!O:O,MATCH('Eligible Components'!M1297,'Tableau FR Download'!G:G,0)),"")=0,"",IFERROR(INDEX('Tableau FR Download'!O:O,MATCH('Eligible Components'!M1297,'Tableau FR Download'!G:G,0)),""))</f>
        <v>45307</v>
      </c>
      <c r="S1297">
        <f t="shared" si="69"/>
        <v>4.8524590163934427</v>
      </c>
      <c r="T1297" s="1" t="str">
        <f>IFERROR(INDEX('User Instructions'!$E$3:$E$8,MATCH('Eligible Components'!N1297,'User Instructions'!$D$3:$D$8,0)),"")</f>
        <v>Yes</v>
      </c>
      <c r="U1297" s="1" t="str">
        <f>IFERROR(IF(INDEX('Tableau FR Download'!M:M,MATCH('Eligible Components'!M1297,'Tableau FR Download'!G:G,0))=0,"",INDEX('Tableau FR Download'!M:M,MATCH('Eligible Components'!M1297,'Tableau FR Download'!G:G,0))),"")</f>
        <v>Grant Making</v>
      </c>
    </row>
    <row r="1298" spans="1:21" hidden="1" x14ac:dyDescent="0.35">
      <c r="A1298" s="1">
        <f t="shared" si="71"/>
        <v>0</v>
      </c>
      <c r="B1298" s="1">
        <v>0</v>
      </c>
      <c r="C1298" s="1" t="s">
        <v>201</v>
      </c>
      <c r="D1298" s="1" t="s">
        <v>163</v>
      </c>
      <c r="E1298" s="1" t="s">
        <v>81</v>
      </c>
      <c r="F1298" s="1" t="s">
        <v>210</v>
      </c>
      <c r="G1298" s="1" t="str">
        <f t="shared" si="70"/>
        <v>Sao Tome and Principe-HIV/AIDS,Tuberculosis,Malaria,RSSH</v>
      </c>
      <c r="H1298" s="1">
        <v>1</v>
      </c>
      <c r="I1298" s="1" t="s">
        <v>73</v>
      </c>
      <c r="J1298" s="1" t="str">
        <f>IF(IFERROR(IF(M1298="",INDEX('Review Approach Lookup'!D:D,MATCH('Eligible Components'!G1298,'Review Approach Lookup'!A:A,0)),INDEX('Tableau FR Download'!I:I,MATCH(M1298,'Tableau FR Download'!G:G,0))),"")=0,"TBC",IFERROR(IF(M1298="",INDEX('Review Approach Lookup'!D:D,MATCH('Eligible Components'!G1298,'Review Approach Lookup'!A:A,0)),INDEX('Tableau FR Download'!I:I,MATCH(M1298,'Tableau FR Download'!G:G,0))),""))</f>
        <v/>
      </c>
      <c r="K1298" s="1" t="s">
        <v>218</v>
      </c>
      <c r="L1298" s="1">
        <f>_xlfn.MAXIFS('Tableau FR Download'!A:A,'Tableau FR Download'!B:B,'Eligible Components'!G1298)</f>
        <v>0</v>
      </c>
      <c r="M1298" s="1" t="str">
        <f>IF(L1298=0,"",INDEX('Tableau FR Download'!G:G,MATCH('Eligible Components'!L1298,'Tableau FR Download'!A:A,0)))</f>
        <v/>
      </c>
      <c r="N1298" s="2" t="str">
        <f>IFERROR(IF(LEFT(INDEX('Tableau FR Download'!J:J,MATCH('Eligible Components'!M1298,'Tableau FR Download'!G:G,0)),FIND(" - ",INDEX('Tableau FR Download'!J:J,MATCH('Eligible Components'!M1298,'Tableau FR Download'!G:G,0)))-1) = 0,"",LEFT(INDEX('Tableau FR Download'!J:J,MATCH('Eligible Components'!M1298,'Tableau FR Download'!G:G,0)),FIND(" - ",INDEX('Tableau FR Download'!J:J,MATCH('Eligible Components'!M1298,'Tableau FR Download'!G:G,0)))-1)),"")</f>
        <v/>
      </c>
      <c r="O1298" s="2" t="str">
        <f>IF(T1298="No","",IFERROR(IF(INDEX('Tableau FR Download'!M:M,MATCH('Eligible Components'!M1298,'Tableau FR Download'!G:G,0))=0,"",INDEX('Tableau FR Download'!M:M,MATCH('Eligible Components'!M1298,'Tableau FR Download'!G:G,0))),""))</f>
        <v/>
      </c>
      <c r="P1298" s="27" t="str">
        <f>IF(IFERROR(
INDEX('Funding Request Tracker'!$G$6:$G$13,MATCH('Eligible Components'!N1298,'Funding Request Tracker'!$F$6:$F$13,0)),"")=0,"",
IFERROR(INDEX('Funding Request Tracker'!$G$6:$G$13,MATCH('Eligible Components'!N1298,'Funding Request Tracker'!$F$6:$F$13,0)),
""))</f>
        <v/>
      </c>
      <c r="Q1298" s="27" t="str">
        <f>IF(IFERROR(INDEX('Tableau FR Download'!N:N,MATCH('Eligible Components'!M1298,'Tableau FR Download'!G:G,0)),"")=0,"",IFERROR(INDEX('Tableau FR Download'!N:N,MATCH('Eligible Components'!M1298,'Tableau FR Download'!G:G,0)),""))</f>
        <v/>
      </c>
      <c r="R1298" s="27" t="str">
        <f>IF(IFERROR(INDEX('Tableau FR Download'!O:O,MATCH('Eligible Components'!M1298,'Tableau FR Download'!G:G,0)),"")=0,"",IFERROR(INDEX('Tableau FR Download'!O:O,MATCH('Eligible Components'!M1298,'Tableau FR Download'!G:G,0)),""))</f>
        <v/>
      </c>
      <c r="S1298" t="str">
        <f t="shared" ref="S1298:S1361" si="72">IFERROR((R1298-P1298)/30.5,"")</f>
        <v/>
      </c>
      <c r="T1298" s="1" t="str">
        <f>IFERROR(INDEX('User Instructions'!$E$3:$E$8,MATCH('Eligible Components'!N1298,'User Instructions'!$D$3:$D$8,0)),"")</f>
        <v/>
      </c>
      <c r="U1298" s="1" t="str">
        <f>IFERROR(IF(INDEX('Tableau FR Download'!M:M,MATCH('Eligible Components'!M1298,'Tableau FR Download'!G:G,0))=0,"",INDEX('Tableau FR Download'!M:M,MATCH('Eligible Components'!M1298,'Tableau FR Download'!G:G,0))),"")</f>
        <v/>
      </c>
    </row>
    <row r="1299" spans="1:21" hidden="1" x14ac:dyDescent="0.35">
      <c r="A1299" s="1">
        <f t="shared" si="71"/>
        <v>0</v>
      </c>
      <c r="B1299" s="1">
        <v>0</v>
      </c>
      <c r="C1299" s="1" t="s">
        <v>201</v>
      </c>
      <c r="D1299" s="1" t="s">
        <v>163</v>
      </c>
      <c r="E1299" s="1" t="s">
        <v>137</v>
      </c>
      <c r="F1299" s="1" t="s">
        <v>211</v>
      </c>
      <c r="G1299" s="1" t="str">
        <f t="shared" si="70"/>
        <v>Sao Tome and Principe-HIV/AIDS,Tuberculosis,RSSH</v>
      </c>
      <c r="H1299" s="1">
        <v>1</v>
      </c>
      <c r="I1299" s="1" t="s">
        <v>73</v>
      </c>
      <c r="J1299" s="1" t="str">
        <f>IF(IFERROR(IF(M1299="",INDEX('Review Approach Lookup'!D:D,MATCH('Eligible Components'!G1299,'Review Approach Lookup'!A:A,0)),INDEX('Tableau FR Download'!I:I,MATCH(M1299,'Tableau FR Download'!G:G,0))),"")=0,"TBC",IFERROR(IF(M1299="",INDEX('Review Approach Lookup'!D:D,MATCH('Eligible Components'!G1299,'Review Approach Lookup'!A:A,0)),INDEX('Tableau FR Download'!I:I,MATCH(M1299,'Tableau FR Download'!G:G,0))),""))</f>
        <v/>
      </c>
      <c r="K1299" s="1" t="s">
        <v>218</v>
      </c>
      <c r="L1299" s="1">
        <f>_xlfn.MAXIFS('Tableau FR Download'!A:A,'Tableau FR Download'!B:B,'Eligible Components'!G1299)</f>
        <v>0</v>
      </c>
      <c r="M1299" s="1" t="str">
        <f>IF(L1299=0,"",INDEX('Tableau FR Download'!G:G,MATCH('Eligible Components'!L1299,'Tableau FR Download'!A:A,0)))</f>
        <v/>
      </c>
      <c r="N1299" s="2" t="str">
        <f>IFERROR(IF(LEFT(INDEX('Tableau FR Download'!J:J,MATCH('Eligible Components'!M1299,'Tableau FR Download'!G:G,0)),FIND(" - ",INDEX('Tableau FR Download'!J:J,MATCH('Eligible Components'!M1299,'Tableau FR Download'!G:G,0)))-1) = 0,"",LEFT(INDEX('Tableau FR Download'!J:J,MATCH('Eligible Components'!M1299,'Tableau FR Download'!G:G,0)),FIND(" - ",INDEX('Tableau FR Download'!J:J,MATCH('Eligible Components'!M1299,'Tableau FR Download'!G:G,0)))-1)),"")</f>
        <v/>
      </c>
      <c r="O1299" s="2" t="str">
        <f>IF(T1299="No","",IFERROR(IF(INDEX('Tableau FR Download'!M:M,MATCH('Eligible Components'!M1299,'Tableau FR Download'!G:G,0))=0,"",INDEX('Tableau FR Download'!M:M,MATCH('Eligible Components'!M1299,'Tableau FR Download'!G:G,0))),""))</f>
        <v/>
      </c>
      <c r="P1299" s="27" t="str">
        <f>IF(IFERROR(
INDEX('Funding Request Tracker'!$G$6:$G$13,MATCH('Eligible Components'!N1299,'Funding Request Tracker'!$F$6:$F$13,0)),"")=0,"",
IFERROR(INDEX('Funding Request Tracker'!$G$6:$G$13,MATCH('Eligible Components'!N1299,'Funding Request Tracker'!$F$6:$F$13,0)),
""))</f>
        <v/>
      </c>
      <c r="Q1299" s="27" t="str">
        <f>IF(IFERROR(INDEX('Tableau FR Download'!N:N,MATCH('Eligible Components'!M1299,'Tableau FR Download'!G:G,0)),"")=0,"",IFERROR(INDEX('Tableau FR Download'!N:N,MATCH('Eligible Components'!M1299,'Tableau FR Download'!G:G,0)),""))</f>
        <v/>
      </c>
      <c r="R1299" s="27" t="str">
        <f>IF(IFERROR(INDEX('Tableau FR Download'!O:O,MATCH('Eligible Components'!M1299,'Tableau FR Download'!G:G,0)),"")=0,"",IFERROR(INDEX('Tableau FR Download'!O:O,MATCH('Eligible Components'!M1299,'Tableau FR Download'!G:G,0)),""))</f>
        <v/>
      </c>
      <c r="S1299" t="str">
        <f t="shared" si="72"/>
        <v/>
      </c>
      <c r="T1299" s="1" t="str">
        <f>IFERROR(INDEX('User Instructions'!$E$3:$E$8,MATCH('Eligible Components'!N1299,'User Instructions'!$D$3:$D$8,0)),"")</f>
        <v/>
      </c>
      <c r="U1299" s="1" t="str">
        <f>IFERROR(IF(INDEX('Tableau FR Download'!M:M,MATCH('Eligible Components'!M1299,'Tableau FR Download'!G:G,0))=0,"",INDEX('Tableau FR Download'!M:M,MATCH('Eligible Components'!M1299,'Tableau FR Download'!G:G,0))),"")</f>
        <v/>
      </c>
    </row>
    <row r="1300" spans="1:21" hidden="1" x14ac:dyDescent="0.35">
      <c r="A1300" s="1">
        <f t="shared" si="71"/>
        <v>0</v>
      </c>
      <c r="B1300" s="1">
        <v>1</v>
      </c>
      <c r="C1300" s="1" t="s">
        <v>201</v>
      </c>
      <c r="D1300" s="1" t="s">
        <v>163</v>
      </c>
      <c r="E1300" s="1" t="s">
        <v>68</v>
      </c>
      <c r="F1300" s="1" t="s">
        <v>68</v>
      </c>
      <c r="G1300" s="1" t="str">
        <f t="shared" si="70"/>
        <v>Sao Tome and Principe-Malaria</v>
      </c>
      <c r="H1300" s="1">
        <v>1</v>
      </c>
      <c r="I1300" s="1" t="s">
        <v>73</v>
      </c>
      <c r="J1300" s="1" t="str">
        <f>IF(IFERROR(IF(M1300="",INDEX('Review Approach Lookup'!D:D,MATCH('Eligible Components'!G1300,'Review Approach Lookup'!A:A,0)),INDEX('Tableau FR Download'!I:I,MATCH(M1300,'Tableau FR Download'!G:G,0))),"")=0,"TBC",IFERROR(IF(M1300="",INDEX('Review Approach Lookup'!D:D,MATCH('Eligible Components'!G1300,'Review Approach Lookup'!A:A,0)),INDEX('Tableau FR Download'!I:I,MATCH(M1300,'Tableau FR Download'!G:G,0))),""))</f>
        <v>Tailored for Focused Portfolios</v>
      </c>
      <c r="K1300" s="1" t="s">
        <v>218</v>
      </c>
      <c r="L1300" s="1">
        <f>_xlfn.MAXIFS('Tableau FR Download'!A:A,'Tableau FR Download'!B:B,'Eligible Components'!G1300)</f>
        <v>0</v>
      </c>
      <c r="M1300" s="1" t="str">
        <f>IF(L1300=0,"",INDEX('Tableau FR Download'!G:G,MATCH('Eligible Components'!L1300,'Tableau FR Download'!A:A,0)))</f>
        <v/>
      </c>
      <c r="N1300" s="2" t="str">
        <f>IFERROR(IF(LEFT(INDEX('Tableau FR Download'!J:J,MATCH('Eligible Components'!M1300,'Tableau FR Download'!G:G,0)),FIND(" - ",INDEX('Tableau FR Download'!J:J,MATCH('Eligible Components'!M1300,'Tableau FR Download'!G:G,0)))-1) = 0,"",LEFT(INDEX('Tableau FR Download'!J:J,MATCH('Eligible Components'!M1300,'Tableau FR Download'!G:G,0)),FIND(" - ",INDEX('Tableau FR Download'!J:J,MATCH('Eligible Components'!M1300,'Tableau FR Download'!G:G,0)))-1)),"")</f>
        <v/>
      </c>
      <c r="O1300" s="2" t="str">
        <f>IF(T1300="No","",IFERROR(IF(INDEX('Tableau FR Download'!M:M,MATCH('Eligible Components'!M1300,'Tableau FR Download'!G:G,0))=0,"",INDEX('Tableau FR Download'!M:M,MATCH('Eligible Components'!M1300,'Tableau FR Download'!G:G,0))),""))</f>
        <v/>
      </c>
      <c r="P1300" s="27" t="str">
        <f>IF(IFERROR(
INDEX('Funding Request Tracker'!$G$6:$G$13,MATCH('Eligible Components'!N1300,'Funding Request Tracker'!$F$6:$F$13,0)),"")=0,"",
IFERROR(INDEX('Funding Request Tracker'!$G$6:$G$13,MATCH('Eligible Components'!N1300,'Funding Request Tracker'!$F$6:$F$13,0)),
""))</f>
        <v/>
      </c>
      <c r="Q1300" s="27" t="str">
        <f>IF(IFERROR(INDEX('Tableau FR Download'!N:N,MATCH('Eligible Components'!M1300,'Tableau FR Download'!G:G,0)),"")=0,"",IFERROR(INDEX('Tableau FR Download'!N:N,MATCH('Eligible Components'!M1300,'Tableau FR Download'!G:G,0)),""))</f>
        <v/>
      </c>
      <c r="R1300" s="27" t="str">
        <f>IF(IFERROR(INDEX('Tableau FR Download'!O:O,MATCH('Eligible Components'!M1300,'Tableau FR Download'!G:G,0)),"")=0,"",IFERROR(INDEX('Tableau FR Download'!O:O,MATCH('Eligible Components'!M1300,'Tableau FR Download'!G:G,0)),""))</f>
        <v/>
      </c>
      <c r="S1300" t="str">
        <f t="shared" si="72"/>
        <v/>
      </c>
      <c r="T1300" s="1" t="str">
        <f>IFERROR(INDEX('User Instructions'!$E$3:$E$8,MATCH('Eligible Components'!N1300,'User Instructions'!$D$3:$D$8,0)),"")</f>
        <v/>
      </c>
      <c r="U1300" s="1" t="str">
        <f>IFERROR(IF(INDEX('Tableau FR Download'!M:M,MATCH('Eligible Components'!M1300,'Tableau FR Download'!G:G,0))=0,"",INDEX('Tableau FR Download'!M:M,MATCH('Eligible Components'!M1300,'Tableau FR Download'!G:G,0))),"")</f>
        <v/>
      </c>
    </row>
    <row r="1301" spans="1:21" hidden="1" x14ac:dyDescent="0.35">
      <c r="A1301" s="1">
        <f t="shared" si="71"/>
        <v>0</v>
      </c>
      <c r="B1301" s="1">
        <v>0</v>
      </c>
      <c r="C1301" s="1" t="s">
        <v>201</v>
      </c>
      <c r="D1301" s="1" t="s">
        <v>163</v>
      </c>
      <c r="E1301" s="1" t="s">
        <v>94</v>
      </c>
      <c r="F1301" s="1" t="s">
        <v>212</v>
      </c>
      <c r="G1301" s="1" t="str">
        <f t="shared" si="70"/>
        <v>Sao Tome and Principe-Malaria,RSSH</v>
      </c>
      <c r="H1301" s="1">
        <v>1</v>
      </c>
      <c r="I1301" s="1" t="s">
        <v>73</v>
      </c>
      <c r="J1301" s="1" t="str">
        <f>IF(IFERROR(IF(M1301="",INDEX('Review Approach Lookup'!D:D,MATCH('Eligible Components'!G1301,'Review Approach Lookup'!A:A,0)),INDEX('Tableau FR Download'!I:I,MATCH(M1301,'Tableau FR Download'!G:G,0))),"")=0,"TBC",IFERROR(IF(M1301="",INDEX('Review Approach Lookup'!D:D,MATCH('Eligible Components'!G1301,'Review Approach Lookup'!A:A,0)),INDEX('Tableau FR Download'!I:I,MATCH(M1301,'Tableau FR Download'!G:G,0))),""))</f>
        <v/>
      </c>
      <c r="K1301" s="1" t="s">
        <v>218</v>
      </c>
      <c r="L1301" s="1">
        <f>_xlfn.MAXIFS('Tableau FR Download'!A:A,'Tableau FR Download'!B:B,'Eligible Components'!G1301)</f>
        <v>0</v>
      </c>
      <c r="M1301" s="1" t="str">
        <f>IF(L1301=0,"",INDEX('Tableau FR Download'!G:G,MATCH('Eligible Components'!L1301,'Tableau FR Download'!A:A,0)))</f>
        <v/>
      </c>
      <c r="N1301" s="2" t="str">
        <f>IFERROR(IF(LEFT(INDEX('Tableau FR Download'!J:J,MATCH('Eligible Components'!M1301,'Tableau FR Download'!G:G,0)),FIND(" - ",INDEX('Tableau FR Download'!J:J,MATCH('Eligible Components'!M1301,'Tableau FR Download'!G:G,0)))-1) = 0,"",LEFT(INDEX('Tableau FR Download'!J:J,MATCH('Eligible Components'!M1301,'Tableau FR Download'!G:G,0)),FIND(" - ",INDEX('Tableau FR Download'!J:J,MATCH('Eligible Components'!M1301,'Tableau FR Download'!G:G,0)))-1)),"")</f>
        <v/>
      </c>
      <c r="O1301" s="2" t="str">
        <f>IF(T1301="No","",IFERROR(IF(INDEX('Tableau FR Download'!M:M,MATCH('Eligible Components'!M1301,'Tableau FR Download'!G:G,0))=0,"",INDEX('Tableau FR Download'!M:M,MATCH('Eligible Components'!M1301,'Tableau FR Download'!G:G,0))),""))</f>
        <v/>
      </c>
      <c r="P1301" s="27" t="str">
        <f>IF(IFERROR(
INDEX('Funding Request Tracker'!$G$6:$G$13,MATCH('Eligible Components'!N1301,'Funding Request Tracker'!$F$6:$F$13,0)),"")=0,"",
IFERROR(INDEX('Funding Request Tracker'!$G$6:$G$13,MATCH('Eligible Components'!N1301,'Funding Request Tracker'!$F$6:$F$13,0)),
""))</f>
        <v/>
      </c>
      <c r="Q1301" s="27" t="str">
        <f>IF(IFERROR(INDEX('Tableau FR Download'!N:N,MATCH('Eligible Components'!M1301,'Tableau FR Download'!G:G,0)),"")=0,"",IFERROR(INDEX('Tableau FR Download'!N:N,MATCH('Eligible Components'!M1301,'Tableau FR Download'!G:G,0)),""))</f>
        <v/>
      </c>
      <c r="R1301" s="27" t="str">
        <f>IF(IFERROR(INDEX('Tableau FR Download'!O:O,MATCH('Eligible Components'!M1301,'Tableau FR Download'!G:G,0)),"")=0,"",IFERROR(INDEX('Tableau FR Download'!O:O,MATCH('Eligible Components'!M1301,'Tableau FR Download'!G:G,0)),""))</f>
        <v/>
      </c>
      <c r="S1301" t="str">
        <f t="shared" si="72"/>
        <v/>
      </c>
      <c r="T1301" s="1" t="str">
        <f>IFERROR(INDEX('User Instructions'!$E$3:$E$8,MATCH('Eligible Components'!N1301,'User Instructions'!$D$3:$D$8,0)),"")</f>
        <v/>
      </c>
      <c r="U1301" s="1" t="str">
        <f>IFERROR(IF(INDEX('Tableau FR Download'!M:M,MATCH('Eligible Components'!M1301,'Tableau FR Download'!G:G,0))=0,"",INDEX('Tableau FR Download'!M:M,MATCH('Eligible Components'!M1301,'Tableau FR Download'!G:G,0))),"")</f>
        <v/>
      </c>
    </row>
    <row r="1302" spans="1:21" hidden="1" x14ac:dyDescent="0.35">
      <c r="A1302" s="1">
        <f t="shared" si="71"/>
        <v>0</v>
      </c>
      <c r="B1302" s="1">
        <v>0</v>
      </c>
      <c r="C1302" s="1" t="s">
        <v>201</v>
      </c>
      <c r="D1302" s="1" t="s">
        <v>163</v>
      </c>
      <c r="E1302" s="1" t="s">
        <v>91</v>
      </c>
      <c r="F1302" s="1" t="s">
        <v>91</v>
      </c>
      <c r="G1302" s="1" t="str">
        <f t="shared" si="70"/>
        <v>Sao Tome and Principe-RSSH</v>
      </c>
      <c r="H1302" s="1">
        <v>1</v>
      </c>
      <c r="I1302" s="1" t="s">
        <v>73</v>
      </c>
      <c r="J1302" s="1" t="str">
        <f>IF(IFERROR(IF(M1302="",INDEX('Review Approach Lookup'!D:D,MATCH('Eligible Components'!G1302,'Review Approach Lookup'!A:A,0)),INDEX('Tableau FR Download'!I:I,MATCH(M1302,'Tableau FR Download'!G:G,0))),"")=0,"TBC",IFERROR(IF(M1302="",INDEX('Review Approach Lookup'!D:D,MATCH('Eligible Components'!G1302,'Review Approach Lookup'!A:A,0)),INDEX('Tableau FR Download'!I:I,MATCH(M1302,'Tableau FR Download'!G:G,0))),""))</f>
        <v>TBC</v>
      </c>
      <c r="K1302" s="1" t="s">
        <v>218</v>
      </c>
      <c r="L1302" s="1">
        <f>_xlfn.MAXIFS('Tableau FR Download'!A:A,'Tableau FR Download'!B:B,'Eligible Components'!G1302)</f>
        <v>0</v>
      </c>
      <c r="M1302" s="1" t="str">
        <f>IF(L1302=0,"",INDEX('Tableau FR Download'!G:G,MATCH('Eligible Components'!L1302,'Tableau FR Download'!A:A,0)))</f>
        <v/>
      </c>
      <c r="N1302" s="2" t="str">
        <f>IFERROR(IF(LEFT(INDEX('Tableau FR Download'!J:J,MATCH('Eligible Components'!M1302,'Tableau FR Download'!G:G,0)),FIND(" - ",INDEX('Tableau FR Download'!J:J,MATCH('Eligible Components'!M1302,'Tableau FR Download'!G:G,0)))-1) = 0,"",LEFT(INDEX('Tableau FR Download'!J:J,MATCH('Eligible Components'!M1302,'Tableau FR Download'!G:G,0)),FIND(" - ",INDEX('Tableau FR Download'!J:J,MATCH('Eligible Components'!M1302,'Tableau FR Download'!G:G,0)))-1)),"")</f>
        <v/>
      </c>
      <c r="O1302" s="2" t="str">
        <f>IF(T1302="No","",IFERROR(IF(INDEX('Tableau FR Download'!M:M,MATCH('Eligible Components'!M1302,'Tableau FR Download'!G:G,0))=0,"",INDEX('Tableau FR Download'!M:M,MATCH('Eligible Components'!M1302,'Tableau FR Download'!G:G,0))),""))</f>
        <v/>
      </c>
      <c r="P1302" s="27" t="str">
        <f>IF(IFERROR(
INDEX('Funding Request Tracker'!$G$6:$G$13,MATCH('Eligible Components'!N1302,'Funding Request Tracker'!$F$6:$F$13,0)),"")=0,"",
IFERROR(INDEX('Funding Request Tracker'!$G$6:$G$13,MATCH('Eligible Components'!N1302,'Funding Request Tracker'!$F$6:$F$13,0)),
""))</f>
        <v/>
      </c>
      <c r="Q1302" s="27" t="str">
        <f>IF(IFERROR(INDEX('Tableau FR Download'!N:N,MATCH('Eligible Components'!M1302,'Tableau FR Download'!G:G,0)),"")=0,"",IFERROR(INDEX('Tableau FR Download'!N:N,MATCH('Eligible Components'!M1302,'Tableau FR Download'!G:G,0)),""))</f>
        <v/>
      </c>
      <c r="R1302" s="27" t="str">
        <f>IF(IFERROR(INDEX('Tableau FR Download'!O:O,MATCH('Eligible Components'!M1302,'Tableau FR Download'!G:G,0)),"")=0,"",IFERROR(INDEX('Tableau FR Download'!O:O,MATCH('Eligible Components'!M1302,'Tableau FR Download'!G:G,0)),""))</f>
        <v/>
      </c>
      <c r="S1302" t="str">
        <f t="shared" si="72"/>
        <v/>
      </c>
      <c r="T1302" s="1" t="str">
        <f>IFERROR(INDEX('User Instructions'!$E$3:$E$8,MATCH('Eligible Components'!N1302,'User Instructions'!$D$3:$D$8,0)),"")</f>
        <v/>
      </c>
      <c r="U1302" s="1" t="str">
        <f>IFERROR(IF(INDEX('Tableau FR Download'!M:M,MATCH('Eligible Components'!M1302,'Tableau FR Download'!G:G,0))=0,"",INDEX('Tableau FR Download'!M:M,MATCH('Eligible Components'!M1302,'Tableau FR Download'!G:G,0))),"")</f>
        <v/>
      </c>
    </row>
    <row r="1303" spans="1:21" hidden="1" x14ac:dyDescent="0.35">
      <c r="A1303" s="1">
        <f t="shared" si="71"/>
        <v>0</v>
      </c>
      <c r="B1303" s="1">
        <v>1</v>
      </c>
      <c r="C1303" s="1" t="s">
        <v>201</v>
      </c>
      <c r="D1303" s="1" t="s">
        <v>163</v>
      </c>
      <c r="E1303" s="1" t="s">
        <v>61</v>
      </c>
      <c r="F1303" s="1" t="s">
        <v>213</v>
      </c>
      <c r="G1303" s="1" t="str">
        <f t="shared" si="70"/>
        <v>Sao Tome and Principe-Tuberculosis</v>
      </c>
      <c r="H1303" s="1">
        <v>1</v>
      </c>
      <c r="I1303" s="1" t="s">
        <v>73</v>
      </c>
      <c r="J1303" s="1" t="str">
        <f>IF(IFERROR(IF(M1303="",INDEX('Review Approach Lookup'!D:D,MATCH('Eligible Components'!G1303,'Review Approach Lookup'!A:A,0)),INDEX('Tableau FR Download'!I:I,MATCH(M1303,'Tableau FR Download'!G:G,0))),"")=0,"TBC",IFERROR(IF(M1303="",INDEX('Review Approach Lookup'!D:D,MATCH('Eligible Components'!G1303,'Review Approach Lookup'!A:A,0)),INDEX('Tableau FR Download'!I:I,MATCH(M1303,'Tableau FR Download'!G:G,0))),""))</f>
        <v>Tailored for Focused Portfolios</v>
      </c>
      <c r="K1303" s="1" t="s">
        <v>218</v>
      </c>
      <c r="L1303" s="1">
        <f>_xlfn.MAXIFS('Tableau FR Download'!A:A,'Tableau FR Download'!B:B,'Eligible Components'!G1303)</f>
        <v>0</v>
      </c>
      <c r="M1303" s="1" t="str">
        <f>IF(L1303=0,"",INDEX('Tableau FR Download'!G:G,MATCH('Eligible Components'!L1303,'Tableau FR Download'!A:A,0)))</f>
        <v/>
      </c>
      <c r="N1303" s="2" t="str">
        <f>IFERROR(IF(LEFT(INDEX('Tableau FR Download'!J:J,MATCH('Eligible Components'!M1303,'Tableau FR Download'!G:G,0)),FIND(" - ",INDEX('Tableau FR Download'!J:J,MATCH('Eligible Components'!M1303,'Tableau FR Download'!G:G,0)))-1) = 0,"",LEFT(INDEX('Tableau FR Download'!J:J,MATCH('Eligible Components'!M1303,'Tableau FR Download'!G:G,0)),FIND(" - ",INDEX('Tableau FR Download'!J:J,MATCH('Eligible Components'!M1303,'Tableau FR Download'!G:G,0)))-1)),"")</f>
        <v/>
      </c>
      <c r="O1303" s="2" t="str">
        <f>IF(T1303="No","",IFERROR(IF(INDEX('Tableau FR Download'!M:M,MATCH('Eligible Components'!M1303,'Tableau FR Download'!G:G,0))=0,"",INDEX('Tableau FR Download'!M:M,MATCH('Eligible Components'!M1303,'Tableau FR Download'!G:G,0))),""))</f>
        <v/>
      </c>
      <c r="P1303" s="27" t="str">
        <f>IF(IFERROR(
INDEX('Funding Request Tracker'!$G$6:$G$13,MATCH('Eligible Components'!N1303,'Funding Request Tracker'!$F$6:$F$13,0)),"")=0,"",
IFERROR(INDEX('Funding Request Tracker'!$G$6:$G$13,MATCH('Eligible Components'!N1303,'Funding Request Tracker'!$F$6:$F$13,0)),
""))</f>
        <v/>
      </c>
      <c r="Q1303" s="27" t="str">
        <f>IF(IFERROR(INDEX('Tableau FR Download'!N:N,MATCH('Eligible Components'!M1303,'Tableau FR Download'!G:G,0)),"")=0,"",IFERROR(INDEX('Tableau FR Download'!N:N,MATCH('Eligible Components'!M1303,'Tableau FR Download'!G:G,0)),""))</f>
        <v/>
      </c>
      <c r="R1303" s="27" t="str">
        <f>IF(IFERROR(INDEX('Tableau FR Download'!O:O,MATCH('Eligible Components'!M1303,'Tableau FR Download'!G:G,0)),"")=0,"",IFERROR(INDEX('Tableau FR Download'!O:O,MATCH('Eligible Components'!M1303,'Tableau FR Download'!G:G,0)),""))</f>
        <v/>
      </c>
      <c r="S1303" t="str">
        <f t="shared" si="72"/>
        <v/>
      </c>
      <c r="T1303" s="1" t="str">
        <f>IFERROR(INDEX('User Instructions'!$E$3:$E$8,MATCH('Eligible Components'!N1303,'User Instructions'!$D$3:$D$8,0)),"")</f>
        <v/>
      </c>
      <c r="U1303" s="1" t="str">
        <f>IFERROR(IF(INDEX('Tableau FR Download'!M:M,MATCH('Eligible Components'!M1303,'Tableau FR Download'!G:G,0))=0,"",INDEX('Tableau FR Download'!M:M,MATCH('Eligible Components'!M1303,'Tableau FR Download'!G:G,0))),"")</f>
        <v/>
      </c>
    </row>
    <row r="1304" spans="1:21" hidden="1" x14ac:dyDescent="0.35">
      <c r="A1304" s="1">
        <f t="shared" si="71"/>
        <v>0</v>
      </c>
      <c r="B1304" s="1">
        <v>0</v>
      </c>
      <c r="C1304" s="1" t="s">
        <v>201</v>
      </c>
      <c r="D1304" s="1" t="s">
        <v>163</v>
      </c>
      <c r="E1304" s="1" t="s">
        <v>168</v>
      </c>
      <c r="F1304" s="1" t="s">
        <v>214</v>
      </c>
      <c r="G1304" s="1" t="str">
        <f t="shared" si="70"/>
        <v>Sao Tome and Principe-Tuberculosis,Malaria</v>
      </c>
      <c r="H1304" s="1">
        <v>1</v>
      </c>
      <c r="I1304" s="1" t="s">
        <v>73</v>
      </c>
      <c r="J1304" s="1" t="str">
        <f>IF(IFERROR(IF(M1304="",INDEX('Review Approach Lookup'!D:D,MATCH('Eligible Components'!G1304,'Review Approach Lookup'!A:A,0)),INDEX('Tableau FR Download'!I:I,MATCH(M1304,'Tableau FR Download'!G:G,0))),"")=0,"TBC",IFERROR(IF(M1304="",INDEX('Review Approach Lookup'!D:D,MATCH('Eligible Components'!G1304,'Review Approach Lookup'!A:A,0)),INDEX('Tableau FR Download'!I:I,MATCH(M1304,'Tableau FR Download'!G:G,0))),""))</f>
        <v/>
      </c>
      <c r="K1304" s="1" t="s">
        <v>218</v>
      </c>
      <c r="L1304" s="1">
        <f>_xlfn.MAXIFS('Tableau FR Download'!A:A,'Tableau FR Download'!B:B,'Eligible Components'!G1304)</f>
        <v>0</v>
      </c>
      <c r="M1304" s="1" t="str">
        <f>IF(L1304=0,"",INDEX('Tableau FR Download'!G:G,MATCH('Eligible Components'!L1304,'Tableau FR Download'!A:A,0)))</f>
        <v/>
      </c>
      <c r="N1304" s="2" t="str">
        <f>IFERROR(IF(LEFT(INDEX('Tableau FR Download'!J:J,MATCH('Eligible Components'!M1304,'Tableau FR Download'!G:G,0)),FIND(" - ",INDEX('Tableau FR Download'!J:J,MATCH('Eligible Components'!M1304,'Tableau FR Download'!G:G,0)))-1) = 0,"",LEFT(INDEX('Tableau FR Download'!J:J,MATCH('Eligible Components'!M1304,'Tableau FR Download'!G:G,0)),FIND(" - ",INDEX('Tableau FR Download'!J:J,MATCH('Eligible Components'!M1304,'Tableau FR Download'!G:G,0)))-1)),"")</f>
        <v/>
      </c>
      <c r="O1304" s="2" t="str">
        <f>IF(T1304="No","",IFERROR(IF(INDEX('Tableau FR Download'!M:M,MATCH('Eligible Components'!M1304,'Tableau FR Download'!G:G,0))=0,"",INDEX('Tableau FR Download'!M:M,MATCH('Eligible Components'!M1304,'Tableau FR Download'!G:G,0))),""))</f>
        <v/>
      </c>
      <c r="P1304" s="27" t="str">
        <f>IF(IFERROR(
INDEX('Funding Request Tracker'!$G$6:$G$13,MATCH('Eligible Components'!N1304,'Funding Request Tracker'!$F$6:$F$13,0)),"")=0,"",
IFERROR(INDEX('Funding Request Tracker'!$G$6:$G$13,MATCH('Eligible Components'!N1304,'Funding Request Tracker'!$F$6:$F$13,0)),
""))</f>
        <v/>
      </c>
      <c r="Q1304" s="27" t="str">
        <f>IF(IFERROR(INDEX('Tableau FR Download'!N:N,MATCH('Eligible Components'!M1304,'Tableau FR Download'!G:G,0)),"")=0,"",IFERROR(INDEX('Tableau FR Download'!N:N,MATCH('Eligible Components'!M1304,'Tableau FR Download'!G:G,0)),""))</f>
        <v/>
      </c>
      <c r="R1304" s="27" t="str">
        <f>IF(IFERROR(INDEX('Tableau FR Download'!O:O,MATCH('Eligible Components'!M1304,'Tableau FR Download'!G:G,0)),"")=0,"",IFERROR(INDEX('Tableau FR Download'!O:O,MATCH('Eligible Components'!M1304,'Tableau FR Download'!G:G,0)),""))</f>
        <v/>
      </c>
      <c r="S1304" t="str">
        <f t="shared" si="72"/>
        <v/>
      </c>
      <c r="T1304" s="1" t="str">
        <f>IFERROR(INDEX('User Instructions'!$E$3:$E$8,MATCH('Eligible Components'!N1304,'User Instructions'!$D$3:$D$8,0)),"")</f>
        <v/>
      </c>
      <c r="U1304" s="1" t="str">
        <f>IFERROR(IF(INDEX('Tableau FR Download'!M:M,MATCH('Eligible Components'!M1304,'Tableau FR Download'!G:G,0))=0,"",INDEX('Tableau FR Download'!M:M,MATCH('Eligible Components'!M1304,'Tableau FR Download'!G:G,0))),"")</f>
        <v/>
      </c>
    </row>
    <row r="1305" spans="1:21" hidden="1" x14ac:dyDescent="0.35">
      <c r="A1305" s="1">
        <f t="shared" si="71"/>
        <v>0</v>
      </c>
      <c r="B1305" s="1">
        <v>0</v>
      </c>
      <c r="C1305" s="1" t="s">
        <v>201</v>
      </c>
      <c r="D1305" s="1" t="s">
        <v>163</v>
      </c>
      <c r="E1305" s="1" t="s">
        <v>133</v>
      </c>
      <c r="F1305" s="1" t="s">
        <v>215</v>
      </c>
      <c r="G1305" s="1" t="str">
        <f t="shared" si="70"/>
        <v>Sao Tome and Principe-Tuberculosis,Malaria,RSSH</v>
      </c>
      <c r="H1305" s="1">
        <v>1</v>
      </c>
      <c r="I1305" s="1" t="s">
        <v>73</v>
      </c>
      <c r="J1305" s="1" t="str">
        <f>IF(IFERROR(IF(M1305="",INDEX('Review Approach Lookup'!D:D,MATCH('Eligible Components'!G1305,'Review Approach Lookup'!A:A,0)),INDEX('Tableau FR Download'!I:I,MATCH(M1305,'Tableau FR Download'!G:G,0))),"")=0,"TBC",IFERROR(IF(M1305="",INDEX('Review Approach Lookup'!D:D,MATCH('Eligible Components'!G1305,'Review Approach Lookup'!A:A,0)),INDEX('Tableau FR Download'!I:I,MATCH(M1305,'Tableau FR Download'!G:G,0))),""))</f>
        <v/>
      </c>
      <c r="K1305" s="1" t="s">
        <v>218</v>
      </c>
      <c r="L1305" s="1">
        <f>_xlfn.MAXIFS('Tableau FR Download'!A:A,'Tableau FR Download'!B:B,'Eligible Components'!G1305)</f>
        <v>0</v>
      </c>
      <c r="M1305" s="1" t="str">
        <f>IF(L1305=0,"",INDEX('Tableau FR Download'!G:G,MATCH('Eligible Components'!L1305,'Tableau FR Download'!A:A,0)))</f>
        <v/>
      </c>
      <c r="N1305" s="2" t="str">
        <f>IFERROR(IF(LEFT(INDEX('Tableau FR Download'!J:J,MATCH('Eligible Components'!M1305,'Tableau FR Download'!G:G,0)),FIND(" - ",INDEX('Tableau FR Download'!J:J,MATCH('Eligible Components'!M1305,'Tableau FR Download'!G:G,0)))-1) = 0,"",LEFT(INDEX('Tableau FR Download'!J:J,MATCH('Eligible Components'!M1305,'Tableau FR Download'!G:G,0)),FIND(" - ",INDEX('Tableau FR Download'!J:J,MATCH('Eligible Components'!M1305,'Tableau FR Download'!G:G,0)))-1)),"")</f>
        <v/>
      </c>
      <c r="O1305" s="2" t="str">
        <f>IF(T1305="No","",IFERROR(IF(INDEX('Tableau FR Download'!M:M,MATCH('Eligible Components'!M1305,'Tableau FR Download'!G:G,0))=0,"",INDEX('Tableau FR Download'!M:M,MATCH('Eligible Components'!M1305,'Tableau FR Download'!G:G,0))),""))</f>
        <v/>
      </c>
      <c r="P1305" s="27" t="str">
        <f>IF(IFERROR(
INDEX('Funding Request Tracker'!$G$6:$G$13,MATCH('Eligible Components'!N1305,'Funding Request Tracker'!$F$6:$F$13,0)),"")=0,"",
IFERROR(INDEX('Funding Request Tracker'!$G$6:$G$13,MATCH('Eligible Components'!N1305,'Funding Request Tracker'!$F$6:$F$13,0)),
""))</f>
        <v/>
      </c>
      <c r="Q1305" s="27" t="str">
        <f>IF(IFERROR(INDEX('Tableau FR Download'!N:N,MATCH('Eligible Components'!M1305,'Tableau FR Download'!G:G,0)),"")=0,"",IFERROR(INDEX('Tableau FR Download'!N:N,MATCH('Eligible Components'!M1305,'Tableau FR Download'!G:G,0)),""))</f>
        <v/>
      </c>
      <c r="R1305" s="27" t="str">
        <f>IF(IFERROR(INDEX('Tableau FR Download'!O:O,MATCH('Eligible Components'!M1305,'Tableau FR Download'!G:G,0)),"")=0,"",IFERROR(INDEX('Tableau FR Download'!O:O,MATCH('Eligible Components'!M1305,'Tableau FR Download'!G:G,0)),""))</f>
        <v/>
      </c>
      <c r="S1305" t="str">
        <f t="shared" si="72"/>
        <v/>
      </c>
      <c r="T1305" s="1" t="str">
        <f>IFERROR(INDEX('User Instructions'!$E$3:$E$8,MATCH('Eligible Components'!N1305,'User Instructions'!$D$3:$D$8,0)),"")</f>
        <v/>
      </c>
      <c r="U1305" s="1" t="str">
        <f>IFERROR(IF(INDEX('Tableau FR Download'!M:M,MATCH('Eligible Components'!M1305,'Tableau FR Download'!G:G,0))=0,"",INDEX('Tableau FR Download'!M:M,MATCH('Eligible Components'!M1305,'Tableau FR Download'!G:G,0))),"")</f>
        <v/>
      </c>
    </row>
    <row r="1306" spans="1:21" hidden="1" x14ac:dyDescent="0.35">
      <c r="A1306" s="1">
        <f t="shared" si="71"/>
        <v>0</v>
      </c>
      <c r="B1306" s="1">
        <v>0</v>
      </c>
      <c r="C1306" s="1" t="s">
        <v>201</v>
      </c>
      <c r="D1306" s="1" t="s">
        <v>163</v>
      </c>
      <c r="E1306" s="1" t="s">
        <v>121</v>
      </c>
      <c r="F1306" s="1" t="s">
        <v>216</v>
      </c>
      <c r="G1306" s="1" t="str">
        <f t="shared" si="70"/>
        <v>Sao Tome and Principe-Tuberculosis,RSSH</v>
      </c>
      <c r="H1306" s="1">
        <v>1</v>
      </c>
      <c r="I1306" s="1" t="s">
        <v>73</v>
      </c>
      <c r="J1306" s="1" t="str">
        <f>IF(IFERROR(IF(M1306="",INDEX('Review Approach Lookup'!D:D,MATCH('Eligible Components'!G1306,'Review Approach Lookup'!A:A,0)),INDEX('Tableau FR Download'!I:I,MATCH(M1306,'Tableau FR Download'!G:G,0))),"")=0,"TBC",IFERROR(IF(M1306="",INDEX('Review Approach Lookup'!D:D,MATCH('Eligible Components'!G1306,'Review Approach Lookup'!A:A,0)),INDEX('Tableau FR Download'!I:I,MATCH(M1306,'Tableau FR Download'!G:G,0))),""))</f>
        <v/>
      </c>
      <c r="K1306" s="1" t="s">
        <v>218</v>
      </c>
      <c r="L1306" s="1">
        <f>_xlfn.MAXIFS('Tableau FR Download'!A:A,'Tableau FR Download'!B:B,'Eligible Components'!G1306)</f>
        <v>0</v>
      </c>
      <c r="M1306" s="1" t="str">
        <f>IF(L1306=0,"",INDEX('Tableau FR Download'!G:G,MATCH('Eligible Components'!L1306,'Tableau FR Download'!A:A,0)))</f>
        <v/>
      </c>
      <c r="N1306" s="2" t="str">
        <f>IFERROR(IF(LEFT(INDEX('Tableau FR Download'!J:J,MATCH('Eligible Components'!M1306,'Tableau FR Download'!G:G,0)),FIND(" - ",INDEX('Tableau FR Download'!J:J,MATCH('Eligible Components'!M1306,'Tableau FR Download'!G:G,0)))-1) = 0,"",LEFT(INDEX('Tableau FR Download'!J:J,MATCH('Eligible Components'!M1306,'Tableau FR Download'!G:G,0)),FIND(" - ",INDEX('Tableau FR Download'!J:J,MATCH('Eligible Components'!M1306,'Tableau FR Download'!G:G,0)))-1)),"")</f>
        <v/>
      </c>
      <c r="O1306" s="2" t="str">
        <f>IF(T1306="No","",IFERROR(IF(INDEX('Tableau FR Download'!M:M,MATCH('Eligible Components'!M1306,'Tableau FR Download'!G:G,0))=0,"",INDEX('Tableau FR Download'!M:M,MATCH('Eligible Components'!M1306,'Tableau FR Download'!G:G,0))),""))</f>
        <v/>
      </c>
      <c r="P1306" s="27" t="str">
        <f>IF(IFERROR(
INDEX('Funding Request Tracker'!$G$6:$G$13,MATCH('Eligible Components'!N1306,'Funding Request Tracker'!$F$6:$F$13,0)),"")=0,"",
IFERROR(INDEX('Funding Request Tracker'!$G$6:$G$13,MATCH('Eligible Components'!N1306,'Funding Request Tracker'!$F$6:$F$13,0)),
""))</f>
        <v/>
      </c>
      <c r="Q1306" s="27" t="str">
        <f>IF(IFERROR(INDEX('Tableau FR Download'!N:N,MATCH('Eligible Components'!M1306,'Tableau FR Download'!G:G,0)),"")=0,"",IFERROR(INDEX('Tableau FR Download'!N:N,MATCH('Eligible Components'!M1306,'Tableau FR Download'!G:G,0)),""))</f>
        <v/>
      </c>
      <c r="R1306" s="27" t="str">
        <f>IF(IFERROR(INDEX('Tableau FR Download'!O:O,MATCH('Eligible Components'!M1306,'Tableau FR Download'!G:G,0)),"")=0,"",IFERROR(INDEX('Tableau FR Download'!O:O,MATCH('Eligible Components'!M1306,'Tableau FR Download'!G:G,0)),""))</f>
        <v/>
      </c>
      <c r="S1306" t="str">
        <f t="shared" si="72"/>
        <v/>
      </c>
      <c r="T1306" s="1" t="str">
        <f>IFERROR(INDEX('User Instructions'!$E$3:$E$8,MATCH('Eligible Components'!N1306,'User Instructions'!$D$3:$D$8,0)),"")</f>
        <v/>
      </c>
      <c r="U1306" s="1" t="str">
        <f>IFERROR(IF(INDEX('Tableau FR Download'!M:M,MATCH('Eligible Components'!M1306,'Tableau FR Download'!G:G,0))=0,"",INDEX('Tableau FR Download'!M:M,MATCH('Eligible Components'!M1306,'Tableau FR Download'!G:G,0))),"")</f>
        <v/>
      </c>
    </row>
    <row r="1307" spans="1:21" hidden="1" x14ac:dyDescent="0.35">
      <c r="A1307" s="1">
        <f t="shared" si="71"/>
        <v>1</v>
      </c>
      <c r="B1307" s="1">
        <v>0</v>
      </c>
      <c r="C1307" s="1" t="s">
        <v>201</v>
      </c>
      <c r="D1307" s="1" t="s">
        <v>164</v>
      </c>
      <c r="E1307" s="1" t="s">
        <v>59</v>
      </c>
      <c r="F1307" s="1" t="s">
        <v>59</v>
      </c>
      <c r="G1307" s="1" t="str">
        <f t="shared" si="70"/>
        <v>Senegal-HIV/AIDS</v>
      </c>
      <c r="H1307" s="1">
        <v>1</v>
      </c>
      <c r="I1307" s="1" t="s">
        <v>110</v>
      </c>
      <c r="J1307" s="1" t="str">
        <f>IF(IFERROR(IF(M1307="",INDEX('Review Approach Lookup'!D:D,MATCH('Eligible Components'!G1307,'Review Approach Lookup'!A:A,0)),INDEX('Tableau FR Download'!I:I,MATCH(M1307,'Tableau FR Download'!G:G,0))),"")=0,"TBC",IFERROR(IF(M1307="",INDEX('Review Approach Lookup'!D:D,MATCH('Eligible Components'!G1307,'Review Approach Lookup'!A:A,0)),INDEX('Tableau FR Download'!I:I,MATCH(M1307,'Tableau FR Download'!G:G,0))),""))</f>
        <v>Program Continuation</v>
      </c>
      <c r="K1307" s="1" t="s">
        <v>202</v>
      </c>
      <c r="L1307" s="1">
        <f>_xlfn.MAXIFS('Tableau FR Download'!A:A,'Tableau FR Download'!B:B,'Eligible Components'!G1307)</f>
        <v>1538</v>
      </c>
      <c r="M1307" s="1" t="str">
        <f>IF(L1307=0,"",INDEX('Tableau FR Download'!G:G,MATCH('Eligible Components'!L1307,'Tableau FR Download'!A:A,0)))</f>
        <v>FR1538-SEN-H</v>
      </c>
      <c r="N1307" s="2" t="str">
        <f>IFERROR(IF(LEFT(INDEX('Tableau FR Download'!J:J,MATCH('Eligible Components'!M1307,'Tableau FR Download'!G:G,0)),FIND(" - ",INDEX('Tableau FR Download'!J:J,MATCH('Eligible Components'!M1307,'Tableau FR Download'!G:G,0)))-1) = 0,"",LEFT(INDEX('Tableau FR Download'!J:J,MATCH('Eligible Components'!M1307,'Tableau FR Download'!G:G,0)),FIND(" - ",INDEX('Tableau FR Download'!J:J,MATCH('Eligible Components'!M1307,'Tableau FR Download'!G:G,0)))-1)),"")</f>
        <v>Window 2</v>
      </c>
      <c r="O1307" s="2" t="str">
        <f>IF(T1307="No","",IFERROR(IF(INDEX('Tableau FR Download'!M:M,MATCH('Eligible Components'!M1307,'Tableau FR Download'!G:G,0))=0,"",INDEX('Tableau FR Download'!M:M,MATCH('Eligible Components'!M1307,'Tableau FR Download'!G:G,0))),""))</f>
        <v>Grant Making</v>
      </c>
      <c r="P1307" s="27">
        <f>IF(IFERROR(
INDEX('Funding Request Tracker'!$G$6:$G$13,MATCH('Eligible Components'!N1307,'Funding Request Tracker'!$F$6:$F$13,0)),"")=0,"",
IFERROR(INDEX('Funding Request Tracker'!$G$6:$G$13,MATCH('Eligible Components'!N1307,'Funding Request Tracker'!$F$6:$F$13,0)),
""))</f>
        <v>45076</v>
      </c>
      <c r="Q1307" s="27">
        <f>IF(IFERROR(INDEX('Tableau FR Download'!N:N,MATCH('Eligible Components'!M1307,'Tableau FR Download'!G:G,0)),"")=0,"",IFERROR(INDEX('Tableau FR Download'!N:N,MATCH('Eligible Components'!M1307,'Tableau FR Download'!G:G,0)),""))</f>
        <v>45253</v>
      </c>
      <c r="R1307" s="27">
        <f>IF(IFERROR(INDEX('Tableau FR Download'!O:O,MATCH('Eligible Components'!M1307,'Tableau FR Download'!G:G,0)),"")=0,"",IFERROR(INDEX('Tableau FR Download'!O:O,MATCH('Eligible Components'!M1307,'Tableau FR Download'!G:G,0)),""))</f>
        <v>45275</v>
      </c>
      <c r="S1307">
        <f t="shared" si="72"/>
        <v>6.5245901639344259</v>
      </c>
      <c r="T1307" s="1" t="str">
        <f>IFERROR(INDEX('User Instructions'!$E$3:$E$8,MATCH('Eligible Components'!N1307,'User Instructions'!$D$3:$D$8,0)),"")</f>
        <v>Yes</v>
      </c>
      <c r="U1307" s="1" t="str">
        <f>IFERROR(IF(INDEX('Tableau FR Download'!M:M,MATCH('Eligible Components'!M1307,'Tableau FR Download'!G:G,0))=0,"",INDEX('Tableau FR Download'!M:M,MATCH('Eligible Components'!M1307,'Tableau FR Download'!G:G,0))),"")</f>
        <v>Grant Making</v>
      </c>
    </row>
    <row r="1308" spans="1:21" hidden="1" x14ac:dyDescent="0.35">
      <c r="A1308" s="1">
        <f t="shared" si="71"/>
        <v>0</v>
      </c>
      <c r="B1308" s="1">
        <v>0</v>
      </c>
      <c r="C1308" s="1" t="s">
        <v>201</v>
      </c>
      <c r="D1308" s="1" t="s">
        <v>164</v>
      </c>
      <c r="E1308" s="1" t="s">
        <v>103</v>
      </c>
      <c r="F1308" s="1" t="s">
        <v>203</v>
      </c>
      <c r="G1308" s="1" t="str">
        <f t="shared" si="70"/>
        <v>Senegal-HIV/AIDS,Malaria</v>
      </c>
      <c r="H1308" s="1">
        <v>0</v>
      </c>
      <c r="I1308" s="1" t="s">
        <v>110</v>
      </c>
      <c r="J1308" s="1" t="str">
        <f>IF(IFERROR(IF(M1308="",INDEX('Review Approach Lookup'!D:D,MATCH('Eligible Components'!G1308,'Review Approach Lookup'!A:A,0)),INDEX('Tableau FR Download'!I:I,MATCH(M1308,'Tableau FR Download'!G:G,0))),"")=0,"TBC",IFERROR(IF(M1308="",INDEX('Review Approach Lookup'!D:D,MATCH('Eligible Components'!G1308,'Review Approach Lookup'!A:A,0)),INDEX('Tableau FR Download'!I:I,MATCH(M1308,'Tableau FR Download'!G:G,0))),""))</f>
        <v/>
      </c>
      <c r="K1308" s="1" t="s">
        <v>202</v>
      </c>
      <c r="L1308" s="1">
        <f>_xlfn.MAXIFS('Tableau FR Download'!A:A,'Tableau FR Download'!B:B,'Eligible Components'!G1308)</f>
        <v>0</v>
      </c>
      <c r="M1308" s="1" t="str">
        <f>IF(L1308=0,"",INDEX('Tableau FR Download'!G:G,MATCH('Eligible Components'!L1308,'Tableau FR Download'!A:A,0)))</f>
        <v/>
      </c>
      <c r="N1308" s="2" t="str">
        <f>IFERROR(IF(LEFT(INDEX('Tableau FR Download'!J:J,MATCH('Eligible Components'!M1308,'Tableau FR Download'!G:G,0)),FIND(" - ",INDEX('Tableau FR Download'!J:J,MATCH('Eligible Components'!M1308,'Tableau FR Download'!G:G,0)))-1) = 0,"",LEFT(INDEX('Tableau FR Download'!J:J,MATCH('Eligible Components'!M1308,'Tableau FR Download'!G:G,0)),FIND(" - ",INDEX('Tableau FR Download'!J:J,MATCH('Eligible Components'!M1308,'Tableau FR Download'!G:G,0)))-1)),"")</f>
        <v/>
      </c>
      <c r="O1308" s="2" t="str">
        <f>IF(T1308="No","",IFERROR(IF(INDEX('Tableau FR Download'!M:M,MATCH('Eligible Components'!M1308,'Tableau FR Download'!G:G,0))=0,"",INDEX('Tableau FR Download'!M:M,MATCH('Eligible Components'!M1308,'Tableau FR Download'!G:G,0))),""))</f>
        <v/>
      </c>
      <c r="P1308" s="27" t="str">
        <f>IF(IFERROR(
INDEX('Funding Request Tracker'!$G$6:$G$13,MATCH('Eligible Components'!N1308,'Funding Request Tracker'!$F$6:$F$13,0)),"")=0,"",
IFERROR(INDEX('Funding Request Tracker'!$G$6:$G$13,MATCH('Eligible Components'!N1308,'Funding Request Tracker'!$F$6:$F$13,0)),
""))</f>
        <v/>
      </c>
      <c r="Q1308" s="27" t="str">
        <f>IF(IFERROR(INDEX('Tableau FR Download'!N:N,MATCH('Eligible Components'!M1308,'Tableau FR Download'!G:G,0)),"")=0,"",IFERROR(INDEX('Tableau FR Download'!N:N,MATCH('Eligible Components'!M1308,'Tableau FR Download'!G:G,0)),""))</f>
        <v/>
      </c>
      <c r="R1308" s="27" t="str">
        <f>IF(IFERROR(INDEX('Tableau FR Download'!O:O,MATCH('Eligible Components'!M1308,'Tableau FR Download'!G:G,0)),"")=0,"",IFERROR(INDEX('Tableau FR Download'!O:O,MATCH('Eligible Components'!M1308,'Tableau FR Download'!G:G,0)),""))</f>
        <v/>
      </c>
      <c r="S1308" t="str">
        <f t="shared" si="72"/>
        <v/>
      </c>
      <c r="T1308" s="1" t="str">
        <f>IFERROR(INDEX('User Instructions'!$E$3:$E$8,MATCH('Eligible Components'!N1308,'User Instructions'!$D$3:$D$8,0)),"")</f>
        <v/>
      </c>
      <c r="U1308" s="1" t="str">
        <f>IFERROR(IF(INDEX('Tableau FR Download'!M:M,MATCH('Eligible Components'!M1308,'Tableau FR Download'!G:G,0))=0,"",INDEX('Tableau FR Download'!M:M,MATCH('Eligible Components'!M1308,'Tableau FR Download'!G:G,0))),"")</f>
        <v/>
      </c>
    </row>
    <row r="1309" spans="1:21" hidden="1" x14ac:dyDescent="0.35">
      <c r="A1309" s="1">
        <f t="shared" si="71"/>
        <v>0</v>
      </c>
      <c r="B1309" s="1">
        <v>0</v>
      </c>
      <c r="C1309" s="1" t="s">
        <v>201</v>
      </c>
      <c r="D1309" s="1" t="s">
        <v>164</v>
      </c>
      <c r="E1309" s="1" t="s">
        <v>204</v>
      </c>
      <c r="F1309" s="1" t="s">
        <v>205</v>
      </c>
      <c r="G1309" s="1" t="str">
        <f t="shared" si="70"/>
        <v>Senegal-HIV/AIDS,Malaria,RSSH</v>
      </c>
      <c r="H1309" s="1">
        <v>0</v>
      </c>
      <c r="I1309" s="1" t="s">
        <v>110</v>
      </c>
      <c r="J1309" s="1" t="str">
        <f>IF(IFERROR(IF(M1309="",INDEX('Review Approach Lookup'!D:D,MATCH('Eligible Components'!G1309,'Review Approach Lookup'!A:A,0)),INDEX('Tableau FR Download'!I:I,MATCH(M1309,'Tableau FR Download'!G:G,0))),"")=0,"TBC",IFERROR(IF(M1309="",INDEX('Review Approach Lookup'!D:D,MATCH('Eligible Components'!G1309,'Review Approach Lookup'!A:A,0)),INDEX('Tableau FR Download'!I:I,MATCH(M1309,'Tableau FR Download'!G:G,0))),""))</f>
        <v/>
      </c>
      <c r="K1309" s="1" t="s">
        <v>202</v>
      </c>
      <c r="L1309" s="1">
        <f>_xlfn.MAXIFS('Tableau FR Download'!A:A,'Tableau FR Download'!B:B,'Eligible Components'!G1309)</f>
        <v>0</v>
      </c>
      <c r="M1309" s="1" t="str">
        <f>IF(L1309=0,"",INDEX('Tableau FR Download'!G:G,MATCH('Eligible Components'!L1309,'Tableau FR Download'!A:A,0)))</f>
        <v/>
      </c>
      <c r="N1309" s="2" t="str">
        <f>IFERROR(IF(LEFT(INDEX('Tableau FR Download'!J:J,MATCH('Eligible Components'!M1309,'Tableau FR Download'!G:G,0)),FIND(" - ",INDEX('Tableau FR Download'!J:J,MATCH('Eligible Components'!M1309,'Tableau FR Download'!G:G,0)))-1) = 0,"",LEFT(INDEX('Tableau FR Download'!J:J,MATCH('Eligible Components'!M1309,'Tableau FR Download'!G:G,0)),FIND(" - ",INDEX('Tableau FR Download'!J:J,MATCH('Eligible Components'!M1309,'Tableau FR Download'!G:G,0)))-1)),"")</f>
        <v/>
      </c>
      <c r="O1309" s="2" t="str">
        <f>IF(T1309="No","",IFERROR(IF(INDEX('Tableau FR Download'!M:M,MATCH('Eligible Components'!M1309,'Tableau FR Download'!G:G,0))=0,"",INDEX('Tableau FR Download'!M:M,MATCH('Eligible Components'!M1309,'Tableau FR Download'!G:G,0))),""))</f>
        <v/>
      </c>
      <c r="P1309" s="27" t="str">
        <f>IF(IFERROR(
INDEX('Funding Request Tracker'!$G$6:$G$13,MATCH('Eligible Components'!N1309,'Funding Request Tracker'!$F$6:$F$13,0)),"")=0,"",
IFERROR(INDEX('Funding Request Tracker'!$G$6:$G$13,MATCH('Eligible Components'!N1309,'Funding Request Tracker'!$F$6:$F$13,0)),
""))</f>
        <v/>
      </c>
      <c r="Q1309" s="27" t="str">
        <f>IF(IFERROR(INDEX('Tableau FR Download'!N:N,MATCH('Eligible Components'!M1309,'Tableau FR Download'!G:G,0)),"")=0,"",IFERROR(INDEX('Tableau FR Download'!N:N,MATCH('Eligible Components'!M1309,'Tableau FR Download'!G:G,0)),""))</f>
        <v/>
      </c>
      <c r="R1309" s="27" t="str">
        <f>IF(IFERROR(INDEX('Tableau FR Download'!O:O,MATCH('Eligible Components'!M1309,'Tableau FR Download'!G:G,0)),"")=0,"",IFERROR(INDEX('Tableau FR Download'!O:O,MATCH('Eligible Components'!M1309,'Tableau FR Download'!G:G,0)),""))</f>
        <v/>
      </c>
      <c r="S1309" t="str">
        <f t="shared" si="72"/>
        <v/>
      </c>
      <c r="T1309" s="1" t="str">
        <f>IFERROR(INDEX('User Instructions'!$E$3:$E$8,MATCH('Eligible Components'!N1309,'User Instructions'!$D$3:$D$8,0)),"")</f>
        <v/>
      </c>
      <c r="U1309" s="1" t="str">
        <f>IFERROR(IF(INDEX('Tableau FR Download'!M:M,MATCH('Eligible Components'!M1309,'Tableau FR Download'!G:G,0))=0,"",INDEX('Tableau FR Download'!M:M,MATCH('Eligible Components'!M1309,'Tableau FR Download'!G:G,0))),"")</f>
        <v/>
      </c>
    </row>
    <row r="1310" spans="1:21" hidden="1" x14ac:dyDescent="0.35">
      <c r="A1310" s="1">
        <f t="shared" si="71"/>
        <v>0</v>
      </c>
      <c r="B1310" s="1">
        <v>0</v>
      </c>
      <c r="C1310" s="1" t="s">
        <v>201</v>
      </c>
      <c r="D1310" s="1" t="s">
        <v>164</v>
      </c>
      <c r="E1310" s="1" t="s">
        <v>206</v>
      </c>
      <c r="F1310" s="1" t="s">
        <v>207</v>
      </c>
      <c r="G1310" s="1" t="str">
        <f t="shared" si="70"/>
        <v>Senegal-HIV/AIDS,RSSH</v>
      </c>
      <c r="H1310" s="1">
        <v>1</v>
      </c>
      <c r="I1310" s="1" t="s">
        <v>110</v>
      </c>
      <c r="J1310" s="1" t="str">
        <f>IF(IFERROR(IF(M1310="",INDEX('Review Approach Lookup'!D:D,MATCH('Eligible Components'!G1310,'Review Approach Lookup'!A:A,0)),INDEX('Tableau FR Download'!I:I,MATCH(M1310,'Tableau FR Download'!G:G,0))),"")=0,"TBC",IFERROR(IF(M1310="",INDEX('Review Approach Lookup'!D:D,MATCH('Eligible Components'!G1310,'Review Approach Lookup'!A:A,0)),INDEX('Tableau FR Download'!I:I,MATCH(M1310,'Tableau FR Download'!G:G,0))),""))</f>
        <v/>
      </c>
      <c r="K1310" s="1" t="s">
        <v>202</v>
      </c>
      <c r="L1310" s="1">
        <f>_xlfn.MAXIFS('Tableau FR Download'!A:A,'Tableau FR Download'!B:B,'Eligible Components'!G1310)</f>
        <v>0</v>
      </c>
      <c r="M1310" s="1" t="str">
        <f>IF(L1310=0,"",INDEX('Tableau FR Download'!G:G,MATCH('Eligible Components'!L1310,'Tableau FR Download'!A:A,0)))</f>
        <v/>
      </c>
      <c r="N1310" s="2" t="str">
        <f>IFERROR(IF(LEFT(INDEX('Tableau FR Download'!J:J,MATCH('Eligible Components'!M1310,'Tableau FR Download'!G:G,0)),FIND(" - ",INDEX('Tableau FR Download'!J:J,MATCH('Eligible Components'!M1310,'Tableau FR Download'!G:G,0)))-1) = 0,"",LEFT(INDEX('Tableau FR Download'!J:J,MATCH('Eligible Components'!M1310,'Tableau FR Download'!G:G,0)),FIND(" - ",INDEX('Tableau FR Download'!J:J,MATCH('Eligible Components'!M1310,'Tableau FR Download'!G:G,0)))-1)),"")</f>
        <v/>
      </c>
      <c r="O1310" s="2" t="str">
        <f>IF(T1310="No","",IFERROR(IF(INDEX('Tableau FR Download'!M:M,MATCH('Eligible Components'!M1310,'Tableau FR Download'!G:G,0))=0,"",INDEX('Tableau FR Download'!M:M,MATCH('Eligible Components'!M1310,'Tableau FR Download'!G:G,0))),""))</f>
        <v/>
      </c>
      <c r="P1310" s="27" t="str">
        <f>IF(IFERROR(
INDEX('Funding Request Tracker'!$G$6:$G$13,MATCH('Eligible Components'!N1310,'Funding Request Tracker'!$F$6:$F$13,0)),"")=0,"",
IFERROR(INDEX('Funding Request Tracker'!$G$6:$G$13,MATCH('Eligible Components'!N1310,'Funding Request Tracker'!$F$6:$F$13,0)),
""))</f>
        <v/>
      </c>
      <c r="Q1310" s="27" t="str">
        <f>IF(IFERROR(INDEX('Tableau FR Download'!N:N,MATCH('Eligible Components'!M1310,'Tableau FR Download'!G:G,0)),"")=0,"",IFERROR(INDEX('Tableau FR Download'!N:N,MATCH('Eligible Components'!M1310,'Tableau FR Download'!G:G,0)),""))</f>
        <v/>
      </c>
      <c r="R1310" s="27" t="str">
        <f>IF(IFERROR(INDEX('Tableau FR Download'!O:O,MATCH('Eligible Components'!M1310,'Tableau FR Download'!G:G,0)),"")=0,"",IFERROR(INDEX('Tableau FR Download'!O:O,MATCH('Eligible Components'!M1310,'Tableau FR Download'!G:G,0)),""))</f>
        <v/>
      </c>
      <c r="S1310" t="str">
        <f t="shared" si="72"/>
        <v/>
      </c>
      <c r="T1310" s="1" t="str">
        <f>IFERROR(INDEX('User Instructions'!$E$3:$E$8,MATCH('Eligible Components'!N1310,'User Instructions'!$D$3:$D$8,0)),"")</f>
        <v/>
      </c>
      <c r="U1310" s="1" t="str">
        <f>IFERROR(IF(INDEX('Tableau FR Download'!M:M,MATCH('Eligible Components'!M1310,'Tableau FR Download'!G:G,0))=0,"",INDEX('Tableau FR Download'!M:M,MATCH('Eligible Components'!M1310,'Tableau FR Download'!G:G,0))),"")</f>
        <v/>
      </c>
    </row>
    <row r="1311" spans="1:21" hidden="1" x14ac:dyDescent="0.35">
      <c r="A1311" s="1">
        <f t="shared" si="71"/>
        <v>0</v>
      </c>
      <c r="B1311" s="1">
        <v>0</v>
      </c>
      <c r="C1311" s="1" t="s">
        <v>201</v>
      </c>
      <c r="D1311" s="1" t="s">
        <v>164</v>
      </c>
      <c r="E1311" s="1" t="s">
        <v>63</v>
      </c>
      <c r="F1311" s="1" t="s">
        <v>208</v>
      </c>
      <c r="G1311" s="1" t="str">
        <f t="shared" si="70"/>
        <v>Senegal-HIV/AIDS, Tuberculosis</v>
      </c>
      <c r="H1311" s="1">
        <v>1</v>
      </c>
      <c r="I1311" s="1" t="s">
        <v>110</v>
      </c>
      <c r="J1311" s="1" t="str">
        <f>IF(IFERROR(IF(M1311="",INDEX('Review Approach Lookup'!D:D,MATCH('Eligible Components'!G1311,'Review Approach Lookup'!A:A,0)),INDEX('Tableau FR Download'!I:I,MATCH(M1311,'Tableau FR Download'!G:G,0))),"")=0,"TBC",IFERROR(IF(M1311="",INDEX('Review Approach Lookup'!D:D,MATCH('Eligible Components'!G1311,'Review Approach Lookup'!A:A,0)),INDEX('Tableau FR Download'!I:I,MATCH(M1311,'Tableau FR Download'!G:G,0))),""))</f>
        <v/>
      </c>
      <c r="K1311" s="1" t="s">
        <v>202</v>
      </c>
      <c r="L1311" s="1">
        <f>_xlfn.MAXIFS('Tableau FR Download'!A:A,'Tableau FR Download'!B:B,'Eligible Components'!G1311)</f>
        <v>0</v>
      </c>
      <c r="M1311" s="1" t="str">
        <f>IF(L1311=0,"",INDEX('Tableau FR Download'!G:G,MATCH('Eligible Components'!L1311,'Tableau FR Download'!A:A,0)))</f>
        <v/>
      </c>
      <c r="N1311" s="2" t="str">
        <f>IFERROR(IF(LEFT(INDEX('Tableau FR Download'!J:J,MATCH('Eligible Components'!M1311,'Tableau FR Download'!G:G,0)),FIND(" - ",INDEX('Tableau FR Download'!J:J,MATCH('Eligible Components'!M1311,'Tableau FR Download'!G:G,0)))-1) = 0,"",LEFT(INDEX('Tableau FR Download'!J:J,MATCH('Eligible Components'!M1311,'Tableau FR Download'!G:G,0)),FIND(" - ",INDEX('Tableau FR Download'!J:J,MATCH('Eligible Components'!M1311,'Tableau FR Download'!G:G,0)))-1)),"")</f>
        <v/>
      </c>
      <c r="O1311" s="2" t="str">
        <f>IF(T1311="No","",IFERROR(IF(INDEX('Tableau FR Download'!M:M,MATCH('Eligible Components'!M1311,'Tableau FR Download'!G:G,0))=0,"",INDEX('Tableau FR Download'!M:M,MATCH('Eligible Components'!M1311,'Tableau FR Download'!G:G,0))),""))</f>
        <v/>
      </c>
      <c r="P1311" s="27" t="str">
        <f>IF(IFERROR(
INDEX('Funding Request Tracker'!$G$6:$G$13,MATCH('Eligible Components'!N1311,'Funding Request Tracker'!$F$6:$F$13,0)),"")=0,"",
IFERROR(INDEX('Funding Request Tracker'!$G$6:$G$13,MATCH('Eligible Components'!N1311,'Funding Request Tracker'!$F$6:$F$13,0)),
""))</f>
        <v/>
      </c>
      <c r="Q1311" s="27" t="str">
        <f>IF(IFERROR(INDEX('Tableau FR Download'!N:N,MATCH('Eligible Components'!M1311,'Tableau FR Download'!G:G,0)),"")=0,"",IFERROR(INDEX('Tableau FR Download'!N:N,MATCH('Eligible Components'!M1311,'Tableau FR Download'!G:G,0)),""))</f>
        <v/>
      </c>
      <c r="R1311" s="27" t="str">
        <f>IF(IFERROR(INDEX('Tableau FR Download'!O:O,MATCH('Eligible Components'!M1311,'Tableau FR Download'!G:G,0)),"")=0,"",IFERROR(INDEX('Tableau FR Download'!O:O,MATCH('Eligible Components'!M1311,'Tableau FR Download'!G:G,0)),""))</f>
        <v/>
      </c>
      <c r="S1311" t="str">
        <f t="shared" si="72"/>
        <v/>
      </c>
      <c r="T1311" s="1" t="str">
        <f>IFERROR(INDEX('User Instructions'!$E$3:$E$8,MATCH('Eligible Components'!N1311,'User Instructions'!$D$3:$D$8,0)),"")</f>
        <v/>
      </c>
      <c r="U1311" s="1" t="str">
        <f>IFERROR(IF(INDEX('Tableau FR Download'!M:M,MATCH('Eligible Components'!M1311,'Tableau FR Download'!G:G,0))=0,"",INDEX('Tableau FR Download'!M:M,MATCH('Eligible Components'!M1311,'Tableau FR Download'!G:G,0))),"")</f>
        <v/>
      </c>
    </row>
    <row r="1312" spans="1:21" hidden="1" x14ac:dyDescent="0.35">
      <c r="A1312" s="1">
        <f t="shared" si="71"/>
        <v>0</v>
      </c>
      <c r="B1312" s="1">
        <v>0</v>
      </c>
      <c r="C1312" s="1" t="s">
        <v>201</v>
      </c>
      <c r="D1312" s="1" t="s">
        <v>164</v>
      </c>
      <c r="E1312" s="1" t="s">
        <v>53</v>
      </c>
      <c r="F1312" s="1" t="s">
        <v>209</v>
      </c>
      <c r="G1312" s="1" t="str">
        <f t="shared" si="70"/>
        <v>Senegal-HIV/AIDS,Tuberculosis,Malaria</v>
      </c>
      <c r="H1312" s="1">
        <v>0</v>
      </c>
      <c r="I1312" s="1" t="s">
        <v>110</v>
      </c>
      <c r="J1312" s="1" t="str">
        <f>IF(IFERROR(IF(M1312="",INDEX('Review Approach Lookup'!D:D,MATCH('Eligible Components'!G1312,'Review Approach Lookup'!A:A,0)),INDEX('Tableau FR Download'!I:I,MATCH(M1312,'Tableau FR Download'!G:G,0))),"")=0,"TBC",IFERROR(IF(M1312="",INDEX('Review Approach Lookup'!D:D,MATCH('Eligible Components'!G1312,'Review Approach Lookup'!A:A,0)),INDEX('Tableau FR Download'!I:I,MATCH(M1312,'Tableau FR Download'!G:G,0))),""))</f>
        <v/>
      </c>
      <c r="K1312" s="1" t="s">
        <v>202</v>
      </c>
      <c r="L1312" s="1">
        <f>_xlfn.MAXIFS('Tableau FR Download'!A:A,'Tableau FR Download'!B:B,'Eligible Components'!G1312)</f>
        <v>0</v>
      </c>
      <c r="M1312" s="1" t="str">
        <f>IF(L1312=0,"",INDEX('Tableau FR Download'!G:G,MATCH('Eligible Components'!L1312,'Tableau FR Download'!A:A,0)))</f>
        <v/>
      </c>
      <c r="N1312" s="2" t="str">
        <f>IFERROR(IF(LEFT(INDEX('Tableau FR Download'!J:J,MATCH('Eligible Components'!M1312,'Tableau FR Download'!G:G,0)),FIND(" - ",INDEX('Tableau FR Download'!J:J,MATCH('Eligible Components'!M1312,'Tableau FR Download'!G:G,0)))-1) = 0,"",LEFT(INDEX('Tableau FR Download'!J:J,MATCH('Eligible Components'!M1312,'Tableau FR Download'!G:G,0)),FIND(" - ",INDEX('Tableau FR Download'!J:J,MATCH('Eligible Components'!M1312,'Tableau FR Download'!G:G,0)))-1)),"")</f>
        <v/>
      </c>
      <c r="O1312" s="2" t="str">
        <f>IF(T1312="No","",IFERROR(IF(INDEX('Tableau FR Download'!M:M,MATCH('Eligible Components'!M1312,'Tableau FR Download'!G:G,0))=0,"",INDEX('Tableau FR Download'!M:M,MATCH('Eligible Components'!M1312,'Tableau FR Download'!G:G,0))),""))</f>
        <v/>
      </c>
      <c r="P1312" s="27" t="str">
        <f>IF(IFERROR(
INDEX('Funding Request Tracker'!$G$6:$G$13,MATCH('Eligible Components'!N1312,'Funding Request Tracker'!$F$6:$F$13,0)),"")=0,"",
IFERROR(INDEX('Funding Request Tracker'!$G$6:$G$13,MATCH('Eligible Components'!N1312,'Funding Request Tracker'!$F$6:$F$13,0)),
""))</f>
        <v/>
      </c>
      <c r="Q1312" s="27" t="str">
        <f>IF(IFERROR(INDEX('Tableau FR Download'!N:N,MATCH('Eligible Components'!M1312,'Tableau FR Download'!G:G,0)),"")=0,"",IFERROR(INDEX('Tableau FR Download'!N:N,MATCH('Eligible Components'!M1312,'Tableau FR Download'!G:G,0)),""))</f>
        <v/>
      </c>
      <c r="R1312" s="27" t="str">
        <f>IF(IFERROR(INDEX('Tableau FR Download'!O:O,MATCH('Eligible Components'!M1312,'Tableau FR Download'!G:G,0)),"")=0,"",IFERROR(INDEX('Tableau FR Download'!O:O,MATCH('Eligible Components'!M1312,'Tableau FR Download'!G:G,0)),""))</f>
        <v/>
      </c>
      <c r="S1312" t="str">
        <f t="shared" si="72"/>
        <v/>
      </c>
      <c r="T1312" s="1" t="str">
        <f>IFERROR(INDEX('User Instructions'!$E$3:$E$8,MATCH('Eligible Components'!N1312,'User Instructions'!$D$3:$D$8,0)),"")</f>
        <v/>
      </c>
      <c r="U1312" s="1" t="str">
        <f>IFERROR(IF(INDEX('Tableau FR Download'!M:M,MATCH('Eligible Components'!M1312,'Tableau FR Download'!G:G,0))=0,"",INDEX('Tableau FR Download'!M:M,MATCH('Eligible Components'!M1312,'Tableau FR Download'!G:G,0))),"")</f>
        <v/>
      </c>
    </row>
    <row r="1313" spans="1:21" hidden="1" x14ac:dyDescent="0.35">
      <c r="A1313" s="1">
        <f t="shared" si="71"/>
        <v>0</v>
      </c>
      <c r="B1313" s="1">
        <v>0</v>
      </c>
      <c r="C1313" s="1" t="s">
        <v>201</v>
      </c>
      <c r="D1313" s="1" t="s">
        <v>164</v>
      </c>
      <c r="E1313" s="1" t="s">
        <v>81</v>
      </c>
      <c r="F1313" s="1" t="s">
        <v>210</v>
      </c>
      <c r="G1313" s="1" t="str">
        <f t="shared" si="70"/>
        <v>Senegal-HIV/AIDS,Tuberculosis,Malaria,RSSH</v>
      </c>
      <c r="H1313" s="1">
        <v>0</v>
      </c>
      <c r="I1313" s="1" t="s">
        <v>110</v>
      </c>
      <c r="J1313" s="1" t="str">
        <f>IF(IFERROR(IF(M1313="",INDEX('Review Approach Lookup'!D:D,MATCH('Eligible Components'!G1313,'Review Approach Lookup'!A:A,0)),INDEX('Tableau FR Download'!I:I,MATCH(M1313,'Tableau FR Download'!G:G,0))),"")=0,"TBC",IFERROR(IF(M1313="",INDEX('Review Approach Lookup'!D:D,MATCH('Eligible Components'!G1313,'Review Approach Lookup'!A:A,0)),INDEX('Tableau FR Download'!I:I,MATCH(M1313,'Tableau FR Download'!G:G,0))),""))</f>
        <v/>
      </c>
      <c r="K1313" s="1" t="s">
        <v>202</v>
      </c>
      <c r="L1313" s="1">
        <f>_xlfn.MAXIFS('Tableau FR Download'!A:A,'Tableau FR Download'!B:B,'Eligible Components'!G1313)</f>
        <v>0</v>
      </c>
      <c r="M1313" s="1" t="str">
        <f>IF(L1313=0,"",INDEX('Tableau FR Download'!G:G,MATCH('Eligible Components'!L1313,'Tableau FR Download'!A:A,0)))</f>
        <v/>
      </c>
      <c r="N1313" s="2" t="str">
        <f>IFERROR(IF(LEFT(INDEX('Tableau FR Download'!J:J,MATCH('Eligible Components'!M1313,'Tableau FR Download'!G:G,0)),FIND(" - ",INDEX('Tableau FR Download'!J:J,MATCH('Eligible Components'!M1313,'Tableau FR Download'!G:G,0)))-1) = 0,"",LEFT(INDEX('Tableau FR Download'!J:J,MATCH('Eligible Components'!M1313,'Tableau FR Download'!G:G,0)),FIND(" - ",INDEX('Tableau FR Download'!J:J,MATCH('Eligible Components'!M1313,'Tableau FR Download'!G:G,0)))-1)),"")</f>
        <v/>
      </c>
      <c r="O1313" s="2" t="str">
        <f>IF(T1313="No","",IFERROR(IF(INDEX('Tableau FR Download'!M:M,MATCH('Eligible Components'!M1313,'Tableau FR Download'!G:G,0))=0,"",INDEX('Tableau FR Download'!M:M,MATCH('Eligible Components'!M1313,'Tableau FR Download'!G:G,0))),""))</f>
        <v/>
      </c>
      <c r="P1313" s="27" t="str">
        <f>IF(IFERROR(
INDEX('Funding Request Tracker'!$G$6:$G$13,MATCH('Eligible Components'!N1313,'Funding Request Tracker'!$F$6:$F$13,0)),"")=0,"",
IFERROR(INDEX('Funding Request Tracker'!$G$6:$G$13,MATCH('Eligible Components'!N1313,'Funding Request Tracker'!$F$6:$F$13,0)),
""))</f>
        <v/>
      </c>
      <c r="Q1313" s="27" t="str">
        <f>IF(IFERROR(INDEX('Tableau FR Download'!N:N,MATCH('Eligible Components'!M1313,'Tableau FR Download'!G:G,0)),"")=0,"",IFERROR(INDEX('Tableau FR Download'!N:N,MATCH('Eligible Components'!M1313,'Tableau FR Download'!G:G,0)),""))</f>
        <v/>
      </c>
      <c r="R1313" s="27" t="str">
        <f>IF(IFERROR(INDEX('Tableau FR Download'!O:O,MATCH('Eligible Components'!M1313,'Tableau FR Download'!G:G,0)),"")=0,"",IFERROR(INDEX('Tableau FR Download'!O:O,MATCH('Eligible Components'!M1313,'Tableau FR Download'!G:G,0)),""))</f>
        <v/>
      </c>
      <c r="S1313" t="str">
        <f t="shared" si="72"/>
        <v/>
      </c>
      <c r="T1313" s="1" t="str">
        <f>IFERROR(INDEX('User Instructions'!$E$3:$E$8,MATCH('Eligible Components'!N1313,'User Instructions'!$D$3:$D$8,0)),"")</f>
        <v/>
      </c>
      <c r="U1313" s="1" t="str">
        <f>IFERROR(IF(INDEX('Tableau FR Download'!M:M,MATCH('Eligible Components'!M1313,'Tableau FR Download'!G:G,0))=0,"",INDEX('Tableau FR Download'!M:M,MATCH('Eligible Components'!M1313,'Tableau FR Download'!G:G,0))),"")</f>
        <v/>
      </c>
    </row>
    <row r="1314" spans="1:21" hidden="1" x14ac:dyDescent="0.35">
      <c r="A1314" s="1">
        <f t="shared" si="71"/>
        <v>0</v>
      </c>
      <c r="B1314" s="1">
        <v>0</v>
      </c>
      <c r="C1314" s="1" t="s">
        <v>201</v>
      </c>
      <c r="D1314" s="1" t="s">
        <v>164</v>
      </c>
      <c r="E1314" s="1" t="s">
        <v>137</v>
      </c>
      <c r="F1314" s="1" t="s">
        <v>211</v>
      </c>
      <c r="G1314" s="1" t="str">
        <f t="shared" si="70"/>
        <v>Senegal-HIV/AIDS,Tuberculosis,RSSH</v>
      </c>
      <c r="H1314" s="1">
        <v>0</v>
      </c>
      <c r="I1314" s="1" t="s">
        <v>110</v>
      </c>
      <c r="J1314" s="1" t="str">
        <f>IF(IFERROR(IF(M1314="",INDEX('Review Approach Lookup'!D:D,MATCH('Eligible Components'!G1314,'Review Approach Lookup'!A:A,0)),INDEX('Tableau FR Download'!I:I,MATCH(M1314,'Tableau FR Download'!G:G,0))),"")=0,"TBC",IFERROR(IF(M1314="",INDEX('Review Approach Lookup'!D:D,MATCH('Eligible Components'!G1314,'Review Approach Lookup'!A:A,0)),INDEX('Tableau FR Download'!I:I,MATCH(M1314,'Tableau FR Download'!G:G,0))),""))</f>
        <v/>
      </c>
      <c r="K1314" s="1" t="s">
        <v>202</v>
      </c>
      <c r="L1314" s="1">
        <f>_xlfn.MAXIFS('Tableau FR Download'!A:A,'Tableau FR Download'!B:B,'Eligible Components'!G1314)</f>
        <v>0</v>
      </c>
      <c r="M1314" s="1" t="str">
        <f>IF(L1314=0,"",INDEX('Tableau FR Download'!G:G,MATCH('Eligible Components'!L1314,'Tableau FR Download'!A:A,0)))</f>
        <v/>
      </c>
      <c r="N1314" s="2" t="str">
        <f>IFERROR(IF(LEFT(INDEX('Tableau FR Download'!J:J,MATCH('Eligible Components'!M1314,'Tableau FR Download'!G:G,0)),FIND(" - ",INDEX('Tableau FR Download'!J:J,MATCH('Eligible Components'!M1314,'Tableau FR Download'!G:G,0)))-1) = 0,"",LEFT(INDEX('Tableau FR Download'!J:J,MATCH('Eligible Components'!M1314,'Tableau FR Download'!G:G,0)),FIND(" - ",INDEX('Tableau FR Download'!J:J,MATCH('Eligible Components'!M1314,'Tableau FR Download'!G:G,0)))-1)),"")</f>
        <v/>
      </c>
      <c r="O1314" s="2" t="str">
        <f>IF(T1314="No","",IFERROR(IF(INDEX('Tableau FR Download'!M:M,MATCH('Eligible Components'!M1314,'Tableau FR Download'!G:G,0))=0,"",INDEX('Tableau FR Download'!M:M,MATCH('Eligible Components'!M1314,'Tableau FR Download'!G:G,0))),""))</f>
        <v/>
      </c>
      <c r="P1314" s="27" t="str">
        <f>IF(IFERROR(
INDEX('Funding Request Tracker'!$G$6:$G$13,MATCH('Eligible Components'!N1314,'Funding Request Tracker'!$F$6:$F$13,0)),"")=0,"",
IFERROR(INDEX('Funding Request Tracker'!$G$6:$G$13,MATCH('Eligible Components'!N1314,'Funding Request Tracker'!$F$6:$F$13,0)),
""))</f>
        <v/>
      </c>
      <c r="Q1314" s="27" t="str">
        <f>IF(IFERROR(INDEX('Tableau FR Download'!N:N,MATCH('Eligible Components'!M1314,'Tableau FR Download'!G:G,0)),"")=0,"",IFERROR(INDEX('Tableau FR Download'!N:N,MATCH('Eligible Components'!M1314,'Tableau FR Download'!G:G,0)),""))</f>
        <v/>
      </c>
      <c r="R1314" s="27" t="str">
        <f>IF(IFERROR(INDEX('Tableau FR Download'!O:O,MATCH('Eligible Components'!M1314,'Tableau FR Download'!G:G,0)),"")=0,"",IFERROR(INDEX('Tableau FR Download'!O:O,MATCH('Eligible Components'!M1314,'Tableau FR Download'!G:G,0)),""))</f>
        <v/>
      </c>
      <c r="S1314" t="str">
        <f t="shared" si="72"/>
        <v/>
      </c>
      <c r="T1314" s="1" t="str">
        <f>IFERROR(INDEX('User Instructions'!$E$3:$E$8,MATCH('Eligible Components'!N1314,'User Instructions'!$D$3:$D$8,0)),"")</f>
        <v/>
      </c>
      <c r="U1314" s="1" t="str">
        <f>IFERROR(IF(INDEX('Tableau FR Download'!M:M,MATCH('Eligible Components'!M1314,'Tableau FR Download'!G:G,0))=0,"",INDEX('Tableau FR Download'!M:M,MATCH('Eligible Components'!M1314,'Tableau FR Download'!G:G,0))),"")</f>
        <v/>
      </c>
    </row>
    <row r="1315" spans="1:21" hidden="1" x14ac:dyDescent="0.35">
      <c r="A1315" s="1">
        <f t="shared" si="71"/>
        <v>1</v>
      </c>
      <c r="B1315" s="1">
        <v>0</v>
      </c>
      <c r="C1315" s="1" t="s">
        <v>201</v>
      </c>
      <c r="D1315" s="1" t="s">
        <v>164</v>
      </c>
      <c r="E1315" s="1" t="s">
        <v>68</v>
      </c>
      <c r="F1315" s="1" t="s">
        <v>68</v>
      </c>
      <c r="G1315" s="1" t="str">
        <f t="shared" si="70"/>
        <v>Senegal-Malaria</v>
      </c>
      <c r="H1315" s="1">
        <v>1</v>
      </c>
      <c r="I1315" s="1" t="s">
        <v>110</v>
      </c>
      <c r="J1315" s="1" t="str">
        <f>IF(IFERROR(IF(M1315="",INDEX('Review Approach Lookup'!D:D,MATCH('Eligible Components'!G1315,'Review Approach Lookup'!A:A,0)),INDEX('Tableau FR Download'!I:I,MATCH(M1315,'Tableau FR Download'!G:G,0))),"")=0,"TBC",IFERROR(IF(M1315="",INDEX('Review Approach Lookup'!D:D,MATCH('Eligible Components'!G1315,'Review Approach Lookup'!A:A,0)),INDEX('Tableau FR Download'!I:I,MATCH(M1315,'Tableau FR Download'!G:G,0))),""))</f>
        <v>Program Continuation</v>
      </c>
      <c r="K1315" s="1" t="s">
        <v>202</v>
      </c>
      <c r="L1315" s="1">
        <f>_xlfn.MAXIFS('Tableau FR Download'!A:A,'Tableau FR Download'!B:B,'Eligible Components'!G1315)</f>
        <v>1540</v>
      </c>
      <c r="M1315" s="1" t="str">
        <f>IF(L1315=0,"",INDEX('Tableau FR Download'!G:G,MATCH('Eligible Components'!L1315,'Tableau FR Download'!A:A,0)))</f>
        <v>FR1540-SEN-M</v>
      </c>
      <c r="N1315" s="2" t="str">
        <f>IFERROR(IF(LEFT(INDEX('Tableau FR Download'!J:J,MATCH('Eligible Components'!M1315,'Tableau FR Download'!G:G,0)),FIND(" - ",INDEX('Tableau FR Download'!J:J,MATCH('Eligible Components'!M1315,'Tableau FR Download'!G:G,0)))-1) = 0,"",LEFT(INDEX('Tableau FR Download'!J:J,MATCH('Eligible Components'!M1315,'Tableau FR Download'!G:G,0)),FIND(" - ",INDEX('Tableau FR Download'!J:J,MATCH('Eligible Components'!M1315,'Tableau FR Download'!G:G,0)))-1)),"")</f>
        <v>Window 2</v>
      </c>
      <c r="O1315" s="2" t="str">
        <f>IF(T1315="No","",IFERROR(IF(INDEX('Tableau FR Download'!M:M,MATCH('Eligible Components'!M1315,'Tableau FR Download'!G:G,0))=0,"",INDEX('Tableau FR Download'!M:M,MATCH('Eligible Components'!M1315,'Tableau FR Download'!G:G,0))),""))</f>
        <v>Grant Making</v>
      </c>
      <c r="P1315" s="27">
        <f>IF(IFERROR(
INDEX('Funding Request Tracker'!$G$6:$G$13,MATCH('Eligible Components'!N1315,'Funding Request Tracker'!$F$6:$F$13,0)),"")=0,"",
IFERROR(INDEX('Funding Request Tracker'!$G$6:$G$13,MATCH('Eligible Components'!N1315,'Funding Request Tracker'!$F$6:$F$13,0)),
""))</f>
        <v>45076</v>
      </c>
      <c r="Q1315" s="27">
        <f>IF(IFERROR(INDEX('Tableau FR Download'!N:N,MATCH('Eligible Components'!M1315,'Tableau FR Download'!G:G,0)),"")=0,"",IFERROR(INDEX('Tableau FR Download'!N:N,MATCH('Eligible Components'!M1315,'Tableau FR Download'!G:G,0)),""))</f>
        <v>45253</v>
      </c>
      <c r="R1315" s="27">
        <f>IF(IFERROR(INDEX('Tableau FR Download'!O:O,MATCH('Eligible Components'!M1315,'Tableau FR Download'!G:G,0)),"")=0,"",IFERROR(INDEX('Tableau FR Download'!O:O,MATCH('Eligible Components'!M1315,'Tableau FR Download'!G:G,0)),""))</f>
        <v>45275</v>
      </c>
      <c r="S1315">
        <f t="shared" si="72"/>
        <v>6.5245901639344259</v>
      </c>
      <c r="T1315" s="1" t="str">
        <f>IFERROR(INDEX('User Instructions'!$E$3:$E$8,MATCH('Eligible Components'!N1315,'User Instructions'!$D$3:$D$8,0)),"")</f>
        <v>Yes</v>
      </c>
      <c r="U1315" s="1" t="str">
        <f>IFERROR(IF(INDEX('Tableau FR Download'!M:M,MATCH('Eligible Components'!M1315,'Tableau FR Download'!G:G,0))=0,"",INDEX('Tableau FR Download'!M:M,MATCH('Eligible Components'!M1315,'Tableau FR Download'!G:G,0))),"")</f>
        <v>Grant Making</v>
      </c>
    </row>
    <row r="1316" spans="1:21" hidden="1" x14ac:dyDescent="0.35">
      <c r="A1316" s="1">
        <f t="shared" si="71"/>
        <v>0</v>
      </c>
      <c r="B1316" s="1">
        <v>0</v>
      </c>
      <c r="C1316" s="1" t="s">
        <v>201</v>
      </c>
      <c r="D1316" s="1" t="s">
        <v>164</v>
      </c>
      <c r="E1316" s="1" t="s">
        <v>94</v>
      </c>
      <c r="F1316" s="1" t="s">
        <v>212</v>
      </c>
      <c r="G1316" s="1" t="str">
        <f t="shared" si="70"/>
        <v>Senegal-Malaria,RSSH</v>
      </c>
      <c r="H1316" s="1">
        <v>1</v>
      </c>
      <c r="I1316" s="1" t="s">
        <v>110</v>
      </c>
      <c r="J1316" s="1" t="str">
        <f>IF(IFERROR(IF(M1316="",INDEX('Review Approach Lookup'!D:D,MATCH('Eligible Components'!G1316,'Review Approach Lookup'!A:A,0)),INDEX('Tableau FR Download'!I:I,MATCH(M1316,'Tableau FR Download'!G:G,0))),"")=0,"TBC",IFERROR(IF(M1316="",INDEX('Review Approach Lookup'!D:D,MATCH('Eligible Components'!G1316,'Review Approach Lookup'!A:A,0)),INDEX('Tableau FR Download'!I:I,MATCH(M1316,'Tableau FR Download'!G:G,0))),""))</f>
        <v/>
      </c>
      <c r="K1316" s="1" t="s">
        <v>202</v>
      </c>
      <c r="L1316" s="1">
        <f>_xlfn.MAXIFS('Tableau FR Download'!A:A,'Tableau FR Download'!B:B,'Eligible Components'!G1316)</f>
        <v>0</v>
      </c>
      <c r="M1316" s="1" t="str">
        <f>IF(L1316=0,"",INDEX('Tableau FR Download'!G:G,MATCH('Eligible Components'!L1316,'Tableau FR Download'!A:A,0)))</f>
        <v/>
      </c>
      <c r="N1316" s="2" t="str">
        <f>IFERROR(IF(LEFT(INDEX('Tableau FR Download'!J:J,MATCH('Eligible Components'!M1316,'Tableau FR Download'!G:G,0)),FIND(" - ",INDEX('Tableau FR Download'!J:J,MATCH('Eligible Components'!M1316,'Tableau FR Download'!G:G,0)))-1) = 0,"",LEFT(INDEX('Tableau FR Download'!J:J,MATCH('Eligible Components'!M1316,'Tableau FR Download'!G:G,0)),FIND(" - ",INDEX('Tableau FR Download'!J:J,MATCH('Eligible Components'!M1316,'Tableau FR Download'!G:G,0)))-1)),"")</f>
        <v/>
      </c>
      <c r="O1316" s="2" t="str">
        <f>IF(T1316="No","",IFERROR(IF(INDEX('Tableau FR Download'!M:M,MATCH('Eligible Components'!M1316,'Tableau FR Download'!G:G,0))=0,"",INDEX('Tableau FR Download'!M:M,MATCH('Eligible Components'!M1316,'Tableau FR Download'!G:G,0))),""))</f>
        <v/>
      </c>
      <c r="P1316" s="27" t="str">
        <f>IF(IFERROR(
INDEX('Funding Request Tracker'!$G$6:$G$13,MATCH('Eligible Components'!N1316,'Funding Request Tracker'!$F$6:$F$13,0)),"")=0,"",
IFERROR(INDEX('Funding Request Tracker'!$G$6:$G$13,MATCH('Eligible Components'!N1316,'Funding Request Tracker'!$F$6:$F$13,0)),
""))</f>
        <v/>
      </c>
      <c r="Q1316" s="27" t="str">
        <f>IF(IFERROR(INDEX('Tableau FR Download'!N:N,MATCH('Eligible Components'!M1316,'Tableau FR Download'!G:G,0)),"")=0,"",IFERROR(INDEX('Tableau FR Download'!N:N,MATCH('Eligible Components'!M1316,'Tableau FR Download'!G:G,0)),""))</f>
        <v/>
      </c>
      <c r="R1316" s="27" t="str">
        <f>IF(IFERROR(INDEX('Tableau FR Download'!O:O,MATCH('Eligible Components'!M1316,'Tableau FR Download'!G:G,0)),"")=0,"",IFERROR(INDEX('Tableau FR Download'!O:O,MATCH('Eligible Components'!M1316,'Tableau FR Download'!G:G,0)),""))</f>
        <v/>
      </c>
      <c r="S1316" t="str">
        <f t="shared" si="72"/>
        <v/>
      </c>
      <c r="T1316" s="1" t="str">
        <f>IFERROR(INDEX('User Instructions'!$E$3:$E$8,MATCH('Eligible Components'!N1316,'User Instructions'!$D$3:$D$8,0)),"")</f>
        <v/>
      </c>
      <c r="U1316" s="1" t="str">
        <f>IFERROR(IF(INDEX('Tableau FR Download'!M:M,MATCH('Eligible Components'!M1316,'Tableau FR Download'!G:G,0))=0,"",INDEX('Tableau FR Download'!M:M,MATCH('Eligible Components'!M1316,'Tableau FR Download'!G:G,0))),"")</f>
        <v/>
      </c>
    </row>
    <row r="1317" spans="1:21" hidden="1" x14ac:dyDescent="0.35">
      <c r="A1317" s="1">
        <f t="shared" si="71"/>
        <v>0</v>
      </c>
      <c r="B1317" s="1">
        <v>0</v>
      </c>
      <c r="C1317" s="1" t="s">
        <v>201</v>
      </c>
      <c r="D1317" s="1" t="s">
        <v>164</v>
      </c>
      <c r="E1317" s="1" t="s">
        <v>91</v>
      </c>
      <c r="F1317" s="1" t="s">
        <v>91</v>
      </c>
      <c r="G1317" s="1" t="str">
        <f t="shared" si="70"/>
        <v>Senegal-RSSH</v>
      </c>
      <c r="H1317" s="1">
        <v>1</v>
      </c>
      <c r="I1317" s="1" t="s">
        <v>110</v>
      </c>
      <c r="J1317" s="1" t="str">
        <f>IF(IFERROR(IF(M1317="",INDEX('Review Approach Lookup'!D:D,MATCH('Eligible Components'!G1317,'Review Approach Lookup'!A:A,0)),INDEX('Tableau FR Download'!I:I,MATCH(M1317,'Tableau FR Download'!G:G,0))),"")=0,"TBC",IFERROR(IF(M1317="",INDEX('Review Approach Lookup'!D:D,MATCH('Eligible Components'!G1317,'Review Approach Lookup'!A:A,0)),INDEX('Tableau FR Download'!I:I,MATCH(M1317,'Tableau FR Download'!G:G,0))),""))</f>
        <v>TBC</v>
      </c>
      <c r="K1317" s="1" t="s">
        <v>202</v>
      </c>
      <c r="L1317" s="1">
        <f>_xlfn.MAXIFS('Tableau FR Download'!A:A,'Tableau FR Download'!B:B,'Eligible Components'!G1317)</f>
        <v>0</v>
      </c>
      <c r="M1317" s="1" t="str">
        <f>IF(L1317=0,"",INDEX('Tableau FR Download'!G:G,MATCH('Eligible Components'!L1317,'Tableau FR Download'!A:A,0)))</f>
        <v/>
      </c>
      <c r="N1317" s="2" t="str">
        <f>IFERROR(IF(LEFT(INDEX('Tableau FR Download'!J:J,MATCH('Eligible Components'!M1317,'Tableau FR Download'!G:G,0)),FIND(" - ",INDEX('Tableau FR Download'!J:J,MATCH('Eligible Components'!M1317,'Tableau FR Download'!G:G,0)))-1) = 0,"",LEFT(INDEX('Tableau FR Download'!J:J,MATCH('Eligible Components'!M1317,'Tableau FR Download'!G:G,0)),FIND(" - ",INDEX('Tableau FR Download'!J:J,MATCH('Eligible Components'!M1317,'Tableau FR Download'!G:G,0)))-1)),"")</f>
        <v/>
      </c>
      <c r="O1317" s="2" t="str">
        <f>IF(T1317="No","",IFERROR(IF(INDEX('Tableau FR Download'!M:M,MATCH('Eligible Components'!M1317,'Tableau FR Download'!G:G,0))=0,"",INDEX('Tableau FR Download'!M:M,MATCH('Eligible Components'!M1317,'Tableau FR Download'!G:G,0))),""))</f>
        <v/>
      </c>
      <c r="P1317" s="27" t="str">
        <f>IF(IFERROR(
INDEX('Funding Request Tracker'!$G$6:$G$13,MATCH('Eligible Components'!N1317,'Funding Request Tracker'!$F$6:$F$13,0)),"")=0,"",
IFERROR(INDEX('Funding Request Tracker'!$G$6:$G$13,MATCH('Eligible Components'!N1317,'Funding Request Tracker'!$F$6:$F$13,0)),
""))</f>
        <v/>
      </c>
      <c r="Q1317" s="27" t="str">
        <f>IF(IFERROR(INDEX('Tableau FR Download'!N:N,MATCH('Eligible Components'!M1317,'Tableau FR Download'!G:G,0)),"")=0,"",IFERROR(INDEX('Tableau FR Download'!N:N,MATCH('Eligible Components'!M1317,'Tableau FR Download'!G:G,0)),""))</f>
        <v/>
      </c>
      <c r="R1317" s="27" t="str">
        <f>IF(IFERROR(INDEX('Tableau FR Download'!O:O,MATCH('Eligible Components'!M1317,'Tableau FR Download'!G:G,0)),"")=0,"",IFERROR(INDEX('Tableau FR Download'!O:O,MATCH('Eligible Components'!M1317,'Tableau FR Download'!G:G,0)),""))</f>
        <v/>
      </c>
      <c r="S1317" t="str">
        <f t="shared" si="72"/>
        <v/>
      </c>
      <c r="T1317" s="1" t="str">
        <f>IFERROR(INDEX('User Instructions'!$E$3:$E$8,MATCH('Eligible Components'!N1317,'User Instructions'!$D$3:$D$8,0)),"")</f>
        <v/>
      </c>
      <c r="U1317" s="1" t="str">
        <f>IFERROR(IF(INDEX('Tableau FR Download'!M:M,MATCH('Eligible Components'!M1317,'Tableau FR Download'!G:G,0))=0,"",INDEX('Tableau FR Download'!M:M,MATCH('Eligible Components'!M1317,'Tableau FR Download'!G:G,0))),"")</f>
        <v/>
      </c>
    </row>
    <row r="1318" spans="1:21" hidden="1" x14ac:dyDescent="0.35">
      <c r="A1318" s="1">
        <f t="shared" si="71"/>
        <v>1</v>
      </c>
      <c r="B1318" s="1">
        <v>0</v>
      </c>
      <c r="C1318" s="1" t="s">
        <v>201</v>
      </c>
      <c r="D1318" s="1" t="s">
        <v>164</v>
      </c>
      <c r="E1318" s="1" t="s">
        <v>61</v>
      </c>
      <c r="F1318" s="1" t="s">
        <v>213</v>
      </c>
      <c r="G1318" s="1" t="str">
        <f t="shared" si="70"/>
        <v>Senegal-Tuberculosis</v>
      </c>
      <c r="H1318" s="1">
        <v>1</v>
      </c>
      <c r="I1318" s="1" t="s">
        <v>110</v>
      </c>
      <c r="J1318" s="1" t="str">
        <f>IF(IFERROR(IF(M1318="",INDEX('Review Approach Lookup'!D:D,MATCH('Eligible Components'!G1318,'Review Approach Lookup'!A:A,0)),INDEX('Tableau FR Download'!I:I,MATCH(M1318,'Tableau FR Download'!G:G,0))),"")=0,"TBC",IFERROR(IF(M1318="",INDEX('Review Approach Lookup'!D:D,MATCH('Eligible Components'!G1318,'Review Approach Lookup'!A:A,0)),INDEX('Tableau FR Download'!I:I,MATCH(M1318,'Tableau FR Download'!G:G,0))),""))</f>
        <v>Full Review</v>
      </c>
      <c r="K1318" s="1" t="s">
        <v>202</v>
      </c>
      <c r="L1318" s="1">
        <f>_xlfn.MAXIFS('Tableau FR Download'!A:A,'Tableau FR Download'!B:B,'Eligible Components'!G1318)</f>
        <v>1539</v>
      </c>
      <c r="M1318" s="1" t="str">
        <f>IF(L1318=0,"",INDEX('Tableau FR Download'!G:G,MATCH('Eligible Components'!L1318,'Tableau FR Download'!A:A,0)))</f>
        <v>FR1539-SEN-T</v>
      </c>
      <c r="N1318" s="2" t="str">
        <f>IFERROR(IF(LEFT(INDEX('Tableau FR Download'!J:J,MATCH('Eligible Components'!M1318,'Tableau FR Download'!G:G,0)),FIND(" - ",INDEX('Tableau FR Download'!J:J,MATCH('Eligible Components'!M1318,'Tableau FR Download'!G:G,0)))-1) = 0,"",LEFT(INDEX('Tableau FR Download'!J:J,MATCH('Eligible Components'!M1318,'Tableau FR Download'!G:G,0)),FIND(" - ",INDEX('Tableau FR Download'!J:J,MATCH('Eligible Components'!M1318,'Tableau FR Download'!G:G,0)))-1)),"")</f>
        <v>Window 2</v>
      </c>
      <c r="O1318" s="2" t="str">
        <f>IF(T1318="No","",IFERROR(IF(INDEX('Tableau FR Download'!M:M,MATCH('Eligible Components'!M1318,'Tableau FR Download'!G:G,0))=0,"",INDEX('Tableau FR Download'!M:M,MATCH('Eligible Components'!M1318,'Tableau FR Download'!G:G,0))),""))</f>
        <v>Grant Making</v>
      </c>
      <c r="P1318" s="27">
        <f>IF(IFERROR(
INDEX('Funding Request Tracker'!$G$6:$G$13,MATCH('Eligible Components'!N1318,'Funding Request Tracker'!$F$6:$F$13,0)),"")=0,"",
IFERROR(INDEX('Funding Request Tracker'!$G$6:$G$13,MATCH('Eligible Components'!N1318,'Funding Request Tracker'!$F$6:$F$13,0)),
""))</f>
        <v>45076</v>
      </c>
      <c r="Q1318" s="27">
        <f>IF(IFERROR(INDEX('Tableau FR Download'!N:N,MATCH('Eligible Components'!M1318,'Tableau FR Download'!G:G,0)),"")=0,"",IFERROR(INDEX('Tableau FR Download'!N:N,MATCH('Eligible Components'!M1318,'Tableau FR Download'!G:G,0)),""))</f>
        <v>45253</v>
      </c>
      <c r="R1318" s="27">
        <f>IF(IFERROR(INDEX('Tableau FR Download'!O:O,MATCH('Eligible Components'!M1318,'Tableau FR Download'!G:G,0)),"")=0,"",IFERROR(INDEX('Tableau FR Download'!O:O,MATCH('Eligible Components'!M1318,'Tableau FR Download'!G:G,0)),""))</f>
        <v>45275</v>
      </c>
      <c r="S1318">
        <f t="shared" si="72"/>
        <v>6.5245901639344259</v>
      </c>
      <c r="T1318" s="1" t="str">
        <f>IFERROR(INDEX('User Instructions'!$E$3:$E$8,MATCH('Eligible Components'!N1318,'User Instructions'!$D$3:$D$8,0)),"")</f>
        <v>Yes</v>
      </c>
      <c r="U1318" s="1" t="str">
        <f>IFERROR(IF(INDEX('Tableau FR Download'!M:M,MATCH('Eligible Components'!M1318,'Tableau FR Download'!G:G,0))=0,"",INDEX('Tableau FR Download'!M:M,MATCH('Eligible Components'!M1318,'Tableau FR Download'!G:G,0))),"")</f>
        <v>Grant Making</v>
      </c>
    </row>
    <row r="1319" spans="1:21" hidden="1" x14ac:dyDescent="0.35">
      <c r="A1319" s="1">
        <f t="shared" si="71"/>
        <v>0</v>
      </c>
      <c r="B1319" s="1">
        <v>0</v>
      </c>
      <c r="C1319" s="1" t="s">
        <v>201</v>
      </c>
      <c r="D1319" s="1" t="s">
        <v>164</v>
      </c>
      <c r="E1319" s="1" t="s">
        <v>168</v>
      </c>
      <c r="F1319" s="1" t="s">
        <v>214</v>
      </c>
      <c r="G1319" s="1" t="str">
        <f t="shared" si="70"/>
        <v>Senegal-Tuberculosis,Malaria</v>
      </c>
      <c r="H1319" s="1">
        <v>1</v>
      </c>
      <c r="I1319" s="1" t="s">
        <v>110</v>
      </c>
      <c r="J1319" s="1" t="str">
        <f>IF(IFERROR(IF(M1319="",INDEX('Review Approach Lookup'!D:D,MATCH('Eligible Components'!G1319,'Review Approach Lookup'!A:A,0)),INDEX('Tableau FR Download'!I:I,MATCH(M1319,'Tableau FR Download'!G:G,0))),"")=0,"TBC",IFERROR(IF(M1319="",INDEX('Review Approach Lookup'!D:D,MATCH('Eligible Components'!G1319,'Review Approach Lookup'!A:A,0)),INDEX('Tableau FR Download'!I:I,MATCH(M1319,'Tableau FR Download'!G:G,0))),""))</f>
        <v/>
      </c>
      <c r="K1319" s="1" t="s">
        <v>202</v>
      </c>
      <c r="L1319" s="1">
        <f>_xlfn.MAXIFS('Tableau FR Download'!A:A,'Tableau FR Download'!B:B,'Eligible Components'!G1319)</f>
        <v>0</v>
      </c>
      <c r="M1319" s="1" t="str">
        <f>IF(L1319=0,"",INDEX('Tableau FR Download'!G:G,MATCH('Eligible Components'!L1319,'Tableau FR Download'!A:A,0)))</f>
        <v/>
      </c>
      <c r="N1319" s="2" t="str">
        <f>IFERROR(IF(LEFT(INDEX('Tableau FR Download'!J:J,MATCH('Eligible Components'!M1319,'Tableau FR Download'!G:G,0)),FIND(" - ",INDEX('Tableau FR Download'!J:J,MATCH('Eligible Components'!M1319,'Tableau FR Download'!G:G,0)))-1) = 0,"",LEFT(INDEX('Tableau FR Download'!J:J,MATCH('Eligible Components'!M1319,'Tableau FR Download'!G:G,0)),FIND(" - ",INDEX('Tableau FR Download'!J:J,MATCH('Eligible Components'!M1319,'Tableau FR Download'!G:G,0)))-1)),"")</f>
        <v/>
      </c>
      <c r="O1319" s="2" t="str">
        <f>IF(T1319="No","",IFERROR(IF(INDEX('Tableau FR Download'!M:M,MATCH('Eligible Components'!M1319,'Tableau FR Download'!G:G,0))=0,"",INDEX('Tableau FR Download'!M:M,MATCH('Eligible Components'!M1319,'Tableau FR Download'!G:G,0))),""))</f>
        <v/>
      </c>
      <c r="P1319" s="27" t="str">
        <f>IF(IFERROR(
INDEX('Funding Request Tracker'!$G$6:$G$13,MATCH('Eligible Components'!N1319,'Funding Request Tracker'!$F$6:$F$13,0)),"")=0,"",
IFERROR(INDEX('Funding Request Tracker'!$G$6:$G$13,MATCH('Eligible Components'!N1319,'Funding Request Tracker'!$F$6:$F$13,0)),
""))</f>
        <v/>
      </c>
      <c r="Q1319" s="27" t="str">
        <f>IF(IFERROR(INDEX('Tableau FR Download'!N:N,MATCH('Eligible Components'!M1319,'Tableau FR Download'!G:G,0)),"")=0,"",IFERROR(INDEX('Tableau FR Download'!N:N,MATCH('Eligible Components'!M1319,'Tableau FR Download'!G:G,0)),""))</f>
        <v/>
      </c>
      <c r="R1319" s="27" t="str">
        <f>IF(IFERROR(INDEX('Tableau FR Download'!O:O,MATCH('Eligible Components'!M1319,'Tableau FR Download'!G:G,0)),"")=0,"",IFERROR(INDEX('Tableau FR Download'!O:O,MATCH('Eligible Components'!M1319,'Tableau FR Download'!G:G,0)),""))</f>
        <v/>
      </c>
      <c r="S1319" t="str">
        <f t="shared" si="72"/>
        <v/>
      </c>
      <c r="T1319" s="1" t="str">
        <f>IFERROR(INDEX('User Instructions'!$E$3:$E$8,MATCH('Eligible Components'!N1319,'User Instructions'!$D$3:$D$8,0)),"")</f>
        <v/>
      </c>
      <c r="U1319" s="1" t="str">
        <f>IFERROR(IF(INDEX('Tableau FR Download'!M:M,MATCH('Eligible Components'!M1319,'Tableau FR Download'!G:G,0))=0,"",INDEX('Tableau FR Download'!M:M,MATCH('Eligible Components'!M1319,'Tableau FR Download'!G:G,0))),"")</f>
        <v/>
      </c>
    </row>
    <row r="1320" spans="1:21" hidden="1" x14ac:dyDescent="0.35">
      <c r="A1320" s="1">
        <f t="shared" si="71"/>
        <v>0</v>
      </c>
      <c r="B1320" s="1">
        <v>0</v>
      </c>
      <c r="C1320" s="1" t="s">
        <v>201</v>
      </c>
      <c r="D1320" s="1" t="s">
        <v>164</v>
      </c>
      <c r="E1320" s="1" t="s">
        <v>133</v>
      </c>
      <c r="F1320" s="1" t="s">
        <v>215</v>
      </c>
      <c r="G1320" s="1" t="str">
        <f t="shared" si="70"/>
        <v>Senegal-Tuberculosis,Malaria,RSSH</v>
      </c>
      <c r="H1320" s="1">
        <v>1</v>
      </c>
      <c r="I1320" s="1" t="s">
        <v>110</v>
      </c>
      <c r="J1320" s="1" t="str">
        <f>IF(IFERROR(IF(M1320="",INDEX('Review Approach Lookup'!D:D,MATCH('Eligible Components'!G1320,'Review Approach Lookup'!A:A,0)),INDEX('Tableau FR Download'!I:I,MATCH(M1320,'Tableau FR Download'!G:G,0))),"")=0,"TBC",IFERROR(IF(M1320="",INDEX('Review Approach Lookup'!D:D,MATCH('Eligible Components'!G1320,'Review Approach Lookup'!A:A,0)),INDEX('Tableau FR Download'!I:I,MATCH(M1320,'Tableau FR Download'!G:G,0))),""))</f>
        <v/>
      </c>
      <c r="K1320" s="1" t="s">
        <v>202</v>
      </c>
      <c r="L1320" s="1">
        <f>_xlfn.MAXIFS('Tableau FR Download'!A:A,'Tableau FR Download'!B:B,'Eligible Components'!G1320)</f>
        <v>0</v>
      </c>
      <c r="M1320" s="1" t="str">
        <f>IF(L1320=0,"",INDEX('Tableau FR Download'!G:G,MATCH('Eligible Components'!L1320,'Tableau FR Download'!A:A,0)))</f>
        <v/>
      </c>
      <c r="N1320" s="2" t="str">
        <f>IFERROR(IF(LEFT(INDEX('Tableau FR Download'!J:J,MATCH('Eligible Components'!M1320,'Tableau FR Download'!G:G,0)),FIND(" - ",INDEX('Tableau FR Download'!J:J,MATCH('Eligible Components'!M1320,'Tableau FR Download'!G:G,0)))-1) = 0,"",LEFT(INDEX('Tableau FR Download'!J:J,MATCH('Eligible Components'!M1320,'Tableau FR Download'!G:G,0)),FIND(" - ",INDEX('Tableau FR Download'!J:J,MATCH('Eligible Components'!M1320,'Tableau FR Download'!G:G,0)))-1)),"")</f>
        <v/>
      </c>
      <c r="O1320" s="2" t="str">
        <f>IF(T1320="No","",IFERROR(IF(INDEX('Tableau FR Download'!M:M,MATCH('Eligible Components'!M1320,'Tableau FR Download'!G:G,0))=0,"",INDEX('Tableau FR Download'!M:M,MATCH('Eligible Components'!M1320,'Tableau FR Download'!G:G,0))),""))</f>
        <v/>
      </c>
      <c r="P1320" s="27" t="str">
        <f>IF(IFERROR(
INDEX('Funding Request Tracker'!$G$6:$G$13,MATCH('Eligible Components'!N1320,'Funding Request Tracker'!$F$6:$F$13,0)),"")=0,"",
IFERROR(INDEX('Funding Request Tracker'!$G$6:$G$13,MATCH('Eligible Components'!N1320,'Funding Request Tracker'!$F$6:$F$13,0)),
""))</f>
        <v/>
      </c>
      <c r="Q1320" s="27" t="str">
        <f>IF(IFERROR(INDEX('Tableau FR Download'!N:N,MATCH('Eligible Components'!M1320,'Tableau FR Download'!G:G,0)),"")=0,"",IFERROR(INDEX('Tableau FR Download'!N:N,MATCH('Eligible Components'!M1320,'Tableau FR Download'!G:G,0)),""))</f>
        <v/>
      </c>
      <c r="R1320" s="27" t="str">
        <f>IF(IFERROR(INDEX('Tableau FR Download'!O:O,MATCH('Eligible Components'!M1320,'Tableau FR Download'!G:G,0)),"")=0,"",IFERROR(INDEX('Tableau FR Download'!O:O,MATCH('Eligible Components'!M1320,'Tableau FR Download'!G:G,0)),""))</f>
        <v/>
      </c>
      <c r="S1320" t="str">
        <f t="shared" si="72"/>
        <v/>
      </c>
      <c r="T1320" s="1" t="str">
        <f>IFERROR(INDEX('User Instructions'!$E$3:$E$8,MATCH('Eligible Components'!N1320,'User Instructions'!$D$3:$D$8,0)),"")</f>
        <v/>
      </c>
      <c r="U1320" s="1" t="str">
        <f>IFERROR(IF(INDEX('Tableau FR Download'!M:M,MATCH('Eligible Components'!M1320,'Tableau FR Download'!G:G,0))=0,"",INDEX('Tableau FR Download'!M:M,MATCH('Eligible Components'!M1320,'Tableau FR Download'!G:G,0))),"")</f>
        <v/>
      </c>
    </row>
    <row r="1321" spans="1:21" hidden="1" x14ac:dyDescent="0.35">
      <c r="A1321" s="1">
        <f t="shared" si="71"/>
        <v>0</v>
      </c>
      <c r="B1321" s="1">
        <v>0</v>
      </c>
      <c r="C1321" s="1" t="s">
        <v>201</v>
      </c>
      <c r="D1321" s="1" t="s">
        <v>164</v>
      </c>
      <c r="E1321" s="1" t="s">
        <v>121</v>
      </c>
      <c r="F1321" s="1" t="s">
        <v>216</v>
      </c>
      <c r="G1321" s="1" t="str">
        <f t="shared" si="70"/>
        <v>Senegal-Tuberculosis,RSSH</v>
      </c>
      <c r="H1321" s="1">
        <v>1</v>
      </c>
      <c r="I1321" s="1" t="s">
        <v>110</v>
      </c>
      <c r="J1321" s="1" t="str">
        <f>IF(IFERROR(IF(M1321="",INDEX('Review Approach Lookup'!D:D,MATCH('Eligible Components'!G1321,'Review Approach Lookup'!A:A,0)),INDEX('Tableau FR Download'!I:I,MATCH(M1321,'Tableau FR Download'!G:G,0))),"")=0,"TBC",IFERROR(IF(M1321="",INDEX('Review Approach Lookup'!D:D,MATCH('Eligible Components'!G1321,'Review Approach Lookup'!A:A,0)),INDEX('Tableau FR Download'!I:I,MATCH(M1321,'Tableau FR Download'!G:G,0))),""))</f>
        <v/>
      </c>
      <c r="K1321" s="1" t="s">
        <v>202</v>
      </c>
      <c r="L1321" s="1">
        <f>_xlfn.MAXIFS('Tableau FR Download'!A:A,'Tableau FR Download'!B:B,'Eligible Components'!G1321)</f>
        <v>0</v>
      </c>
      <c r="M1321" s="1" t="str">
        <f>IF(L1321=0,"",INDEX('Tableau FR Download'!G:G,MATCH('Eligible Components'!L1321,'Tableau FR Download'!A:A,0)))</f>
        <v/>
      </c>
      <c r="N1321" s="2" t="str">
        <f>IFERROR(IF(LEFT(INDEX('Tableau FR Download'!J:J,MATCH('Eligible Components'!M1321,'Tableau FR Download'!G:G,0)),FIND(" - ",INDEX('Tableau FR Download'!J:J,MATCH('Eligible Components'!M1321,'Tableau FR Download'!G:G,0)))-1) = 0,"",LEFT(INDEX('Tableau FR Download'!J:J,MATCH('Eligible Components'!M1321,'Tableau FR Download'!G:G,0)),FIND(" - ",INDEX('Tableau FR Download'!J:J,MATCH('Eligible Components'!M1321,'Tableau FR Download'!G:G,0)))-1)),"")</f>
        <v/>
      </c>
      <c r="O1321" s="2" t="str">
        <f>IF(T1321="No","",IFERROR(IF(INDEX('Tableau FR Download'!M:M,MATCH('Eligible Components'!M1321,'Tableau FR Download'!G:G,0))=0,"",INDEX('Tableau FR Download'!M:M,MATCH('Eligible Components'!M1321,'Tableau FR Download'!G:G,0))),""))</f>
        <v/>
      </c>
      <c r="P1321" s="27" t="str">
        <f>IF(IFERROR(
INDEX('Funding Request Tracker'!$G$6:$G$13,MATCH('Eligible Components'!N1321,'Funding Request Tracker'!$F$6:$F$13,0)),"")=0,"",
IFERROR(INDEX('Funding Request Tracker'!$G$6:$G$13,MATCH('Eligible Components'!N1321,'Funding Request Tracker'!$F$6:$F$13,0)),
""))</f>
        <v/>
      </c>
      <c r="Q1321" s="27" t="str">
        <f>IF(IFERROR(INDEX('Tableau FR Download'!N:N,MATCH('Eligible Components'!M1321,'Tableau FR Download'!G:G,0)),"")=0,"",IFERROR(INDEX('Tableau FR Download'!N:N,MATCH('Eligible Components'!M1321,'Tableau FR Download'!G:G,0)),""))</f>
        <v/>
      </c>
      <c r="R1321" s="27" t="str">
        <f>IF(IFERROR(INDEX('Tableau FR Download'!O:O,MATCH('Eligible Components'!M1321,'Tableau FR Download'!G:G,0)),"")=0,"",IFERROR(INDEX('Tableau FR Download'!O:O,MATCH('Eligible Components'!M1321,'Tableau FR Download'!G:G,0)),""))</f>
        <v/>
      </c>
      <c r="S1321" t="str">
        <f t="shared" si="72"/>
        <v/>
      </c>
      <c r="T1321" s="1" t="str">
        <f>IFERROR(INDEX('User Instructions'!$E$3:$E$8,MATCH('Eligible Components'!N1321,'User Instructions'!$D$3:$D$8,0)),"")</f>
        <v/>
      </c>
      <c r="U1321" s="1" t="str">
        <f>IFERROR(IF(INDEX('Tableau FR Download'!M:M,MATCH('Eligible Components'!M1321,'Tableau FR Download'!G:G,0))=0,"",INDEX('Tableau FR Download'!M:M,MATCH('Eligible Components'!M1321,'Tableau FR Download'!G:G,0))),"")</f>
        <v/>
      </c>
    </row>
    <row r="1322" spans="1:21" hidden="1" x14ac:dyDescent="0.35">
      <c r="A1322" s="1">
        <f t="shared" si="71"/>
        <v>1</v>
      </c>
      <c r="B1322" s="1">
        <v>0</v>
      </c>
      <c r="C1322" s="1" t="s">
        <v>201</v>
      </c>
      <c r="D1322" s="1" t="s">
        <v>165</v>
      </c>
      <c r="E1322" s="1" t="s">
        <v>59</v>
      </c>
      <c r="F1322" s="1" t="s">
        <v>59</v>
      </c>
      <c r="G1322" s="1" t="str">
        <f t="shared" si="70"/>
        <v>Serbia-HIV/AIDS</v>
      </c>
      <c r="H1322" s="1">
        <v>1</v>
      </c>
      <c r="I1322" s="1" t="s">
        <v>58</v>
      </c>
      <c r="J1322" s="1" t="str">
        <f>IF(IFERROR(IF(M1322="",INDEX('Review Approach Lookup'!D:D,MATCH('Eligible Components'!G1322,'Review Approach Lookup'!A:A,0)),INDEX('Tableau FR Download'!I:I,MATCH(M1322,'Tableau FR Download'!G:G,0))),"")=0,"TBC",IFERROR(IF(M1322="",INDEX('Review Approach Lookup'!D:D,MATCH('Eligible Components'!G1322,'Review Approach Lookup'!A:A,0)),INDEX('Tableau FR Download'!I:I,MATCH(M1322,'Tableau FR Download'!G:G,0))),""))</f>
        <v>Tailored for Focused Portfolios</v>
      </c>
      <c r="K1322" s="1" t="s">
        <v>218</v>
      </c>
      <c r="L1322" s="1">
        <f>_xlfn.MAXIFS('Tableau FR Download'!A:A,'Tableau FR Download'!B:B,'Eligible Components'!G1322)</f>
        <v>1685</v>
      </c>
      <c r="M1322" s="1" t="str">
        <f>IF(L1322=0,"",INDEX('Tableau FR Download'!G:G,MATCH('Eligible Components'!L1322,'Tableau FR Download'!A:A,0)))</f>
        <v>FR1685-SRB-H</v>
      </c>
      <c r="N1322" s="2" t="str">
        <f>IFERROR(IF(LEFT(INDEX('Tableau FR Download'!J:J,MATCH('Eligible Components'!M1322,'Tableau FR Download'!G:G,0)),FIND(" - ",INDEX('Tableau FR Download'!J:J,MATCH('Eligible Components'!M1322,'Tableau FR Download'!G:G,0)))-1) = 0,"",LEFT(INDEX('Tableau FR Download'!J:J,MATCH('Eligible Components'!M1322,'Tableau FR Download'!G:G,0)),FIND(" - ",INDEX('Tableau FR Download'!J:J,MATCH('Eligible Components'!M1322,'Tableau FR Download'!G:G,0)))-1)),"")</f>
        <v>Window 7</v>
      </c>
      <c r="O1322" s="2" t="str">
        <f>IF(T1322="No","",IFERROR(IF(INDEX('Tableau FR Download'!M:M,MATCH('Eligible Components'!M1322,'Tableau FR Download'!G:G,0))=0,"",INDEX('Tableau FR Download'!M:M,MATCH('Eligible Components'!M1322,'Tableau FR Download'!G:G,0))),""))</f>
        <v/>
      </c>
      <c r="P1322" s="27" t="str">
        <f>IF(IFERROR(
INDEX('Funding Request Tracker'!$G$6:$G$13,MATCH('Eligible Components'!N1322,'Funding Request Tracker'!$F$6:$F$13,0)),"")=0,"",
IFERROR(INDEX('Funding Request Tracker'!$G$6:$G$13,MATCH('Eligible Components'!N1322,'Funding Request Tracker'!$F$6:$F$13,0)),
""))</f>
        <v>TBC</v>
      </c>
      <c r="Q1322" s="27" t="str">
        <f>IF(IFERROR(INDEX('Tableau FR Download'!N:N,MATCH('Eligible Components'!M1322,'Tableau FR Download'!G:G,0)),"")=0,"",IFERROR(INDEX('Tableau FR Download'!N:N,MATCH('Eligible Components'!M1322,'Tableau FR Download'!G:G,0)),""))</f>
        <v/>
      </c>
      <c r="R1322" s="27" t="str">
        <f>IF(IFERROR(INDEX('Tableau FR Download'!O:O,MATCH('Eligible Components'!M1322,'Tableau FR Download'!G:G,0)),"")=0,"",IFERROR(INDEX('Tableau FR Download'!O:O,MATCH('Eligible Components'!M1322,'Tableau FR Download'!G:G,0)),""))</f>
        <v/>
      </c>
      <c r="S1322" t="str">
        <f t="shared" si="72"/>
        <v/>
      </c>
      <c r="T1322" s="1" t="str">
        <f>IFERROR(INDEX('User Instructions'!$E$3:$E$8,MATCH('Eligible Components'!N1322,'User Instructions'!$D$3:$D$8,0)),"")</f>
        <v/>
      </c>
      <c r="U1322" s="1" t="str">
        <f>IFERROR(IF(INDEX('Tableau FR Download'!M:M,MATCH('Eligible Components'!M1322,'Tableau FR Download'!G:G,0))=0,"",INDEX('Tableau FR Download'!M:M,MATCH('Eligible Components'!M1322,'Tableau FR Download'!G:G,0))),"")</f>
        <v/>
      </c>
    </row>
    <row r="1323" spans="1:21" hidden="1" x14ac:dyDescent="0.35">
      <c r="A1323" s="1">
        <f t="shared" si="71"/>
        <v>0</v>
      </c>
      <c r="B1323" s="1">
        <v>0</v>
      </c>
      <c r="C1323" s="1" t="s">
        <v>201</v>
      </c>
      <c r="D1323" s="1" t="s">
        <v>165</v>
      </c>
      <c r="E1323" s="1" t="s">
        <v>103</v>
      </c>
      <c r="F1323" s="1" t="s">
        <v>203</v>
      </c>
      <c r="G1323" s="1" t="str">
        <f t="shared" si="70"/>
        <v>Serbia-HIV/AIDS,Malaria</v>
      </c>
      <c r="H1323" s="1">
        <v>1</v>
      </c>
      <c r="I1323" s="1" t="s">
        <v>58</v>
      </c>
      <c r="J1323" s="1" t="str">
        <f>IF(IFERROR(IF(M1323="",INDEX('Review Approach Lookup'!D:D,MATCH('Eligible Components'!G1323,'Review Approach Lookup'!A:A,0)),INDEX('Tableau FR Download'!I:I,MATCH(M1323,'Tableau FR Download'!G:G,0))),"")=0,"TBC",IFERROR(IF(M1323="",INDEX('Review Approach Lookup'!D:D,MATCH('Eligible Components'!G1323,'Review Approach Lookup'!A:A,0)),INDEX('Tableau FR Download'!I:I,MATCH(M1323,'Tableau FR Download'!G:G,0))),""))</f>
        <v/>
      </c>
      <c r="K1323" s="1" t="s">
        <v>218</v>
      </c>
      <c r="L1323" s="1">
        <f>_xlfn.MAXIFS('Tableau FR Download'!A:A,'Tableau FR Download'!B:B,'Eligible Components'!G1323)</f>
        <v>0</v>
      </c>
      <c r="M1323" s="1" t="str">
        <f>IF(L1323=0,"",INDEX('Tableau FR Download'!G:G,MATCH('Eligible Components'!L1323,'Tableau FR Download'!A:A,0)))</f>
        <v/>
      </c>
      <c r="N1323" s="2" t="str">
        <f>IFERROR(IF(LEFT(INDEX('Tableau FR Download'!J:J,MATCH('Eligible Components'!M1323,'Tableau FR Download'!G:G,0)),FIND(" - ",INDEX('Tableau FR Download'!J:J,MATCH('Eligible Components'!M1323,'Tableau FR Download'!G:G,0)))-1) = 0,"",LEFT(INDEX('Tableau FR Download'!J:J,MATCH('Eligible Components'!M1323,'Tableau FR Download'!G:G,0)),FIND(" - ",INDEX('Tableau FR Download'!J:J,MATCH('Eligible Components'!M1323,'Tableau FR Download'!G:G,0)))-1)),"")</f>
        <v/>
      </c>
      <c r="O1323" s="2" t="str">
        <f>IF(T1323="No","",IFERROR(IF(INDEX('Tableau FR Download'!M:M,MATCH('Eligible Components'!M1323,'Tableau FR Download'!G:G,0))=0,"",INDEX('Tableau FR Download'!M:M,MATCH('Eligible Components'!M1323,'Tableau FR Download'!G:G,0))),""))</f>
        <v/>
      </c>
      <c r="P1323" s="27" t="str">
        <f>IF(IFERROR(
INDEX('Funding Request Tracker'!$G$6:$G$13,MATCH('Eligible Components'!N1323,'Funding Request Tracker'!$F$6:$F$13,0)),"")=0,"",
IFERROR(INDEX('Funding Request Tracker'!$G$6:$G$13,MATCH('Eligible Components'!N1323,'Funding Request Tracker'!$F$6:$F$13,0)),
""))</f>
        <v/>
      </c>
      <c r="Q1323" s="27" t="str">
        <f>IF(IFERROR(INDEX('Tableau FR Download'!N:N,MATCH('Eligible Components'!M1323,'Tableau FR Download'!G:G,0)),"")=0,"",IFERROR(INDEX('Tableau FR Download'!N:N,MATCH('Eligible Components'!M1323,'Tableau FR Download'!G:G,0)),""))</f>
        <v/>
      </c>
      <c r="R1323" s="27" t="str">
        <f>IF(IFERROR(INDEX('Tableau FR Download'!O:O,MATCH('Eligible Components'!M1323,'Tableau FR Download'!G:G,0)),"")=0,"",IFERROR(INDEX('Tableau FR Download'!O:O,MATCH('Eligible Components'!M1323,'Tableau FR Download'!G:G,0)),""))</f>
        <v/>
      </c>
      <c r="S1323" t="str">
        <f t="shared" si="72"/>
        <v/>
      </c>
      <c r="T1323" s="1" t="str">
        <f>IFERROR(INDEX('User Instructions'!$E$3:$E$8,MATCH('Eligible Components'!N1323,'User Instructions'!$D$3:$D$8,0)),"")</f>
        <v/>
      </c>
      <c r="U1323" s="1" t="str">
        <f>IFERROR(IF(INDEX('Tableau FR Download'!M:M,MATCH('Eligible Components'!M1323,'Tableau FR Download'!G:G,0))=0,"",INDEX('Tableau FR Download'!M:M,MATCH('Eligible Components'!M1323,'Tableau FR Download'!G:G,0))),"")</f>
        <v/>
      </c>
    </row>
    <row r="1324" spans="1:21" hidden="1" x14ac:dyDescent="0.35">
      <c r="A1324" s="1">
        <f t="shared" si="71"/>
        <v>0</v>
      </c>
      <c r="B1324" s="1">
        <v>0</v>
      </c>
      <c r="C1324" s="1" t="s">
        <v>201</v>
      </c>
      <c r="D1324" s="1" t="s">
        <v>165</v>
      </c>
      <c r="E1324" s="1" t="s">
        <v>204</v>
      </c>
      <c r="F1324" s="1" t="s">
        <v>205</v>
      </c>
      <c r="G1324" s="1" t="str">
        <f t="shared" si="70"/>
        <v>Serbia-HIV/AIDS,Malaria,RSSH</v>
      </c>
      <c r="H1324" s="1">
        <v>1</v>
      </c>
      <c r="I1324" s="1" t="s">
        <v>58</v>
      </c>
      <c r="J1324" s="1" t="str">
        <f>IF(IFERROR(IF(M1324="",INDEX('Review Approach Lookup'!D:D,MATCH('Eligible Components'!G1324,'Review Approach Lookup'!A:A,0)),INDEX('Tableau FR Download'!I:I,MATCH(M1324,'Tableau FR Download'!G:G,0))),"")=0,"TBC",IFERROR(IF(M1324="",INDEX('Review Approach Lookup'!D:D,MATCH('Eligible Components'!G1324,'Review Approach Lookup'!A:A,0)),INDEX('Tableau FR Download'!I:I,MATCH(M1324,'Tableau FR Download'!G:G,0))),""))</f>
        <v/>
      </c>
      <c r="K1324" s="1" t="s">
        <v>218</v>
      </c>
      <c r="L1324" s="1">
        <f>_xlfn.MAXIFS('Tableau FR Download'!A:A,'Tableau FR Download'!B:B,'Eligible Components'!G1324)</f>
        <v>0</v>
      </c>
      <c r="M1324" s="1" t="str">
        <f>IF(L1324=0,"",INDEX('Tableau FR Download'!G:G,MATCH('Eligible Components'!L1324,'Tableau FR Download'!A:A,0)))</f>
        <v/>
      </c>
      <c r="N1324" s="2" t="str">
        <f>IFERROR(IF(LEFT(INDEX('Tableau FR Download'!J:J,MATCH('Eligible Components'!M1324,'Tableau FR Download'!G:G,0)),FIND(" - ",INDEX('Tableau FR Download'!J:J,MATCH('Eligible Components'!M1324,'Tableau FR Download'!G:G,0)))-1) = 0,"",LEFT(INDEX('Tableau FR Download'!J:J,MATCH('Eligible Components'!M1324,'Tableau FR Download'!G:G,0)),FIND(" - ",INDEX('Tableau FR Download'!J:J,MATCH('Eligible Components'!M1324,'Tableau FR Download'!G:G,0)))-1)),"")</f>
        <v/>
      </c>
      <c r="O1324" s="2" t="str">
        <f>IF(T1324="No","",IFERROR(IF(INDEX('Tableau FR Download'!M:M,MATCH('Eligible Components'!M1324,'Tableau FR Download'!G:G,0))=0,"",INDEX('Tableau FR Download'!M:M,MATCH('Eligible Components'!M1324,'Tableau FR Download'!G:G,0))),""))</f>
        <v/>
      </c>
      <c r="P1324" s="27" t="str">
        <f>IF(IFERROR(
INDEX('Funding Request Tracker'!$G$6:$G$13,MATCH('Eligible Components'!N1324,'Funding Request Tracker'!$F$6:$F$13,0)),"")=0,"",
IFERROR(INDEX('Funding Request Tracker'!$G$6:$G$13,MATCH('Eligible Components'!N1324,'Funding Request Tracker'!$F$6:$F$13,0)),
""))</f>
        <v/>
      </c>
      <c r="Q1324" s="27" t="str">
        <f>IF(IFERROR(INDEX('Tableau FR Download'!N:N,MATCH('Eligible Components'!M1324,'Tableau FR Download'!G:G,0)),"")=0,"",IFERROR(INDEX('Tableau FR Download'!N:N,MATCH('Eligible Components'!M1324,'Tableau FR Download'!G:G,0)),""))</f>
        <v/>
      </c>
      <c r="R1324" s="27" t="str">
        <f>IF(IFERROR(INDEX('Tableau FR Download'!O:O,MATCH('Eligible Components'!M1324,'Tableau FR Download'!G:G,0)),"")=0,"",IFERROR(INDEX('Tableau FR Download'!O:O,MATCH('Eligible Components'!M1324,'Tableau FR Download'!G:G,0)),""))</f>
        <v/>
      </c>
      <c r="S1324" t="str">
        <f t="shared" si="72"/>
        <v/>
      </c>
      <c r="T1324" s="1" t="str">
        <f>IFERROR(INDEX('User Instructions'!$E$3:$E$8,MATCH('Eligible Components'!N1324,'User Instructions'!$D$3:$D$8,0)),"")</f>
        <v/>
      </c>
      <c r="U1324" s="1" t="str">
        <f>IFERROR(IF(INDEX('Tableau FR Download'!M:M,MATCH('Eligible Components'!M1324,'Tableau FR Download'!G:G,0))=0,"",INDEX('Tableau FR Download'!M:M,MATCH('Eligible Components'!M1324,'Tableau FR Download'!G:G,0))),"")</f>
        <v/>
      </c>
    </row>
    <row r="1325" spans="1:21" hidden="1" x14ac:dyDescent="0.35">
      <c r="A1325" s="1">
        <f t="shared" si="71"/>
        <v>0</v>
      </c>
      <c r="B1325" s="1">
        <v>0</v>
      </c>
      <c r="C1325" s="1" t="s">
        <v>201</v>
      </c>
      <c r="D1325" s="1" t="s">
        <v>165</v>
      </c>
      <c r="E1325" s="1" t="s">
        <v>206</v>
      </c>
      <c r="F1325" s="1" t="s">
        <v>207</v>
      </c>
      <c r="G1325" s="1" t="str">
        <f t="shared" si="70"/>
        <v>Serbia-HIV/AIDS,RSSH</v>
      </c>
      <c r="H1325" s="1">
        <v>1</v>
      </c>
      <c r="I1325" s="1" t="s">
        <v>58</v>
      </c>
      <c r="J1325" s="1" t="str">
        <f>IF(IFERROR(IF(M1325="",INDEX('Review Approach Lookup'!D:D,MATCH('Eligible Components'!G1325,'Review Approach Lookup'!A:A,0)),INDEX('Tableau FR Download'!I:I,MATCH(M1325,'Tableau FR Download'!G:G,0))),"")=0,"TBC",IFERROR(IF(M1325="",INDEX('Review Approach Lookup'!D:D,MATCH('Eligible Components'!G1325,'Review Approach Lookup'!A:A,0)),INDEX('Tableau FR Download'!I:I,MATCH(M1325,'Tableau FR Download'!G:G,0))),""))</f>
        <v/>
      </c>
      <c r="K1325" s="1" t="s">
        <v>218</v>
      </c>
      <c r="L1325" s="1">
        <f>_xlfn.MAXIFS('Tableau FR Download'!A:A,'Tableau FR Download'!B:B,'Eligible Components'!G1325)</f>
        <v>0</v>
      </c>
      <c r="M1325" s="1" t="str">
        <f>IF(L1325=0,"",INDEX('Tableau FR Download'!G:G,MATCH('Eligible Components'!L1325,'Tableau FR Download'!A:A,0)))</f>
        <v/>
      </c>
      <c r="N1325" s="2" t="str">
        <f>IFERROR(IF(LEFT(INDEX('Tableau FR Download'!J:J,MATCH('Eligible Components'!M1325,'Tableau FR Download'!G:G,0)),FIND(" - ",INDEX('Tableau FR Download'!J:J,MATCH('Eligible Components'!M1325,'Tableau FR Download'!G:G,0)))-1) = 0,"",LEFT(INDEX('Tableau FR Download'!J:J,MATCH('Eligible Components'!M1325,'Tableau FR Download'!G:G,0)),FIND(" - ",INDEX('Tableau FR Download'!J:J,MATCH('Eligible Components'!M1325,'Tableau FR Download'!G:G,0)))-1)),"")</f>
        <v/>
      </c>
      <c r="O1325" s="2" t="str">
        <f>IF(T1325="No","",IFERROR(IF(INDEX('Tableau FR Download'!M:M,MATCH('Eligible Components'!M1325,'Tableau FR Download'!G:G,0))=0,"",INDEX('Tableau FR Download'!M:M,MATCH('Eligible Components'!M1325,'Tableau FR Download'!G:G,0))),""))</f>
        <v/>
      </c>
      <c r="P1325" s="27" t="str">
        <f>IF(IFERROR(
INDEX('Funding Request Tracker'!$G$6:$G$13,MATCH('Eligible Components'!N1325,'Funding Request Tracker'!$F$6:$F$13,0)),"")=0,"",
IFERROR(INDEX('Funding Request Tracker'!$G$6:$G$13,MATCH('Eligible Components'!N1325,'Funding Request Tracker'!$F$6:$F$13,0)),
""))</f>
        <v/>
      </c>
      <c r="Q1325" s="27" t="str">
        <f>IF(IFERROR(INDEX('Tableau FR Download'!N:N,MATCH('Eligible Components'!M1325,'Tableau FR Download'!G:G,0)),"")=0,"",IFERROR(INDEX('Tableau FR Download'!N:N,MATCH('Eligible Components'!M1325,'Tableau FR Download'!G:G,0)),""))</f>
        <v/>
      </c>
      <c r="R1325" s="27" t="str">
        <f>IF(IFERROR(INDEX('Tableau FR Download'!O:O,MATCH('Eligible Components'!M1325,'Tableau FR Download'!G:G,0)),"")=0,"",IFERROR(INDEX('Tableau FR Download'!O:O,MATCH('Eligible Components'!M1325,'Tableau FR Download'!G:G,0)),""))</f>
        <v/>
      </c>
      <c r="S1325" t="str">
        <f t="shared" si="72"/>
        <v/>
      </c>
      <c r="T1325" s="1" t="str">
        <f>IFERROR(INDEX('User Instructions'!$E$3:$E$8,MATCH('Eligible Components'!N1325,'User Instructions'!$D$3:$D$8,0)),"")</f>
        <v/>
      </c>
      <c r="U1325" s="1" t="str">
        <f>IFERROR(IF(INDEX('Tableau FR Download'!M:M,MATCH('Eligible Components'!M1325,'Tableau FR Download'!G:G,0))=0,"",INDEX('Tableau FR Download'!M:M,MATCH('Eligible Components'!M1325,'Tableau FR Download'!G:G,0))),"")</f>
        <v/>
      </c>
    </row>
    <row r="1326" spans="1:21" hidden="1" x14ac:dyDescent="0.35">
      <c r="A1326" s="1">
        <f t="shared" si="71"/>
        <v>0</v>
      </c>
      <c r="B1326" s="1">
        <v>0</v>
      </c>
      <c r="C1326" s="1" t="s">
        <v>201</v>
      </c>
      <c r="D1326" s="1" t="s">
        <v>165</v>
      </c>
      <c r="E1326" s="1" t="s">
        <v>63</v>
      </c>
      <c r="F1326" s="1" t="s">
        <v>208</v>
      </c>
      <c r="G1326" s="1" t="str">
        <f t="shared" si="70"/>
        <v>Serbia-HIV/AIDS, Tuberculosis</v>
      </c>
      <c r="H1326" s="1">
        <v>1</v>
      </c>
      <c r="I1326" s="1" t="s">
        <v>58</v>
      </c>
      <c r="J1326" s="1" t="str">
        <f>IF(IFERROR(IF(M1326="",INDEX('Review Approach Lookup'!D:D,MATCH('Eligible Components'!G1326,'Review Approach Lookup'!A:A,0)),INDEX('Tableau FR Download'!I:I,MATCH(M1326,'Tableau FR Download'!G:G,0))),"")=0,"TBC",IFERROR(IF(M1326="",INDEX('Review Approach Lookup'!D:D,MATCH('Eligible Components'!G1326,'Review Approach Lookup'!A:A,0)),INDEX('Tableau FR Download'!I:I,MATCH(M1326,'Tableau FR Download'!G:G,0))),""))</f>
        <v/>
      </c>
      <c r="K1326" s="1" t="s">
        <v>218</v>
      </c>
      <c r="L1326" s="1">
        <f>_xlfn.MAXIFS('Tableau FR Download'!A:A,'Tableau FR Download'!B:B,'Eligible Components'!G1326)</f>
        <v>0</v>
      </c>
      <c r="M1326" s="1" t="str">
        <f>IF(L1326=0,"",INDEX('Tableau FR Download'!G:G,MATCH('Eligible Components'!L1326,'Tableau FR Download'!A:A,0)))</f>
        <v/>
      </c>
      <c r="N1326" s="2" t="str">
        <f>IFERROR(IF(LEFT(INDEX('Tableau FR Download'!J:J,MATCH('Eligible Components'!M1326,'Tableau FR Download'!G:G,0)),FIND(" - ",INDEX('Tableau FR Download'!J:J,MATCH('Eligible Components'!M1326,'Tableau FR Download'!G:G,0)))-1) = 0,"",LEFT(INDEX('Tableau FR Download'!J:J,MATCH('Eligible Components'!M1326,'Tableau FR Download'!G:G,0)),FIND(" - ",INDEX('Tableau FR Download'!J:J,MATCH('Eligible Components'!M1326,'Tableau FR Download'!G:G,0)))-1)),"")</f>
        <v/>
      </c>
      <c r="O1326" s="2" t="str">
        <f>IF(T1326="No","",IFERROR(IF(INDEX('Tableau FR Download'!M:M,MATCH('Eligible Components'!M1326,'Tableau FR Download'!G:G,0))=0,"",INDEX('Tableau FR Download'!M:M,MATCH('Eligible Components'!M1326,'Tableau FR Download'!G:G,0))),""))</f>
        <v/>
      </c>
      <c r="P1326" s="27" t="str">
        <f>IF(IFERROR(
INDEX('Funding Request Tracker'!$G$6:$G$13,MATCH('Eligible Components'!N1326,'Funding Request Tracker'!$F$6:$F$13,0)),"")=0,"",
IFERROR(INDEX('Funding Request Tracker'!$G$6:$G$13,MATCH('Eligible Components'!N1326,'Funding Request Tracker'!$F$6:$F$13,0)),
""))</f>
        <v/>
      </c>
      <c r="Q1326" s="27" t="str">
        <f>IF(IFERROR(INDEX('Tableau FR Download'!N:N,MATCH('Eligible Components'!M1326,'Tableau FR Download'!G:G,0)),"")=0,"",IFERROR(INDEX('Tableau FR Download'!N:N,MATCH('Eligible Components'!M1326,'Tableau FR Download'!G:G,0)),""))</f>
        <v/>
      </c>
      <c r="R1326" s="27" t="str">
        <f>IF(IFERROR(INDEX('Tableau FR Download'!O:O,MATCH('Eligible Components'!M1326,'Tableau FR Download'!G:G,0)),"")=0,"",IFERROR(INDEX('Tableau FR Download'!O:O,MATCH('Eligible Components'!M1326,'Tableau FR Download'!G:G,0)),""))</f>
        <v/>
      </c>
      <c r="S1326" t="str">
        <f t="shared" si="72"/>
        <v/>
      </c>
      <c r="T1326" s="1" t="str">
        <f>IFERROR(INDEX('User Instructions'!$E$3:$E$8,MATCH('Eligible Components'!N1326,'User Instructions'!$D$3:$D$8,0)),"")</f>
        <v/>
      </c>
      <c r="U1326" s="1" t="str">
        <f>IFERROR(IF(INDEX('Tableau FR Download'!M:M,MATCH('Eligible Components'!M1326,'Tableau FR Download'!G:G,0))=0,"",INDEX('Tableau FR Download'!M:M,MATCH('Eligible Components'!M1326,'Tableau FR Download'!G:G,0))),"")</f>
        <v/>
      </c>
    </row>
    <row r="1327" spans="1:21" hidden="1" x14ac:dyDescent="0.35">
      <c r="A1327" s="1">
        <f t="shared" si="71"/>
        <v>0</v>
      </c>
      <c r="B1327" s="1">
        <v>0</v>
      </c>
      <c r="C1327" s="1" t="s">
        <v>201</v>
      </c>
      <c r="D1327" s="1" t="s">
        <v>165</v>
      </c>
      <c r="E1327" s="1" t="s">
        <v>53</v>
      </c>
      <c r="F1327" s="1" t="s">
        <v>209</v>
      </c>
      <c r="G1327" s="1" t="str">
        <f t="shared" si="70"/>
        <v>Serbia-HIV/AIDS,Tuberculosis,Malaria</v>
      </c>
      <c r="H1327" s="1">
        <v>1</v>
      </c>
      <c r="I1327" s="1" t="s">
        <v>58</v>
      </c>
      <c r="J1327" s="1" t="str">
        <f>IF(IFERROR(IF(M1327="",INDEX('Review Approach Lookup'!D:D,MATCH('Eligible Components'!G1327,'Review Approach Lookup'!A:A,0)),INDEX('Tableau FR Download'!I:I,MATCH(M1327,'Tableau FR Download'!G:G,0))),"")=0,"TBC",IFERROR(IF(M1327="",INDEX('Review Approach Lookup'!D:D,MATCH('Eligible Components'!G1327,'Review Approach Lookup'!A:A,0)),INDEX('Tableau FR Download'!I:I,MATCH(M1327,'Tableau FR Download'!G:G,0))),""))</f>
        <v/>
      </c>
      <c r="K1327" s="1" t="s">
        <v>218</v>
      </c>
      <c r="L1327" s="1">
        <f>_xlfn.MAXIFS('Tableau FR Download'!A:A,'Tableau FR Download'!B:B,'Eligible Components'!G1327)</f>
        <v>0</v>
      </c>
      <c r="M1327" s="1" t="str">
        <f>IF(L1327=0,"",INDEX('Tableau FR Download'!G:G,MATCH('Eligible Components'!L1327,'Tableau FR Download'!A:A,0)))</f>
        <v/>
      </c>
      <c r="N1327" s="2" t="str">
        <f>IFERROR(IF(LEFT(INDEX('Tableau FR Download'!J:J,MATCH('Eligible Components'!M1327,'Tableau FR Download'!G:G,0)),FIND(" - ",INDEX('Tableau FR Download'!J:J,MATCH('Eligible Components'!M1327,'Tableau FR Download'!G:G,0)))-1) = 0,"",LEFT(INDEX('Tableau FR Download'!J:J,MATCH('Eligible Components'!M1327,'Tableau FR Download'!G:G,0)),FIND(" - ",INDEX('Tableau FR Download'!J:J,MATCH('Eligible Components'!M1327,'Tableau FR Download'!G:G,0)))-1)),"")</f>
        <v/>
      </c>
      <c r="O1327" s="2" t="str">
        <f>IF(T1327="No","",IFERROR(IF(INDEX('Tableau FR Download'!M:M,MATCH('Eligible Components'!M1327,'Tableau FR Download'!G:G,0))=0,"",INDEX('Tableau FR Download'!M:M,MATCH('Eligible Components'!M1327,'Tableau FR Download'!G:G,0))),""))</f>
        <v/>
      </c>
      <c r="P1327" s="27" t="str">
        <f>IF(IFERROR(
INDEX('Funding Request Tracker'!$G$6:$G$13,MATCH('Eligible Components'!N1327,'Funding Request Tracker'!$F$6:$F$13,0)),"")=0,"",
IFERROR(INDEX('Funding Request Tracker'!$G$6:$G$13,MATCH('Eligible Components'!N1327,'Funding Request Tracker'!$F$6:$F$13,0)),
""))</f>
        <v/>
      </c>
      <c r="Q1327" s="27" t="str">
        <f>IF(IFERROR(INDEX('Tableau FR Download'!N:N,MATCH('Eligible Components'!M1327,'Tableau FR Download'!G:G,0)),"")=0,"",IFERROR(INDEX('Tableau FR Download'!N:N,MATCH('Eligible Components'!M1327,'Tableau FR Download'!G:G,0)),""))</f>
        <v/>
      </c>
      <c r="R1327" s="27" t="str">
        <f>IF(IFERROR(INDEX('Tableau FR Download'!O:O,MATCH('Eligible Components'!M1327,'Tableau FR Download'!G:G,0)),"")=0,"",IFERROR(INDEX('Tableau FR Download'!O:O,MATCH('Eligible Components'!M1327,'Tableau FR Download'!G:G,0)),""))</f>
        <v/>
      </c>
      <c r="S1327" t="str">
        <f t="shared" si="72"/>
        <v/>
      </c>
      <c r="T1327" s="1" t="str">
        <f>IFERROR(INDEX('User Instructions'!$E$3:$E$8,MATCH('Eligible Components'!N1327,'User Instructions'!$D$3:$D$8,0)),"")</f>
        <v/>
      </c>
      <c r="U1327" s="1" t="str">
        <f>IFERROR(IF(INDEX('Tableau FR Download'!M:M,MATCH('Eligible Components'!M1327,'Tableau FR Download'!G:G,0))=0,"",INDEX('Tableau FR Download'!M:M,MATCH('Eligible Components'!M1327,'Tableau FR Download'!G:G,0))),"")</f>
        <v/>
      </c>
    </row>
    <row r="1328" spans="1:21" hidden="1" x14ac:dyDescent="0.35">
      <c r="A1328" s="1">
        <f t="shared" si="71"/>
        <v>0</v>
      </c>
      <c r="B1328" s="1">
        <v>0</v>
      </c>
      <c r="C1328" s="1" t="s">
        <v>201</v>
      </c>
      <c r="D1328" s="1" t="s">
        <v>165</v>
      </c>
      <c r="E1328" s="1" t="s">
        <v>81</v>
      </c>
      <c r="F1328" s="1" t="s">
        <v>210</v>
      </c>
      <c r="G1328" s="1" t="str">
        <f t="shared" si="70"/>
        <v>Serbia-HIV/AIDS,Tuberculosis,Malaria,RSSH</v>
      </c>
      <c r="H1328" s="1">
        <v>1</v>
      </c>
      <c r="I1328" s="1" t="s">
        <v>58</v>
      </c>
      <c r="J1328" s="1" t="str">
        <f>IF(IFERROR(IF(M1328="",INDEX('Review Approach Lookup'!D:D,MATCH('Eligible Components'!G1328,'Review Approach Lookup'!A:A,0)),INDEX('Tableau FR Download'!I:I,MATCH(M1328,'Tableau FR Download'!G:G,0))),"")=0,"TBC",IFERROR(IF(M1328="",INDEX('Review Approach Lookup'!D:D,MATCH('Eligible Components'!G1328,'Review Approach Lookup'!A:A,0)),INDEX('Tableau FR Download'!I:I,MATCH(M1328,'Tableau FR Download'!G:G,0))),""))</f>
        <v/>
      </c>
      <c r="K1328" s="1" t="s">
        <v>218</v>
      </c>
      <c r="L1328" s="1">
        <f>_xlfn.MAXIFS('Tableau FR Download'!A:A,'Tableau FR Download'!B:B,'Eligible Components'!G1328)</f>
        <v>0</v>
      </c>
      <c r="M1328" s="1" t="str">
        <f>IF(L1328=0,"",INDEX('Tableau FR Download'!G:G,MATCH('Eligible Components'!L1328,'Tableau FR Download'!A:A,0)))</f>
        <v/>
      </c>
      <c r="N1328" s="2" t="str">
        <f>IFERROR(IF(LEFT(INDEX('Tableau FR Download'!J:J,MATCH('Eligible Components'!M1328,'Tableau FR Download'!G:G,0)),FIND(" - ",INDEX('Tableau FR Download'!J:J,MATCH('Eligible Components'!M1328,'Tableau FR Download'!G:G,0)))-1) = 0,"",LEFT(INDEX('Tableau FR Download'!J:J,MATCH('Eligible Components'!M1328,'Tableau FR Download'!G:G,0)),FIND(" - ",INDEX('Tableau FR Download'!J:J,MATCH('Eligible Components'!M1328,'Tableau FR Download'!G:G,0)))-1)),"")</f>
        <v/>
      </c>
      <c r="O1328" s="2" t="str">
        <f>IF(T1328="No","",IFERROR(IF(INDEX('Tableau FR Download'!M:M,MATCH('Eligible Components'!M1328,'Tableau FR Download'!G:G,0))=0,"",INDEX('Tableau FR Download'!M:M,MATCH('Eligible Components'!M1328,'Tableau FR Download'!G:G,0))),""))</f>
        <v/>
      </c>
      <c r="P1328" s="27" t="str">
        <f>IF(IFERROR(
INDEX('Funding Request Tracker'!$G$6:$G$13,MATCH('Eligible Components'!N1328,'Funding Request Tracker'!$F$6:$F$13,0)),"")=0,"",
IFERROR(INDEX('Funding Request Tracker'!$G$6:$G$13,MATCH('Eligible Components'!N1328,'Funding Request Tracker'!$F$6:$F$13,0)),
""))</f>
        <v/>
      </c>
      <c r="Q1328" s="27" t="str">
        <f>IF(IFERROR(INDEX('Tableau FR Download'!N:N,MATCH('Eligible Components'!M1328,'Tableau FR Download'!G:G,0)),"")=0,"",IFERROR(INDEX('Tableau FR Download'!N:N,MATCH('Eligible Components'!M1328,'Tableau FR Download'!G:G,0)),""))</f>
        <v/>
      </c>
      <c r="R1328" s="27" t="str">
        <f>IF(IFERROR(INDEX('Tableau FR Download'!O:O,MATCH('Eligible Components'!M1328,'Tableau FR Download'!G:G,0)),"")=0,"",IFERROR(INDEX('Tableau FR Download'!O:O,MATCH('Eligible Components'!M1328,'Tableau FR Download'!G:G,0)),""))</f>
        <v/>
      </c>
      <c r="S1328" t="str">
        <f t="shared" si="72"/>
        <v/>
      </c>
      <c r="T1328" s="1" t="str">
        <f>IFERROR(INDEX('User Instructions'!$E$3:$E$8,MATCH('Eligible Components'!N1328,'User Instructions'!$D$3:$D$8,0)),"")</f>
        <v/>
      </c>
      <c r="U1328" s="1" t="str">
        <f>IFERROR(IF(INDEX('Tableau FR Download'!M:M,MATCH('Eligible Components'!M1328,'Tableau FR Download'!G:G,0))=0,"",INDEX('Tableau FR Download'!M:M,MATCH('Eligible Components'!M1328,'Tableau FR Download'!G:G,0))),"")</f>
        <v/>
      </c>
    </row>
    <row r="1329" spans="1:21" hidden="1" x14ac:dyDescent="0.35">
      <c r="A1329" s="1">
        <f t="shared" si="71"/>
        <v>0</v>
      </c>
      <c r="B1329" s="1">
        <v>0</v>
      </c>
      <c r="C1329" s="1" t="s">
        <v>201</v>
      </c>
      <c r="D1329" s="1" t="s">
        <v>165</v>
      </c>
      <c r="E1329" s="1" t="s">
        <v>137</v>
      </c>
      <c r="F1329" s="1" t="s">
        <v>211</v>
      </c>
      <c r="G1329" s="1" t="str">
        <f t="shared" si="70"/>
        <v>Serbia-HIV/AIDS,Tuberculosis,RSSH</v>
      </c>
      <c r="H1329" s="1">
        <v>1</v>
      </c>
      <c r="I1329" s="1" t="s">
        <v>58</v>
      </c>
      <c r="J1329" s="1" t="str">
        <f>IF(IFERROR(IF(M1329="",INDEX('Review Approach Lookup'!D:D,MATCH('Eligible Components'!G1329,'Review Approach Lookup'!A:A,0)),INDEX('Tableau FR Download'!I:I,MATCH(M1329,'Tableau FR Download'!G:G,0))),"")=0,"TBC",IFERROR(IF(M1329="",INDEX('Review Approach Lookup'!D:D,MATCH('Eligible Components'!G1329,'Review Approach Lookup'!A:A,0)),INDEX('Tableau FR Download'!I:I,MATCH(M1329,'Tableau FR Download'!G:G,0))),""))</f>
        <v/>
      </c>
      <c r="K1329" s="1" t="s">
        <v>218</v>
      </c>
      <c r="L1329" s="1">
        <f>_xlfn.MAXIFS('Tableau FR Download'!A:A,'Tableau FR Download'!B:B,'Eligible Components'!G1329)</f>
        <v>0</v>
      </c>
      <c r="M1329" s="1" t="str">
        <f>IF(L1329=0,"",INDEX('Tableau FR Download'!G:G,MATCH('Eligible Components'!L1329,'Tableau FR Download'!A:A,0)))</f>
        <v/>
      </c>
      <c r="N1329" s="2" t="str">
        <f>IFERROR(IF(LEFT(INDEX('Tableau FR Download'!J:J,MATCH('Eligible Components'!M1329,'Tableau FR Download'!G:G,0)),FIND(" - ",INDEX('Tableau FR Download'!J:J,MATCH('Eligible Components'!M1329,'Tableau FR Download'!G:G,0)))-1) = 0,"",LEFT(INDEX('Tableau FR Download'!J:J,MATCH('Eligible Components'!M1329,'Tableau FR Download'!G:G,0)),FIND(" - ",INDEX('Tableau FR Download'!J:J,MATCH('Eligible Components'!M1329,'Tableau FR Download'!G:G,0)))-1)),"")</f>
        <v/>
      </c>
      <c r="O1329" s="2" t="str">
        <f>IF(T1329="No","",IFERROR(IF(INDEX('Tableau FR Download'!M:M,MATCH('Eligible Components'!M1329,'Tableau FR Download'!G:G,0))=0,"",INDEX('Tableau FR Download'!M:M,MATCH('Eligible Components'!M1329,'Tableau FR Download'!G:G,0))),""))</f>
        <v/>
      </c>
      <c r="P1329" s="27" t="str">
        <f>IF(IFERROR(
INDEX('Funding Request Tracker'!$G$6:$G$13,MATCH('Eligible Components'!N1329,'Funding Request Tracker'!$F$6:$F$13,0)),"")=0,"",
IFERROR(INDEX('Funding Request Tracker'!$G$6:$G$13,MATCH('Eligible Components'!N1329,'Funding Request Tracker'!$F$6:$F$13,0)),
""))</f>
        <v/>
      </c>
      <c r="Q1329" s="27" t="str">
        <f>IF(IFERROR(INDEX('Tableau FR Download'!N:N,MATCH('Eligible Components'!M1329,'Tableau FR Download'!G:G,0)),"")=0,"",IFERROR(INDEX('Tableau FR Download'!N:N,MATCH('Eligible Components'!M1329,'Tableau FR Download'!G:G,0)),""))</f>
        <v/>
      </c>
      <c r="R1329" s="27" t="str">
        <f>IF(IFERROR(INDEX('Tableau FR Download'!O:O,MATCH('Eligible Components'!M1329,'Tableau FR Download'!G:G,0)),"")=0,"",IFERROR(INDEX('Tableau FR Download'!O:O,MATCH('Eligible Components'!M1329,'Tableau FR Download'!G:G,0)),""))</f>
        <v/>
      </c>
      <c r="S1329" t="str">
        <f t="shared" si="72"/>
        <v/>
      </c>
      <c r="T1329" s="1" t="str">
        <f>IFERROR(INDEX('User Instructions'!$E$3:$E$8,MATCH('Eligible Components'!N1329,'User Instructions'!$D$3:$D$8,0)),"")</f>
        <v/>
      </c>
      <c r="U1329" s="1" t="str">
        <f>IFERROR(IF(INDEX('Tableau FR Download'!M:M,MATCH('Eligible Components'!M1329,'Tableau FR Download'!G:G,0))=0,"",INDEX('Tableau FR Download'!M:M,MATCH('Eligible Components'!M1329,'Tableau FR Download'!G:G,0))),"")</f>
        <v/>
      </c>
    </row>
    <row r="1330" spans="1:21" hidden="1" x14ac:dyDescent="0.35">
      <c r="A1330" s="1">
        <f t="shared" si="71"/>
        <v>0</v>
      </c>
      <c r="B1330" s="1">
        <v>0</v>
      </c>
      <c r="C1330" s="1" t="s">
        <v>201</v>
      </c>
      <c r="D1330" s="1" t="s">
        <v>165</v>
      </c>
      <c r="E1330" s="1" t="s">
        <v>68</v>
      </c>
      <c r="F1330" s="1" t="s">
        <v>68</v>
      </c>
      <c r="G1330" s="1" t="str">
        <f t="shared" si="70"/>
        <v>Serbia-Malaria</v>
      </c>
      <c r="H1330" s="1">
        <v>0</v>
      </c>
      <c r="I1330" s="1" t="s">
        <v>58</v>
      </c>
      <c r="J1330" s="1" t="str">
        <f>IF(IFERROR(IF(M1330="",INDEX('Review Approach Lookup'!D:D,MATCH('Eligible Components'!G1330,'Review Approach Lookup'!A:A,0)),INDEX('Tableau FR Download'!I:I,MATCH(M1330,'Tableau FR Download'!G:G,0))),"")=0,"TBC",IFERROR(IF(M1330="",INDEX('Review Approach Lookup'!D:D,MATCH('Eligible Components'!G1330,'Review Approach Lookup'!A:A,0)),INDEX('Tableau FR Download'!I:I,MATCH(M1330,'Tableau FR Download'!G:G,0))),""))</f>
        <v/>
      </c>
      <c r="K1330" s="1" t="s">
        <v>218</v>
      </c>
      <c r="L1330" s="1">
        <f>_xlfn.MAXIFS('Tableau FR Download'!A:A,'Tableau FR Download'!B:B,'Eligible Components'!G1330)</f>
        <v>0</v>
      </c>
      <c r="M1330" s="1" t="str">
        <f>IF(L1330=0,"",INDEX('Tableau FR Download'!G:G,MATCH('Eligible Components'!L1330,'Tableau FR Download'!A:A,0)))</f>
        <v/>
      </c>
      <c r="N1330" s="2" t="str">
        <f>IFERROR(IF(LEFT(INDEX('Tableau FR Download'!J:J,MATCH('Eligible Components'!M1330,'Tableau FR Download'!G:G,0)),FIND(" - ",INDEX('Tableau FR Download'!J:J,MATCH('Eligible Components'!M1330,'Tableau FR Download'!G:G,0)))-1) = 0,"",LEFT(INDEX('Tableau FR Download'!J:J,MATCH('Eligible Components'!M1330,'Tableau FR Download'!G:G,0)),FIND(" - ",INDEX('Tableau FR Download'!J:J,MATCH('Eligible Components'!M1330,'Tableau FR Download'!G:G,0)))-1)),"")</f>
        <v/>
      </c>
      <c r="O1330" s="2" t="str">
        <f>IF(T1330="No","",IFERROR(IF(INDEX('Tableau FR Download'!M:M,MATCH('Eligible Components'!M1330,'Tableau FR Download'!G:G,0))=0,"",INDEX('Tableau FR Download'!M:M,MATCH('Eligible Components'!M1330,'Tableau FR Download'!G:G,0))),""))</f>
        <v/>
      </c>
      <c r="P1330" s="27" t="str">
        <f>IF(IFERROR(
INDEX('Funding Request Tracker'!$G$6:$G$13,MATCH('Eligible Components'!N1330,'Funding Request Tracker'!$F$6:$F$13,0)),"")=0,"",
IFERROR(INDEX('Funding Request Tracker'!$G$6:$G$13,MATCH('Eligible Components'!N1330,'Funding Request Tracker'!$F$6:$F$13,0)),
""))</f>
        <v/>
      </c>
      <c r="Q1330" s="27" t="str">
        <f>IF(IFERROR(INDEX('Tableau FR Download'!N:N,MATCH('Eligible Components'!M1330,'Tableau FR Download'!G:G,0)),"")=0,"",IFERROR(INDEX('Tableau FR Download'!N:N,MATCH('Eligible Components'!M1330,'Tableau FR Download'!G:G,0)),""))</f>
        <v/>
      </c>
      <c r="R1330" s="27" t="str">
        <f>IF(IFERROR(INDEX('Tableau FR Download'!O:O,MATCH('Eligible Components'!M1330,'Tableau FR Download'!G:G,0)),"")=0,"",IFERROR(INDEX('Tableau FR Download'!O:O,MATCH('Eligible Components'!M1330,'Tableau FR Download'!G:G,0)),""))</f>
        <v/>
      </c>
      <c r="S1330" t="str">
        <f t="shared" si="72"/>
        <v/>
      </c>
      <c r="T1330" s="1" t="str">
        <f>IFERROR(INDEX('User Instructions'!$E$3:$E$8,MATCH('Eligible Components'!N1330,'User Instructions'!$D$3:$D$8,0)),"")</f>
        <v/>
      </c>
      <c r="U1330" s="1" t="str">
        <f>IFERROR(IF(INDEX('Tableau FR Download'!M:M,MATCH('Eligible Components'!M1330,'Tableau FR Download'!G:G,0))=0,"",INDEX('Tableau FR Download'!M:M,MATCH('Eligible Components'!M1330,'Tableau FR Download'!G:G,0))),"")</f>
        <v/>
      </c>
    </row>
    <row r="1331" spans="1:21" hidden="1" x14ac:dyDescent="0.35">
      <c r="A1331" s="1">
        <f t="shared" si="71"/>
        <v>0</v>
      </c>
      <c r="B1331" s="1">
        <v>0</v>
      </c>
      <c r="C1331" s="1" t="s">
        <v>201</v>
      </c>
      <c r="D1331" s="1" t="s">
        <v>165</v>
      </c>
      <c r="E1331" s="1" t="s">
        <v>94</v>
      </c>
      <c r="F1331" s="1" t="s">
        <v>212</v>
      </c>
      <c r="G1331" s="1" t="str">
        <f t="shared" si="70"/>
        <v>Serbia-Malaria,RSSH</v>
      </c>
      <c r="H1331" s="1">
        <v>1</v>
      </c>
      <c r="I1331" s="1" t="s">
        <v>58</v>
      </c>
      <c r="J1331" s="1" t="str">
        <f>IF(IFERROR(IF(M1331="",INDEX('Review Approach Lookup'!D:D,MATCH('Eligible Components'!G1331,'Review Approach Lookup'!A:A,0)),INDEX('Tableau FR Download'!I:I,MATCH(M1331,'Tableau FR Download'!G:G,0))),"")=0,"TBC",IFERROR(IF(M1331="",INDEX('Review Approach Lookup'!D:D,MATCH('Eligible Components'!G1331,'Review Approach Lookup'!A:A,0)),INDEX('Tableau FR Download'!I:I,MATCH(M1331,'Tableau FR Download'!G:G,0))),""))</f>
        <v/>
      </c>
      <c r="K1331" s="1" t="s">
        <v>218</v>
      </c>
      <c r="L1331" s="1">
        <f>_xlfn.MAXIFS('Tableau FR Download'!A:A,'Tableau FR Download'!B:B,'Eligible Components'!G1331)</f>
        <v>0</v>
      </c>
      <c r="M1331" s="1" t="str">
        <f>IF(L1331=0,"",INDEX('Tableau FR Download'!G:G,MATCH('Eligible Components'!L1331,'Tableau FR Download'!A:A,0)))</f>
        <v/>
      </c>
      <c r="N1331" s="2" t="str">
        <f>IFERROR(IF(LEFT(INDEX('Tableau FR Download'!J:J,MATCH('Eligible Components'!M1331,'Tableau FR Download'!G:G,0)),FIND(" - ",INDEX('Tableau FR Download'!J:J,MATCH('Eligible Components'!M1331,'Tableau FR Download'!G:G,0)))-1) = 0,"",LEFT(INDEX('Tableau FR Download'!J:J,MATCH('Eligible Components'!M1331,'Tableau FR Download'!G:G,0)),FIND(" - ",INDEX('Tableau FR Download'!J:J,MATCH('Eligible Components'!M1331,'Tableau FR Download'!G:G,0)))-1)),"")</f>
        <v/>
      </c>
      <c r="O1331" s="2" t="str">
        <f>IF(T1331="No","",IFERROR(IF(INDEX('Tableau FR Download'!M:M,MATCH('Eligible Components'!M1331,'Tableau FR Download'!G:G,0))=0,"",INDEX('Tableau FR Download'!M:M,MATCH('Eligible Components'!M1331,'Tableau FR Download'!G:G,0))),""))</f>
        <v/>
      </c>
      <c r="P1331" s="27" t="str">
        <f>IF(IFERROR(
INDEX('Funding Request Tracker'!$G$6:$G$13,MATCH('Eligible Components'!N1331,'Funding Request Tracker'!$F$6:$F$13,0)),"")=0,"",
IFERROR(INDEX('Funding Request Tracker'!$G$6:$G$13,MATCH('Eligible Components'!N1331,'Funding Request Tracker'!$F$6:$F$13,0)),
""))</f>
        <v/>
      </c>
      <c r="Q1331" s="27" t="str">
        <f>IF(IFERROR(INDEX('Tableau FR Download'!N:N,MATCH('Eligible Components'!M1331,'Tableau FR Download'!G:G,0)),"")=0,"",IFERROR(INDEX('Tableau FR Download'!N:N,MATCH('Eligible Components'!M1331,'Tableau FR Download'!G:G,0)),""))</f>
        <v/>
      </c>
      <c r="R1331" s="27" t="str">
        <f>IF(IFERROR(INDEX('Tableau FR Download'!O:O,MATCH('Eligible Components'!M1331,'Tableau FR Download'!G:G,0)),"")=0,"",IFERROR(INDEX('Tableau FR Download'!O:O,MATCH('Eligible Components'!M1331,'Tableau FR Download'!G:G,0)),""))</f>
        <v/>
      </c>
      <c r="S1331" t="str">
        <f t="shared" si="72"/>
        <v/>
      </c>
      <c r="T1331" s="1" t="str">
        <f>IFERROR(INDEX('User Instructions'!$E$3:$E$8,MATCH('Eligible Components'!N1331,'User Instructions'!$D$3:$D$8,0)),"")</f>
        <v/>
      </c>
      <c r="U1331" s="1" t="str">
        <f>IFERROR(IF(INDEX('Tableau FR Download'!M:M,MATCH('Eligible Components'!M1331,'Tableau FR Download'!G:G,0))=0,"",INDEX('Tableau FR Download'!M:M,MATCH('Eligible Components'!M1331,'Tableau FR Download'!G:G,0))),"")</f>
        <v/>
      </c>
    </row>
    <row r="1332" spans="1:21" hidden="1" x14ac:dyDescent="0.35">
      <c r="A1332" s="1">
        <f t="shared" si="71"/>
        <v>0</v>
      </c>
      <c r="B1332" s="1">
        <v>0</v>
      </c>
      <c r="C1332" s="1" t="s">
        <v>201</v>
      </c>
      <c r="D1332" s="1" t="s">
        <v>165</v>
      </c>
      <c r="E1332" s="1" t="s">
        <v>91</v>
      </c>
      <c r="F1332" s="1" t="s">
        <v>91</v>
      </c>
      <c r="G1332" s="1" t="str">
        <f t="shared" si="70"/>
        <v>Serbia-RSSH</v>
      </c>
      <c r="H1332" s="1">
        <v>1</v>
      </c>
      <c r="I1332" s="1" t="s">
        <v>58</v>
      </c>
      <c r="J1332" s="1" t="str">
        <f>IF(IFERROR(IF(M1332="",INDEX('Review Approach Lookup'!D:D,MATCH('Eligible Components'!G1332,'Review Approach Lookup'!A:A,0)),INDEX('Tableau FR Download'!I:I,MATCH(M1332,'Tableau FR Download'!G:G,0))),"")=0,"TBC",IFERROR(IF(M1332="",INDEX('Review Approach Lookup'!D:D,MATCH('Eligible Components'!G1332,'Review Approach Lookup'!A:A,0)),INDEX('Tableau FR Download'!I:I,MATCH(M1332,'Tableau FR Download'!G:G,0))),""))</f>
        <v>TBC</v>
      </c>
      <c r="K1332" s="1" t="s">
        <v>218</v>
      </c>
      <c r="L1332" s="1">
        <f>_xlfn.MAXIFS('Tableau FR Download'!A:A,'Tableau FR Download'!B:B,'Eligible Components'!G1332)</f>
        <v>0</v>
      </c>
      <c r="M1332" s="1" t="str">
        <f>IF(L1332=0,"",INDEX('Tableau FR Download'!G:G,MATCH('Eligible Components'!L1332,'Tableau FR Download'!A:A,0)))</f>
        <v/>
      </c>
      <c r="N1332" s="2" t="str">
        <f>IFERROR(IF(LEFT(INDEX('Tableau FR Download'!J:J,MATCH('Eligible Components'!M1332,'Tableau FR Download'!G:G,0)),FIND(" - ",INDEX('Tableau FR Download'!J:J,MATCH('Eligible Components'!M1332,'Tableau FR Download'!G:G,0)))-1) = 0,"",LEFT(INDEX('Tableau FR Download'!J:J,MATCH('Eligible Components'!M1332,'Tableau FR Download'!G:G,0)),FIND(" - ",INDEX('Tableau FR Download'!J:J,MATCH('Eligible Components'!M1332,'Tableau FR Download'!G:G,0)))-1)),"")</f>
        <v/>
      </c>
      <c r="O1332" s="2" t="str">
        <f>IF(T1332="No","",IFERROR(IF(INDEX('Tableau FR Download'!M:M,MATCH('Eligible Components'!M1332,'Tableau FR Download'!G:G,0))=0,"",INDEX('Tableau FR Download'!M:M,MATCH('Eligible Components'!M1332,'Tableau FR Download'!G:G,0))),""))</f>
        <v/>
      </c>
      <c r="P1332" s="27" t="str">
        <f>IF(IFERROR(
INDEX('Funding Request Tracker'!$G$6:$G$13,MATCH('Eligible Components'!N1332,'Funding Request Tracker'!$F$6:$F$13,0)),"")=0,"",
IFERROR(INDEX('Funding Request Tracker'!$G$6:$G$13,MATCH('Eligible Components'!N1332,'Funding Request Tracker'!$F$6:$F$13,0)),
""))</f>
        <v/>
      </c>
      <c r="Q1332" s="27" t="str">
        <f>IF(IFERROR(INDEX('Tableau FR Download'!N:N,MATCH('Eligible Components'!M1332,'Tableau FR Download'!G:G,0)),"")=0,"",IFERROR(INDEX('Tableau FR Download'!N:N,MATCH('Eligible Components'!M1332,'Tableau FR Download'!G:G,0)),""))</f>
        <v/>
      </c>
      <c r="R1332" s="27" t="str">
        <f>IF(IFERROR(INDEX('Tableau FR Download'!O:O,MATCH('Eligible Components'!M1332,'Tableau FR Download'!G:G,0)),"")=0,"",IFERROR(INDEX('Tableau FR Download'!O:O,MATCH('Eligible Components'!M1332,'Tableau FR Download'!G:G,0)),""))</f>
        <v/>
      </c>
      <c r="S1332" t="str">
        <f t="shared" si="72"/>
        <v/>
      </c>
      <c r="T1332" s="1" t="str">
        <f>IFERROR(INDEX('User Instructions'!$E$3:$E$8,MATCH('Eligible Components'!N1332,'User Instructions'!$D$3:$D$8,0)),"")</f>
        <v/>
      </c>
      <c r="U1332" s="1" t="str">
        <f>IFERROR(IF(INDEX('Tableau FR Download'!M:M,MATCH('Eligible Components'!M1332,'Tableau FR Download'!G:G,0))=0,"",INDEX('Tableau FR Download'!M:M,MATCH('Eligible Components'!M1332,'Tableau FR Download'!G:G,0))),"")</f>
        <v/>
      </c>
    </row>
    <row r="1333" spans="1:21" hidden="1" x14ac:dyDescent="0.35">
      <c r="A1333" s="1">
        <f t="shared" si="71"/>
        <v>0</v>
      </c>
      <c r="B1333" s="1">
        <v>0</v>
      </c>
      <c r="C1333" s="1" t="s">
        <v>201</v>
      </c>
      <c r="D1333" s="1" t="s">
        <v>165</v>
      </c>
      <c r="E1333" s="1" t="s">
        <v>61</v>
      </c>
      <c r="F1333" s="1" t="s">
        <v>213</v>
      </c>
      <c r="G1333" s="1" t="str">
        <f t="shared" si="70"/>
        <v>Serbia-Tuberculosis</v>
      </c>
      <c r="H1333" s="1">
        <v>0</v>
      </c>
      <c r="I1333" s="1" t="s">
        <v>58</v>
      </c>
      <c r="J1333" s="1" t="str">
        <f>IF(IFERROR(IF(M1333="",INDEX('Review Approach Lookup'!D:D,MATCH('Eligible Components'!G1333,'Review Approach Lookup'!A:A,0)),INDEX('Tableau FR Download'!I:I,MATCH(M1333,'Tableau FR Download'!G:G,0))),"")=0,"TBC",IFERROR(IF(M1333="",INDEX('Review Approach Lookup'!D:D,MATCH('Eligible Components'!G1333,'Review Approach Lookup'!A:A,0)),INDEX('Tableau FR Download'!I:I,MATCH(M1333,'Tableau FR Download'!G:G,0))),""))</f>
        <v/>
      </c>
      <c r="K1333" s="1" t="s">
        <v>218</v>
      </c>
      <c r="L1333" s="1">
        <f>_xlfn.MAXIFS('Tableau FR Download'!A:A,'Tableau FR Download'!B:B,'Eligible Components'!G1333)</f>
        <v>0</v>
      </c>
      <c r="M1333" s="1" t="str">
        <f>IF(L1333=0,"",INDEX('Tableau FR Download'!G:G,MATCH('Eligible Components'!L1333,'Tableau FR Download'!A:A,0)))</f>
        <v/>
      </c>
      <c r="N1333" s="2" t="str">
        <f>IFERROR(IF(LEFT(INDEX('Tableau FR Download'!J:J,MATCH('Eligible Components'!M1333,'Tableau FR Download'!G:G,0)),FIND(" - ",INDEX('Tableau FR Download'!J:J,MATCH('Eligible Components'!M1333,'Tableau FR Download'!G:G,0)))-1) = 0,"",LEFT(INDEX('Tableau FR Download'!J:J,MATCH('Eligible Components'!M1333,'Tableau FR Download'!G:G,0)),FIND(" - ",INDEX('Tableau FR Download'!J:J,MATCH('Eligible Components'!M1333,'Tableau FR Download'!G:G,0)))-1)),"")</f>
        <v/>
      </c>
      <c r="O1333" s="2" t="str">
        <f>IF(T1333="No","",IFERROR(IF(INDEX('Tableau FR Download'!M:M,MATCH('Eligible Components'!M1333,'Tableau FR Download'!G:G,0))=0,"",INDEX('Tableau FR Download'!M:M,MATCH('Eligible Components'!M1333,'Tableau FR Download'!G:G,0))),""))</f>
        <v/>
      </c>
      <c r="P1333" s="27" t="str">
        <f>IF(IFERROR(
INDEX('Funding Request Tracker'!$G$6:$G$13,MATCH('Eligible Components'!N1333,'Funding Request Tracker'!$F$6:$F$13,0)),"")=0,"",
IFERROR(INDEX('Funding Request Tracker'!$G$6:$G$13,MATCH('Eligible Components'!N1333,'Funding Request Tracker'!$F$6:$F$13,0)),
""))</f>
        <v/>
      </c>
      <c r="Q1333" s="27" t="str">
        <f>IF(IFERROR(INDEX('Tableau FR Download'!N:N,MATCH('Eligible Components'!M1333,'Tableau FR Download'!G:G,0)),"")=0,"",IFERROR(INDEX('Tableau FR Download'!N:N,MATCH('Eligible Components'!M1333,'Tableau FR Download'!G:G,0)),""))</f>
        <v/>
      </c>
      <c r="R1333" s="27" t="str">
        <f>IF(IFERROR(INDEX('Tableau FR Download'!O:O,MATCH('Eligible Components'!M1333,'Tableau FR Download'!G:G,0)),"")=0,"",IFERROR(INDEX('Tableau FR Download'!O:O,MATCH('Eligible Components'!M1333,'Tableau FR Download'!G:G,0)),""))</f>
        <v/>
      </c>
      <c r="S1333" t="str">
        <f t="shared" si="72"/>
        <v/>
      </c>
      <c r="T1333" s="1" t="str">
        <f>IFERROR(INDEX('User Instructions'!$E$3:$E$8,MATCH('Eligible Components'!N1333,'User Instructions'!$D$3:$D$8,0)),"")</f>
        <v/>
      </c>
      <c r="U1333" s="1" t="str">
        <f>IFERROR(IF(INDEX('Tableau FR Download'!M:M,MATCH('Eligible Components'!M1333,'Tableau FR Download'!G:G,0))=0,"",INDEX('Tableau FR Download'!M:M,MATCH('Eligible Components'!M1333,'Tableau FR Download'!G:G,0))),"")</f>
        <v/>
      </c>
    </row>
    <row r="1334" spans="1:21" hidden="1" x14ac:dyDescent="0.35">
      <c r="A1334" s="1">
        <f t="shared" si="71"/>
        <v>0</v>
      </c>
      <c r="B1334" s="1">
        <v>0</v>
      </c>
      <c r="C1334" s="1" t="s">
        <v>201</v>
      </c>
      <c r="D1334" s="1" t="s">
        <v>165</v>
      </c>
      <c r="E1334" s="1" t="s">
        <v>168</v>
      </c>
      <c r="F1334" s="1" t="s">
        <v>214</v>
      </c>
      <c r="G1334" s="1" t="str">
        <f t="shared" si="70"/>
        <v>Serbia-Tuberculosis,Malaria</v>
      </c>
      <c r="H1334" s="1">
        <v>1</v>
      </c>
      <c r="I1334" s="1" t="s">
        <v>58</v>
      </c>
      <c r="J1334" s="1" t="str">
        <f>IF(IFERROR(IF(M1334="",INDEX('Review Approach Lookup'!D:D,MATCH('Eligible Components'!G1334,'Review Approach Lookup'!A:A,0)),INDEX('Tableau FR Download'!I:I,MATCH(M1334,'Tableau FR Download'!G:G,0))),"")=0,"TBC",IFERROR(IF(M1334="",INDEX('Review Approach Lookup'!D:D,MATCH('Eligible Components'!G1334,'Review Approach Lookup'!A:A,0)),INDEX('Tableau FR Download'!I:I,MATCH(M1334,'Tableau FR Download'!G:G,0))),""))</f>
        <v/>
      </c>
      <c r="K1334" s="1" t="s">
        <v>218</v>
      </c>
      <c r="L1334" s="1">
        <f>_xlfn.MAXIFS('Tableau FR Download'!A:A,'Tableau FR Download'!B:B,'Eligible Components'!G1334)</f>
        <v>0</v>
      </c>
      <c r="M1334" s="1" t="str">
        <f>IF(L1334=0,"",INDEX('Tableau FR Download'!G:G,MATCH('Eligible Components'!L1334,'Tableau FR Download'!A:A,0)))</f>
        <v/>
      </c>
      <c r="N1334" s="2" t="str">
        <f>IFERROR(IF(LEFT(INDEX('Tableau FR Download'!J:J,MATCH('Eligible Components'!M1334,'Tableau FR Download'!G:G,0)),FIND(" - ",INDEX('Tableau FR Download'!J:J,MATCH('Eligible Components'!M1334,'Tableau FR Download'!G:G,0)))-1) = 0,"",LEFT(INDEX('Tableau FR Download'!J:J,MATCH('Eligible Components'!M1334,'Tableau FR Download'!G:G,0)),FIND(" - ",INDEX('Tableau FR Download'!J:J,MATCH('Eligible Components'!M1334,'Tableau FR Download'!G:G,0)))-1)),"")</f>
        <v/>
      </c>
      <c r="O1334" s="2" t="str">
        <f>IF(T1334="No","",IFERROR(IF(INDEX('Tableau FR Download'!M:M,MATCH('Eligible Components'!M1334,'Tableau FR Download'!G:G,0))=0,"",INDEX('Tableau FR Download'!M:M,MATCH('Eligible Components'!M1334,'Tableau FR Download'!G:G,0))),""))</f>
        <v/>
      </c>
      <c r="P1334" s="27" t="str">
        <f>IF(IFERROR(
INDEX('Funding Request Tracker'!$G$6:$G$13,MATCH('Eligible Components'!N1334,'Funding Request Tracker'!$F$6:$F$13,0)),"")=0,"",
IFERROR(INDEX('Funding Request Tracker'!$G$6:$G$13,MATCH('Eligible Components'!N1334,'Funding Request Tracker'!$F$6:$F$13,0)),
""))</f>
        <v/>
      </c>
      <c r="Q1334" s="27" t="str">
        <f>IF(IFERROR(INDEX('Tableau FR Download'!N:N,MATCH('Eligible Components'!M1334,'Tableau FR Download'!G:G,0)),"")=0,"",IFERROR(INDEX('Tableau FR Download'!N:N,MATCH('Eligible Components'!M1334,'Tableau FR Download'!G:G,0)),""))</f>
        <v/>
      </c>
      <c r="R1334" s="27" t="str">
        <f>IF(IFERROR(INDEX('Tableau FR Download'!O:O,MATCH('Eligible Components'!M1334,'Tableau FR Download'!G:G,0)),"")=0,"",IFERROR(INDEX('Tableau FR Download'!O:O,MATCH('Eligible Components'!M1334,'Tableau FR Download'!G:G,0)),""))</f>
        <v/>
      </c>
      <c r="S1334" t="str">
        <f t="shared" si="72"/>
        <v/>
      </c>
      <c r="T1334" s="1" t="str">
        <f>IFERROR(INDEX('User Instructions'!$E$3:$E$8,MATCH('Eligible Components'!N1334,'User Instructions'!$D$3:$D$8,0)),"")</f>
        <v/>
      </c>
      <c r="U1334" s="1" t="str">
        <f>IFERROR(IF(INDEX('Tableau FR Download'!M:M,MATCH('Eligible Components'!M1334,'Tableau FR Download'!G:G,0))=0,"",INDEX('Tableau FR Download'!M:M,MATCH('Eligible Components'!M1334,'Tableau FR Download'!G:G,0))),"")</f>
        <v/>
      </c>
    </row>
    <row r="1335" spans="1:21" hidden="1" x14ac:dyDescent="0.35">
      <c r="A1335" s="1">
        <f t="shared" si="71"/>
        <v>0</v>
      </c>
      <c r="B1335" s="1">
        <v>0</v>
      </c>
      <c r="C1335" s="1" t="s">
        <v>201</v>
      </c>
      <c r="D1335" s="1" t="s">
        <v>165</v>
      </c>
      <c r="E1335" s="1" t="s">
        <v>133</v>
      </c>
      <c r="F1335" s="1" t="s">
        <v>215</v>
      </c>
      <c r="G1335" s="1" t="str">
        <f t="shared" si="70"/>
        <v>Serbia-Tuberculosis,Malaria,RSSH</v>
      </c>
      <c r="H1335" s="1">
        <v>1</v>
      </c>
      <c r="I1335" s="1" t="s">
        <v>58</v>
      </c>
      <c r="J1335" s="1" t="str">
        <f>IF(IFERROR(IF(M1335="",INDEX('Review Approach Lookup'!D:D,MATCH('Eligible Components'!G1335,'Review Approach Lookup'!A:A,0)),INDEX('Tableau FR Download'!I:I,MATCH(M1335,'Tableau FR Download'!G:G,0))),"")=0,"TBC",IFERROR(IF(M1335="",INDEX('Review Approach Lookup'!D:D,MATCH('Eligible Components'!G1335,'Review Approach Lookup'!A:A,0)),INDEX('Tableau FR Download'!I:I,MATCH(M1335,'Tableau FR Download'!G:G,0))),""))</f>
        <v/>
      </c>
      <c r="K1335" s="1" t="s">
        <v>218</v>
      </c>
      <c r="L1335" s="1">
        <f>_xlfn.MAXIFS('Tableau FR Download'!A:A,'Tableau FR Download'!B:B,'Eligible Components'!G1335)</f>
        <v>0</v>
      </c>
      <c r="M1335" s="1" t="str">
        <f>IF(L1335=0,"",INDEX('Tableau FR Download'!G:G,MATCH('Eligible Components'!L1335,'Tableau FR Download'!A:A,0)))</f>
        <v/>
      </c>
      <c r="N1335" s="2" t="str">
        <f>IFERROR(IF(LEFT(INDEX('Tableau FR Download'!J:J,MATCH('Eligible Components'!M1335,'Tableau FR Download'!G:G,0)),FIND(" - ",INDEX('Tableau FR Download'!J:J,MATCH('Eligible Components'!M1335,'Tableau FR Download'!G:G,0)))-1) = 0,"",LEFT(INDEX('Tableau FR Download'!J:J,MATCH('Eligible Components'!M1335,'Tableau FR Download'!G:G,0)),FIND(" - ",INDEX('Tableau FR Download'!J:J,MATCH('Eligible Components'!M1335,'Tableau FR Download'!G:G,0)))-1)),"")</f>
        <v/>
      </c>
      <c r="O1335" s="2" t="str">
        <f>IF(T1335="No","",IFERROR(IF(INDEX('Tableau FR Download'!M:M,MATCH('Eligible Components'!M1335,'Tableau FR Download'!G:G,0))=0,"",INDEX('Tableau FR Download'!M:M,MATCH('Eligible Components'!M1335,'Tableau FR Download'!G:G,0))),""))</f>
        <v/>
      </c>
      <c r="P1335" s="27" t="str">
        <f>IF(IFERROR(
INDEX('Funding Request Tracker'!$G$6:$G$13,MATCH('Eligible Components'!N1335,'Funding Request Tracker'!$F$6:$F$13,0)),"")=0,"",
IFERROR(INDEX('Funding Request Tracker'!$G$6:$G$13,MATCH('Eligible Components'!N1335,'Funding Request Tracker'!$F$6:$F$13,0)),
""))</f>
        <v/>
      </c>
      <c r="Q1335" s="27" t="str">
        <f>IF(IFERROR(INDEX('Tableau FR Download'!N:N,MATCH('Eligible Components'!M1335,'Tableau FR Download'!G:G,0)),"")=0,"",IFERROR(INDEX('Tableau FR Download'!N:N,MATCH('Eligible Components'!M1335,'Tableau FR Download'!G:G,0)),""))</f>
        <v/>
      </c>
      <c r="R1335" s="27" t="str">
        <f>IF(IFERROR(INDEX('Tableau FR Download'!O:O,MATCH('Eligible Components'!M1335,'Tableau FR Download'!G:G,0)),"")=0,"",IFERROR(INDEX('Tableau FR Download'!O:O,MATCH('Eligible Components'!M1335,'Tableau FR Download'!G:G,0)),""))</f>
        <v/>
      </c>
      <c r="S1335" t="str">
        <f t="shared" si="72"/>
        <v/>
      </c>
      <c r="T1335" s="1" t="str">
        <f>IFERROR(INDEX('User Instructions'!$E$3:$E$8,MATCH('Eligible Components'!N1335,'User Instructions'!$D$3:$D$8,0)),"")</f>
        <v/>
      </c>
      <c r="U1335" s="1" t="str">
        <f>IFERROR(IF(INDEX('Tableau FR Download'!M:M,MATCH('Eligible Components'!M1335,'Tableau FR Download'!G:G,0))=0,"",INDEX('Tableau FR Download'!M:M,MATCH('Eligible Components'!M1335,'Tableau FR Download'!G:G,0))),"")</f>
        <v/>
      </c>
    </row>
    <row r="1336" spans="1:21" hidden="1" x14ac:dyDescent="0.35">
      <c r="A1336" s="1">
        <f t="shared" si="71"/>
        <v>0</v>
      </c>
      <c r="B1336" s="1">
        <v>0</v>
      </c>
      <c r="C1336" s="1" t="s">
        <v>201</v>
      </c>
      <c r="D1336" s="1" t="s">
        <v>165</v>
      </c>
      <c r="E1336" s="1" t="s">
        <v>121</v>
      </c>
      <c r="F1336" s="1" t="s">
        <v>216</v>
      </c>
      <c r="G1336" s="1" t="str">
        <f t="shared" si="70"/>
        <v>Serbia-Tuberculosis,RSSH</v>
      </c>
      <c r="H1336" s="1">
        <v>1</v>
      </c>
      <c r="I1336" s="1" t="s">
        <v>58</v>
      </c>
      <c r="J1336" s="1" t="str">
        <f>IF(IFERROR(IF(M1336="",INDEX('Review Approach Lookup'!D:D,MATCH('Eligible Components'!G1336,'Review Approach Lookup'!A:A,0)),INDEX('Tableau FR Download'!I:I,MATCH(M1336,'Tableau FR Download'!G:G,0))),"")=0,"TBC",IFERROR(IF(M1336="",INDEX('Review Approach Lookup'!D:D,MATCH('Eligible Components'!G1336,'Review Approach Lookup'!A:A,0)),INDEX('Tableau FR Download'!I:I,MATCH(M1336,'Tableau FR Download'!G:G,0))),""))</f>
        <v/>
      </c>
      <c r="K1336" s="1" t="s">
        <v>218</v>
      </c>
      <c r="L1336" s="1">
        <f>_xlfn.MAXIFS('Tableau FR Download'!A:A,'Tableau FR Download'!B:B,'Eligible Components'!G1336)</f>
        <v>0</v>
      </c>
      <c r="M1336" s="1" t="str">
        <f>IF(L1336=0,"",INDEX('Tableau FR Download'!G:G,MATCH('Eligible Components'!L1336,'Tableau FR Download'!A:A,0)))</f>
        <v/>
      </c>
      <c r="N1336" s="2" t="str">
        <f>IFERROR(IF(LEFT(INDEX('Tableau FR Download'!J:J,MATCH('Eligible Components'!M1336,'Tableau FR Download'!G:G,0)),FIND(" - ",INDEX('Tableau FR Download'!J:J,MATCH('Eligible Components'!M1336,'Tableau FR Download'!G:G,0)))-1) = 0,"",LEFT(INDEX('Tableau FR Download'!J:J,MATCH('Eligible Components'!M1336,'Tableau FR Download'!G:G,0)),FIND(" - ",INDEX('Tableau FR Download'!J:J,MATCH('Eligible Components'!M1336,'Tableau FR Download'!G:G,0)))-1)),"")</f>
        <v/>
      </c>
      <c r="O1336" s="2" t="str">
        <f>IF(T1336="No","",IFERROR(IF(INDEX('Tableau FR Download'!M:M,MATCH('Eligible Components'!M1336,'Tableau FR Download'!G:G,0))=0,"",INDEX('Tableau FR Download'!M:M,MATCH('Eligible Components'!M1336,'Tableau FR Download'!G:G,0))),""))</f>
        <v/>
      </c>
      <c r="P1336" s="27" t="str">
        <f>IF(IFERROR(
INDEX('Funding Request Tracker'!$G$6:$G$13,MATCH('Eligible Components'!N1336,'Funding Request Tracker'!$F$6:$F$13,0)),"")=0,"",
IFERROR(INDEX('Funding Request Tracker'!$G$6:$G$13,MATCH('Eligible Components'!N1336,'Funding Request Tracker'!$F$6:$F$13,0)),
""))</f>
        <v/>
      </c>
      <c r="Q1336" s="27" t="str">
        <f>IF(IFERROR(INDEX('Tableau FR Download'!N:N,MATCH('Eligible Components'!M1336,'Tableau FR Download'!G:G,0)),"")=0,"",IFERROR(INDEX('Tableau FR Download'!N:N,MATCH('Eligible Components'!M1336,'Tableau FR Download'!G:G,0)),""))</f>
        <v/>
      </c>
      <c r="R1336" s="27" t="str">
        <f>IF(IFERROR(INDEX('Tableau FR Download'!O:O,MATCH('Eligible Components'!M1336,'Tableau FR Download'!G:G,0)),"")=0,"",IFERROR(INDEX('Tableau FR Download'!O:O,MATCH('Eligible Components'!M1336,'Tableau FR Download'!G:G,0)),""))</f>
        <v/>
      </c>
      <c r="S1336" t="str">
        <f t="shared" si="72"/>
        <v/>
      </c>
      <c r="T1336" s="1" t="str">
        <f>IFERROR(INDEX('User Instructions'!$E$3:$E$8,MATCH('Eligible Components'!N1336,'User Instructions'!$D$3:$D$8,0)),"")</f>
        <v/>
      </c>
      <c r="U1336" s="1" t="str">
        <f>IFERROR(IF(INDEX('Tableau FR Download'!M:M,MATCH('Eligible Components'!M1336,'Tableau FR Download'!G:G,0))=0,"",INDEX('Tableau FR Download'!M:M,MATCH('Eligible Components'!M1336,'Tableau FR Download'!G:G,0))),"")</f>
        <v/>
      </c>
    </row>
    <row r="1337" spans="1:21" hidden="1" x14ac:dyDescent="0.35">
      <c r="A1337" s="1">
        <f t="shared" si="71"/>
        <v>0</v>
      </c>
      <c r="B1337" s="1">
        <v>1</v>
      </c>
      <c r="C1337" s="1" t="s">
        <v>201</v>
      </c>
      <c r="D1337" s="1" t="s">
        <v>166</v>
      </c>
      <c r="E1337" s="1" t="s">
        <v>59</v>
      </c>
      <c r="F1337" s="1" t="s">
        <v>59</v>
      </c>
      <c r="G1337" s="1" t="str">
        <f t="shared" si="70"/>
        <v>Sierra Leone-HIV/AIDS</v>
      </c>
      <c r="H1337" s="1">
        <v>1</v>
      </c>
      <c r="I1337" s="1" t="s">
        <v>110</v>
      </c>
      <c r="J1337" s="1" t="str">
        <f>IF(IFERROR(IF(M1337="",INDEX('Review Approach Lookup'!D:D,MATCH('Eligible Components'!G1337,'Review Approach Lookup'!A:A,0)),INDEX('Tableau FR Download'!I:I,MATCH(M1337,'Tableau FR Download'!G:G,0))),"")=0,"TBC",IFERROR(IF(M1337="",INDEX('Review Approach Lookup'!D:D,MATCH('Eligible Components'!G1337,'Review Approach Lookup'!A:A,0)),INDEX('Tableau FR Download'!I:I,MATCH(M1337,'Tableau FR Download'!G:G,0))),""))</f>
        <v>Program Continuation</v>
      </c>
      <c r="K1337" s="1" t="s">
        <v>202</v>
      </c>
      <c r="L1337" s="1">
        <f>_xlfn.MAXIFS('Tableau FR Download'!A:A,'Tableau FR Download'!B:B,'Eligible Components'!G1337)</f>
        <v>0</v>
      </c>
      <c r="M1337" s="1" t="str">
        <f>IF(L1337=0,"",INDEX('Tableau FR Download'!G:G,MATCH('Eligible Components'!L1337,'Tableau FR Download'!A:A,0)))</f>
        <v/>
      </c>
      <c r="N1337" s="2" t="str">
        <f>IFERROR(IF(LEFT(INDEX('Tableau FR Download'!J:J,MATCH('Eligible Components'!M1337,'Tableau FR Download'!G:G,0)),FIND(" - ",INDEX('Tableau FR Download'!J:J,MATCH('Eligible Components'!M1337,'Tableau FR Download'!G:G,0)))-1) = 0,"",LEFT(INDEX('Tableau FR Download'!J:J,MATCH('Eligible Components'!M1337,'Tableau FR Download'!G:G,0)),FIND(" - ",INDEX('Tableau FR Download'!J:J,MATCH('Eligible Components'!M1337,'Tableau FR Download'!G:G,0)))-1)),"")</f>
        <v/>
      </c>
      <c r="O1337" s="2" t="str">
        <f>IF(T1337="No","",IFERROR(IF(INDEX('Tableau FR Download'!M:M,MATCH('Eligible Components'!M1337,'Tableau FR Download'!G:G,0))=0,"",INDEX('Tableau FR Download'!M:M,MATCH('Eligible Components'!M1337,'Tableau FR Download'!G:G,0))),""))</f>
        <v/>
      </c>
      <c r="P1337" s="27" t="str">
        <f>IF(IFERROR(
INDEX('Funding Request Tracker'!$G$6:$G$13,MATCH('Eligible Components'!N1337,'Funding Request Tracker'!$F$6:$F$13,0)),"")=0,"",
IFERROR(INDEX('Funding Request Tracker'!$G$6:$G$13,MATCH('Eligible Components'!N1337,'Funding Request Tracker'!$F$6:$F$13,0)),
""))</f>
        <v/>
      </c>
      <c r="Q1337" s="27" t="str">
        <f>IF(IFERROR(INDEX('Tableau FR Download'!N:N,MATCH('Eligible Components'!M1337,'Tableau FR Download'!G:G,0)),"")=0,"",IFERROR(INDEX('Tableau FR Download'!N:N,MATCH('Eligible Components'!M1337,'Tableau FR Download'!G:G,0)),""))</f>
        <v/>
      </c>
      <c r="R1337" s="27" t="str">
        <f>IF(IFERROR(INDEX('Tableau FR Download'!O:O,MATCH('Eligible Components'!M1337,'Tableau FR Download'!G:G,0)),"")=0,"",IFERROR(INDEX('Tableau FR Download'!O:O,MATCH('Eligible Components'!M1337,'Tableau FR Download'!G:G,0)),""))</f>
        <v/>
      </c>
      <c r="S1337" t="str">
        <f t="shared" si="72"/>
        <v/>
      </c>
      <c r="T1337" s="1" t="str">
        <f>IFERROR(INDEX('User Instructions'!$E$3:$E$8,MATCH('Eligible Components'!N1337,'User Instructions'!$D$3:$D$8,0)),"")</f>
        <v/>
      </c>
      <c r="U1337" s="1" t="str">
        <f>IFERROR(IF(INDEX('Tableau FR Download'!M:M,MATCH('Eligible Components'!M1337,'Tableau FR Download'!G:G,0))=0,"",INDEX('Tableau FR Download'!M:M,MATCH('Eligible Components'!M1337,'Tableau FR Download'!G:G,0))),"")</f>
        <v/>
      </c>
    </row>
    <row r="1338" spans="1:21" hidden="1" x14ac:dyDescent="0.35">
      <c r="A1338" s="1">
        <f t="shared" si="71"/>
        <v>0</v>
      </c>
      <c r="B1338" s="1">
        <v>0</v>
      </c>
      <c r="C1338" s="1" t="s">
        <v>201</v>
      </c>
      <c r="D1338" s="1" t="s">
        <v>166</v>
      </c>
      <c r="E1338" s="1" t="s">
        <v>103</v>
      </c>
      <c r="F1338" s="1" t="s">
        <v>203</v>
      </c>
      <c r="G1338" s="1" t="str">
        <f t="shared" si="70"/>
        <v>Sierra Leone-HIV/AIDS,Malaria</v>
      </c>
      <c r="H1338" s="1">
        <v>0</v>
      </c>
      <c r="I1338" s="1" t="s">
        <v>110</v>
      </c>
      <c r="J1338" s="1" t="str">
        <f>IF(IFERROR(IF(M1338="",INDEX('Review Approach Lookup'!D:D,MATCH('Eligible Components'!G1338,'Review Approach Lookup'!A:A,0)),INDEX('Tableau FR Download'!I:I,MATCH(M1338,'Tableau FR Download'!G:G,0))),"")=0,"TBC",IFERROR(IF(M1338="",INDEX('Review Approach Lookup'!D:D,MATCH('Eligible Components'!G1338,'Review Approach Lookup'!A:A,0)),INDEX('Tableau FR Download'!I:I,MATCH(M1338,'Tableau FR Download'!G:G,0))),""))</f>
        <v/>
      </c>
      <c r="K1338" s="1" t="s">
        <v>202</v>
      </c>
      <c r="L1338" s="1">
        <f>_xlfn.MAXIFS('Tableau FR Download'!A:A,'Tableau FR Download'!B:B,'Eligible Components'!G1338)</f>
        <v>0</v>
      </c>
      <c r="M1338" s="1" t="str">
        <f>IF(L1338=0,"",INDEX('Tableau FR Download'!G:G,MATCH('Eligible Components'!L1338,'Tableau FR Download'!A:A,0)))</f>
        <v/>
      </c>
      <c r="N1338" s="2" t="str">
        <f>IFERROR(IF(LEFT(INDEX('Tableau FR Download'!J:J,MATCH('Eligible Components'!M1338,'Tableau FR Download'!G:G,0)),FIND(" - ",INDEX('Tableau FR Download'!J:J,MATCH('Eligible Components'!M1338,'Tableau FR Download'!G:G,0)))-1) = 0,"",LEFT(INDEX('Tableau FR Download'!J:J,MATCH('Eligible Components'!M1338,'Tableau FR Download'!G:G,0)),FIND(" - ",INDEX('Tableau FR Download'!J:J,MATCH('Eligible Components'!M1338,'Tableau FR Download'!G:G,0)))-1)),"")</f>
        <v/>
      </c>
      <c r="O1338" s="2" t="str">
        <f>IF(T1338="No","",IFERROR(IF(INDEX('Tableau FR Download'!M:M,MATCH('Eligible Components'!M1338,'Tableau FR Download'!G:G,0))=0,"",INDEX('Tableau FR Download'!M:M,MATCH('Eligible Components'!M1338,'Tableau FR Download'!G:G,0))),""))</f>
        <v/>
      </c>
      <c r="P1338" s="27" t="str">
        <f>IF(IFERROR(
INDEX('Funding Request Tracker'!$G$6:$G$13,MATCH('Eligible Components'!N1338,'Funding Request Tracker'!$F$6:$F$13,0)),"")=0,"",
IFERROR(INDEX('Funding Request Tracker'!$G$6:$G$13,MATCH('Eligible Components'!N1338,'Funding Request Tracker'!$F$6:$F$13,0)),
""))</f>
        <v/>
      </c>
      <c r="Q1338" s="27" t="str">
        <f>IF(IFERROR(INDEX('Tableau FR Download'!N:N,MATCH('Eligible Components'!M1338,'Tableau FR Download'!G:G,0)),"")=0,"",IFERROR(INDEX('Tableau FR Download'!N:N,MATCH('Eligible Components'!M1338,'Tableau FR Download'!G:G,0)),""))</f>
        <v/>
      </c>
      <c r="R1338" s="27" t="str">
        <f>IF(IFERROR(INDEX('Tableau FR Download'!O:O,MATCH('Eligible Components'!M1338,'Tableau FR Download'!G:G,0)),"")=0,"",IFERROR(INDEX('Tableau FR Download'!O:O,MATCH('Eligible Components'!M1338,'Tableau FR Download'!G:G,0)),""))</f>
        <v/>
      </c>
      <c r="S1338" t="str">
        <f t="shared" si="72"/>
        <v/>
      </c>
      <c r="T1338" s="1" t="str">
        <f>IFERROR(INDEX('User Instructions'!$E$3:$E$8,MATCH('Eligible Components'!N1338,'User Instructions'!$D$3:$D$8,0)),"")</f>
        <v/>
      </c>
      <c r="U1338" s="1" t="str">
        <f>IFERROR(IF(INDEX('Tableau FR Download'!M:M,MATCH('Eligible Components'!M1338,'Tableau FR Download'!G:G,0))=0,"",INDEX('Tableau FR Download'!M:M,MATCH('Eligible Components'!M1338,'Tableau FR Download'!G:G,0))),"")</f>
        <v/>
      </c>
    </row>
    <row r="1339" spans="1:21" hidden="1" x14ac:dyDescent="0.35">
      <c r="A1339" s="1">
        <f t="shared" si="71"/>
        <v>0</v>
      </c>
      <c r="B1339" s="1">
        <v>0</v>
      </c>
      <c r="C1339" s="1" t="s">
        <v>201</v>
      </c>
      <c r="D1339" s="1" t="s">
        <v>166</v>
      </c>
      <c r="E1339" s="1" t="s">
        <v>204</v>
      </c>
      <c r="F1339" s="1" t="s">
        <v>205</v>
      </c>
      <c r="G1339" s="1" t="str">
        <f t="shared" si="70"/>
        <v>Sierra Leone-HIV/AIDS,Malaria,RSSH</v>
      </c>
      <c r="H1339" s="1">
        <v>0</v>
      </c>
      <c r="I1339" s="1" t="s">
        <v>110</v>
      </c>
      <c r="J1339" s="1" t="str">
        <f>IF(IFERROR(IF(M1339="",INDEX('Review Approach Lookup'!D:D,MATCH('Eligible Components'!G1339,'Review Approach Lookup'!A:A,0)),INDEX('Tableau FR Download'!I:I,MATCH(M1339,'Tableau FR Download'!G:G,0))),"")=0,"TBC",IFERROR(IF(M1339="",INDEX('Review Approach Lookup'!D:D,MATCH('Eligible Components'!G1339,'Review Approach Lookup'!A:A,0)),INDEX('Tableau FR Download'!I:I,MATCH(M1339,'Tableau FR Download'!G:G,0))),""))</f>
        <v/>
      </c>
      <c r="K1339" s="1" t="s">
        <v>202</v>
      </c>
      <c r="L1339" s="1">
        <f>_xlfn.MAXIFS('Tableau FR Download'!A:A,'Tableau FR Download'!B:B,'Eligible Components'!G1339)</f>
        <v>0</v>
      </c>
      <c r="M1339" s="1" t="str">
        <f>IF(L1339=0,"",INDEX('Tableau FR Download'!G:G,MATCH('Eligible Components'!L1339,'Tableau FR Download'!A:A,0)))</f>
        <v/>
      </c>
      <c r="N1339" s="2" t="str">
        <f>IFERROR(IF(LEFT(INDEX('Tableau FR Download'!J:J,MATCH('Eligible Components'!M1339,'Tableau FR Download'!G:G,0)),FIND(" - ",INDEX('Tableau FR Download'!J:J,MATCH('Eligible Components'!M1339,'Tableau FR Download'!G:G,0)))-1) = 0,"",LEFT(INDEX('Tableau FR Download'!J:J,MATCH('Eligible Components'!M1339,'Tableau FR Download'!G:G,0)),FIND(" - ",INDEX('Tableau FR Download'!J:J,MATCH('Eligible Components'!M1339,'Tableau FR Download'!G:G,0)))-1)),"")</f>
        <v/>
      </c>
      <c r="O1339" s="2" t="str">
        <f>IF(T1339="No","",IFERROR(IF(INDEX('Tableau FR Download'!M:M,MATCH('Eligible Components'!M1339,'Tableau FR Download'!G:G,0))=0,"",INDEX('Tableau FR Download'!M:M,MATCH('Eligible Components'!M1339,'Tableau FR Download'!G:G,0))),""))</f>
        <v/>
      </c>
      <c r="P1339" s="27" t="str">
        <f>IF(IFERROR(
INDEX('Funding Request Tracker'!$G$6:$G$13,MATCH('Eligible Components'!N1339,'Funding Request Tracker'!$F$6:$F$13,0)),"")=0,"",
IFERROR(INDEX('Funding Request Tracker'!$G$6:$G$13,MATCH('Eligible Components'!N1339,'Funding Request Tracker'!$F$6:$F$13,0)),
""))</f>
        <v/>
      </c>
      <c r="Q1339" s="27" t="str">
        <f>IF(IFERROR(INDEX('Tableau FR Download'!N:N,MATCH('Eligible Components'!M1339,'Tableau FR Download'!G:G,0)),"")=0,"",IFERROR(INDEX('Tableau FR Download'!N:N,MATCH('Eligible Components'!M1339,'Tableau FR Download'!G:G,0)),""))</f>
        <v/>
      </c>
      <c r="R1339" s="27" t="str">
        <f>IF(IFERROR(INDEX('Tableau FR Download'!O:O,MATCH('Eligible Components'!M1339,'Tableau FR Download'!G:G,0)),"")=0,"",IFERROR(INDEX('Tableau FR Download'!O:O,MATCH('Eligible Components'!M1339,'Tableau FR Download'!G:G,0)),""))</f>
        <v/>
      </c>
      <c r="S1339" t="str">
        <f t="shared" si="72"/>
        <v/>
      </c>
      <c r="T1339" s="1" t="str">
        <f>IFERROR(INDEX('User Instructions'!$E$3:$E$8,MATCH('Eligible Components'!N1339,'User Instructions'!$D$3:$D$8,0)),"")</f>
        <v/>
      </c>
      <c r="U1339" s="1" t="str">
        <f>IFERROR(IF(INDEX('Tableau FR Download'!M:M,MATCH('Eligible Components'!M1339,'Tableau FR Download'!G:G,0))=0,"",INDEX('Tableau FR Download'!M:M,MATCH('Eligible Components'!M1339,'Tableau FR Download'!G:G,0))),"")</f>
        <v/>
      </c>
    </row>
    <row r="1340" spans="1:21" hidden="1" x14ac:dyDescent="0.35">
      <c r="A1340" s="1">
        <f t="shared" si="71"/>
        <v>0</v>
      </c>
      <c r="B1340" s="1">
        <v>0</v>
      </c>
      <c r="C1340" s="1" t="s">
        <v>201</v>
      </c>
      <c r="D1340" s="1" t="s">
        <v>166</v>
      </c>
      <c r="E1340" s="1" t="s">
        <v>206</v>
      </c>
      <c r="F1340" s="1" t="s">
        <v>207</v>
      </c>
      <c r="G1340" s="1" t="str">
        <f t="shared" si="70"/>
        <v>Sierra Leone-HIV/AIDS,RSSH</v>
      </c>
      <c r="H1340" s="1">
        <v>1</v>
      </c>
      <c r="I1340" s="1" t="s">
        <v>110</v>
      </c>
      <c r="J1340" s="1" t="str">
        <f>IF(IFERROR(IF(M1340="",INDEX('Review Approach Lookup'!D:D,MATCH('Eligible Components'!G1340,'Review Approach Lookup'!A:A,0)),INDEX('Tableau FR Download'!I:I,MATCH(M1340,'Tableau FR Download'!G:G,0))),"")=0,"TBC",IFERROR(IF(M1340="",INDEX('Review Approach Lookup'!D:D,MATCH('Eligible Components'!G1340,'Review Approach Lookup'!A:A,0)),INDEX('Tableau FR Download'!I:I,MATCH(M1340,'Tableau FR Download'!G:G,0))),""))</f>
        <v/>
      </c>
      <c r="K1340" s="1" t="s">
        <v>202</v>
      </c>
      <c r="L1340" s="1">
        <f>_xlfn.MAXIFS('Tableau FR Download'!A:A,'Tableau FR Download'!B:B,'Eligible Components'!G1340)</f>
        <v>0</v>
      </c>
      <c r="M1340" s="1" t="str">
        <f>IF(L1340=0,"",INDEX('Tableau FR Download'!G:G,MATCH('Eligible Components'!L1340,'Tableau FR Download'!A:A,0)))</f>
        <v/>
      </c>
      <c r="N1340" s="2" t="str">
        <f>IFERROR(IF(LEFT(INDEX('Tableau FR Download'!J:J,MATCH('Eligible Components'!M1340,'Tableau FR Download'!G:G,0)),FIND(" - ",INDEX('Tableau FR Download'!J:J,MATCH('Eligible Components'!M1340,'Tableau FR Download'!G:G,0)))-1) = 0,"",LEFT(INDEX('Tableau FR Download'!J:J,MATCH('Eligible Components'!M1340,'Tableau FR Download'!G:G,0)),FIND(" - ",INDEX('Tableau FR Download'!J:J,MATCH('Eligible Components'!M1340,'Tableau FR Download'!G:G,0)))-1)),"")</f>
        <v/>
      </c>
      <c r="O1340" s="2" t="str">
        <f>IF(T1340="No","",IFERROR(IF(INDEX('Tableau FR Download'!M:M,MATCH('Eligible Components'!M1340,'Tableau FR Download'!G:G,0))=0,"",INDEX('Tableau FR Download'!M:M,MATCH('Eligible Components'!M1340,'Tableau FR Download'!G:G,0))),""))</f>
        <v/>
      </c>
      <c r="P1340" s="27" t="str">
        <f>IF(IFERROR(
INDEX('Funding Request Tracker'!$G$6:$G$13,MATCH('Eligible Components'!N1340,'Funding Request Tracker'!$F$6:$F$13,0)),"")=0,"",
IFERROR(INDEX('Funding Request Tracker'!$G$6:$G$13,MATCH('Eligible Components'!N1340,'Funding Request Tracker'!$F$6:$F$13,0)),
""))</f>
        <v/>
      </c>
      <c r="Q1340" s="27" t="str">
        <f>IF(IFERROR(INDEX('Tableau FR Download'!N:N,MATCH('Eligible Components'!M1340,'Tableau FR Download'!G:G,0)),"")=0,"",IFERROR(INDEX('Tableau FR Download'!N:N,MATCH('Eligible Components'!M1340,'Tableau FR Download'!G:G,0)),""))</f>
        <v/>
      </c>
      <c r="R1340" s="27" t="str">
        <f>IF(IFERROR(INDEX('Tableau FR Download'!O:O,MATCH('Eligible Components'!M1340,'Tableau FR Download'!G:G,0)),"")=0,"",IFERROR(INDEX('Tableau FR Download'!O:O,MATCH('Eligible Components'!M1340,'Tableau FR Download'!G:G,0)),""))</f>
        <v/>
      </c>
      <c r="S1340" t="str">
        <f t="shared" si="72"/>
        <v/>
      </c>
      <c r="T1340" s="1" t="str">
        <f>IFERROR(INDEX('User Instructions'!$E$3:$E$8,MATCH('Eligible Components'!N1340,'User Instructions'!$D$3:$D$8,0)),"")</f>
        <v/>
      </c>
      <c r="U1340" s="1" t="str">
        <f>IFERROR(IF(INDEX('Tableau FR Download'!M:M,MATCH('Eligible Components'!M1340,'Tableau FR Download'!G:G,0))=0,"",INDEX('Tableau FR Download'!M:M,MATCH('Eligible Components'!M1340,'Tableau FR Download'!G:G,0))),"")</f>
        <v/>
      </c>
    </row>
    <row r="1341" spans="1:21" hidden="1" x14ac:dyDescent="0.35">
      <c r="A1341" s="1">
        <f t="shared" si="71"/>
        <v>0</v>
      </c>
      <c r="B1341" s="1">
        <v>0</v>
      </c>
      <c r="C1341" s="1" t="s">
        <v>201</v>
      </c>
      <c r="D1341" s="1" t="s">
        <v>166</v>
      </c>
      <c r="E1341" s="1" t="s">
        <v>63</v>
      </c>
      <c r="F1341" s="1" t="s">
        <v>208</v>
      </c>
      <c r="G1341" s="1" t="str">
        <f t="shared" si="70"/>
        <v>Sierra Leone-HIV/AIDS, Tuberculosis</v>
      </c>
      <c r="H1341" s="1">
        <v>1</v>
      </c>
      <c r="I1341" s="1" t="s">
        <v>110</v>
      </c>
      <c r="J1341" s="1" t="str">
        <f>IF(IFERROR(IF(M1341="",INDEX('Review Approach Lookup'!D:D,MATCH('Eligible Components'!G1341,'Review Approach Lookup'!A:A,0)),INDEX('Tableau FR Download'!I:I,MATCH(M1341,'Tableau FR Download'!G:G,0))),"")=0,"TBC",IFERROR(IF(M1341="",INDEX('Review Approach Lookup'!D:D,MATCH('Eligible Components'!G1341,'Review Approach Lookup'!A:A,0)),INDEX('Tableau FR Download'!I:I,MATCH(M1341,'Tableau FR Download'!G:G,0))),""))</f>
        <v/>
      </c>
      <c r="K1341" s="1" t="s">
        <v>202</v>
      </c>
      <c r="L1341" s="1">
        <f>_xlfn.MAXIFS('Tableau FR Download'!A:A,'Tableau FR Download'!B:B,'Eligible Components'!G1341)</f>
        <v>0</v>
      </c>
      <c r="M1341" s="1" t="str">
        <f>IF(L1341=0,"",INDEX('Tableau FR Download'!G:G,MATCH('Eligible Components'!L1341,'Tableau FR Download'!A:A,0)))</f>
        <v/>
      </c>
      <c r="N1341" s="2" t="str">
        <f>IFERROR(IF(LEFT(INDEX('Tableau FR Download'!J:J,MATCH('Eligible Components'!M1341,'Tableau FR Download'!G:G,0)),FIND(" - ",INDEX('Tableau FR Download'!J:J,MATCH('Eligible Components'!M1341,'Tableau FR Download'!G:G,0)))-1) = 0,"",LEFT(INDEX('Tableau FR Download'!J:J,MATCH('Eligible Components'!M1341,'Tableau FR Download'!G:G,0)),FIND(" - ",INDEX('Tableau FR Download'!J:J,MATCH('Eligible Components'!M1341,'Tableau FR Download'!G:G,0)))-1)),"")</f>
        <v/>
      </c>
      <c r="O1341" s="2" t="str">
        <f>IF(T1341="No","",IFERROR(IF(INDEX('Tableau FR Download'!M:M,MATCH('Eligible Components'!M1341,'Tableau FR Download'!G:G,0))=0,"",INDEX('Tableau FR Download'!M:M,MATCH('Eligible Components'!M1341,'Tableau FR Download'!G:G,0))),""))</f>
        <v/>
      </c>
      <c r="P1341" s="27" t="str">
        <f>IF(IFERROR(
INDEX('Funding Request Tracker'!$G$6:$G$13,MATCH('Eligible Components'!N1341,'Funding Request Tracker'!$F$6:$F$13,0)),"")=0,"",
IFERROR(INDEX('Funding Request Tracker'!$G$6:$G$13,MATCH('Eligible Components'!N1341,'Funding Request Tracker'!$F$6:$F$13,0)),
""))</f>
        <v/>
      </c>
      <c r="Q1341" s="27" t="str">
        <f>IF(IFERROR(INDEX('Tableau FR Download'!N:N,MATCH('Eligible Components'!M1341,'Tableau FR Download'!G:G,0)),"")=0,"",IFERROR(INDEX('Tableau FR Download'!N:N,MATCH('Eligible Components'!M1341,'Tableau FR Download'!G:G,0)),""))</f>
        <v/>
      </c>
      <c r="R1341" s="27" t="str">
        <f>IF(IFERROR(INDEX('Tableau FR Download'!O:O,MATCH('Eligible Components'!M1341,'Tableau FR Download'!G:G,0)),"")=0,"",IFERROR(INDEX('Tableau FR Download'!O:O,MATCH('Eligible Components'!M1341,'Tableau FR Download'!G:G,0)),""))</f>
        <v/>
      </c>
      <c r="S1341" t="str">
        <f t="shared" si="72"/>
        <v/>
      </c>
      <c r="T1341" s="1" t="str">
        <f>IFERROR(INDEX('User Instructions'!$E$3:$E$8,MATCH('Eligible Components'!N1341,'User Instructions'!$D$3:$D$8,0)),"")</f>
        <v/>
      </c>
      <c r="U1341" s="1" t="str">
        <f>IFERROR(IF(INDEX('Tableau FR Download'!M:M,MATCH('Eligible Components'!M1341,'Tableau FR Download'!G:G,0))=0,"",INDEX('Tableau FR Download'!M:M,MATCH('Eligible Components'!M1341,'Tableau FR Download'!G:G,0))),"")</f>
        <v/>
      </c>
    </row>
    <row r="1342" spans="1:21" hidden="1" x14ac:dyDescent="0.35">
      <c r="A1342" s="1">
        <f t="shared" si="71"/>
        <v>1</v>
      </c>
      <c r="B1342" s="1">
        <v>0</v>
      </c>
      <c r="C1342" s="1" t="s">
        <v>201</v>
      </c>
      <c r="D1342" s="1" t="s">
        <v>166</v>
      </c>
      <c r="E1342" s="1" t="s">
        <v>53</v>
      </c>
      <c r="F1342" s="1" t="s">
        <v>209</v>
      </c>
      <c r="G1342" s="1" t="str">
        <f t="shared" si="70"/>
        <v>Sierra Leone-HIV/AIDS,Tuberculosis,Malaria</v>
      </c>
      <c r="H1342" s="1">
        <v>1</v>
      </c>
      <c r="I1342" s="1" t="s">
        <v>110</v>
      </c>
      <c r="J1342" s="1" t="str">
        <f>IF(IFERROR(IF(M1342="",INDEX('Review Approach Lookup'!D:D,MATCH('Eligible Components'!G1342,'Review Approach Lookup'!A:A,0)),INDEX('Tableau FR Download'!I:I,MATCH(M1342,'Tableau FR Download'!G:G,0))),"")=0,"TBC",IFERROR(IF(M1342="",INDEX('Review Approach Lookup'!D:D,MATCH('Eligible Components'!G1342,'Review Approach Lookup'!A:A,0)),INDEX('Tableau FR Download'!I:I,MATCH(M1342,'Tableau FR Download'!G:G,0))),""))</f>
        <v>Program Continuation</v>
      </c>
      <c r="K1342" s="1" t="s">
        <v>202</v>
      </c>
      <c r="L1342" s="1">
        <f>_xlfn.MAXIFS('Tableau FR Download'!A:A,'Tableau FR Download'!B:B,'Eligible Components'!G1342)</f>
        <v>1544</v>
      </c>
      <c r="M1342" s="1" t="str">
        <f>IF(L1342=0,"",INDEX('Tableau FR Download'!G:G,MATCH('Eligible Components'!L1342,'Tableau FR Download'!A:A,0)))</f>
        <v>FR1544-SLE-Z</v>
      </c>
      <c r="N1342" s="2" t="str">
        <f>IFERROR(IF(LEFT(INDEX('Tableau FR Download'!J:J,MATCH('Eligible Components'!M1342,'Tableau FR Download'!G:G,0)),FIND(" - ",INDEX('Tableau FR Download'!J:J,MATCH('Eligible Components'!M1342,'Tableau FR Download'!G:G,0)))-1) = 0,"",LEFT(INDEX('Tableau FR Download'!J:J,MATCH('Eligible Components'!M1342,'Tableau FR Download'!G:G,0)),FIND(" - ",INDEX('Tableau FR Download'!J:J,MATCH('Eligible Components'!M1342,'Tableau FR Download'!G:G,0)))-1)),"")</f>
        <v>Window 2</v>
      </c>
      <c r="O1342" s="2" t="str">
        <f>IF(T1342="No","",IFERROR(IF(INDEX('Tableau FR Download'!M:M,MATCH('Eligible Components'!M1342,'Tableau FR Download'!G:G,0))=0,"",INDEX('Tableau FR Download'!M:M,MATCH('Eligible Components'!M1342,'Tableau FR Download'!G:G,0))),""))</f>
        <v>Grant Making</v>
      </c>
      <c r="P1342" s="27">
        <f>IF(IFERROR(
INDEX('Funding Request Tracker'!$G$6:$G$13,MATCH('Eligible Components'!N1342,'Funding Request Tracker'!$F$6:$F$13,0)),"")=0,"",
IFERROR(INDEX('Funding Request Tracker'!$G$6:$G$13,MATCH('Eligible Components'!N1342,'Funding Request Tracker'!$F$6:$F$13,0)),
""))</f>
        <v>45076</v>
      </c>
      <c r="Q1342" s="27">
        <f>IF(IFERROR(INDEX('Tableau FR Download'!N:N,MATCH('Eligible Components'!M1342,'Tableau FR Download'!G:G,0)),"")=0,"",IFERROR(INDEX('Tableau FR Download'!N:N,MATCH('Eligible Components'!M1342,'Tableau FR Download'!G:G,0)),""))</f>
        <v>45400</v>
      </c>
      <c r="R1342" s="27" t="str">
        <f>IF(IFERROR(INDEX('Tableau FR Download'!O:O,MATCH('Eligible Components'!M1342,'Tableau FR Download'!G:G,0)),"")=0,"",IFERROR(INDEX('Tableau FR Download'!O:O,MATCH('Eligible Components'!M1342,'Tableau FR Download'!G:G,0)),""))</f>
        <v/>
      </c>
      <c r="S1342" t="str">
        <f t="shared" si="72"/>
        <v/>
      </c>
      <c r="T1342" s="1" t="str">
        <f>IFERROR(INDEX('User Instructions'!$E$3:$E$8,MATCH('Eligible Components'!N1342,'User Instructions'!$D$3:$D$8,0)),"")</f>
        <v>Yes</v>
      </c>
      <c r="U1342" s="1" t="str">
        <f>IFERROR(IF(INDEX('Tableau FR Download'!M:M,MATCH('Eligible Components'!M1342,'Tableau FR Download'!G:G,0))=0,"",INDEX('Tableau FR Download'!M:M,MATCH('Eligible Components'!M1342,'Tableau FR Download'!G:G,0))),"")</f>
        <v>Grant Making</v>
      </c>
    </row>
    <row r="1343" spans="1:21" hidden="1" x14ac:dyDescent="0.35">
      <c r="A1343" s="1">
        <f t="shared" si="71"/>
        <v>0</v>
      </c>
      <c r="B1343" s="1">
        <v>0</v>
      </c>
      <c r="C1343" s="1" t="s">
        <v>201</v>
      </c>
      <c r="D1343" s="1" t="s">
        <v>166</v>
      </c>
      <c r="E1343" s="1" t="s">
        <v>81</v>
      </c>
      <c r="F1343" s="1" t="s">
        <v>210</v>
      </c>
      <c r="G1343" s="1" t="str">
        <f t="shared" si="70"/>
        <v>Sierra Leone-HIV/AIDS,Tuberculosis,Malaria,RSSH</v>
      </c>
      <c r="H1343" s="1">
        <v>0</v>
      </c>
      <c r="I1343" s="1" t="s">
        <v>110</v>
      </c>
      <c r="J1343" s="1" t="str">
        <f>IF(IFERROR(IF(M1343="",INDEX('Review Approach Lookup'!D:D,MATCH('Eligible Components'!G1343,'Review Approach Lookup'!A:A,0)),INDEX('Tableau FR Download'!I:I,MATCH(M1343,'Tableau FR Download'!G:G,0))),"")=0,"TBC",IFERROR(IF(M1343="",INDEX('Review Approach Lookup'!D:D,MATCH('Eligible Components'!G1343,'Review Approach Lookup'!A:A,0)),INDEX('Tableau FR Download'!I:I,MATCH(M1343,'Tableau FR Download'!G:G,0))),""))</f>
        <v/>
      </c>
      <c r="K1343" s="1" t="s">
        <v>202</v>
      </c>
      <c r="L1343" s="1">
        <f>_xlfn.MAXIFS('Tableau FR Download'!A:A,'Tableau FR Download'!B:B,'Eligible Components'!G1343)</f>
        <v>0</v>
      </c>
      <c r="M1343" s="1" t="str">
        <f>IF(L1343=0,"",INDEX('Tableau FR Download'!G:G,MATCH('Eligible Components'!L1343,'Tableau FR Download'!A:A,0)))</f>
        <v/>
      </c>
      <c r="N1343" s="2" t="str">
        <f>IFERROR(IF(LEFT(INDEX('Tableau FR Download'!J:J,MATCH('Eligible Components'!M1343,'Tableau FR Download'!G:G,0)),FIND(" - ",INDEX('Tableau FR Download'!J:J,MATCH('Eligible Components'!M1343,'Tableau FR Download'!G:G,0)))-1) = 0,"",LEFT(INDEX('Tableau FR Download'!J:J,MATCH('Eligible Components'!M1343,'Tableau FR Download'!G:G,0)),FIND(" - ",INDEX('Tableau FR Download'!J:J,MATCH('Eligible Components'!M1343,'Tableau FR Download'!G:G,0)))-1)),"")</f>
        <v/>
      </c>
      <c r="O1343" s="2" t="str">
        <f>IF(T1343="No","",IFERROR(IF(INDEX('Tableau FR Download'!M:M,MATCH('Eligible Components'!M1343,'Tableau FR Download'!G:G,0))=0,"",INDEX('Tableau FR Download'!M:M,MATCH('Eligible Components'!M1343,'Tableau FR Download'!G:G,0))),""))</f>
        <v/>
      </c>
      <c r="P1343" s="27" t="str">
        <f>IF(IFERROR(
INDEX('Funding Request Tracker'!$G$6:$G$13,MATCH('Eligible Components'!N1343,'Funding Request Tracker'!$F$6:$F$13,0)),"")=0,"",
IFERROR(INDEX('Funding Request Tracker'!$G$6:$G$13,MATCH('Eligible Components'!N1343,'Funding Request Tracker'!$F$6:$F$13,0)),
""))</f>
        <v/>
      </c>
      <c r="Q1343" s="27" t="str">
        <f>IF(IFERROR(INDEX('Tableau FR Download'!N:N,MATCH('Eligible Components'!M1343,'Tableau FR Download'!G:G,0)),"")=0,"",IFERROR(INDEX('Tableau FR Download'!N:N,MATCH('Eligible Components'!M1343,'Tableau FR Download'!G:G,0)),""))</f>
        <v/>
      </c>
      <c r="R1343" s="27" t="str">
        <f>IF(IFERROR(INDEX('Tableau FR Download'!O:O,MATCH('Eligible Components'!M1343,'Tableau FR Download'!G:G,0)),"")=0,"",IFERROR(INDEX('Tableau FR Download'!O:O,MATCH('Eligible Components'!M1343,'Tableau FR Download'!G:G,0)),""))</f>
        <v/>
      </c>
      <c r="S1343" t="str">
        <f t="shared" si="72"/>
        <v/>
      </c>
      <c r="T1343" s="1" t="str">
        <f>IFERROR(INDEX('User Instructions'!$E$3:$E$8,MATCH('Eligible Components'!N1343,'User Instructions'!$D$3:$D$8,0)),"")</f>
        <v/>
      </c>
      <c r="U1343" s="1" t="str">
        <f>IFERROR(IF(INDEX('Tableau FR Download'!M:M,MATCH('Eligible Components'!M1343,'Tableau FR Download'!G:G,0))=0,"",INDEX('Tableau FR Download'!M:M,MATCH('Eligible Components'!M1343,'Tableau FR Download'!G:G,0))),"")</f>
        <v/>
      </c>
    </row>
    <row r="1344" spans="1:21" hidden="1" x14ac:dyDescent="0.35">
      <c r="A1344" s="1">
        <f t="shared" si="71"/>
        <v>0</v>
      </c>
      <c r="B1344" s="1">
        <v>0</v>
      </c>
      <c r="C1344" s="1" t="s">
        <v>201</v>
      </c>
      <c r="D1344" s="1" t="s">
        <v>166</v>
      </c>
      <c r="E1344" s="1" t="s">
        <v>137</v>
      </c>
      <c r="F1344" s="1" t="s">
        <v>211</v>
      </c>
      <c r="G1344" s="1" t="str">
        <f t="shared" si="70"/>
        <v>Sierra Leone-HIV/AIDS,Tuberculosis,RSSH</v>
      </c>
      <c r="H1344" s="1">
        <v>1</v>
      </c>
      <c r="I1344" s="1" t="s">
        <v>110</v>
      </c>
      <c r="J1344" s="1" t="str">
        <f>IF(IFERROR(IF(M1344="",INDEX('Review Approach Lookup'!D:D,MATCH('Eligible Components'!G1344,'Review Approach Lookup'!A:A,0)),INDEX('Tableau FR Download'!I:I,MATCH(M1344,'Tableau FR Download'!G:G,0))),"")=0,"TBC",IFERROR(IF(M1344="",INDEX('Review Approach Lookup'!D:D,MATCH('Eligible Components'!G1344,'Review Approach Lookup'!A:A,0)),INDEX('Tableau FR Download'!I:I,MATCH(M1344,'Tableau FR Download'!G:G,0))),""))</f>
        <v/>
      </c>
      <c r="K1344" s="1" t="s">
        <v>202</v>
      </c>
      <c r="L1344" s="1">
        <f>_xlfn.MAXIFS('Tableau FR Download'!A:A,'Tableau FR Download'!B:B,'Eligible Components'!G1344)</f>
        <v>0</v>
      </c>
      <c r="M1344" s="1" t="str">
        <f>IF(L1344=0,"",INDEX('Tableau FR Download'!G:G,MATCH('Eligible Components'!L1344,'Tableau FR Download'!A:A,0)))</f>
        <v/>
      </c>
      <c r="N1344" s="2" t="str">
        <f>IFERROR(IF(LEFT(INDEX('Tableau FR Download'!J:J,MATCH('Eligible Components'!M1344,'Tableau FR Download'!G:G,0)),FIND(" - ",INDEX('Tableau FR Download'!J:J,MATCH('Eligible Components'!M1344,'Tableau FR Download'!G:G,0)))-1) = 0,"",LEFT(INDEX('Tableau FR Download'!J:J,MATCH('Eligible Components'!M1344,'Tableau FR Download'!G:G,0)),FIND(" - ",INDEX('Tableau FR Download'!J:J,MATCH('Eligible Components'!M1344,'Tableau FR Download'!G:G,0)))-1)),"")</f>
        <v/>
      </c>
      <c r="O1344" s="2" t="str">
        <f>IF(T1344="No","",IFERROR(IF(INDEX('Tableau FR Download'!M:M,MATCH('Eligible Components'!M1344,'Tableau FR Download'!G:G,0))=0,"",INDEX('Tableau FR Download'!M:M,MATCH('Eligible Components'!M1344,'Tableau FR Download'!G:G,0))),""))</f>
        <v/>
      </c>
      <c r="P1344" s="27" t="str">
        <f>IF(IFERROR(
INDEX('Funding Request Tracker'!$G$6:$G$13,MATCH('Eligible Components'!N1344,'Funding Request Tracker'!$F$6:$F$13,0)),"")=0,"",
IFERROR(INDEX('Funding Request Tracker'!$G$6:$G$13,MATCH('Eligible Components'!N1344,'Funding Request Tracker'!$F$6:$F$13,0)),
""))</f>
        <v/>
      </c>
      <c r="Q1344" s="27" t="str">
        <f>IF(IFERROR(INDEX('Tableau FR Download'!N:N,MATCH('Eligible Components'!M1344,'Tableau FR Download'!G:G,0)),"")=0,"",IFERROR(INDEX('Tableau FR Download'!N:N,MATCH('Eligible Components'!M1344,'Tableau FR Download'!G:G,0)),""))</f>
        <v/>
      </c>
      <c r="R1344" s="27" t="str">
        <f>IF(IFERROR(INDEX('Tableau FR Download'!O:O,MATCH('Eligible Components'!M1344,'Tableau FR Download'!G:G,0)),"")=0,"",IFERROR(INDEX('Tableau FR Download'!O:O,MATCH('Eligible Components'!M1344,'Tableau FR Download'!G:G,0)),""))</f>
        <v/>
      </c>
      <c r="S1344" t="str">
        <f t="shared" si="72"/>
        <v/>
      </c>
      <c r="T1344" s="1" t="str">
        <f>IFERROR(INDEX('User Instructions'!$E$3:$E$8,MATCH('Eligible Components'!N1344,'User Instructions'!$D$3:$D$8,0)),"")</f>
        <v/>
      </c>
      <c r="U1344" s="1" t="str">
        <f>IFERROR(IF(INDEX('Tableau FR Download'!M:M,MATCH('Eligible Components'!M1344,'Tableau FR Download'!G:G,0))=0,"",INDEX('Tableau FR Download'!M:M,MATCH('Eligible Components'!M1344,'Tableau FR Download'!G:G,0))),"")</f>
        <v/>
      </c>
    </row>
    <row r="1345" spans="1:21" hidden="1" x14ac:dyDescent="0.35">
      <c r="A1345" s="1">
        <f t="shared" si="71"/>
        <v>0</v>
      </c>
      <c r="B1345" s="1">
        <v>1</v>
      </c>
      <c r="C1345" s="1" t="s">
        <v>201</v>
      </c>
      <c r="D1345" s="1" t="s">
        <v>166</v>
      </c>
      <c r="E1345" s="1" t="s">
        <v>68</v>
      </c>
      <c r="F1345" s="1" t="s">
        <v>68</v>
      </c>
      <c r="G1345" s="1" t="str">
        <f t="shared" si="70"/>
        <v>Sierra Leone-Malaria</v>
      </c>
      <c r="H1345" s="1">
        <v>1</v>
      </c>
      <c r="I1345" s="1" t="s">
        <v>110</v>
      </c>
      <c r="J1345" s="1" t="str">
        <f>IF(IFERROR(IF(M1345="",INDEX('Review Approach Lookup'!D:D,MATCH('Eligible Components'!G1345,'Review Approach Lookup'!A:A,0)),INDEX('Tableau FR Download'!I:I,MATCH(M1345,'Tableau FR Download'!G:G,0))),"")=0,"TBC",IFERROR(IF(M1345="",INDEX('Review Approach Lookup'!D:D,MATCH('Eligible Components'!G1345,'Review Approach Lookup'!A:A,0)),INDEX('Tableau FR Download'!I:I,MATCH(M1345,'Tableau FR Download'!G:G,0))),""))</f>
        <v>Program Continuation</v>
      </c>
      <c r="K1345" s="1" t="s">
        <v>202</v>
      </c>
      <c r="L1345" s="1">
        <f>_xlfn.MAXIFS('Tableau FR Download'!A:A,'Tableau FR Download'!B:B,'Eligible Components'!G1345)</f>
        <v>0</v>
      </c>
      <c r="M1345" s="1" t="str">
        <f>IF(L1345=0,"",INDEX('Tableau FR Download'!G:G,MATCH('Eligible Components'!L1345,'Tableau FR Download'!A:A,0)))</f>
        <v/>
      </c>
      <c r="N1345" s="2" t="str">
        <f>IFERROR(IF(LEFT(INDEX('Tableau FR Download'!J:J,MATCH('Eligible Components'!M1345,'Tableau FR Download'!G:G,0)),FIND(" - ",INDEX('Tableau FR Download'!J:J,MATCH('Eligible Components'!M1345,'Tableau FR Download'!G:G,0)))-1) = 0,"",LEFT(INDEX('Tableau FR Download'!J:J,MATCH('Eligible Components'!M1345,'Tableau FR Download'!G:G,0)),FIND(" - ",INDEX('Tableau FR Download'!J:J,MATCH('Eligible Components'!M1345,'Tableau FR Download'!G:G,0)))-1)),"")</f>
        <v/>
      </c>
      <c r="O1345" s="2" t="str">
        <f>IF(T1345="No","",IFERROR(IF(INDEX('Tableau FR Download'!M:M,MATCH('Eligible Components'!M1345,'Tableau FR Download'!G:G,0))=0,"",INDEX('Tableau FR Download'!M:M,MATCH('Eligible Components'!M1345,'Tableau FR Download'!G:G,0))),""))</f>
        <v/>
      </c>
      <c r="P1345" s="27" t="str">
        <f>IF(IFERROR(
INDEX('Funding Request Tracker'!$G$6:$G$13,MATCH('Eligible Components'!N1345,'Funding Request Tracker'!$F$6:$F$13,0)),"")=0,"",
IFERROR(INDEX('Funding Request Tracker'!$G$6:$G$13,MATCH('Eligible Components'!N1345,'Funding Request Tracker'!$F$6:$F$13,0)),
""))</f>
        <v/>
      </c>
      <c r="Q1345" s="27" t="str">
        <f>IF(IFERROR(INDEX('Tableau FR Download'!N:N,MATCH('Eligible Components'!M1345,'Tableau FR Download'!G:G,0)),"")=0,"",IFERROR(INDEX('Tableau FR Download'!N:N,MATCH('Eligible Components'!M1345,'Tableau FR Download'!G:G,0)),""))</f>
        <v/>
      </c>
      <c r="R1345" s="27" t="str">
        <f>IF(IFERROR(INDEX('Tableau FR Download'!O:O,MATCH('Eligible Components'!M1345,'Tableau FR Download'!G:G,0)),"")=0,"",IFERROR(INDEX('Tableau FR Download'!O:O,MATCH('Eligible Components'!M1345,'Tableau FR Download'!G:G,0)),""))</f>
        <v/>
      </c>
      <c r="S1345" t="str">
        <f t="shared" si="72"/>
        <v/>
      </c>
      <c r="T1345" s="1" t="str">
        <f>IFERROR(INDEX('User Instructions'!$E$3:$E$8,MATCH('Eligible Components'!N1345,'User Instructions'!$D$3:$D$8,0)),"")</f>
        <v/>
      </c>
      <c r="U1345" s="1" t="str">
        <f>IFERROR(IF(INDEX('Tableau FR Download'!M:M,MATCH('Eligible Components'!M1345,'Tableau FR Download'!G:G,0))=0,"",INDEX('Tableau FR Download'!M:M,MATCH('Eligible Components'!M1345,'Tableau FR Download'!G:G,0))),"")</f>
        <v/>
      </c>
    </row>
    <row r="1346" spans="1:21" hidden="1" x14ac:dyDescent="0.35">
      <c r="A1346" s="1">
        <f t="shared" si="71"/>
        <v>0</v>
      </c>
      <c r="B1346" s="1">
        <v>0</v>
      </c>
      <c r="C1346" s="1" t="s">
        <v>201</v>
      </c>
      <c r="D1346" s="1" t="s">
        <v>166</v>
      </c>
      <c r="E1346" s="1" t="s">
        <v>94</v>
      </c>
      <c r="F1346" s="1" t="s">
        <v>212</v>
      </c>
      <c r="G1346" s="1" t="str">
        <f t="shared" ref="G1346:G1409" si="73">_xlfn.CONCAT(D1346,"-",F1346)</f>
        <v>Sierra Leone-Malaria,RSSH</v>
      </c>
      <c r="H1346" s="1">
        <v>0</v>
      </c>
      <c r="I1346" s="1" t="s">
        <v>110</v>
      </c>
      <c r="J1346" s="1" t="str">
        <f>IF(IFERROR(IF(M1346="",INDEX('Review Approach Lookup'!D:D,MATCH('Eligible Components'!G1346,'Review Approach Lookup'!A:A,0)),INDEX('Tableau FR Download'!I:I,MATCH(M1346,'Tableau FR Download'!G:G,0))),"")=0,"TBC",IFERROR(IF(M1346="",INDEX('Review Approach Lookup'!D:D,MATCH('Eligible Components'!G1346,'Review Approach Lookup'!A:A,0)),INDEX('Tableau FR Download'!I:I,MATCH(M1346,'Tableau FR Download'!G:G,0))),""))</f>
        <v/>
      </c>
      <c r="K1346" s="1" t="s">
        <v>202</v>
      </c>
      <c r="L1346" s="1">
        <f>_xlfn.MAXIFS('Tableau FR Download'!A:A,'Tableau FR Download'!B:B,'Eligible Components'!G1346)</f>
        <v>0</v>
      </c>
      <c r="M1346" s="1" t="str">
        <f>IF(L1346=0,"",INDEX('Tableau FR Download'!G:G,MATCH('Eligible Components'!L1346,'Tableau FR Download'!A:A,0)))</f>
        <v/>
      </c>
      <c r="N1346" s="2" t="str">
        <f>IFERROR(IF(LEFT(INDEX('Tableau FR Download'!J:J,MATCH('Eligible Components'!M1346,'Tableau FR Download'!G:G,0)),FIND(" - ",INDEX('Tableau FR Download'!J:J,MATCH('Eligible Components'!M1346,'Tableau FR Download'!G:G,0)))-1) = 0,"",LEFT(INDEX('Tableau FR Download'!J:J,MATCH('Eligible Components'!M1346,'Tableau FR Download'!G:G,0)),FIND(" - ",INDEX('Tableau FR Download'!J:J,MATCH('Eligible Components'!M1346,'Tableau FR Download'!G:G,0)))-1)),"")</f>
        <v/>
      </c>
      <c r="O1346" s="2" t="str">
        <f>IF(T1346="No","",IFERROR(IF(INDEX('Tableau FR Download'!M:M,MATCH('Eligible Components'!M1346,'Tableau FR Download'!G:G,0))=0,"",INDEX('Tableau FR Download'!M:M,MATCH('Eligible Components'!M1346,'Tableau FR Download'!G:G,0))),""))</f>
        <v/>
      </c>
      <c r="P1346" s="27" t="str">
        <f>IF(IFERROR(
INDEX('Funding Request Tracker'!$G$6:$G$13,MATCH('Eligible Components'!N1346,'Funding Request Tracker'!$F$6:$F$13,0)),"")=0,"",
IFERROR(INDEX('Funding Request Tracker'!$G$6:$G$13,MATCH('Eligible Components'!N1346,'Funding Request Tracker'!$F$6:$F$13,0)),
""))</f>
        <v/>
      </c>
      <c r="Q1346" s="27" t="str">
        <f>IF(IFERROR(INDEX('Tableau FR Download'!N:N,MATCH('Eligible Components'!M1346,'Tableau FR Download'!G:G,0)),"")=0,"",IFERROR(INDEX('Tableau FR Download'!N:N,MATCH('Eligible Components'!M1346,'Tableau FR Download'!G:G,0)),""))</f>
        <v/>
      </c>
      <c r="R1346" s="27" t="str">
        <f>IF(IFERROR(INDEX('Tableau FR Download'!O:O,MATCH('Eligible Components'!M1346,'Tableau FR Download'!G:G,0)),"")=0,"",IFERROR(INDEX('Tableau FR Download'!O:O,MATCH('Eligible Components'!M1346,'Tableau FR Download'!G:G,0)),""))</f>
        <v/>
      </c>
      <c r="S1346" t="str">
        <f t="shared" si="72"/>
        <v/>
      </c>
      <c r="T1346" s="1" t="str">
        <f>IFERROR(INDEX('User Instructions'!$E$3:$E$8,MATCH('Eligible Components'!N1346,'User Instructions'!$D$3:$D$8,0)),"")</f>
        <v/>
      </c>
      <c r="U1346" s="1" t="str">
        <f>IFERROR(IF(INDEX('Tableau FR Download'!M:M,MATCH('Eligible Components'!M1346,'Tableau FR Download'!G:G,0))=0,"",INDEX('Tableau FR Download'!M:M,MATCH('Eligible Components'!M1346,'Tableau FR Download'!G:G,0))),"")</f>
        <v/>
      </c>
    </row>
    <row r="1347" spans="1:21" hidden="1" x14ac:dyDescent="0.35">
      <c r="A1347" s="1">
        <f t="shared" si="71"/>
        <v>0</v>
      </c>
      <c r="B1347" s="1">
        <v>0</v>
      </c>
      <c r="C1347" s="1" t="s">
        <v>201</v>
      </c>
      <c r="D1347" s="1" t="s">
        <v>166</v>
      </c>
      <c r="E1347" s="1" t="s">
        <v>91</v>
      </c>
      <c r="F1347" s="1" t="s">
        <v>91</v>
      </c>
      <c r="G1347" s="1" t="str">
        <f t="shared" si="73"/>
        <v>Sierra Leone-RSSH</v>
      </c>
      <c r="H1347" s="1">
        <v>1</v>
      </c>
      <c r="I1347" s="1" t="s">
        <v>110</v>
      </c>
      <c r="J1347" s="1" t="str">
        <f>IF(IFERROR(IF(M1347="",INDEX('Review Approach Lookup'!D:D,MATCH('Eligible Components'!G1347,'Review Approach Lookup'!A:A,0)),INDEX('Tableau FR Download'!I:I,MATCH(M1347,'Tableau FR Download'!G:G,0))),"")=0,"TBC",IFERROR(IF(M1347="",INDEX('Review Approach Lookup'!D:D,MATCH('Eligible Components'!G1347,'Review Approach Lookup'!A:A,0)),INDEX('Tableau FR Download'!I:I,MATCH(M1347,'Tableau FR Download'!G:G,0))),""))</f>
        <v>TBC</v>
      </c>
      <c r="K1347" s="1" t="s">
        <v>202</v>
      </c>
      <c r="L1347" s="1">
        <f>_xlfn.MAXIFS('Tableau FR Download'!A:A,'Tableau FR Download'!B:B,'Eligible Components'!G1347)</f>
        <v>0</v>
      </c>
      <c r="M1347" s="1" t="str">
        <f>IF(L1347=0,"",INDEX('Tableau FR Download'!G:G,MATCH('Eligible Components'!L1347,'Tableau FR Download'!A:A,0)))</f>
        <v/>
      </c>
      <c r="N1347" s="2" t="str">
        <f>IFERROR(IF(LEFT(INDEX('Tableau FR Download'!J:J,MATCH('Eligible Components'!M1347,'Tableau FR Download'!G:G,0)),FIND(" - ",INDEX('Tableau FR Download'!J:J,MATCH('Eligible Components'!M1347,'Tableau FR Download'!G:G,0)))-1) = 0,"",LEFT(INDEX('Tableau FR Download'!J:J,MATCH('Eligible Components'!M1347,'Tableau FR Download'!G:G,0)),FIND(" - ",INDEX('Tableau FR Download'!J:J,MATCH('Eligible Components'!M1347,'Tableau FR Download'!G:G,0)))-1)),"")</f>
        <v/>
      </c>
      <c r="O1347" s="2" t="str">
        <f>IF(T1347="No","",IFERROR(IF(INDEX('Tableau FR Download'!M:M,MATCH('Eligible Components'!M1347,'Tableau FR Download'!G:G,0))=0,"",INDEX('Tableau FR Download'!M:M,MATCH('Eligible Components'!M1347,'Tableau FR Download'!G:G,0))),""))</f>
        <v/>
      </c>
      <c r="P1347" s="27" t="str">
        <f>IF(IFERROR(
INDEX('Funding Request Tracker'!$G$6:$G$13,MATCH('Eligible Components'!N1347,'Funding Request Tracker'!$F$6:$F$13,0)),"")=0,"",
IFERROR(INDEX('Funding Request Tracker'!$G$6:$G$13,MATCH('Eligible Components'!N1347,'Funding Request Tracker'!$F$6:$F$13,0)),
""))</f>
        <v/>
      </c>
      <c r="Q1347" s="27" t="str">
        <f>IF(IFERROR(INDEX('Tableau FR Download'!N:N,MATCH('Eligible Components'!M1347,'Tableau FR Download'!G:G,0)),"")=0,"",IFERROR(INDEX('Tableau FR Download'!N:N,MATCH('Eligible Components'!M1347,'Tableau FR Download'!G:G,0)),""))</f>
        <v/>
      </c>
      <c r="R1347" s="27" t="str">
        <f>IF(IFERROR(INDEX('Tableau FR Download'!O:O,MATCH('Eligible Components'!M1347,'Tableau FR Download'!G:G,0)),"")=0,"",IFERROR(INDEX('Tableau FR Download'!O:O,MATCH('Eligible Components'!M1347,'Tableau FR Download'!G:G,0)),""))</f>
        <v/>
      </c>
      <c r="S1347" t="str">
        <f t="shared" si="72"/>
        <v/>
      </c>
      <c r="T1347" s="1" t="str">
        <f>IFERROR(INDEX('User Instructions'!$E$3:$E$8,MATCH('Eligible Components'!N1347,'User Instructions'!$D$3:$D$8,0)),"")</f>
        <v/>
      </c>
      <c r="U1347" s="1" t="str">
        <f>IFERROR(IF(INDEX('Tableau FR Download'!M:M,MATCH('Eligible Components'!M1347,'Tableau FR Download'!G:G,0))=0,"",INDEX('Tableau FR Download'!M:M,MATCH('Eligible Components'!M1347,'Tableau FR Download'!G:G,0))),"")</f>
        <v/>
      </c>
    </row>
    <row r="1348" spans="1:21" hidden="1" x14ac:dyDescent="0.35">
      <c r="A1348" s="1">
        <f t="shared" si="71"/>
        <v>0</v>
      </c>
      <c r="B1348" s="1">
        <v>1</v>
      </c>
      <c r="C1348" s="1" t="s">
        <v>201</v>
      </c>
      <c r="D1348" s="1" t="s">
        <v>166</v>
      </c>
      <c r="E1348" s="1" t="s">
        <v>61</v>
      </c>
      <c r="F1348" s="1" t="s">
        <v>213</v>
      </c>
      <c r="G1348" s="1" t="str">
        <f t="shared" si="73"/>
        <v>Sierra Leone-Tuberculosis</v>
      </c>
      <c r="H1348" s="1">
        <v>1</v>
      </c>
      <c r="I1348" s="1" t="s">
        <v>110</v>
      </c>
      <c r="J1348" s="1" t="str">
        <f>IF(IFERROR(IF(M1348="",INDEX('Review Approach Lookup'!D:D,MATCH('Eligible Components'!G1348,'Review Approach Lookup'!A:A,0)),INDEX('Tableau FR Download'!I:I,MATCH(M1348,'Tableau FR Download'!G:G,0))),"")=0,"TBC",IFERROR(IF(M1348="",INDEX('Review Approach Lookup'!D:D,MATCH('Eligible Components'!G1348,'Review Approach Lookup'!A:A,0)),INDEX('Tableau FR Download'!I:I,MATCH(M1348,'Tableau FR Download'!G:G,0))),""))</f>
        <v>Program Continuation</v>
      </c>
      <c r="K1348" s="1" t="s">
        <v>202</v>
      </c>
      <c r="L1348" s="1">
        <f>_xlfn.MAXIFS('Tableau FR Download'!A:A,'Tableau FR Download'!B:B,'Eligible Components'!G1348)</f>
        <v>0</v>
      </c>
      <c r="M1348" s="1" t="str">
        <f>IF(L1348=0,"",INDEX('Tableau FR Download'!G:G,MATCH('Eligible Components'!L1348,'Tableau FR Download'!A:A,0)))</f>
        <v/>
      </c>
      <c r="N1348" s="2" t="str">
        <f>IFERROR(IF(LEFT(INDEX('Tableau FR Download'!J:J,MATCH('Eligible Components'!M1348,'Tableau FR Download'!G:G,0)),FIND(" - ",INDEX('Tableau FR Download'!J:J,MATCH('Eligible Components'!M1348,'Tableau FR Download'!G:G,0)))-1) = 0,"",LEFT(INDEX('Tableau FR Download'!J:J,MATCH('Eligible Components'!M1348,'Tableau FR Download'!G:G,0)),FIND(" - ",INDEX('Tableau FR Download'!J:J,MATCH('Eligible Components'!M1348,'Tableau FR Download'!G:G,0)))-1)),"")</f>
        <v/>
      </c>
      <c r="O1348" s="2" t="str">
        <f>IF(T1348="No","",IFERROR(IF(INDEX('Tableau FR Download'!M:M,MATCH('Eligible Components'!M1348,'Tableau FR Download'!G:G,0))=0,"",INDEX('Tableau FR Download'!M:M,MATCH('Eligible Components'!M1348,'Tableau FR Download'!G:G,0))),""))</f>
        <v/>
      </c>
      <c r="P1348" s="27" t="str">
        <f>IF(IFERROR(
INDEX('Funding Request Tracker'!$G$6:$G$13,MATCH('Eligible Components'!N1348,'Funding Request Tracker'!$F$6:$F$13,0)),"")=0,"",
IFERROR(INDEX('Funding Request Tracker'!$G$6:$G$13,MATCH('Eligible Components'!N1348,'Funding Request Tracker'!$F$6:$F$13,0)),
""))</f>
        <v/>
      </c>
      <c r="Q1348" s="27" t="str">
        <f>IF(IFERROR(INDEX('Tableau FR Download'!N:N,MATCH('Eligible Components'!M1348,'Tableau FR Download'!G:G,0)),"")=0,"",IFERROR(INDEX('Tableau FR Download'!N:N,MATCH('Eligible Components'!M1348,'Tableau FR Download'!G:G,0)),""))</f>
        <v/>
      </c>
      <c r="R1348" s="27" t="str">
        <f>IF(IFERROR(INDEX('Tableau FR Download'!O:O,MATCH('Eligible Components'!M1348,'Tableau FR Download'!G:G,0)),"")=0,"",IFERROR(INDEX('Tableau FR Download'!O:O,MATCH('Eligible Components'!M1348,'Tableau FR Download'!G:G,0)),""))</f>
        <v/>
      </c>
      <c r="S1348" t="str">
        <f t="shared" si="72"/>
        <v/>
      </c>
      <c r="T1348" s="1" t="str">
        <f>IFERROR(INDEX('User Instructions'!$E$3:$E$8,MATCH('Eligible Components'!N1348,'User Instructions'!$D$3:$D$8,0)),"")</f>
        <v/>
      </c>
      <c r="U1348" s="1" t="str">
        <f>IFERROR(IF(INDEX('Tableau FR Download'!M:M,MATCH('Eligible Components'!M1348,'Tableau FR Download'!G:G,0))=0,"",INDEX('Tableau FR Download'!M:M,MATCH('Eligible Components'!M1348,'Tableau FR Download'!G:G,0))),"")</f>
        <v/>
      </c>
    </row>
    <row r="1349" spans="1:21" hidden="1" x14ac:dyDescent="0.35">
      <c r="A1349" s="1">
        <f t="shared" si="71"/>
        <v>0</v>
      </c>
      <c r="B1349" s="1">
        <v>0</v>
      </c>
      <c r="C1349" s="1" t="s">
        <v>201</v>
      </c>
      <c r="D1349" s="1" t="s">
        <v>166</v>
      </c>
      <c r="E1349" s="1" t="s">
        <v>168</v>
      </c>
      <c r="F1349" s="1" t="s">
        <v>214</v>
      </c>
      <c r="G1349" s="1" t="str">
        <f t="shared" si="73"/>
        <v>Sierra Leone-Tuberculosis,Malaria</v>
      </c>
      <c r="H1349" s="1">
        <v>0</v>
      </c>
      <c r="I1349" s="1" t="s">
        <v>110</v>
      </c>
      <c r="J1349" s="1" t="str">
        <f>IF(IFERROR(IF(M1349="",INDEX('Review Approach Lookup'!D:D,MATCH('Eligible Components'!G1349,'Review Approach Lookup'!A:A,0)),INDEX('Tableau FR Download'!I:I,MATCH(M1349,'Tableau FR Download'!G:G,0))),"")=0,"TBC",IFERROR(IF(M1349="",INDEX('Review Approach Lookup'!D:D,MATCH('Eligible Components'!G1349,'Review Approach Lookup'!A:A,0)),INDEX('Tableau FR Download'!I:I,MATCH(M1349,'Tableau FR Download'!G:G,0))),""))</f>
        <v/>
      </c>
      <c r="K1349" s="1" t="s">
        <v>202</v>
      </c>
      <c r="L1349" s="1">
        <f>_xlfn.MAXIFS('Tableau FR Download'!A:A,'Tableau FR Download'!B:B,'Eligible Components'!G1349)</f>
        <v>0</v>
      </c>
      <c r="M1349" s="1" t="str">
        <f>IF(L1349=0,"",INDEX('Tableau FR Download'!G:G,MATCH('Eligible Components'!L1349,'Tableau FR Download'!A:A,0)))</f>
        <v/>
      </c>
      <c r="N1349" s="2" t="str">
        <f>IFERROR(IF(LEFT(INDEX('Tableau FR Download'!J:J,MATCH('Eligible Components'!M1349,'Tableau FR Download'!G:G,0)),FIND(" - ",INDEX('Tableau FR Download'!J:J,MATCH('Eligible Components'!M1349,'Tableau FR Download'!G:G,0)))-1) = 0,"",LEFT(INDEX('Tableau FR Download'!J:J,MATCH('Eligible Components'!M1349,'Tableau FR Download'!G:G,0)),FIND(" - ",INDEX('Tableau FR Download'!J:J,MATCH('Eligible Components'!M1349,'Tableau FR Download'!G:G,0)))-1)),"")</f>
        <v/>
      </c>
      <c r="O1349" s="2" t="str">
        <f>IF(T1349="No","",IFERROR(IF(INDEX('Tableau FR Download'!M:M,MATCH('Eligible Components'!M1349,'Tableau FR Download'!G:G,0))=0,"",INDEX('Tableau FR Download'!M:M,MATCH('Eligible Components'!M1349,'Tableau FR Download'!G:G,0))),""))</f>
        <v/>
      </c>
      <c r="P1349" s="27" t="str">
        <f>IF(IFERROR(
INDEX('Funding Request Tracker'!$G$6:$G$13,MATCH('Eligible Components'!N1349,'Funding Request Tracker'!$F$6:$F$13,0)),"")=0,"",
IFERROR(INDEX('Funding Request Tracker'!$G$6:$G$13,MATCH('Eligible Components'!N1349,'Funding Request Tracker'!$F$6:$F$13,0)),
""))</f>
        <v/>
      </c>
      <c r="Q1349" s="27" t="str">
        <f>IF(IFERROR(INDEX('Tableau FR Download'!N:N,MATCH('Eligible Components'!M1349,'Tableau FR Download'!G:G,0)),"")=0,"",IFERROR(INDEX('Tableau FR Download'!N:N,MATCH('Eligible Components'!M1349,'Tableau FR Download'!G:G,0)),""))</f>
        <v/>
      </c>
      <c r="R1349" s="27" t="str">
        <f>IF(IFERROR(INDEX('Tableau FR Download'!O:O,MATCH('Eligible Components'!M1349,'Tableau FR Download'!G:G,0)),"")=0,"",IFERROR(INDEX('Tableau FR Download'!O:O,MATCH('Eligible Components'!M1349,'Tableau FR Download'!G:G,0)),""))</f>
        <v/>
      </c>
      <c r="S1349" t="str">
        <f t="shared" si="72"/>
        <v/>
      </c>
      <c r="T1349" s="1" t="str">
        <f>IFERROR(INDEX('User Instructions'!$E$3:$E$8,MATCH('Eligible Components'!N1349,'User Instructions'!$D$3:$D$8,0)),"")</f>
        <v/>
      </c>
      <c r="U1349" s="1" t="str">
        <f>IFERROR(IF(INDEX('Tableau FR Download'!M:M,MATCH('Eligible Components'!M1349,'Tableau FR Download'!G:G,0))=0,"",INDEX('Tableau FR Download'!M:M,MATCH('Eligible Components'!M1349,'Tableau FR Download'!G:G,0))),"")</f>
        <v/>
      </c>
    </row>
    <row r="1350" spans="1:21" hidden="1" x14ac:dyDescent="0.35">
      <c r="A1350" s="1">
        <f t="shared" si="71"/>
        <v>0</v>
      </c>
      <c r="B1350" s="1">
        <v>0</v>
      </c>
      <c r="C1350" s="1" t="s">
        <v>201</v>
      </c>
      <c r="D1350" s="1" t="s">
        <v>166</v>
      </c>
      <c r="E1350" s="1" t="s">
        <v>133</v>
      </c>
      <c r="F1350" s="1" t="s">
        <v>215</v>
      </c>
      <c r="G1350" s="1" t="str">
        <f t="shared" si="73"/>
        <v>Sierra Leone-Tuberculosis,Malaria,RSSH</v>
      </c>
      <c r="H1350" s="1">
        <v>0</v>
      </c>
      <c r="I1350" s="1" t="s">
        <v>110</v>
      </c>
      <c r="J1350" s="1" t="str">
        <f>IF(IFERROR(IF(M1350="",INDEX('Review Approach Lookup'!D:D,MATCH('Eligible Components'!G1350,'Review Approach Lookup'!A:A,0)),INDEX('Tableau FR Download'!I:I,MATCH(M1350,'Tableau FR Download'!G:G,0))),"")=0,"TBC",IFERROR(IF(M1350="",INDEX('Review Approach Lookup'!D:D,MATCH('Eligible Components'!G1350,'Review Approach Lookup'!A:A,0)),INDEX('Tableau FR Download'!I:I,MATCH(M1350,'Tableau FR Download'!G:G,0))),""))</f>
        <v/>
      </c>
      <c r="K1350" s="1" t="s">
        <v>202</v>
      </c>
      <c r="L1350" s="1">
        <f>_xlfn.MAXIFS('Tableau FR Download'!A:A,'Tableau FR Download'!B:B,'Eligible Components'!G1350)</f>
        <v>0</v>
      </c>
      <c r="M1350" s="1" t="str">
        <f>IF(L1350=0,"",INDEX('Tableau FR Download'!G:G,MATCH('Eligible Components'!L1350,'Tableau FR Download'!A:A,0)))</f>
        <v/>
      </c>
      <c r="N1350" s="2" t="str">
        <f>IFERROR(IF(LEFT(INDEX('Tableau FR Download'!J:J,MATCH('Eligible Components'!M1350,'Tableau FR Download'!G:G,0)),FIND(" - ",INDEX('Tableau FR Download'!J:J,MATCH('Eligible Components'!M1350,'Tableau FR Download'!G:G,0)))-1) = 0,"",LEFT(INDEX('Tableau FR Download'!J:J,MATCH('Eligible Components'!M1350,'Tableau FR Download'!G:G,0)),FIND(" - ",INDEX('Tableau FR Download'!J:J,MATCH('Eligible Components'!M1350,'Tableau FR Download'!G:G,0)))-1)),"")</f>
        <v/>
      </c>
      <c r="O1350" s="2" t="str">
        <f>IF(T1350="No","",IFERROR(IF(INDEX('Tableau FR Download'!M:M,MATCH('Eligible Components'!M1350,'Tableau FR Download'!G:G,0))=0,"",INDEX('Tableau FR Download'!M:M,MATCH('Eligible Components'!M1350,'Tableau FR Download'!G:G,0))),""))</f>
        <v/>
      </c>
      <c r="P1350" s="27" t="str">
        <f>IF(IFERROR(
INDEX('Funding Request Tracker'!$G$6:$G$13,MATCH('Eligible Components'!N1350,'Funding Request Tracker'!$F$6:$F$13,0)),"")=0,"",
IFERROR(INDEX('Funding Request Tracker'!$G$6:$G$13,MATCH('Eligible Components'!N1350,'Funding Request Tracker'!$F$6:$F$13,0)),
""))</f>
        <v/>
      </c>
      <c r="Q1350" s="27" t="str">
        <f>IF(IFERROR(INDEX('Tableau FR Download'!N:N,MATCH('Eligible Components'!M1350,'Tableau FR Download'!G:G,0)),"")=0,"",IFERROR(INDEX('Tableau FR Download'!N:N,MATCH('Eligible Components'!M1350,'Tableau FR Download'!G:G,0)),""))</f>
        <v/>
      </c>
      <c r="R1350" s="27" t="str">
        <f>IF(IFERROR(INDEX('Tableau FR Download'!O:O,MATCH('Eligible Components'!M1350,'Tableau FR Download'!G:G,0)),"")=0,"",IFERROR(INDEX('Tableau FR Download'!O:O,MATCH('Eligible Components'!M1350,'Tableau FR Download'!G:G,0)),""))</f>
        <v/>
      </c>
      <c r="S1350" t="str">
        <f t="shared" si="72"/>
        <v/>
      </c>
      <c r="T1350" s="1" t="str">
        <f>IFERROR(INDEX('User Instructions'!$E$3:$E$8,MATCH('Eligible Components'!N1350,'User Instructions'!$D$3:$D$8,0)),"")</f>
        <v/>
      </c>
      <c r="U1350" s="1" t="str">
        <f>IFERROR(IF(INDEX('Tableau FR Download'!M:M,MATCH('Eligible Components'!M1350,'Tableau FR Download'!G:G,0))=0,"",INDEX('Tableau FR Download'!M:M,MATCH('Eligible Components'!M1350,'Tableau FR Download'!G:G,0))),"")</f>
        <v/>
      </c>
    </row>
    <row r="1351" spans="1:21" hidden="1" x14ac:dyDescent="0.35">
      <c r="A1351" s="1">
        <f t="shared" si="71"/>
        <v>0</v>
      </c>
      <c r="B1351" s="1">
        <v>0</v>
      </c>
      <c r="C1351" s="1" t="s">
        <v>201</v>
      </c>
      <c r="D1351" s="1" t="s">
        <v>166</v>
      </c>
      <c r="E1351" s="1" t="s">
        <v>121</v>
      </c>
      <c r="F1351" s="1" t="s">
        <v>216</v>
      </c>
      <c r="G1351" s="1" t="str">
        <f t="shared" si="73"/>
        <v>Sierra Leone-Tuberculosis,RSSH</v>
      </c>
      <c r="H1351" s="1">
        <v>1</v>
      </c>
      <c r="I1351" s="1" t="s">
        <v>110</v>
      </c>
      <c r="J1351" s="1" t="str">
        <f>IF(IFERROR(IF(M1351="",INDEX('Review Approach Lookup'!D:D,MATCH('Eligible Components'!G1351,'Review Approach Lookup'!A:A,0)),INDEX('Tableau FR Download'!I:I,MATCH(M1351,'Tableau FR Download'!G:G,0))),"")=0,"TBC",IFERROR(IF(M1351="",INDEX('Review Approach Lookup'!D:D,MATCH('Eligible Components'!G1351,'Review Approach Lookup'!A:A,0)),INDEX('Tableau FR Download'!I:I,MATCH(M1351,'Tableau FR Download'!G:G,0))),""))</f>
        <v/>
      </c>
      <c r="K1351" s="1" t="s">
        <v>202</v>
      </c>
      <c r="L1351" s="1">
        <f>_xlfn.MAXIFS('Tableau FR Download'!A:A,'Tableau FR Download'!B:B,'Eligible Components'!G1351)</f>
        <v>0</v>
      </c>
      <c r="M1351" s="1" t="str">
        <f>IF(L1351=0,"",INDEX('Tableau FR Download'!G:G,MATCH('Eligible Components'!L1351,'Tableau FR Download'!A:A,0)))</f>
        <v/>
      </c>
      <c r="N1351" s="2" t="str">
        <f>IFERROR(IF(LEFT(INDEX('Tableau FR Download'!J:J,MATCH('Eligible Components'!M1351,'Tableau FR Download'!G:G,0)),FIND(" - ",INDEX('Tableau FR Download'!J:J,MATCH('Eligible Components'!M1351,'Tableau FR Download'!G:G,0)))-1) = 0,"",LEFT(INDEX('Tableau FR Download'!J:J,MATCH('Eligible Components'!M1351,'Tableau FR Download'!G:G,0)),FIND(" - ",INDEX('Tableau FR Download'!J:J,MATCH('Eligible Components'!M1351,'Tableau FR Download'!G:G,0)))-1)),"")</f>
        <v/>
      </c>
      <c r="O1351" s="2" t="str">
        <f>IF(T1351="No","",IFERROR(IF(INDEX('Tableau FR Download'!M:M,MATCH('Eligible Components'!M1351,'Tableau FR Download'!G:G,0))=0,"",INDEX('Tableau FR Download'!M:M,MATCH('Eligible Components'!M1351,'Tableau FR Download'!G:G,0))),""))</f>
        <v/>
      </c>
      <c r="P1351" s="27" t="str">
        <f>IF(IFERROR(
INDEX('Funding Request Tracker'!$G$6:$G$13,MATCH('Eligible Components'!N1351,'Funding Request Tracker'!$F$6:$F$13,0)),"")=0,"",
IFERROR(INDEX('Funding Request Tracker'!$G$6:$G$13,MATCH('Eligible Components'!N1351,'Funding Request Tracker'!$F$6:$F$13,0)),
""))</f>
        <v/>
      </c>
      <c r="Q1351" s="27" t="str">
        <f>IF(IFERROR(INDEX('Tableau FR Download'!N:N,MATCH('Eligible Components'!M1351,'Tableau FR Download'!G:G,0)),"")=0,"",IFERROR(INDEX('Tableau FR Download'!N:N,MATCH('Eligible Components'!M1351,'Tableau FR Download'!G:G,0)),""))</f>
        <v/>
      </c>
      <c r="R1351" s="27" t="str">
        <f>IF(IFERROR(INDEX('Tableau FR Download'!O:O,MATCH('Eligible Components'!M1351,'Tableau FR Download'!G:G,0)),"")=0,"",IFERROR(INDEX('Tableau FR Download'!O:O,MATCH('Eligible Components'!M1351,'Tableau FR Download'!G:G,0)),""))</f>
        <v/>
      </c>
      <c r="S1351" t="str">
        <f t="shared" si="72"/>
        <v/>
      </c>
      <c r="T1351" s="1" t="str">
        <f>IFERROR(INDEX('User Instructions'!$E$3:$E$8,MATCH('Eligible Components'!N1351,'User Instructions'!$D$3:$D$8,0)),"")</f>
        <v/>
      </c>
      <c r="U1351" s="1" t="str">
        <f>IFERROR(IF(INDEX('Tableau FR Download'!M:M,MATCH('Eligible Components'!M1351,'Tableau FR Download'!G:G,0))=0,"",INDEX('Tableau FR Download'!M:M,MATCH('Eligible Components'!M1351,'Tableau FR Download'!G:G,0))),"")</f>
        <v/>
      </c>
    </row>
    <row r="1352" spans="1:21" hidden="1" x14ac:dyDescent="0.35">
      <c r="A1352" s="1">
        <f t="shared" si="71"/>
        <v>0</v>
      </c>
      <c r="B1352" s="1">
        <v>1</v>
      </c>
      <c r="C1352" s="1" t="s">
        <v>201</v>
      </c>
      <c r="D1352" s="1" t="s">
        <v>167</v>
      </c>
      <c r="E1352" s="1" t="s">
        <v>59</v>
      </c>
      <c r="F1352" s="1" t="s">
        <v>59</v>
      </c>
      <c r="G1352" s="1" t="str">
        <f t="shared" si="73"/>
        <v>Solomon Islands-HIV/AIDS</v>
      </c>
      <c r="H1352" s="1">
        <v>1</v>
      </c>
      <c r="I1352" s="1" t="s">
        <v>52</v>
      </c>
      <c r="J1352" s="1" t="str">
        <f>IF(IFERROR(IF(M1352="",INDEX('Review Approach Lookup'!D:D,MATCH('Eligible Components'!G1352,'Review Approach Lookup'!A:A,0)),INDEX('Tableau FR Download'!I:I,MATCH(M1352,'Tableau FR Download'!G:G,0))),"")=0,"TBC",IFERROR(IF(M1352="",INDEX('Review Approach Lookup'!D:D,MATCH('Eligible Components'!G1352,'Review Approach Lookup'!A:A,0)),INDEX('Tableau FR Download'!I:I,MATCH(M1352,'Tableau FR Download'!G:G,0))),""))</f>
        <v>TBC</v>
      </c>
      <c r="K1352" s="1" t="s">
        <v>218</v>
      </c>
      <c r="L1352" s="1">
        <f>_xlfn.MAXIFS('Tableau FR Download'!A:A,'Tableau FR Download'!B:B,'Eligible Components'!G1352)</f>
        <v>0</v>
      </c>
      <c r="M1352" s="1" t="str">
        <f>IF(L1352=0,"",INDEX('Tableau FR Download'!G:G,MATCH('Eligible Components'!L1352,'Tableau FR Download'!A:A,0)))</f>
        <v/>
      </c>
      <c r="N1352" s="2" t="str">
        <f>IFERROR(IF(LEFT(INDEX('Tableau FR Download'!J:J,MATCH('Eligible Components'!M1352,'Tableau FR Download'!G:G,0)),FIND(" - ",INDEX('Tableau FR Download'!J:J,MATCH('Eligible Components'!M1352,'Tableau FR Download'!G:G,0)))-1) = 0,"",LEFT(INDEX('Tableau FR Download'!J:J,MATCH('Eligible Components'!M1352,'Tableau FR Download'!G:G,0)),FIND(" - ",INDEX('Tableau FR Download'!J:J,MATCH('Eligible Components'!M1352,'Tableau FR Download'!G:G,0)))-1)),"")</f>
        <v/>
      </c>
      <c r="O1352" s="2" t="str">
        <f>IF(T1352="No","",IFERROR(IF(INDEX('Tableau FR Download'!M:M,MATCH('Eligible Components'!M1352,'Tableau FR Download'!G:G,0))=0,"",INDEX('Tableau FR Download'!M:M,MATCH('Eligible Components'!M1352,'Tableau FR Download'!G:G,0))),""))</f>
        <v/>
      </c>
      <c r="P1352" s="27" t="str">
        <f>IF(IFERROR(
INDEX('Funding Request Tracker'!$G$6:$G$13,MATCH('Eligible Components'!N1352,'Funding Request Tracker'!$F$6:$F$13,0)),"")=0,"",
IFERROR(INDEX('Funding Request Tracker'!$G$6:$G$13,MATCH('Eligible Components'!N1352,'Funding Request Tracker'!$F$6:$F$13,0)),
""))</f>
        <v/>
      </c>
      <c r="Q1352" s="27" t="str">
        <f>IF(IFERROR(INDEX('Tableau FR Download'!N:N,MATCH('Eligible Components'!M1352,'Tableau FR Download'!G:G,0)),"")=0,"",IFERROR(INDEX('Tableau FR Download'!N:N,MATCH('Eligible Components'!M1352,'Tableau FR Download'!G:G,0)),""))</f>
        <v/>
      </c>
      <c r="R1352" s="27" t="str">
        <f>IF(IFERROR(INDEX('Tableau FR Download'!O:O,MATCH('Eligible Components'!M1352,'Tableau FR Download'!G:G,0)),"")=0,"",IFERROR(INDEX('Tableau FR Download'!O:O,MATCH('Eligible Components'!M1352,'Tableau FR Download'!G:G,0)),""))</f>
        <v/>
      </c>
      <c r="S1352" t="str">
        <f t="shared" si="72"/>
        <v/>
      </c>
      <c r="T1352" s="1" t="str">
        <f>IFERROR(INDEX('User Instructions'!$E$3:$E$8,MATCH('Eligible Components'!N1352,'User Instructions'!$D$3:$D$8,0)),"")</f>
        <v/>
      </c>
      <c r="U1352" s="1" t="str">
        <f>IFERROR(IF(INDEX('Tableau FR Download'!M:M,MATCH('Eligible Components'!M1352,'Tableau FR Download'!G:G,0))=0,"",INDEX('Tableau FR Download'!M:M,MATCH('Eligible Components'!M1352,'Tableau FR Download'!G:G,0))),"")</f>
        <v/>
      </c>
    </row>
    <row r="1353" spans="1:21" hidden="1" x14ac:dyDescent="0.35">
      <c r="A1353" s="1">
        <f t="shared" si="71"/>
        <v>0</v>
      </c>
      <c r="B1353" s="1">
        <v>0</v>
      </c>
      <c r="C1353" s="1" t="s">
        <v>201</v>
      </c>
      <c r="D1353" s="1" t="s">
        <v>167</v>
      </c>
      <c r="E1353" s="1" t="s">
        <v>103</v>
      </c>
      <c r="F1353" s="1" t="s">
        <v>203</v>
      </c>
      <c r="G1353" s="1" t="str">
        <f t="shared" si="73"/>
        <v>Solomon Islands-HIV/AIDS,Malaria</v>
      </c>
      <c r="H1353" s="1">
        <v>1</v>
      </c>
      <c r="I1353" s="1" t="s">
        <v>52</v>
      </c>
      <c r="J1353" s="1" t="str">
        <f>IF(IFERROR(IF(M1353="",INDEX('Review Approach Lookup'!D:D,MATCH('Eligible Components'!G1353,'Review Approach Lookup'!A:A,0)),INDEX('Tableau FR Download'!I:I,MATCH(M1353,'Tableau FR Download'!G:G,0))),"")=0,"TBC",IFERROR(IF(M1353="",INDEX('Review Approach Lookup'!D:D,MATCH('Eligible Components'!G1353,'Review Approach Lookup'!A:A,0)),INDEX('Tableau FR Download'!I:I,MATCH(M1353,'Tableau FR Download'!G:G,0))),""))</f>
        <v/>
      </c>
      <c r="K1353" s="1" t="s">
        <v>218</v>
      </c>
      <c r="L1353" s="1">
        <f>_xlfn.MAXIFS('Tableau FR Download'!A:A,'Tableau FR Download'!B:B,'Eligible Components'!G1353)</f>
        <v>0</v>
      </c>
      <c r="M1353" s="1" t="str">
        <f>IF(L1353=0,"",INDEX('Tableau FR Download'!G:G,MATCH('Eligible Components'!L1353,'Tableau FR Download'!A:A,0)))</f>
        <v/>
      </c>
      <c r="N1353" s="2" t="str">
        <f>IFERROR(IF(LEFT(INDEX('Tableau FR Download'!J:J,MATCH('Eligible Components'!M1353,'Tableau FR Download'!G:G,0)),FIND(" - ",INDEX('Tableau FR Download'!J:J,MATCH('Eligible Components'!M1353,'Tableau FR Download'!G:G,0)))-1) = 0,"",LEFT(INDEX('Tableau FR Download'!J:J,MATCH('Eligible Components'!M1353,'Tableau FR Download'!G:G,0)),FIND(" - ",INDEX('Tableau FR Download'!J:J,MATCH('Eligible Components'!M1353,'Tableau FR Download'!G:G,0)))-1)),"")</f>
        <v/>
      </c>
      <c r="O1353" s="2" t="str">
        <f>IF(T1353="No","",IFERROR(IF(INDEX('Tableau FR Download'!M:M,MATCH('Eligible Components'!M1353,'Tableau FR Download'!G:G,0))=0,"",INDEX('Tableau FR Download'!M:M,MATCH('Eligible Components'!M1353,'Tableau FR Download'!G:G,0))),""))</f>
        <v/>
      </c>
      <c r="P1353" s="27" t="str">
        <f>IF(IFERROR(
INDEX('Funding Request Tracker'!$G$6:$G$13,MATCH('Eligible Components'!N1353,'Funding Request Tracker'!$F$6:$F$13,0)),"")=0,"",
IFERROR(INDEX('Funding Request Tracker'!$G$6:$G$13,MATCH('Eligible Components'!N1353,'Funding Request Tracker'!$F$6:$F$13,0)),
""))</f>
        <v/>
      </c>
      <c r="Q1353" s="27" t="str">
        <f>IF(IFERROR(INDEX('Tableau FR Download'!N:N,MATCH('Eligible Components'!M1353,'Tableau FR Download'!G:G,0)),"")=0,"",IFERROR(INDEX('Tableau FR Download'!N:N,MATCH('Eligible Components'!M1353,'Tableau FR Download'!G:G,0)),""))</f>
        <v/>
      </c>
      <c r="R1353" s="27" t="str">
        <f>IF(IFERROR(INDEX('Tableau FR Download'!O:O,MATCH('Eligible Components'!M1353,'Tableau FR Download'!G:G,0)),"")=0,"",IFERROR(INDEX('Tableau FR Download'!O:O,MATCH('Eligible Components'!M1353,'Tableau FR Download'!G:G,0)),""))</f>
        <v/>
      </c>
      <c r="S1353" t="str">
        <f t="shared" si="72"/>
        <v/>
      </c>
      <c r="T1353" s="1" t="str">
        <f>IFERROR(INDEX('User Instructions'!$E$3:$E$8,MATCH('Eligible Components'!N1353,'User Instructions'!$D$3:$D$8,0)),"")</f>
        <v/>
      </c>
      <c r="U1353" s="1" t="str">
        <f>IFERROR(IF(INDEX('Tableau FR Download'!M:M,MATCH('Eligible Components'!M1353,'Tableau FR Download'!G:G,0))=0,"",INDEX('Tableau FR Download'!M:M,MATCH('Eligible Components'!M1353,'Tableau FR Download'!G:G,0))),"")</f>
        <v/>
      </c>
    </row>
    <row r="1354" spans="1:21" hidden="1" x14ac:dyDescent="0.35">
      <c r="A1354" s="1">
        <f t="shared" si="71"/>
        <v>0</v>
      </c>
      <c r="B1354" s="1">
        <v>0</v>
      </c>
      <c r="C1354" s="1" t="s">
        <v>201</v>
      </c>
      <c r="D1354" s="1" t="s">
        <v>167</v>
      </c>
      <c r="E1354" s="1" t="s">
        <v>204</v>
      </c>
      <c r="F1354" s="1" t="s">
        <v>205</v>
      </c>
      <c r="G1354" s="1" t="str">
        <f t="shared" si="73"/>
        <v>Solomon Islands-HIV/AIDS,Malaria,RSSH</v>
      </c>
      <c r="H1354" s="1">
        <v>1</v>
      </c>
      <c r="I1354" s="1" t="s">
        <v>52</v>
      </c>
      <c r="J1354" s="1" t="str">
        <f>IF(IFERROR(IF(M1354="",INDEX('Review Approach Lookup'!D:D,MATCH('Eligible Components'!G1354,'Review Approach Lookup'!A:A,0)),INDEX('Tableau FR Download'!I:I,MATCH(M1354,'Tableau FR Download'!G:G,0))),"")=0,"TBC",IFERROR(IF(M1354="",INDEX('Review Approach Lookup'!D:D,MATCH('Eligible Components'!G1354,'Review Approach Lookup'!A:A,0)),INDEX('Tableau FR Download'!I:I,MATCH(M1354,'Tableau FR Download'!G:G,0))),""))</f>
        <v/>
      </c>
      <c r="K1354" s="1" t="s">
        <v>218</v>
      </c>
      <c r="L1354" s="1">
        <f>_xlfn.MAXIFS('Tableau FR Download'!A:A,'Tableau FR Download'!B:B,'Eligible Components'!G1354)</f>
        <v>0</v>
      </c>
      <c r="M1354" s="1" t="str">
        <f>IF(L1354=0,"",INDEX('Tableau FR Download'!G:G,MATCH('Eligible Components'!L1354,'Tableau FR Download'!A:A,0)))</f>
        <v/>
      </c>
      <c r="N1354" s="2" t="str">
        <f>IFERROR(IF(LEFT(INDEX('Tableau FR Download'!J:J,MATCH('Eligible Components'!M1354,'Tableau FR Download'!G:G,0)),FIND(" - ",INDEX('Tableau FR Download'!J:J,MATCH('Eligible Components'!M1354,'Tableau FR Download'!G:G,0)))-1) = 0,"",LEFT(INDEX('Tableau FR Download'!J:J,MATCH('Eligible Components'!M1354,'Tableau FR Download'!G:G,0)),FIND(" - ",INDEX('Tableau FR Download'!J:J,MATCH('Eligible Components'!M1354,'Tableau FR Download'!G:G,0)))-1)),"")</f>
        <v/>
      </c>
      <c r="O1354" s="2" t="str">
        <f>IF(T1354="No","",IFERROR(IF(INDEX('Tableau FR Download'!M:M,MATCH('Eligible Components'!M1354,'Tableau FR Download'!G:G,0))=0,"",INDEX('Tableau FR Download'!M:M,MATCH('Eligible Components'!M1354,'Tableau FR Download'!G:G,0))),""))</f>
        <v/>
      </c>
      <c r="P1354" s="27" t="str">
        <f>IF(IFERROR(
INDEX('Funding Request Tracker'!$G$6:$G$13,MATCH('Eligible Components'!N1354,'Funding Request Tracker'!$F$6:$F$13,0)),"")=0,"",
IFERROR(INDEX('Funding Request Tracker'!$G$6:$G$13,MATCH('Eligible Components'!N1354,'Funding Request Tracker'!$F$6:$F$13,0)),
""))</f>
        <v/>
      </c>
      <c r="Q1354" s="27" t="str">
        <f>IF(IFERROR(INDEX('Tableau FR Download'!N:N,MATCH('Eligible Components'!M1354,'Tableau FR Download'!G:G,0)),"")=0,"",IFERROR(INDEX('Tableau FR Download'!N:N,MATCH('Eligible Components'!M1354,'Tableau FR Download'!G:G,0)),""))</f>
        <v/>
      </c>
      <c r="R1354" s="27" t="str">
        <f>IF(IFERROR(INDEX('Tableau FR Download'!O:O,MATCH('Eligible Components'!M1354,'Tableau FR Download'!G:G,0)),"")=0,"",IFERROR(INDEX('Tableau FR Download'!O:O,MATCH('Eligible Components'!M1354,'Tableau FR Download'!G:G,0)),""))</f>
        <v/>
      </c>
      <c r="S1354" t="str">
        <f t="shared" si="72"/>
        <v/>
      </c>
      <c r="T1354" s="1" t="str">
        <f>IFERROR(INDEX('User Instructions'!$E$3:$E$8,MATCH('Eligible Components'!N1354,'User Instructions'!$D$3:$D$8,0)),"")</f>
        <v/>
      </c>
      <c r="U1354" s="1" t="str">
        <f>IFERROR(IF(INDEX('Tableau FR Download'!M:M,MATCH('Eligible Components'!M1354,'Tableau FR Download'!G:G,0))=0,"",INDEX('Tableau FR Download'!M:M,MATCH('Eligible Components'!M1354,'Tableau FR Download'!G:G,0))),"")</f>
        <v/>
      </c>
    </row>
    <row r="1355" spans="1:21" hidden="1" x14ac:dyDescent="0.35">
      <c r="A1355" s="1">
        <f t="shared" si="71"/>
        <v>0</v>
      </c>
      <c r="B1355" s="1">
        <v>0</v>
      </c>
      <c r="C1355" s="1" t="s">
        <v>201</v>
      </c>
      <c r="D1355" s="1" t="s">
        <v>167</v>
      </c>
      <c r="E1355" s="1" t="s">
        <v>206</v>
      </c>
      <c r="F1355" s="1" t="s">
        <v>207</v>
      </c>
      <c r="G1355" s="1" t="str">
        <f t="shared" si="73"/>
        <v>Solomon Islands-HIV/AIDS,RSSH</v>
      </c>
      <c r="H1355" s="1">
        <v>1</v>
      </c>
      <c r="I1355" s="1" t="s">
        <v>52</v>
      </c>
      <c r="J1355" s="1" t="str">
        <f>IF(IFERROR(IF(M1355="",INDEX('Review Approach Lookup'!D:D,MATCH('Eligible Components'!G1355,'Review Approach Lookup'!A:A,0)),INDEX('Tableau FR Download'!I:I,MATCH(M1355,'Tableau FR Download'!G:G,0))),"")=0,"TBC",IFERROR(IF(M1355="",INDEX('Review Approach Lookup'!D:D,MATCH('Eligible Components'!G1355,'Review Approach Lookup'!A:A,0)),INDEX('Tableau FR Download'!I:I,MATCH(M1355,'Tableau FR Download'!G:G,0))),""))</f>
        <v/>
      </c>
      <c r="K1355" s="1" t="s">
        <v>218</v>
      </c>
      <c r="L1355" s="1">
        <f>_xlfn.MAXIFS('Tableau FR Download'!A:A,'Tableau FR Download'!B:B,'Eligible Components'!G1355)</f>
        <v>0</v>
      </c>
      <c r="M1355" s="1" t="str">
        <f>IF(L1355=0,"",INDEX('Tableau FR Download'!G:G,MATCH('Eligible Components'!L1355,'Tableau FR Download'!A:A,0)))</f>
        <v/>
      </c>
      <c r="N1355" s="2" t="str">
        <f>IFERROR(IF(LEFT(INDEX('Tableau FR Download'!J:J,MATCH('Eligible Components'!M1355,'Tableau FR Download'!G:G,0)),FIND(" - ",INDEX('Tableau FR Download'!J:J,MATCH('Eligible Components'!M1355,'Tableau FR Download'!G:G,0)))-1) = 0,"",LEFT(INDEX('Tableau FR Download'!J:J,MATCH('Eligible Components'!M1355,'Tableau FR Download'!G:G,0)),FIND(" - ",INDEX('Tableau FR Download'!J:J,MATCH('Eligible Components'!M1355,'Tableau FR Download'!G:G,0)))-1)),"")</f>
        <v/>
      </c>
      <c r="O1355" s="2" t="str">
        <f>IF(T1355="No","",IFERROR(IF(INDEX('Tableau FR Download'!M:M,MATCH('Eligible Components'!M1355,'Tableau FR Download'!G:G,0))=0,"",INDEX('Tableau FR Download'!M:M,MATCH('Eligible Components'!M1355,'Tableau FR Download'!G:G,0))),""))</f>
        <v/>
      </c>
      <c r="P1355" s="27" t="str">
        <f>IF(IFERROR(
INDEX('Funding Request Tracker'!$G$6:$G$13,MATCH('Eligible Components'!N1355,'Funding Request Tracker'!$F$6:$F$13,0)),"")=0,"",
IFERROR(INDEX('Funding Request Tracker'!$G$6:$G$13,MATCH('Eligible Components'!N1355,'Funding Request Tracker'!$F$6:$F$13,0)),
""))</f>
        <v/>
      </c>
      <c r="Q1355" s="27" t="str">
        <f>IF(IFERROR(INDEX('Tableau FR Download'!N:N,MATCH('Eligible Components'!M1355,'Tableau FR Download'!G:G,0)),"")=0,"",IFERROR(INDEX('Tableau FR Download'!N:N,MATCH('Eligible Components'!M1355,'Tableau FR Download'!G:G,0)),""))</f>
        <v/>
      </c>
      <c r="R1355" s="27" t="str">
        <f>IF(IFERROR(INDEX('Tableau FR Download'!O:O,MATCH('Eligible Components'!M1355,'Tableau FR Download'!G:G,0)),"")=0,"",IFERROR(INDEX('Tableau FR Download'!O:O,MATCH('Eligible Components'!M1355,'Tableau FR Download'!G:G,0)),""))</f>
        <v/>
      </c>
      <c r="S1355" t="str">
        <f t="shared" si="72"/>
        <v/>
      </c>
      <c r="T1355" s="1" t="str">
        <f>IFERROR(INDEX('User Instructions'!$E$3:$E$8,MATCH('Eligible Components'!N1355,'User Instructions'!$D$3:$D$8,0)),"")</f>
        <v/>
      </c>
      <c r="U1355" s="1" t="str">
        <f>IFERROR(IF(INDEX('Tableau FR Download'!M:M,MATCH('Eligible Components'!M1355,'Tableau FR Download'!G:G,0))=0,"",INDEX('Tableau FR Download'!M:M,MATCH('Eligible Components'!M1355,'Tableau FR Download'!G:G,0))),"")</f>
        <v/>
      </c>
    </row>
    <row r="1356" spans="1:21" hidden="1" x14ac:dyDescent="0.35">
      <c r="A1356" s="1">
        <f t="shared" si="71"/>
        <v>0</v>
      </c>
      <c r="B1356" s="1">
        <v>0</v>
      </c>
      <c r="C1356" s="1" t="s">
        <v>201</v>
      </c>
      <c r="D1356" s="1" t="s">
        <v>167</v>
      </c>
      <c r="E1356" s="1" t="s">
        <v>63</v>
      </c>
      <c r="F1356" s="1" t="s">
        <v>208</v>
      </c>
      <c r="G1356" s="1" t="str">
        <f t="shared" si="73"/>
        <v>Solomon Islands-HIV/AIDS, Tuberculosis</v>
      </c>
      <c r="H1356" s="1">
        <v>1</v>
      </c>
      <c r="I1356" s="1" t="s">
        <v>52</v>
      </c>
      <c r="J1356" s="1" t="str">
        <f>IF(IFERROR(IF(M1356="",INDEX('Review Approach Lookup'!D:D,MATCH('Eligible Components'!G1356,'Review Approach Lookup'!A:A,0)),INDEX('Tableau FR Download'!I:I,MATCH(M1356,'Tableau FR Download'!G:G,0))),"")=0,"TBC",IFERROR(IF(M1356="",INDEX('Review Approach Lookup'!D:D,MATCH('Eligible Components'!G1356,'Review Approach Lookup'!A:A,0)),INDEX('Tableau FR Download'!I:I,MATCH(M1356,'Tableau FR Download'!G:G,0))),""))</f>
        <v/>
      </c>
      <c r="K1356" s="1" t="s">
        <v>218</v>
      </c>
      <c r="L1356" s="1">
        <f>_xlfn.MAXIFS('Tableau FR Download'!A:A,'Tableau FR Download'!B:B,'Eligible Components'!G1356)</f>
        <v>0</v>
      </c>
      <c r="M1356" s="1" t="str">
        <f>IF(L1356=0,"",INDEX('Tableau FR Download'!G:G,MATCH('Eligible Components'!L1356,'Tableau FR Download'!A:A,0)))</f>
        <v/>
      </c>
      <c r="N1356" s="2" t="str">
        <f>IFERROR(IF(LEFT(INDEX('Tableau FR Download'!J:J,MATCH('Eligible Components'!M1356,'Tableau FR Download'!G:G,0)),FIND(" - ",INDEX('Tableau FR Download'!J:J,MATCH('Eligible Components'!M1356,'Tableau FR Download'!G:G,0)))-1) = 0,"",LEFT(INDEX('Tableau FR Download'!J:J,MATCH('Eligible Components'!M1356,'Tableau FR Download'!G:G,0)),FIND(" - ",INDEX('Tableau FR Download'!J:J,MATCH('Eligible Components'!M1356,'Tableau FR Download'!G:G,0)))-1)),"")</f>
        <v/>
      </c>
      <c r="O1356" s="2" t="str">
        <f>IF(T1356="No","",IFERROR(IF(INDEX('Tableau FR Download'!M:M,MATCH('Eligible Components'!M1356,'Tableau FR Download'!G:G,0))=0,"",INDEX('Tableau FR Download'!M:M,MATCH('Eligible Components'!M1356,'Tableau FR Download'!G:G,0))),""))</f>
        <v/>
      </c>
      <c r="P1356" s="27" t="str">
        <f>IF(IFERROR(
INDEX('Funding Request Tracker'!$G$6:$G$13,MATCH('Eligible Components'!N1356,'Funding Request Tracker'!$F$6:$F$13,0)),"")=0,"",
IFERROR(INDEX('Funding Request Tracker'!$G$6:$G$13,MATCH('Eligible Components'!N1356,'Funding Request Tracker'!$F$6:$F$13,0)),
""))</f>
        <v/>
      </c>
      <c r="Q1356" s="27" t="str">
        <f>IF(IFERROR(INDEX('Tableau FR Download'!N:N,MATCH('Eligible Components'!M1356,'Tableau FR Download'!G:G,0)),"")=0,"",IFERROR(INDEX('Tableau FR Download'!N:N,MATCH('Eligible Components'!M1356,'Tableau FR Download'!G:G,0)),""))</f>
        <v/>
      </c>
      <c r="R1356" s="27" t="str">
        <f>IF(IFERROR(INDEX('Tableau FR Download'!O:O,MATCH('Eligible Components'!M1356,'Tableau FR Download'!G:G,0)),"")=0,"",IFERROR(INDEX('Tableau FR Download'!O:O,MATCH('Eligible Components'!M1356,'Tableau FR Download'!G:G,0)),""))</f>
        <v/>
      </c>
      <c r="S1356" t="str">
        <f t="shared" si="72"/>
        <v/>
      </c>
      <c r="T1356" s="1" t="str">
        <f>IFERROR(INDEX('User Instructions'!$E$3:$E$8,MATCH('Eligible Components'!N1356,'User Instructions'!$D$3:$D$8,0)),"")</f>
        <v/>
      </c>
      <c r="U1356" s="1" t="str">
        <f>IFERROR(IF(INDEX('Tableau FR Download'!M:M,MATCH('Eligible Components'!M1356,'Tableau FR Download'!G:G,0))=0,"",INDEX('Tableau FR Download'!M:M,MATCH('Eligible Components'!M1356,'Tableau FR Download'!G:G,0))),"")</f>
        <v/>
      </c>
    </row>
    <row r="1357" spans="1:21" hidden="1" x14ac:dyDescent="0.35">
      <c r="A1357" s="1">
        <f t="shared" si="71"/>
        <v>0</v>
      </c>
      <c r="B1357" s="1">
        <v>0</v>
      </c>
      <c r="C1357" s="1" t="s">
        <v>201</v>
      </c>
      <c r="D1357" s="1" t="s">
        <v>167</v>
      </c>
      <c r="E1357" s="1" t="s">
        <v>53</v>
      </c>
      <c r="F1357" s="1" t="s">
        <v>209</v>
      </c>
      <c r="G1357" s="1" t="str">
        <f t="shared" si="73"/>
        <v>Solomon Islands-HIV/AIDS,Tuberculosis,Malaria</v>
      </c>
      <c r="H1357" s="1">
        <v>1</v>
      </c>
      <c r="I1357" s="1" t="s">
        <v>52</v>
      </c>
      <c r="J1357" s="1" t="str">
        <f>IF(IFERROR(IF(M1357="",INDEX('Review Approach Lookup'!D:D,MATCH('Eligible Components'!G1357,'Review Approach Lookup'!A:A,0)),INDEX('Tableau FR Download'!I:I,MATCH(M1357,'Tableau FR Download'!G:G,0))),"")=0,"TBC",IFERROR(IF(M1357="",INDEX('Review Approach Lookup'!D:D,MATCH('Eligible Components'!G1357,'Review Approach Lookup'!A:A,0)),INDEX('Tableau FR Download'!I:I,MATCH(M1357,'Tableau FR Download'!G:G,0))),""))</f>
        <v/>
      </c>
      <c r="K1357" s="1" t="s">
        <v>218</v>
      </c>
      <c r="L1357" s="1">
        <f>_xlfn.MAXIFS('Tableau FR Download'!A:A,'Tableau FR Download'!B:B,'Eligible Components'!G1357)</f>
        <v>0</v>
      </c>
      <c r="M1357" s="1" t="str">
        <f>IF(L1357=0,"",INDEX('Tableau FR Download'!G:G,MATCH('Eligible Components'!L1357,'Tableau FR Download'!A:A,0)))</f>
        <v/>
      </c>
      <c r="N1357" s="2" t="str">
        <f>IFERROR(IF(LEFT(INDEX('Tableau FR Download'!J:J,MATCH('Eligible Components'!M1357,'Tableau FR Download'!G:G,0)),FIND(" - ",INDEX('Tableau FR Download'!J:J,MATCH('Eligible Components'!M1357,'Tableau FR Download'!G:G,0)))-1) = 0,"",LEFT(INDEX('Tableau FR Download'!J:J,MATCH('Eligible Components'!M1357,'Tableau FR Download'!G:G,0)),FIND(" - ",INDEX('Tableau FR Download'!J:J,MATCH('Eligible Components'!M1357,'Tableau FR Download'!G:G,0)))-1)),"")</f>
        <v/>
      </c>
      <c r="O1357" s="2" t="str">
        <f>IF(T1357="No","",IFERROR(IF(INDEX('Tableau FR Download'!M:M,MATCH('Eligible Components'!M1357,'Tableau FR Download'!G:G,0))=0,"",INDEX('Tableau FR Download'!M:M,MATCH('Eligible Components'!M1357,'Tableau FR Download'!G:G,0))),""))</f>
        <v/>
      </c>
      <c r="P1357" s="27" t="str">
        <f>IF(IFERROR(
INDEX('Funding Request Tracker'!$G$6:$G$13,MATCH('Eligible Components'!N1357,'Funding Request Tracker'!$F$6:$F$13,0)),"")=0,"",
IFERROR(INDEX('Funding Request Tracker'!$G$6:$G$13,MATCH('Eligible Components'!N1357,'Funding Request Tracker'!$F$6:$F$13,0)),
""))</f>
        <v/>
      </c>
      <c r="Q1357" s="27" t="str">
        <f>IF(IFERROR(INDEX('Tableau FR Download'!N:N,MATCH('Eligible Components'!M1357,'Tableau FR Download'!G:G,0)),"")=0,"",IFERROR(INDEX('Tableau FR Download'!N:N,MATCH('Eligible Components'!M1357,'Tableau FR Download'!G:G,0)),""))</f>
        <v/>
      </c>
      <c r="R1357" s="27" t="str">
        <f>IF(IFERROR(INDEX('Tableau FR Download'!O:O,MATCH('Eligible Components'!M1357,'Tableau FR Download'!G:G,0)),"")=0,"",IFERROR(INDEX('Tableau FR Download'!O:O,MATCH('Eligible Components'!M1357,'Tableau FR Download'!G:G,0)),""))</f>
        <v/>
      </c>
      <c r="S1357" t="str">
        <f t="shared" si="72"/>
        <v/>
      </c>
      <c r="T1357" s="1" t="str">
        <f>IFERROR(INDEX('User Instructions'!$E$3:$E$8,MATCH('Eligible Components'!N1357,'User Instructions'!$D$3:$D$8,0)),"")</f>
        <v/>
      </c>
      <c r="U1357" s="1" t="str">
        <f>IFERROR(IF(INDEX('Tableau FR Download'!M:M,MATCH('Eligible Components'!M1357,'Tableau FR Download'!G:G,0))=0,"",INDEX('Tableau FR Download'!M:M,MATCH('Eligible Components'!M1357,'Tableau FR Download'!G:G,0))),"")</f>
        <v/>
      </c>
    </row>
    <row r="1358" spans="1:21" hidden="1" x14ac:dyDescent="0.35">
      <c r="A1358" s="1">
        <f t="shared" si="71"/>
        <v>0</v>
      </c>
      <c r="B1358" s="1">
        <v>0</v>
      </c>
      <c r="C1358" s="1" t="s">
        <v>201</v>
      </c>
      <c r="D1358" s="1" t="s">
        <v>167</v>
      </c>
      <c r="E1358" s="1" t="s">
        <v>81</v>
      </c>
      <c r="F1358" s="1" t="s">
        <v>210</v>
      </c>
      <c r="G1358" s="1" t="str">
        <f t="shared" si="73"/>
        <v>Solomon Islands-HIV/AIDS,Tuberculosis,Malaria,RSSH</v>
      </c>
      <c r="H1358" s="1">
        <v>1</v>
      </c>
      <c r="I1358" s="1" t="s">
        <v>52</v>
      </c>
      <c r="J1358" s="1" t="str">
        <f>IF(IFERROR(IF(M1358="",INDEX('Review Approach Lookup'!D:D,MATCH('Eligible Components'!G1358,'Review Approach Lookup'!A:A,0)),INDEX('Tableau FR Download'!I:I,MATCH(M1358,'Tableau FR Download'!G:G,0))),"")=0,"TBC",IFERROR(IF(M1358="",INDEX('Review Approach Lookup'!D:D,MATCH('Eligible Components'!G1358,'Review Approach Lookup'!A:A,0)),INDEX('Tableau FR Download'!I:I,MATCH(M1358,'Tableau FR Download'!G:G,0))),""))</f>
        <v/>
      </c>
      <c r="K1358" s="1" t="s">
        <v>218</v>
      </c>
      <c r="L1358" s="1">
        <f>_xlfn.MAXIFS('Tableau FR Download'!A:A,'Tableau FR Download'!B:B,'Eligible Components'!G1358)</f>
        <v>0</v>
      </c>
      <c r="M1358" s="1" t="str">
        <f>IF(L1358=0,"",INDEX('Tableau FR Download'!G:G,MATCH('Eligible Components'!L1358,'Tableau FR Download'!A:A,0)))</f>
        <v/>
      </c>
      <c r="N1358" s="2" t="str">
        <f>IFERROR(IF(LEFT(INDEX('Tableau FR Download'!J:J,MATCH('Eligible Components'!M1358,'Tableau FR Download'!G:G,0)),FIND(" - ",INDEX('Tableau FR Download'!J:J,MATCH('Eligible Components'!M1358,'Tableau FR Download'!G:G,0)))-1) = 0,"",LEFT(INDEX('Tableau FR Download'!J:J,MATCH('Eligible Components'!M1358,'Tableau FR Download'!G:G,0)),FIND(" - ",INDEX('Tableau FR Download'!J:J,MATCH('Eligible Components'!M1358,'Tableau FR Download'!G:G,0)))-1)),"")</f>
        <v/>
      </c>
      <c r="O1358" s="2" t="str">
        <f>IF(T1358="No","",IFERROR(IF(INDEX('Tableau FR Download'!M:M,MATCH('Eligible Components'!M1358,'Tableau FR Download'!G:G,0))=0,"",INDEX('Tableau FR Download'!M:M,MATCH('Eligible Components'!M1358,'Tableau FR Download'!G:G,0))),""))</f>
        <v/>
      </c>
      <c r="P1358" s="27" t="str">
        <f>IF(IFERROR(
INDEX('Funding Request Tracker'!$G$6:$G$13,MATCH('Eligible Components'!N1358,'Funding Request Tracker'!$F$6:$F$13,0)),"")=0,"",
IFERROR(INDEX('Funding Request Tracker'!$G$6:$G$13,MATCH('Eligible Components'!N1358,'Funding Request Tracker'!$F$6:$F$13,0)),
""))</f>
        <v/>
      </c>
      <c r="Q1358" s="27" t="str">
        <f>IF(IFERROR(INDEX('Tableau FR Download'!N:N,MATCH('Eligible Components'!M1358,'Tableau FR Download'!G:G,0)),"")=0,"",IFERROR(INDEX('Tableau FR Download'!N:N,MATCH('Eligible Components'!M1358,'Tableau FR Download'!G:G,0)),""))</f>
        <v/>
      </c>
      <c r="R1358" s="27" t="str">
        <f>IF(IFERROR(INDEX('Tableau FR Download'!O:O,MATCH('Eligible Components'!M1358,'Tableau FR Download'!G:G,0)),"")=0,"",IFERROR(INDEX('Tableau FR Download'!O:O,MATCH('Eligible Components'!M1358,'Tableau FR Download'!G:G,0)),""))</f>
        <v/>
      </c>
      <c r="S1358" t="str">
        <f t="shared" si="72"/>
        <v/>
      </c>
      <c r="T1358" s="1" t="str">
        <f>IFERROR(INDEX('User Instructions'!$E$3:$E$8,MATCH('Eligible Components'!N1358,'User Instructions'!$D$3:$D$8,0)),"")</f>
        <v/>
      </c>
      <c r="U1358" s="1" t="str">
        <f>IFERROR(IF(INDEX('Tableau FR Download'!M:M,MATCH('Eligible Components'!M1358,'Tableau FR Download'!G:G,0))=0,"",INDEX('Tableau FR Download'!M:M,MATCH('Eligible Components'!M1358,'Tableau FR Download'!G:G,0))),"")</f>
        <v/>
      </c>
    </row>
    <row r="1359" spans="1:21" hidden="1" x14ac:dyDescent="0.35">
      <c r="A1359" s="1">
        <f t="shared" si="71"/>
        <v>0</v>
      </c>
      <c r="B1359" s="1">
        <v>0</v>
      </c>
      <c r="C1359" s="1" t="s">
        <v>201</v>
      </c>
      <c r="D1359" s="1" t="s">
        <v>167</v>
      </c>
      <c r="E1359" s="1" t="s">
        <v>137</v>
      </c>
      <c r="F1359" s="1" t="s">
        <v>211</v>
      </c>
      <c r="G1359" s="1" t="str">
        <f t="shared" si="73"/>
        <v>Solomon Islands-HIV/AIDS,Tuberculosis,RSSH</v>
      </c>
      <c r="H1359" s="1">
        <v>1</v>
      </c>
      <c r="I1359" s="1" t="s">
        <v>52</v>
      </c>
      <c r="J1359" s="1" t="str">
        <f>IF(IFERROR(IF(M1359="",INDEX('Review Approach Lookup'!D:D,MATCH('Eligible Components'!G1359,'Review Approach Lookup'!A:A,0)),INDEX('Tableau FR Download'!I:I,MATCH(M1359,'Tableau FR Download'!G:G,0))),"")=0,"TBC",IFERROR(IF(M1359="",INDEX('Review Approach Lookup'!D:D,MATCH('Eligible Components'!G1359,'Review Approach Lookup'!A:A,0)),INDEX('Tableau FR Download'!I:I,MATCH(M1359,'Tableau FR Download'!G:G,0))),""))</f>
        <v/>
      </c>
      <c r="K1359" s="1" t="s">
        <v>218</v>
      </c>
      <c r="L1359" s="1">
        <f>_xlfn.MAXIFS('Tableau FR Download'!A:A,'Tableau FR Download'!B:B,'Eligible Components'!G1359)</f>
        <v>0</v>
      </c>
      <c r="M1359" s="1" t="str">
        <f>IF(L1359=0,"",INDEX('Tableau FR Download'!G:G,MATCH('Eligible Components'!L1359,'Tableau FR Download'!A:A,0)))</f>
        <v/>
      </c>
      <c r="N1359" s="2" t="str">
        <f>IFERROR(IF(LEFT(INDEX('Tableau FR Download'!J:J,MATCH('Eligible Components'!M1359,'Tableau FR Download'!G:G,0)),FIND(" - ",INDEX('Tableau FR Download'!J:J,MATCH('Eligible Components'!M1359,'Tableau FR Download'!G:G,0)))-1) = 0,"",LEFT(INDEX('Tableau FR Download'!J:J,MATCH('Eligible Components'!M1359,'Tableau FR Download'!G:G,0)),FIND(" - ",INDEX('Tableau FR Download'!J:J,MATCH('Eligible Components'!M1359,'Tableau FR Download'!G:G,0)))-1)),"")</f>
        <v/>
      </c>
      <c r="O1359" s="2" t="str">
        <f>IF(T1359="No","",IFERROR(IF(INDEX('Tableau FR Download'!M:M,MATCH('Eligible Components'!M1359,'Tableau FR Download'!G:G,0))=0,"",INDEX('Tableau FR Download'!M:M,MATCH('Eligible Components'!M1359,'Tableau FR Download'!G:G,0))),""))</f>
        <v/>
      </c>
      <c r="P1359" s="27" t="str">
        <f>IF(IFERROR(
INDEX('Funding Request Tracker'!$G$6:$G$13,MATCH('Eligible Components'!N1359,'Funding Request Tracker'!$F$6:$F$13,0)),"")=0,"",
IFERROR(INDEX('Funding Request Tracker'!$G$6:$G$13,MATCH('Eligible Components'!N1359,'Funding Request Tracker'!$F$6:$F$13,0)),
""))</f>
        <v/>
      </c>
      <c r="Q1359" s="27" t="str">
        <f>IF(IFERROR(INDEX('Tableau FR Download'!N:N,MATCH('Eligible Components'!M1359,'Tableau FR Download'!G:G,0)),"")=0,"",IFERROR(INDEX('Tableau FR Download'!N:N,MATCH('Eligible Components'!M1359,'Tableau FR Download'!G:G,0)),""))</f>
        <v/>
      </c>
      <c r="R1359" s="27" t="str">
        <f>IF(IFERROR(INDEX('Tableau FR Download'!O:O,MATCH('Eligible Components'!M1359,'Tableau FR Download'!G:G,0)),"")=0,"",IFERROR(INDEX('Tableau FR Download'!O:O,MATCH('Eligible Components'!M1359,'Tableau FR Download'!G:G,0)),""))</f>
        <v/>
      </c>
      <c r="S1359" t="str">
        <f t="shared" si="72"/>
        <v/>
      </c>
      <c r="T1359" s="1" t="str">
        <f>IFERROR(INDEX('User Instructions'!$E$3:$E$8,MATCH('Eligible Components'!N1359,'User Instructions'!$D$3:$D$8,0)),"")</f>
        <v/>
      </c>
      <c r="U1359" s="1" t="str">
        <f>IFERROR(IF(INDEX('Tableau FR Download'!M:M,MATCH('Eligible Components'!M1359,'Tableau FR Download'!G:G,0))=0,"",INDEX('Tableau FR Download'!M:M,MATCH('Eligible Components'!M1359,'Tableau FR Download'!G:G,0))),"")</f>
        <v/>
      </c>
    </row>
    <row r="1360" spans="1:21" hidden="1" x14ac:dyDescent="0.35">
      <c r="A1360" s="1">
        <f t="shared" si="71"/>
        <v>0</v>
      </c>
      <c r="B1360" s="1">
        <v>1</v>
      </c>
      <c r="C1360" s="1" t="s">
        <v>201</v>
      </c>
      <c r="D1360" s="1" t="s">
        <v>167</v>
      </c>
      <c r="E1360" s="1" t="s">
        <v>68</v>
      </c>
      <c r="F1360" s="1" t="s">
        <v>68</v>
      </c>
      <c r="G1360" s="1" t="str">
        <f t="shared" si="73"/>
        <v>Solomon Islands-Malaria</v>
      </c>
      <c r="H1360" s="1">
        <v>1</v>
      </c>
      <c r="I1360" s="1" t="s">
        <v>52</v>
      </c>
      <c r="J1360" s="1" t="str">
        <f>IF(IFERROR(IF(M1360="",INDEX('Review Approach Lookup'!D:D,MATCH('Eligible Components'!G1360,'Review Approach Lookup'!A:A,0)),INDEX('Tableau FR Download'!I:I,MATCH(M1360,'Tableau FR Download'!G:G,0))),"")=0,"TBC",IFERROR(IF(M1360="",INDEX('Review Approach Lookup'!D:D,MATCH('Eligible Components'!G1360,'Review Approach Lookup'!A:A,0)),INDEX('Tableau FR Download'!I:I,MATCH(M1360,'Tableau FR Download'!G:G,0))),""))</f>
        <v>Tailored for Focused Portfolios</v>
      </c>
      <c r="K1360" s="1" t="s">
        <v>218</v>
      </c>
      <c r="L1360" s="1">
        <f>_xlfn.MAXIFS('Tableau FR Download'!A:A,'Tableau FR Download'!B:B,'Eligible Components'!G1360)</f>
        <v>0</v>
      </c>
      <c r="M1360" s="1" t="str">
        <f>IF(L1360=0,"",INDEX('Tableau FR Download'!G:G,MATCH('Eligible Components'!L1360,'Tableau FR Download'!A:A,0)))</f>
        <v/>
      </c>
      <c r="N1360" s="2" t="str">
        <f>IFERROR(IF(LEFT(INDEX('Tableau FR Download'!J:J,MATCH('Eligible Components'!M1360,'Tableau FR Download'!G:G,0)),FIND(" - ",INDEX('Tableau FR Download'!J:J,MATCH('Eligible Components'!M1360,'Tableau FR Download'!G:G,0)))-1) = 0,"",LEFT(INDEX('Tableau FR Download'!J:J,MATCH('Eligible Components'!M1360,'Tableau FR Download'!G:G,0)),FIND(" - ",INDEX('Tableau FR Download'!J:J,MATCH('Eligible Components'!M1360,'Tableau FR Download'!G:G,0)))-1)),"")</f>
        <v/>
      </c>
      <c r="O1360" s="2" t="str">
        <f>IF(T1360="No","",IFERROR(IF(INDEX('Tableau FR Download'!M:M,MATCH('Eligible Components'!M1360,'Tableau FR Download'!G:G,0))=0,"",INDEX('Tableau FR Download'!M:M,MATCH('Eligible Components'!M1360,'Tableau FR Download'!G:G,0))),""))</f>
        <v/>
      </c>
      <c r="P1360" s="27" t="str">
        <f>IF(IFERROR(
INDEX('Funding Request Tracker'!$G$6:$G$13,MATCH('Eligible Components'!N1360,'Funding Request Tracker'!$F$6:$F$13,0)),"")=0,"",
IFERROR(INDEX('Funding Request Tracker'!$G$6:$G$13,MATCH('Eligible Components'!N1360,'Funding Request Tracker'!$F$6:$F$13,0)),
""))</f>
        <v/>
      </c>
      <c r="Q1360" s="27" t="str">
        <f>IF(IFERROR(INDEX('Tableau FR Download'!N:N,MATCH('Eligible Components'!M1360,'Tableau FR Download'!G:G,0)),"")=0,"",IFERROR(INDEX('Tableau FR Download'!N:N,MATCH('Eligible Components'!M1360,'Tableau FR Download'!G:G,0)),""))</f>
        <v/>
      </c>
      <c r="R1360" s="27" t="str">
        <f>IF(IFERROR(INDEX('Tableau FR Download'!O:O,MATCH('Eligible Components'!M1360,'Tableau FR Download'!G:G,0)),"")=0,"",IFERROR(INDEX('Tableau FR Download'!O:O,MATCH('Eligible Components'!M1360,'Tableau FR Download'!G:G,0)),""))</f>
        <v/>
      </c>
      <c r="S1360" t="str">
        <f t="shared" si="72"/>
        <v/>
      </c>
      <c r="T1360" s="1" t="str">
        <f>IFERROR(INDEX('User Instructions'!$E$3:$E$8,MATCH('Eligible Components'!N1360,'User Instructions'!$D$3:$D$8,0)),"")</f>
        <v/>
      </c>
      <c r="U1360" s="1" t="str">
        <f>IFERROR(IF(INDEX('Tableau FR Download'!M:M,MATCH('Eligible Components'!M1360,'Tableau FR Download'!G:G,0))=0,"",INDEX('Tableau FR Download'!M:M,MATCH('Eligible Components'!M1360,'Tableau FR Download'!G:G,0))),"")</f>
        <v/>
      </c>
    </row>
    <row r="1361" spans="1:21" hidden="1" x14ac:dyDescent="0.35">
      <c r="A1361" s="1">
        <f t="shared" ref="A1361:A1424" si="74">IF(B1361=1,0,IF(AND(H1361=1,OR(F1361="HIV/AIDS",F1361="Tuberculosis",F1361="Malaria",M1361&lt;&gt;"")),1,0))</f>
        <v>0</v>
      </c>
      <c r="B1361" s="1">
        <v>0</v>
      </c>
      <c r="C1361" s="1" t="s">
        <v>201</v>
      </c>
      <c r="D1361" s="1" t="s">
        <v>167</v>
      </c>
      <c r="E1361" s="1" t="s">
        <v>94</v>
      </c>
      <c r="F1361" s="1" t="s">
        <v>212</v>
      </c>
      <c r="G1361" s="1" t="str">
        <f t="shared" si="73"/>
        <v>Solomon Islands-Malaria,RSSH</v>
      </c>
      <c r="H1361" s="1">
        <v>1</v>
      </c>
      <c r="I1361" s="1" t="s">
        <v>52</v>
      </c>
      <c r="J1361" s="1" t="str">
        <f>IF(IFERROR(IF(M1361="",INDEX('Review Approach Lookup'!D:D,MATCH('Eligible Components'!G1361,'Review Approach Lookup'!A:A,0)),INDEX('Tableau FR Download'!I:I,MATCH(M1361,'Tableau FR Download'!G:G,0))),"")=0,"TBC",IFERROR(IF(M1361="",INDEX('Review Approach Lookup'!D:D,MATCH('Eligible Components'!G1361,'Review Approach Lookup'!A:A,0)),INDEX('Tableau FR Download'!I:I,MATCH(M1361,'Tableau FR Download'!G:G,0))),""))</f>
        <v/>
      </c>
      <c r="K1361" s="1" t="s">
        <v>218</v>
      </c>
      <c r="L1361" s="1">
        <f>_xlfn.MAXIFS('Tableau FR Download'!A:A,'Tableau FR Download'!B:B,'Eligible Components'!G1361)</f>
        <v>0</v>
      </c>
      <c r="M1361" s="1" t="str">
        <f>IF(L1361=0,"",INDEX('Tableau FR Download'!G:G,MATCH('Eligible Components'!L1361,'Tableau FR Download'!A:A,0)))</f>
        <v/>
      </c>
      <c r="N1361" s="2" t="str">
        <f>IFERROR(IF(LEFT(INDEX('Tableau FR Download'!J:J,MATCH('Eligible Components'!M1361,'Tableau FR Download'!G:G,0)),FIND(" - ",INDEX('Tableau FR Download'!J:J,MATCH('Eligible Components'!M1361,'Tableau FR Download'!G:G,0)))-1) = 0,"",LEFT(INDEX('Tableau FR Download'!J:J,MATCH('Eligible Components'!M1361,'Tableau FR Download'!G:G,0)),FIND(" - ",INDEX('Tableau FR Download'!J:J,MATCH('Eligible Components'!M1361,'Tableau FR Download'!G:G,0)))-1)),"")</f>
        <v/>
      </c>
      <c r="O1361" s="2" t="str">
        <f>IF(T1361="No","",IFERROR(IF(INDEX('Tableau FR Download'!M:M,MATCH('Eligible Components'!M1361,'Tableau FR Download'!G:G,0))=0,"",INDEX('Tableau FR Download'!M:M,MATCH('Eligible Components'!M1361,'Tableau FR Download'!G:G,0))),""))</f>
        <v/>
      </c>
      <c r="P1361" s="27" t="str">
        <f>IF(IFERROR(
INDEX('Funding Request Tracker'!$G$6:$G$13,MATCH('Eligible Components'!N1361,'Funding Request Tracker'!$F$6:$F$13,0)),"")=0,"",
IFERROR(INDEX('Funding Request Tracker'!$G$6:$G$13,MATCH('Eligible Components'!N1361,'Funding Request Tracker'!$F$6:$F$13,0)),
""))</f>
        <v/>
      </c>
      <c r="Q1361" s="27" t="str">
        <f>IF(IFERROR(INDEX('Tableau FR Download'!N:N,MATCH('Eligible Components'!M1361,'Tableau FR Download'!G:G,0)),"")=0,"",IFERROR(INDEX('Tableau FR Download'!N:N,MATCH('Eligible Components'!M1361,'Tableau FR Download'!G:G,0)),""))</f>
        <v/>
      </c>
      <c r="R1361" s="27" t="str">
        <f>IF(IFERROR(INDEX('Tableau FR Download'!O:O,MATCH('Eligible Components'!M1361,'Tableau FR Download'!G:G,0)),"")=0,"",IFERROR(INDEX('Tableau FR Download'!O:O,MATCH('Eligible Components'!M1361,'Tableau FR Download'!G:G,0)),""))</f>
        <v/>
      </c>
      <c r="S1361" t="str">
        <f t="shared" si="72"/>
        <v/>
      </c>
      <c r="T1361" s="1" t="str">
        <f>IFERROR(INDEX('User Instructions'!$E$3:$E$8,MATCH('Eligible Components'!N1361,'User Instructions'!$D$3:$D$8,0)),"")</f>
        <v/>
      </c>
      <c r="U1361" s="1" t="str">
        <f>IFERROR(IF(INDEX('Tableau FR Download'!M:M,MATCH('Eligible Components'!M1361,'Tableau FR Download'!G:G,0))=0,"",INDEX('Tableau FR Download'!M:M,MATCH('Eligible Components'!M1361,'Tableau FR Download'!G:G,0))),"")</f>
        <v/>
      </c>
    </row>
    <row r="1362" spans="1:21" hidden="1" x14ac:dyDescent="0.35">
      <c r="A1362" s="1">
        <f t="shared" si="74"/>
        <v>0</v>
      </c>
      <c r="B1362" s="1">
        <v>0</v>
      </c>
      <c r="C1362" s="1" t="s">
        <v>201</v>
      </c>
      <c r="D1362" s="1" t="s">
        <v>167</v>
      </c>
      <c r="E1362" s="1" t="s">
        <v>91</v>
      </c>
      <c r="F1362" s="1" t="s">
        <v>91</v>
      </c>
      <c r="G1362" s="1" t="str">
        <f t="shared" si="73"/>
        <v>Solomon Islands-RSSH</v>
      </c>
      <c r="H1362" s="1">
        <v>1</v>
      </c>
      <c r="I1362" s="1" t="s">
        <v>52</v>
      </c>
      <c r="J1362" s="1" t="str">
        <f>IF(IFERROR(IF(M1362="",INDEX('Review Approach Lookup'!D:D,MATCH('Eligible Components'!G1362,'Review Approach Lookup'!A:A,0)),INDEX('Tableau FR Download'!I:I,MATCH(M1362,'Tableau FR Download'!G:G,0))),"")=0,"TBC",IFERROR(IF(M1362="",INDEX('Review Approach Lookup'!D:D,MATCH('Eligible Components'!G1362,'Review Approach Lookup'!A:A,0)),INDEX('Tableau FR Download'!I:I,MATCH(M1362,'Tableau FR Download'!G:G,0))),""))</f>
        <v>TBC</v>
      </c>
      <c r="K1362" s="1" t="s">
        <v>218</v>
      </c>
      <c r="L1362" s="1">
        <f>_xlfn.MAXIFS('Tableau FR Download'!A:A,'Tableau FR Download'!B:B,'Eligible Components'!G1362)</f>
        <v>0</v>
      </c>
      <c r="M1362" s="1" t="str">
        <f>IF(L1362=0,"",INDEX('Tableau FR Download'!G:G,MATCH('Eligible Components'!L1362,'Tableau FR Download'!A:A,0)))</f>
        <v/>
      </c>
      <c r="N1362" s="2" t="str">
        <f>IFERROR(IF(LEFT(INDEX('Tableau FR Download'!J:J,MATCH('Eligible Components'!M1362,'Tableau FR Download'!G:G,0)),FIND(" - ",INDEX('Tableau FR Download'!J:J,MATCH('Eligible Components'!M1362,'Tableau FR Download'!G:G,0)))-1) = 0,"",LEFT(INDEX('Tableau FR Download'!J:J,MATCH('Eligible Components'!M1362,'Tableau FR Download'!G:G,0)),FIND(" - ",INDEX('Tableau FR Download'!J:J,MATCH('Eligible Components'!M1362,'Tableau FR Download'!G:G,0)))-1)),"")</f>
        <v/>
      </c>
      <c r="O1362" s="2" t="str">
        <f>IF(T1362="No","",IFERROR(IF(INDEX('Tableau FR Download'!M:M,MATCH('Eligible Components'!M1362,'Tableau FR Download'!G:G,0))=0,"",INDEX('Tableau FR Download'!M:M,MATCH('Eligible Components'!M1362,'Tableau FR Download'!G:G,0))),""))</f>
        <v/>
      </c>
      <c r="P1362" s="27" t="str">
        <f>IF(IFERROR(
INDEX('Funding Request Tracker'!$G$6:$G$13,MATCH('Eligible Components'!N1362,'Funding Request Tracker'!$F$6:$F$13,0)),"")=0,"",
IFERROR(INDEX('Funding Request Tracker'!$G$6:$G$13,MATCH('Eligible Components'!N1362,'Funding Request Tracker'!$F$6:$F$13,0)),
""))</f>
        <v/>
      </c>
      <c r="Q1362" s="27" t="str">
        <f>IF(IFERROR(INDEX('Tableau FR Download'!N:N,MATCH('Eligible Components'!M1362,'Tableau FR Download'!G:G,0)),"")=0,"",IFERROR(INDEX('Tableau FR Download'!N:N,MATCH('Eligible Components'!M1362,'Tableau FR Download'!G:G,0)),""))</f>
        <v/>
      </c>
      <c r="R1362" s="27" t="str">
        <f>IF(IFERROR(INDEX('Tableau FR Download'!O:O,MATCH('Eligible Components'!M1362,'Tableau FR Download'!G:G,0)),"")=0,"",IFERROR(INDEX('Tableau FR Download'!O:O,MATCH('Eligible Components'!M1362,'Tableau FR Download'!G:G,0)),""))</f>
        <v/>
      </c>
      <c r="S1362" t="str">
        <f t="shared" ref="S1362:S1425" si="75">IFERROR((R1362-P1362)/30.5,"")</f>
        <v/>
      </c>
      <c r="T1362" s="1" t="str">
        <f>IFERROR(INDEX('User Instructions'!$E$3:$E$8,MATCH('Eligible Components'!N1362,'User Instructions'!$D$3:$D$8,0)),"")</f>
        <v/>
      </c>
      <c r="U1362" s="1" t="str">
        <f>IFERROR(IF(INDEX('Tableau FR Download'!M:M,MATCH('Eligible Components'!M1362,'Tableau FR Download'!G:G,0))=0,"",INDEX('Tableau FR Download'!M:M,MATCH('Eligible Components'!M1362,'Tableau FR Download'!G:G,0))),"")</f>
        <v/>
      </c>
    </row>
    <row r="1363" spans="1:21" hidden="1" x14ac:dyDescent="0.35">
      <c r="A1363" s="1">
        <f t="shared" si="74"/>
        <v>0</v>
      </c>
      <c r="B1363" s="1">
        <v>1</v>
      </c>
      <c r="C1363" s="1" t="s">
        <v>201</v>
      </c>
      <c r="D1363" s="1" t="s">
        <v>167</v>
      </c>
      <c r="E1363" s="1" t="s">
        <v>61</v>
      </c>
      <c r="F1363" s="1" t="s">
        <v>213</v>
      </c>
      <c r="G1363" s="1" t="str">
        <f t="shared" si="73"/>
        <v>Solomon Islands-Tuberculosis</v>
      </c>
      <c r="H1363" s="1">
        <v>1</v>
      </c>
      <c r="I1363" s="1" t="s">
        <v>52</v>
      </c>
      <c r="J1363" s="1" t="str">
        <f>IF(IFERROR(IF(M1363="",INDEX('Review Approach Lookup'!D:D,MATCH('Eligible Components'!G1363,'Review Approach Lookup'!A:A,0)),INDEX('Tableau FR Download'!I:I,MATCH(M1363,'Tableau FR Download'!G:G,0))),"")=0,"TBC",IFERROR(IF(M1363="",INDEX('Review Approach Lookup'!D:D,MATCH('Eligible Components'!G1363,'Review Approach Lookup'!A:A,0)),INDEX('Tableau FR Download'!I:I,MATCH(M1363,'Tableau FR Download'!G:G,0))),""))</f>
        <v>Tailored for Focused Portfolios</v>
      </c>
      <c r="K1363" s="1" t="s">
        <v>218</v>
      </c>
      <c r="L1363" s="1">
        <f>_xlfn.MAXIFS('Tableau FR Download'!A:A,'Tableau FR Download'!B:B,'Eligible Components'!G1363)</f>
        <v>0</v>
      </c>
      <c r="M1363" s="1" t="str">
        <f>IF(L1363=0,"",INDEX('Tableau FR Download'!G:G,MATCH('Eligible Components'!L1363,'Tableau FR Download'!A:A,0)))</f>
        <v/>
      </c>
      <c r="N1363" s="2" t="str">
        <f>IFERROR(IF(LEFT(INDEX('Tableau FR Download'!J:J,MATCH('Eligible Components'!M1363,'Tableau FR Download'!G:G,0)),FIND(" - ",INDEX('Tableau FR Download'!J:J,MATCH('Eligible Components'!M1363,'Tableau FR Download'!G:G,0)))-1) = 0,"",LEFT(INDEX('Tableau FR Download'!J:J,MATCH('Eligible Components'!M1363,'Tableau FR Download'!G:G,0)),FIND(" - ",INDEX('Tableau FR Download'!J:J,MATCH('Eligible Components'!M1363,'Tableau FR Download'!G:G,0)))-1)),"")</f>
        <v/>
      </c>
      <c r="O1363" s="2" t="str">
        <f>IF(T1363="No","",IFERROR(IF(INDEX('Tableau FR Download'!M:M,MATCH('Eligible Components'!M1363,'Tableau FR Download'!G:G,0))=0,"",INDEX('Tableau FR Download'!M:M,MATCH('Eligible Components'!M1363,'Tableau FR Download'!G:G,0))),""))</f>
        <v/>
      </c>
      <c r="P1363" s="27" t="str">
        <f>IF(IFERROR(
INDEX('Funding Request Tracker'!$G$6:$G$13,MATCH('Eligible Components'!N1363,'Funding Request Tracker'!$F$6:$F$13,0)),"")=0,"",
IFERROR(INDEX('Funding Request Tracker'!$G$6:$G$13,MATCH('Eligible Components'!N1363,'Funding Request Tracker'!$F$6:$F$13,0)),
""))</f>
        <v/>
      </c>
      <c r="Q1363" s="27" t="str">
        <f>IF(IFERROR(INDEX('Tableau FR Download'!N:N,MATCH('Eligible Components'!M1363,'Tableau FR Download'!G:G,0)),"")=0,"",IFERROR(INDEX('Tableau FR Download'!N:N,MATCH('Eligible Components'!M1363,'Tableau FR Download'!G:G,0)),""))</f>
        <v/>
      </c>
      <c r="R1363" s="27" t="str">
        <f>IF(IFERROR(INDEX('Tableau FR Download'!O:O,MATCH('Eligible Components'!M1363,'Tableau FR Download'!G:G,0)),"")=0,"",IFERROR(INDEX('Tableau FR Download'!O:O,MATCH('Eligible Components'!M1363,'Tableau FR Download'!G:G,0)),""))</f>
        <v/>
      </c>
      <c r="S1363" t="str">
        <f t="shared" si="75"/>
        <v/>
      </c>
      <c r="T1363" s="1" t="str">
        <f>IFERROR(INDEX('User Instructions'!$E$3:$E$8,MATCH('Eligible Components'!N1363,'User Instructions'!$D$3:$D$8,0)),"")</f>
        <v/>
      </c>
      <c r="U1363" s="1" t="str">
        <f>IFERROR(IF(INDEX('Tableau FR Download'!M:M,MATCH('Eligible Components'!M1363,'Tableau FR Download'!G:G,0))=0,"",INDEX('Tableau FR Download'!M:M,MATCH('Eligible Components'!M1363,'Tableau FR Download'!G:G,0))),"")</f>
        <v/>
      </c>
    </row>
    <row r="1364" spans="1:21" hidden="1" x14ac:dyDescent="0.35">
      <c r="A1364" s="1">
        <f t="shared" si="74"/>
        <v>1</v>
      </c>
      <c r="B1364" s="1">
        <v>0</v>
      </c>
      <c r="C1364" s="1" t="s">
        <v>201</v>
      </c>
      <c r="D1364" s="1" t="s">
        <v>167</v>
      </c>
      <c r="E1364" s="1" t="s">
        <v>168</v>
      </c>
      <c r="F1364" s="1" t="s">
        <v>214</v>
      </c>
      <c r="G1364" s="1" t="str">
        <f t="shared" si="73"/>
        <v>Solomon Islands-Tuberculosis,Malaria</v>
      </c>
      <c r="H1364" s="1">
        <v>1</v>
      </c>
      <c r="I1364" s="1" t="s">
        <v>52</v>
      </c>
      <c r="J1364" s="1" t="str">
        <f>IF(IFERROR(IF(M1364="",INDEX('Review Approach Lookup'!D:D,MATCH('Eligible Components'!G1364,'Review Approach Lookup'!A:A,0)),INDEX('Tableau FR Download'!I:I,MATCH(M1364,'Tableau FR Download'!G:G,0))),"")=0,"TBC",IFERROR(IF(M1364="",INDEX('Review Approach Lookup'!D:D,MATCH('Eligible Components'!G1364,'Review Approach Lookup'!A:A,0)),INDEX('Tableau FR Download'!I:I,MATCH(M1364,'Tableau FR Download'!G:G,0))),""))</f>
        <v>Tailored for Focused Portfolios</v>
      </c>
      <c r="K1364" s="1" t="s">
        <v>218</v>
      </c>
      <c r="L1364" s="1">
        <f>_xlfn.MAXIFS('Tableau FR Download'!A:A,'Tableau FR Download'!B:B,'Eligible Components'!G1364)</f>
        <v>1502</v>
      </c>
      <c r="M1364" s="1" t="str">
        <f>IF(L1364=0,"",INDEX('Tableau FR Download'!G:G,MATCH('Eligible Components'!L1364,'Tableau FR Download'!A:A,0)))</f>
        <v>FR1502-SLB-Z</v>
      </c>
      <c r="N1364" s="2" t="str">
        <f>IFERROR(IF(LEFT(INDEX('Tableau FR Download'!J:J,MATCH('Eligible Components'!M1364,'Tableau FR Download'!G:G,0)),FIND(" - ",INDEX('Tableau FR Download'!J:J,MATCH('Eligible Components'!M1364,'Tableau FR Download'!G:G,0)))-1) = 0,"",LEFT(INDEX('Tableau FR Download'!J:J,MATCH('Eligible Components'!M1364,'Tableau FR Download'!G:G,0)),FIND(" - ",INDEX('Tableau FR Download'!J:J,MATCH('Eligible Components'!M1364,'Tableau FR Download'!G:G,0)))-1)),"")</f>
        <v>Window 3</v>
      </c>
      <c r="O1364" s="2" t="str">
        <f>IF(T1364="No","",IFERROR(IF(INDEX('Tableau FR Download'!M:M,MATCH('Eligible Components'!M1364,'Tableau FR Download'!G:G,0))=0,"",INDEX('Tableau FR Download'!M:M,MATCH('Eligible Components'!M1364,'Tableau FR Download'!G:G,0))),""))</f>
        <v>Grant Making</v>
      </c>
      <c r="P1364" s="27">
        <f>IF(IFERROR(
INDEX('Funding Request Tracker'!$G$6:$G$13,MATCH('Eligible Components'!N1364,'Funding Request Tracker'!$F$6:$F$13,0)),"")=0,"",
IFERROR(INDEX('Funding Request Tracker'!$G$6:$G$13,MATCH('Eligible Components'!N1364,'Funding Request Tracker'!$F$6:$F$13,0)),
""))</f>
        <v>45159</v>
      </c>
      <c r="Q1364" s="27">
        <f>IF(IFERROR(INDEX('Tableau FR Download'!N:N,MATCH('Eligible Components'!M1364,'Tableau FR Download'!G:G,0)),"")=0,"",IFERROR(INDEX('Tableau FR Download'!N:N,MATCH('Eligible Components'!M1364,'Tableau FR Download'!G:G,0)),""))</f>
        <v>45400</v>
      </c>
      <c r="R1364" s="27" t="str">
        <f>IF(IFERROR(INDEX('Tableau FR Download'!O:O,MATCH('Eligible Components'!M1364,'Tableau FR Download'!G:G,0)),"")=0,"",IFERROR(INDEX('Tableau FR Download'!O:O,MATCH('Eligible Components'!M1364,'Tableau FR Download'!G:G,0)),""))</f>
        <v/>
      </c>
      <c r="S1364" t="str">
        <f t="shared" si="75"/>
        <v/>
      </c>
      <c r="T1364" s="1" t="str">
        <f>IFERROR(INDEX('User Instructions'!$E$3:$E$8,MATCH('Eligible Components'!N1364,'User Instructions'!$D$3:$D$8,0)),"")</f>
        <v>Yes</v>
      </c>
      <c r="U1364" s="1" t="str">
        <f>IFERROR(IF(INDEX('Tableau FR Download'!M:M,MATCH('Eligible Components'!M1364,'Tableau FR Download'!G:G,0))=0,"",INDEX('Tableau FR Download'!M:M,MATCH('Eligible Components'!M1364,'Tableau FR Download'!G:G,0))),"")</f>
        <v>Grant Making</v>
      </c>
    </row>
    <row r="1365" spans="1:21" hidden="1" x14ac:dyDescent="0.35">
      <c r="A1365" s="1">
        <f t="shared" si="74"/>
        <v>0</v>
      </c>
      <c r="B1365" s="1">
        <v>0</v>
      </c>
      <c r="C1365" s="1" t="s">
        <v>201</v>
      </c>
      <c r="D1365" s="1" t="s">
        <v>167</v>
      </c>
      <c r="E1365" s="1" t="s">
        <v>133</v>
      </c>
      <c r="F1365" s="1" t="s">
        <v>215</v>
      </c>
      <c r="G1365" s="1" t="str">
        <f t="shared" si="73"/>
        <v>Solomon Islands-Tuberculosis,Malaria,RSSH</v>
      </c>
      <c r="H1365" s="1">
        <v>1</v>
      </c>
      <c r="I1365" s="1" t="s">
        <v>52</v>
      </c>
      <c r="J1365" s="1" t="str">
        <f>IF(IFERROR(IF(M1365="",INDEX('Review Approach Lookup'!D:D,MATCH('Eligible Components'!G1365,'Review Approach Lookup'!A:A,0)),INDEX('Tableau FR Download'!I:I,MATCH(M1365,'Tableau FR Download'!G:G,0))),"")=0,"TBC",IFERROR(IF(M1365="",INDEX('Review Approach Lookup'!D:D,MATCH('Eligible Components'!G1365,'Review Approach Lookup'!A:A,0)),INDEX('Tableau FR Download'!I:I,MATCH(M1365,'Tableau FR Download'!G:G,0))),""))</f>
        <v/>
      </c>
      <c r="K1365" s="1" t="s">
        <v>218</v>
      </c>
      <c r="L1365" s="1">
        <f>_xlfn.MAXIFS('Tableau FR Download'!A:A,'Tableau FR Download'!B:B,'Eligible Components'!G1365)</f>
        <v>0</v>
      </c>
      <c r="M1365" s="1" t="str">
        <f>IF(L1365=0,"",INDEX('Tableau FR Download'!G:G,MATCH('Eligible Components'!L1365,'Tableau FR Download'!A:A,0)))</f>
        <v/>
      </c>
      <c r="N1365" s="2" t="str">
        <f>IFERROR(IF(LEFT(INDEX('Tableau FR Download'!J:J,MATCH('Eligible Components'!M1365,'Tableau FR Download'!G:G,0)),FIND(" - ",INDEX('Tableau FR Download'!J:J,MATCH('Eligible Components'!M1365,'Tableau FR Download'!G:G,0)))-1) = 0,"",LEFT(INDEX('Tableau FR Download'!J:J,MATCH('Eligible Components'!M1365,'Tableau FR Download'!G:G,0)),FIND(" - ",INDEX('Tableau FR Download'!J:J,MATCH('Eligible Components'!M1365,'Tableau FR Download'!G:G,0)))-1)),"")</f>
        <v/>
      </c>
      <c r="O1365" s="2" t="str">
        <f>IF(T1365="No","",IFERROR(IF(INDEX('Tableau FR Download'!M:M,MATCH('Eligible Components'!M1365,'Tableau FR Download'!G:G,0))=0,"",INDEX('Tableau FR Download'!M:M,MATCH('Eligible Components'!M1365,'Tableau FR Download'!G:G,0))),""))</f>
        <v/>
      </c>
      <c r="P1365" s="27" t="str">
        <f>IF(IFERROR(
INDEX('Funding Request Tracker'!$G$6:$G$13,MATCH('Eligible Components'!N1365,'Funding Request Tracker'!$F$6:$F$13,0)),"")=0,"",
IFERROR(INDEX('Funding Request Tracker'!$G$6:$G$13,MATCH('Eligible Components'!N1365,'Funding Request Tracker'!$F$6:$F$13,0)),
""))</f>
        <v/>
      </c>
      <c r="Q1365" s="27" t="str">
        <f>IF(IFERROR(INDEX('Tableau FR Download'!N:N,MATCH('Eligible Components'!M1365,'Tableau FR Download'!G:G,0)),"")=0,"",IFERROR(INDEX('Tableau FR Download'!N:N,MATCH('Eligible Components'!M1365,'Tableau FR Download'!G:G,0)),""))</f>
        <v/>
      </c>
      <c r="R1365" s="27" t="str">
        <f>IF(IFERROR(INDEX('Tableau FR Download'!O:O,MATCH('Eligible Components'!M1365,'Tableau FR Download'!G:G,0)),"")=0,"",IFERROR(INDEX('Tableau FR Download'!O:O,MATCH('Eligible Components'!M1365,'Tableau FR Download'!G:G,0)),""))</f>
        <v/>
      </c>
      <c r="S1365" t="str">
        <f t="shared" si="75"/>
        <v/>
      </c>
      <c r="T1365" s="1" t="str">
        <f>IFERROR(INDEX('User Instructions'!$E$3:$E$8,MATCH('Eligible Components'!N1365,'User Instructions'!$D$3:$D$8,0)),"")</f>
        <v/>
      </c>
      <c r="U1365" s="1" t="str">
        <f>IFERROR(IF(INDEX('Tableau FR Download'!M:M,MATCH('Eligible Components'!M1365,'Tableau FR Download'!G:G,0))=0,"",INDEX('Tableau FR Download'!M:M,MATCH('Eligible Components'!M1365,'Tableau FR Download'!G:G,0))),"")</f>
        <v/>
      </c>
    </row>
    <row r="1366" spans="1:21" hidden="1" x14ac:dyDescent="0.35">
      <c r="A1366" s="1">
        <f t="shared" si="74"/>
        <v>0</v>
      </c>
      <c r="B1366" s="1">
        <v>0</v>
      </c>
      <c r="C1366" s="1" t="s">
        <v>201</v>
      </c>
      <c r="D1366" s="1" t="s">
        <v>167</v>
      </c>
      <c r="E1366" s="1" t="s">
        <v>121</v>
      </c>
      <c r="F1366" s="1" t="s">
        <v>216</v>
      </c>
      <c r="G1366" s="1" t="str">
        <f t="shared" si="73"/>
        <v>Solomon Islands-Tuberculosis,RSSH</v>
      </c>
      <c r="H1366" s="1">
        <v>1</v>
      </c>
      <c r="I1366" s="1" t="s">
        <v>52</v>
      </c>
      <c r="J1366" s="1" t="str">
        <f>IF(IFERROR(IF(M1366="",INDEX('Review Approach Lookup'!D:D,MATCH('Eligible Components'!G1366,'Review Approach Lookup'!A:A,0)),INDEX('Tableau FR Download'!I:I,MATCH(M1366,'Tableau FR Download'!G:G,0))),"")=0,"TBC",IFERROR(IF(M1366="",INDEX('Review Approach Lookup'!D:D,MATCH('Eligible Components'!G1366,'Review Approach Lookup'!A:A,0)),INDEX('Tableau FR Download'!I:I,MATCH(M1366,'Tableau FR Download'!G:G,0))),""))</f>
        <v/>
      </c>
      <c r="K1366" s="1" t="s">
        <v>218</v>
      </c>
      <c r="L1366" s="1">
        <f>_xlfn.MAXIFS('Tableau FR Download'!A:A,'Tableau FR Download'!B:B,'Eligible Components'!G1366)</f>
        <v>0</v>
      </c>
      <c r="M1366" s="1" t="str">
        <f>IF(L1366=0,"",INDEX('Tableau FR Download'!G:G,MATCH('Eligible Components'!L1366,'Tableau FR Download'!A:A,0)))</f>
        <v/>
      </c>
      <c r="N1366" s="2" t="str">
        <f>IFERROR(IF(LEFT(INDEX('Tableau FR Download'!J:J,MATCH('Eligible Components'!M1366,'Tableau FR Download'!G:G,0)),FIND(" - ",INDEX('Tableau FR Download'!J:J,MATCH('Eligible Components'!M1366,'Tableau FR Download'!G:G,0)))-1) = 0,"",LEFT(INDEX('Tableau FR Download'!J:J,MATCH('Eligible Components'!M1366,'Tableau FR Download'!G:G,0)),FIND(" - ",INDEX('Tableau FR Download'!J:J,MATCH('Eligible Components'!M1366,'Tableau FR Download'!G:G,0)))-1)),"")</f>
        <v/>
      </c>
      <c r="O1366" s="2" t="str">
        <f>IF(T1366="No","",IFERROR(IF(INDEX('Tableau FR Download'!M:M,MATCH('Eligible Components'!M1366,'Tableau FR Download'!G:G,0))=0,"",INDEX('Tableau FR Download'!M:M,MATCH('Eligible Components'!M1366,'Tableau FR Download'!G:G,0))),""))</f>
        <v/>
      </c>
      <c r="P1366" s="27" t="str">
        <f>IF(IFERROR(
INDEX('Funding Request Tracker'!$G$6:$G$13,MATCH('Eligible Components'!N1366,'Funding Request Tracker'!$F$6:$F$13,0)),"")=0,"",
IFERROR(INDEX('Funding Request Tracker'!$G$6:$G$13,MATCH('Eligible Components'!N1366,'Funding Request Tracker'!$F$6:$F$13,0)),
""))</f>
        <v/>
      </c>
      <c r="Q1366" s="27" t="str">
        <f>IF(IFERROR(INDEX('Tableau FR Download'!N:N,MATCH('Eligible Components'!M1366,'Tableau FR Download'!G:G,0)),"")=0,"",IFERROR(INDEX('Tableau FR Download'!N:N,MATCH('Eligible Components'!M1366,'Tableau FR Download'!G:G,0)),""))</f>
        <v/>
      </c>
      <c r="R1366" s="27" t="str">
        <f>IF(IFERROR(INDEX('Tableau FR Download'!O:O,MATCH('Eligible Components'!M1366,'Tableau FR Download'!G:G,0)),"")=0,"",IFERROR(INDEX('Tableau FR Download'!O:O,MATCH('Eligible Components'!M1366,'Tableau FR Download'!G:G,0)),""))</f>
        <v/>
      </c>
      <c r="S1366" t="str">
        <f t="shared" si="75"/>
        <v/>
      </c>
      <c r="T1366" s="1" t="str">
        <f>IFERROR(INDEX('User Instructions'!$E$3:$E$8,MATCH('Eligible Components'!N1366,'User Instructions'!$D$3:$D$8,0)),"")</f>
        <v/>
      </c>
      <c r="U1366" s="1" t="str">
        <f>IFERROR(IF(INDEX('Tableau FR Download'!M:M,MATCH('Eligible Components'!M1366,'Tableau FR Download'!G:G,0))=0,"",INDEX('Tableau FR Download'!M:M,MATCH('Eligible Components'!M1366,'Tableau FR Download'!G:G,0))),"")</f>
        <v/>
      </c>
    </row>
    <row r="1367" spans="1:21" hidden="1" x14ac:dyDescent="0.35">
      <c r="A1367" s="1">
        <f t="shared" si="74"/>
        <v>1</v>
      </c>
      <c r="B1367" s="1">
        <v>0</v>
      </c>
      <c r="C1367" s="1" t="s">
        <v>201</v>
      </c>
      <c r="D1367" s="1" t="s">
        <v>169</v>
      </c>
      <c r="E1367" s="1" t="s">
        <v>59</v>
      </c>
      <c r="F1367" s="1" t="s">
        <v>59</v>
      </c>
      <c r="G1367" s="1" t="str">
        <f t="shared" si="73"/>
        <v>Somalia-HIV/AIDS</v>
      </c>
      <c r="H1367" s="1">
        <v>1</v>
      </c>
      <c r="I1367" s="1" t="s">
        <v>97</v>
      </c>
      <c r="J1367" s="1" t="str">
        <f>IF(IFERROR(IF(M1367="",INDEX('Review Approach Lookup'!D:D,MATCH('Eligible Components'!G1367,'Review Approach Lookup'!A:A,0)),INDEX('Tableau FR Download'!I:I,MATCH(M1367,'Tableau FR Download'!G:G,0))),"")=0,"TBC",IFERROR(IF(M1367="",INDEX('Review Approach Lookup'!D:D,MATCH('Eligible Components'!G1367,'Review Approach Lookup'!A:A,0)),INDEX('Tableau FR Download'!I:I,MATCH(M1367,'Tableau FR Download'!G:G,0))),""))</f>
        <v>Program Continuation</v>
      </c>
      <c r="K1367" s="1" t="s">
        <v>202</v>
      </c>
      <c r="L1367" s="1">
        <f>_xlfn.MAXIFS('Tableau FR Download'!A:A,'Tableau FR Download'!B:B,'Eligible Components'!G1367)</f>
        <v>1451</v>
      </c>
      <c r="M1367" s="1" t="str">
        <f>IF(L1367=0,"",INDEX('Tableau FR Download'!G:G,MATCH('Eligible Components'!L1367,'Tableau FR Download'!A:A,0)))</f>
        <v>FR1451-SOM-H</v>
      </c>
      <c r="N1367" s="2" t="str">
        <f>IFERROR(IF(LEFT(INDEX('Tableau FR Download'!J:J,MATCH('Eligible Components'!M1367,'Tableau FR Download'!G:G,0)),FIND(" - ",INDEX('Tableau FR Download'!J:J,MATCH('Eligible Components'!M1367,'Tableau FR Download'!G:G,0)))-1) = 0,"",LEFT(INDEX('Tableau FR Download'!J:J,MATCH('Eligible Components'!M1367,'Tableau FR Download'!G:G,0)),FIND(" - ",INDEX('Tableau FR Download'!J:J,MATCH('Eligible Components'!M1367,'Tableau FR Download'!G:G,0)))-1)),"")</f>
        <v>Window 2</v>
      </c>
      <c r="O1367" s="2" t="str">
        <f>IF(T1367="No","",IFERROR(IF(INDEX('Tableau FR Download'!M:M,MATCH('Eligible Components'!M1367,'Tableau FR Download'!G:G,0))=0,"",INDEX('Tableau FR Download'!M:M,MATCH('Eligible Components'!M1367,'Tableau FR Download'!G:G,0))),""))</f>
        <v>Grant Making</v>
      </c>
      <c r="P1367" s="27">
        <f>IF(IFERROR(
INDEX('Funding Request Tracker'!$G$6:$G$13,MATCH('Eligible Components'!N1367,'Funding Request Tracker'!$F$6:$F$13,0)),"")=0,"",
IFERROR(INDEX('Funding Request Tracker'!$G$6:$G$13,MATCH('Eligible Components'!N1367,'Funding Request Tracker'!$F$6:$F$13,0)),
""))</f>
        <v>45076</v>
      </c>
      <c r="Q1367" s="27">
        <f>IF(IFERROR(INDEX('Tableau FR Download'!N:N,MATCH('Eligible Components'!M1367,'Tableau FR Download'!G:G,0)),"")=0,"",IFERROR(INDEX('Tableau FR Download'!N:N,MATCH('Eligible Components'!M1367,'Tableau FR Download'!G:G,0)),""))</f>
        <v>45239</v>
      </c>
      <c r="R1367" s="27">
        <f>IF(IFERROR(INDEX('Tableau FR Download'!O:O,MATCH('Eligible Components'!M1367,'Tableau FR Download'!G:G,0)),"")=0,"",IFERROR(INDEX('Tableau FR Download'!O:O,MATCH('Eligible Components'!M1367,'Tableau FR Download'!G:G,0)),""))</f>
        <v>45275</v>
      </c>
      <c r="S1367">
        <f t="shared" si="75"/>
        <v>6.5245901639344259</v>
      </c>
      <c r="T1367" s="1" t="str">
        <f>IFERROR(INDEX('User Instructions'!$E$3:$E$8,MATCH('Eligible Components'!N1367,'User Instructions'!$D$3:$D$8,0)),"")</f>
        <v>Yes</v>
      </c>
      <c r="U1367" s="1" t="str">
        <f>IFERROR(IF(INDEX('Tableau FR Download'!M:M,MATCH('Eligible Components'!M1367,'Tableau FR Download'!G:G,0))=0,"",INDEX('Tableau FR Download'!M:M,MATCH('Eligible Components'!M1367,'Tableau FR Download'!G:G,0))),"")</f>
        <v>Grant Making</v>
      </c>
    </row>
    <row r="1368" spans="1:21" hidden="1" x14ac:dyDescent="0.35">
      <c r="A1368" s="1">
        <f t="shared" si="74"/>
        <v>0</v>
      </c>
      <c r="B1368" s="1">
        <v>0</v>
      </c>
      <c r="C1368" s="1" t="s">
        <v>201</v>
      </c>
      <c r="D1368" s="1" t="s">
        <v>169</v>
      </c>
      <c r="E1368" s="1" t="s">
        <v>103</v>
      </c>
      <c r="F1368" s="1" t="s">
        <v>203</v>
      </c>
      <c r="G1368" s="1" t="str">
        <f t="shared" si="73"/>
        <v>Somalia-HIV/AIDS,Malaria</v>
      </c>
      <c r="H1368" s="1">
        <v>0</v>
      </c>
      <c r="I1368" s="1" t="s">
        <v>97</v>
      </c>
      <c r="J1368" s="1" t="str">
        <f>IF(IFERROR(IF(M1368="",INDEX('Review Approach Lookup'!D:D,MATCH('Eligible Components'!G1368,'Review Approach Lookup'!A:A,0)),INDEX('Tableau FR Download'!I:I,MATCH(M1368,'Tableau FR Download'!G:G,0))),"")=0,"TBC",IFERROR(IF(M1368="",INDEX('Review Approach Lookup'!D:D,MATCH('Eligible Components'!G1368,'Review Approach Lookup'!A:A,0)),INDEX('Tableau FR Download'!I:I,MATCH(M1368,'Tableau FR Download'!G:G,0))),""))</f>
        <v/>
      </c>
      <c r="K1368" s="1" t="s">
        <v>202</v>
      </c>
      <c r="L1368" s="1">
        <f>_xlfn.MAXIFS('Tableau FR Download'!A:A,'Tableau FR Download'!B:B,'Eligible Components'!G1368)</f>
        <v>0</v>
      </c>
      <c r="M1368" s="1" t="str">
        <f>IF(L1368=0,"",INDEX('Tableau FR Download'!G:G,MATCH('Eligible Components'!L1368,'Tableau FR Download'!A:A,0)))</f>
        <v/>
      </c>
      <c r="N1368" s="2" t="str">
        <f>IFERROR(IF(LEFT(INDEX('Tableau FR Download'!J:J,MATCH('Eligible Components'!M1368,'Tableau FR Download'!G:G,0)),FIND(" - ",INDEX('Tableau FR Download'!J:J,MATCH('Eligible Components'!M1368,'Tableau FR Download'!G:G,0)))-1) = 0,"",LEFT(INDEX('Tableau FR Download'!J:J,MATCH('Eligible Components'!M1368,'Tableau FR Download'!G:G,0)),FIND(" - ",INDEX('Tableau FR Download'!J:J,MATCH('Eligible Components'!M1368,'Tableau FR Download'!G:G,0)))-1)),"")</f>
        <v/>
      </c>
      <c r="O1368" s="2" t="str">
        <f>IF(T1368="No","",IFERROR(IF(INDEX('Tableau FR Download'!M:M,MATCH('Eligible Components'!M1368,'Tableau FR Download'!G:G,0))=0,"",INDEX('Tableau FR Download'!M:M,MATCH('Eligible Components'!M1368,'Tableau FR Download'!G:G,0))),""))</f>
        <v/>
      </c>
      <c r="P1368" s="27" t="str">
        <f>IF(IFERROR(
INDEX('Funding Request Tracker'!$G$6:$G$13,MATCH('Eligible Components'!N1368,'Funding Request Tracker'!$F$6:$F$13,0)),"")=0,"",
IFERROR(INDEX('Funding Request Tracker'!$G$6:$G$13,MATCH('Eligible Components'!N1368,'Funding Request Tracker'!$F$6:$F$13,0)),
""))</f>
        <v/>
      </c>
      <c r="Q1368" s="27" t="str">
        <f>IF(IFERROR(INDEX('Tableau FR Download'!N:N,MATCH('Eligible Components'!M1368,'Tableau FR Download'!G:G,0)),"")=0,"",IFERROR(INDEX('Tableau FR Download'!N:N,MATCH('Eligible Components'!M1368,'Tableau FR Download'!G:G,0)),""))</f>
        <v/>
      </c>
      <c r="R1368" s="27" t="str">
        <f>IF(IFERROR(INDEX('Tableau FR Download'!O:O,MATCH('Eligible Components'!M1368,'Tableau FR Download'!G:G,0)),"")=0,"",IFERROR(INDEX('Tableau FR Download'!O:O,MATCH('Eligible Components'!M1368,'Tableau FR Download'!G:G,0)),""))</f>
        <v/>
      </c>
      <c r="S1368" t="str">
        <f t="shared" si="75"/>
        <v/>
      </c>
      <c r="T1368" s="1" t="str">
        <f>IFERROR(INDEX('User Instructions'!$E$3:$E$8,MATCH('Eligible Components'!N1368,'User Instructions'!$D$3:$D$8,0)),"")</f>
        <v/>
      </c>
      <c r="U1368" s="1" t="str">
        <f>IFERROR(IF(INDEX('Tableau FR Download'!M:M,MATCH('Eligible Components'!M1368,'Tableau FR Download'!G:G,0))=0,"",INDEX('Tableau FR Download'!M:M,MATCH('Eligible Components'!M1368,'Tableau FR Download'!G:G,0))),"")</f>
        <v/>
      </c>
    </row>
    <row r="1369" spans="1:21" hidden="1" x14ac:dyDescent="0.35">
      <c r="A1369" s="1">
        <f t="shared" si="74"/>
        <v>0</v>
      </c>
      <c r="B1369" s="1">
        <v>0</v>
      </c>
      <c r="C1369" s="1" t="s">
        <v>201</v>
      </c>
      <c r="D1369" s="1" t="s">
        <v>169</v>
      </c>
      <c r="E1369" s="1" t="s">
        <v>204</v>
      </c>
      <c r="F1369" s="1" t="s">
        <v>205</v>
      </c>
      <c r="G1369" s="1" t="str">
        <f t="shared" si="73"/>
        <v>Somalia-HIV/AIDS,Malaria,RSSH</v>
      </c>
      <c r="H1369" s="1">
        <v>0</v>
      </c>
      <c r="I1369" s="1" t="s">
        <v>97</v>
      </c>
      <c r="J1369" s="1" t="str">
        <f>IF(IFERROR(IF(M1369="",INDEX('Review Approach Lookup'!D:D,MATCH('Eligible Components'!G1369,'Review Approach Lookup'!A:A,0)),INDEX('Tableau FR Download'!I:I,MATCH(M1369,'Tableau FR Download'!G:G,0))),"")=0,"TBC",IFERROR(IF(M1369="",INDEX('Review Approach Lookup'!D:D,MATCH('Eligible Components'!G1369,'Review Approach Lookup'!A:A,0)),INDEX('Tableau FR Download'!I:I,MATCH(M1369,'Tableau FR Download'!G:G,0))),""))</f>
        <v/>
      </c>
      <c r="K1369" s="1" t="s">
        <v>202</v>
      </c>
      <c r="L1369" s="1">
        <f>_xlfn.MAXIFS('Tableau FR Download'!A:A,'Tableau FR Download'!B:B,'Eligible Components'!G1369)</f>
        <v>0</v>
      </c>
      <c r="M1369" s="1" t="str">
        <f>IF(L1369=0,"",INDEX('Tableau FR Download'!G:G,MATCH('Eligible Components'!L1369,'Tableau FR Download'!A:A,0)))</f>
        <v/>
      </c>
      <c r="N1369" s="2" t="str">
        <f>IFERROR(IF(LEFT(INDEX('Tableau FR Download'!J:J,MATCH('Eligible Components'!M1369,'Tableau FR Download'!G:G,0)),FIND(" - ",INDEX('Tableau FR Download'!J:J,MATCH('Eligible Components'!M1369,'Tableau FR Download'!G:G,0)))-1) = 0,"",LEFT(INDEX('Tableau FR Download'!J:J,MATCH('Eligible Components'!M1369,'Tableau FR Download'!G:G,0)),FIND(" - ",INDEX('Tableau FR Download'!J:J,MATCH('Eligible Components'!M1369,'Tableau FR Download'!G:G,0)))-1)),"")</f>
        <v/>
      </c>
      <c r="O1369" s="2" t="str">
        <f>IF(T1369="No","",IFERROR(IF(INDEX('Tableau FR Download'!M:M,MATCH('Eligible Components'!M1369,'Tableau FR Download'!G:G,0))=0,"",INDEX('Tableau FR Download'!M:M,MATCH('Eligible Components'!M1369,'Tableau FR Download'!G:G,0))),""))</f>
        <v/>
      </c>
      <c r="P1369" s="27" t="str">
        <f>IF(IFERROR(
INDEX('Funding Request Tracker'!$G$6:$G$13,MATCH('Eligible Components'!N1369,'Funding Request Tracker'!$F$6:$F$13,0)),"")=0,"",
IFERROR(INDEX('Funding Request Tracker'!$G$6:$G$13,MATCH('Eligible Components'!N1369,'Funding Request Tracker'!$F$6:$F$13,0)),
""))</f>
        <v/>
      </c>
      <c r="Q1369" s="27" t="str">
        <f>IF(IFERROR(INDEX('Tableau FR Download'!N:N,MATCH('Eligible Components'!M1369,'Tableau FR Download'!G:G,0)),"")=0,"",IFERROR(INDEX('Tableau FR Download'!N:N,MATCH('Eligible Components'!M1369,'Tableau FR Download'!G:G,0)),""))</f>
        <v/>
      </c>
      <c r="R1369" s="27" t="str">
        <f>IF(IFERROR(INDEX('Tableau FR Download'!O:O,MATCH('Eligible Components'!M1369,'Tableau FR Download'!G:G,0)),"")=0,"",IFERROR(INDEX('Tableau FR Download'!O:O,MATCH('Eligible Components'!M1369,'Tableau FR Download'!G:G,0)),""))</f>
        <v/>
      </c>
      <c r="S1369" t="str">
        <f t="shared" si="75"/>
        <v/>
      </c>
      <c r="T1369" s="1" t="str">
        <f>IFERROR(INDEX('User Instructions'!$E$3:$E$8,MATCH('Eligible Components'!N1369,'User Instructions'!$D$3:$D$8,0)),"")</f>
        <v/>
      </c>
      <c r="U1369" s="1" t="str">
        <f>IFERROR(IF(INDEX('Tableau FR Download'!M:M,MATCH('Eligible Components'!M1369,'Tableau FR Download'!G:G,0))=0,"",INDEX('Tableau FR Download'!M:M,MATCH('Eligible Components'!M1369,'Tableau FR Download'!G:G,0))),"")</f>
        <v/>
      </c>
    </row>
    <row r="1370" spans="1:21" hidden="1" x14ac:dyDescent="0.35">
      <c r="A1370" s="1">
        <f t="shared" si="74"/>
        <v>0</v>
      </c>
      <c r="B1370" s="1">
        <v>0</v>
      </c>
      <c r="C1370" s="1" t="s">
        <v>201</v>
      </c>
      <c r="D1370" s="1" t="s">
        <v>169</v>
      </c>
      <c r="E1370" s="1" t="s">
        <v>206</v>
      </c>
      <c r="F1370" s="1" t="s">
        <v>207</v>
      </c>
      <c r="G1370" s="1" t="str">
        <f t="shared" si="73"/>
        <v>Somalia-HIV/AIDS,RSSH</v>
      </c>
      <c r="H1370" s="1">
        <v>1</v>
      </c>
      <c r="I1370" s="1" t="s">
        <v>97</v>
      </c>
      <c r="J1370" s="1" t="str">
        <f>IF(IFERROR(IF(M1370="",INDEX('Review Approach Lookup'!D:D,MATCH('Eligible Components'!G1370,'Review Approach Lookup'!A:A,0)),INDEX('Tableau FR Download'!I:I,MATCH(M1370,'Tableau FR Download'!G:G,0))),"")=0,"TBC",IFERROR(IF(M1370="",INDEX('Review Approach Lookup'!D:D,MATCH('Eligible Components'!G1370,'Review Approach Lookup'!A:A,0)),INDEX('Tableau FR Download'!I:I,MATCH(M1370,'Tableau FR Download'!G:G,0))),""))</f>
        <v/>
      </c>
      <c r="K1370" s="1" t="s">
        <v>202</v>
      </c>
      <c r="L1370" s="1">
        <f>_xlfn.MAXIFS('Tableau FR Download'!A:A,'Tableau FR Download'!B:B,'Eligible Components'!G1370)</f>
        <v>0</v>
      </c>
      <c r="M1370" s="1" t="str">
        <f>IF(L1370=0,"",INDEX('Tableau FR Download'!G:G,MATCH('Eligible Components'!L1370,'Tableau FR Download'!A:A,0)))</f>
        <v/>
      </c>
      <c r="N1370" s="2" t="str">
        <f>IFERROR(IF(LEFT(INDEX('Tableau FR Download'!J:J,MATCH('Eligible Components'!M1370,'Tableau FR Download'!G:G,0)),FIND(" - ",INDEX('Tableau FR Download'!J:J,MATCH('Eligible Components'!M1370,'Tableau FR Download'!G:G,0)))-1) = 0,"",LEFT(INDEX('Tableau FR Download'!J:J,MATCH('Eligible Components'!M1370,'Tableau FR Download'!G:G,0)),FIND(" - ",INDEX('Tableau FR Download'!J:J,MATCH('Eligible Components'!M1370,'Tableau FR Download'!G:G,0)))-1)),"")</f>
        <v/>
      </c>
      <c r="O1370" s="2" t="str">
        <f>IF(T1370="No","",IFERROR(IF(INDEX('Tableau FR Download'!M:M,MATCH('Eligible Components'!M1370,'Tableau FR Download'!G:G,0))=0,"",INDEX('Tableau FR Download'!M:M,MATCH('Eligible Components'!M1370,'Tableau FR Download'!G:G,0))),""))</f>
        <v/>
      </c>
      <c r="P1370" s="27" t="str">
        <f>IF(IFERROR(
INDEX('Funding Request Tracker'!$G$6:$G$13,MATCH('Eligible Components'!N1370,'Funding Request Tracker'!$F$6:$F$13,0)),"")=0,"",
IFERROR(INDEX('Funding Request Tracker'!$G$6:$G$13,MATCH('Eligible Components'!N1370,'Funding Request Tracker'!$F$6:$F$13,0)),
""))</f>
        <v/>
      </c>
      <c r="Q1370" s="27" t="str">
        <f>IF(IFERROR(INDEX('Tableau FR Download'!N:N,MATCH('Eligible Components'!M1370,'Tableau FR Download'!G:G,0)),"")=0,"",IFERROR(INDEX('Tableau FR Download'!N:N,MATCH('Eligible Components'!M1370,'Tableau FR Download'!G:G,0)),""))</f>
        <v/>
      </c>
      <c r="R1370" s="27" t="str">
        <f>IF(IFERROR(INDEX('Tableau FR Download'!O:O,MATCH('Eligible Components'!M1370,'Tableau FR Download'!G:G,0)),"")=0,"",IFERROR(INDEX('Tableau FR Download'!O:O,MATCH('Eligible Components'!M1370,'Tableau FR Download'!G:G,0)),""))</f>
        <v/>
      </c>
      <c r="S1370" t="str">
        <f t="shared" si="75"/>
        <v/>
      </c>
      <c r="T1370" s="1" t="str">
        <f>IFERROR(INDEX('User Instructions'!$E$3:$E$8,MATCH('Eligible Components'!N1370,'User Instructions'!$D$3:$D$8,0)),"")</f>
        <v/>
      </c>
      <c r="U1370" s="1" t="str">
        <f>IFERROR(IF(INDEX('Tableau FR Download'!M:M,MATCH('Eligible Components'!M1370,'Tableau FR Download'!G:G,0))=0,"",INDEX('Tableau FR Download'!M:M,MATCH('Eligible Components'!M1370,'Tableau FR Download'!G:G,0))),"")</f>
        <v/>
      </c>
    </row>
    <row r="1371" spans="1:21" hidden="1" x14ac:dyDescent="0.35">
      <c r="A1371" s="1">
        <f t="shared" si="74"/>
        <v>0</v>
      </c>
      <c r="B1371" s="1">
        <v>0</v>
      </c>
      <c r="C1371" s="1" t="s">
        <v>201</v>
      </c>
      <c r="D1371" s="1" t="s">
        <v>169</v>
      </c>
      <c r="E1371" s="1" t="s">
        <v>63</v>
      </c>
      <c r="F1371" s="1" t="s">
        <v>208</v>
      </c>
      <c r="G1371" s="1" t="str">
        <f t="shared" si="73"/>
        <v>Somalia-HIV/AIDS, Tuberculosis</v>
      </c>
      <c r="H1371" s="1">
        <v>1</v>
      </c>
      <c r="I1371" s="1" t="s">
        <v>97</v>
      </c>
      <c r="J1371" s="1" t="str">
        <f>IF(IFERROR(IF(M1371="",INDEX('Review Approach Lookup'!D:D,MATCH('Eligible Components'!G1371,'Review Approach Lookup'!A:A,0)),INDEX('Tableau FR Download'!I:I,MATCH(M1371,'Tableau FR Download'!G:G,0))),"")=0,"TBC",IFERROR(IF(M1371="",INDEX('Review Approach Lookup'!D:D,MATCH('Eligible Components'!G1371,'Review Approach Lookup'!A:A,0)),INDEX('Tableau FR Download'!I:I,MATCH(M1371,'Tableau FR Download'!G:G,0))),""))</f>
        <v/>
      </c>
      <c r="K1371" s="1" t="s">
        <v>202</v>
      </c>
      <c r="L1371" s="1">
        <f>_xlfn.MAXIFS('Tableau FR Download'!A:A,'Tableau FR Download'!B:B,'Eligible Components'!G1371)</f>
        <v>0</v>
      </c>
      <c r="M1371" s="1" t="str">
        <f>IF(L1371=0,"",INDEX('Tableau FR Download'!G:G,MATCH('Eligible Components'!L1371,'Tableau FR Download'!A:A,0)))</f>
        <v/>
      </c>
      <c r="N1371" s="2" t="str">
        <f>IFERROR(IF(LEFT(INDEX('Tableau FR Download'!J:J,MATCH('Eligible Components'!M1371,'Tableau FR Download'!G:G,0)),FIND(" - ",INDEX('Tableau FR Download'!J:J,MATCH('Eligible Components'!M1371,'Tableau FR Download'!G:G,0)))-1) = 0,"",LEFT(INDEX('Tableau FR Download'!J:J,MATCH('Eligible Components'!M1371,'Tableau FR Download'!G:G,0)),FIND(" - ",INDEX('Tableau FR Download'!J:J,MATCH('Eligible Components'!M1371,'Tableau FR Download'!G:G,0)))-1)),"")</f>
        <v/>
      </c>
      <c r="O1371" s="2" t="str">
        <f>IF(T1371="No","",IFERROR(IF(INDEX('Tableau FR Download'!M:M,MATCH('Eligible Components'!M1371,'Tableau FR Download'!G:G,0))=0,"",INDEX('Tableau FR Download'!M:M,MATCH('Eligible Components'!M1371,'Tableau FR Download'!G:G,0))),""))</f>
        <v/>
      </c>
      <c r="P1371" s="27" t="str">
        <f>IF(IFERROR(
INDEX('Funding Request Tracker'!$G$6:$G$13,MATCH('Eligible Components'!N1371,'Funding Request Tracker'!$F$6:$F$13,0)),"")=0,"",
IFERROR(INDEX('Funding Request Tracker'!$G$6:$G$13,MATCH('Eligible Components'!N1371,'Funding Request Tracker'!$F$6:$F$13,0)),
""))</f>
        <v/>
      </c>
      <c r="Q1371" s="27" t="str">
        <f>IF(IFERROR(INDEX('Tableau FR Download'!N:N,MATCH('Eligible Components'!M1371,'Tableau FR Download'!G:G,0)),"")=0,"",IFERROR(INDEX('Tableau FR Download'!N:N,MATCH('Eligible Components'!M1371,'Tableau FR Download'!G:G,0)),""))</f>
        <v/>
      </c>
      <c r="R1371" s="27" t="str">
        <f>IF(IFERROR(INDEX('Tableau FR Download'!O:O,MATCH('Eligible Components'!M1371,'Tableau FR Download'!G:G,0)),"")=0,"",IFERROR(INDEX('Tableau FR Download'!O:O,MATCH('Eligible Components'!M1371,'Tableau FR Download'!G:G,0)),""))</f>
        <v/>
      </c>
      <c r="S1371" t="str">
        <f t="shared" si="75"/>
        <v/>
      </c>
      <c r="T1371" s="1" t="str">
        <f>IFERROR(INDEX('User Instructions'!$E$3:$E$8,MATCH('Eligible Components'!N1371,'User Instructions'!$D$3:$D$8,0)),"")</f>
        <v/>
      </c>
      <c r="U1371" s="1" t="str">
        <f>IFERROR(IF(INDEX('Tableau FR Download'!M:M,MATCH('Eligible Components'!M1371,'Tableau FR Download'!G:G,0))=0,"",INDEX('Tableau FR Download'!M:M,MATCH('Eligible Components'!M1371,'Tableau FR Download'!G:G,0))),"")</f>
        <v/>
      </c>
    </row>
    <row r="1372" spans="1:21" hidden="1" x14ac:dyDescent="0.35">
      <c r="A1372" s="1">
        <f t="shared" si="74"/>
        <v>0</v>
      </c>
      <c r="B1372" s="1">
        <v>0</v>
      </c>
      <c r="C1372" s="1" t="s">
        <v>201</v>
      </c>
      <c r="D1372" s="1" t="s">
        <v>169</v>
      </c>
      <c r="E1372" s="1" t="s">
        <v>53</v>
      </c>
      <c r="F1372" s="1" t="s">
        <v>209</v>
      </c>
      <c r="G1372" s="1" t="str">
        <f t="shared" si="73"/>
        <v>Somalia-HIV/AIDS,Tuberculosis,Malaria</v>
      </c>
      <c r="H1372" s="1">
        <v>0</v>
      </c>
      <c r="I1372" s="1" t="s">
        <v>97</v>
      </c>
      <c r="J1372" s="1" t="str">
        <f>IF(IFERROR(IF(M1372="",INDEX('Review Approach Lookup'!D:D,MATCH('Eligible Components'!G1372,'Review Approach Lookup'!A:A,0)),INDEX('Tableau FR Download'!I:I,MATCH(M1372,'Tableau FR Download'!G:G,0))),"")=0,"TBC",IFERROR(IF(M1372="",INDEX('Review Approach Lookup'!D:D,MATCH('Eligible Components'!G1372,'Review Approach Lookup'!A:A,0)),INDEX('Tableau FR Download'!I:I,MATCH(M1372,'Tableau FR Download'!G:G,0))),""))</f>
        <v/>
      </c>
      <c r="K1372" s="1" t="s">
        <v>202</v>
      </c>
      <c r="L1372" s="1">
        <f>_xlfn.MAXIFS('Tableau FR Download'!A:A,'Tableau FR Download'!B:B,'Eligible Components'!G1372)</f>
        <v>0</v>
      </c>
      <c r="M1372" s="1" t="str">
        <f>IF(L1372=0,"",INDEX('Tableau FR Download'!G:G,MATCH('Eligible Components'!L1372,'Tableau FR Download'!A:A,0)))</f>
        <v/>
      </c>
      <c r="N1372" s="2" t="str">
        <f>IFERROR(IF(LEFT(INDEX('Tableau FR Download'!J:J,MATCH('Eligible Components'!M1372,'Tableau FR Download'!G:G,0)),FIND(" - ",INDEX('Tableau FR Download'!J:J,MATCH('Eligible Components'!M1372,'Tableau FR Download'!G:G,0)))-1) = 0,"",LEFT(INDEX('Tableau FR Download'!J:J,MATCH('Eligible Components'!M1372,'Tableau FR Download'!G:G,0)),FIND(" - ",INDEX('Tableau FR Download'!J:J,MATCH('Eligible Components'!M1372,'Tableau FR Download'!G:G,0)))-1)),"")</f>
        <v/>
      </c>
      <c r="O1372" s="2" t="str">
        <f>IF(T1372="No","",IFERROR(IF(INDEX('Tableau FR Download'!M:M,MATCH('Eligible Components'!M1372,'Tableau FR Download'!G:G,0))=0,"",INDEX('Tableau FR Download'!M:M,MATCH('Eligible Components'!M1372,'Tableau FR Download'!G:G,0))),""))</f>
        <v/>
      </c>
      <c r="P1372" s="27" t="str">
        <f>IF(IFERROR(
INDEX('Funding Request Tracker'!$G$6:$G$13,MATCH('Eligible Components'!N1372,'Funding Request Tracker'!$F$6:$F$13,0)),"")=0,"",
IFERROR(INDEX('Funding Request Tracker'!$G$6:$G$13,MATCH('Eligible Components'!N1372,'Funding Request Tracker'!$F$6:$F$13,0)),
""))</f>
        <v/>
      </c>
      <c r="Q1372" s="27" t="str">
        <f>IF(IFERROR(INDEX('Tableau FR Download'!N:N,MATCH('Eligible Components'!M1372,'Tableau FR Download'!G:G,0)),"")=0,"",IFERROR(INDEX('Tableau FR Download'!N:N,MATCH('Eligible Components'!M1372,'Tableau FR Download'!G:G,0)),""))</f>
        <v/>
      </c>
      <c r="R1372" s="27" t="str">
        <f>IF(IFERROR(INDEX('Tableau FR Download'!O:O,MATCH('Eligible Components'!M1372,'Tableau FR Download'!G:G,0)),"")=0,"",IFERROR(INDEX('Tableau FR Download'!O:O,MATCH('Eligible Components'!M1372,'Tableau FR Download'!G:G,0)),""))</f>
        <v/>
      </c>
      <c r="S1372" t="str">
        <f t="shared" si="75"/>
        <v/>
      </c>
      <c r="T1372" s="1" t="str">
        <f>IFERROR(INDEX('User Instructions'!$E$3:$E$8,MATCH('Eligible Components'!N1372,'User Instructions'!$D$3:$D$8,0)),"")</f>
        <v/>
      </c>
      <c r="U1372" s="1" t="str">
        <f>IFERROR(IF(INDEX('Tableau FR Download'!M:M,MATCH('Eligible Components'!M1372,'Tableau FR Download'!G:G,0))=0,"",INDEX('Tableau FR Download'!M:M,MATCH('Eligible Components'!M1372,'Tableau FR Download'!G:G,0))),"")</f>
        <v/>
      </c>
    </row>
    <row r="1373" spans="1:21" hidden="1" x14ac:dyDescent="0.35">
      <c r="A1373" s="1">
        <f t="shared" si="74"/>
        <v>0</v>
      </c>
      <c r="B1373" s="1">
        <v>0</v>
      </c>
      <c r="C1373" s="1" t="s">
        <v>201</v>
      </c>
      <c r="D1373" s="1" t="s">
        <v>169</v>
      </c>
      <c r="E1373" s="1" t="s">
        <v>81</v>
      </c>
      <c r="F1373" s="1" t="s">
        <v>210</v>
      </c>
      <c r="G1373" s="1" t="str">
        <f t="shared" si="73"/>
        <v>Somalia-HIV/AIDS,Tuberculosis,Malaria,RSSH</v>
      </c>
      <c r="H1373" s="1">
        <v>0</v>
      </c>
      <c r="I1373" s="1" t="s">
        <v>97</v>
      </c>
      <c r="J1373" s="1" t="str">
        <f>IF(IFERROR(IF(M1373="",INDEX('Review Approach Lookup'!D:D,MATCH('Eligible Components'!G1373,'Review Approach Lookup'!A:A,0)),INDEX('Tableau FR Download'!I:I,MATCH(M1373,'Tableau FR Download'!G:G,0))),"")=0,"TBC",IFERROR(IF(M1373="",INDEX('Review Approach Lookup'!D:D,MATCH('Eligible Components'!G1373,'Review Approach Lookup'!A:A,0)),INDEX('Tableau FR Download'!I:I,MATCH(M1373,'Tableau FR Download'!G:G,0))),""))</f>
        <v/>
      </c>
      <c r="K1373" s="1" t="s">
        <v>202</v>
      </c>
      <c r="L1373" s="1">
        <f>_xlfn.MAXIFS('Tableau FR Download'!A:A,'Tableau FR Download'!B:B,'Eligible Components'!G1373)</f>
        <v>0</v>
      </c>
      <c r="M1373" s="1" t="str">
        <f>IF(L1373=0,"",INDEX('Tableau FR Download'!G:G,MATCH('Eligible Components'!L1373,'Tableau FR Download'!A:A,0)))</f>
        <v/>
      </c>
      <c r="N1373" s="2" t="str">
        <f>IFERROR(IF(LEFT(INDEX('Tableau FR Download'!J:J,MATCH('Eligible Components'!M1373,'Tableau FR Download'!G:G,0)),FIND(" - ",INDEX('Tableau FR Download'!J:J,MATCH('Eligible Components'!M1373,'Tableau FR Download'!G:G,0)))-1) = 0,"",LEFT(INDEX('Tableau FR Download'!J:J,MATCH('Eligible Components'!M1373,'Tableau FR Download'!G:G,0)),FIND(" - ",INDEX('Tableau FR Download'!J:J,MATCH('Eligible Components'!M1373,'Tableau FR Download'!G:G,0)))-1)),"")</f>
        <v/>
      </c>
      <c r="O1373" s="2" t="str">
        <f>IF(T1373="No","",IFERROR(IF(INDEX('Tableau FR Download'!M:M,MATCH('Eligible Components'!M1373,'Tableau FR Download'!G:G,0))=0,"",INDEX('Tableau FR Download'!M:M,MATCH('Eligible Components'!M1373,'Tableau FR Download'!G:G,0))),""))</f>
        <v/>
      </c>
      <c r="P1373" s="27" t="str">
        <f>IF(IFERROR(
INDEX('Funding Request Tracker'!$G$6:$G$13,MATCH('Eligible Components'!N1373,'Funding Request Tracker'!$F$6:$F$13,0)),"")=0,"",
IFERROR(INDEX('Funding Request Tracker'!$G$6:$G$13,MATCH('Eligible Components'!N1373,'Funding Request Tracker'!$F$6:$F$13,0)),
""))</f>
        <v/>
      </c>
      <c r="Q1373" s="27" t="str">
        <f>IF(IFERROR(INDEX('Tableau FR Download'!N:N,MATCH('Eligible Components'!M1373,'Tableau FR Download'!G:G,0)),"")=0,"",IFERROR(INDEX('Tableau FR Download'!N:N,MATCH('Eligible Components'!M1373,'Tableau FR Download'!G:G,0)),""))</f>
        <v/>
      </c>
      <c r="R1373" s="27" t="str">
        <f>IF(IFERROR(INDEX('Tableau FR Download'!O:O,MATCH('Eligible Components'!M1373,'Tableau FR Download'!G:G,0)),"")=0,"",IFERROR(INDEX('Tableau FR Download'!O:O,MATCH('Eligible Components'!M1373,'Tableau FR Download'!G:G,0)),""))</f>
        <v/>
      </c>
      <c r="S1373" t="str">
        <f t="shared" si="75"/>
        <v/>
      </c>
      <c r="T1373" s="1" t="str">
        <f>IFERROR(INDEX('User Instructions'!$E$3:$E$8,MATCH('Eligible Components'!N1373,'User Instructions'!$D$3:$D$8,0)),"")</f>
        <v/>
      </c>
      <c r="U1373" s="1" t="str">
        <f>IFERROR(IF(INDEX('Tableau FR Download'!M:M,MATCH('Eligible Components'!M1373,'Tableau FR Download'!G:G,0))=0,"",INDEX('Tableau FR Download'!M:M,MATCH('Eligible Components'!M1373,'Tableau FR Download'!G:G,0))),"")</f>
        <v/>
      </c>
    </row>
    <row r="1374" spans="1:21" hidden="1" x14ac:dyDescent="0.35">
      <c r="A1374" s="1">
        <f t="shared" si="74"/>
        <v>0</v>
      </c>
      <c r="B1374" s="1">
        <v>0</v>
      </c>
      <c r="C1374" s="1" t="s">
        <v>201</v>
      </c>
      <c r="D1374" s="1" t="s">
        <v>169</v>
      </c>
      <c r="E1374" s="1" t="s">
        <v>137</v>
      </c>
      <c r="F1374" s="1" t="s">
        <v>211</v>
      </c>
      <c r="G1374" s="1" t="str">
        <f t="shared" si="73"/>
        <v>Somalia-HIV/AIDS,Tuberculosis,RSSH</v>
      </c>
      <c r="H1374" s="1">
        <v>1</v>
      </c>
      <c r="I1374" s="1" t="s">
        <v>97</v>
      </c>
      <c r="J1374" s="1" t="str">
        <f>IF(IFERROR(IF(M1374="",INDEX('Review Approach Lookup'!D:D,MATCH('Eligible Components'!G1374,'Review Approach Lookup'!A:A,0)),INDEX('Tableau FR Download'!I:I,MATCH(M1374,'Tableau FR Download'!G:G,0))),"")=0,"TBC",IFERROR(IF(M1374="",INDEX('Review Approach Lookup'!D:D,MATCH('Eligible Components'!G1374,'Review Approach Lookup'!A:A,0)),INDEX('Tableau FR Download'!I:I,MATCH(M1374,'Tableau FR Download'!G:G,0))),""))</f>
        <v/>
      </c>
      <c r="K1374" s="1" t="s">
        <v>202</v>
      </c>
      <c r="L1374" s="1">
        <f>_xlfn.MAXIFS('Tableau FR Download'!A:A,'Tableau FR Download'!B:B,'Eligible Components'!G1374)</f>
        <v>0</v>
      </c>
      <c r="M1374" s="1" t="str">
        <f>IF(L1374=0,"",INDEX('Tableau FR Download'!G:G,MATCH('Eligible Components'!L1374,'Tableau FR Download'!A:A,0)))</f>
        <v/>
      </c>
      <c r="N1374" s="2" t="str">
        <f>IFERROR(IF(LEFT(INDEX('Tableau FR Download'!J:J,MATCH('Eligible Components'!M1374,'Tableau FR Download'!G:G,0)),FIND(" - ",INDEX('Tableau FR Download'!J:J,MATCH('Eligible Components'!M1374,'Tableau FR Download'!G:G,0)))-1) = 0,"",LEFT(INDEX('Tableau FR Download'!J:J,MATCH('Eligible Components'!M1374,'Tableau FR Download'!G:G,0)),FIND(" - ",INDEX('Tableau FR Download'!J:J,MATCH('Eligible Components'!M1374,'Tableau FR Download'!G:G,0)))-1)),"")</f>
        <v/>
      </c>
      <c r="O1374" s="2" t="str">
        <f>IF(T1374="No","",IFERROR(IF(INDEX('Tableau FR Download'!M:M,MATCH('Eligible Components'!M1374,'Tableau FR Download'!G:G,0))=0,"",INDEX('Tableau FR Download'!M:M,MATCH('Eligible Components'!M1374,'Tableau FR Download'!G:G,0))),""))</f>
        <v/>
      </c>
      <c r="P1374" s="27" t="str">
        <f>IF(IFERROR(
INDEX('Funding Request Tracker'!$G$6:$G$13,MATCH('Eligible Components'!N1374,'Funding Request Tracker'!$F$6:$F$13,0)),"")=0,"",
IFERROR(INDEX('Funding Request Tracker'!$G$6:$G$13,MATCH('Eligible Components'!N1374,'Funding Request Tracker'!$F$6:$F$13,0)),
""))</f>
        <v/>
      </c>
      <c r="Q1374" s="27" t="str">
        <f>IF(IFERROR(INDEX('Tableau FR Download'!N:N,MATCH('Eligible Components'!M1374,'Tableau FR Download'!G:G,0)),"")=0,"",IFERROR(INDEX('Tableau FR Download'!N:N,MATCH('Eligible Components'!M1374,'Tableau FR Download'!G:G,0)),""))</f>
        <v/>
      </c>
      <c r="R1374" s="27" t="str">
        <f>IF(IFERROR(INDEX('Tableau FR Download'!O:O,MATCH('Eligible Components'!M1374,'Tableau FR Download'!G:G,0)),"")=0,"",IFERROR(INDEX('Tableau FR Download'!O:O,MATCH('Eligible Components'!M1374,'Tableau FR Download'!G:G,0)),""))</f>
        <v/>
      </c>
      <c r="S1374" t="str">
        <f t="shared" si="75"/>
        <v/>
      </c>
      <c r="T1374" s="1" t="str">
        <f>IFERROR(INDEX('User Instructions'!$E$3:$E$8,MATCH('Eligible Components'!N1374,'User Instructions'!$D$3:$D$8,0)),"")</f>
        <v/>
      </c>
      <c r="U1374" s="1" t="str">
        <f>IFERROR(IF(INDEX('Tableau FR Download'!M:M,MATCH('Eligible Components'!M1374,'Tableau FR Download'!G:G,0))=0,"",INDEX('Tableau FR Download'!M:M,MATCH('Eligible Components'!M1374,'Tableau FR Download'!G:G,0))),"")</f>
        <v/>
      </c>
    </row>
    <row r="1375" spans="1:21" hidden="1" x14ac:dyDescent="0.35">
      <c r="A1375" s="1">
        <f t="shared" si="74"/>
        <v>1</v>
      </c>
      <c r="B1375" s="1">
        <v>0</v>
      </c>
      <c r="C1375" s="1" t="s">
        <v>201</v>
      </c>
      <c r="D1375" s="1" t="s">
        <v>169</v>
      </c>
      <c r="E1375" s="1" t="s">
        <v>68</v>
      </c>
      <c r="F1375" s="1" t="s">
        <v>68</v>
      </c>
      <c r="G1375" s="1" t="str">
        <f t="shared" si="73"/>
        <v>Somalia-Malaria</v>
      </c>
      <c r="H1375" s="1">
        <v>1</v>
      </c>
      <c r="I1375" s="1" t="s">
        <v>97</v>
      </c>
      <c r="J1375" s="1" t="str">
        <f>IF(IFERROR(IF(M1375="",INDEX('Review Approach Lookup'!D:D,MATCH('Eligible Components'!G1375,'Review Approach Lookup'!A:A,0)),INDEX('Tableau FR Download'!I:I,MATCH(M1375,'Tableau FR Download'!G:G,0))),"")=0,"TBC",IFERROR(IF(M1375="",INDEX('Review Approach Lookup'!D:D,MATCH('Eligible Components'!G1375,'Review Approach Lookup'!A:A,0)),INDEX('Tableau FR Download'!I:I,MATCH(M1375,'Tableau FR Download'!G:G,0))),""))</f>
        <v>Program Continuation</v>
      </c>
      <c r="K1375" s="1" t="s">
        <v>202</v>
      </c>
      <c r="L1375" s="1">
        <f>_xlfn.MAXIFS('Tableau FR Download'!A:A,'Tableau FR Download'!B:B,'Eligible Components'!G1375)</f>
        <v>1450</v>
      </c>
      <c r="M1375" s="1" t="str">
        <f>IF(L1375=0,"",INDEX('Tableau FR Download'!G:G,MATCH('Eligible Components'!L1375,'Tableau FR Download'!A:A,0)))</f>
        <v>FR1450-SOM-M</v>
      </c>
      <c r="N1375" s="2" t="str">
        <f>IFERROR(IF(LEFT(INDEX('Tableau FR Download'!J:J,MATCH('Eligible Components'!M1375,'Tableau FR Download'!G:G,0)),FIND(" - ",INDEX('Tableau FR Download'!J:J,MATCH('Eligible Components'!M1375,'Tableau FR Download'!G:G,0)))-1) = 0,"",LEFT(INDEX('Tableau FR Download'!J:J,MATCH('Eligible Components'!M1375,'Tableau FR Download'!G:G,0)),FIND(" - ",INDEX('Tableau FR Download'!J:J,MATCH('Eligible Components'!M1375,'Tableau FR Download'!G:G,0)))-1)),"")</f>
        <v>Window 1</v>
      </c>
      <c r="O1375" s="2" t="str">
        <f>IF(T1375="No","",IFERROR(IF(INDEX('Tableau FR Download'!M:M,MATCH('Eligible Components'!M1375,'Tableau FR Download'!G:G,0))=0,"",INDEX('Tableau FR Download'!M:M,MATCH('Eligible Components'!M1375,'Tableau FR Download'!G:G,0))),""))</f>
        <v>Grant Making</v>
      </c>
      <c r="P1375" s="27">
        <f>IF(IFERROR(
INDEX('Funding Request Tracker'!$G$6:$G$13,MATCH('Eligible Components'!N1375,'Funding Request Tracker'!$F$6:$F$13,0)),"")=0,"",
IFERROR(INDEX('Funding Request Tracker'!$G$6:$G$13,MATCH('Eligible Components'!N1375,'Funding Request Tracker'!$F$6:$F$13,0)),
""))</f>
        <v>45005</v>
      </c>
      <c r="Q1375" s="27">
        <f>IF(IFERROR(INDEX('Tableau FR Download'!N:N,MATCH('Eligible Components'!M1375,'Tableau FR Download'!G:G,0)),"")=0,"",IFERROR(INDEX('Tableau FR Download'!N:N,MATCH('Eligible Components'!M1375,'Tableau FR Download'!G:G,0)),""))</f>
        <v>45225</v>
      </c>
      <c r="R1375" s="27">
        <f>IF(IFERROR(INDEX('Tableau FR Download'!O:O,MATCH('Eligible Components'!M1375,'Tableau FR Download'!G:G,0)),"")=0,"",IFERROR(INDEX('Tableau FR Download'!O:O,MATCH('Eligible Components'!M1375,'Tableau FR Download'!G:G,0)),""))</f>
        <v>45275</v>
      </c>
      <c r="S1375">
        <f t="shared" si="75"/>
        <v>8.8524590163934427</v>
      </c>
      <c r="T1375" s="1" t="str">
        <f>IFERROR(INDEX('User Instructions'!$E$3:$E$8,MATCH('Eligible Components'!N1375,'User Instructions'!$D$3:$D$8,0)),"")</f>
        <v>Yes</v>
      </c>
      <c r="U1375" s="1" t="str">
        <f>IFERROR(IF(INDEX('Tableau FR Download'!M:M,MATCH('Eligible Components'!M1375,'Tableau FR Download'!G:G,0))=0,"",INDEX('Tableau FR Download'!M:M,MATCH('Eligible Components'!M1375,'Tableau FR Download'!G:G,0))),"")</f>
        <v>Grant Making</v>
      </c>
    </row>
    <row r="1376" spans="1:21" hidden="1" x14ac:dyDescent="0.35">
      <c r="A1376" s="1">
        <f t="shared" si="74"/>
        <v>0</v>
      </c>
      <c r="B1376" s="1">
        <v>0</v>
      </c>
      <c r="C1376" s="1" t="s">
        <v>201</v>
      </c>
      <c r="D1376" s="1" t="s">
        <v>169</v>
      </c>
      <c r="E1376" s="1" t="s">
        <v>94</v>
      </c>
      <c r="F1376" s="1" t="s">
        <v>212</v>
      </c>
      <c r="G1376" s="1" t="str">
        <f t="shared" si="73"/>
        <v>Somalia-Malaria,RSSH</v>
      </c>
      <c r="H1376" s="1">
        <v>0</v>
      </c>
      <c r="I1376" s="1" t="s">
        <v>97</v>
      </c>
      <c r="J1376" s="1" t="str">
        <f>IF(IFERROR(IF(M1376="",INDEX('Review Approach Lookup'!D:D,MATCH('Eligible Components'!G1376,'Review Approach Lookup'!A:A,0)),INDEX('Tableau FR Download'!I:I,MATCH(M1376,'Tableau FR Download'!G:G,0))),"")=0,"TBC",IFERROR(IF(M1376="",INDEX('Review Approach Lookup'!D:D,MATCH('Eligible Components'!G1376,'Review Approach Lookup'!A:A,0)),INDEX('Tableau FR Download'!I:I,MATCH(M1376,'Tableau FR Download'!G:G,0))),""))</f>
        <v/>
      </c>
      <c r="K1376" s="1" t="s">
        <v>202</v>
      </c>
      <c r="L1376" s="1">
        <f>_xlfn.MAXIFS('Tableau FR Download'!A:A,'Tableau FR Download'!B:B,'Eligible Components'!G1376)</f>
        <v>0</v>
      </c>
      <c r="M1376" s="1" t="str">
        <f>IF(L1376=0,"",INDEX('Tableau FR Download'!G:G,MATCH('Eligible Components'!L1376,'Tableau FR Download'!A:A,0)))</f>
        <v/>
      </c>
      <c r="N1376" s="2" t="str">
        <f>IFERROR(IF(LEFT(INDEX('Tableau FR Download'!J:J,MATCH('Eligible Components'!M1376,'Tableau FR Download'!G:G,0)),FIND(" - ",INDEX('Tableau FR Download'!J:J,MATCH('Eligible Components'!M1376,'Tableau FR Download'!G:G,0)))-1) = 0,"",LEFT(INDEX('Tableau FR Download'!J:J,MATCH('Eligible Components'!M1376,'Tableau FR Download'!G:G,0)),FIND(" - ",INDEX('Tableau FR Download'!J:J,MATCH('Eligible Components'!M1376,'Tableau FR Download'!G:G,0)))-1)),"")</f>
        <v/>
      </c>
      <c r="O1376" s="2" t="str">
        <f>IF(T1376="No","",IFERROR(IF(INDEX('Tableau FR Download'!M:M,MATCH('Eligible Components'!M1376,'Tableau FR Download'!G:G,0))=0,"",INDEX('Tableau FR Download'!M:M,MATCH('Eligible Components'!M1376,'Tableau FR Download'!G:G,0))),""))</f>
        <v/>
      </c>
      <c r="P1376" s="27" t="str">
        <f>IF(IFERROR(
INDEX('Funding Request Tracker'!$G$6:$G$13,MATCH('Eligible Components'!N1376,'Funding Request Tracker'!$F$6:$F$13,0)),"")=0,"",
IFERROR(INDEX('Funding Request Tracker'!$G$6:$G$13,MATCH('Eligible Components'!N1376,'Funding Request Tracker'!$F$6:$F$13,0)),
""))</f>
        <v/>
      </c>
      <c r="Q1376" s="27" t="str">
        <f>IF(IFERROR(INDEX('Tableau FR Download'!N:N,MATCH('Eligible Components'!M1376,'Tableau FR Download'!G:G,0)),"")=0,"",IFERROR(INDEX('Tableau FR Download'!N:N,MATCH('Eligible Components'!M1376,'Tableau FR Download'!G:G,0)),""))</f>
        <v/>
      </c>
      <c r="R1376" s="27" t="str">
        <f>IF(IFERROR(INDEX('Tableau FR Download'!O:O,MATCH('Eligible Components'!M1376,'Tableau FR Download'!G:G,0)),"")=0,"",IFERROR(INDEX('Tableau FR Download'!O:O,MATCH('Eligible Components'!M1376,'Tableau FR Download'!G:G,0)),""))</f>
        <v/>
      </c>
      <c r="S1376" t="str">
        <f t="shared" si="75"/>
        <v/>
      </c>
      <c r="T1376" s="1" t="str">
        <f>IFERROR(INDEX('User Instructions'!$E$3:$E$8,MATCH('Eligible Components'!N1376,'User Instructions'!$D$3:$D$8,0)),"")</f>
        <v/>
      </c>
      <c r="U1376" s="1" t="str">
        <f>IFERROR(IF(INDEX('Tableau FR Download'!M:M,MATCH('Eligible Components'!M1376,'Tableau FR Download'!G:G,0))=0,"",INDEX('Tableau FR Download'!M:M,MATCH('Eligible Components'!M1376,'Tableau FR Download'!G:G,0))),"")</f>
        <v/>
      </c>
    </row>
    <row r="1377" spans="1:21" hidden="1" x14ac:dyDescent="0.35">
      <c r="A1377" s="1">
        <f t="shared" si="74"/>
        <v>0</v>
      </c>
      <c r="B1377" s="1">
        <v>0</v>
      </c>
      <c r="C1377" s="1" t="s">
        <v>201</v>
      </c>
      <c r="D1377" s="1" t="s">
        <v>169</v>
      </c>
      <c r="E1377" s="1" t="s">
        <v>91</v>
      </c>
      <c r="F1377" s="1" t="s">
        <v>91</v>
      </c>
      <c r="G1377" s="1" t="str">
        <f t="shared" si="73"/>
        <v>Somalia-RSSH</v>
      </c>
      <c r="H1377" s="1">
        <v>1</v>
      </c>
      <c r="I1377" s="1" t="s">
        <v>97</v>
      </c>
      <c r="J1377" s="1" t="str">
        <f>IF(IFERROR(IF(M1377="",INDEX('Review Approach Lookup'!D:D,MATCH('Eligible Components'!G1377,'Review Approach Lookup'!A:A,0)),INDEX('Tableau FR Download'!I:I,MATCH(M1377,'Tableau FR Download'!G:G,0))),"")=0,"TBC",IFERROR(IF(M1377="",INDEX('Review Approach Lookup'!D:D,MATCH('Eligible Components'!G1377,'Review Approach Lookup'!A:A,0)),INDEX('Tableau FR Download'!I:I,MATCH(M1377,'Tableau FR Download'!G:G,0))),""))</f>
        <v>TBC</v>
      </c>
      <c r="K1377" s="1" t="s">
        <v>202</v>
      </c>
      <c r="L1377" s="1">
        <f>_xlfn.MAXIFS('Tableau FR Download'!A:A,'Tableau FR Download'!B:B,'Eligible Components'!G1377)</f>
        <v>0</v>
      </c>
      <c r="M1377" s="1" t="str">
        <f>IF(L1377=0,"",INDEX('Tableau FR Download'!G:G,MATCH('Eligible Components'!L1377,'Tableau FR Download'!A:A,0)))</f>
        <v/>
      </c>
      <c r="N1377" s="2" t="str">
        <f>IFERROR(IF(LEFT(INDEX('Tableau FR Download'!J:J,MATCH('Eligible Components'!M1377,'Tableau FR Download'!G:G,0)),FIND(" - ",INDEX('Tableau FR Download'!J:J,MATCH('Eligible Components'!M1377,'Tableau FR Download'!G:G,0)))-1) = 0,"",LEFT(INDEX('Tableau FR Download'!J:J,MATCH('Eligible Components'!M1377,'Tableau FR Download'!G:G,0)),FIND(" - ",INDEX('Tableau FR Download'!J:J,MATCH('Eligible Components'!M1377,'Tableau FR Download'!G:G,0)))-1)),"")</f>
        <v/>
      </c>
      <c r="O1377" s="2" t="str">
        <f>IF(T1377="No","",IFERROR(IF(INDEX('Tableau FR Download'!M:M,MATCH('Eligible Components'!M1377,'Tableau FR Download'!G:G,0))=0,"",INDEX('Tableau FR Download'!M:M,MATCH('Eligible Components'!M1377,'Tableau FR Download'!G:G,0))),""))</f>
        <v/>
      </c>
      <c r="P1377" s="27" t="str">
        <f>IF(IFERROR(
INDEX('Funding Request Tracker'!$G$6:$G$13,MATCH('Eligible Components'!N1377,'Funding Request Tracker'!$F$6:$F$13,0)),"")=0,"",
IFERROR(INDEX('Funding Request Tracker'!$G$6:$G$13,MATCH('Eligible Components'!N1377,'Funding Request Tracker'!$F$6:$F$13,0)),
""))</f>
        <v/>
      </c>
      <c r="Q1377" s="27" t="str">
        <f>IF(IFERROR(INDEX('Tableau FR Download'!N:N,MATCH('Eligible Components'!M1377,'Tableau FR Download'!G:G,0)),"")=0,"",IFERROR(INDEX('Tableau FR Download'!N:N,MATCH('Eligible Components'!M1377,'Tableau FR Download'!G:G,0)),""))</f>
        <v/>
      </c>
      <c r="R1377" s="27" t="str">
        <f>IF(IFERROR(INDEX('Tableau FR Download'!O:O,MATCH('Eligible Components'!M1377,'Tableau FR Download'!G:G,0)),"")=0,"",IFERROR(INDEX('Tableau FR Download'!O:O,MATCH('Eligible Components'!M1377,'Tableau FR Download'!G:G,0)),""))</f>
        <v/>
      </c>
      <c r="S1377" t="str">
        <f t="shared" si="75"/>
        <v/>
      </c>
      <c r="T1377" s="1" t="str">
        <f>IFERROR(INDEX('User Instructions'!$E$3:$E$8,MATCH('Eligible Components'!N1377,'User Instructions'!$D$3:$D$8,0)),"")</f>
        <v/>
      </c>
      <c r="U1377" s="1" t="str">
        <f>IFERROR(IF(INDEX('Tableau FR Download'!M:M,MATCH('Eligible Components'!M1377,'Tableau FR Download'!G:G,0))=0,"",INDEX('Tableau FR Download'!M:M,MATCH('Eligible Components'!M1377,'Tableau FR Download'!G:G,0))),"")</f>
        <v/>
      </c>
    </row>
    <row r="1378" spans="1:21" hidden="1" x14ac:dyDescent="0.35">
      <c r="A1378" s="1">
        <f t="shared" si="74"/>
        <v>1</v>
      </c>
      <c r="B1378" s="1">
        <v>0</v>
      </c>
      <c r="C1378" s="1" t="s">
        <v>201</v>
      </c>
      <c r="D1378" s="1" t="s">
        <v>169</v>
      </c>
      <c r="E1378" s="1" t="s">
        <v>61</v>
      </c>
      <c r="F1378" s="1" t="s">
        <v>213</v>
      </c>
      <c r="G1378" s="1" t="str">
        <f t="shared" si="73"/>
        <v>Somalia-Tuberculosis</v>
      </c>
      <c r="H1378" s="1">
        <v>1</v>
      </c>
      <c r="I1378" s="1" t="s">
        <v>97</v>
      </c>
      <c r="J1378" s="1" t="str">
        <f>IF(IFERROR(IF(M1378="",INDEX('Review Approach Lookup'!D:D,MATCH('Eligible Components'!G1378,'Review Approach Lookup'!A:A,0)),INDEX('Tableau FR Download'!I:I,MATCH(M1378,'Tableau FR Download'!G:G,0))),"")=0,"TBC",IFERROR(IF(M1378="",INDEX('Review Approach Lookup'!D:D,MATCH('Eligible Components'!G1378,'Review Approach Lookup'!A:A,0)),INDEX('Tableau FR Download'!I:I,MATCH(M1378,'Tableau FR Download'!G:G,0))),""))</f>
        <v>Program Continuation</v>
      </c>
      <c r="K1378" s="1" t="s">
        <v>202</v>
      </c>
      <c r="L1378" s="1">
        <f>_xlfn.MAXIFS('Tableau FR Download'!A:A,'Tableau FR Download'!B:B,'Eligible Components'!G1378)</f>
        <v>1452</v>
      </c>
      <c r="M1378" s="1" t="str">
        <f>IF(L1378=0,"",INDEX('Tableau FR Download'!G:G,MATCH('Eligible Components'!L1378,'Tableau FR Download'!A:A,0)))</f>
        <v>FR1452-SOM-T</v>
      </c>
      <c r="N1378" s="2" t="str">
        <f>IFERROR(IF(LEFT(INDEX('Tableau FR Download'!J:J,MATCH('Eligible Components'!M1378,'Tableau FR Download'!G:G,0)),FIND(" - ",INDEX('Tableau FR Download'!J:J,MATCH('Eligible Components'!M1378,'Tableau FR Download'!G:G,0)))-1) = 0,"",LEFT(INDEX('Tableau FR Download'!J:J,MATCH('Eligible Components'!M1378,'Tableau FR Download'!G:G,0)),FIND(" - ",INDEX('Tableau FR Download'!J:J,MATCH('Eligible Components'!M1378,'Tableau FR Download'!G:G,0)))-1)),"")</f>
        <v>Window 2</v>
      </c>
      <c r="O1378" s="2" t="str">
        <f>IF(T1378="No","",IFERROR(IF(INDEX('Tableau FR Download'!M:M,MATCH('Eligible Components'!M1378,'Tableau FR Download'!G:G,0))=0,"",INDEX('Tableau FR Download'!M:M,MATCH('Eligible Components'!M1378,'Tableau FR Download'!G:G,0))),""))</f>
        <v>Grant Making</v>
      </c>
      <c r="P1378" s="27">
        <f>IF(IFERROR(
INDEX('Funding Request Tracker'!$G$6:$G$13,MATCH('Eligible Components'!N1378,'Funding Request Tracker'!$F$6:$F$13,0)),"")=0,"",
IFERROR(INDEX('Funding Request Tracker'!$G$6:$G$13,MATCH('Eligible Components'!N1378,'Funding Request Tracker'!$F$6:$F$13,0)),
""))</f>
        <v>45076</v>
      </c>
      <c r="Q1378" s="27">
        <f>IF(IFERROR(INDEX('Tableau FR Download'!N:N,MATCH('Eligible Components'!M1378,'Tableau FR Download'!G:G,0)),"")=0,"",IFERROR(INDEX('Tableau FR Download'!N:N,MATCH('Eligible Components'!M1378,'Tableau FR Download'!G:G,0)),""))</f>
        <v>45239</v>
      </c>
      <c r="R1378" s="27">
        <f>IF(IFERROR(INDEX('Tableau FR Download'!O:O,MATCH('Eligible Components'!M1378,'Tableau FR Download'!G:G,0)),"")=0,"",IFERROR(INDEX('Tableau FR Download'!O:O,MATCH('Eligible Components'!M1378,'Tableau FR Download'!G:G,0)),""))</f>
        <v>45268</v>
      </c>
      <c r="S1378">
        <f t="shared" si="75"/>
        <v>6.2950819672131146</v>
      </c>
      <c r="T1378" s="1" t="str">
        <f>IFERROR(INDEX('User Instructions'!$E$3:$E$8,MATCH('Eligible Components'!N1378,'User Instructions'!$D$3:$D$8,0)),"")</f>
        <v>Yes</v>
      </c>
      <c r="U1378" s="1" t="str">
        <f>IFERROR(IF(INDEX('Tableau FR Download'!M:M,MATCH('Eligible Components'!M1378,'Tableau FR Download'!G:G,0))=0,"",INDEX('Tableau FR Download'!M:M,MATCH('Eligible Components'!M1378,'Tableau FR Download'!G:G,0))),"")</f>
        <v>Grant Making</v>
      </c>
    </row>
    <row r="1379" spans="1:21" hidden="1" x14ac:dyDescent="0.35">
      <c r="A1379" s="1">
        <f t="shared" si="74"/>
        <v>0</v>
      </c>
      <c r="B1379" s="1">
        <v>0</v>
      </c>
      <c r="C1379" s="1" t="s">
        <v>201</v>
      </c>
      <c r="D1379" s="1" t="s">
        <v>169</v>
      </c>
      <c r="E1379" s="1" t="s">
        <v>168</v>
      </c>
      <c r="F1379" s="1" t="s">
        <v>214</v>
      </c>
      <c r="G1379" s="1" t="str">
        <f t="shared" si="73"/>
        <v>Somalia-Tuberculosis,Malaria</v>
      </c>
      <c r="H1379" s="1">
        <v>0</v>
      </c>
      <c r="I1379" s="1" t="s">
        <v>97</v>
      </c>
      <c r="J1379" s="1" t="str">
        <f>IF(IFERROR(IF(M1379="",INDEX('Review Approach Lookup'!D:D,MATCH('Eligible Components'!G1379,'Review Approach Lookup'!A:A,0)),INDEX('Tableau FR Download'!I:I,MATCH(M1379,'Tableau FR Download'!G:G,0))),"")=0,"TBC",IFERROR(IF(M1379="",INDEX('Review Approach Lookup'!D:D,MATCH('Eligible Components'!G1379,'Review Approach Lookup'!A:A,0)),INDEX('Tableau FR Download'!I:I,MATCH(M1379,'Tableau FR Download'!G:G,0))),""))</f>
        <v/>
      </c>
      <c r="K1379" s="1" t="s">
        <v>202</v>
      </c>
      <c r="L1379" s="1">
        <f>_xlfn.MAXIFS('Tableau FR Download'!A:A,'Tableau FR Download'!B:B,'Eligible Components'!G1379)</f>
        <v>0</v>
      </c>
      <c r="M1379" s="1" t="str">
        <f>IF(L1379=0,"",INDEX('Tableau FR Download'!G:G,MATCH('Eligible Components'!L1379,'Tableau FR Download'!A:A,0)))</f>
        <v/>
      </c>
      <c r="N1379" s="2" t="str">
        <f>IFERROR(IF(LEFT(INDEX('Tableau FR Download'!J:J,MATCH('Eligible Components'!M1379,'Tableau FR Download'!G:G,0)),FIND(" - ",INDEX('Tableau FR Download'!J:J,MATCH('Eligible Components'!M1379,'Tableau FR Download'!G:G,0)))-1) = 0,"",LEFT(INDEX('Tableau FR Download'!J:J,MATCH('Eligible Components'!M1379,'Tableau FR Download'!G:G,0)),FIND(" - ",INDEX('Tableau FR Download'!J:J,MATCH('Eligible Components'!M1379,'Tableau FR Download'!G:G,0)))-1)),"")</f>
        <v/>
      </c>
      <c r="O1379" s="2" t="str">
        <f>IF(T1379="No","",IFERROR(IF(INDEX('Tableau FR Download'!M:M,MATCH('Eligible Components'!M1379,'Tableau FR Download'!G:G,0))=0,"",INDEX('Tableau FR Download'!M:M,MATCH('Eligible Components'!M1379,'Tableau FR Download'!G:G,0))),""))</f>
        <v/>
      </c>
      <c r="P1379" s="27" t="str">
        <f>IF(IFERROR(
INDEX('Funding Request Tracker'!$G$6:$G$13,MATCH('Eligible Components'!N1379,'Funding Request Tracker'!$F$6:$F$13,0)),"")=0,"",
IFERROR(INDEX('Funding Request Tracker'!$G$6:$G$13,MATCH('Eligible Components'!N1379,'Funding Request Tracker'!$F$6:$F$13,0)),
""))</f>
        <v/>
      </c>
      <c r="Q1379" s="27" t="str">
        <f>IF(IFERROR(INDEX('Tableau FR Download'!N:N,MATCH('Eligible Components'!M1379,'Tableau FR Download'!G:G,0)),"")=0,"",IFERROR(INDEX('Tableau FR Download'!N:N,MATCH('Eligible Components'!M1379,'Tableau FR Download'!G:G,0)),""))</f>
        <v/>
      </c>
      <c r="R1379" s="27" t="str">
        <f>IF(IFERROR(INDEX('Tableau FR Download'!O:O,MATCH('Eligible Components'!M1379,'Tableau FR Download'!G:G,0)),"")=0,"",IFERROR(INDEX('Tableau FR Download'!O:O,MATCH('Eligible Components'!M1379,'Tableau FR Download'!G:G,0)),""))</f>
        <v/>
      </c>
      <c r="S1379" t="str">
        <f t="shared" si="75"/>
        <v/>
      </c>
      <c r="T1379" s="1" t="str">
        <f>IFERROR(INDEX('User Instructions'!$E$3:$E$8,MATCH('Eligible Components'!N1379,'User Instructions'!$D$3:$D$8,0)),"")</f>
        <v/>
      </c>
      <c r="U1379" s="1" t="str">
        <f>IFERROR(IF(INDEX('Tableau FR Download'!M:M,MATCH('Eligible Components'!M1379,'Tableau FR Download'!G:G,0))=0,"",INDEX('Tableau FR Download'!M:M,MATCH('Eligible Components'!M1379,'Tableau FR Download'!G:G,0))),"")</f>
        <v/>
      </c>
    </row>
    <row r="1380" spans="1:21" hidden="1" x14ac:dyDescent="0.35">
      <c r="A1380" s="1">
        <f t="shared" si="74"/>
        <v>0</v>
      </c>
      <c r="B1380" s="1">
        <v>0</v>
      </c>
      <c r="C1380" s="1" t="s">
        <v>201</v>
      </c>
      <c r="D1380" s="1" t="s">
        <v>169</v>
      </c>
      <c r="E1380" s="1" t="s">
        <v>133</v>
      </c>
      <c r="F1380" s="1" t="s">
        <v>215</v>
      </c>
      <c r="G1380" s="1" t="str">
        <f t="shared" si="73"/>
        <v>Somalia-Tuberculosis,Malaria,RSSH</v>
      </c>
      <c r="H1380" s="1">
        <v>0</v>
      </c>
      <c r="I1380" s="1" t="s">
        <v>97</v>
      </c>
      <c r="J1380" s="1" t="str">
        <f>IF(IFERROR(IF(M1380="",INDEX('Review Approach Lookup'!D:D,MATCH('Eligible Components'!G1380,'Review Approach Lookup'!A:A,0)),INDEX('Tableau FR Download'!I:I,MATCH(M1380,'Tableau FR Download'!G:G,0))),"")=0,"TBC",IFERROR(IF(M1380="",INDEX('Review Approach Lookup'!D:D,MATCH('Eligible Components'!G1380,'Review Approach Lookup'!A:A,0)),INDEX('Tableau FR Download'!I:I,MATCH(M1380,'Tableau FR Download'!G:G,0))),""))</f>
        <v/>
      </c>
      <c r="K1380" s="1" t="s">
        <v>202</v>
      </c>
      <c r="L1380" s="1">
        <f>_xlfn.MAXIFS('Tableau FR Download'!A:A,'Tableau FR Download'!B:B,'Eligible Components'!G1380)</f>
        <v>0</v>
      </c>
      <c r="M1380" s="1" t="str">
        <f>IF(L1380=0,"",INDEX('Tableau FR Download'!G:G,MATCH('Eligible Components'!L1380,'Tableau FR Download'!A:A,0)))</f>
        <v/>
      </c>
      <c r="N1380" s="2" t="str">
        <f>IFERROR(IF(LEFT(INDEX('Tableau FR Download'!J:J,MATCH('Eligible Components'!M1380,'Tableau FR Download'!G:G,0)),FIND(" - ",INDEX('Tableau FR Download'!J:J,MATCH('Eligible Components'!M1380,'Tableau FR Download'!G:G,0)))-1) = 0,"",LEFT(INDEX('Tableau FR Download'!J:J,MATCH('Eligible Components'!M1380,'Tableau FR Download'!G:G,0)),FIND(" - ",INDEX('Tableau FR Download'!J:J,MATCH('Eligible Components'!M1380,'Tableau FR Download'!G:G,0)))-1)),"")</f>
        <v/>
      </c>
      <c r="O1380" s="2" t="str">
        <f>IF(T1380="No","",IFERROR(IF(INDEX('Tableau FR Download'!M:M,MATCH('Eligible Components'!M1380,'Tableau FR Download'!G:G,0))=0,"",INDEX('Tableau FR Download'!M:M,MATCH('Eligible Components'!M1380,'Tableau FR Download'!G:G,0))),""))</f>
        <v/>
      </c>
      <c r="P1380" s="27" t="str">
        <f>IF(IFERROR(
INDEX('Funding Request Tracker'!$G$6:$G$13,MATCH('Eligible Components'!N1380,'Funding Request Tracker'!$F$6:$F$13,0)),"")=0,"",
IFERROR(INDEX('Funding Request Tracker'!$G$6:$G$13,MATCH('Eligible Components'!N1380,'Funding Request Tracker'!$F$6:$F$13,0)),
""))</f>
        <v/>
      </c>
      <c r="Q1380" s="27" t="str">
        <f>IF(IFERROR(INDEX('Tableau FR Download'!N:N,MATCH('Eligible Components'!M1380,'Tableau FR Download'!G:G,0)),"")=0,"",IFERROR(INDEX('Tableau FR Download'!N:N,MATCH('Eligible Components'!M1380,'Tableau FR Download'!G:G,0)),""))</f>
        <v/>
      </c>
      <c r="R1380" s="27" t="str">
        <f>IF(IFERROR(INDEX('Tableau FR Download'!O:O,MATCH('Eligible Components'!M1380,'Tableau FR Download'!G:G,0)),"")=0,"",IFERROR(INDEX('Tableau FR Download'!O:O,MATCH('Eligible Components'!M1380,'Tableau FR Download'!G:G,0)),""))</f>
        <v/>
      </c>
      <c r="S1380" t="str">
        <f t="shared" si="75"/>
        <v/>
      </c>
      <c r="T1380" s="1" t="str">
        <f>IFERROR(INDEX('User Instructions'!$E$3:$E$8,MATCH('Eligible Components'!N1380,'User Instructions'!$D$3:$D$8,0)),"")</f>
        <v/>
      </c>
      <c r="U1380" s="1" t="str">
        <f>IFERROR(IF(INDEX('Tableau FR Download'!M:M,MATCH('Eligible Components'!M1380,'Tableau FR Download'!G:G,0))=0,"",INDEX('Tableau FR Download'!M:M,MATCH('Eligible Components'!M1380,'Tableau FR Download'!G:G,0))),"")</f>
        <v/>
      </c>
    </row>
    <row r="1381" spans="1:21" hidden="1" x14ac:dyDescent="0.35">
      <c r="A1381" s="1">
        <f t="shared" si="74"/>
        <v>0</v>
      </c>
      <c r="B1381" s="1">
        <v>0</v>
      </c>
      <c r="C1381" s="1" t="s">
        <v>201</v>
      </c>
      <c r="D1381" s="1" t="s">
        <v>169</v>
      </c>
      <c r="E1381" s="1" t="s">
        <v>121</v>
      </c>
      <c r="F1381" s="1" t="s">
        <v>216</v>
      </c>
      <c r="G1381" s="1" t="str">
        <f t="shared" si="73"/>
        <v>Somalia-Tuberculosis,RSSH</v>
      </c>
      <c r="H1381" s="1">
        <v>1</v>
      </c>
      <c r="I1381" s="1" t="s">
        <v>97</v>
      </c>
      <c r="J1381" s="1" t="str">
        <f>IF(IFERROR(IF(M1381="",INDEX('Review Approach Lookup'!D:D,MATCH('Eligible Components'!G1381,'Review Approach Lookup'!A:A,0)),INDEX('Tableau FR Download'!I:I,MATCH(M1381,'Tableau FR Download'!G:G,0))),"")=0,"TBC",IFERROR(IF(M1381="",INDEX('Review Approach Lookup'!D:D,MATCH('Eligible Components'!G1381,'Review Approach Lookup'!A:A,0)),INDEX('Tableau FR Download'!I:I,MATCH(M1381,'Tableau FR Download'!G:G,0))),""))</f>
        <v/>
      </c>
      <c r="K1381" s="1" t="s">
        <v>202</v>
      </c>
      <c r="L1381" s="1">
        <f>_xlfn.MAXIFS('Tableau FR Download'!A:A,'Tableau FR Download'!B:B,'Eligible Components'!G1381)</f>
        <v>0</v>
      </c>
      <c r="M1381" s="1" t="str">
        <f>IF(L1381=0,"",INDEX('Tableau FR Download'!G:G,MATCH('Eligible Components'!L1381,'Tableau FR Download'!A:A,0)))</f>
        <v/>
      </c>
      <c r="N1381" s="2" t="str">
        <f>IFERROR(IF(LEFT(INDEX('Tableau FR Download'!J:J,MATCH('Eligible Components'!M1381,'Tableau FR Download'!G:G,0)),FIND(" - ",INDEX('Tableau FR Download'!J:J,MATCH('Eligible Components'!M1381,'Tableau FR Download'!G:G,0)))-1) = 0,"",LEFT(INDEX('Tableau FR Download'!J:J,MATCH('Eligible Components'!M1381,'Tableau FR Download'!G:G,0)),FIND(" - ",INDEX('Tableau FR Download'!J:J,MATCH('Eligible Components'!M1381,'Tableau FR Download'!G:G,0)))-1)),"")</f>
        <v/>
      </c>
      <c r="O1381" s="2" t="str">
        <f>IF(T1381="No","",IFERROR(IF(INDEX('Tableau FR Download'!M:M,MATCH('Eligible Components'!M1381,'Tableau FR Download'!G:G,0))=0,"",INDEX('Tableau FR Download'!M:M,MATCH('Eligible Components'!M1381,'Tableau FR Download'!G:G,0))),""))</f>
        <v/>
      </c>
      <c r="P1381" s="27" t="str">
        <f>IF(IFERROR(
INDEX('Funding Request Tracker'!$G$6:$G$13,MATCH('Eligible Components'!N1381,'Funding Request Tracker'!$F$6:$F$13,0)),"")=0,"",
IFERROR(INDEX('Funding Request Tracker'!$G$6:$G$13,MATCH('Eligible Components'!N1381,'Funding Request Tracker'!$F$6:$F$13,0)),
""))</f>
        <v/>
      </c>
      <c r="Q1381" s="27" t="str">
        <f>IF(IFERROR(INDEX('Tableau FR Download'!N:N,MATCH('Eligible Components'!M1381,'Tableau FR Download'!G:G,0)),"")=0,"",IFERROR(INDEX('Tableau FR Download'!N:N,MATCH('Eligible Components'!M1381,'Tableau FR Download'!G:G,0)),""))</f>
        <v/>
      </c>
      <c r="R1381" s="27" t="str">
        <f>IF(IFERROR(INDEX('Tableau FR Download'!O:O,MATCH('Eligible Components'!M1381,'Tableau FR Download'!G:G,0)),"")=0,"",IFERROR(INDEX('Tableau FR Download'!O:O,MATCH('Eligible Components'!M1381,'Tableau FR Download'!G:G,0)),""))</f>
        <v/>
      </c>
      <c r="S1381" t="str">
        <f t="shared" si="75"/>
        <v/>
      </c>
      <c r="T1381" s="1" t="str">
        <f>IFERROR(INDEX('User Instructions'!$E$3:$E$8,MATCH('Eligible Components'!N1381,'User Instructions'!$D$3:$D$8,0)),"")</f>
        <v/>
      </c>
      <c r="U1381" s="1" t="str">
        <f>IFERROR(IF(INDEX('Tableau FR Download'!M:M,MATCH('Eligible Components'!M1381,'Tableau FR Download'!G:G,0))=0,"",INDEX('Tableau FR Download'!M:M,MATCH('Eligible Components'!M1381,'Tableau FR Download'!G:G,0))),"")</f>
        <v/>
      </c>
    </row>
    <row r="1382" spans="1:21" hidden="1" x14ac:dyDescent="0.35">
      <c r="A1382" s="1">
        <f t="shared" si="74"/>
        <v>0</v>
      </c>
      <c r="B1382" s="1">
        <v>1</v>
      </c>
      <c r="C1382" s="1" t="s">
        <v>201</v>
      </c>
      <c r="D1382" s="1" t="s">
        <v>170</v>
      </c>
      <c r="E1382" s="1" t="s">
        <v>59</v>
      </c>
      <c r="F1382" s="1" t="s">
        <v>59</v>
      </c>
      <c r="G1382" s="1" t="str">
        <f t="shared" si="73"/>
        <v>South Africa-HIV/AIDS</v>
      </c>
      <c r="H1382" s="1">
        <v>1</v>
      </c>
      <c r="I1382" s="1" t="s">
        <v>107</v>
      </c>
      <c r="J1382" s="1" t="str">
        <f>IF(IFERROR(IF(M1382="",INDEX('Review Approach Lookup'!D:D,MATCH('Eligible Components'!G1382,'Review Approach Lookup'!A:A,0)),INDEX('Tableau FR Download'!I:I,MATCH(M1382,'Tableau FR Download'!G:G,0))),"")=0,"TBC",IFERROR(IF(M1382="",INDEX('Review Approach Lookup'!D:D,MATCH('Eligible Components'!G1382,'Review Approach Lookup'!A:A,0)),INDEX('Tableau FR Download'!I:I,MATCH(M1382,'Tableau FR Download'!G:G,0))),""))</f>
        <v>Full Review</v>
      </c>
      <c r="K1382" s="1" t="s">
        <v>219</v>
      </c>
      <c r="L1382" s="1">
        <f>_xlfn.MAXIFS('Tableau FR Download'!A:A,'Tableau FR Download'!B:B,'Eligible Components'!G1382)</f>
        <v>0</v>
      </c>
      <c r="M1382" s="1" t="str">
        <f>IF(L1382=0,"",INDEX('Tableau FR Download'!G:G,MATCH('Eligible Components'!L1382,'Tableau FR Download'!A:A,0)))</f>
        <v/>
      </c>
      <c r="N1382" s="2" t="str">
        <f>IFERROR(IF(LEFT(INDEX('Tableau FR Download'!J:J,MATCH('Eligible Components'!M1382,'Tableau FR Download'!G:G,0)),FIND(" - ",INDEX('Tableau FR Download'!J:J,MATCH('Eligible Components'!M1382,'Tableau FR Download'!G:G,0)))-1) = 0,"",LEFT(INDEX('Tableau FR Download'!J:J,MATCH('Eligible Components'!M1382,'Tableau FR Download'!G:G,0)),FIND(" - ",INDEX('Tableau FR Download'!J:J,MATCH('Eligible Components'!M1382,'Tableau FR Download'!G:G,0)))-1)),"")</f>
        <v/>
      </c>
      <c r="O1382" s="2" t="str">
        <f>IF(T1382="No","",IFERROR(IF(INDEX('Tableau FR Download'!M:M,MATCH('Eligible Components'!M1382,'Tableau FR Download'!G:G,0))=0,"",INDEX('Tableau FR Download'!M:M,MATCH('Eligible Components'!M1382,'Tableau FR Download'!G:G,0))),""))</f>
        <v/>
      </c>
      <c r="P1382" s="27" t="str">
        <f>IF(IFERROR(
INDEX('Funding Request Tracker'!$G$6:$G$13,MATCH('Eligible Components'!N1382,'Funding Request Tracker'!$F$6:$F$13,0)),"")=0,"",
IFERROR(INDEX('Funding Request Tracker'!$G$6:$G$13,MATCH('Eligible Components'!N1382,'Funding Request Tracker'!$F$6:$F$13,0)),
""))</f>
        <v/>
      </c>
      <c r="Q1382" s="27" t="str">
        <f>IF(IFERROR(INDEX('Tableau FR Download'!N:N,MATCH('Eligible Components'!M1382,'Tableau FR Download'!G:G,0)),"")=0,"",IFERROR(INDEX('Tableau FR Download'!N:N,MATCH('Eligible Components'!M1382,'Tableau FR Download'!G:G,0)),""))</f>
        <v/>
      </c>
      <c r="R1382" s="27" t="str">
        <f>IF(IFERROR(INDEX('Tableau FR Download'!O:O,MATCH('Eligible Components'!M1382,'Tableau FR Download'!G:G,0)),"")=0,"",IFERROR(INDEX('Tableau FR Download'!O:O,MATCH('Eligible Components'!M1382,'Tableau FR Download'!G:G,0)),""))</f>
        <v/>
      </c>
      <c r="S1382" t="str">
        <f t="shared" si="75"/>
        <v/>
      </c>
      <c r="T1382" s="1" t="str">
        <f>IFERROR(INDEX('User Instructions'!$E$3:$E$8,MATCH('Eligible Components'!N1382,'User Instructions'!$D$3:$D$8,0)),"")</f>
        <v/>
      </c>
      <c r="U1382" s="1" t="str">
        <f>IFERROR(IF(INDEX('Tableau FR Download'!M:M,MATCH('Eligible Components'!M1382,'Tableau FR Download'!G:G,0))=0,"",INDEX('Tableau FR Download'!M:M,MATCH('Eligible Components'!M1382,'Tableau FR Download'!G:G,0))),"")</f>
        <v/>
      </c>
    </row>
    <row r="1383" spans="1:21" hidden="1" x14ac:dyDescent="0.35">
      <c r="A1383" s="1">
        <f t="shared" si="74"/>
        <v>0</v>
      </c>
      <c r="B1383" s="1">
        <v>0</v>
      </c>
      <c r="C1383" s="1" t="s">
        <v>201</v>
      </c>
      <c r="D1383" s="1" t="s">
        <v>170</v>
      </c>
      <c r="E1383" s="1" t="s">
        <v>103</v>
      </c>
      <c r="F1383" s="1" t="s">
        <v>203</v>
      </c>
      <c r="G1383" s="1" t="str">
        <f t="shared" si="73"/>
        <v>South Africa-HIV/AIDS,Malaria</v>
      </c>
      <c r="H1383" s="1">
        <v>1</v>
      </c>
      <c r="I1383" s="1" t="s">
        <v>107</v>
      </c>
      <c r="J1383" s="1" t="str">
        <f>IF(IFERROR(IF(M1383="",INDEX('Review Approach Lookup'!D:D,MATCH('Eligible Components'!G1383,'Review Approach Lookup'!A:A,0)),INDEX('Tableau FR Download'!I:I,MATCH(M1383,'Tableau FR Download'!G:G,0))),"")=0,"TBC",IFERROR(IF(M1383="",INDEX('Review Approach Lookup'!D:D,MATCH('Eligible Components'!G1383,'Review Approach Lookup'!A:A,0)),INDEX('Tableau FR Download'!I:I,MATCH(M1383,'Tableau FR Download'!G:G,0))),""))</f>
        <v/>
      </c>
      <c r="K1383" s="1" t="s">
        <v>219</v>
      </c>
      <c r="L1383" s="1">
        <f>_xlfn.MAXIFS('Tableau FR Download'!A:A,'Tableau FR Download'!B:B,'Eligible Components'!G1383)</f>
        <v>0</v>
      </c>
      <c r="M1383" s="1" t="str">
        <f>IF(L1383=0,"",INDEX('Tableau FR Download'!G:G,MATCH('Eligible Components'!L1383,'Tableau FR Download'!A:A,0)))</f>
        <v/>
      </c>
      <c r="N1383" s="2" t="str">
        <f>IFERROR(IF(LEFT(INDEX('Tableau FR Download'!J:J,MATCH('Eligible Components'!M1383,'Tableau FR Download'!G:G,0)),FIND(" - ",INDEX('Tableau FR Download'!J:J,MATCH('Eligible Components'!M1383,'Tableau FR Download'!G:G,0)))-1) = 0,"",LEFT(INDEX('Tableau FR Download'!J:J,MATCH('Eligible Components'!M1383,'Tableau FR Download'!G:G,0)),FIND(" - ",INDEX('Tableau FR Download'!J:J,MATCH('Eligible Components'!M1383,'Tableau FR Download'!G:G,0)))-1)),"")</f>
        <v/>
      </c>
      <c r="O1383" s="2" t="str">
        <f>IF(T1383="No","",IFERROR(IF(INDEX('Tableau FR Download'!M:M,MATCH('Eligible Components'!M1383,'Tableau FR Download'!G:G,0))=0,"",INDEX('Tableau FR Download'!M:M,MATCH('Eligible Components'!M1383,'Tableau FR Download'!G:G,0))),""))</f>
        <v/>
      </c>
      <c r="P1383" s="27" t="str">
        <f>IF(IFERROR(
INDEX('Funding Request Tracker'!$G$6:$G$13,MATCH('Eligible Components'!N1383,'Funding Request Tracker'!$F$6:$F$13,0)),"")=0,"",
IFERROR(INDEX('Funding Request Tracker'!$G$6:$G$13,MATCH('Eligible Components'!N1383,'Funding Request Tracker'!$F$6:$F$13,0)),
""))</f>
        <v/>
      </c>
      <c r="Q1383" s="27" t="str">
        <f>IF(IFERROR(INDEX('Tableau FR Download'!N:N,MATCH('Eligible Components'!M1383,'Tableau FR Download'!G:G,0)),"")=0,"",IFERROR(INDEX('Tableau FR Download'!N:N,MATCH('Eligible Components'!M1383,'Tableau FR Download'!G:G,0)),""))</f>
        <v/>
      </c>
      <c r="R1383" s="27" t="str">
        <f>IF(IFERROR(INDEX('Tableau FR Download'!O:O,MATCH('Eligible Components'!M1383,'Tableau FR Download'!G:G,0)),"")=0,"",IFERROR(INDEX('Tableau FR Download'!O:O,MATCH('Eligible Components'!M1383,'Tableau FR Download'!G:G,0)),""))</f>
        <v/>
      </c>
      <c r="S1383" t="str">
        <f t="shared" si="75"/>
        <v/>
      </c>
      <c r="T1383" s="1" t="str">
        <f>IFERROR(INDEX('User Instructions'!$E$3:$E$8,MATCH('Eligible Components'!N1383,'User Instructions'!$D$3:$D$8,0)),"")</f>
        <v/>
      </c>
      <c r="U1383" s="1" t="str">
        <f>IFERROR(IF(INDEX('Tableau FR Download'!M:M,MATCH('Eligible Components'!M1383,'Tableau FR Download'!G:G,0))=0,"",INDEX('Tableau FR Download'!M:M,MATCH('Eligible Components'!M1383,'Tableau FR Download'!G:G,0))),"")</f>
        <v/>
      </c>
    </row>
    <row r="1384" spans="1:21" hidden="1" x14ac:dyDescent="0.35">
      <c r="A1384" s="1">
        <f t="shared" si="74"/>
        <v>0</v>
      </c>
      <c r="B1384" s="1">
        <v>0</v>
      </c>
      <c r="C1384" s="1" t="s">
        <v>201</v>
      </c>
      <c r="D1384" s="1" t="s">
        <v>170</v>
      </c>
      <c r="E1384" s="1" t="s">
        <v>204</v>
      </c>
      <c r="F1384" s="1" t="s">
        <v>205</v>
      </c>
      <c r="G1384" s="1" t="str">
        <f t="shared" si="73"/>
        <v>South Africa-HIV/AIDS,Malaria,RSSH</v>
      </c>
      <c r="H1384" s="1">
        <v>1</v>
      </c>
      <c r="I1384" s="1" t="s">
        <v>107</v>
      </c>
      <c r="J1384" s="1" t="str">
        <f>IF(IFERROR(IF(M1384="",INDEX('Review Approach Lookup'!D:D,MATCH('Eligible Components'!G1384,'Review Approach Lookup'!A:A,0)),INDEX('Tableau FR Download'!I:I,MATCH(M1384,'Tableau FR Download'!G:G,0))),"")=0,"TBC",IFERROR(IF(M1384="",INDEX('Review Approach Lookup'!D:D,MATCH('Eligible Components'!G1384,'Review Approach Lookup'!A:A,0)),INDEX('Tableau FR Download'!I:I,MATCH(M1384,'Tableau FR Download'!G:G,0))),""))</f>
        <v/>
      </c>
      <c r="K1384" s="1" t="s">
        <v>219</v>
      </c>
      <c r="L1384" s="1">
        <f>_xlfn.MAXIFS('Tableau FR Download'!A:A,'Tableau FR Download'!B:B,'Eligible Components'!G1384)</f>
        <v>0</v>
      </c>
      <c r="M1384" s="1" t="str">
        <f>IF(L1384=0,"",INDEX('Tableau FR Download'!G:G,MATCH('Eligible Components'!L1384,'Tableau FR Download'!A:A,0)))</f>
        <v/>
      </c>
      <c r="N1384" s="2" t="str">
        <f>IFERROR(IF(LEFT(INDEX('Tableau FR Download'!J:J,MATCH('Eligible Components'!M1384,'Tableau FR Download'!G:G,0)),FIND(" - ",INDEX('Tableau FR Download'!J:J,MATCH('Eligible Components'!M1384,'Tableau FR Download'!G:G,0)))-1) = 0,"",LEFT(INDEX('Tableau FR Download'!J:J,MATCH('Eligible Components'!M1384,'Tableau FR Download'!G:G,0)),FIND(" - ",INDEX('Tableau FR Download'!J:J,MATCH('Eligible Components'!M1384,'Tableau FR Download'!G:G,0)))-1)),"")</f>
        <v/>
      </c>
      <c r="O1384" s="2" t="str">
        <f>IF(T1384="No","",IFERROR(IF(INDEX('Tableau FR Download'!M:M,MATCH('Eligible Components'!M1384,'Tableau FR Download'!G:G,0))=0,"",INDEX('Tableau FR Download'!M:M,MATCH('Eligible Components'!M1384,'Tableau FR Download'!G:G,0))),""))</f>
        <v/>
      </c>
      <c r="P1384" s="27" t="str">
        <f>IF(IFERROR(
INDEX('Funding Request Tracker'!$G$6:$G$13,MATCH('Eligible Components'!N1384,'Funding Request Tracker'!$F$6:$F$13,0)),"")=0,"",
IFERROR(INDEX('Funding Request Tracker'!$G$6:$G$13,MATCH('Eligible Components'!N1384,'Funding Request Tracker'!$F$6:$F$13,0)),
""))</f>
        <v/>
      </c>
      <c r="Q1384" s="27" t="str">
        <f>IF(IFERROR(INDEX('Tableau FR Download'!N:N,MATCH('Eligible Components'!M1384,'Tableau FR Download'!G:G,0)),"")=0,"",IFERROR(INDEX('Tableau FR Download'!N:N,MATCH('Eligible Components'!M1384,'Tableau FR Download'!G:G,0)),""))</f>
        <v/>
      </c>
      <c r="R1384" s="27" t="str">
        <f>IF(IFERROR(INDEX('Tableau FR Download'!O:O,MATCH('Eligible Components'!M1384,'Tableau FR Download'!G:G,0)),"")=0,"",IFERROR(INDEX('Tableau FR Download'!O:O,MATCH('Eligible Components'!M1384,'Tableau FR Download'!G:G,0)),""))</f>
        <v/>
      </c>
      <c r="S1384" t="str">
        <f t="shared" si="75"/>
        <v/>
      </c>
      <c r="T1384" s="1" t="str">
        <f>IFERROR(INDEX('User Instructions'!$E$3:$E$8,MATCH('Eligible Components'!N1384,'User Instructions'!$D$3:$D$8,0)),"")</f>
        <v/>
      </c>
      <c r="U1384" s="1" t="str">
        <f>IFERROR(IF(INDEX('Tableau FR Download'!M:M,MATCH('Eligible Components'!M1384,'Tableau FR Download'!G:G,0))=0,"",INDEX('Tableau FR Download'!M:M,MATCH('Eligible Components'!M1384,'Tableau FR Download'!G:G,0))),"")</f>
        <v/>
      </c>
    </row>
    <row r="1385" spans="1:21" hidden="1" x14ac:dyDescent="0.35">
      <c r="A1385" s="1">
        <f t="shared" si="74"/>
        <v>0</v>
      </c>
      <c r="B1385" s="1">
        <v>0</v>
      </c>
      <c r="C1385" s="1" t="s">
        <v>201</v>
      </c>
      <c r="D1385" s="1" t="s">
        <v>170</v>
      </c>
      <c r="E1385" s="1" t="s">
        <v>206</v>
      </c>
      <c r="F1385" s="1" t="s">
        <v>207</v>
      </c>
      <c r="G1385" s="1" t="str">
        <f t="shared" si="73"/>
        <v>South Africa-HIV/AIDS,RSSH</v>
      </c>
      <c r="H1385" s="1">
        <v>1</v>
      </c>
      <c r="I1385" s="1" t="s">
        <v>107</v>
      </c>
      <c r="J1385" s="1" t="str">
        <f>IF(IFERROR(IF(M1385="",INDEX('Review Approach Lookup'!D:D,MATCH('Eligible Components'!G1385,'Review Approach Lookup'!A:A,0)),INDEX('Tableau FR Download'!I:I,MATCH(M1385,'Tableau FR Download'!G:G,0))),"")=0,"TBC",IFERROR(IF(M1385="",INDEX('Review Approach Lookup'!D:D,MATCH('Eligible Components'!G1385,'Review Approach Lookup'!A:A,0)),INDEX('Tableau FR Download'!I:I,MATCH(M1385,'Tableau FR Download'!G:G,0))),""))</f>
        <v/>
      </c>
      <c r="K1385" s="1" t="s">
        <v>219</v>
      </c>
      <c r="L1385" s="1">
        <f>_xlfn.MAXIFS('Tableau FR Download'!A:A,'Tableau FR Download'!B:B,'Eligible Components'!G1385)</f>
        <v>0</v>
      </c>
      <c r="M1385" s="1" t="str">
        <f>IF(L1385=0,"",INDEX('Tableau FR Download'!G:G,MATCH('Eligible Components'!L1385,'Tableau FR Download'!A:A,0)))</f>
        <v/>
      </c>
      <c r="N1385" s="2" t="str">
        <f>IFERROR(IF(LEFT(INDEX('Tableau FR Download'!J:J,MATCH('Eligible Components'!M1385,'Tableau FR Download'!G:G,0)),FIND(" - ",INDEX('Tableau FR Download'!J:J,MATCH('Eligible Components'!M1385,'Tableau FR Download'!G:G,0)))-1) = 0,"",LEFT(INDEX('Tableau FR Download'!J:J,MATCH('Eligible Components'!M1385,'Tableau FR Download'!G:G,0)),FIND(" - ",INDEX('Tableau FR Download'!J:J,MATCH('Eligible Components'!M1385,'Tableau FR Download'!G:G,0)))-1)),"")</f>
        <v/>
      </c>
      <c r="O1385" s="2" t="str">
        <f>IF(T1385="No","",IFERROR(IF(INDEX('Tableau FR Download'!M:M,MATCH('Eligible Components'!M1385,'Tableau FR Download'!G:G,0))=0,"",INDEX('Tableau FR Download'!M:M,MATCH('Eligible Components'!M1385,'Tableau FR Download'!G:G,0))),""))</f>
        <v/>
      </c>
      <c r="P1385" s="27" t="str">
        <f>IF(IFERROR(
INDEX('Funding Request Tracker'!$G$6:$G$13,MATCH('Eligible Components'!N1385,'Funding Request Tracker'!$F$6:$F$13,0)),"")=0,"",
IFERROR(INDEX('Funding Request Tracker'!$G$6:$G$13,MATCH('Eligible Components'!N1385,'Funding Request Tracker'!$F$6:$F$13,0)),
""))</f>
        <v/>
      </c>
      <c r="Q1385" s="27" t="str">
        <f>IF(IFERROR(INDEX('Tableau FR Download'!N:N,MATCH('Eligible Components'!M1385,'Tableau FR Download'!G:G,0)),"")=0,"",IFERROR(INDEX('Tableau FR Download'!N:N,MATCH('Eligible Components'!M1385,'Tableau FR Download'!G:G,0)),""))</f>
        <v/>
      </c>
      <c r="R1385" s="27" t="str">
        <f>IF(IFERROR(INDEX('Tableau FR Download'!O:O,MATCH('Eligible Components'!M1385,'Tableau FR Download'!G:G,0)),"")=0,"",IFERROR(INDEX('Tableau FR Download'!O:O,MATCH('Eligible Components'!M1385,'Tableau FR Download'!G:G,0)),""))</f>
        <v/>
      </c>
      <c r="S1385" t="str">
        <f t="shared" si="75"/>
        <v/>
      </c>
      <c r="T1385" s="1" t="str">
        <f>IFERROR(INDEX('User Instructions'!$E$3:$E$8,MATCH('Eligible Components'!N1385,'User Instructions'!$D$3:$D$8,0)),"")</f>
        <v/>
      </c>
      <c r="U1385" s="1" t="str">
        <f>IFERROR(IF(INDEX('Tableau FR Download'!M:M,MATCH('Eligible Components'!M1385,'Tableau FR Download'!G:G,0))=0,"",INDEX('Tableau FR Download'!M:M,MATCH('Eligible Components'!M1385,'Tableau FR Download'!G:G,0))),"")</f>
        <v/>
      </c>
    </row>
    <row r="1386" spans="1:21" hidden="1" x14ac:dyDescent="0.35">
      <c r="A1386" s="1">
        <f t="shared" si="74"/>
        <v>1</v>
      </c>
      <c r="B1386" s="1">
        <v>0</v>
      </c>
      <c r="C1386" s="1" t="s">
        <v>201</v>
      </c>
      <c r="D1386" s="1" t="s">
        <v>170</v>
      </c>
      <c r="E1386" s="1" t="s">
        <v>63</v>
      </c>
      <c r="F1386" s="1" t="s">
        <v>208</v>
      </c>
      <c r="G1386" s="1" t="str">
        <f t="shared" si="73"/>
        <v>South Africa-HIV/AIDS, Tuberculosis</v>
      </c>
      <c r="H1386" s="1">
        <v>1</v>
      </c>
      <c r="I1386" s="1" t="s">
        <v>107</v>
      </c>
      <c r="J1386" s="1" t="str">
        <f>IF(IFERROR(IF(M1386="",INDEX('Review Approach Lookup'!D:D,MATCH('Eligible Components'!G1386,'Review Approach Lookup'!A:A,0)),INDEX('Tableau FR Download'!I:I,MATCH(M1386,'Tableau FR Download'!G:G,0))),"")=0,"TBC",IFERROR(IF(M1386="",INDEX('Review Approach Lookup'!D:D,MATCH('Eligible Components'!G1386,'Review Approach Lookup'!A:A,0)),INDEX('Tableau FR Download'!I:I,MATCH(M1386,'Tableau FR Download'!G:G,0))),""))</f>
        <v>Full Review</v>
      </c>
      <c r="K1386" s="1" t="s">
        <v>219</v>
      </c>
      <c r="L1386" s="1">
        <f>_xlfn.MAXIFS('Tableau FR Download'!A:A,'Tableau FR Download'!B:B,'Eligible Components'!G1386)</f>
        <v>1691</v>
      </c>
      <c r="M1386" s="1" t="str">
        <f>IF(L1386=0,"",INDEX('Tableau FR Download'!G:G,MATCH('Eligible Components'!L1386,'Tableau FR Download'!A:A,0)))</f>
        <v>FR1691-ZAF-C</v>
      </c>
      <c r="N1386" s="2" t="str">
        <f>IFERROR(IF(LEFT(INDEX('Tableau FR Download'!J:J,MATCH('Eligible Components'!M1386,'Tableau FR Download'!G:G,0)),FIND(" - ",INDEX('Tableau FR Download'!J:J,MATCH('Eligible Components'!M1386,'Tableau FR Download'!G:G,0)))-1) = 0,"",LEFT(INDEX('Tableau FR Download'!J:J,MATCH('Eligible Components'!M1386,'Tableau FR Download'!G:G,0)),FIND(" - ",INDEX('Tableau FR Download'!J:J,MATCH('Eligible Components'!M1386,'Tableau FR Download'!G:G,0)))-1)),"")</f>
        <v>Window 6</v>
      </c>
      <c r="O1386" s="2" t="str">
        <f>IF(T1386="No","",IFERROR(IF(INDEX('Tableau FR Download'!M:M,MATCH('Eligible Components'!M1386,'Tableau FR Download'!G:G,0))=0,"",INDEX('Tableau FR Download'!M:M,MATCH('Eligible Components'!M1386,'Tableau FR Download'!G:G,0))),""))</f>
        <v/>
      </c>
      <c r="P1386" s="27">
        <f>IF(IFERROR(
INDEX('Funding Request Tracker'!$G$6:$G$13,MATCH('Eligible Components'!N1386,'Funding Request Tracker'!$F$6:$F$13,0)),"")=0,"",
IFERROR(INDEX('Funding Request Tracker'!$G$6:$G$13,MATCH('Eligible Components'!N1386,'Funding Request Tracker'!$F$6:$F$13,0)),
""))</f>
        <v>45544</v>
      </c>
      <c r="Q1386" s="27" t="str">
        <f>IF(IFERROR(INDEX('Tableau FR Download'!N:N,MATCH('Eligible Components'!M1386,'Tableau FR Download'!G:G,0)),"")=0,"",IFERROR(INDEX('Tableau FR Download'!N:N,MATCH('Eligible Components'!M1386,'Tableau FR Download'!G:G,0)),""))</f>
        <v/>
      </c>
      <c r="R1386" s="27" t="str">
        <f>IF(IFERROR(INDEX('Tableau FR Download'!O:O,MATCH('Eligible Components'!M1386,'Tableau FR Download'!G:G,0)),"")=0,"",IFERROR(INDEX('Tableau FR Download'!O:O,MATCH('Eligible Components'!M1386,'Tableau FR Download'!G:G,0)),""))</f>
        <v/>
      </c>
      <c r="S1386" t="str">
        <f t="shared" si="75"/>
        <v/>
      </c>
      <c r="T1386" s="1" t="str">
        <f>IFERROR(INDEX('User Instructions'!$E$3:$E$8,MATCH('Eligible Components'!N1386,'User Instructions'!$D$3:$D$8,0)),"")</f>
        <v>No</v>
      </c>
      <c r="U1386" s="1" t="str">
        <f>IFERROR(IF(INDEX('Tableau FR Download'!M:M,MATCH('Eligible Components'!M1386,'Tableau FR Download'!G:G,0))=0,"",INDEX('Tableau FR Download'!M:M,MATCH('Eligible Components'!M1386,'Tableau FR Download'!G:G,0))),"")</f>
        <v/>
      </c>
    </row>
    <row r="1387" spans="1:21" hidden="1" x14ac:dyDescent="0.35">
      <c r="A1387" s="1">
        <f t="shared" si="74"/>
        <v>0</v>
      </c>
      <c r="B1387" s="1">
        <v>0</v>
      </c>
      <c r="C1387" s="1" t="s">
        <v>201</v>
      </c>
      <c r="D1387" s="1" t="s">
        <v>170</v>
      </c>
      <c r="E1387" s="1" t="s">
        <v>53</v>
      </c>
      <c r="F1387" s="1" t="s">
        <v>209</v>
      </c>
      <c r="G1387" s="1" t="str">
        <f t="shared" si="73"/>
        <v>South Africa-HIV/AIDS,Tuberculosis,Malaria</v>
      </c>
      <c r="H1387" s="1">
        <v>1</v>
      </c>
      <c r="I1387" s="1" t="s">
        <v>107</v>
      </c>
      <c r="J1387" s="1" t="str">
        <f>IF(IFERROR(IF(M1387="",INDEX('Review Approach Lookup'!D:D,MATCH('Eligible Components'!G1387,'Review Approach Lookup'!A:A,0)),INDEX('Tableau FR Download'!I:I,MATCH(M1387,'Tableau FR Download'!G:G,0))),"")=0,"TBC",IFERROR(IF(M1387="",INDEX('Review Approach Lookup'!D:D,MATCH('Eligible Components'!G1387,'Review Approach Lookup'!A:A,0)),INDEX('Tableau FR Download'!I:I,MATCH(M1387,'Tableau FR Download'!G:G,0))),""))</f>
        <v/>
      </c>
      <c r="K1387" s="1" t="s">
        <v>219</v>
      </c>
      <c r="L1387" s="1">
        <f>_xlfn.MAXIFS('Tableau FR Download'!A:A,'Tableau FR Download'!B:B,'Eligible Components'!G1387)</f>
        <v>0</v>
      </c>
      <c r="M1387" s="1" t="str">
        <f>IF(L1387=0,"",INDEX('Tableau FR Download'!G:G,MATCH('Eligible Components'!L1387,'Tableau FR Download'!A:A,0)))</f>
        <v/>
      </c>
      <c r="N1387" s="2" t="str">
        <f>IFERROR(IF(LEFT(INDEX('Tableau FR Download'!J:J,MATCH('Eligible Components'!M1387,'Tableau FR Download'!G:G,0)),FIND(" - ",INDEX('Tableau FR Download'!J:J,MATCH('Eligible Components'!M1387,'Tableau FR Download'!G:G,0)))-1) = 0,"",LEFT(INDEX('Tableau FR Download'!J:J,MATCH('Eligible Components'!M1387,'Tableau FR Download'!G:G,0)),FIND(" - ",INDEX('Tableau FR Download'!J:J,MATCH('Eligible Components'!M1387,'Tableau FR Download'!G:G,0)))-1)),"")</f>
        <v/>
      </c>
      <c r="O1387" s="2" t="str">
        <f>IF(T1387="No","",IFERROR(IF(INDEX('Tableau FR Download'!M:M,MATCH('Eligible Components'!M1387,'Tableau FR Download'!G:G,0))=0,"",INDEX('Tableau FR Download'!M:M,MATCH('Eligible Components'!M1387,'Tableau FR Download'!G:G,0))),""))</f>
        <v/>
      </c>
      <c r="P1387" s="27" t="str">
        <f>IF(IFERROR(
INDEX('Funding Request Tracker'!$G$6:$G$13,MATCH('Eligible Components'!N1387,'Funding Request Tracker'!$F$6:$F$13,0)),"")=0,"",
IFERROR(INDEX('Funding Request Tracker'!$G$6:$G$13,MATCH('Eligible Components'!N1387,'Funding Request Tracker'!$F$6:$F$13,0)),
""))</f>
        <v/>
      </c>
      <c r="Q1387" s="27" t="str">
        <f>IF(IFERROR(INDEX('Tableau FR Download'!N:N,MATCH('Eligible Components'!M1387,'Tableau FR Download'!G:G,0)),"")=0,"",IFERROR(INDEX('Tableau FR Download'!N:N,MATCH('Eligible Components'!M1387,'Tableau FR Download'!G:G,0)),""))</f>
        <v/>
      </c>
      <c r="R1387" s="27" t="str">
        <f>IF(IFERROR(INDEX('Tableau FR Download'!O:O,MATCH('Eligible Components'!M1387,'Tableau FR Download'!G:G,0)),"")=0,"",IFERROR(INDEX('Tableau FR Download'!O:O,MATCH('Eligible Components'!M1387,'Tableau FR Download'!G:G,0)),""))</f>
        <v/>
      </c>
      <c r="S1387" t="str">
        <f t="shared" si="75"/>
        <v/>
      </c>
      <c r="T1387" s="1" t="str">
        <f>IFERROR(INDEX('User Instructions'!$E$3:$E$8,MATCH('Eligible Components'!N1387,'User Instructions'!$D$3:$D$8,0)),"")</f>
        <v/>
      </c>
      <c r="U1387" s="1" t="str">
        <f>IFERROR(IF(INDEX('Tableau FR Download'!M:M,MATCH('Eligible Components'!M1387,'Tableau FR Download'!G:G,0))=0,"",INDEX('Tableau FR Download'!M:M,MATCH('Eligible Components'!M1387,'Tableau FR Download'!G:G,0))),"")</f>
        <v/>
      </c>
    </row>
    <row r="1388" spans="1:21" hidden="1" x14ac:dyDescent="0.35">
      <c r="A1388" s="1">
        <f t="shared" si="74"/>
        <v>0</v>
      </c>
      <c r="B1388" s="1">
        <v>0</v>
      </c>
      <c r="C1388" s="1" t="s">
        <v>201</v>
      </c>
      <c r="D1388" s="1" t="s">
        <v>170</v>
      </c>
      <c r="E1388" s="1" t="s">
        <v>81</v>
      </c>
      <c r="F1388" s="1" t="s">
        <v>210</v>
      </c>
      <c r="G1388" s="1" t="str">
        <f t="shared" si="73"/>
        <v>South Africa-HIV/AIDS,Tuberculosis,Malaria,RSSH</v>
      </c>
      <c r="H1388" s="1">
        <v>1</v>
      </c>
      <c r="I1388" s="1" t="s">
        <v>107</v>
      </c>
      <c r="J1388" s="1" t="str">
        <f>IF(IFERROR(IF(M1388="",INDEX('Review Approach Lookup'!D:D,MATCH('Eligible Components'!G1388,'Review Approach Lookup'!A:A,0)),INDEX('Tableau FR Download'!I:I,MATCH(M1388,'Tableau FR Download'!G:G,0))),"")=0,"TBC",IFERROR(IF(M1388="",INDEX('Review Approach Lookup'!D:D,MATCH('Eligible Components'!G1388,'Review Approach Lookup'!A:A,0)),INDEX('Tableau FR Download'!I:I,MATCH(M1388,'Tableau FR Download'!G:G,0))),""))</f>
        <v/>
      </c>
      <c r="K1388" s="1" t="s">
        <v>219</v>
      </c>
      <c r="L1388" s="1">
        <f>_xlfn.MAXIFS('Tableau FR Download'!A:A,'Tableau FR Download'!B:B,'Eligible Components'!G1388)</f>
        <v>0</v>
      </c>
      <c r="M1388" s="1" t="str">
        <f>IF(L1388=0,"",INDEX('Tableau FR Download'!G:G,MATCH('Eligible Components'!L1388,'Tableau FR Download'!A:A,0)))</f>
        <v/>
      </c>
      <c r="N1388" s="2" t="str">
        <f>IFERROR(IF(LEFT(INDEX('Tableau FR Download'!J:J,MATCH('Eligible Components'!M1388,'Tableau FR Download'!G:G,0)),FIND(" - ",INDEX('Tableau FR Download'!J:J,MATCH('Eligible Components'!M1388,'Tableau FR Download'!G:G,0)))-1) = 0,"",LEFT(INDEX('Tableau FR Download'!J:J,MATCH('Eligible Components'!M1388,'Tableau FR Download'!G:G,0)),FIND(" - ",INDEX('Tableau FR Download'!J:J,MATCH('Eligible Components'!M1388,'Tableau FR Download'!G:G,0)))-1)),"")</f>
        <v/>
      </c>
      <c r="O1388" s="2" t="str">
        <f>IF(T1388="No","",IFERROR(IF(INDEX('Tableau FR Download'!M:M,MATCH('Eligible Components'!M1388,'Tableau FR Download'!G:G,0))=0,"",INDEX('Tableau FR Download'!M:M,MATCH('Eligible Components'!M1388,'Tableau FR Download'!G:G,0))),""))</f>
        <v/>
      </c>
      <c r="P1388" s="27" t="str">
        <f>IF(IFERROR(
INDEX('Funding Request Tracker'!$G$6:$G$13,MATCH('Eligible Components'!N1388,'Funding Request Tracker'!$F$6:$F$13,0)),"")=0,"",
IFERROR(INDEX('Funding Request Tracker'!$G$6:$G$13,MATCH('Eligible Components'!N1388,'Funding Request Tracker'!$F$6:$F$13,0)),
""))</f>
        <v/>
      </c>
      <c r="Q1388" s="27" t="str">
        <f>IF(IFERROR(INDEX('Tableau FR Download'!N:N,MATCH('Eligible Components'!M1388,'Tableau FR Download'!G:G,0)),"")=0,"",IFERROR(INDEX('Tableau FR Download'!N:N,MATCH('Eligible Components'!M1388,'Tableau FR Download'!G:G,0)),""))</f>
        <v/>
      </c>
      <c r="R1388" s="27" t="str">
        <f>IF(IFERROR(INDEX('Tableau FR Download'!O:O,MATCH('Eligible Components'!M1388,'Tableau FR Download'!G:G,0)),"")=0,"",IFERROR(INDEX('Tableau FR Download'!O:O,MATCH('Eligible Components'!M1388,'Tableau FR Download'!G:G,0)),""))</f>
        <v/>
      </c>
      <c r="S1388" t="str">
        <f t="shared" si="75"/>
        <v/>
      </c>
      <c r="T1388" s="1" t="str">
        <f>IFERROR(INDEX('User Instructions'!$E$3:$E$8,MATCH('Eligible Components'!N1388,'User Instructions'!$D$3:$D$8,0)),"")</f>
        <v/>
      </c>
      <c r="U1388" s="1" t="str">
        <f>IFERROR(IF(INDEX('Tableau FR Download'!M:M,MATCH('Eligible Components'!M1388,'Tableau FR Download'!G:G,0))=0,"",INDEX('Tableau FR Download'!M:M,MATCH('Eligible Components'!M1388,'Tableau FR Download'!G:G,0))),"")</f>
        <v/>
      </c>
    </row>
    <row r="1389" spans="1:21" hidden="1" x14ac:dyDescent="0.35">
      <c r="A1389" s="1">
        <f t="shared" si="74"/>
        <v>0</v>
      </c>
      <c r="B1389" s="1">
        <v>0</v>
      </c>
      <c r="C1389" s="1" t="s">
        <v>201</v>
      </c>
      <c r="D1389" s="1" t="s">
        <v>170</v>
      </c>
      <c r="E1389" s="1" t="s">
        <v>137</v>
      </c>
      <c r="F1389" s="1" t="s">
        <v>211</v>
      </c>
      <c r="G1389" s="1" t="str">
        <f t="shared" si="73"/>
        <v>South Africa-HIV/AIDS,Tuberculosis,RSSH</v>
      </c>
      <c r="H1389" s="1">
        <v>1</v>
      </c>
      <c r="I1389" s="1" t="s">
        <v>107</v>
      </c>
      <c r="J1389" s="1" t="str">
        <f>IF(IFERROR(IF(M1389="",INDEX('Review Approach Lookup'!D:D,MATCH('Eligible Components'!G1389,'Review Approach Lookup'!A:A,0)),INDEX('Tableau FR Download'!I:I,MATCH(M1389,'Tableau FR Download'!G:G,0))),"")=0,"TBC",IFERROR(IF(M1389="",INDEX('Review Approach Lookup'!D:D,MATCH('Eligible Components'!G1389,'Review Approach Lookup'!A:A,0)),INDEX('Tableau FR Download'!I:I,MATCH(M1389,'Tableau FR Download'!G:G,0))),""))</f>
        <v/>
      </c>
      <c r="K1389" s="1" t="s">
        <v>219</v>
      </c>
      <c r="L1389" s="1">
        <f>_xlfn.MAXIFS('Tableau FR Download'!A:A,'Tableau FR Download'!B:B,'Eligible Components'!G1389)</f>
        <v>0</v>
      </c>
      <c r="M1389" s="1" t="str">
        <f>IF(L1389=0,"",INDEX('Tableau FR Download'!G:G,MATCH('Eligible Components'!L1389,'Tableau FR Download'!A:A,0)))</f>
        <v/>
      </c>
      <c r="N1389" s="2" t="str">
        <f>IFERROR(IF(LEFT(INDEX('Tableau FR Download'!J:J,MATCH('Eligible Components'!M1389,'Tableau FR Download'!G:G,0)),FIND(" - ",INDEX('Tableau FR Download'!J:J,MATCH('Eligible Components'!M1389,'Tableau FR Download'!G:G,0)))-1) = 0,"",LEFT(INDEX('Tableau FR Download'!J:J,MATCH('Eligible Components'!M1389,'Tableau FR Download'!G:G,0)),FIND(" - ",INDEX('Tableau FR Download'!J:J,MATCH('Eligible Components'!M1389,'Tableau FR Download'!G:G,0)))-1)),"")</f>
        <v/>
      </c>
      <c r="O1389" s="2" t="str">
        <f>IF(T1389="No","",IFERROR(IF(INDEX('Tableau FR Download'!M:M,MATCH('Eligible Components'!M1389,'Tableau FR Download'!G:G,0))=0,"",INDEX('Tableau FR Download'!M:M,MATCH('Eligible Components'!M1389,'Tableau FR Download'!G:G,0))),""))</f>
        <v/>
      </c>
      <c r="P1389" s="27" t="str">
        <f>IF(IFERROR(
INDEX('Funding Request Tracker'!$G$6:$G$13,MATCH('Eligible Components'!N1389,'Funding Request Tracker'!$F$6:$F$13,0)),"")=0,"",
IFERROR(INDEX('Funding Request Tracker'!$G$6:$G$13,MATCH('Eligible Components'!N1389,'Funding Request Tracker'!$F$6:$F$13,0)),
""))</f>
        <v/>
      </c>
      <c r="Q1389" s="27" t="str">
        <f>IF(IFERROR(INDEX('Tableau FR Download'!N:N,MATCH('Eligible Components'!M1389,'Tableau FR Download'!G:G,0)),"")=0,"",IFERROR(INDEX('Tableau FR Download'!N:N,MATCH('Eligible Components'!M1389,'Tableau FR Download'!G:G,0)),""))</f>
        <v/>
      </c>
      <c r="R1389" s="27" t="str">
        <f>IF(IFERROR(INDEX('Tableau FR Download'!O:O,MATCH('Eligible Components'!M1389,'Tableau FR Download'!G:G,0)),"")=0,"",IFERROR(INDEX('Tableau FR Download'!O:O,MATCH('Eligible Components'!M1389,'Tableau FR Download'!G:G,0)),""))</f>
        <v/>
      </c>
      <c r="S1389" t="str">
        <f t="shared" si="75"/>
        <v/>
      </c>
      <c r="T1389" s="1" t="str">
        <f>IFERROR(INDEX('User Instructions'!$E$3:$E$8,MATCH('Eligible Components'!N1389,'User Instructions'!$D$3:$D$8,0)),"")</f>
        <v/>
      </c>
      <c r="U1389" s="1" t="str">
        <f>IFERROR(IF(INDEX('Tableau FR Download'!M:M,MATCH('Eligible Components'!M1389,'Tableau FR Download'!G:G,0))=0,"",INDEX('Tableau FR Download'!M:M,MATCH('Eligible Components'!M1389,'Tableau FR Download'!G:G,0))),"")</f>
        <v/>
      </c>
    </row>
    <row r="1390" spans="1:21" hidden="1" x14ac:dyDescent="0.35">
      <c r="A1390" s="1">
        <f t="shared" si="74"/>
        <v>0</v>
      </c>
      <c r="B1390" s="1">
        <v>0</v>
      </c>
      <c r="C1390" s="1" t="s">
        <v>201</v>
      </c>
      <c r="D1390" s="1" t="s">
        <v>170</v>
      </c>
      <c r="E1390" s="1" t="s">
        <v>68</v>
      </c>
      <c r="F1390" s="1" t="s">
        <v>68</v>
      </c>
      <c r="G1390" s="1" t="str">
        <f t="shared" si="73"/>
        <v>South Africa-Malaria</v>
      </c>
      <c r="H1390" s="1">
        <v>0</v>
      </c>
      <c r="I1390" s="1" t="s">
        <v>107</v>
      </c>
      <c r="J1390" s="1" t="str">
        <f>IF(IFERROR(IF(M1390="",INDEX('Review Approach Lookup'!D:D,MATCH('Eligible Components'!G1390,'Review Approach Lookup'!A:A,0)),INDEX('Tableau FR Download'!I:I,MATCH(M1390,'Tableau FR Download'!G:G,0))),"")=0,"TBC",IFERROR(IF(M1390="",INDEX('Review Approach Lookup'!D:D,MATCH('Eligible Components'!G1390,'Review Approach Lookup'!A:A,0)),INDEX('Tableau FR Download'!I:I,MATCH(M1390,'Tableau FR Download'!G:G,0))),""))</f>
        <v/>
      </c>
      <c r="K1390" s="1" t="s">
        <v>219</v>
      </c>
      <c r="L1390" s="1">
        <f>_xlfn.MAXIFS('Tableau FR Download'!A:A,'Tableau FR Download'!B:B,'Eligible Components'!G1390)</f>
        <v>0</v>
      </c>
      <c r="M1390" s="1" t="str">
        <f>IF(L1390=0,"",INDEX('Tableau FR Download'!G:G,MATCH('Eligible Components'!L1390,'Tableau FR Download'!A:A,0)))</f>
        <v/>
      </c>
      <c r="N1390" s="2" t="str">
        <f>IFERROR(IF(LEFT(INDEX('Tableau FR Download'!J:J,MATCH('Eligible Components'!M1390,'Tableau FR Download'!G:G,0)),FIND(" - ",INDEX('Tableau FR Download'!J:J,MATCH('Eligible Components'!M1390,'Tableau FR Download'!G:G,0)))-1) = 0,"",LEFT(INDEX('Tableau FR Download'!J:J,MATCH('Eligible Components'!M1390,'Tableau FR Download'!G:G,0)),FIND(" - ",INDEX('Tableau FR Download'!J:J,MATCH('Eligible Components'!M1390,'Tableau FR Download'!G:G,0)))-1)),"")</f>
        <v/>
      </c>
      <c r="O1390" s="2" t="str">
        <f>IF(T1390="No","",IFERROR(IF(INDEX('Tableau FR Download'!M:M,MATCH('Eligible Components'!M1390,'Tableau FR Download'!G:G,0))=0,"",INDEX('Tableau FR Download'!M:M,MATCH('Eligible Components'!M1390,'Tableau FR Download'!G:G,0))),""))</f>
        <v/>
      </c>
      <c r="P1390" s="27" t="str">
        <f>IF(IFERROR(
INDEX('Funding Request Tracker'!$G$6:$G$13,MATCH('Eligible Components'!N1390,'Funding Request Tracker'!$F$6:$F$13,0)),"")=0,"",
IFERROR(INDEX('Funding Request Tracker'!$G$6:$G$13,MATCH('Eligible Components'!N1390,'Funding Request Tracker'!$F$6:$F$13,0)),
""))</f>
        <v/>
      </c>
      <c r="Q1390" s="27" t="str">
        <f>IF(IFERROR(INDEX('Tableau FR Download'!N:N,MATCH('Eligible Components'!M1390,'Tableau FR Download'!G:G,0)),"")=0,"",IFERROR(INDEX('Tableau FR Download'!N:N,MATCH('Eligible Components'!M1390,'Tableau FR Download'!G:G,0)),""))</f>
        <v/>
      </c>
      <c r="R1390" s="27" t="str">
        <f>IF(IFERROR(INDEX('Tableau FR Download'!O:O,MATCH('Eligible Components'!M1390,'Tableau FR Download'!G:G,0)),"")=0,"",IFERROR(INDEX('Tableau FR Download'!O:O,MATCH('Eligible Components'!M1390,'Tableau FR Download'!G:G,0)),""))</f>
        <v/>
      </c>
      <c r="S1390" t="str">
        <f t="shared" si="75"/>
        <v/>
      </c>
      <c r="T1390" s="1" t="str">
        <f>IFERROR(INDEX('User Instructions'!$E$3:$E$8,MATCH('Eligible Components'!N1390,'User Instructions'!$D$3:$D$8,0)),"")</f>
        <v/>
      </c>
      <c r="U1390" s="1" t="str">
        <f>IFERROR(IF(INDEX('Tableau FR Download'!M:M,MATCH('Eligible Components'!M1390,'Tableau FR Download'!G:G,0))=0,"",INDEX('Tableau FR Download'!M:M,MATCH('Eligible Components'!M1390,'Tableau FR Download'!G:G,0))),"")</f>
        <v/>
      </c>
    </row>
    <row r="1391" spans="1:21" hidden="1" x14ac:dyDescent="0.35">
      <c r="A1391" s="1">
        <f t="shared" si="74"/>
        <v>0</v>
      </c>
      <c r="B1391" s="1">
        <v>0</v>
      </c>
      <c r="C1391" s="1" t="s">
        <v>201</v>
      </c>
      <c r="D1391" s="1" t="s">
        <v>170</v>
      </c>
      <c r="E1391" s="1" t="s">
        <v>94</v>
      </c>
      <c r="F1391" s="1" t="s">
        <v>212</v>
      </c>
      <c r="G1391" s="1" t="str">
        <f t="shared" si="73"/>
        <v>South Africa-Malaria,RSSH</v>
      </c>
      <c r="H1391" s="1">
        <v>1</v>
      </c>
      <c r="I1391" s="1" t="s">
        <v>107</v>
      </c>
      <c r="J1391" s="1" t="str">
        <f>IF(IFERROR(IF(M1391="",INDEX('Review Approach Lookup'!D:D,MATCH('Eligible Components'!G1391,'Review Approach Lookup'!A:A,0)),INDEX('Tableau FR Download'!I:I,MATCH(M1391,'Tableau FR Download'!G:G,0))),"")=0,"TBC",IFERROR(IF(M1391="",INDEX('Review Approach Lookup'!D:D,MATCH('Eligible Components'!G1391,'Review Approach Lookup'!A:A,0)),INDEX('Tableau FR Download'!I:I,MATCH(M1391,'Tableau FR Download'!G:G,0))),""))</f>
        <v/>
      </c>
      <c r="K1391" s="1" t="s">
        <v>219</v>
      </c>
      <c r="L1391" s="1">
        <f>_xlfn.MAXIFS('Tableau FR Download'!A:A,'Tableau FR Download'!B:B,'Eligible Components'!G1391)</f>
        <v>0</v>
      </c>
      <c r="M1391" s="1" t="str">
        <f>IF(L1391=0,"",INDEX('Tableau FR Download'!G:G,MATCH('Eligible Components'!L1391,'Tableau FR Download'!A:A,0)))</f>
        <v/>
      </c>
      <c r="N1391" s="2" t="str">
        <f>IFERROR(IF(LEFT(INDEX('Tableau FR Download'!J:J,MATCH('Eligible Components'!M1391,'Tableau FR Download'!G:G,0)),FIND(" - ",INDEX('Tableau FR Download'!J:J,MATCH('Eligible Components'!M1391,'Tableau FR Download'!G:G,0)))-1) = 0,"",LEFT(INDEX('Tableau FR Download'!J:J,MATCH('Eligible Components'!M1391,'Tableau FR Download'!G:G,0)),FIND(" - ",INDEX('Tableau FR Download'!J:J,MATCH('Eligible Components'!M1391,'Tableau FR Download'!G:G,0)))-1)),"")</f>
        <v/>
      </c>
      <c r="O1391" s="2" t="str">
        <f>IF(T1391="No","",IFERROR(IF(INDEX('Tableau FR Download'!M:M,MATCH('Eligible Components'!M1391,'Tableau FR Download'!G:G,0))=0,"",INDEX('Tableau FR Download'!M:M,MATCH('Eligible Components'!M1391,'Tableau FR Download'!G:G,0))),""))</f>
        <v/>
      </c>
      <c r="P1391" s="27" t="str">
        <f>IF(IFERROR(
INDEX('Funding Request Tracker'!$G$6:$G$13,MATCH('Eligible Components'!N1391,'Funding Request Tracker'!$F$6:$F$13,0)),"")=0,"",
IFERROR(INDEX('Funding Request Tracker'!$G$6:$G$13,MATCH('Eligible Components'!N1391,'Funding Request Tracker'!$F$6:$F$13,0)),
""))</f>
        <v/>
      </c>
      <c r="Q1391" s="27" t="str">
        <f>IF(IFERROR(INDEX('Tableau FR Download'!N:N,MATCH('Eligible Components'!M1391,'Tableau FR Download'!G:G,0)),"")=0,"",IFERROR(INDEX('Tableau FR Download'!N:N,MATCH('Eligible Components'!M1391,'Tableau FR Download'!G:G,0)),""))</f>
        <v/>
      </c>
      <c r="R1391" s="27" t="str">
        <f>IF(IFERROR(INDEX('Tableau FR Download'!O:O,MATCH('Eligible Components'!M1391,'Tableau FR Download'!G:G,0)),"")=0,"",IFERROR(INDEX('Tableau FR Download'!O:O,MATCH('Eligible Components'!M1391,'Tableau FR Download'!G:G,0)),""))</f>
        <v/>
      </c>
      <c r="S1391" t="str">
        <f t="shared" si="75"/>
        <v/>
      </c>
      <c r="T1391" s="1" t="str">
        <f>IFERROR(INDEX('User Instructions'!$E$3:$E$8,MATCH('Eligible Components'!N1391,'User Instructions'!$D$3:$D$8,0)),"")</f>
        <v/>
      </c>
      <c r="U1391" s="1" t="str">
        <f>IFERROR(IF(INDEX('Tableau FR Download'!M:M,MATCH('Eligible Components'!M1391,'Tableau FR Download'!G:G,0))=0,"",INDEX('Tableau FR Download'!M:M,MATCH('Eligible Components'!M1391,'Tableau FR Download'!G:G,0))),"")</f>
        <v/>
      </c>
    </row>
    <row r="1392" spans="1:21" hidden="1" x14ac:dyDescent="0.35">
      <c r="A1392" s="1">
        <f t="shared" si="74"/>
        <v>0</v>
      </c>
      <c r="B1392" s="1">
        <v>0</v>
      </c>
      <c r="C1392" s="1" t="s">
        <v>201</v>
      </c>
      <c r="D1392" s="1" t="s">
        <v>170</v>
      </c>
      <c r="E1392" s="1" t="s">
        <v>91</v>
      </c>
      <c r="F1392" s="1" t="s">
        <v>91</v>
      </c>
      <c r="G1392" s="1" t="str">
        <f t="shared" si="73"/>
        <v>South Africa-RSSH</v>
      </c>
      <c r="H1392" s="1">
        <v>1</v>
      </c>
      <c r="I1392" s="1" t="s">
        <v>107</v>
      </c>
      <c r="J1392" s="1" t="str">
        <f>IF(IFERROR(IF(M1392="",INDEX('Review Approach Lookup'!D:D,MATCH('Eligible Components'!G1392,'Review Approach Lookup'!A:A,0)),INDEX('Tableau FR Download'!I:I,MATCH(M1392,'Tableau FR Download'!G:G,0))),"")=0,"TBC",IFERROR(IF(M1392="",INDEX('Review Approach Lookup'!D:D,MATCH('Eligible Components'!G1392,'Review Approach Lookup'!A:A,0)),INDEX('Tableau FR Download'!I:I,MATCH(M1392,'Tableau FR Download'!G:G,0))),""))</f>
        <v>TBC</v>
      </c>
      <c r="K1392" s="1" t="s">
        <v>219</v>
      </c>
      <c r="L1392" s="1">
        <f>_xlfn.MAXIFS('Tableau FR Download'!A:A,'Tableau FR Download'!B:B,'Eligible Components'!G1392)</f>
        <v>0</v>
      </c>
      <c r="M1392" s="1" t="str">
        <f>IF(L1392=0,"",INDEX('Tableau FR Download'!G:G,MATCH('Eligible Components'!L1392,'Tableau FR Download'!A:A,0)))</f>
        <v/>
      </c>
      <c r="N1392" s="2" t="str">
        <f>IFERROR(IF(LEFT(INDEX('Tableau FR Download'!J:J,MATCH('Eligible Components'!M1392,'Tableau FR Download'!G:G,0)),FIND(" - ",INDEX('Tableau FR Download'!J:J,MATCH('Eligible Components'!M1392,'Tableau FR Download'!G:G,0)))-1) = 0,"",LEFT(INDEX('Tableau FR Download'!J:J,MATCH('Eligible Components'!M1392,'Tableau FR Download'!G:G,0)),FIND(" - ",INDEX('Tableau FR Download'!J:J,MATCH('Eligible Components'!M1392,'Tableau FR Download'!G:G,0)))-1)),"")</f>
        <v/>
      </c>
      <c r="O1392" s="2" t="str">
        <f>IF(T1392="No","",IFERROR(IF(INDEX('Tableau FR Download'!M:M,MATCH('Eligible Components'!M1392,'Tableau FR Download'!G:G,0))=0,"",INDEX('Tableau FR Download'!M:M,MATCH('Eligible Components'!M1392,'Tableau FR Download'!G:G,0))),""))</f>
        <v/>
      </c>
      <c r="P1392" s="27" t="str">
        <f>IF(IFERROR(
INDEX('Funding Request Tracker'!$G$6:$G$13,MATCH('Eligible Components'!N1392,'Funding Request Tracker'!$F$6:$F$13,0)),"")=0,"",
IFERROR(INDEX('Funding Request Tracker'!$G$6:$G$13,MATCH('Eligible Components'!N1392,'Funding Request Tracker'!$F$6:$F$13,0)),
""))</f>
        <v/>
      </c>
      <c r="Q1392" s="27" t="str">
        <f>IF(IFERROR(INDEX('Tableau FR Download'!N:N,MATCH('Eligible Components'!M1392,'Tableau FR Download'!G:G,0)),"")=0,"",IFERROR(INDEX('Tableau FR Download'!N:N,MATCH('Eligible Components'!M1392,'Tableau FR Download'!G:G,0)),""))</f>
        <v/>
      </c>
      <c r="R1392" s="27" t="str">
        <f>IF(IFERROR(INDEX('Tableau FR Download'!O:O,MATCH('Eligible Components'!M1392,'Tableau FR Download'!G:G,0)),"")=0,"",IFERROR(INDEX('Tableau FR Download'!O:O,MATCH('Eligible Components'!M1392,'Tableau FR Download'!G:G,0)),""))</f>
        <v/>
      </c>
      <c r="S1392" t="str">
        <f t="shared" si="75"/>
        <v/>
      </c>
      <c r="T1392" s="1" t="str">
        <f>IFERROR(INDEX('User Instructions'!$E$3:$E$8,MATCH('Eligible Components'!N1392,'User Instructions'!$D$3:$D$8,0)),"")</f>
        <v/>
      </c>
      <c r="U1392" s="1" t="str">
        <f>IFERROR(IF(INDEX('Tableau FR Download'!M:M,MATCH('Eligible Components'!M1392,'Tableau FR Download'!G:G,0))=0,"",INDEX('Tableau FR Download'!M:M,MATCH('Eligible Components'!M1392,'Tableau FR Download'!G:G,0))),"")</f>
        <v/>
      </c>
    </row>
    <row r="1393" spans="1:21" hidden="1" x14ac:dyDescent="0.35">
      <c r="A1393" s="1">
        <f t="shared" si="74"/>
        <v>0</v>
      </c>
      <c r="B1393" s="1">
        <v>1</v>
      </c>
      <c r="C1393" s="1" t="s">
        <v>201</v>
      </c>
      <c r="D1393" s="1" t="s">
        <v>170</v>
      </c>
      <c r="E1393" s="1" t="s">
        <v>61</v>
      </c>
      <c r="F1393" s="1" t="s">
        <v>213</v>
      </c>
      <c r="G1393" s="1" t="str">
        <f t="shared" si="73"/>
        <v>South Africa-Tuberculosis</v>
      </c>
      <c r="H1393" s="1">
        <v>1</v>
      </c>
      <c r="I1393" s="1" t="s">
        <v>107</v>
      </c>
      <c r="J1393" s="1" t="str">
        <f>IF(IFERROR(IF(M1393="",INDEX('Review Approach Lookup'!D:D,MATCH('Eligible Components'!G1393,'Review Approach Lookup'!A:A,0)),INDEX('Tableau FR Download'!I:I,MATCH(M1393,'Tableau FR Download'!G:G,0))),"")=0,"TBC",IFERROR(IF(M1393="",INDEX('Review Approach Lookup'!D:D,MATCH('Eligible Components'!G1393,'Review Approach Lookup'!A:A,0)),INDEX('Tableau FR Download'!I:I,MATCH(M1393,'Tableau FR Download'!G:G,0))),""))</f>
        <v>Full Review</v>
      </c>
      <c r="K1393" s="1" t="s">
        <v>219</v>
      </c>
      <c r="L1393" s="1">
        <f>_xlfn.MAXIFS('Tableau FR Download'!A:A,'Tableau FR Download'!B:B,'Eligible Components'!G1393)</f>
        <v>0</v>
      </c>
      <c r="M1393" s="1" t="str">
        <f>IF(L1393=0,"",INDEX('Tableau FR Download'!G:G,MATCH('Eligible Components'!L1393,'Tableau FR Download'!A:A,0)))</f>
        <v/>
      </c>
      <c r="N1393" s="2" t="str">
        <f>IFERROR(IF(LEFT(INDEX('Tableau FR Download'!J:J,MATCH('Eligible Components'!M1393,'Tableau FR Download'!G:G,0)),FIND(" - ",INDEX('Tableau FR Download'!J:J,MATCH('Eligible Components'!M1393,'Tableau FR Download'!G:G,0)))-1) = 0,"",LEFT(INDEX('Tableau FR Download'!J:J,MATCH('Eligible Components'!M1393,'Tableau FR Download'!G:G,0)),FIND(" - ",INDEX('Tableau FR Download'!J:J,MATCH('Eligible Components'!M1393,'Tableau FR Download'!G:G,0)))-1)),"")</f>
        <v/>
      </c>
      <c r="O1393" s="2" t="str">
        <f>IF(T1393="No","",IFERROR(IF(INDEX('Tableau FR Download'!M:M,MATCH('Eligible Components'!M1393,'Tableau FR Download'!G:G,0))=0,"",INDEX('Tableau FR Download'!M:M,MATCH('Eligible Components'!M1393,'Tableau FR Download'!G:G,0))),""))</f>
        <v/>
      </c>
      <c r="P1393" s="27" t="str">
        <f>IF(IFERROR(
INDEX('Funding Request Tracker'!$G$6:$G$13,MATCH('Eligible Components'!N1393,'Funding Request Tracker'!$F$6:$F$13,0)),"")=0,"",
IFERROR(INDEX('Funding Request Tracker'!$G$6:$G$13,MATCH('Eligible Components'!N1393,'Funding Request Tracker'!$F$6:$F$13,0)),
""))</f>
        <v/>
      </c>
      <c r="Q1393" s="27" t="str">
        <f>IF(IFERROR(INDEX('Tableau FR Download'!N:N,MATCH('Eligible Components'!M1393,'Tableau FR Download'!G:G,0)),"")=0,"",IFERROR(INDEX('Tableau FR Download'!N:N,MATCH('Eligible Components'!M1393,'Tableau FR Download'!G:G,0)),""))</f>
        <v/>
      </c>
      <c r="R1393" s="27" t="str">
        <f>IF(IFERROR(INDEX('Tableau FR Download'!O:O,MATCH('Eligible Components'!M1393,'Tableau FR Download'!G:G,0)),"")=0,"",IFERROR(INDEX('Tableau FR Download'!O:O,MATCH('Eligible Components'!M1393,'Tableau FR Download'!G:G,0)),""))</f>
        <v/>
      </c>
      <c r="S1393" t="str">
        <f t="shared" si="75"/>
        <v/>
      </c>
      <c r="T1393" s="1" t="str">
        <f>IFERROR(INDEX('User Instructions'!$E$3:$E$8,MATCH('Eligible Components'!N1393,'User Instructions'!$D$3:$D$8,0)),"")</f>
        <v/>
      </c>
      <c r="U1393" s="1" t="str">
        <f>IFERROR(IF(INDEX('Tableau FR Download'!M:M,MATCH('Eligible Components'!M1393,'Tableau FR Download'!G:G,0))=0,"",INDEX('Tableau FR Download'!M:M,MATCH('Eligible Components'!M1393,'Tableau FR Download'!G:G,0))),"")</f>
        <v/>
      </c>
    </row>
    <row r="1394" spans="1:21" hidden="1" x14ac:dyDescent="0.35">
      <c r="A1394" s="1">
        <f t="shared" si="74"/>
        <v>0</v>
      </c>
      <c r="B1394" s="1">
        <v>0</v>
      </c>
      <c r="C1394" s="1" t="s">
        <v>201</v>
      </c>
      <c r="D1394" s="1" t="s">
        <v>170</v>
      </c>
      <c r="E1394" s="1" t="s">
        <v>168</v>
      </c>
      <c r="F1394" s="1" t="s">
        <v>214</v>
      </c>
      <c r="G1394" s="1" t="str">
        <f t="shared" si="73"/>
        <v>South Africa-Tuberculosis,Malaria</v>
      </c>
      <c r="H1394" s="1">
        <v>1</v>
      </c>
      <c r="I1394" s="1" t="s">
        <v>107</v>
      </c>
      <c r="J1394" s="1" t="str">
        <f>IF(IFERROR(IF(M1394="",INDEX('Review Approach Lookup'!D:D,MATCH('Eligible Components'!G1394,'Review Approach Lookup'!A:A,0)),INDEX('Tableau FR Download'!I:I,MATCH(M1394,'Tableau FR Download'!G:G,0))),"")=0,"TBC",IFERROR(IF(M1394="",INDEX('Review Approach Lookup'!D:D,MATCH('Eligible Components'!G1394,'Review Approach Lookup'!A:A,0)),INDEX('Tableau FR Download'!I:I,MATCH(M1394,'Tableau FR Download'!G:G,0))),""))</f>
        <v/>
      </c>
      <c r="K1394" s="1" t="s">
        <v>219</v>
      </c>
      <c r="L1394" s="1">
        <f>_xlfn.MAXIFS('Tableau FR Download'!A:A,'Tableau FR Download'!B:B,'Eligible Components'!G1394)</f>
        <v>0</v>
      </c>
      <c r="M1394" s="1" t="str">
        <f>IF(L1394=0,"",INDEX('Tableau FR Download'!G:G,MATCH('Eligible Components'!L1394,'Tableau FR Download'!A:A,0)))</f>
        <v/>
      </c>
      <c r="N1394" s="2" t="str">
        <f>IFERROR(IF(LEFT(INDEX('Tableau FR Download'!J:J,MATCH('Eligible Components'!M1394,'Tableau FR Download'!G:G,0)),FIND(" - ",INDEX('Tableau FR Download'!J:J,MATCH('Eligible Components'!M1394,'Tableau FR Download'!G:G,0)))-1) = 0,"",LEFT(INDEX('Tableau FR Download'!J:J,MATCH('Eligible Components'!M1394,'Tableau FR Download'!G:G,0)),FIND(" - ",INDEX('Tableau FR Download'!J:J,MATCH('Eligible Components'!M1394,'Tableau FR Download'!G:G,0)))-1)),"")</f>
        <v/>
      </c>
      <c r="O1394" s="2" t="str">
        <f>IF(T1394="No","",IFERROR(IF(INDEX('Tableau FR Download'!M:M,MATCH('Eligible Components'!M1394,'Tableau FR Download'!G:G,0))=0,"",INDEX('Tableau FR Download'!M:M,MATCH('Eligible Components'!M1394,'Tableau FR Download'!G:G,0))),""))</f>
        <v/>
      </c>
      <c r="P1394" s="27" t="str">
        <f>IF(IFERROR(
INDEX('Funding Request Tracker'!$G$6:$G$13,MATCH('Eligible Components'!N1394,'Funding Request Tracker'!$F$6:$F$13,0)),"")=0,"",
IFERROR(INDEX('Funding Request Tracker'!$G$6:$G$13,MATCH('Eligible Components'!N1394,'Funding Request Tracker'!$F$6:$F$13,0)),
""))</f>
        <v/>
      </c>
      <c r="Q1394" s="27" t="str">
        <f>IF(IFERROR(INDEX('Tableau FR Download'!N:N,MATCH('Eligible Components'!M1394,'Tableau FR Download'!G:G,0)),"")=0,"",IFERROR(INDEX('Tableau FR Download'!N:N,MATCH('Eligible Components'!M1394,'Tableau FR Download'!G:G,0)),""))</f>
        <v/>
      </c>
      <c r="R1394" s="27" t="str">
        <f>IF(IFERROR(INDEX('Tableau FR Download'!O:O,MATCH('Eligible Components'!M1394,'Tableau FR Download'!G:G,0)),"")=0,"",IFERROR(INDEX('Tableau FR Download'!O:O,MATCH('Eligible Components'!M1394,'Tableau FR Download'!G:G,0)),""))</f>
        <v/>
      </c>
      <c r="S1394" t="str">
        <f t="shared" si="75"/>
        <v/>
      </c>
      <c r="T1394" s="1" t="str">
        <f>IFERROR(INDEX('User Instructions'!$E$3:$E$8,MATCH('Eligible Components'!N1394,'User Instructions'!$D$3:$D$8,0)),"")</f>
        <v/>
      </c>
      <c r="U1394" s="1" t="str">
        <f>IFERROR(IF(INDEX('Tableau FR Download'!M:M,MATCH('Eligible Components'!M1394,'Tableau FR Download'!G:G,0))=0,"",INDEX('Tableau FR Download'!M:M,MATCH('Eligible Components'!M1394,'Tableau FR Download'!G:G,0))),"")</f>
        <v/>
      </c>
    </row>
    <row r="1395" spans="1:21" hidden="1" x14ac:dyDescent="0.35">
      <c r="A1395" s="1">
        <f t="shared" si="74"/>
        <v>0</v>
      </c>
      <c r="B1395" s="1">
        <v>0</v>
      </c>
      <c r="C1395" s="1" t="s">
        <v>201</v>
      </c>
      <c r="D1395" s="1" t="s">
        <v>170</v>
      </c>
      <c r="E1395" s="1" t="s">
        <v>133</v>
      </c>
      <c r="F1395" s="1" t="s">
        <v>215</v>
      </c>
      <c r="G1395" s="1" t="str">
        <f t="shared" si="73"/>
        <v>South Africa-Tuberculosis,Malaria,RSSH</v>
      </c>
      <c r="H1395" s="1">
        <v>1</v>
      </c>
      <c r="I1395" s="1" t="s">
        <v>107</v>
      </c>
      <c r="J1395" s="1" t="str">
        <f>IF(IFERROR(IF(M1395="",INDEX('Review Approach Lookup'!D:D,MATCH('Eligible Components'!G1395,'Review Approach Lookup'!A:A,0)),INDEX('Tableau FR Download'!I:I,MATCH(M1395,'Tableau FR Download'!G:G,0))),"")=0,"TBC",IFERROR(IF(M1395="",INDEX('Review Approach Lookup'!D:D,MATCH('Eligible Components'!G1395,'Review Approach Lookup'!A:A,0)),INDEX('Tableau FR Download'!I:I,MATCH(M1395,'Tableau FR Download'!G:G,0))),""))</f>
        <v/>
      </c>
      <c r="K1395" s="1" t="s">
        <v>219</v>
      </c>
      <c r="L1395" s="1">
        <f>_xlfn.MAXIFS('Tableau FR Download'!A:A,'Tableau FR Download'!B:B,'Eligible Components'!G1395)</f>
        <v>0</v>
      </c>
      <c r="M1395" s="1" t="str">
        <f>IF(L1395=0,"",INDEX('Tableau FR Download'!G:G,MATCH('Eligible Components'!L1395,'Tableau FR Download'!A:A,0)))</f>
        <v/>
      </c>
      <c r="N1395" s="2" t="str">
        <f>IFERROR(IF(LEFT(INDEX('Tableau FR Download'!J:J,MATCH('Eligible Components'!M1395,'Tableau FR Download'!G:G,0)),FIND(" - ",INDEX('Tableau FR Download'!J:J,MATCH('Eligible Components'!M1395,'Tableau FR Download'!G:G,0)))-1) = 0,"",LEFT(INDEX('Tableau FR Download'!J:J,MATCH('Eligible Components'!M1395,'Tableau FR Download'!G:G,0)),FIND(" - ",INDEX('Tableau FR Download'!J:J,MATCH('Eligible Components'!M1395,'Tableau FR Download'!G:G,0)))-1)),"")</f>
        <v/>
      </c>
      <c r="O1395" s="2" t="str">
        <f>IF(T1395="No","",IFERROR(IF(INDEX('Tableau FR Download'!M:M,MATCH('Eligible Components'!M1395,'Tableau FR Download'!G:G,0))=0,"",INDEX('Tableau FR Download'!M:M,MATCH('Eligible Components'!M1395,'Tableau FR Download'!G:G,0))),""))</f>
        <v/>
      </c>
      <c r="P1395" s="27" t="str">
        <f>IF(IFERROR(
INDEX('Funding Request Tracker'!$G$6:$G$13,MATCH('Eligible Components'!N1395,'Funding Request Tracker'!$F$6:$F$13,0)),"")=0,"",
IFERROR(INDEX('Funding Request Tracker'!$G$6:$G$13,MATCH('Eligible Components'!N1395,'Funding Request Tracker'!$F$6:$F$13,0)),
""))</f>
        <v/>
      </c>
      <c r="Q1395" s="27" t="str">
        <f>IF(IFERROR(INDEX('Tableau FR Download'!N:N,MATCH('Eligible Components'!M1395,'Tableau FR Download'!G:G,0)),"")=0,"",IFERROR(INDEX('Tableau FR Download'!N:N,MATCH('Eligible Components'!M1395,'Tableau FR Download'!G:G,0)),""))</f>
        <v/>
      </c>
      <c r="R1395" s="27" t="str">
        <f>IF(IFERROR(INDEX('Tableau FR Download'!O:O,MATCH('Eligible Components'!M1395,'Tableau FR Download'!G:G,0)),"")=0,"",IFERROR(INDEX('Tableau FR Download'!O:O,MATCH('Eligible Components'!M1395,'Tableau FR Download'!G:G,0)),""))</f>
        <v/>
      </c>
      <c r="S1395" t="str">
        <f t="shared" si="75"/>
        <v/>
      </c>
      <c r="T1395" s="1" t="str">
        <f>IFERROR(INDEX('User Instructions'!$E$3:$E$8,MATCH('Eligible Components'!N1395,'User Instructions'!$D$3:$D$8,0)),"")</f>
        <v/>
      </c>
      <c r="U1395" s="1" t="str">
        <f>IFERROR(IF(INDEX('Tableau FR Download'!M:M,MATCH('Eligible Components'!M1395,'Tableau FR Download'!G:G,0))=0,"",INDEX('Tableau FR Download'!M:M,MATCH('Eligible Components'!M1395,'Tableau FR Download'!G:G,0))),"")</f>
        <v/>
      </c>
    </row>
    <row r="1396" spans="1:21" hidden="1" x14ac:dyDescent="0.35">
      <c r="A1396" s="1">
        <f t="shared" si="74"/>
        <v>0</v>
      </c>
      <c r="B1396" s="1">
        <v>0</v>
      </c>
      <c r="C1396" s="1" t="s">
        <v>201</v>
      </c>
      <c r="D1396" s="1" t="s">
        <v>170</v>
      </c>
      <c r="E1396" s="1" t="s">
        <v>121</v>
      </c>
      <c r="F1396" s="1" t="s">
        <v>216</v>
      </c>
      <c r="G1396" s="1" t="str">
        <f t="shared" si="73"/>
        <v>South Africa-Tuberculosis,RSSH</v>
      </c>
      <c r="H1396" s="1">
        <v>1</v>
      </c>
      <c r="I1396" s="1" t="s">
        <v>107</v>
      </c>
      <c r="J1396" s="1" t="str">
        <f>IF(IFERROR(IF(M1396="",INDEX('Review Approach Lookup'!D:D,MATCH('Eligible Components'!G1396,'Review Approach Lookup'!A:A,0)),INDEX('Tableau FR Download'!I:I,MATCH(M1396,'Tableau FR Download'!G:G,0))),"")=0,"TBC",IFERROR(IF(M1396="",INDEX('Review Approach Lookup'!D:D,MATCH('Eligible Components'!G1396,'Review Approach Lookup'!A:A,0)),INDEX('Tableau FR Download'!I:I,MATCH(M1396,'Tableau FR Download'!G:G,0))),""))</f>
        <v/>
      </c>
      <c r="K1396" s="1" t="s">
        <v>219</v>
      </c>
      <c r="L1396" s="1">
        <f>_xlfn.MAXIFS('Tableau FR Download'!A:A,'Tableau FR Download'!B:B,'Eligible Components'!G1396)</f>
        <v>0</v>
      </c>
      <c r="M1396" s="1" t="str">
        <f>IF(L1396=0,"",INDEX('Tableau FR Download'!G:G,MATCH('Eligible Components'!L1396,'Tableau FR Download'!A:A,0)))</f>
        <v/>
      </c>
      <c r="N1396" s="2" t="str">
        <f>IFERROR(IF(LEFT(INDEX('Tableau FR Download'!J:J,MATCH('Eligible Components'!M1396,'Tableau FR Download'!G:G,0)),FIND(" - ",INDEX('Tableau FR Download'!J:J,MATCH('Eligible Components'!M1396,'Tableau FR Download'!G:G,0)))-1) = 0,"",LEFT(INDEX('Tableau FR Download'!J:J,MATCH('Eligible Components'!M1396,'Tableau FR Download'!G:G,0)),FIND(" - ",INDEX('Tableau FR Download'!J:J,MATCH('Eligible Components'!M1396,'Tableau FR Download'!G:G,0)))-1)),"")</f>
        <v/>
      </c>
      <c r="O1396" s="2" t="str">
        <f>IF(T1396="No","",IFERROR(IF(INDEX('Tableau FR Download'!M:M,MATCH('Eligible Components'!M1396,'Tableau FR Download'!G:G,0))=0,"",INDEX('Tableau FR Download'!M:M,MATCH('Eligible Components'!M1396,'Tableau FR Download'!G:G,0))),""))</f>
        <v/>
      </c>
      <c r="P1396" s="27" t="str">
        <f>IF(IFERROR(
INDEX('Funding Request Tracker'!$G$6:$G$13,MATCH('Eligible Components'!N1396,'Funding Request Tracker'!$F$6:$F$13,0)),"")=0,"",
IFERROR(INDEX('Funding Request Tracker'!$G$6:$G$13,MATCH('Eligible Components'!N1396,'Funding Request Tracker'!$F$6:$F$13,0)),
""))</f>
        <v/>
      </c>
      <c r="Q1396" s="27" t="str">
        <f>IF(IFERROR(INDEX('Tableau FR Download'!N:N,MATCH('Eligible Components'!M1396,'Tableau FR Download'!G:G,0)),"")=0,"",IFERROR(INDEX('Tableau FR Download'!N:N,MATCH('Eligible Components'!M1396,'Tableau FR Download'!G:G,0)),""))</f>
        <v/>
      </c>
      <c r="R1396" s="27" t="str">
        <f>IF(IFERROR(INDEX('Tableau FR Download'!O:O,MATCH('Eligible Components'!M1396,'Tableau FR Download'!G:G,0)),"")=0,"",IFERROR(INDEX('Tableau FR Download'!O:O,MATCH('Eligible Components'!M1396,'Tableau FR Download'!G:G,0)),""))</f>
        <v/>
      </c>
      <c r="S1396" t="str">
        <f t="shared" si="75"/>
        <v/>
      </c>
      <c r="T1396" s="1" t="str">
        <f>IFERROR(INDEX('User Instructions'!$E$3:$E$8,MATCH('Eligible Components'!N1396,'User Instructions'!$D$3:$D$8,0)),"")</f>
        <v/>
      </c>
      <c r="U1396" s="1" t="str">
        <f>IFERROR(IF(INDEX('Tableau FR Download'!M:M,MATCH('Eligible Components'!M1396,'Tableau FR Download'!G:G,0))=0,"",INDEX('Tableau FR Download'!M:M,MATCH('Eligible Components'!M1396,'Tableau FR Download'!G:G,0))),"")</f>
        <v/>
      </c>
    </row>
    <row r="1397" spans="1:21" hidden="1" x14ac:dyDescent="0.35">
      <c r="A1397" s="1">
        <f t="shared" si="74"/>
        <v>0</v>
      </c>
      <c r="B1397" s="1">
        <v>1</v>
      </c>
      <c r="C1397" s="1" t="s">
        <v>201</v>
      </c>
      <c r="D1397" s="1" t="s">
        <v>171</v>
      </c>
      <c r="E1397" s="1" t="s">
        <v>59</v>
      </c>
      <c r="F1397" s="1" t="s">
        <v>59</v>
      </c>
      <c r="G1397" s="1" t="str">
        <f t="shared" si="73"/>
        <v>South Sudan-HIV/AIDS</v>
      </c>
      <c r="H1397" s="1">
        <v>1</v>
      </c>
      <c r="I1397" s="1" t="s">
        <v>97</v>
      </c>
      <c r="J1397" s="1" t="str">
        <f>IF(IFERROR(IF(M1397="",INDEX('Review Approach Lookup'!D:D,MATCH('Eligible Components'!G1397,'Review Approach Lookup'!A:A,0)),INDEX('Tableau FR Download'!I:I,MATCH(M1397,'Tableau FR Download'!G:G,0))),"")=0,"TBC",IFERROR(IF(M1397="",INDEX('Review Approach Lookup'!D:D,MATCH('Eligible Components'!G1397,'Review Approach Lookup'!A:A,0)),INDEX('Tableau FR Download'!I:I,MATCH(M1397,'Tableau FR Download'!G:G,0))),""))</f>
        <v>Full Review</v>
      </c>
      <c r="K1397" s="1" t="s">
        <v>202</v>
      </c>
      <c r="L1397" s="1">
        <f>_xlfn.MAXIFS('Tableau FR Download'!A:A,'Tableau FR Download'!B:B,'Eligible Components'!G1397)</f>
        <v>0</v>
      </c>
      <c r="M1397" s="1" t="str">
        <f>IF(L1397=0,"",INDEX('Tableau FR Download'!G:G,MATCH('Eligible Components'!L1397,'Tableau FR Download'!A:A,0)))</f>
        <v/>
      </c>
      <c r="N1397" s="2" t="str">
        <f>IFERROR(IF(LEFT(INDEX('Tableau FR Download'!J:J,MATCH('Eligible Components'!M1397,'Tableau FR Download'!G:G,0)),FIND(" - ",INDEX('Tableau FR Download'!J:J,MATCH('Eligible Components'!M1397,'Tableau FR Download'!G:G,0)))-1) = 0,"",LEFT(INDEX('Tableau FR Download'!J:J,MATCH('Eligible Components'!M1397,'Tableau FR Download'!G:G,0)),FIND(" - ",INDEX('Tableau FR Download'!J:J,MATCH('Eligible Components'!M1397,'Tableau FR Download'!G:G,0)))-1)),"")</f>
        <v/>
      </c>
      <c r="O1397" s="2" t="str">
        <f>IF(T1397="No","",IFERROR(IF(INDEX('Tableau FR Download'!M:M,MATCH('Eligible Components'!M1397,'Tableau FR Download'!G:G,0))=0,"",INDEX('Tableau FR Download'!M:M,MATCH('Eligible Components'!M1397,'Tableau FR Download'!G:G,0))),""))</f>
        <v/>
      </c>
      <c r="P1397" s="27" t="str">
        <f>IF(IFERROR(
INDEX('Funding Request Tracker'!$G$6:$G$13,MATCH('Eligible Components'!N1397,'Funding Request Tracker'!$F$6:$F$13,0)),"")=0,"",
IFERROR(INDEX('Funding Request Tracker'!$G$6:$G$13,MATCH('Eligible Components'!N1397,'Funding Request Tracker'!$F$6:$F$13,0)),
""))</f>
        <v/>
      </c>
      <c r="Q1397" s="27" t="str">
        <f>IF(IFERROR(INDEX('Tableau FR Download'!N:N,MATCH('Eligible Components'!M1397,'Tableau FR Download'!G:G,0)),"")=0,"",IFERROR(INDEX('Tableau FR Download'!N:N,MATCH('Eligible Components'!M1397,'Tableau FR Download'!G:G,0)),""))</f>
        <v/>
      </c>
      <c r="R1397" s="27" t="str">
        <f>IF(IFERROR(INDEX('Tableau FR Download'!O:O,MATCH('Eligible Components'!M1397,'Tableau FR Download'!G:G,0)),"")=0,"",IFERROR(INDEX('Tableau FR Download'!O:O,MATCH('Eligible Components'!M1397,'Tableau FR Download'!G:G,0)),""))</f>
        <v/>
      </c>
      <c r="S1397" t="str">
        <f t="shared" si="75"/>
        <v/>
      </c>
      <c r="T1397" s="1" t="str">
        <f>IFERROR(INDEX('User Instructions'!$E$3:$E$8,MATCH('Eligible Components'!N1397,'User Instructions'!$D$3:$D$8,0)),"")</f>
        <v/>
      </c>
      <c r="U1397" s="1" t="str">
        <f>IFERROR(IF(INDEX('Tableau FR Download'!M:M,MATCH('Eligible Components'!M1397,'Tableau FR Download'!G:G,0))=0,"",INDEX('Tableau FR Download'!M:M,MATCH('Eligible Components'!M1397,'Tableau FR Download'!G:G,0))),"")</f>
        <v/>
      </c>
    </row>
    <row r="1398" spans="1:21" hidden="1" x14ac:dyDescent="0.35">
      <c r="A1398" s="1">
        <f t="shared" si="74"/>
        <v>0</v>
      </c>
      <c r="B1398" s="1">
        <v>0</v>
      </c>
      <c r="C1398" s="1" t="s">
        <v>201</v>
      </c>
      <c r="D1398" s="1" t="s">
        <v>171</v>
      </c>
      <c r="E1398" s="1" t="s">
        <v>103</v>
      </c>
      <c r="F1398" s="1" t="s">
        <v>203</v>
      </c>
      <c r="G1398" s="1" t="str">
        <f t="shared" si="73"/>
        <v>South Sudan-HIV/AIDS,Malaria</v>
      </c>
      <c r="H1398" s="1">
        <v>1</v>
      </c>
      <c r="I1398" s="1" t="s">
        <v>97</v>
      </c>
      <c r="J1398" s="1" t="str">
        <f>IF(IFERROR(IF(M1398="",INDEX('Review Approach Lookup'!D:D,MATCH('Eligible Components'!G1398,'Review Approach Lookup'!A:A,0)),INDEX('Tableau FR Download'!I:I,MATCH(M1398,'Tableau FR Download'!G:G,0))),"")=0,"TBC",IFERROR(IF(M1398="",INDEX('Review Approach Lookup'!D:D,MATCH('Eligible Components'!G1398,'Review Approach Lookup'!A:A,0)),INDEX('Tableau FR Download'!I:I,MATCH(M1398,'Tableau FR Download'!G:G,0))),""))</f>
        <v/>
      </c>
      <c r="K1398" s="1" t="s">
        <v>202</v>
      </c>
      <c r="L1398" s="1">
        <f>_xlfn.MAXIFS('Tableau FR Download'!A:A,'Tableau FR Download'!B:B,'Eligible Components'!G1398)</f>
        <v>0</v>
      </c>
      <c r="M1398" s="1" t="str">
        <f>IF(L1398=0,"",INDEX('Tableau FR Download'!G:G,MATCH('Eligible Components'!L1398,'Tableau FR Download'!A:A,0)))</f>
        <v/>
      </c>
      <c r="N1398" s="2" t="str">
        <f>IFERROR(IF(LEFT(INDEX('Tableau FR Download'!J:J,MATCH('Eligible Components'!M1398,'Tableau FR Download'!G:G,0)),FIND(" - ",INDEX('Tableau FR Download'!J:J,MATCH('Eligible Components'!M1398,'Tableau FR Download'!G:G,0)))-1) = 0,"",LEFT(INDEX('Tableau FR Download'!J:J,MATCH('Eligible Components'!M1398,'Tableau FR Download'!G:G,0)),FIND(" - ",INDEX('Tableau FR Download'!J:J,MATCH('Eligible Components'!M1398,'Tableau FR Download'!G:G,0)))-1)),"")</f>
        <v/>
      </c>
      <c r="O1398" s="2" t="str">
        <f>IF(T1398="No","",IFERROR(IF(INDEX('Tableau FR Download'!M:M,MATCH('Eligible Components'!M1398,'Tableau FR Download'!G:G,0))=0,"",INDEX('Tableau FR Download'!M:M,MATCH('Eligible Components'!M1398,'Tableau FR Download'!G:G,0))),""))</f>
        <v/>
      </c>
      <c r="P1398" s="27" t="str">
        <f>IF(IFERROR(
INDEX('Funding Request Tracker'!$G$6:$G$13,MATCH('Eligible Components'!N1398,'Funding Request Tracker'!$F$6:$F$13,0)),"")=0,"",
IFERROR(INDEX('Funding Request Tracker'!$G$6:$G$13,MATCH('Eligible Components'!N1398,'Funding Request Tracker'!$F$6:$F$13,0)),
""))</f>
        <v/>
      </c>
      <c r="Q1398" s="27" t="str">
        <f>IF(IFERROR(INDEX('Tableau FR Download'!N:N,MATCH('Eligible Components'!M1398,'Tableau FR Download'!G:G,0)),"")=0,"",IFERROR(INDEX('Tableau FR Download'!N:N,MATCH('Eligible Components'!M1398,'Tableau FR Download'!G:G,0)),""))</f>
        <v/>
      </c>
      <c r="R1398" s="27" t="str">
        <f>IF(IFERROR(INDEX('Tableau FR Download'!O:O,MATCH('Eligible Components'!M1398,'Tableau FR Download'!G:G,0)),"")=0,"",IFERROR(INDEX('Tableau FR Download'!O:O,MATCH('Eligible Components'!M1398,'Tableau FR Download'!G:G,0)),""))</f>
        <v/>
      </c>
      <c r="S1398" t="str">
        <f t="shared" si="75"/>
        <v/>
      </c>
      <c r="T1398" s="1" t="str">
        <f>IFERROR(INDEX('User Instructions'!$E$3:$E$8,MATCH('Eligible Components'!N1398,'User Instructions'!$D$3:$D$8,0)),"")</f>
        <v/>
      </c>
      <c r="U1398" s="1" t="str">
        <f>IFERROR(IF(INDEX('Tableau FR Download'!M:M,MATCH('Eligible Components'!M1398,'Tableau FR Download'!G:G,0))=0,"",INDEX('Tableau FR Download'!M:M,MATCH('Eligible Components'!M1398,'Tableau FR Download'!G:G,0))),"")</f>
        <v/>
      </c>
    </row>
    <row r="1399" spans="1:21" hidden="1" x14ac:dyDescent="0.35">
      <c r="A1399" s="1">
        <f t="shared" si="74"/>
        <v>0</v>
      </c>
      <c r="B1399" s="1">
        <v>0</v>
      </c>
      <c r="C1399" s="1" t="s">
        <v>201</v>
      </c>
      <c r="D1399" s="1" t="s">
        <v>171</v>
      </c>
      <c r="E1399" s="1" t="s">
        <v>204</v>
      </c>
      <c r="F1399" s="1" t="s">
        <v>205</v>
      </c>
      <c r="G1399" s="1" t="str">
        <f t="shared" si="73"/>
        <v>South Sudan-HIV/AIDS,Malaria,RSSH</v>
      </c>
      <c r="H1399" s="1">
        <v>1</v>
      </c>
      <c r="I1399" s="1" t="s">
        <v>97</v>
      </c>
      <c r="J1399" s="1" t="str">
        <f>IF(IFERROR(IF(M1399="",INDEX('Review Approach Lookup'!D:D,MATCH('Eligible Components'!G1399,'Review Approach Lookup'!A:A,0)),INDEX('Tableau FR Download'!I:I,MATCH(M1399,'Tableau FR Download'!G:G,0))),"")=0,"TBC",IFERROR(IF(M1399="",INDEX('Review Approach Lookup'!D:D,MATCH('Eligible Components'!G1399,'Review Approach Lookup'!A:A,0)),INDEX('Tableau FR Download'!I:I,MATCH(M1399,'Tableau FR Download'!G:G,0))),""))</f>
        <v/>
      </c>
      <c r="K1399" s="1" t="s">
        <v>202</v>
      </c>
      <c r="L1399" s="1">
        <f>_xlfn.MAXIFS('Tableau FR Download'!A:A,'Tableau FR Download'!B:B,'Eligible Components'!G1399)</f>
        <v>0</v>
      </c>
      <c r="M1399" s="1" t="str">
        <f>IF(L1399=0,"",INDEX('Tableau FR Download'!G:G,MATCH('Eligible Components'!L1399,'Tableau FR Download'!A:A,0)))</f>
        <v/>
      </c>
      <c r="N1399" s="2" t="str">
        <f>IFERROR(IF(LEFT(INDEX('Tableau FR Download'!J:J,MATCH('Eligible Components'!M1399,'Tableau FR Download'!G:G,0)),FIND(" - ",INDEX('Tableau FR Download'!J:J,MATCH('Eligible Components'!M1399,'Tableau FR Download'!G:G,0)))-1) = 0,"",LEFT(INDEX('Tableau FR Download'!J:J,MATCH('Eligible Components'!M1399,'Tableau FR Download'!G:G,0)),FIND(" - ",INDEX('Tableau FR Download'!J:J,MATCH('Eligible Components'!M1399,'Tableau FR Download'!G:G,0)))-1)),"")</f>
        <v/>
      </c>
      <c r="O1399" s="2" t="str">
        <f>IF(T1399="No","",IFERROR(IF(INDEX('Tableau FR Download'!M:M,MATCH('Eligible Components'!M1399,'Tableau FR Download'!G:G,0))=0,"",INDEX('Tableau FR Download'!M:M,MATCH('Eligible Components'!M1399,'Tableau FR Download'!G:G,0))),""))</f>
        <v/>
      </c>
      <c r="P1399" s="27" t="str">
        <f>IF(IFERROR(
INDEX('Funding Request Tracker'!$G$6:$G$13,MATCH('Eligible Components'!N1399,'Funding Request Tracker'!$F$6:$F$13,0)),"")=0,"",
IFERROR(INDEX('Funding Request Tracker'!$G$6:$G$13,MATCH('Eligible Components'!N1399,'Funding Request Tracker'!$F$6:$F$13,0)),
""))</f>
        <v/>
      </c>
      <c r="Q1399" s="27" t="str">
        <f>IF(IFERROR(INDEX('Tableau FR Download'!N:N,MATCH('Eligible Components'!M1399,'Tableau FR Download'!G:G,0)),"")=0,"",IFERROR(INDEX('Tableau FR Download'!N:N,MATCH('Eligible Components'!M1399,'Tableau FR Download'!G:G,0)),""))</f>
        <v/>
      </c>
      <c r="R1399" s="27" t="str">
        <f>IF(IFERROR(INDEX('Tableau FR Download'!O:O,MATCH('Eligible Components'!M1399,'Tableau FR Download'!G:G,0)),"")=0,"",IFERROR(INDEX('Tableau FR Download'!O:O,MATCH('Eligible Components'!M1399,'Tableau FR Download'!G:G,0)),""))</f>
        <v/>
      </c>
      <c r="S1399" t="str">
        <f t="shared" si="75"/>
        <v/>
      </c>
      <c r="T1399" s="1" t="str">
        <f>IFERROR(INDEX('User Instructions'!$E$3:$E$8,MATCH('Eligible Components'!N1399,'User Instructions'!$D$3:$D$8,0)),"")</f>
        <v/>
      </c>
      <c r="U1399" s="1" t="str">
        <f>IFERROR(IF(INDEX('Tableau FR Download'!M:M,MATCH('Eligible Components'!M1399,'Tableau FR Download'!G:G,0))=0,"",INDEX('Tableau FR Download'!M:M,MATCH('Eligible Components'!M1399,'Tableau FR Download'!G:G,0))),"")</f>
        <v/>
      </c>
    </row>
    <row r="1400" spans="1:21" hidden="1" x14ac:dyDescent="0.35">
      <c r="A1400" s="1">
        <f t="shared" si="74"/>
        <v>0</v>
      </c>
      <c r="B1400" s="1">
        <v>0</v>
      </c>
      <c r="C1400" s="1" t="s">
        <v>201</v>
      </c>
      <c r="D1400" s="1" t="s">
        <v>171</v>
      </c>
      <c r="E1400" s="1" t="s">
        <v>206</v>
      </c>
      <c r="F1400" s="1" t="s">
        <v>207</v>
      </c>
      <c r="G1400" s="1" t="str">
        <f t="shared" si="73"/>
        <v>South Sudan-HIV/AIDS,RSSH</v>
      </c>
      <c r="H1400" s="1">
        <v>1</v>
      </c>
      <c r="I1400" s="1" t="s">
        <v>97</v>
      </c>
      <c r="J1400" s="1" t="str">
        <f>IF(IFERROR(IF(M1400="",INDEX('Review Approach Lookup'!D:D,MATCH('Eligible Components'!G1400,'Review Approach Lookup'!A:A,0)),INDEX('Tableau FR Download'!I:I,MATCH(M1400,'Tableau FR Download'!G:G,0))),"")=0,"TBC",IFERROR(IF(M1400="",INDEX('Review Approach Lookup'!D:D,MATCH('Eligible Components'!G1400,'Review Approach Lookup'!A:A,0)),INDEX('Tableau FR Download'!I:I,MATCH(M1400,'Tableau FR Download'!G:G,0))),""))</f>
        <v/>
      </c>
      <c r="K1400" s="1" t="s">
        <v>202</v>
      </c>
      <c r="L1400" s="1">
        <f>_xlfn.MAXIFS('Tableau FR Download'!A:A,'Tableau FR Download'!B:B,'Eligible Components'!G1400)</f>
        <v>0</v>
      </c>
      <c r="M1400" s="1" t="str">
        <f>IF(L1400=0,"",INDEX('Tableau FR Download'!G:G,MATCH('Eligible Components'!L1400,'Tableau FR Download'!A:A,0)))</f>
        <v/>
      </c>
      <c r="N1400" s="2" t="str">
        <f>IFERROR(IF(LEFT(INDEX('Tableau FR Download'!J:J,MATCH('Eligible Components'!M1400,'Tableau FR Download'!G:G,0)),FIND(" - ",INDEX('Tableau FR Download'!J:J,MATCH('Eligible Components'!M1400,'Tableau FR Download'!G:G,0)))-1) = 0,"",LEFT(INDEX('Tableau FR Download'!J:J,MATCH('Eligible Components'!M1400,'Tableau FR Download'!G:G,0)),FIND(" - ",INDEX('Tableau FR Download'!J:J,MATCH('Eligible Components'!M1400,'Tableau FR Download'!G:G,0)))-1)),"")</f>
        <v/>
      </c>
      <c r="O1400" s="2" t="str">
        <f>IF(T1400="No","",IFERROR(IF(INDEX('Tableau FR Download'!M:M,MATCH('Eligible Components'!M1400,'Tableau FR Download'!G:G,0))=0,"",INDEX('Tableau FR Download'!M:M,MATCH('Eligible Components'!M1400,'Tableau FR Download'!G:G,0))),""))</f>
        <v/>
      </c>
      <c r="P1400" s="27" t="str">
        <f>IF(IFERROR(
INDEX('Funding Request Tracker'!$G$6:$G$13,MATCH('Eligible Components'!N1400,'Funding Request Tracker'!$F$6:$F$13,0)),"")=0,"",
IFERROR(INDEX('Funding Request Tracker'!$G$6:$G$13,MATCH('Eligible Components'!N1400,'Funding Request Tracker'!$F$6:$F$13,0)),
""))</f>
        <v/>
      </c>
      <c r="Q1400" s="27" t="str">
        <f>IF(IFERROR(INDEX('Tableau FR Download'!N:N,MATCH('Eligible Components'!M1400,'Tableau FR Download'!G:G,0)),"")=0,"",IFERROR(INDEX('Tableau FR Download'!N:N,MATCH('Eligible Components'!M1400,'Tableau FR Download'!G:G,0)),""))</f>
        <v/>
      </c>
      <c r="R1400" s="27" t="str">
        <f>IF(IFERROR(INDEX('Tableau FR Download'!O:O,MATCH('Eligible Components'!M1400,'Tableau FR Download'!G:G,0)),"")=0,"",IFERROR(INDEX('Tableau FR Download'!O:O,MATCH('Eligible Components'!M1400,'Tableau FR Download'!G:G,0)),""))</f>
        <v/>
      </c>
      <c r="S1400" t="str">
        <f t="shared" si="75"/>
        <v/>
      </c>
      <c r="T1400" s="1" t="str">
        <f>IFERROR(INDEX('User Instructions'!$E$3:$E$8,MATCH('Eligible Components'!N1400,'User Instructions'!$D$3:$D$8,0)),"")</f>
        <v/>
      </c>
      <c r="U1400" s="1" t="str">
        <f>IFERROR(IF(INDEX('Tableau FR Download'!M:M,MATCH('Eligible Components'!M1400,'Tableau FR Download'!G:G,0))=0,"",INDEX('Tableau FR Download'!M:M,MATCH('Eligible Components'!M1400,'Tableau FR Download'!G:G,0))),"")</f>
        <v/>
      </c>
    </row>
    <row r="1401" spans="1:21" hidden="1" x14ac:dyDescent="0.35">
      <c r="A1401" s="1">
        <f t="shared" si="74"/>
        <v>1</v>
      </c>
      <c r="B1401" s="1">
        <v>0</v>
      </c>
      <c r="C1401" s="1" t="s">
        <v>201</v>
      </c>
      <c r="D1401" s="1" t="s">
        <v>171</v>
      </c>
      <c r="E1401" s="1" t="s">
        <v>63</v>
      </c>
      <c r="F1401" s="1" t="s">
        <v>208</v>
      </c>
      <c r="G1401" s="1" t="str">
        <f t="shared" si="73"/>
        <v>South Sudan-HIV/AIDS, Tuberculosis</v>
      </c>
      <c r="H1401" s="1">
        <v>1</v>
      </c>
      <c r="I1401" s="1" t="s">
        <v>97</v>
      </c>
      <c r="J1401" s="1" t="str">
        <f>IF(IFERROR(IF(M1401="",INDEX('Review Approach Lookup'!D:D,MATCH('Eligible Components'!G1401,'Review Approach Lookup'!A:A,0)),INDEX('Tableau FR Download'!I:I,MATCH(M1401,'Tableau FR Download'!G:G,0))),"")=0,"TBC",IFERROR(IF(M1401="",INDEX('Review Approach Lookup'!D:D,MATCH('Eligible Components'!G1401,'Review Approach Lookup'!A:A,0)),INDEX('Tableau FR Download'!I:I,MATCH(M1401,'Tableau FR Download'!G:G,0))),""))</f>
        <v>Full Review</v>
      </c>
      <c r="K1401" s="1" t="s">
        <v>202</v>
      </c>
      <c r="L1401" s="1">
        <f>_xlfn.MAXIFS('Tableau FR Download'!A:A,'Tableau FR Download'!B:B,'Eligible Components'!G1401)</f>
        <v>1415</v>
      </c>
      <c r="M1401" s="1" t="str">
        <f>IF(L1401=0,"",INDEX('Tableau FR Download'!G:G,MATCH('Eligible Components'!L1401,'Tableau FR Download'!A:A,0)))</f>
        <v>FR1415-SSD-C</v>
      </c>
      <c r="N1401" s="2" t="str">
        <f>IFERROR(IF(LEFT(INDEX('Tableau FR Download'!J:J,MATCH('Eligible Components'!M1401,'Tableau FR Download'!G:G,0)),FIND(" - ",INDEX('Tableau FR Download'!J:J,MATCH('Eligible Components'!M1401,'Tableau FR Download'!G:G,0)))-1) = 0,"",LEFT(INDEX('Tableau FR Download'!J:J,MATCH('Eligible Components'!M1401,'Tableau FR Download'!G:G,0)),FIND(" - ",INDEX('Tableau FR Download'!J:J,MATCH('Eligible Components'!M1401,'Tableau FR Download'!G:G,0)))-1)),"")</f>
        <v>Window 1</v>
      </c>
      <c r="O1401" s="2" t="str">
        <f>IF(T1401="No","",IFERROR(IF(INDEX('Tableau FR Download'!M:M,MATCH('Eligible Components'!M1401,'Tableau FR Download'!G:G,0))=0,"",INDEX('Tableau FR Download'!M:M,MATCH('Eligible Components'!M1401,'Tableau FR Download'!G:G,0))),""))</f>
        <v>Grant Making</v>
      </c>
      <c r="P1401" s="27">
        <f>IF(IFERROR(
INDEX('Funding Request Tracker'!$G$6:$G$13,MATCH('Eligible Components'!N1401,'Funding Request Tracker'!$F$6:$F$13,0)),"")=0,"",
IFERROR(INDEX('Funding Request Tracker'!$G$6:$G$13,MATCH('Eligible Components'!N1401,'Funding Request Tracker'!$F$6:$F$13,0)),
""))</f>
        <v>45005</v>
      </c>
      <c r="Q1401" s="27">
        <f>IF(IFERROR(INDEX('Tableau FR Download'!N:N,MATCH('Eligible Components'!M1401,'Tableau FR Download'!G:G,0)),"")=0,"",IFERROR(INDEX('Tableau FR Download'!N:N,MATCH('Eligible Components'!M1401,'Tableau FR Download'!G:G,0)),""))</f>
        <v>45225</v>
      </c>
      <c r="R1401" s="27">
        <f>IF(IFERROR(INDEX('Tableau FR Download'!O:O,MATCH('Eligible Components'!M1401,'Tableau FR Download'!G:G,0)),"")=0,"",IFERROR(INDEX('Tableau FR Download'!O:O,MATCH('Eligible Components'!M1401,'Tableau FR Download'!G:G,0)),""))</f>
        <v>45243</v>
      </c>
      <c r="S1401">
        <f t="shared" si="75"/>
        <v>7.8032786885245899</v>
      </c>
      <c r="T1401" s="1" t="str">
        <f>IFERROR(INDEX('User Instructions'!$E$3:$E$8,MATCH('Eligible Components'!N1401,'User Instructions'!$D$3:$D$8,0)),"")</f>
        <v>Yes</v>
      </c>
      <c r="U1401" s="1" t="str">
        <f>IFERROR(IF(INDEX('Tableau FR Download'!M:M,MATCH('Eligible Components'!M1401,'Tableau FR Download'!G:G,0))=0,"",INDEX('Tableau FR Download'!M:M,MATCH('Eligible Components'!M1401,'Tableau FR Download'!G:G,0))),"")</f>
        <v>Grant Making</v>
      </c>
    </row>
    <row r="1402" spans="1:21" hidden="1" x14ac:dyDescent="0.35">
      <c r="A1402" s="1">
        <f t="shared" si="74"/>
        <v>0</v>
      </c>
      <c r="B1402" s="1">
        <v>0</v>
      </c>
      <c r="C1402" s="1" t="s">
        <v>201</v>
      </c>
      <c r="D1402" s="1" t="s">
        <v>171</v>
      </c>
      <c r="E1402" s="1" t="s">
        <v>53</v>
      </c>
      <c r="F1402" s="1" t="s">
        <v>209</v>
      </c>
      <c r="G1402" s="1" t="str">
        <f t="shared" si="73"/>
        <v>South Sudan-HIV/AIDS,Tuberculosis,Malaria</v>
      </c>
      <c r="H1402" s="1">
        <v>0</v>
      </c>
      <c r="I1402" s="1" t="s">
        <v>97</v>
      </c>
      <c r="J1402" s="1" t="str">
        <f>IF(IFERROR(IF(M1402="",INDEX('Review Approach Lookup'!D:D,MATCH('Eligible Components'!G1402,'Review Approach Lookup'!A:A,0)),INDEX('Tableau FR Download'!I:I,MATCH(M1402,'Tableau FR Download'!G:G,0))),"")=0,"TBC",IFERROR(IF(M1402="",INDEX('Review Approach Lookup'!D:D,MATCH('Eligible Components'!G1402,'Review Approach Lookup'!A:A,0)),INDEX('Tableau FR Download'!I:I,MATCH(M1402,'Tableau FR Download'!G:G,0))),""))</f>
        <v/>
      </c>
      <c r="K1402" s="1" t="s">
        <v>202</v>
      </c>
      <c r="L1402" s="1">
        <f>_xlfn.MAXIFS('Tableau FR Download'!A:A,'Tableau FR Download'!B:B,'Eligible Components'!G1402)</f>
        <v>0</v>
      </c>
      <c r="M1402" s="1" t="str">
        <f>IF(L1402=0,"",INDEX('Tableau FR Download'!G:G,MATCH('Eligible Components'!L1402,'Tableau FR Download'!A:A,0)))</f>
        <v/>
      </c>
      <c r="N1402" s="2" t="str">
        <f>IFERROR(IF(LEFT(INDEX('Tableau FR Download'!J:J,MATCH('Eligible Components'!M1402,'Tableau FR Download'!G:G,0)),FIND(" - ",INDEX('Tableau FR Download'!J:J,MATCH('Eligible Components'!M1402,'Tableau FR Download'!G:G,0)))-1) = 0,"",LEFT(INDEX('Tableau FR Download'!J:J,MATCH('Eligible Components'!M1402,'Tableau FR Download'!G:G,0)),FIND(" - ",INDEX('Tableau FR Download'!J:J,MATCH('Eligible Components'!M1402,'Tableau FR Download'!G:G,0)))-1)),"")</f>
        <v/>
      </c>
      <c r="O1402" s="2" t="str">
        <f>IF(T1402="No","",IFERROR(IF(INDEX('Tableau FR Download'!M:M,MATCH('Eligible Components'!M1402,'Tableau FR Download'!G:G,0))=0,"",INDEX('Tableau FR Download'!M:M,MATCH('Eligible Components'!M1402,'Tableau FR Download'!G:G,0))),""))</f>
        <v/>
      </c>
      <c r="P1402" s="27" t="str">
        <f>IF(IFERROR(
INDEX('Funding Request Tracker'!$G$6:$G$13,MATCH('Eligible Components'!N1402,'Funding Request Tracker'!$F$6:$F$13,0)),"")=0,"",
IFERROR(INDEX('Funding Request Tracker'!$G$6:$G$13,MATCH('Eligible Components'!N1402,'Funding Request Tracker'!$F$6:$F$13,0)),
""))</f>
        <v/>
      </c>
      <c r="Q1402" s="27" t="str">
        <f>IF(IFERROR(INDEX('Tableau FR Download'!N:N,MATCH('Eligible Components'!M1402,'Tableau FR Download'!G:G,0)),"")=0,"",IFERROR(INDEX('Tableau FR Download'!N:N,MATCH('Eligible Components'!M1402,'Tableau FR Download'!G:G,0)),""))</f>
        <v/>
      </c>
      <c r="R1402" s="27" t="str">
        <f>IF(IFERROR(INDEX('Tableau FR Download'!O:O,MATCH('Eligible Components'!M1402,'Tableau FR Download'!G:G,0)),"")=0,"",IFERROR(INDEX('Tableau FR Download'!O:O,MATCH('Eligible Components'!M1402,'Tableau FR Download'!G:G,0)),""))</f>
        <v/>
      </c>
      <c r="S1402" t="str">
        <f t="shared" si="75"/>
        <v/>
      </c>
      <c r="T1402" s="1" t="str">
        <f>IFERROR(INDEX('User Instructions'!$E$3:$E$8,MATCH('Eligible Components'!N1402,'User Instructions'!$D$3:$D$8,0)),"")</f>
        <v/>
      </c>
      <c r="U1402" s="1" t="str">
        <f>IFERROR(IF(INDEX('Tableau FR Download'!M:M,MATCH('Eligible Components'!M1402,'Tableau FR Download'!G:G,0))=0,"",INDEX('Tableau FR Download'!M:M,MATCH('Eligible Components'!M1402,'Tableau FR Download'!G:G,0))),"")</f>
        <v/>
      </c>
    </row>
    <row r="1403" spans="1:21" hidden="1" x14ac:dyDescent="0.35">
      <c r="A1403" s="1">
        <f t="shared" si="74"/>
        <v>0</v>
      </c>
      <c r="B1403" s="1">
        <v>0</v>
      </c>
      <c r="C1403" s="1" t="s">
        <v>201</v>
      </c>
      <c r="D1403" s="1" t="s">
        <v>171</v>
      </c>
      <c r="E1403" s="1" t="s">
        <v>81</v>
      </c>
      <c r="F1403" s="1" t="s">
        <v>210</v>
      </c>
      <c r="G1403" s="1" t="str">
        <f t="shared" si="73"/>
        <v>South Sudan-HIV/AIDS,Tuberculosis,Malaria,RSSH</v>
      </c>
      <c r="H1403" s="1">
        <v>0</v>
      </c>
      <c r="I1403" s="1" t="s">
        <v>97</v>
      </c>
      <c r="J1403" s="1" t="str">
        <f>IF(IFERROR(IF(M1403="",INDEX('Review Approach Lookup'!D:D,MATCH('Eligible Components'!G1403,'Review Approach Lookup'!A:A,0)),INDEX('Tableau FR Download'!I:I,MATCH(M1403,'Tableau FR Download'!G:G,0))),"")=0,"TBC",IFERROR(IF(M1403="",INDEX('Review Approach Lookup'!D:D,MATCH('Eligible Components'!G1403,'Review Approach Lookup'!A:A,0)),INDEX('Tableau FR Download'!I:I,MATCH(M1403,'Tableau FR Download'!G:G,0))),""))</f>
        <v/>
      </c>
      <c r="K1403" s="1" t="s">
        <v>202</v>
      </c>
      <c r="L1403" s="1">
        <f>_xlfn.MAXIFS('Tableau FR Download'!A:A,'Tableau FR Download'!B:B,'Eligible Components'!G1403)</f>
        <v>0</v>
      </c>
      <c r="M1403" s="1" t="str">
        <f>IF(L1403=0,"",INDEX('Tableau FR Download'!G:G,MATCH('Eligible Components'!L1403,'Tableau FR Download'!A:A,0)))</f>
        <v/>
      </c>
      <c r="N1403" s="2" t="str">
        <f>IFERROR(IF(LEFT(INDEX('Tableau FR Download'!J:J,MATCH('Eligible Components'!M1403,'Tableau FR Download'!G:G,0)),FIND(" - ",INDEX('Tableau FR Download'!J:J,MATCH('Eligible Components'!M1403,'Tableau FR Download'!G:G,0)))-1) = 0,"",LEFT(INDEX('Tableau FR Download'!J:J,MATCH('Eligible Components'!M1403,'Tableau FR Download'!G:G,0)),FIND(" - ",INDEX('Tableau FR Download'!J:J,MATCH('Eligible Components'!M1403,'Tableau FR Download'!G:G,0)))-1)),"")</f>
        <v/>
      </c>
      <c r="O1403" s="2" t="str">
        <f>IF(T1403="No","",IFERROR(IF(INDEX('Tableau FR Download'!M:M,MATCH('Eligible Components'!M1403,'Tableau FR Download'!G:G,0))=0,"",INDEX('Tableau FR Download'!M:M,MATCH('Eligible Components'!M1403,'Tableau FR Download'!G:G,0))),""))</f>
        <v/>
      </c>
      <c r="P1403" s="27" t="str">
        <f>IF(IFERROR(
INDEX('Funding Request Tracker'!$G$6:$G$13,MATCH('Eligible Components'!N1403,'Funding Request Tracker'!$F$6:$F$13,0)),"")=0,"",
IFERROR(INDEX('Funding Request Tracker'!$G$6:$G$13,MATCH('Eligible Components'!N1403,'Funding Request Tracker'!$F$6:$F$13,0)),
""))</f>
        <v/>
      </c>
      <c r="Q1403" s="27" t="str">
        <f>IF(IFERROR(INDEX('Tableau FR Download'!N:N,MATCH('Eligible Components'!M1403,'Tableau FR Download'!G:G,0)),"")=0,"",IFERROR(INDEX('Tableau FR Download'!N:N,MATCH('Eligible Components'!M1403,'Tableau FR Download'!G:G,0)),""))</f>
        <v/>
      </c>
      <c r="R1403" s="27" t="str">
        <f>IF(IFERROR(INDEX('Tableau FR Download'!O:O,MATCH('Eligible Components'!M1403,'Tableau FR Download'!G:G,0)),"")=0,"",IFERROR(INDEX('Tableau FR Download'!O:O,MATCH('Eligible Components'!M1403,'Tableau FR Download'!G:G,0)),""))</f>
        <v/>
      </c>
      <c r="S1403" t="str">
        <f t="shared" si="75"/>
        <v/>
      </c>
      <c r="T1403" s="1" t="str">
        <f>IFERROR(INDEX('User Instructions'!$E$3:$E$8,MATCH('Eligible Components'!N1403,'User Instructions'!$D$3:$D$8,0)),"")</f>
        <v/>
      </c>
      <c r="U1403" s="1" t="str">
        <f>IFERROR(IF(INDEX('Tableau FR Download'!M:M,MATCH('Eligible Components'!M1403,'Tableau FR Download'!G:G,0))=0,"",INDEX('Tableau FR Download'!M:M,MATCH('Eligible Components'!M1403,'Tableau FR Download'!G:G,0))),"")</f>
        <v/>
      </c>
    </row>
    <row r="1404" spans="1:21" hidden="1" x14ac:dyDescent="0.35">
      <c r="A1404" s="1">
        <f t="shared" si="74"/>
        <v>0</v>
      </c>
      <c r="B1404" s="1">
        <v>0</v>
      </c>
      <c r="C1404" s="1" t="s">
        <v>201</v>
      </c>
      <c r="D1404" s="1" t="s">
        <v>171</v>
      </c>
      <c r="E1404" s="1" t="s">
        <v>137</v>
      </c>
      <c r="F1404" s="1" t="s">
        <v>211</v>
      </c>
      <c r="G1404" s="1" t="str">
        <f t="shared" si="73"/>
        <v>South Sudan-HIV/AIDS,Tuberculosis,RSSH</v>
      </c>
      <c r="H1404" s="1">
        <v>0</v>
      </c>
      <c r="I1404" s="1" t="s">
        <v>97</v>
      </c>
      <c r="J1404" s="1" t="str">
        <f>IF(IFERROR(IF(M1404="",INDEX('Review Approach Lookup'!D:D,MATCH('Eligible Components'!G1404,'Review Approach Lookup'!A:A,0)),INDEX('Tableau FR Download'!I:I,MATCH(M1404,'Tableau FR Download'!G:G,0))),"")=0,"TBC",IFERROR(IF(M1404="",INDEX('Review Approach Lookup'!D:D,MATCH('Eligible Components'!G1404,'Review Approach Lookup'!A:A,0)),INDEX('Tableau FR Download'!I:I,MATCH(M1404,'Tableau FR Download'!G:G,0))),""))</f>
        <v/>
      </c>
      <c r="K1404" s="1" t="s">
        <v>202</v>
      </c>
      <c r="L1404" s="1">
        <f>_xlfn.MAXIFS('Tableau FR Download'!A:A,'Tableau FR Download'!B:B,'Eligible Components'!G1404)</f>
        <v>0</v>
      </c>
      <c r="M1404" s="1" t="str">
        <f>IF(L1404=0,"",INDEX('Tableau FR Download'!G:G,MATCH('Eligible Components'!L1404,'Tableau FR Download'!A:A,0)))</f>
        <v/>
      </c>
      <c r="N1404" s="2" t="str">
        <f>IFERROR(IF(LEFT(INDEX('Tableau FR Download'!J:J,MATCH('Eligible Components'!M1404,'Tableau FR Download'!G:G,0)),FIND(" - ",INDEX('Tableau FR Download'!J:J,MATCH('Eligible Components'!M1404,'Tableau FR Download'!G:G,0)))-1) = 0,"",LEFT(INDEX('Tableau FR Download'!J:J,MATCH('Eligible Components'!M1404,'Tableau FR Download'!G:G,0)),FIND(" - ",INDEX('Tableau FR Download'!J:J,MATCH('Eligible Components'!M1404,'Tableau FR Download'!G:G,0)))-1)),"")</f>
        <v/>
      </c>
      <c r="O1404" s="2" t="str">
        <f>IF(T1404="No","",IFERROR(IF(INDEX('Tableau FR Download'!M:M,MATCH('Eligible Components'!M1404,'Tableau FR Download'!G:G,0))=0,"",INDEX('Tableau FR Download'!M:M,MATCH('Eligible Components'!M1404,'Tableau FR Download'!G:G,0))),""))</f>
        <v/>
      </c>
      <c r="P1404" s="27" t="str">
        <f>IF(IFERROR(
INDEX('Funding Request Tracker'!$G$6:$G$13,MATCH('Eligible Components'!N1404,'Funding Request Tracker'!$F$6:$F$13,0)),"")=0,"",
IFERROR(INDEX('Funding Request Tracker'!$G$6:$G$13,MATCH('Eligible Components'!N1404,'Funding Request Tracker'!$F$6:$F$13,0)),
""))</f>
        <v/>
      </c>
      <c r="Q1404" s="27" t="str">
        <f>IF(IFERROR(INDEX('Tableau FR Download'!N:N,MATCH('Eligible Components'!M1404,'Tableau FR Download'!G:G,0)),"")=0,"",IFERROR(INDEX('Tableau FR Download'!N:N,MATCH('Eligible Components'!M1404,'Tableau FR Download'!G:G,0)),""))</f>
        <v/>
      </c>
      <c r="R1404" s="27" t="str">
        <f>IF(IFERROR(INDEX('Tableau FR Download'!O:O,MATCH('Eligible Components'!M1404,'Tableau FR Download'!G:G,0)),"")=0,"",IFERROR(INDEX('Tableau FR Download'!O:O,MATCH('Eligible Components'!M1404,'Tableau FR Download'!G:G,0)),""))</f>
        <v/>
      </c>
      <c r="S1404" t="str">
        <f t="shared" si="75"/>
        <v/>
      </c>
      <c r="T1404" s="1" t="str">
        <f>IFERROR(INDEX('User Instructions'!$E$3:$E$8,MATCH('Eligible Components'!N1404,'User Instructions'!$D$3:$D$8,0)),"")</f>
        <v/>
      </c>
      <c r="U1404" s="1" t="str">
        <f>IFERROR(IF(INDEX('Tableau FR Download'!M:M,MATCH('Eligible Components'!M1404,'Tableau FR Download'!G:G,0))=0,"",INDEX('Tableau FR Download'!M:M,MATCH('Eligible Components'!M1404,'Tableau FR Download'!G:G,0))),"")</f>
        <v/>
      </c>
    </row>
    <row r="1405" spans="1:21" hidden="1" x14ac:dyDescent="0.35">
      <c r="A1405" s="1">
        <f t="shared" si="74"/>
        <v>1</v>
      </c>
      <c r="B1405" s="1">
        <v>0</v>
      </c>
      <c r="C1405" s="1" t="s">
        <v>201</v>
      </c>
      <c r="D1405" s="1" t="s">
        <v>171</v>
      </c>
      <c r="E1405" s="1" t="s">
        <v>68</v>
      </c>
      <c r="F1405" s="1" t="s">
        <v>68</v>
      </c>
      <c r="G1405" s="1" t="str">
        <f t="shared" si="73"/>
        <v>South Sudan-Malaria</v>
      </c>
      <c r="H1405" s="1">
        <v>1</v>
      </c>
      <c r="I1405" s="1" t="s">
        <v>97</v>
      </c>
      <c r="J1405" s="1" t="str">
        <f>IF(IFERROR(IF(M1405="",INDEX('Review Approach Lookup'!D:D,MATCH('Eligible Components'!G1405,'Review Approach Lookup'!A:A,0)),INDEX('Tableau FR Download'!I:I,MATCH(M1405,'Tableau FR Download'!G:G,0))),"")=0,"TBC",IFERROR(IF(M1405="",INDEX('Review Approach Lookup'!D:D,MATCH('Eligible Components'!G1405,'Review Approach Lookup'!A:A,0)),INDEX('Tableau FR Download'!I:I,MATCH(M1405,'Tableau FR Download'!G:G,0))),""))</f>
        <v>Program Continuation</v>
      </c>
      <c r="K1405" s="1" t="s">
        <v>202</v>
      </c>
      <c r="L1405" s="1">
        <f>_xlfn.MAXIFS('Tableau FR Download'!A:A,'Tableau FR Download'!B:B,'Eligible Components'!G1405)</f>
        <v>1414</v>
      </c>
      <c r="M1405" s="1" t="str">
        <f>IF(L1405=0,"",INDEX('Tableau FR Download'!G:G,MATCH('Eligible Components'!L1405,'Tableau FR Download'!A:A,0)))</f>
        <v>FR1414-SSD-M</v>
      </c>
      <c r="N1405" s="2" t="str">
        <f>IFERROR(IF(LEFT(INDEX('Tableau FR Download'!J:J,MATCH('Eligible Components'!M1405,'Tableau FR Download'!G:G,0)),FIND(" - ",INDEX('Tableau FR Download'!J:J,MATCH('Eligible Components'!M1405,'Tableau FR Download'!G:G,0)))-1) = 0,"",LEFT(INDEX('Tableau FR Download'!J:J,MATCH('Eligible Components'!M1405,'Tableau FR Download'!G:G,0)),FIND(" - ",INDEX('Tableau FR Download'!J:J,MATCH('Eligible Components'!M1405,'Tableau FR Download'!G:G,0)))-1)),"")</f>
        <v>Window 1</v>
      </c>
      <c r="O1405" s="2" t="str">
        <f>IF(T1405="No","",IFERROR(IF(INDEX('Tableau FR Download'!M:M,MATCH('Eligible Components'!M1405,'Tableau FR Download'!G:G,0))=0,"",INDEX('Tableau FR Download'!M:M,MATCH('Eligible Components'!M1405,'Tableau FR Download'!G:G,0))),""))</f>
        <v>Grant Making</v>
      </c>
      <c r="P1405" s="27">
        <f>IF(IFERROR(
INDEX('Funding Request Tracker'!$G$6:$G$13,MATCH('Eligible Components'!N1405,'Funding Request Tracker'!$F$6:$F$13,0)),"")=0,"",
IFERROR(INDEX('Funding Request Tracker'!$G$6:$G$13,MATCH('Eligible Components'!N1405,'Funding Request Tracker'!$F$6:$F$13,0)),
""))</f>
        <v>45005</v>
      </c>
      <c r="Q1405" s="27">
        <f>IF(IFERROR(INDEX('Tableau FR Download'!N:N,MATCH('Eligible Components'!M1405,'Tableau FR Download'!G:G,0)),"")=0,"",IFERROR(INDEX('Tableau FR Download'!N:N,MATCH('Eligible Components'!M1405,'Tableau FR Download'!G:G,0)),""))</f>
        <v>45225</v>
      </c>
      <c r="R1405" s="27">
        <f>IF(IFERROR(INDEX('Tableau FR Download'!O:O,MATCH('Eligible Components'!M1405,'Tableau FR Download'!G:G,0)),"")=0,"",IFERROR(INDEX('Tableau FR Download'!O:O,MATCH('Eligible Components'!M1405,'Tableau FR Download'!G:G,0)),""))</f>
        <v>45275</v>
      </c>
      <c r="S1405">
        <f t="shared" si="75"/>
        <v>8.8524590163934427</v>
      </c>
      <c r="T1405" s="1" t="str">
        <f>IFERROR(INDEX('User Instructions'!$E$3:$E$8,MATCH('Eligible Components'!N1405,'User Instructions'!$D$3:$D$8,0)),"")</f>
        <v>Yes</v>
      </c>
      <c r="U1405" s="1" t="str">
        <f>IFERROR(IF(INDEX('Tableau FR Download'!M:M,MATCH('Eligible Components'!M1405,'Tableau FR Download'!G:G,0))=0,"",INDEX('Tableau FR Download'!M:M,MATCH('Eligible Components'!M1405,'Tableau FR Download'!G:G,0))),"")</f>
        <v>Grant Making</v>
      </c>
    </row>
    <row r="1406" spans="1:21" hidden="1" x14ac:dyDescent="0.35">
      <c r="A1406" s="1">
        <f t="shared" si="74"/>
        <v>0</v>
      </c>
      <c r="B1406" s="1">
        <v>0</v>
      </c>
      <c r="C1406" s="1" t="s">
        <v>201</v>
      </c>
      <c r="D1406" s="1" t="s">
        <v>171</v>
      </c>
      <c r="E1406" s="1" t="s">
        <v>94</v>
      </c>
      <c r="F1406" s="1" t="s">
        <v>212</v>
      </c>
      <c r="G1406" s="1" t="str">
        <f t="shared" si="73"/>
        <v>South Sudan-Malaria,RSSH</v>
      </c>
      <c r="H1406" s="1">
        <v>1</v>
      </c>
      <c r="I1406" s="1" t="s">
        <v>97</v>
      </c>
      <c r="J1406" s="1" t="str">
        <f>IF(IFERROR(IF(M1406="",INDEX('Review Approach Lookup'!D:D,MATCH('Eligible Components'!G1406,'Review Approach Lookup'!A:A,0)),INDEX('Tableau FR Download'!I:I,MATCH(M1406,'Tableau FR Download'!G:G,0))),"")=0,"TBC",IFERROR(IF(M1406="",INDEX('Review Approach Lookup'!D:D,MATCH('Eligible Components'!G1406,'Review Approach Lookup'!A:A,0)),INDEX('Tableau FR Download'!I:I,MATCH(M1406,'Tableau FR Download'!G:G,0))),""))</f>
        <v/>
      </c>
      <c r="K1406" s="1" t="s">
        <v>202</v>
      </c>
      <c r="L1406" s="1">
        <f>_xlfn.MAXIFS('Tableau FR Download'!A:A,'Tableau FR Download'!B:B,'Eligible Components'!G1406)</f>
        <v>0</v>
      </c>
      <c r="M1406" s="1" t="str">
        <f>IF(L1406=0,"",INDEX('Tableau FR Download'!G:G,MATCH('Eligible Components'!L1406,'Tableau FR Download'!A:A,0)))</f>
        <v/>
      </c>
      <c r="N1406" s="2" t="str">
        <f>IFERROR(IF(LEFT(INDEX('Tableau FR Download'!J:J,MATCH('Eligible Components'!M1406,'Tableau FR Download'!G:G,0)),FIND(" - ",INDEX('Tableau FR Download'!J:J,MATCH('Eligible Components'!M1406,'Tableau FR Download'!G:G,0)))-1) = 0,"",LEFT(INDEX('Tableau FR Download'!J:J,MATCH('Eligible Components'!M1406,'Tableau FR Download'!G:G,0)),FIND(" - ",INDEX('Tableau FR Download'!J:J,MATCH('Eligible Components'!M1406,'Tableau FR Download'!G:G,0)))-1)),"")</f>
        <v/>
      </c>
      <c r="O1406" s="2" t="str">
        <f>IF(T1406="No","",IFERROR(IF(INDEX('Tableau FR Download'!M:M,MATCH('Eligible Components'!M1406,'Tableau FR Download'!G:G,0))=0,"",INDEX('Tableau FR Download'!M:M,MATCH('Eligible Components'!M1406,'Tableau FR Download'!G:G,0))),""))</f>
        <v/>
      </c>
      <c r="P1406" s="27" t="str">
        <f>IF(IFERROR(
INDEX('Funding Request Tracker'!$G$6:$G$13,MATCH('Eligible Components'!N1406,'Funding Request Tracker'!$F$6:$F$13,0)),"")=0,"",
IFERROR(INDEX('Funding Request Tracker'!$G$6:$G$13,MATCH('Eligible Components'!N1406,'Funding Request Tracker'!$F$6:$F$13,0)),
""))</f>
        <v/>
      </c>
      <c r="Q1406" s="27" t="str">
        <f>IF(IFERROR(INDEX('Tableau FR Download'!N:N,MATCH('Eligible Components'!M1406,'Tableau FR Download'!G:G,0)),"")=0,"",IFERROR(INDEX('Tableau FR Download'!N:N,MATCH('Eligible Components'!M1406,'Tableau FR Download'!G:G,0)),""))</f>
        <v/>
      </c>
      <c r="R1406" s="27" t="str">
        <f>IF(IFERROR(INDEX('Tableau FR Download'!O:O,MATCH('Eligible Components'!M1406,'Tableau FR Download'!G:G,0)),"")=0,"",IFERROR(INDEX('Tableau FR Download'!O:O,MATCH('Eligible Components'!M1406,'Tableau FR Download'!G:G,0)),""))</f>
        <v/>
      </c>
      <c r="S1406" t="str">
        <f t="shared" si="75"/>
        <v/>
      </c>
      <c r="T1406" s="1" t="str">
        <f>IFERROR(INDEX('User Instructions'!$E$3:$E$8,MATCH('Eligible Components'!N1406,'User Instructions'!$D$3:$D$8,0)),"")</f>
        <v/>
      </c>
      <c r="U1406" s="1" t="str">
        <f>IFERROR(IF(INDEX('Tableau FR Download'!M:M,MATCH('Eligible Components'!M1406,'Tableau FR Download'!G:G,0))=0,"",INDEX('Tableau FR Download'!M:M,MATCH('Eligible Components'!M1406,'Tableau FR Download'!G:G,0))),"")</f>
        <v/>
      </c>
    </row>
    <row r="1407" spans="1:21" hidden="1" x14ac:dyDescent="0.35">
      <c r="A1407" s="1">
        <f t="shared" si="74"/>
        <v>0</v>
      </c>
      <c r="B1407" s="1">
        <v>0</v>
      </c>
      <c r="C1407" s="1" t="s">
        <v>201</v>
      </c>
      <c r="D1407" s="1" t="s">
        <v>171</v>
      </c>
      <c r="E1407" s="1" t="s">
        <v>91</v>
      </c>
      <c r="F1407" s="1" t="s">
        <v>91</v>
      </c>
      <c r="G1407" s="1" t="str">
        <f t="shared" si="73"/>
        <v>South Sudan-RSSH</v>
      </c>
      <c r="H1407" s="1">
        <v>1</v>
      </c>
      <c r="I1407" s="1" t="s">
        <v>97</v>
      </c>
      <c r="J1407" s="1" t="str">
        <f>IF(IFERROR(IF(M1407="",INDEX('Review Approach Lookup'!D:D,MATCH('Eligible Components'!G1407,'Review Approach Lookup'!A:A,0)),INDEX('Tableau FR Download'!I:I,MATCH(M1407,'Tableau FR Download'!G:G,0))),"")=0,"TBC",IFERROR(IF(M1407="",INDEX('Review Approach Lookup'!D:D,MATCH('Eligible Components'!G1407,'Review Approach Lookup'!A:A,0)),INDEX('Tableau FR Download'!I:I,MATCH(M1407,'Tableau FR Download'!G:G,0))),""))</f>
        <v>TBC</v>
      </c>
      <c r="K1407" s="1" t="s">
        <v>202</v>
      </c>
      <c r="L1407" s="1">
        <f>_xlfn.MAXIFS('Tableau FR Download'!A:A,'Tableau FR Download'!B:B,'Eligible Components'!G1407)</f>
        <v>0</v>
      </c>
      <c r="M1407" s="1" t="str">
        <f>IF(L1407=0,"",INDEX('Tableau FR Download'!G:G,MATCH('Eligible Components'!L1407,'Tableau FR Download'!A:A,0)))</f>
        <v/>
      </c>
      <c r="N1407" s="2" t="str">
        <f>IFERROR(IF(LEFT(INDEX('Tableau FR Download'!J:J,MATCH('Eligible Components'!M1407,'Tableau FR Download'!G:G,0)),FIND(" - ",INDEX('Tableau FR Download'!J:J,MATCH('Eligible Components'!M1407,'Tableau FR Download'!G:G,0)))-1) = 0,"",LEFT(INDEX('Tableau FR Download'!J:J,MATCH('Eligible Components'!M1407,'Tableau FR Download'!G:G,0)),FIND(" - ",INDEX('Tableau FR Download'!J:J,MATCH('Eligible Components'!M1407,'Tableau FR Download'!G:G,0)))-1)),"")</f>
        <v/>
      </c>
      <c r="O1407" s="2" t="str">
        <f>IF(T1407="No","",IFERROR(IF(INDEX('Tableau FR Download'!M:M,MATCH('Eligible Components'!M1407,'Tableau FR Download'!G:G,0))=0,"",INDEX('Tableau FR Download'!M:M,MATCH('Eligible Components'!M1407,'Tableau FR Download'!G:G,0))),""))</f>
        <v/>
      </c>
      <c r="P1407" s="27" t="str">
        <f>IF(IFERROR(
INDEX('Funding Request Tracker'!$G$6:$G$13,MATCH('Eligible Components'!N1407,'Funding Request Tracker'!$F$6:$F$13,0)),"")=0,"",
IFERROR(INDEX('Funding Request Tracker'!$G$6:$G$13,MATCH('Eligible Components'!N1407,'Funding Request Tracker'!$F$6:$F$13,0)),
""))</f>
        <v/>
      </c>
      <c r="Q1407" s="27" t="str">
        <f>IF(IFERROR(INDEX('Tableau FR Download'!N:N,MATCH('Eligible Components'!M1407,'Tableau FR Download'!G:G,0)),"")=0,"",IFERROR(INDEX('Tableau FR Download'!N:N,MATCH('Eligible Components'!M1407,'Tableau FR Download'!G:G,0)),""))</f>
        <v/>
      </c>
      <c r="R1407" s="27" t="str">
        <f>IF(IFERROR(INDEX('Tableau FR Download'!O:O,MATCH('Eligible Components'!M1407,'Tableau FR Download'!G:G,0)),"")=0,"",IFERROR(INDEX('Tableau FR Download'!O:O,MATCH('Eligible Components'!M1407,'Tableau FR Download'!G:G,0)),""))</f>
        <v/>
      </c>
      <c r="S1407" t="str">
        <f t="shared" si="75"/>
        <v/>
      </c>
      <c r="T1407" s="1" t="str">
        <f>IFERROR(INDEX('User Instructions'!$E$3:$E$8,MATCH('Eligible Components'!N1407,'User Instructions'!$D$3:$D$8,0)),"")</f>
        <v/>
      </c>
      <c r="U1407" s="1" t="str">
        <f>IFERROR(IF(INDEX('Tableau FR Download'!M:M,MATCH('Eligible Components'!M1407,'Tableau FR Download'!G:G,0))=0,"",INDEX('Tableau FR Download'!M:M,MATCH('Eligible Components'!M1407,'Tableau FR Download'!G:G,0))),"")</f>
        <v/>
      </c>
    </row>
    <row r="1408" spans="1:21" hidden="1" x14ac:dyDescent="0.35">
      <c r="A1408" s="1">
        <f t="shared" si="74"/>
        <v>0</v>
      </c>
      <c r="B1408" s="1">
        <v>1</v>
      </c>
      <c r="C1408" s="1" t="s">
        <v>201</v>
      </c>
      <c r="D1408" s="1" t="s">
        <v>171</v>
      </c>
      <c r="E1408" s="1" t="s">
        <v>61</v>
      </c>
      <c r="F1408" s="1" t="s">
        <v>213</v>
      </c>
      <c r="G1408" s="1" t="str">
        <f t="shared" si="73"/>
        <v>South Sudan-Tuberculosis</v>
      </c>
      <c r="H1408" s="1">
        <v>1</v>
      </c>
      <c r="I1408" s="1" t="s">
        <v>97</v>
      </c>
      <c r="J1408" s="1" t="str">
        <f>IF(IFERROR(IF(M1408="",INDEX('Review Approach Lookup'!D:D,MATCH('Eligible Components'!G1408,'Review Approach Lookup'!A:A,0)),INDEX('Tableau FR Download'!I:I,MATCH(M1408,'Tableau FR Download'!G:G,0))),"")=0,"TBC",IFERROR(IF(M1408="",INDEX('Review Approach Lookup'!D:D,MATCH('Eligible Components'!G1408,'Review Approach Lookup'!A:A,0)),INDEX('Tableau FR Download'!I:I,MATCH(M1408,'Tableau FR Download'!G:G,0))),""))</f>
        <v>Full Review</v>
      </c>
      <c r="K1408" s="1" t="s">
        <v>202</v>
      </c>
      <c r="L1408" s="1">
        <f>_xlfn.MAXIFS('Tableau FR Download'!A:A,'Tableau FR Download'!B:B,'Eligible Components'!G1408)</f>
        <v>0</v>
      </c>
      <c r="M1408" s="1" t="str">
        <f>IF(L1408=0,"",INDEX('Tableau FR Download'!G:G,MATCH('Eligible Components'!L1408,'Tableau FR Download'!A:A,0)))</f>
        <v/>
      </c>
      <c r="N1408" s="2" t="str">
        <f>IFERROR(IF(LEFT(INDEX('Tableau FR Download'!J:J,MATCH('Eligible Components'!M1408,'Tableau FR Download'!G:G,0)),FIND(" - ",INDEX('Tableau FR Download'!J:J,MATCH('Eligible Components'!M1408,'Tableau FR Download'!G:G,0)))-1) = 0,"",LEFT(INDEX('Tableau FR Download'!J:J,MATCH('Eligible Components'!M1408,'Tableau FR Download'!G:G,0)),FIND(" - ",INDEX('Tableau FR Download'!J:J,MATCH('Eligible Components'!M1408,'Tableau FR Download'!G:G,0)))-1)),"")</f>
        <v/>
      </c>
      <c r="O1408" s="2" t="str">
        <f>IF(T1408="No","",IFERROR(IF(INDEX('Tableau FR Download'!M:M,MATCH('Eligible Components'!M1408,'Tableau FR Download'!G:G,0))=0,"",INDEX('Tableau FR Download'!M:M,MATCH('Eligible Components'!M1408,'Tableau FR Download'!G:G,0))),""))</f>
        <v/>
      </c>
      <c r="P1408" s="27" t="str">
        <f>IF(IFERROR(
INDEX('Funding Request Tracker'!$G$6:$G$13,MATCH('Eligible Components'!N1408,'Funding Request Tracker'!$F$6:$F$13,0)),"")=0,"",
IFERROR(INDEX('Funding Request Tracker'!$G$6:$G$13,MATCH('Eligible Components'!N1408,'Funding Request Tracker'!$F$6:$F$13,0)),
""))</f>
        <v/>
      </c>
      <c r="Q1408" s="27" t="str">
        <f>IF(IFERROR(INDEX('Tableau FR Download'!N:N,MATCH('Eligible Components'!M1408,'Tableau FR Download'!G:G,0)),"")=0,"",IFERROR(INDEX('Tableau FR Download'!N:N,MATCH('Eligible Components'!M1408,'Tableau FR Download'!G:G,0)),""))</f>
        <v/>
      </c>
      <c r="R1408" s="27" t="str">
        <f>IF(IFERROR(INDEX('Tableau FR Download'!O:O,MATCH('Eligible Components'!M1408,'Tableau FR Download'!G:G,0)),"")=0,"",IFERROR(INDEX('Tableau FR Download'!O:O,MATCH('Eligible Components'!M1408,'Tableau FR Download'!G:G,0)),""))</f>
        <v/>
      </c>
      <c r="S1408" t="str">
        <f t="shared" si="75"/>
        <v/>
      </c>
      <c r="T1408" s="1" t="str">
        <f>IFERROR(INDEX('User Instructions'!$E$3:$E$8,MATCH('Eligible Components'!N1408,'User Instructions'!$D$3:$D$8,0)),"")</f>
        <v/>
      </c>
      <c r="U1408" s="1" t="str">
        <f>IFERROR(IF(INDEX('Tableau FR Download'!M:M,MATCH('Eligible Components'!M1408,'Tableau FR Download'!G:G,0))=0,"",INDEX('Tableau FR Download'!M:M,MATCH('Eligible Components'!M1408,'Tableau FR Download'!G:G,0))),"")</f>
        <v/>
      </c>
    </row>
    <row r="1409" spans="1:21" hidden="1" x14ac:dyDescent="0.35">
      <c r="A1409" s="1">
        <f t="shared" si="74"/>
        <v>0</v>
      </c>
      <c r="B1409" s="1">
        <v>0</v>
      </c>
      <c r="C1409" s="1" t="s">
        <v>201</v>
      </c>
      <c r="D1409" s="1" t="s">
        <v>171</v>
      </c>
      <c r="E1409" s="1" t="s">
        <v>168</v>
      </c>
      <c r="F1409" s="1" t="s">
        <v>214</v>
      </c>
      <c r="G1409" s="1" t="str">
        <f t="shared" si="73"/>
        <v>South Sudan-Tuberculosis,Malaria</v>
      </c>
      <c r="H1409" s="1">
        <v>0</v>
      </c>
      <c r="I1409" s="1" t="s">
        <v>97</v>
      </c>
      <c r="J1409" s="1" t="str">
        <f>IF(IFERROR(IF(M1409="",INDEX('Review Approach Lookup'!D:D,MATCH('Eligible Components'!G1409,'Review Approach Lookup'!A:A,0)),INDEX('Tableau FR Download'!I:I,MATCH(M1409,'Tableau FR Download'!G:G,0))),"")=0,"TBC",IFERROR(IF(M1409="",INDEX('Review Approach Lookup'!D:D,MATCH('Eligible Components'!G1409,'Review Approach Lookup'!A:A,0)),INDEX('Tableau FR Download'!I:I,MATCH(M1409,'Tableau FR Download'!G:G,0))),""))</f>
        <v/>
      </c>
      <c r="K1409" s="1" t="s">
        <v>202</v>
      </c>
      <c r="L1409" s="1">
        <f>_xlfn.MAXIFS('Tableau FR Download'!A:A,'Tableau FR Download'!B:B,'Eligible Components'!G1409)</f>
        <v>0</v>
      </c>
      <c r="M1409" s="1" t="str">
        <f>IF(L1409=0,"",INDEX('Tableau FR Download'!G:G,MATCH('Eligible Components'!L1409,'Tableau FR Download'!A:A,0)))</f>
        <v/>
      </c>
      <c r="N1409" s="2" t="str">
        <f>IFERROR(IF(LEFT(INDEX('Tableau FR Download'!J:J,MATCH('Eligible Components'!M1409,'Tableau FR Download'!G:G,0)),FIND(" - ",INDEX('Tableau FR Download'!J:J,MATCH('Eligible Components'!M1409,'Tableau FR Download'!G:G,0)))-1) = 0,"",LEFT(INDEX('Tableau FR Download'!J:J,MATCH('Eligible Components'!M1409,'Tableau FR Download'!G:G,0)),FIND(" - ",INDEX('Tableau FR Download'!J:J,MATCH('Eligible Components'!M1409,'Tableau FR Download'!G:G,0)))-1)),"")</f>
        <v/>
      </c>
      <c r="O1409" s="2" t="str">
        <f>IF(T1409="No","",IFERROR(IF(INDEX('Tableau FR Download'!M:M,MATCH('Eligible Components'!M1409,'Tableau FR Download'!G:G,0))=0,"",INDEX('Tableau FR Download'!M:M,MATCH('Eligible Components'!M1409,'Tableau FR Download'!G:G,0))),""))</f>
        <v/>
      </c>
      <c r="P1409" s="27" t="str">
        <f>IF(IFERROR(
INDEX('Funding Request Tracker'!$G$6:$G$13,MATCH('Eligible Components'!N1409,'Funding Request Tracker'!$F$6:$F$13,0)),"")=0,"",
IFERROR(INDEX('Funding Request Tracker'!$G$6:$G$13,MATCH('Eligible Components'!N1409,'Funding Request Tracker'!$F$6:$F$13,0)),
""))</f>
        <v/>
      </c>
      <c r="Q1409" s="27" t="str">
        <f>IF(IFERROR(INDEX('Tableau FR Download'!N:N,MATCH('Eligible Components'!M1409,'Tableau FR Download'!G:G,0)),"")=0,"",IFERROR(INDEX('Tableau FR Download'!N:N,MATCH('Eligible Components'!M1409,'Tableau FR Download'!G:G,0)),""))</f>
        <v/>
      </c>
      <c r="R1409" s="27" t="str">
        <f>IF(IFERROR(INDEX('Tableau FR Download'!O:O,MATCH('Eligible Components'!M1409,'Tableau FR Download'!G:G,0)),"")=0,"",IFERROR(INDEX('Tableau FR Download'!O:O,MATCH('Eligible Components'!M1409,'Tableau FR Download'!G:G,0)),""))</f>
        <v/>
      </c>
      <c r="S1409" t="str">
        <f t="shared" si="75"/>
        <v/>
      </c>
      <c r="T1409" s="1" t="str">
        <f>IFERROR(INDEX('User Instructions'!$E$3:$E$8,MATCH('Eligible Components'!N1409,'User Instructions'!$D$3:$D$8,0)),"")</f>
        <v/>
      </c>
      <c r="U1409" s="1" t="str">
        <f>IFERROR(IF(INDEX('Tableau FR Download'!M:M,MATCH('Eligible Components'!M1409,'Tableau FR Download'!G:G,0))=0,"",INDEX('Tableau FR Download'!M:M,MATCH('Eligible Components'!M1409,'Tableau FR Download'!G:G,0))),"")</f>
        <v/>
      </c>
    </row>
    <row r="1410" spans="1:21" hidden="1" x14ac:dyDescent="0.35">
      <c r="A1410" s="1">
        <f t="shared" si="74"/>
        <v>0</v>
      </c>
      <c r="B1410" s="1">
        <v>0</v>
      </c>
      <c r="C1410" s="1" t="s">
        <v>201</v>
      </c>
      <c r="D1410" s="1" t="s">
        <v>171</v>
      </c>
      <c r="E1410" s="1" t="s">
        <v>133</v>
      </c>
      <c r="F1410" s="1" t="s">
        <v>215</v>
      </c>
      <c r="G1410" s="1" t="str">
        <f t="shared" ref="G1410:G1473" si="76">_xlfn.CONCAT(D1410,"-",F1410)</f>
        <v>South Sudan-Tuberculosis,Malaria,RSSH</v>
      </c>
      <c r="H1410" s="1">
        <v>0</v>
      </c>
      <c r="I1410" s="1" t="s">
        <v>97</v>
      </c>
      <c r="J1410" s="1" t="str">
        <f>IF(IFERROR(IF(M1410="",INDEX('Review Approach Lookup'!D:D,MATCH('Eligible Components'!G1410,'Review Approach Lookup'!A:A,0)),INDEX('Tableau FR Download'!I:I,MATCH(M1410,'Tableau FR Download'!G:G,0))),"")=0,"TBC",IFERROR(IF(M1410="",INDEX('Review Approach Lookup'!D:D,MATCH('Eligible Components'!G1410,'Review Approach Lookup'!A:A,0)),INDEX('Tableau FR Download'!I:I,MATCH(M1410,'Tableau FR Download'!G:G,0))),""))</f>
        <v/>
      </c>
      <c r="K1410" s="1" t="s">
        <v>202</v>
      </c>
      <c r="L1410" s="1">
        <f>_xlfn.MAXIFS('Tableau FR Download'!A:A,'Tableau FR Download'!B:B,'Eligible Components'!G1410)</f>
        <v>0</v>
      </c>
      <c r="M1410" s="1" t="str">
        <f>IF(L1410=0,"",INDEX('Tableau FR Download'!G:G,MATCH('Eligible Components'!L1410,'Tableau FR Download'!A:A,0)))</f>
        <v/>
      </c>
      <c r="N1410" s="2" t="str">
        <f>IFERROR(IF(LEFT(INDEX('Tableau FR Download'!J:J,MATCH('Eligible Components'!M1410,'Tableau FR Download'!G:G,0)),FIND(" - ",INDEX('Tableau FR Download'!J:J,MATCH('Eligible Components'!M1410,'Tableau FR Download'!G:G,0)))-1) = 0,"",LEFT(INDEX('Tableau FR Download'!J:J,MATCH('Eligible Components'!M1410,'Tableau FR Download'!G:G,0)),FIND(" - ",INDEX('Tableau FR Download'!J:J,MATCH('Eligible Components'!M1410,'Tableau FR Download'!G:G,0)))-1)),"")</f>
        <v/>
      </c>
      <c r="O1410" s="2" t="str">
        <f>IF(T1410="No","",IFERROR(IF(INDEX('Tableau FR Download'!M:M,MATCH('Eligible Components'!M1410,'Tableau FR Download'!G:G,0))=0,"",INDEX('Tableau FR Download'!M:M,MATCH('Eligible Components'!M1410,'Tableau FR Download'!G:G,0))),""))</f>
        <v/>
      </c>
      <c r="P1410" s="27" t="str">
        <f>IF(IFERROR(
INDEX('Funding Request Tracker'!$G$6:$G$13,MATCH('Eligible Components'!N1410,'Funding Request Tracker'!$F$6:$F$13,0)),"")=0,"",
IFERROR(INDEX('Funding Request Tracker'!$G$6:$G$13,MATCH('Eligible Components'!N1410,'Funding Request Tracker'!$F$6:$F$13,0)),
""))</f>
        <v/>
      </c>
      <c r="Q1410" s="27" t="str">
        <f>IF(IFERROR(INDEX('Tableau FR Download'!N:N,MATCH('Eligible Components'!M1410,'Tableau FR Download'!G:G,0)),"")=0,"",IFERROR(INDEX('Tableau FR Download'!N:N,MATCH('Eligible Components'!M1410,'Tableau FR Download'!G:G,0)),""))</f>
        <v/>
      </c>
      <c r="R1410" s="27" t="str">
        <f>IF(IFERROR(INDEX('Tableau FR Download'!O:O,MATCH('Eligible Components'!M1410,'Tableau FR Download'!G:G,0)),"")=0,"",IFERROR(INDEX('Tableau FR Download'!O:O,MATCH('Eligible Components'!M1410,'Tableau FR Download'!G:G,0)),""))</f>
        <v/>
      </c>
      <c r="S1410" t="str">
        <f t="shared" si="75"/>
        <v/>
      </c>
      <c r="T1410" s="1" t="str">
        <f>IFERROR(INDEX('User Instructions'!$E$3:$E$8,MATCH('Eligible Components'!N1410,'User Instructions'!$D$3:$D$8,0)),"")</f>
        <v/>
      </c>
      <c r="U1410" s="1" t="str">
        <f>IFERROR(IF(INDEX('Tableau FR Download'!M:M,MATCH('Eligible Components'!M1410,'Tableau FR Download'!G:G,0))=0,"",INDEX('Tableau FR Download'!M:M,MATCH('Eligible Components'!M1410,'Tableau FR Download'!G:G,0))),"")</f>
        <v/>
      </c>
    </row>
    <row r="1411" spans="1:21" hidden="1" x14ac:dyDescent="0.35">
      <c r="A1411" s="1">
        <f t="shared" si="74"/>
        <v>0</v>
      </c>
      <c r="B1411" s="1">
        <v>0</v>
      </c>
      <c r="C1411" s="1" t="s">
        <v>201</v>
      </c>
      <c r="D1411" s="1" t="s">
        <v>171</v>
      </c>
      <c r="E1411" s="1" t="s">
        <v>121</v>
      </c>
      <c r="F1411" s="1" t="s">
        <v>216</v>
      </c>
      <c r="G1411" s="1" t="str">
        <f t="shared" si="76"/>
        <v>South Sudan-Tuberculosis,RSSH</v>
      </c>
      <c r="H1411" s="1">
        <v>0</v>
      </c>
      <c r="I1411" s="1" t="s">
        <v>97</v>
      </c>
      <c r="J1411" s="1" t="str">
        <f>IF(IFERROR(IF(M1411="",INDEX('Review Approach Lookup'!D:D,MATCH('Eligible Components'!G1411,'Review Approach Lookup'!A:A,0)),INDEX('Tableau FR Download'!I:I,MATCH(M1411,'Tableau FR Download'!G:G,0))),"")=0,"TBC",IFERROR(IF(M1411="",INDEX('Review Approach Lookup'!D:D,MATCH('Eligible Components'!G1411,'Review Approach Lookup'!A:A,0)),INDEX('Tableau FR Download'!I:I,MATCH(M1411,'Tableau FR Download'!G:G,0))),""))</f>
        <v/>
      </c>
      <c r="K1411" s="1" t="s">
        <v>202</v>
      </c>
      <c r="L1411" s="1">
        <f>_xlfn.MAXIFS('Tableau FR Download'!A:A,'Tableau FR Download'!B:B,'Eligible Components'!G1411)</f>
        <v>0</v>
      </c>
      <c r="M1411" s="1" t="str">
        <f>IF(L1411=0,"",INDEX('Tableau FR Download'!G:G,MATCH('Eligible Components'!L1411,'Tableau FR Download'!A:A,0)))</f>
        <v/>
      </c>
      <c r="N1411" s="2" t="str">
        <f>IFERROR(IF(LEFT(INDEX('Tableau FR Download'!J:J,MATCH('Eligible Components'!M1411,'Tableau FR Download'!G:G,0)),FIND(" - ",INDEX('Tableau FR Download'!J:J,MATCH('Eligible Components'!M1411,'Tableau FR Download'!G:G,0)))-1) = 0,"",LEFT(INDEX('Tableau FR Download'!J:J,MATCH('Eligible Components'!M1411,'Tableau FR Download'!G:G,0)),FIND(" - ",INDEX('Tableau FR Download'!J:J,MATCH('Eligible Components'!M1411,'Tableau FR Download'!G:G,0)))-1)),"")</f>
        <v/>
      </c>
      <c r="O1411" s="2" t="str">
        <f>IF(T1411="No","",IFERROR(IF(INDEX('Tableau FR Download'!M:M,MATCH('Eligible Components'!M1411,'Tableau FR Download'!G:G,0))=0,"",INDEX('Tableau FR Download'!M:M,MATCH('Eligible Components'!M1411,'Tableau FR Download'!G:G,0))),""))</f>
        <v/>
      </c>
      <c r="P1411" s="27" t="str">
        <f>IF(IFERROR(
INDEX('Funding Request Tracker'!$G$6:$G$13,MATCH('Eligible Components'!N1411,'Funding Request Tracker'!$F$6:$F$13,0)),"")=0,"",
IFERROR(INDEX('Funding Request Tracker'!$G$6:$G$13,MATCH('Eligible Components'!N1411,'Funding Request Tracker'!$F$6:$F$13,0)),
""))</f>
        <v/>
      </c>
      <c r="Q1411" s="27" t="str">
        <f>IF(IFERROR(INDEX('Tableau FR Download'!N:N,MATCH('Eligible Components'!M1411,'Tableau FR Download'!G:G,0)),"")=0,"",IFERROR(INDEX('Tableau FR Download'!N:N,MATCH('Eligible Components'!M1411,'Tableau FR Download'!G:G,0)),""))</f>
        <v/>
      </c>
      <c r="R1411" s="27" t="str">
        <f>IF(IFERROR(INDEX('Tableau FR Download'!O:O,MATCH('Eligible Components'!M1411,'Tableau FR Download'!G:G,0)),"")=0,"",IFERROR(INDEX('Tableau FR Download'!O:O,MATCH('Eligible Components'!M1411,'Tableau FR Download'!G:G,0)),""))</f>
        <v/>
      </c>
      <c r="S1411" t="str">
        <f t="shared" si="75"/>
        <v/>
      </c>
      <c r="T1411" s="1" t="str">
        <f>IFERROR(INDEX('User Instructions'!$E$3:$E$8,MATCH('Eligible Components'!N1411,'User Instructions'!$D$3:$D$8,0)),"")</f>
        <v/>
      </c>
      <c r="U1411" s="1" t="str">
        <f>IFERROR(IF(INDEX('Tableau FR Download'!M:M,MATCH('Eligible Components'!M1411,'Tableau FR Download'!G:G,0))=0,"",INDEX('Tableau FR Download'!M:M,MATCH('Eligible Components'!M1411,'Tableau FR Download'!G:G,0))),"")</f>
        <v/>
      </c>
    </row>
    <row r="1412" spans="1:21" hidden="1" x14ac:dyDescent="0.35">
      <c r="A1412" s="1">
        <f t="shared" si="74"/>
        <v>1</v>
      </c>
      <c r="B1412" s="1">
        <v>0</v>
      </c>
      <c r="C1412" s="1" t="s">
        <v>201</v>
      </c>
      <c r="D1412" s="1" t="s">
        <v>172</v>
      </c>
      <c r="E1412" s="1" t="s">
        <v>59</v>
      </c>
      <c r="F1412" s="1" t="s">
        <v>59</v>
      </c>
      <c r="G1412" s="1" t="str">
        <f t="shared" si="76"/>
        <v>Sri Lanka-HIV/AIDS</v>
      </c>
      <c r="H1412" s="1">
        <v>1</v>
      </c>
      <c r="I1412" s="1" t="s">
        <v>52</v>
      </c>
      <c r="J1412" s="1" t="str">
        <f>IF(IFERROR(IF(M1412="",INDEX('Review Approach Lookup'!D:D,MATCH('Eligible Components'!G1412,'Review Approach Lookup'!A:A,0)),INDEX('Tableau FR Download'!I:I,MATCH(M1412,'Tableau FR Download'!G:G,0))),"")=0,"TBC",IFERROR(IF(M1412="",INDEX('Review Approach Lookup'!D:D,MATCH('Eligible Components'!G1412,'Review Approach Lookup'!A:A,0)),INDEX('Tableau FR Download'!I:I,MATCH(M1412,'Tableau FR Download'!G:G,0))),""))</f>
        <v>Tailored for Focused Portfolios</v>
      </c>
      <c r="K1412" s="1" t="s">
        <v>218</v>
      </c>
      <c r="L1412" s="1">
        <f>_xlfn.MAXIFS('Tableau FR Download'!A:A,'Tableau FR Download'!B:B,'Eligible Components'!G1412)</f>
        <v>1473</v>
      </c>
      <c r="M1412" s="1" t="str">
        <f>IF(L1412=0,"",INDEX('Tableau FR Download'!G:G,MATCH('Eligible Components'!L1412,'Tableau FR Download'!A:A,0)))</f>
        <v>FR1473-LKA-H</v>
      </c>
      <c r="N1412" s="2" t="str">
        <f>IFERROR(IF(LEFT(INDEX('Tableau FR Download'!J:J,MATCH('Eligible Components'!M1412,'Tableau FR Download'!G:G,0)),FIND(" - ",INDEX('Tableau FR Download'!J:J,MATCH('Eligible Components'!M1412,'Tableau FR Download'!G:G,0)))-1) = 0,"",LEFT(INDEX('Tableau FR Download'!J:J,MATCH('Eligible Components'!M1412,'Tableau FR Download'!G:G,0)),FIND(" - ",INDEX('Tableau FR Download'!J:J,MATCH('Eligible Components'!M1412,'Tableau FR Download'!G:G,0)))-1)),"")</f>
        <v>Window 4</v>
      </c>
      <c r="O1412" s="2" t="str">
        <f>IF(T1412="No","",IFERROR(IF(INDEX('Tableau FR Download'!M:M,MATCH('Eligible Components'!M1412,'Tableau FR Download'!G:G,0))=0,"",INDEX('Tableau FR Download'!M:M,MATCH('Eligible Components'!M1412,'Tableau FR Download'!G:G,0))),""))</f>
        <v>Grant Making</v>
      </c>
      <c r="P1412" s="27">
        <f>IF(IFERROR(
INDEX('Funding Request Tracker'!$G$6:$G$13,MATCH('Eligible Components'!N1412,'Funding Request Tracker'!$F$6:$F$13,0)),"")=0,"",
IFERROR(INDEX('Funding Request Tracker'!$G$6:$G$13,MATCH('Eligible Components'!N1412,'Funding Request Tracker'!$F$6:$F$13,0)),
""))</f>
        <v>45327</v>
      </c>
      <c r="Q1412" s="27" t="str">
        <f>IF(IFERROR(INDEX('Tableau FR Download'!N:N,MATCH('Eligible Components'!M1412,'Tableau FR Download'!G:G,0)),"")=0,"",IFERROR(INDEX('Tableau FR Download'!N:N,MATCH('Eligible Components'!M1412,'Tableau FR Download'!G:G,0)),""))</f>
        <v/>
      </c>
      <c r="R1412" s="27" t="str">
        <f>IF(IFERROR(INDEX('Tableau FR Download'!O:O,MATCH('Eligible Components'!M1412,'Tableau FR Download'!G:G,0)),"")=0,"",IFERROR(INDEX('Tableau FR Download'!O:O,MATCH('Eligible Components'!M1412,'Tableau FR Download'!G:G,0)),""))</f>
        <v/>
      </c>
      <c r="S1412" t="str">
        <f t="shared" si="75"/>
        <v/>
      </c>
      <c r="T1412" s="1" t="str">
        <f>IFERROR(INDEX('User Instructions'!$E$3:$E$8,MATCH('Eligible Components'!N1412,'User Instructions'!$D$3:$D$8,0)),"")</f>
        <v>Yes</v>
      </c>
      <c r="U1412" s="1" t="str">
        <f>IFERROR(IF(INDEX('Tableau FR Download'!M:M,MATCH('Eligible Components'!M1412,'Tableau FR Download'!G:G,0))=0,"",INDEX('Tableau FR Download'!M:M,MATCH('Eligible Components'!M1412,'Tableau FR Download'!G:G,0))),"")</f>
        <v>Grant Making</v>
      </c>
    </row>
    <row r="1413" spans="1:21" hidden="1" x14ac:dyDescent="0.35">
      <c r="A1413" s="1">
        <f t="shared" si="74"/>
        <v>0</v>
      </c>
      <c r="B1413" s="1">
        <v>0</v>
      </c>
      <c r="C1413" s="1" t="s">
        <v>201</v>
      </c>
      <c r="D1413" s="1" t="s">
        <v>172</v>
      </c>
      <c r="E1413" s="1" t="s">
        <v>103</v>
      </c>
      <c r="F1413" s="1" t="s">
        <v>203</v>
      </c>
      <c r="G1413" s="1" t="str">
        <f t="shared" si="76"/>
        <v>Sri Lanka-HIV/AIDS,Malaria</v>
      </c>
      <c r="H1413" s="1">
        <v>0</v>
      </c>
      <c r="I1413" s="1" t="s">
        <v>52</v>
      </c>
      <c r="J1413" s="1" t="str">
        <f>IF(IFERROR(IF(M1413="",INDEX('Review Approach Lookup'!D:D,MATCH('Eligible Components'!G1413,'Review Approach Lookup'!A:A,0)),INDEX('Tableau FR Download'!I:I,MATCH(M1413,'Tableau FR Download'!G:G,0))),"")=0,"TBC",IFERROR(IF(M1413="",INDEX('Review Approach Lookup'!D:D,MATCH('Eligible Components'!G1413,'Review Approach Lookup'!A:A,0)),INDEX('Tableau FR Download'!I:I,MATCH(M1413,'Tableau FR Download'!G:G,0))),""))</f>
        <v/>
      </c>
      <c r="K1413" s="1" t="s">
        <v>218</v>
      </c>
      <c r="L1413" s="1">
        <f>_xlfn.MAXIFS('Tableau FR Download'!A:A,'Tableau FR Download'!B:B,'Eligible Components'!G1413)</f>
        <v>0</v>
      </c>
      <c r="M1413" s="1" t="str">
        <f>IF(L1413=0,"",INDEX('Tableau FR Download'!G:G,MATCH('Eligible Components'!L1413,'Tableau FR Download'!A:A,0)))</f>
        <v/>
      </c>
      <c r="N1413" s="2" t="str">
        <f>IFERROR(IF(LEFT(INDEX('Tableau FR Download'!J:J,MATCH('Eligible Components'!M1413,'Tableau FR Download'!G:G,0)),FIND(" - ",INDEX('Tableau FR Download'!J:J,MATCH('Eligible Components'!M1413,'Tableau FR Download'!G:G,0)))-1) = 0,"",LEFT(INDEX('Tableau FR Download'!J:J,MATCH('Eligible Components'!M1413,'Tableau FR Download'!G:G,0)),FIND(" - ",INDEX('Tableau FR Download'!J:J,MATCH('Eligible Components'!M1413,'Tableau FR Download'!G:G,0)))-1)),"")</f>
        <v/>
      </c>
      <c r="O1413" s="2" t="str">
        <f>IF(T1413="No","",IFERROR(IF(INDEX('Tableau FR Download'!M:M,MATCH('Eligible Components'!M1413,'Tableau FR Download'!G:G,0))=0,"",INDEX('Tableau FR Download'!M:M,MATCH('Eligible Components'!M1413,'Tableau FR Download'!G:G,0))),""))</f>
        <v/>
      </c>
      <c r="P1413" s="27" t="str">
        <f>IF(IFERROR(
INDEX('Funding Request Tracker'!$G$6:$G$13,MATCH('Eligible Components'!N1413,'Funding Request Tracker'!$F$6:$F$13,0)),"")=0,"",
IFERROR(INDEX('Funding Request Tracker'!$G$6:$G$13,MATCH('Eligible Components'!N1413,'Funding Request Tracker'!$F$6:$F$13,0)),
""))</f>
        <v/>
      </c>
      <c r="Q1413" s="27" t="str">
        <f>IF(IFERROR(INDEX('Tableau FR Download'!N:N,MATCH('Eligible Components'!M1413,'Tableau FR Download'!G:G,0)),"")=0,"",IFERROR(INDEX('Tableau FR Download'!N:N,MATCH('Eligible Components'!M1413,'Tableau FR Download'!G:G,0)),""))</f>
        <v/>
      </c>
      <c r="R1413" s="27" t="str">
        <f>IF(IFERROR(INDEX('Tableau FR Download'!O:O,MATCH('Eligible Components'!M1413,'Tableau FR Download'!G:G,0)),"")=0,"",IFERROR(INDEX('Tableau FR Download'!O:O,MATCH('Eligible Components'!M1413,'Tableau FR Download'!G:G,0)),""))</f>
        <v/>
      </c>
      <c r="S1413" t="str">
        <f t="shared" si="75"/>
        <v/>
      </c>
      <c r="T1413" s="1" t="str">
        <f>IFERROR(INDEX('User Instructions'!$E$3:$E$8,MATCH('Eligible Components'!N1413,'User Instructions'!$D$3:$D$8,0)),"")</f>
        <v/>
      </c>
      <c r="U1413" s="1" t="str">
        <f>IFERROR(IF(INDEX('Tableau FR Download'!M:M,MATCH('Eligible Components'!M1413,'Tableau FR Download'!G:G,0))=0,"",INDEX('Tableau FR Download'!M:M,MATCH('Eligible Components'!M1413,'Tableau FR Download'!G:G,0))),"")</f>
        <v/>
      </c>
    </row>
    <row r="1414" spans="1:21" hidden="1" x14ac:dyDescent="0.35">
      <c r="A1414" s="1">
        <f t="shared" si="74"/>
        <v>0</v>
      </c>
      <c r="B1414" s="1">
        <v>0</v>
      </c>
      <c r="C1414" s="1" t="s">
        <v>201</v>
      </c>
      <c r="D1414" s="1" t="s">
        <v>172</v>
      </c>
      <c r="E1414" s="1" t="s">
        <v>204</v>
      </c>
      <c r="F1414" s="1" t="s">
        <v>205</v>
      </c>
      <c r="G1414" s="1" t="str">
        <f t="shared" si="76"/>
        <v>Sri Lanka-HIV/AIDS,Malaria,RSSH</v>
      </c>
      <c r="H1414" s="1">
        <v>0</v>
      </c>
      <c r="I1414" s="1" t="s">
        <v>52</v>
      </c>
      <c r="J1414" s="1" t="str">
        <f>IF(IFERROR(IF(M1414="",INDEX('Review Approach Lookup'!D:D,MATCH('Eligible Components'!G1414,'Review Approach Lookup'!A:A,0)),INDEX('Tableau FR Download'!I:I,MATCH(M1414,'Tableau FR Download'!G:G,0))),"")=0,"TBC",IFERROR(IF(M1414="",INDEX('Review Approach Lookup'!D:D,MATCH('Eligible Components'!G1414,'Review Approach Lookup'!A:A,0)),INDEX('Tableau FR Download'!I:I,MATCH(M1414,'Tableau FR Download'!G:G,0))),""))</f>
        <v/>
      </c>
      <c r="K1414" s="1" t="s">
        <v>218</v>
      </c>
      <c r="L1414" s="1">
        <f>_xlfn.MAXIFS('Tableau FR Download'!A:A,'Tableau FR Download'!B:B,'Eligible Components'!G1414)</f>
        <v>0</v>
      </c>
      <c r="M1414" s="1" t="str">
        <f>IF(L1414=0,"",INDEX('Tableau FR Download'!G:G,MATCH('Eligible Components'!L1414,'Tableau FR Download'!A:A,0)))</f>
        <v/>
      </c>
      <c r="N1414" s="2" t="str">
        <f>IFERROR(IF(LEFT(INDEX('Tableau FR Download'!J:J,MATCH('Eligible Components'!M1414,'Tableau FR Download'!G:G,0)),FIND(" - ",INDEX('Tableau FR Download'!J:J,MATCH('Eligible Components'!M1414,'Tableau FR Download'!G:G,0)))-1) = 0,"",LEFT(INDEX('Tableau FR Download'!J:J,MATCH('Eligible Components'!M1414,'Tableau FR Download'!G:G,0)),FIND(" - ",INDEX('Tableau FR Download'!J:J,MATCH('Eligible Components'!M1414,'Tableau FR Download'!G:G,0)))-1)),"")</f>
        <v/>
      </c>
      <c r="O1414" s="2" t="str">
        <f>IF(T1414="No","",IFERROR(IF(INDEX('Tableau FR Download'!M:M,MATCH('Eligible Components'!M1414,'Tableau FR Download'!G:G,0))=0,"",INDEX('Tableau FR Download'!M:M,MATCH('Eligible Components'!M1414,'Tableau FR Download'!G:G,0))),""))</f>
        <v/>
      </c>
      <c r="P1414" s="27" t="str">
        <f>IF(IFERROR(
INDEX('Funding Request Tracker'!$G$6:$G$13,MATCH('Eligible Components'!N1414,'Funding Request Tracker'!$F$6:$F$13,0)),"")=0,"",
IFERROR(INDEX('Funding Request Tracker'!$G$6:$G$13,MATCH('Eligible Components'!N1414,'Funding Request Tracker'!$F$6:$F$13,0)),
""))</f>
        <v/>
      </c>
      <c r="Q1414" s="27" t="str">
        <f>IF(IFERROR(INDEX('Tableau FR Download'!N:N,MATCH('Eligible Components'!M1414,'Tableau FR Download'!G:G,0)),"")=0,"",IFERROR(INDEX('Tableau FR Download'!N:N,MATCH('Eligible Components'!M1414,'Tableau FR Download'!G:G,0)),""))</f>
        <v/>
      </c>
      <c r="R1414" s="27" t="str">
        <f>IF(IFERROR(INDEX('Tableau FR Download'!O:O,MATCH('Eligible Components'!M1414,'Tableau FR Download'!G:G,0)),"")=0,"",IFERROR(INDEX('Tableau FR Download'!O:O,MATCH('Eligible Components'!M1414,'Tableau FR Download'!G:G,0)),""))</f>
        <v/>
      </c>
      <c r="S1414" t="str">
        <f t="shared" si="75"/>
        <v/>
      </c>
      <c r="T1414" s="1" t="str">
        <f>IFERROR(INDEX('User Instructions'!$E$3:$E$8,MATCH('Eligible Components'!N1414,'User Instructions'!$D$3:$D$8,0)),"")</f>
        <v/>
      </c>
      <c r="U1414" s="1" t="str">
        <f>IFERROR(IF(INDEX('Tableau FR Download'!M:M,MATCH('Eligible Components'!M1414,'Tableau FR Download'!G:G,0))=0,"",INDEX('Tableau FR Download'!M:M,MATCH('Eligible Components'!M1414,'Tableau FR Download'!G:G,0))),"")</f>
        <v/>
      </c>
    </row>
    <row r="1415" spans="1:21" hidden="1" x14ac:dyDescent="0.35">
      <c r="A1415" s="1">
        <f t="shared" si="74"/>
        <v>0</v>
      </c>
      <c r="B1415" s="1">
        <v>0</v>
      </c>
      <c r="C1415" s="1" t="s">
        <v>201</v>
      </c>
      <c r="D1415" s="1" t="s">
        <v>172</v>
      </c>
      <c r="E1415" s="1" t="s">
        <v>206</v>
      </c>
      <c r="F1415" s="1" t="s">
        <v>207</v>
      </c>
      <c r="G1415" s="1" t="str">
        <f t="shared" si="76"/>
        <v>Sri Lanka-HIV/AIDS,RSSH</v>
      </c>
      <c r="H1415" s="1">
        <v>1</v>
      </c>
      <c r="I1415" s="1" t="s">
        <v>52</v>
      </c>
      <c r="J1415" s="1" t="str">
        <f>IF(IFERROR(IF(M1415="",INDEX('Review Approach Lookup'!D:D,MATCH('Eligible Components'!G1415,'Review Approach Lookup'!A:A,0)),INDEX('Tableau FR Download'!I:I,MATCH(M1415,'Tableau FR Download'!G:G,0))),"")=0,"TBC",IFERROR(IF(M1415="",INDEX('Review Approach Lookup'!D:D,MATCH('Eligible Components'!G1415,'Review Approach Lookup'!A:A,0)),INDEX('Tableau FR Download'!I:I,MATCH(M1415,'Tableau FR Download'!G:G,0))),""))</f>
        <v/>
      </c>
      <c r="K1415" s="1" t="s">
        <v>218</v>
      </c>
      <c r="L1415" s="1">
        <f>_xlfn.MAXIFS('Tableau FR Download'!A:A,'Tableau FR Download'!B:B,'Eligible Components'!G1415)</f>
        <v>0</v>
      </c>
      <c r="M1415" s="1" t="str">
        <f>IF(L1415=0,"",INDEX('Tableau FR Download'!G:G,MATCH('Eligible Components'!L1415,'Tableau FR Download'!A:A,0)))</f>
        <v/>
      </c>
      <c r="N1415" s="2" t="str">
        <f>IFERROR(IF(LEFT(INDEX('Tableau FR Download'!J:J,MATCH('Eligible Components'!M1415,'Tableau FR Download'!G:G,0)),FIND(" - ",INDEX('Tableau FR Download'!J:J,MATCH('Eligible Components'!M1415,'Tableau FR Download'!G:G,0)))-1) = 0,"",LEFT(INDEX('Tableau FR Download'!J:J,MATCH('Eligible Components'!M1415,'Tableau FR Download'!G:G,0)),FIND(" - ",INDEX('Tableau FR Download'!J:J,MATCH('Eligible Components'!M1415,'Tableau FR Download'!G:G,0)))-1)),"")</f>
        <v/>
      </c>
      <c r="O1415" s="2" t="str">
        <f>IF(T1415="No","",IFERROR(IF(INDEX('Tableau FR Download'!M:M,MATCH('Eligible Components'!M1415,'Tableau FR Download'!G:G,0))=0,"",INDEX('Tableau FR Download'!M:M,MATCH('Eligible Components'!M1415,'Tableau FR Download'!G:G,0))),""))</f>
        <v/>
      </c>
      <c r="P1415" s="27" t="str">
        <f>IF(IFERROR(
INDEX('Funding Request Tracker'!$G$6:$G$13,MATCH('Eligible Components'!N1415,'Funding Request Tracker'!$F$6:$F$13,0)),"")=0,"",
IFERROR(INDEX('Funding Request Tracker'!$G$6:$G$13,MATCH('Eligible Components'!N1415,'Funding Request Tracker'!$F$6:$F$13,0)),
""))</f>
        <v/>
      </c>
      <c r="Q1415" s="27" t="str">
        <f>IF(IFERROR(INDEX('Tableau FR Download'!N:N,MATCH('Eligible Components'!M1415,'Tableau FR Download'!G:G,0)),"")=0,"",IFERROR(INDEX('Tableau FR Download'!N:N,MATCH('Eligible Components'!M1415,'Tableau FR Download'!G:G,0)),""))</f>
        <v/>
      </c>
      <c r="R1415" s="27" t="str">
        <f>IF(IFERROR(INDEX('Tableau FR Download'!O:O,MATCH('Eligible Components'!M1415,'Tableau FR Download'!G:G,0)),"")=0,"",IFERROR(INDEX('Tableau FR Download'!O:O,MATCH('Eligible Components'!M1415,'Tableau FR Download'!G:G,0)),""))</f>
        <v/>
      </c>
      <c r="S1415" t="str">
        <f t="shared" si="75"/>
        <v/>
      </c>
      <c r="T1415" s="1" t="str">
        <f>IFERROR(INDEX('User Instructions'!$E$3:$E$8,MATCH('Eligible Components'!N1415,'User Instructions'!$D$3:$D$8,0)),"")</f>
        <v/>
      </c>
      <c r="U1415" s="1" t="str">
        <f>IFERROR(IF(INDEX('Tableau FR Download'!M:M,MATCH('Eligible Components'!M1415,'Tableau FR Download'!G:G,0))=0,"",INDEX('Tableau FR Download'!M:M,MATCH('Eligible Components'!M1415,'Tableau FR Download'!G:G,0))),"")</f>
        <v/>
      </c>
    </row>
    <row r="1416" spans="1:21" hidden="1" x14ac:dyDescent="0.35">
      <c r="A1416" s="1">
        <f t="shared" si="74"/>
        <v>0</v>
      </c>
      <c r="B1416" s="1">
        <v>0</v>
      </c>
      <c r="C1416" s="1" t="s">
        <v>201</v>
      </c>
      <c r="D1416" s="1" t="s">
        <v>172</v>
      </c>
      <c r="E1416" s="1" t="s">
        <v>63</v>
      </c>
      <c r="F1416" s="1" t="s">
        <v>208</v>
      </c>
      <c r="G1416" s="1" t="str">
        <f t="shared" si="76"/>
        <v>Sri Lanka-HIV/AIDS, Tuberculosis</v>
      </c>
      <c r="H1416" s="1">
        <v>1</v>
      </c>
      <c r="I1416" s="1" t="s">
        <v>52</v>
      </c>
      <c r="J1416" s="1" t="str">
        <f>IF(IFERROR(IF(M1416="",INDEX('Review Approach Lookup'!D:D,MATCH('Eligible Components'!G1416,'Review Approach Lookup'!A:A,0)),INDEX('Tableau FR Download'!I:I,MATCH(M1416,'Tableau FR Download'!G:G,0))),"")=0,"TBC",IFERROR(IF(M1416="",INDEX('Review Approach Lookup'!D:D,MATCH('Eligible Components'!G1416,'Review Approach Lookup'!A:A,0)),INDEX('Tableau FR Download'!I:I,MATCH(M1416,'Tableau FR Download'!G:G,0))),""))</f>
        <v/>
      </c>
      <c r="K1416" s="1" t="s">
        <v>218</v>
      </c>
      <c r="L1416" s="1">
        <f>_xlfn.MAXIFS('Tableau FR Download'!A:A,'Tableau FR Download'!B:B,'Eligible Components'!G1416)</f>
        <v>0</v>
      </c>
      <c r="M1416" s="1" t="str">
        <f>IF(L1416=0,"",INDEX('Tableau FR Download'!G:G,MATCH('Eligible Components'!L1416,'Tableau FR Download'!A:A,0)))</f>
        <v/>
      </c>
      <c r="N1416" s="2" t="str">
        <f>IFERROR(IF(LEFT(INDEX('Tableau FR Download'!J:J,MATCH('Eligible Components'!M1416,'Tableau FR Download'!G:G,0)),FIND(" - ",INDEX('Tableau FR Download'!J:J,MATCH('Eligible Components'!M1416,'Tableau FR Download'!G:G,0)))-1) = 0,"",LEFT(INDEX('Tableau FR Download'!J:J,MATCH('Eligible Components'!M1416,'Tableau FR Download'!G:G,0)),FIND(" - ",INDEX('Tableau FR Download'!J:J,MATCH('Eligible Components'!M1416,'Tableau FR Download'!G:G,0)))-1)),"")</f>
        <v/>
      </c>
      <c r="O1416" s="2" t="str">
        <f>IF(T1416="No","",IFERROR(IF(INDEX('Tableau FR Download'!M:M,MATCH('Eligible Components'!M1416,'Tableau FR Download'!G:G,0))=0,"",INDEX('Tableau FR Download'!M:M,MATCH('Eligible Components'!M1416,'Tableau FR Download'!G:G,0))),""))</f>
        <v/>
      </c>
      <c r="P1416" s="27" t="str">
        <f>IF(IFERROR(
INDEX('Funding Request Tracker'!$G$6:$G$13,MATCH('Eligible Components'!N1416,'Funding Request Tracker'!$F$6:$F$13,0)),"")=0,"",
IFERROR(INDEX('Funding Request Tracker'!$G$6:$G$13,MATCH('Eligible Components'!N1416,'Funding Request Tracker'!$F$6:$F$13,0)),
""))</f>
        <v/>
      </c>
      <c r="Q1416" s="27" t="str">
        <f>IF(IFERROR(INDEX('Tableau FR Download'!N:N,MATCH('Eligible Components'!M1416,'Tableau FR Download'!G:G,0)),"")=0,"",IFERROR(INDEX('Tableau FR Download'!N:N,MATCH('Eligible Components'!M1416,'Tableau FR Download'!G:G,0)),""))</f>
        <v/>
      </c>
      <c r="R1416" s="27" t="str">
        <f>IF(IFERROR(INDEX('Tableau FR Download'!O:O,MATCH('Eligible Components'!M1416,'Tableau FR Download'!G:G,0)),"")=0,"",IFERROR(INDEX('Tableau FR Download'!O:O,MATCH('Eligible Components'!M1416,'Tableau FR Download'!G:G,0)),""))</f>
        <v/>
      </c>
      <c r="S1416" t="str">
        <f t="shared" si="75"/>
        <v/>
      </c>
      <c r="T1416" s="1" t="str">
        <f>IFERROR(INDEX('User Instructions'!$E$3:$E$8,MATCH('Eligible Components'!N1416,'User Instructions'!$D$3:$D$8,0)),"")</f>
        <v/>
      </c>
      <c r="U1416" s="1" t="str">
        <f>IFERROR(IF(INDEX('Tableau FR Download'!M:M,MATCH('Eligible Components'!M1416,'Tableau FR Download'!G:G,0))=0,"",INDEX('Tableau FR Download'!M:M,MATCH('Eligible Components'!M1416,'Tableau FR Download'!G:G,0))),"")</f>
        <v/>
      </c>
    </row>
    <row r="1417" spans="1:21" hidden="1" x14ac:dyDescent="0.35">
      <c r="A1417" s="1">
        <f t="shared" si="74"/>
        <v>0</v>
      </c>
      <c r="B1417" s="1">
        <v>0</v>
      </c>
      <c r="C1417" s="1" t="s">
        <v>201</v>
      </c>
      <c r="D1417" s="1" t="s">
        <v>172</v>
      </c>
      <c r="E1417" s="1" t="s">
        <v>53</v>
      </c>
      <c r="F1417" s="1" t="s">
        <v>209</v>
      </c>
      <c r="G1417" s="1" t="str">
        <f t="shared" si="76"/>
        <v>Sri Lanka-HIV/AIDS,Tuberculosis,Malaria</v>
      </c>
      <c r="H1417" s="1">
        <v>0</v>
      </c>
      <c r="I1417" s="1" t="s">
        <v>52</v>
      </c>
      <c r="J1417" s="1" t="str">
        <f>IF(IFERROR(IF(M1417="",INDEX('Review Approach Lookup'!D:D,MATCH('Eligible Components'!G1417,'Review Approach Lookup'!A:A,0)),INDEX('Tableau FR Download'!I:I,MATCH(M1417,'Tableau FR Download'!G:G,0))),"")=0,"TBC",IFERROR(IF(M1417="",INDEX('Review Approach Lookup'!D:D,MATCH('Eligible Components'!G1417,'Review Approach Lookup'!A:A,0)),INDEX('Tableau FR Download'!I:I,MATCH(M1417,'Tableau FR Download'!G:G,0))),""))</f>
        <v/>
      </c>
      <c r="K1417" s="1" t="s">
        <v>218</v>
      </c>
      <c r="L1417" s="1">
        <f>_xlfn.MAXIFS('Tableau FR Download'!A:A,'Tableau FR Download'!B:B,'Eligible Components'!G1417)</f>
        <v>0</v>
      </c>
      <c r="M1417" s="1" t="str">
        <f>IF(L1417=0,"",INDEX('Tableau FR Download'!G:G,MATCH('Eligible Components'!L1417,'Tableau FR Download'!A:A,0)))</f>
        <v/>
      </c>
      <c r="N1417" s="2" t="str">
        <f>IFERROR(IF(LEFT(INDEX('Tableau FR Download'!J:J,MATCH('Eligible Components'!M1417,'Tableau FR Download'!G:G,0)),FIND(" - ",INDEX('Tableau FR Download'!J:J,MATCH('Eligible Components'!M1417,'Tableau FR Download'!G:G,0)))-1) = 0,"",LEFT(INDEX('Tableau FR Download'!J:J,MATCH('Eligible Components'!M1417,'Tableau FR Download'!G:G,0)),FIND(" - ",INDEX('Tableau FR Download'!J:J,MATCH('Eligible Components'!M1417,'Tableau FR Download'!G:G,0)))-1)),"")</f>
        <v/>
      </c>
      <c r="O1417" s="2" t="str">
        <f>IF(T1417="No","",IFERROR(IF(INDEX('Tableau FR Download'!M:M,MATCH('Eligible Components'!M1417,'Tableau FR Download'!G:G,0))=0,"",INDEX('Tableau FR Download'!M:M,MATCH('Eligible Components'!M1417,'Tableau FR Download'!G:G,0))),""))</f>
        <v/>
      </c>
      <c r="P1417" s="27" t="str">
        <f>IF(IFERROR(
INDEX('Funding Request Tracker'!$G$6:$G$13,MATCH('Eligible Components'!N1417,'Funding Request Tracker'!$F$6:$F$13,0)),"")=0,"",
IFERROR(INDEX('Funding Request Tracker'!$G$6:$G$13,MATCH('Eligible Components'!N1417,'Funding Request Tracker'!$F$6:$F$13,0)),
""))</f>
        <v/>
      </c>
      <c r="Q1417" s="27" t="str">
        <f>IF(IFERROR(INDEX('Tableau FR Download'!N:N,MATCH('Eligible Components'!M1417,'Tableau FR Download'!G:G,0)),"")=0,"",IFERROR(INDEX('Tableau FR Download'!N:N,MATCH('Eligible Components'!M1417,'Tableau FR Download'!G:G,0)),""))</f>
        <v/>
      </c>
      <c r="R1417" s="27" t="str">
        <f>IF(IFERROR(INDEX('Tableau FR Download'!O:O,MATCH('Eligible Components'!M1417,'Tableau FR Download'!G:G,0)),"")=0,"",IFERROR(INDEX('Tableau FR Download'!O:O,MATCH('Eligible Components'!M1417,'Tableau FR Download'!G:G,0)),""))</f>
        <v/>
      </c>
      <c r="S1417" t="str">
        <f t="shared" si="75"/>
        <v/>
      </c>
      <c r="T1417" s="1" t="str">
        <f>IFERROR(INDEX('User Instructions'!$E$3:$E$8,MATCH('Eligible Components'!N1417,'User Instructions'!$D$3:$D$8,0)),"")</f>
        <v/>
      </c>
      <c r="U1417" s="1" t="str">
        <f>IFERROR(IF(INDEX('Tableau FR Download'!M:M,MATCH('Eligible Components'!M1417,'Tableau FR Download'!G:G,0))=0,"",INDEX('Tableau FR Download'!M:M,MATCH('Eligible Components'!M1417,'Tableau FR Download'!G:G,0))),"")</f>
        <v/>
      </c>
    </row>
    <row r="1418" spans="1:21" hidden="1" x14ac:dyDescent="0.35">
      <c r="A1418" s="1">
        <f t="shared" si="74"/>
        <v>0</v>
      </c>
      <c r="B1418" s="1">
        <v>0</v>
      </c>
      <c r="C1418" s="1" t="s">
        <v>201</v>
      </c>
      <c r="D1418" s="1" t="s">
        <v>172</v>
      </c>
      <c r="E1418" s="1" t="s">
        <v>81</v>
      </c>
      <c r="F1418" s="1" t="s">
        <v>210</v>
      </c>
      <c r="G1418" s="1" t="str">
        <f t="shared" si="76"/>
        <v>Sri Lanka-HIV/AIDS,Tuberculosis,Malaria,RSSH</v>
      </c>
      <c r="H1418" s="1">
        <v>0</v>
      </c>
      <c r="I1418" s="1" t="s">
        <v>52</v>
      </c>
      <c r="J1418" s="1" t="str">
        <f>IF(IFERROR(IF(M1418="",INDEX('Review Approach Lookup'!D:D,MATCH('Eligible Components'!G1418,'Review Approach Lookup'!A:A,0)),INDEX('Tableau FR Download'!I:I,MATCH(M1418,'Tableau FR Download'!G:G,0))),"")=0,"TBC",IFERROR(IF(M1418="",INDEX('Review Approach Lookup'!D:D,MATCH('Eligible Components'!G1418,'Review Approach Lookup'!A:A,0)),INDEX('Tableau FR Download'!I:I,MATCH(M1418,'Tableau FR Download'!G:G,0))),""))</f>
        <v/>
      </c>
      <c r="K1418" s="1" t="s">
        <v>218</v>
      </c>
      <c r="L1418" s="1">
        <f>_xlfn.MAXIFS('Tableau FR Download'!A:A,'Tableau FR Download'!B:B,'Eligible Components'!G1418)</f>
        <v>0</v>
      </c>
      <c r="M1418" s="1" t="str">
        <f>IF(L1418=0,"",INDEX('Tableau FR Download'!G:G,MATCH('Eligible Components'!L1418,'Tableau FR Download'!A:A,0)))</f>
        <v/>
      </c>
      <c r="N1418" s="2" t="str">
        <f>IFERROR(IF(LEFT(INDEX('Tableau FR Download'!J:J,MATCH('Eligible Components'!M1418,'Tableau FR Download'!G:G,0)),FIND(" - ",INDEX('Tableau FR Download'!J:J,MATCH('Eligible Components'!M1418,'Tableau FR Download'!G:G,0)))-1) = 0,"",LEFT(INDEX('Tableau FR Download'!J:J,MATCH('Eligible Components'!M1418,'Tableau FR Download'!G:G,0)),FIND(" - ",INDEX('Tableau FR Download'!J:J,MATCH('Eligible Components'!M1418,'Tableau FR Download'!G:G,0)))-1)),"")</f>
        <v/>
      </c>
      <c r="O1418" s="2" t="str">
        <f>IF(T1418="No","",IFERROR(IF(INDEX('Tableau FR Download'!M:M,MATCH('Eligible Components'!M1418,'Tableau FR Download'!G:G,0))=0,"",INDEX('Tableau FR Download'!M:M,MATCH('Eligible Components'!M1418,'Tableau FR Download'!G:G,0))),""))</f>
        <v/>
      </c>
      <c r="P1418" s="27" t="str">
        <f>IF(IFERROR(
INDEX('Funding Request Tracker'!$G$6:$G$13,MATCH('Eligible Components'!N1418,'Funding Request Tracker'!$F$6:$F$13,0)),"")=0,"",
IFERROR(INDEX('Funding Request Tracker'!$G$6:$G$13,MATCH('Eligible Components'!N1418,'Funding Request Tracker'!$F$6:$F$13,0)),
""))</f>
        <v/>
      </c>
      <c r="Q1418" s="27" t="str">
        <f>IF(IFERROR(INDEX('Tableau FR Download'!N:N,MATCH('Eligible Components'!M1418,'Tableau FR Download'!G:G,0)),"")=0,"",IFERROR(INDEX('Tableau FR Download'!N:N,MATCH('Eligible Components'!M1418,'Tableau FR Download'!G:G,0)),""))</f>
        <v/>
      </c>
      <c r="R1418" s="27" t="str">
        <f>IF(IFERROR(INDEX('Tableau FR Download'!O:O,MATCH('Eligible Components'!M1418,'Tableau FR Download'!G:G,0)),"")=0,"",IFERROR(INDEX('Tableau FR Download'!O:O,MATCH('Eligible Components'!M1418,'Tableau FR Download'!G:G,0)),""))</f>
        <v/>
      </c>
      <c r="S1418" t="str">
        <f t="shared" si="75"/>
        <v/>
      </c>
      <c r="T1418" s="1" t="str">
        <f>IFERROR(INDEX('User Instructions'!$E$3:$E$8,MATCH('Eligible Components'!N1418,'User Instructions'!$D$3:$D$8,0)),"")</f>
        <v/>
      </c>
      <c r="U1418" s="1" t="str">
        <f>IFERROR(IF(INDEX('Tableau FR Download'!M:M,MATCH('Eligible Components'!M1418,'Tableau FR Download'!G:G,0))=0,"",INDEX('Tableau FR Download'!M:M,MATCH('Eligible Components'!M1418,'Tableau FR Download'!G:G,0))),"")</f>
        <v/>
      </c>
    </row>
    <row r="1419" spans="1:21" hidden="1" x14ac:dyDescent="0.35">
      <c r="A1419" s="1">
        <f t="shared" si="74"/>
        <v>0</v>
      </c>
      <c r="B1419" s="1">
        <v>0</v>
      </c>
      <c r="C1419" s="1" t="s">
        <v>201</v>
      </c>
      <c r="D1419" s="1" t="s">
        <v>172</v>
      </c>
      <c r="E1419" s="1" t="s">
        <v>137</v>
      </c>
      <c r="F1419" s="1" t="s">
        <v>211</v>
      </c>
      <c r="G1419" s="1" t="str">
        <f t="shared" si="76"/>
        <v>Sri Lanka-HIV/AIDS,Tuberculosis,RSSH</v>
      </c>
      <c r="H1419" s="1">
        <v>1</v>
      </c>
      <c r="I1419" s="1" t="s">
        <v>52</v>
      </c>
      <c r="J1419" s="1" t="str">
        <f>IF(IFERROR(IF(M1419="",INDEX('Review Approach Lookup'!D:D,MATCH('Eligible Components'!G1419,'Review Approach Lookup'!A:A,0)),INDEX('Tableau FR Download'!I:I,MATCH(M1419,'Tableau FR Download'!G:G,0))),"")=0,"TBC",IFERROR(IF(M1419="",INDEX('Review Approach Lookup'!D:D,MATCH('Eligible Components'!G1419,'Review Approach Lookup'!A:A,0)),INDEX('Tableau FR Download'!I:I,MATCH(M1419,'Tableau FR Download'!G:G,0))),""))</f>
        <v/>
      </c>
      <c r="K1419" s="1" t="s">
        <v>218</v>
      </c>
      <c r="L1419" s="1">
        <f>_xlfn.MAXIFS('Tableau FR Download'!A:A,'Tableau FR Download'!B:B,'Eligible Components'!G1419)</f>
        <v>0</v>
      </c>
      <c r="M1419" s="1" t="str">
        <f>IF(L1419=0,"",INDEX('Tableau FR Download'!G:G,MATCH('Eligible Components'!L1419,'Tableau FR Download'!A:A,0)))</f>
        <v/>
      </c>
      <c r="N1419" s="2" t="str">
        <f>IFERROR(IF(LEFT(INDEX('Tableau FR Download'!J:J,MATCH('Eligible Components'!M1419,'Tableau FR Download'!G:G,0)),FIND(" - ",INDEX('Tableau FR Download'!J:J,MATCH('Eligible Components'!M1419,'Tableau FR Download'!G:G,0)))-1) = 0,"",LEFT(INDEX('Tableau FR Download'!J:J,MATCH('Eligible Components'!M1419,'Tableau FR Download'!G:G,0)),FIND(" - ",INDEX('Tableau FR Download'!J:J,MATCH('Eligible Components'!M1419,'Tableau FR Download'!G:G,0)))-1)),"")</f>
        <v/>
      </c>
      <c r="O1419" s="2" t="str">
        <f>IF(T1419="No","",IFERROR(IF(INDEX('Tableau FR Download'!M:M,MATCH('Eligible Components'!M1419,'Tableau FR Download'!G:G,0))=0,"",INDEX('Tableau FR Download'!M:M,MATCH('Eligible Components'!M1419,'Tableau FR Download'!G:G,0))),""))</f>
        <v/>
      </c>
      <c r="P1419" s="27" t="str">
        <f>IF(IFERROR(
INDEX('Funding Request Tracker'!$G$6:$G$13,MATCH('Eligible Components'!N1419,'Funding Request Tracker'!$F$6:$F$13,0)),"")=0,"",
IFERROR(INDEX('Funding Request Tracker'!$G$6:$G$13,MATCH('Eligible Components'!N1419,'Funding Request Tracker'!$F$6:$F$13,0)),
""))</f>
        <v/>
      </c>
      <c r="Q1419" s="27" t="str">
        <f>IF(IFERROR(INDEX('Tableau FR Download'!N:N,MATCH('Eligible Components'!M1419,'Tableau FR Download'!G:G,0)),"")=0,"",IFERROR(INDEX('Tableau FR Download'!N:N,MATCH('Eligible Components'!M1419,'Tableau FR Download'!G:G,0)),""))</f>
        <v/>
      </c>
      <c r="R1419" s="27" t="str">
        <f>IF(IFERROR(INDEX('Tableau FR Download'!O:O,MATCH('Eligible Components'!M1419,'Tableau FR Download'!G:G,0)),"")=0,"",IFERROR(INDEX('Tableau FR Download'!O:O,MATCH('Eligible Components'!M1419,'Tableau FR Download'!G:G,0)),""))</f>
        <v/>
      </c>
      <c r="S1419" t="str">
        <f t="shared" si="75"/>
        <v/>
      </c>
      <c r="T1419" s="1" t="str">
        <f>IFERROR(INDEX('User Instructions'!$E$3:$E$8,MATCH('Eligible Components'!N1419,'User Instructions'!$D$3:$D$8,0)),"")</f>
        <v/>
      </c>
      <c r="U1419" s="1" t="str">
        <f>IFERROR(IF(INDEX('Tableau FR Download'!M:M,MATCH('Eligible Components'!M1419,'Tableau FR Download'!G:G,0))=0,"",INDEX('Tableau FR Download'!M:M,MATCH('Eligible Components'!M1419,'Tableau FR Download'!G:G,0))),"")</f>
        <v/>
      </c>
    </row>
    <row r="1420" spans="1:21" hidden="1" x14ac:dyDescent="0.35">
      <c r="A1420" s="1">
        <f t="shared" si="74"/>
        <v>0</v>
      </c>
      <c r="B1420" s="1">
        <v>0</v>
      </c>
      <c r="C1420" s="1" t="s">
        <v>201</v>
      </c>
      <c r="D1420" s="1" t="s">
        <v>172</v>
      </c>
      <c r="E1420" s="1" t="s">
        <v>68</v>
      </c>
      <c r="F1420" s="1" t="s">
        <v>68</v>
      </c>
      <c r="G1420" s="1" t="str">
        <f t="shared" si="76"/>
        <v>Sri Lanka-Malaria</v>
      </c>
      <c r="H1420" s="1">
        <v>0</v>
      </c>
      <c r="I1420" s="1" t="s">
        <v>52</v>
      </c>
      <c r="J1420" s="1" t="str">
        <f>IF(IFERROR(IF(M1420="",INDEX('Review Approach Lookup'!D:D,MATCH('Eligible Components'!G1420,'Review Approach Lookup'!A:A,0)),INDEX('Tableau FR Download'!I:I,MATCH(M1420,'Tableau FR Download'!G:G,0))),"")=0,"TBC",IFERROR(IF(M1420="",INDEX('Review Approach Lookup'!D:D,MATCH('Eligible Components'!G1420,'Review Approach Lookup'!A:A,0)),INDEX('Tableau FR Download'!I:I,MATCH(M1420,'Tableau FR Download'!G:G,0))),""))</f>
        <v/>
      </c>
      <c r="K1420" s="1" t="s">
        <v>218</v>
      </c>
      <c r="L1420" s="1">
        <f>_xlfn.MAXIFS('Tableau FR Download'!A:A,'Tableau FR Download'!B:B,'Eligible Components'!G1420)</f>
        <v>0</v>
      </c>
      <c r="M1420" s="1" t="str">
        <f>IF(L1420=0,"",INDEX('Tableau FR Download'!G:G,MATCH('Eligible Components'!L1420,'Tableau FR Download'!A:A,0)))</f>
        <v/>
      </c>
      <c r="N1420" s="2" t="str">
        <f>IFERROR(IF(LEFT(INDEX('Tableau FR Download'!J:J,MATCH('Eligible Components'!M1420,'Tableau FR Download'!G:G,0)),FIND(" - ",INDEX('Tableau FR Download'!J:J,MATCH('Eligible Components'!M1420,'Tableau FR Download'!G:G,0)))-1) = 0,"",LEFT(INDEX('Tableau FR Download'!J:J,MATCH('Eligible Components'!M1420,'Tableau FR Download'!G:G,0)),FIND(" - ",INDEX('Tableau FR Download'!J:J,MATCH('Eligible Components'!M1420,'Tableau FR Download'!G:G,0)))-1)),"")</f>
        <v/>
      </c>
      <c r="O1420" s="2" t="str">
        <f>IF(T1420="No","",IFERROR(IF(INDEX('Tableau FR Download'!M:M,MATCH('Eligible Components'!M1420,'Tableau FR Download'!G:G,0))=0,"",INDEX('Tableau FR Download'!M:M,MATCH('Eligible Components'!M1420,'Tableau FR Download'!G:G,0))),""))</f>
        <v/>
      </c>
      <c r="P1420" s="27" t="str">
        <f>IF(IFERROR(
INDEX('Funding Request Tracker'!$G$6:$G$13,MATCH('Eligible Components'!N1420,'Funding Request Tracker'!$F$6:$F$13,0)),"")=0,"",
IFERROR(INDEX('Funding Request Tracker'!$G$6:$G$13,MATCH('Eligible Components'!N1420,'Funding Request Tracker'!$F$6:$F$13,0)),
""))</f>
        <v/>
      </c>
      <c r="Q1420" s="27" t="str">
        <f>IF(IFERROR(INDEX('Tableau FR Download'!N:N,MATCH('Eligible Components'!M1420,'Tableau FR Download'!G:G,0)),"")=0,"",IFERROR(INDEX('Tableau FR Download'!N:N,MATCH('Eligible Components'!M1420,'Tableau FR Download'!G:G,0)),""))</f>
        <v/>
      </c>
      <c r="R1420" s="27" t="str">
        <f>IF(IFERROR(INDEX('Tableau FR Download'!O:O,MATCH('Eligible Components'!M1420,'Tableau FR Download'!G:G,0)),"")=0,"",IFERROR(INDEX('Tableau FR Download'!O:O,MATCH('Eligible Components'!M1420,'Tableau FR Download'!G:G,0)),""))</f>
        <v/>
      </c>
      <c r="S1420" t="str">
        <f t="shared" si="75"/>
        <v/>
      </c>
      <c r="T1420" s="1" t="str">
        <f>IFERROR(INDEX('User Instructions'!$E$3:$E$8,MATCH('Eligible Components'!N1420,'User Instructions'!$D$3:$D$8,0)),"")</f>
        <v/>
      </c>
      <c r="U1420" s="1" t="str">
        <f>IFERROR(IF(INDEX('Tableau FR Download'!M:M,MATCH('Eligible Components'!M1420,'Tableau FR Download'!G:G,0))=0,"",INDEX('Tableau FR Download'!M:M,MATCH('Eligible Components'!M1420,'Tableau FR Download'!G:G,0))),"")</f>
        <v/>
      </c>
    </row>
    <row r="1421" spans="1:21" hidden="1" x14ac:dyDescent="0.35">
      <c r="A1421" s="1">
        <f t="shared" si="74"/>
        <v>0</v>
      </c>
      <c r="B1421" s="1">
        <v>0</v>
      </c>
      <c r="C1421" s="1" t="s">
        <v>201</v>
      </c>
      <c r="D1421" s="1" t="s">
        <v>172</v>
      </c>
      <c r="E1421" s="1" t="s">
        <v>94</v>
      </c>
      <c r="F1421" s="1" t="s">
        <v>212</v>
      </c>
      <c r="G1421" s="1" t="str">
        <f t="shared" si="76"/>
        <v>Sri Lanka-Malaria,RSSH</v>
      </c>
      <c r="H1421" s="1">
        <v>0</v>
      </c>
      <c r="I1421" s="1" t="s">
        <v>52</v>
      </c>
      <c r="J1421" s="1" t="str">
        <f>IF(IFERROR(IF(M1421="",INDEX('Review Approach Lookup'!D:D,MATCH('Eligible Components'!G1421,'Review Approach Lookup'!A:A,0)),INDEX('Tableau FR Download'!I:I,MATCH(M1421,'Tableau FR Download'!G:G,0))),"")=0,"TBC",IFERROR(IF(M1421="",INDEX('Review Approach Lookup'!D:D,MATCH('Eligible Components'!G1421,'Review Approach Lookup'!A:A,0)),INDEX('Tableau FR Download'!I:I,MATCH(M1421,'Tableau FR Download'!G:G,0))),""))</f>
        <v/>
      </c>
      <c r="K1421" s="1" t="s">
        <v>218</v>
      </c>
      <c r="L1421" s="1">
        <f>_xlfn.MAXIFS('Tableau FR Download'!A:A,'Tableau FR Download'!B:B,'Eligible Components'!G1421)</f>
        <v>0</v>
      </c>
      <c r="M1421" s="1" t="str">
        <f>IF(L1421=0,"",INDEX('Tableau FR Download'!G:G,MATCH('Eligible Components'!L1421,'Tableau FR Download'!A:A,0)))</f>
        <v/>
      </c>
      <c r="N1421" s="2" t="str">
        <f>IFERROR(IF(LEFT(INDEX('Tableau FR Download'!J:J,MATCH('Eligible Components'!M1421,'Tableau FR Download'!G:G,0)),FIND(" - ",INDEX('Tableau FR Download'!J:J,MATCH('Eligible Components'!M1421,'Tableau FR Download'!G:G,0)))-1) = 0,"",LEFT(INDEX('Tableau FR Download'!J:J,MATCH('Eligible Components'!M1421,'Tableau FR Download'!G:G,0)),FIND(" - ",INDEX('Tableau FR Download'!J:J,MATCH('Eligible Components'!M1421,'Tableau FR Download'!G:G,0)))-1)),"")</f>
        <v/>
      </c>
      <c r="O1421" s="2" t="str">
        <f>IF(T1421="No","",IFERROR(IF(INDEX('Tableau FR Download'!M:M,MATCH('Eligible Components'!M1421,'Tableau FR Download'!G:G,0))=0,"",INDEX('Tableau FR Download'!M:M,MATCH('Eligible Components'!M1421,'Tableau FR Download'!G:G,0))),""))</f>
        <v/>
      </c>
      <c r="P1421" s="27" t="str">
        <f>IF(IFERROR(
INDEX('Funding Request Tracker'!$G$6:$G$13,MATCH('Eligible Components'!N1421,'Funding Request Tracker'!$F$6:$F$13,0)),"")=0,"",
IFERROR(INDEX('Funding Request Tracker'!$G$6:$G$13,MATCH('Eligible Components'!N1421,'Funding Request Tracker'!$F$6:$F$13,0)),
""))</f>
        <v/>
      </c>
      <c r="Q1421" s="27" t="str">
        <f>IF(IFERROR(INDEX('Tableau FR Download'!N:N,MATCH('Eligible Components'!M1421,'Tableau FR Download'!G:G,0)),"")=0,"",IFERROR(INDEX('Tableau FR Download'!N:N,MATCH('Eligible Components'!M1421,'Tableau FR Download'!G:G,0)),""))</f>
        <v/>
      </c>
      <c r="R1421" s="27" t="str">
        <f>IF(IFERROR(INDEX('Tableau FR Download'!O:O,MATCH('Eligible Components'!M1421,'Tableau FR Download'!G:G,0)),"")=0,"",IFERROR(INDEX('Tableau FR Download'!O:O,MATCH('Eligible Components'!M1421,'Tableau FR Download'!G:G,0)),""))</f>
        <v/>
      </c>
      <c r="S1421" t="str">
        <f t="shared" si="75"/>
        <v/>
      </c>
      <c r="T1421" s="1" t="str">
        <f>IFERROR(INDEX('User Instructions'!$E$3:$E$8,MATCH('Eligible Components'!N1421,'User Instructions'!$D$3:$D$8,0)),"")</f>
        <v/>
      </c>
      <c r="U1421" s="1" t="str">
        <f>IFERROR(IF(INDEX('Tableau FR Download'!M:M,MATCH('Eligible Components'!M1421,'Tableau FR Download'!G:G,0))=0,"",INDEX('Tableau FR Download'!M:M,MATCH('Eligible Components'!M1421,'Tableau FR Download'!G:G,0))),"")</f>
        <v/>
      </c>
    </row>
    <row r="1422" spans="1:21" hidden="1" x14ac:dyDescent="0.35">
      <c r="A1422" s="1">
        <f t="shared" si="74"/>
        <v>0</v>
      </c>
      <c r="B1422" s="1">
        <v>0</v>
      </c>
      <c r="C1422" s="1" t="s">
        <v>201</v>
      </c>
      <c r="D1422" s="1" t="s">
        <v>172</v>
      </c>
      <c r="E1422" s="1" t="s">
        <v>91</v>
      </c>
      <c r="F1422" s="1" t="s">
        <v>91</v>
      </c>
      <c r="G1422" s="1" t="str">
        <f t="shared" si="76"/>
        <v>Sri Lanka-RSSH</v>
      </c>
      <c r="H1422" s="1">
        <v>1</v>
      </c>
      <c r="I1422" s="1" t="s">
        <v>52</v>
      </c>
      <c r="J1422" s="1" t="str">
        <f>IF(IFERROR(IF(M1422="",INDEX('Review Approach Lookup'!D:D,MATCH('Eligible Components'!G1422,'Review Approach Lookup'!A:A,0)),INDEX('Tableau FR Download'!I:I,MATCH(M1422,'Tableau FR Download'!G:G,0))),"")=0,"TBC",IFERROR(IF(M1422="",INDEX('Review Approach Lookup'!D:D,MATCH('Eligible Components'!G1422,'Review Approach Lookup'!A:A,0)),INDEX('Tableau FR Download'!I:I,MATCH(M1422,'Tableau FR Download'!G:G,0))),""))</f>
        <v>TBC</v>
      </c>
      <c r="K1422" s="1" t="s">
        <v>218</v>
      </c>
      <c r="L1422" s="1">
        <f>_xlfn.MAXIFS('Tableau FR Download'!A:A,'Tableau FR Download'!B:B,'Eligible Components'!G1422)</f>
        <v>0</v>
      </c>
      <c r="M1422" s="1" t="str">
        <f>IF(L1422=0,"",INDEX('Tableau FR Download'!G:G,MATCH('Eligible Components'!L1422,'Tableau FR Download'!A:A,0)))</f>
        <v/>
      </c>
      <c r="N1422" s="2" t="str">
        <f>IFERROR(IF(LEFT(INDEX('Tableau FR Download'!J:J,MATCH('Eligible Components'!M1422,'Tableau FR Download'!G:G,0)),FIND(" - ",INDEX('Tableau FR Download'!J:J,MATCH('Eligible Components'!M1422,'Tableau FR Download'!G:G,0)))-1) = 0,"",LEFT(INDEX('Tableau FR Download'!J:J,MATCH('Eligible Components'!M1422,'Tableau FR Download'!G:G,0)),FIND(" - ",INDEX('Tableau FR Download'!J:J,MATCH('Eligible Components'!M1422,'Tableau FR Download'!G:G,0)))-1)),"")</f>
        <v/>
      </c>
      <c r="O1422" s="2" t="str">
        <f>IF(T1422="No","",IFERROR(IF(INDEX('Tableau FR Download'!M:M,MATCH('Eligible Components'!M1422,'Tableau FR Download'!G:G,0))=0,"",INDEX('Tableau FR Download'!M:M,MATCH('Eligible Components'!M1422,'Tableau FR Download'!G:G,0))),""))</f>
        <v/>
      </c>
      <c r="P1422" s="27" t="str">
        <f>IF(IFERROR(
INDEX('Funding Request Tracker'!$G$6:$G$13,MATCH('Eligible Components'!N1422,'Funding Request Tracker'!$F$6:$F$13,0)),"")=0,"",
IFERROR(INDEX('Funding Request Tracker'!$G$6:$G$13,MATCH('Eligible Components'!N1422,'Funding Request Tracker'!$F$6:$F$13,0)),
""))</f>
        <v/>
      </c>
      <c r="Q1422" s="27" t="str">
        <f>IF(IFERROR(INDEX('Tableau FR Download'!N:N,MATCH('Eligible Components'!M1422,'Tableau FR Download'!G:G,0)),"")=0,"",IFERROR(INDEX('Tableau FR Download'!N:N,MATCH('Eligible Components'!M1422,'Tableau FR Download'!G:G,0)),""))</f>
        <v/>
      </c>
      <c r="R1422" s="27" t="str">
        <f>IF(IFERROR(INDEX('Tableau FR Download'!O:O,MATCH('Eligible Components'!M1422,'Tableau FR Download'!G:G,0)),"")=0,"",IFERROR(INDEX('Tableau FR Download'!O:O,MATCH('Eligible Components'!M1422,'Tableau FR Download'!G:G,0)),""))</f>
        <v/>
      </c>
      <c r="S1422" t="str">
        <f t="shared" si="75"/>
        <v/>
      </c>
      <c r="T1422" s="1" t="str">
        <f>IFERROR(INDEX('User Instructions'!$E$3:$E$8,MATCH('Eligible Components'!N1422,'User Instructions'!$D$3:$D$8,0)),"")</f>
        <v/>
      </c>
      <c r="U1422" s="1" t="str">
        <f>IFERROR(IF(INDEX('Tableau FR Download'!M:M,MATCH('Eligible Components'!M1422,'Tableau FR Download'!G:G,0))=0,"",INDEX('Tableau FR Download'!M:M,MATCH('Eligible Components'!M1422,'Tableau FR Download'!G:G,0))),"")</f>
        <v/>
      </c>
    </row>
    <row r="1423" spans="1:21" hidden="1" x14ac:dyDescent="0.35">
      <c r="A1423" s="1">
        <f t="shared" si="74"/>
        <v>1</v>
      </c>
      <c r="B1423" s="1">
        <v>0</v>
      </c>
      <c r="C1423" s="1" t="s">
        <v>201</v>
      </c>
      <c r="D1423" s="1" t="s">
        <v>172</v>
      </c>
      <c r="E1423" s="1" t="s">
        <v>61</v>
      </c>
      <c r="F1423" s="1" t="s">
        <v>213</v>
      </c>
      <c r="G1423" s="1" t="str">
        <f t="shared" si="76"/>
        <v>Sri Lanka-Tuberculosis</v>
      </c>
      <c r="H1423" s="1">
        <v>1</v>
      </c>
      <c r="I1423" s="1" t="s">
        <v>52</v>
      </c>
      <c r="J1423" s="1" t="str">
        <f>IF(IFERROR(IF(M1423="",INDEX('Review Approach Lookup'!D:D,MATCH('Eligible Components'!G1423,'Review Approach Lookup'!A:A,0)),INDEX('Tableau FR Download'!I:I,MATCH(M1423,'Tableau FR Download'!G:G,0))),"")=0,"TBC",IFERROR(IF(M1423="",INDEX('Review Approach Lookup'!D:D,MATCH('Eligible Components'!G1423,'Review Approach Lookup'!A:A,0)),INDEX('Tableau FR Download'!I:I,MATCH(M1423,'Tableau FR Download'!G:G,0))),""))</f>
        <v>Tailored for Focused Portfolios</v>
      </c>
      <c r="K1423" s="1" t="s">
        <v>218</v>
      </c>
      <c r="L1423" s="1">
        <f>_xlfn.MAXIFS('Tableau FR Download'!A:A,'Tableau FR Download'!B:B,'Eligible Components'!G1423)</f>
        <v>1474</v>
      </c>
      <c r="M1423" s="1" t="str">
        <f>IF(L1423=0,"",INDEX('Tableau FR Download'!G:G,MATCH('Eligible Components'!L1423,'Tableau FR Download'!A:A,0)))</f>
        <v>FR1474-LKA-T</v>
      </c>
      <c r="N1423" s="2" t="str">
        <f>IFERROR(IF(LEFT(INDEX('Tableau FR Download'!J:J,MATCH('Eligible Components'!M1423,'Tableau FR Download'!G:G,0)),FIND(" - ",INDEX('Tableau FR Download'!J:J,MATCH('Eligible Components'!M1423,'Tableau FR Download'!G:G,0)))-1) = 0,"",LEFT(INDEX('Tableau FR Download'!J:J,MATCH('Eligible Components'!M1423,'Tableau FR Download'!G:G,0)),FIND(" - ",INDEX('Tableau FR Download'!J:J,MATCH('Eligible Components'!M1423,'Tableau FR Download'!G:G,0)))-1)),"")</f>
        <v>Window 4</v>
      </c>
      <c r="O1423" s="2" t="str">
        <f>IF(T1423="No","",IFERROR(IF(INDEX('Tableau FR Download'!M:M,MATCH('Eligible Components'!M1423,'Tableau FR Download'!G:G,0))=0,"",INDEX('Tableau FR Download'!M:M,MATCH('Eligible Components'!M1423,'Tableau FR Download'!G:G,0))),""))</f>
        <v>Grant Making</v>
      </c>
      <c r="P1423" s="27">
        <f>IF(IFERROR(
INDEX('Funding Request Tracker'!$G$6:$G$13,MATCH('Eligible Components'!N1423,'Funding Request Tracker'!$F$6:$F$13,0)),"")=0,"",
IFERROR(INDEX('Funding Request Tracker'!$G$6:$G$13,MATCH('Eligible Components'!N1423,'Funding Request Tracker'!$F$6:$F$13,0)),
""))</f>
        <v>45327</v>
      </c>
      <c r="Q1423" s="27" t="str">
        <f>IF(IFERROR(INDEX('Tableau FR Download'!N:N,MATCH('Eligible Components'!M1423,'Tableau FR Download'!G:G,0)),"")=0,"",IFERROR(INDEX('Tableau FR Download'!N:N,MATCH('Eligible Components'!M1423,'Tableau FR Download'!G:G,0)),""))</f>
        <v/>
      </c>
      <c r="R1423" s="27" t="str">
        <f>IF(IFERROR(INDEX('Tableau FR Download'!O:O,MATCH('Eligible Components'!M1423,'Tableau FR Download'!G:G,0)),"")=0,"",IFERROR(INDEX('Tableau FR Download'!O:O,MATCH('Eligible Components'!M1423,'Tableau FR Download'!G:G,0)),""))</f>
        <v/>
      </c>
      <c r="S1423" t="str">
        <f t="shared" si="75"/>
        <v/>
      </c>
      <c r="T1423" s="1" t="str">
        <f>IFERROR(INDEX('User Instructions'!$E$3:$E$8,MATCH('Eligible Components'!N1423,'User Instructions'!$D$3:$D$8,0)),"")</f>
        <v>Yes</v>
      </c>
      <c r="U1423" s="1" t="str">
        <f>IFERROR(IF(INDEX('Tableau FR Download'!M:M,MATCH('Eligible Components'!M1423,'Tableau FR Download'!G:G,0))=0,"",INDEX('Tableau FR Download'!M:M,MATCH('Eligible Components'!M1423,'Tableau FR Download'!G:G,0))),"")</f>
        <v>Grant Making</v>
      </c>
    </row>
    <row r="1424" spans="1:21" hidden="1" x14ac:dyDescent="0.35">
      <c r="A1424" s="1">
        <f t="shared" si="74"/>
        <v>0</v>
      </c>
      <c r="B1424" s="1">
        <v>0</v>
      </c>
      <c r="C1424" s="1" t="s">
        <v>201</v>
      </c>
      <c r="D1424" s="1" t="s">
        <v>172</v>
      </c>
      <c r="E1424" s="1" t="s">
        <v>168</v>
      </c>
      <c r="F1424" s="1" t="s">
        <v>214</v>
      </c>
      <c r="G1424" s="1" t="str">
        <f t="shared" si="76"/>
        <v>Sri Lanka-Tuberculosis,Malaria</v>
      </c>
      <c r="H1424" s="1">
        <v>0</v>
      </c>
      <c r="I1424" s="1" t="s">
        <v>52</v>
      </c>
      <c r="J1424" s="1" t="str">
        <f>IF(IFERROR(IF(M1424="",INDEX('Review Approach Lookup'!D:D,MATCH('Eligible Components'!G1424,'Review Approach Lookup'!A:A,0)),INDEX('Tableau FR Download'!I:I,MATCH(M1424,'Tableau FR Download'!G:G,0))),"")=0,"TBC",IFERROR(IF(M1424="",INDEX('Review Approach Lookup'!D:D,MATCH('Eligible Components'!G1424,'Review Approach Lookup'!A:A,0)),INDEX('Tableau FR Download'!I:I,MATCH(M1424,'Tableau FR Download'!G:G,0))),""))</f>
        <v/>
      </c>
      <c r="K1424" s="1" t="s">
        <v>218</v>
      </c>
      <c r="L1424" s="1">
        <f>_xlfn.MAXIFS('Tableau FR Download'!A:A,'Tableau FR Download'!B:B,'Eligible Components'!G1424)</f>
        <v>0</v>
      </c>
      <c r="M1424" s="1" t="str">
        <f>IF(L1424=0,"",INDEX('Tableau FR Download'!G:G,MATCH('Eligible Components'!L1424,'Tableau FR Download'!A:A,0)))</f>
        <v/>
      </c>
      <c r="N1424" s="2" t="str">
        <f>IFERROR(IF(LEFT(INDEX('Tableau FR Download'!J:J,MATCH('Eligible Components'!M1424,'Tableau FR Download'!G:G,0)),FIND(" - ",INDEX('Tableau FR Download'!J:J,MATCH('Eligible Components'!M1424,'Tableau FR Download'!G:G,0)))-1) = 0,"",LEFT(INDEX('Tableau FR Download'!J:J,MATCH('Eligible Components'!M1424,'Tableau FR Download'!G:G,0)),FIND(" - ",INDEX('Tableau FR Download'!J:J,MATCH('Eligible Components'!M1424,'Tableau FR Download'!G:G,0)))-1)),"")</f>
        <v/>
      </c>
      <c r="O1424" s="2" t="str">
        <f>IF(T1424="No","",IFERROR(IF(INDEX('Tableau FR Download'!M:M,MATCH('Eligible Components'!M1424,'Tableau FR Download'!G:G,0))=0,"",INDEX('Tableau FR Download'!M:M,MATCH('Eligible Components'!M1424,'Tableau FR Download'!G:G,0))),""))</f>
        <v/>
      </c>
      <c r="P1424" s="27" t="str">
        <f>IF(IFERROR(
INDEX('Funding Request Tracker'!$G$6:$G$13,MATCH('Eligible Components'!N1424,'Funding Request Tracker'!$F$6:$F$13,0)),"")=0,"",
IFERROR(INDEX('Funding Request Tracker'!$G$6:$G$13,MATCH('Eligible Components'!N1424,'Funding Request Tracker'!$F$6:$F$13,0)),
""))</f>
        <v/>
      </c>
      <c r="Q1424" s="27" t="str">
        <f>IF(IFERROR(INDEX('Tableau FR Download'!N:N,MATCH('Eligible Components'!M1424,'Tableau FR Download'!G:G,0)),"")=0,"",IFERROR(INDEX('Tableau FR Download'!N:N,MATCH('Eligible Components'!M1424,'Tableau FR Download'!G:G,0)),""))</f>
        <v/>
      </c>
      <c r="R1424" s="27" t="str">
        <f>IF(IFERROR(INDEX('Tableau FR Download'!O:O,MATCH('Eligible Components'!M1424,'Tableau FR Download'!G:G,0)),"")=0,"",IFERROR(INDEX('Tableau FR Download'!O:O,MATCH('Eligible Components'!M1424,'Tableau FR Download'!G:G,0)),""))</f>
        <v/>
      </c>
      <c r="S1424" t="str">
        <f t="shared" si="75"/>
        <v/>
      </c>
      <c r="T1424" s="1" t="str">
        <f>IFERROR(INDEX('User Instructions'!$E$3:$E$8,MATCH('Eligible Components'!N1424,'User Instructions'!$D$3:$D$8,0)),"")</f>
        <v/>
      </c>
      <c r="U1424" s="1" t="str">
        <f>IFERROR(IF(INDEX('Tableau FR Download'!M:M,MATCH('Eligible Components'!M1424,'Tableau FR Download'!G:G,0))=0,"",INDEX('Tableau FR Download'!M:M,MATCH('Eligible Components'!M1424,'Tableau FR Download'!G:G,0))),"")</f>
        <v/>
      </c>
    </row>
    <row r="1425" spans="1:21" hidden="1" x14ac:dyDescent="0.35">
      <c r="A1425" s="1">
        <f t="shared" ref="A1425:A1488" si="77">IF(B1425=1,0,IF(AND(H1425=1,OR(F1425="HIV/AIDS",F1425="Tuberculosis",F1425="Malaria",M1425&lt;&gt;"")),1,0))</f>
        <v>0</v>
      </c>
      <c r="B1425" s="1">
        <v>0</v>
      </c>
      <c r="C1425" s="1" t="s">
        <v>201</v>
      </c>
      <c r="D1425" s="1" t="s">
        <v>172</v>
      </c>
      <c r="E1425" s="1" t="s">
        <v>133</v>
      </c>
      <c r="F1425" s="1" t="s">
        <v>215</v>
      </c>
      <c r="G1425" s="1" t="str">
        <f t="shared" si="76"/>
        <v>Sri Lanka-Tuberculosis,Malaria,RSSH</v>
      </c>
      <c r="H1425" s="1">
        <v>0</v>
      </c>
      <c r="I1425" s="1" t="s">
        <v>52</v>
      </c>
      <c r="J1425" s="1" t="str">
        <f>IF(IFERROR(IF(M1425="",INDEX('Review Approach Lookup'!D:D,MATCH('Eligible Components'!G1425,'Review Approach Lookup'!A:A,0)),INDEX('Tableau FR Download'!I:I,MATCH(M1425,'Tableau FR Download'!G:G,0))),"")=0,"TBC",IFERROR(IF(M1425="",INDEX('Review Approach Lookup'!D:D,MATCH('Eligible Components'!G1425,'Review Approach Lookup'!A:A,0)),INDEX('Tableau FR Download'!I:I,MATCH(M1425,'Tableau FR Download'!G:G,0))),""))</f>
        <v/>
      </c>
      <c r="K1425" s="1" t="s">
        <v>218</v>
      </c>
      <c r="L1425" s="1">
        <f>_xlfn.MAXIFS('Tableau FR Download'!A:A,'Tableau FR Download'!B:B,'Eligible Components'!G1425)</f>
        <v>0</v>
      </c>
      <c r="M1425" s="1" t="str">
        <f>IF(L1425=0,"",INDEX('Tableau FR Download'!G:G,MATCH('Eligible Components'!L1425,'Tableau FR Download'!A:A,0)))</f>
        <v/>
      </c>
      <c r="N1425" s="2" t="str">
        <f>IFERROR(IF(LEFT(INDEX('Tableau FR Download'!J:J,MATCH('Eligible Components'!M1425,'Tableau FR Download'!G:G,0)),FIND(" - ",INDEX('Tableau FR Download'!J:J,MATCH('Eligible Components'!M1425,'Tableau FR Download'!G:G,0)))-1) = 0,"",LEFT(INDEX('Tableau FR Download'!J:J,MATCH('Eligible Components'!M1425,'Tableau FR Download'!G:G,0)),FIND(" - ",INDEX('Tableau FR Download'!J:J,MATCH('Eligible Components'!M1425,'Tableau FR Download'!G:G,0)))-1)),"")</f>
        <v/>
      </c>
      <c r="O1425" s="2" t="str">
        <f>IF(T1425="No","",IFERROR(IF(INDEX('Tableau FR Download'!M:M,MATCH('Eligible Components'!M1425,'Tableau FR Download'!G:G,0))=0,"",INDEX('Tableau FR Download'!M:M,MATCH('Eligible Components'!M1425,'Tableau FR Download'!G:G,0))),""))</f>
        <v/>
      </c>
      <c r="P1425" s="27" t="str">
        <f>IF(IFERROR(
INDEX('Funding Request Tracker'!$G$6:$G$13,MATCH('Eligible Components'!N1425,'Funding Request Tracker'!$F$6:$F$13,0)),"")=0,"",
IFERROR(INDEX('Funding Request Tracker'!$G$6:$G$13,MATCH('Eligible Components'!N1425,'Funding Request Tracker'!$F$6:$F$13,0)),
""))</f>
        <v/>
      </c>
      <c r="Q1425" s="27" t="str">
        <f>IF(IFERROR(INDEX('Tableau FR Download'!N:N,MATCH('Eligible Components'!M1425,'Tableau FR Download'!G:G,0)),"")=0,"",IFERROR(INDEX('Tableau FR Download'!N:N,MATCH('Eligible Components'!M1425,'Tableau FR Download'!G:G,0)),""))</f>
        <v/>
      </c>
      <c r="R1425" s="27" t="str">
        <f>IF(IFERROR(INDEX('Tableau FR Download'!O:O,MATCH('Eligible Components'!M1425,'Tableau FR Download'!G:G,0)),"")=0,"",IFERROR(INDEX('Tableau FR Download'!O:O,MATCH('Eligible Components'!M1425,'Tableau FR Download'!G:G,0)),""))</f>
        <v/>
      </c>
      <c r="S1425" t="str">
        <f t="shared" si="75"/>
        <v/>
      </c>
      <c r="T1425" s="1" t="str">
        <f>IFERROR(INDEX('User Instructions'!$E$3:$E$8,MATCH('Eligible Components'!N1425,'User Instructions'!$D$3:$D$8,0)),"")</f>
        <v/>
      </c>
      <c r="U1425" s="1" t="str">
        <f>IFERROR(IF(INDEX('Tableau FR Download'!M:M,MATCH('Eligible Components'!M1425,'Tableau FR Download'!G:G,0))=0,"",INDEX('Tableau FR Download'!M:M,MATCH('Eligible Components'!M1425,'Tableau FR Download'!G:G,0))),"")</f>
        <v/>
      </c>
    </row>
    <row r="1426" spans="1:21" hidden="1" x14ac:dyDescent="0.35">
      <c r="A1426" s="1">
        <f t="shared" si="77"/>
        <v>0</v>
      </c>
      <c r="B1426" s="1">
        <v>0</v>
      </c>
      <c r="C1426" s="1" t="s">
        <v>201</v>
      </c>
      <c r="D1426" s="1" t="s">
        <v>172</v>
      </c>
      <c r="E1426" s="1" t="s">
        <v>121</v>
      </c>
      <c r="F1426" s="1" t="s">
        <v>216</v>
      </c>
      <c r="G1426" s="1" t="str">
        <f t="shared" si="76"/>
        <v>Sri Lanka-Tuberculosis,RSSH</v>
      </c>
      <c r="H1426" s="1">
        <v>1</v>
      </c>
      <c r="I1426" s="1" t="s">
        <v>52</v>
      </c>
      <c r="J1426" s="1" t="str">
        <f>IF(IFERROR(IF(M1426="",INDEX('Review Approach Lookup'!D:D,MATCH('Eligible Components'!G1426,'Review Approach Lookup'!A:A,0)),INDEX('Tableau FR Download'!I:I,MATCH(M1426,'Tableau FR Download'!G:G,0))),"")=0,"TBC",IFERROR(IF(M1426="",INDEX('Review Approach Lookup'!D:D,MATCH('Eligible Components'!G1426,'Review Approach Lookup'!A:A,0)),INDEX('Tableau FR Download'!I:I,MATCH(M1426,'Tableau FR Download'!G:G,0))),""))</f>
        <v/>
      </c>
      <c r="K1426" s="1" t="s">
        <v>218</v>
      </c>
      <c r="L1426" s="1">
        <f>_xlfn.MAXIFS('Tableau FR Download'!A:A,'Tableau FR Download'!B:B,'Eligible Components'!G1426)</f>
        <v>0</v>
      </c>
      <c r="M1426" s="1" t="str">
        <f>IF(L1426=0,"",INDEX('Tableau FR Download'!G:G,MATCH('Eligible Components'!L1426,'Tableau FR Download'!A:A,0)))</f>
        <v/>
      </c>
      <c r="N1426" s="2" t="str">
        <f>IFERROR(IF(LEFT(INDEX('Tableau FR Download'!J:J,MATCH('Eligible Components'!M1426,'Tableau FR Download'!G:G,0)),FIND(" - ",INDEX('Tableau FR Download'!J:J,MATCH('Eligible Components'!M1426,'Tableau FR Download'!G:G,0)))-1) = 0,"",LEFT(INDEX('Tableau FR Download'!J:J,MATCH('Eligible Components'!M1426,'Tableau FR Download'!G:G,0)),FIND(" - ",INDEX('Tableau FR Download'!J:J,MATCH('Eligible Components'!M1426,'Tableau FR Download'!G:G,0)))-1)),"")</f>
        <v/>
      </c>
      <c r="O1426" s="2" t="str">
        <f>IF(T1426="No","",IFERROR(IF(INDEX('Tableau FR Download'!M:M,MATCH('Eligible Components'!M1426,'Tableau FR Download'!G:G,0))=0,"",INDEX('Tableau FR Download'!M:M,MATCH('Eligible Components'!M1426,'Tableau FR Download'!G:G,0))),""))</f>
        <v/>
      </c>
      <c r="P1426" s="27" t="str">
        <f>IF(IFERROR(
INDEX('Funding Request Tracker'!$G$6:$G$13,MATCH('Eligible Components'!N1426,'Funding Request Tracker'!$F$6:$F$13,0)),"")=0,"",
IFERROR(INDEX('Funding Request Tracker'!$G$6:$G$13,MATCH('Eligible Components'!N1426,'Funding Request Tracker'!$F$6:$F$13,0)),
""))</f>
        <v/>
      </c>
      <c r="Q1426" s="27" t="str">
        <f>IF(IFERROR(INDEX('Tableau FR Download'!N:N,MATCH('Eligible Components'!M1426,'Tableau FR Download'!G:G,0)),"")=0,"",IFERROR(INDEX('Tableau FR Download'!N:N,MATCH('Eligible Components'!M1426,'Tableau FR Download'!G:G,0)),""))</f>
        <v/>
      </c>
      <c r="R1426" s="27" t="str">
        <f>IF(IFERROR(INDEX('Tableau FR Download'!O:O,MATCH('Eligible Components'!M1426,'Tableau FR Download'!G:G,0)),"")=0,"",IFERROR(INDEX('Tableau FR Download'!O:O,MATCH('Eligible Components'!M1426,'Tableau FR Download'!G:G,0)),""))</f>
        <v/>
      </c>
      <c r="S1426" t="str">
        <f t="shared" ref="S1426:S1489" si="78">IFERROR((R1426-P1426)/30.5,"")</f>
        <v/>
      </c>
      <c r="T1426" s="1" t="str">
        <f>IFERROR(INDEX('User Instructions'!$E$3:$E$8,MATCH('Eligible Components'!N1426,'User Instructions'!$D$3:$D$8,0)),"")</f>
        <v/>
      </c>
      <c r="U1426" s="1" t="str">
        <f>IFERROR(IF(INDEX('Tableau FR Download'!M:M,MATCH('Eligible Components'!M1426,'Tableau FR Download'!G:G,0))=0,"",INDEX('Tableau FR Download'!M:M,MATCH('Eligible Components'!M1426,'Tableau FR Download'!G:G,0))),"")</f>
        <v/>
      </c>
    </row>
    <row r="1427" spans="1:21" hidden="1" x14ac:dyDescent="0.35">
      <c r="A1427" s="1">
        <f t="shared" si="77"/>
        <v>0</v>
      </c>
      <c r="B1427" s="1">
        <v>1</v>
      </c>
      <c r="C1427" s="1" t="s">
        <v>201</v>
      </c>
      <c r="D1427" s="1" t="s">
        <v>173</v>
      </c>
      <c r="E1427" s="1" t="s">
        <v>59</v>
      </c>
      <c r="F1427" s="1" t="s">
        <v>59</v>
      </c>
      <c r="G1427" s="1" t="str">
        <f t="shared" si="76"/>
        <v>Sudan-HIV/AIDS</v>
      </c>
      <c r="H1427" s="1">
        <v>1</v>
      </c>
      <c r="I1427" s="1" t="s">
        <v>97</v>
      </c>
      <c r="J1427" s="1" t="str">
        <f>IF(IFERROR(IF(M1427="",INDEX('Review Approach Lookup'!D:D,MATCH('Eligible Components'!G1427,'Review Approach Lookup'!A:A,0)),INDEX('Tableau FR Download'!I:I,MATCH(M1427,'Tableau FR Download'!G:G,0))),"")=0,"TBC",IFERROR(IF(M1427="",INDEX('Review Approach Lookup'!D:D,MATCH('Eligible Components'!G1427,'Review Approach Lookup'!A:A,0)),INDEX('Tableau FR Download'!I:I,MATCH(M1427,'Tableau FR Download'!G:G,0))),""))</f>
        <v>Program Continuation</v>
      </c>
      <c r="K1427" s="1" t="s">
        <v>202</v>
      </c>
      <c r="L1427" s="1">
        <f>_xlfn.MAXIFS('Tableau FR Download'!A:A,'Tableau FR Download'!B:B,'Eligible Components'!G1427)</f>
        <v>0</v>
      </c>
      <c r="M1427" s="1" t="str">
        <f>IF(L1427=0,"",INDEX('Tableau FR Download'!G:G,MATCH('Eligible Components'!L1427,'Tableau FR Download'!A:A,0)))</f>
        <v/>
      </c>
      <c r="N1427" s="2" t="str">
        <f>IFERROR(IF(LEFT(INDEX('Tableau FR Download'!J:J,MATCH('Eligible Components'!M1427,'Tableau FR Download'!G:G,0)),FIND(" - ",INDEX('Tableau FR Download'!J:J,MATCH('Eligible Components'!M1427,'Tableau FR Download'!G:G,0)))-1) = 0,"",LEFT(INDEX('Tableau FR Download'!J:J,MATCH('Eligible Components'!M1427,'Tableau FR Download'!G:G,0)),FIND(" - ",INDEX('Tableau FR Download'!J:J,MATCH('Eligible Components'!M1427,'Tableau FR Download'!G:G,0)))-1)),"")</f>
        <v/>
      </c>
      <c r="O1427" s="2" t="str">
        <f>IF(T1427="No","",IFERROR(IF(INDEX('Tableau FR Download'!M:M,MATCH('Eligible Components'!M1427,'Tableau FR Download'!G:G,0))=0,"",INDEX('Tableau FR Download'!M:M,MATCH('Eligible Components'!M1427,'Tableau FR Download'!G:G,0))),""))</f>
        <v/>
      </c>
      <c r="P1427" s="27" t="str">
        <f>IF(IFERROR(
INDEX('Funding Request Tracker'!$G$6:$G$13,MATCH('Eligible Components'!N1427,'Funding Request Tracker'!$F$6:$F$13,0)),"")=0,"",
IFERROR(INDEX('Funding Request Tracker'!$G$6:$G$13,MATCH('Eligible Components'!N1427,'Funding Request Tracker'!$F$6:$F$13,0)),
""))</f>
        <v/>
      </c>
      <c r="Q1427" s="27" t="str">
        <f>IF(IFERROR(INDEX('Tableau FR Download'!N:N,MATCH('Eligible Components'!M1427,'Tableau FR Download'!G:G,0)),"")=0,"",IFERROR(INDEX('Tableau FR Download'!N:N,MATCH('Eligible Components'!M1427,'Tableau FR Download'!G:G,0)),""))</f>
        <v/>
      </c>
      <c r="R1427" s="27" t="str">
        <f>IF(IFERROR(INDEX('Tableau FR Download'!O:O,MATCH('Eligible Components'!M1427,'Tableau FR Download'!G:G,0)),"")=0,"",IFERROR(INDEX('Tableau FR Download'!O:O,MATCH('Eligible Components'!M1427,'Tableau FR Download'!G:G,0)),""))</f>
        <v/>
      </c>
      <c r="S1427" t="str">
        <f t="shared" si="78"/>
        <v/>
      </c>
      <c r="T1427" s="1" t="str">
        <f>IFERROR(INDEX('User Instructions'!$E$3:$E$8,MATCH('Eligible Components'!N1427,'User Instructions'!$D$3:$D$8,0)),"")</f>
        <v/>
      </c>
      <c r="U1427" s="1" t="str">
        <f>IFERROR(IF(INDEX('Tableau FR Download'!M:M,MATCH('Eligible Components'!M1427,'Tableau FR Download'!G:G,0))=0,"",INDEX('Tableau FR Download'!M:M,MATCH('Eligible Components'!M1427,'Tableau FR Download'!G:G,0))),"")</f>
        <v/>
      </c>
    </row>
    <row r="1428" spans="1:21" hidden="1" x14ac:dyDescent="0.35">
      <c r="A1428" s="1">
        <f t="shared" si="77"/>
        <v>0</v>
      </c>
      <c r="B1428" s="1">
        <v>0</v>
      </c>
      <c r="C1428" s="1" t="s">
        <v>201</v>
      </c>
      <c r="D1428" s="1" t="s">
        <v>173</v>
      </c>
      <c r="E1428" s="1" t="s">
        <v>103</v>
      </c>
      <c r="F1428" s="1" t="s">
        <v>203</v>
      </c>
      <c r="G1428" s="1" t="str">
        <f t="shared" si="76"/>
        <v>Sudan-HIV/AIDS,Malaria</v>
      </c>
      <c r="H1428" s="1">
        <v>1</v>
      </c>
      <c r="I1428" s="1" t="s">
        <v>97</v>
      </c>
      <c r="J1428" s="1" t="str">
        <f>IF(IFERROR(IF(M1428="",INDEX('Review Approach Lookup'!D:D,MATCH('Eligible Components'!G1428,'Review Approach Lookup'!A:A,0)),INDEX('Tableau FR Download'!I:I,MATCH(M1428,'Tableau FR Download'!G:G,0))),"")=0,"TBC",IFERROR(IF(M1428="",INDEX('Review Approach Lookup'!D:D,MATCH('Eligible Components'!G1428,'Review Approach Lookup'!A:A,0)),INDEX('Tableau FR Download'!I:I,MATCH(M1428,'Tableau FR Download'!G:G,0))),""))</f>
        <v/>
      </c>
      <c r="K1428" s="1" t="s">
        <v>202</v>
      </c>
      <c r="L1428" s="1">
        <f>_xlfn.MAXIFS('Tableau FR Download'!A:A,'Tableau FR Download'!B:B,'Eligible Components'!G1428)</f>
        <v>0</v>
      </c>
      <c r="M1428" s="1" t="str">
        <f>IF(L1428=0,"",INDEX('Tableau FR Download'!G:G,MATCH('Eligible Components'!L1428,'Tableau FR Download'!A:A,0)))</f>
        <v/>
      </c>
      <c r="N1428" s="2" t="str">
        <f>IFERROR(IF(LEFT(INDEX('Tableau FR Download'!J:J,MATCH('Eligible Components'!M1428,'Tableau FR Download'!G:G,0)),FIND(" - ",INDEX('Tableau FR Download'!J:J,MATCH('Eligible Components'!M1428,'Tableau FR Download'!G:G,0)))-1) = 0,"",LEFT(INDEX('Tableau FR Download'!J:J,MATCH('Eligible Components'!M1428,'Tableau FR Download'!G:G,0)),FIND(" - ",INDEX('Tableau FR Download'!J:J,MATCH('Eligible Components'!M1428,'Tableau FR Download'!G:G,0)))-1)),"")</f>
        <v/>
      </c>
      <c r="O1428" s="2" t="str">
        <f>IF(T1428="No","",IFERROR(IF(INDEX('Tableau FR Download'!M:M,MATCH('Eligible Components'!M1428,'Tableau FR Download'!G:G,0))=0,"",INDEX('Tableau FR Download'!M:M,MATCH('Eligible Components'!M1428,'Tableau FR Download'!G:G,0))),""))</f>
        <v/>
      </c>
      <c r="P1428" s="27" t="str">
        <f>IF(IFERROR(
INDEX('Funding Request Tracker'!$G$6:$G$13,MATCH('Eligible Components'!N1428,'Funding Request Tracker'!$F$6:$F$13,0)),"")=0,"",
IFERROR(INDEX('Funding Request Tracker'!$G$6:$G$13,MATCH('Eligible Components'!N1428,'Funding Request Tracker'!$F$6:$F$13,0)),
""))</f>
        <v/>
      </c>
      <c r="Q1428" s="27" t="str">
        <f>IF(IFERROR(INDEX('Tableau FR Download'!N:N,MATCH('Eligible Components'!M1428,'Tableau FR Download'!G:G,0)),"")=0,"",IFERROR(INDEX('Tableau FR Download'!N:N,MATCH('Eligible Components'!M1428,'Tableau FR Download'!G:G,0)),""))</f>
        <v/>
      </c>
      <c r="R1428" s="27" t="str">
        <f>IF(IFERROR(INDEX('Tableau FR Download'!O:O,MATCH('Eligible Components'!M1428,'Tableau FR Download'!G:G,0)),"")=0,"",IFERROR(INDEX('Tableau FR Download'!O:O,MATCH('Eligible Components'!M1428,'Tableau FR Download'!G:G,0)),""))</f>
        <v/>
      </c>
      <c r="S1428" t="str">
        <f t="shared" si="78"/>
        <v/>
      </c>
      <c r="T1428" s="1" t="str">
        <f>IFERROR(INDEX('User Instructions'!$E$3:$E$8,MATCH('Eligible Components'!N1428,'User Instructions'!$D$3:$D$8,0)),"")</f>
        <v/>
      </c>
      <c r="U1428" s="1" t="str">
        <f>IFERROR(IF(INDEX('Tableau FR Download'!M:M,MATCH('Eligible Components'!M1428,'Tableau FR Download'!G:G,0))=0,"",INDEX('Tableau FR Download'!M:M,MATCH('Eligible Components'!M1428,'Tableau FR Download'!G:G,0))),"")</f>
        <v/>
      </c>
    </row>
    <row r="1429" spans="1:21" hidden="1" x14ac:dyDescent="0.35">
      <c r="A1429" s="1">
        <f t="shared" si="77"/>
        <v>0</v>
      </c>
      <c r="B1429" s="1">
        <v>0</v>
      </c>
      <c r="C1429" s="1" t="s">
        <v>201</v>
      </c>
      <c r="D1429" s="1" t="s">
        <v>173</v>
      </c>
      <c r="E1429" s="1" t="s">
        <v>204</v>
      </c>
      <c r="F1429" s="1" t="s">
        <v>205</v>
      </c>
      <c r="G1429" s="1" t="str">
        <f t="shared" si="76"/>
        <v>Sudan-HIV/AIDS,Malaria,RSSH</v>
      </c>
      <c r="H1429" s="1">
        <v>1</v>
      </c>
      <c r="I1429" s="1" t="s">
        <v>97</v>
      </c>
      <c r="J1429" s="1" t="str">
        <f>IF(IFERROR(IF(M1429="",INDEX('Review Approach Lookup'!D:D,MATCH('Eligible Components'!G1429,'Review Approach Lookup'!A:A,0)),INDEX('Tableau FR Download'!I:I,MATCH(M1429,'Tableau FR Download'!G:G,0))),"")=0,"TBC",IFERROR(IF(M1429="",INDEX('Review Approach Lookup'!D:D,MATCH('Eligible Components'!G1429,'Review Approach Lookup'!A:A,0)),INDEX('Tableau FR Download'!I:I,MATCH(M1429,'Tableau FR Download'!G:G,0))),""))</f>
        <v/>
      </c>
      <c r="K1429" s="1" t="s">
        <v>202</v>
      </c>
      <c r="L1429" s="1">
        <f>_xlfn.MAXIFS('Tableau FR Download'!A:A,'Tableau FR Download'!B:B,'Eligible Components'!G1429)</f>
        <v>0</v>
      </c>
      <c r="M1429" s="1" t="str">
        <f>IF(L1429=0,"",INDEX('Tableau FR Download'!G:G,MATCH('Eligible Components'!L1429,'Tableau FR Download'!A:A,0)))</f>
        <v/>
      </c>
      <c r="N1429" s="2" t="str">
        <f>IFERROR(IF(LEFT(INDEX('Tableau FR Download'!J:J,MATCH('Eligible Components'!M1429,'Tableau FR Download'!G:G,0)),FIND(" - ",INDEX('Tableau FR Download'!J:J,MATCH('Eligible Components'!M1429,'Tableau FR Download'!G:G,0)))-1) = 0,"",LEFT(INDEX('Tableau FR Download'!J:J,MATCH('Eligible Components'!M1429,'Tableau FR Download'!G:G,0)),FIND(" - ",INDEX('Tableau FR Download'!J:J,MATCH('Eligible Components'!M1429,'Tableau FR Download'!G:G,0)))-1)),"")</f>
        <v/>
      </c>
      <c r="O1429" s="2" t="str">
        <f>IF(T1429="No","",IFERROR(IF(INDEX('Tableau FR Download'!M:M,MATCH('Eligible Components'!M1429,'Tableau FR Download'!G:G,0))=0,"",INDEX('Tableau FR Download'!M:M,MATCH('Eligible Components'!M1429,'Tableau FR Download'!G:G,0))),""))</f>
        <v/>
      </c>
      <c r="P1429" s="27" t="str">
        <f>IF(IFERROR(
INDEX('Funding Request Tracker'!$G$6:$G$13,MATCH('Eligible Components'!N1429,'Funding Request Tracker'!$F$6:$F$13,0)),"")=0,"",
IFERROR(INDEX('Funding Request Tracker'!$G$6:$G$13,MATCH('Eligible Components'!N1429,'Funding Request Tracker'!$F$6:$F$13,0)),
""))</f>
        <v/>
      </c>
      <c r="Q1429" s="27" t="str">
        <f>IF(IFERROR(INDEX('Tableau FR Download'!N:N,MATCH('Eligible Components'!M1429,'Tableau FR Download'!G:G,0)),"")=0,"",IFERROR(INDEX('Tableau FR Download'!N:N,MATCH('Eligible Components'!M1429,'Tableau FR Download'!G:G,0)),""))</f>
        <v/>
      </c>
      <c r="R1429" s="27" t="str">
        <f>IF(IFERROR(INDEX('Tableau FR Download'!O:O,MATCH('Eligible Components'!M1429,'Tableau FR Download'!G:G,0)),"")=0,"",IFERROR(INDEX('Tableau FR Download'!O:O,MATCH('Eligible Components'!M1429,'Tableau FR Download'!G:G,0)),""))</f>
        <v/>
      </c>
      <c r="S1429" t="str">
        <f t="shared" si="78"/>
        <v/>
      </c>
      <c r="T1429" s="1" t="str">
        <f>IFERROR(INDEX('User Instructions'!$E$3:$E$8,MATCH('Eligible Components'!N1429,'User Instructions'!$D$3:$D$8,0)),"")</f>
        <v/>
      </c>
      <c r="U1429" s="1" t="str">
        <f>IFERROR(IF(INDEX('Tableau FR Download'!M:M,MATCH('Eligible Components'!M1429,'Tableau FR Download'!G:G,0))=0,"",INDEX('Tableau FR Download'!M:M,MATCH('Eligible Components'!M1429,'Tableau FR Download'!G:G,0))),"")</f>
        <v/>
      </c>
    </row>
    <row r="1430" spans="1:21" hidden="1" x14ac:dyDescent="0.35">
      <c r="A1430" s="1">
        <f t="shared" si="77"/>
        <v>0</v>
      </c>
      <c r="B1430" s="1">
        <v>0</v>
      </c>
      <c r="C1430" s="1" t="s">
        <v>201</v>
      </c>
      <c r="D1430" s="1" t="s">
        <v>173</v>
      </c>
      <c r="E1430" s="1" t="s">
        <v>206</v>
      </c>
      <c r="F1430" s="1" t="s">
        <v>207</v>
      </c>
      <c r="G1430" s="1" t="str">
        <f t="shared" si="76"/>
        <v>Sudan-HIV/AIDS,RSSH</v>
      </c>
      <c r="H1430" s="1">
        <v>1</v>
      </c>
      <c r="I1430" s="1" t="s">
        <v>97</v>
      </c>
      <c r="J1430" s="1" t="str">
        <f>IF(IFERROR(IF(M1430="",INDEX('Review Approach Lookup'!D:D,MATCH('Eligible Components'!G1430,'Review Approach Lookup'!A:A,0)),INDEX('Tableau FR Download'!I:I,MATCH(M1430,'Tableau FR Download'!G:G,0))),"")=0,"TBC",IFERROR(IF(M1430="",INDEX('Review Approach Lookup'!D:D,MATCH('Eligible Components'!G1430,'Review Approach Lookup'!A:A,0)),INDEX('Tableau FR Download'!I:I,MATCH(M1430,'Tableau FR Download'!G:G,0))),""))</f>
        <v/>
      </c>
      <c r="K1430" s="1" t="s">
        <v>202</v>
      </c>
      <c r="L1430" s="1">
        <f>_xlfn.MAXIFS('Tableau FR Download'!A:A,'Tableau FR Download'!B:B,'Eligible Components'!G1430)</f>
        <v>0</v>
      </c>
      <c r="M1430" s="1" t="str">
        <f>IF(L1430=0,"",INDEX('Tableau FR Download'!G:G,MATCH('Eligible Components'!L1430,'Tableau FR Download'!A:A,0)))</f>
        <v/>
      </c>
      <c r="N1430" s="2" t="str">
        <f>IFERROR(IF(LEFT(INDEX('Tableau FR Download'!J:J,MATCH('Eligible Components'!M1430,'Tableau FR Download'!G:G,0)),FIND(" - ",INDEX('Tableau FR Download'!J:J,MATCH('Eligible Components'!M1430,'Tableau FR Download'!G:G,0)))-1) = 0,"",LEFT(INDEX('Tableau FR Download'!J:J,MATCH('Eligible Components'!M1430,'Tableau FR Download'!G:G,0)),FIND(" - ",INDEX('Tableau FR Download'!J:J,MATCH('Eligible Components'!M1430,'Tableau FR Download'!G:G,0)))-1)),"")</f>
        <v/>
      </c>
      <c r="O1430" s="2" t="str">
        <f>IF(T1430="No","",IFERROR(IF(INDEX('Tableau FR Download'!M:M,MATCH('Eligible Components'!M1430,'Tableau FR Download'!G:G,0))=0,"",INDEX('Tableau FR Download'!M:M,MATCH('Eligible Components'!M1430,'Tableau FR Download'!G:G,0))),""))</f>
        <v/>
      </c>
      <c r="P1430" s="27" t="str">
        <f>IF(IFERROR(
INDEX('Funding Request Tracker'!$G$6:$G$13,MATCH('Eligible Components'!N1430,'Funding Request Tracker'!$F$6:$F$13,0)),"")=0,"",
IFERROR(INDEX('Funding Request Tracker'!$G$6:$G$13,MATCH('Eligible Components'!N1430,'Funding Request Tracker'!$F$6:$F$13,0)),
""))</f>
        <v/>
      </c>
      <c r="Q1430" s="27" t="str">
        <f>IF(IFERROR(INDEX('Tableau FR Download'!N:N,MATCH('Eligible Components'!M1430,'Tableau FR Download'!G:G,0)),"")=0,"",IFERROR(INDEX('Tableau FR Download'!N:N,MATCH('Eligible Components'!M1430,'Tableau FR Download'!G:G,0)),""))</f>
        <v/>
      </c>
      <c r="R1430" s="27" t="str">
        <f>IF(IFERROR(INDEX('Tableau FR Download'!O:O,MATCH('Eligible Components'!M1430,'Tableau FR Download'!G:G,0)),"")=0,"",IFERROR(INDEX('Tableau FR Download'!O:O,MATCH('Eligible Components'!M1430,'Tableau FR Download'!G:G,0)),""))</f>
        <v/>
      </c>
      <c r="S1430" t="str">
        <f t="shared" si="78"/>
        <v/>
      </c>
      <c r="T1430" s="1" t="str">
        <f>IFERROR(INDEX('User Instructions'!$E$3:$E$8,MATCH('Eligible Components'!N1430,'User Instructions'!$D$3:$D$8,0)),"")</f>
        <v/>
      </c>
      <c r="U1430" s="1" t="str">
        <f>IFERROR(IF(INDEX('Tableau FR Download'!M:M,MATCH('Eligible Components'!M1430,'Tableau FR Download'!G:G,0))=0,"",INDEX('Tableau FR Download'!M:M,MATCH('Eligible Components'!M1430,'Tableau FR Download'!G:G,0))),"")</f>
        <v/>
      </c>
    </row>
    <row r="1431" spans="1:21" hidden="1" x14ac:dyDescent="0.35">
      <c r="A1431" s="1">
        <f t="shared" si="77"/>
        <v>1</v>
      </c>
      <c r="B1431" s="1">
        <v>0</v>
      </c>
      <c r="C1431" s="1" t="s">
        <v>201</v>
      </c>
      <c r="D1431" s="1" t="s">
        <v>173</v>
      </c>
      <c r="E1431" s="1" t="s">
        <v>63</v>
      </c>
      <c r="F1431" s="1" t="s">
        <v>208</v>
      </c>
      <c r="G1431" s="1" t="str">
        <f t="shared" si="76"/>
        <v>Sudan-HIV/AIDS, Tuberculosis</v>
      </c>
      <c r="H1431" s="1">
        <v>1</v>
      </c>
      <c r="I1431" s="1" t="s">
        <v>97</v>
      </c>
      <c r="J1431" s="1" t="str">
        <f>IF(IFERROR(IF(M1431="",INDEX('Review Approach Lookup'!D:D,MATCH('Eligible Components'!G1431,'Review Approach Lookup'!A:A,0)),INDEX('Tableau FR Download'!I:I,MATCH(M1431,'Tableau FR Download'!G:G,0))),"")=0,"TBC",IFERROR(IF(M1431="",INDEX('Review Approach Lookup'!D:D,MATCH('Eligible Components'!G1431,'Review Approach Lookup'!A:A,0)),INDEX('Tableau FR Download'!I:I,MATCH(M1431,'Tableau FR Download'!G:G,0))),""))</f>
        <v>Program Continuation</v>
      </c>
      <c r="K1431" s="1" t="s">
        <v>202</v>
      </c>
      <c r="L1431" s="1">
        <f>_xlfn.MAXIFS('Tableau FR Download'!A:A,'Tableau FR Download'!B:B,'Eligible Components'!G1431)</f>
        <v>1524</v>
      </c>
      <c r="M1431" s="1" t="str">
        <f>IF(L1431=0,"",INDEX('Tableau FR Download'!G:G,MATCH('Eligible Components'!L1431,'Tableau FR Download'!A:A,0)))</f>
        <v>FR1524-SDN-C</v>
      </c>
      <c r="N1431" s="2" t="str">
        <f>IFERROR(IF(LEFT(INDEX('Tableau FR Download'!J:J,MATCH('Eligible Components'!M1431,'Tableau FR Download'!G:G,0)),FIND(" - ",INDEX('Tableau FR Download'!J:J,MATCH('Eligible Components'!M1431,'Tableau FR Download'!G:G,0)))-1) = 0,"",LEFT(INDEX('Tableau FR Download'!J:J,MATCH('Eligible Components'!M1431,'Tableau FR Download'!G:G,0)),FIND(" - ",INDEX('Tableau FR Download'!J:J,MATCH('Eligible Components'!M1431,'Tableau FR Download'!G:G,0)))-1)),"")</f>
        <v>Window 3</v>
      </c>
      <c r="O1431" s="2" t="str">
        <f>IF(T1431="No","",IFERROR(IF(INDEX('Tableau FR Download'!M:M,MATCH('Eligible Components'!M1431,'Tableau FR Download'!G:G,0))=0,"",INDEX('Tableau FR Download'!M:M,MATCH('Eligible Components'!M1431,'Tableau FR Download'!G:G,0))),""))</f>
        <v>Grant Making</v>
      </c>
      <c r="P1431" s="27">
        <f>IF(IFERROR(
INDEX('Funding Request Tracker'!$G$6:$G$13,MATCH('Eligible Components'!N1431,'Funding Request Tracker'!$F$6:$F$13,0)),"")=0,"",
IFERROR(INDEX('Funding Request Tracker'!$G$6:$G$13,MATCH('Eligible Components'!N1431,'Funding Request Tracker'!$F$6:$F$13,0)),
""))</f>
        <v>45159</v>
      </c>
      <c r="Q1431" s="27">
        <f>IF(IFERROR(INDEX('Tableau FR Download'!N:N,MATCH('Eligible Components'!M1431,'Tableau FR Download'!G:G,0)),"")=0,"",IFERROR(INDEX('Tableau FR Download'!N:N,MATCH('Eligible Components'!M1431,'Tableau FR Download'!G:G,0)),""))</f>
        <v>45274</v>
      </c>
      <c r="R1431" s="27">
        <f>IF(IFERROR(INDEX('Tableau FR Download'!O:O,MATCH('Eligible Components'!M1431,'Tableau FR Download'!G:G,0)),"")=0,"",IFERROR(INDEX('Tableau FR Download'!O:O,MATCH('Eligible Components'!M1431,'Tableau FR Download'!G:G,0)),""))</f>
        <v>45307</v>
      </c>
      <c r="S1431">
        <f t="shared" si="78"/>
        <v>4.8524590163934427</v>
      </c>
      <c r="T1431" s="1" t="str">
        <f>IFERROR(INDEX('User Instructions'!$E$3:$E$8,MATCH('Eligible Components'!N1431,'User Instructions'!$D$3:$D$8,0)),"")</f>
        <v>Yes</v>
      </c>
      <c r="U1431" s="1" t="str">
        <f>IFERROR(IF(INDEX('Tableau FR Download'!M:M,MATCH('Eligible Components'!M1431,'Tableau FR Download'!G:G,0))=0,"",INDEX('Tableau FR Download'!M:M,MATCH('Eligible Components'!M1431,'Tableau FR Download'!G:G,0))),"")</f>
        <v>Grant Making</v>
      </c>
    </row>
    <row r="1432" spans="1:21" hidden="1" x14ac:dyDescent="0.35">
      <c r="A1432" s="1">
        <f t="shared" si="77"/>
        <v>0</v>
      </c>
      <c r="B1432" s="1">
        <v>0</v>
      </c>
      <c r="C1432" s="1" t="s">
        <v>201</v>
      </c>
      <c r="D1432" s="1" t="s">
        <v>173</v>
      </c>
      <c r="E1432" s="1" t="s">
        <v>53</v>
      </c>
      <c r="F1432" s="1" t="s">
        <v>209</v>
      </c>
      <c r="G1432" s="1" t="str">
        <f t="shared" si="76"/>
        <v>Sudan-HIV/AIDS,Tuberculosis,Malaria</v>
      </c>
      <c r="H1432" s="1">
        <v>1</v>
      </c>
      <c r="I1432" s="1" t="s">
        <v>97</v>
      </c>
      <c r="J1432" s="1" t="str">
        <f>IF(IFERROR(IF(M1432="",INDEX('Review Approach Lookup'!D:D,MATCH('Eligible Components'!G1432,'Review Approach Lookup'!A:A,0)),INDEX('Tableau FR Download'!I:I,MATCH(M1432,'Tableau FR Download'!G:G,0))),"")=0,"TBC",IFERROR(IF(M1432="",INDEX('Review Approach Lookup'!D:D,MATCH('Eligible Components'!G1432,'Review Approach Lookup'!A:A,0)),INDEX('Tableau FR Download'!I:I,MATCH(M1432,'Tableau FR Download'!G:G,0))),""))</f>
        <v/>
      </c>
      <c r="K1432" s="1" t="s">
        <v>202</v>
      </c>
      <c r="L1432" s="1">
        <f>_xlfn.MAXIFS('Tableau FR Download'!A:A,'Tableau FR Download'!B:B,'Eligible Components'!G1432)</f>
        <v>0</v>
      </c>
      <c r="M1432" s="1" t="str">
        <f>IF(L1432=0,"",INDEX('Tableau FR Download'!G:G,MATCH('Eligible Components'!L1432,'Tableau FR Download'!A:A,0)))</f>
        <v/>
      </c>
      <c r="N1432" s="2" t="str">
        <f>IFERROR(IF(LEFT(INDEX('Tableau FR Download'!J:J,MATCH('Eligible Components'!M1432,'Tableau FR Download'!G:G,0)),FIND(" - ",INDEX('Tableau FR Download'!J:J,MATCH('Eligible Components'!M1432,'Tableau FR Download'!G:G,0)))-1) = 0,"",LEFT(INDEX('Tableau FR Download'!J:J,MATCH('Eligible Components'!M1432,'Tableau FR Download'!G:G,0)),FIND(" - ",INDEX('Tableau FR Download'!J:J,MATCH('Eligible Components'!M1432,'Tableau FR Download'!G:G,0)))-1)),"")</f>
        <v/>
      </c>
      <c r="O1432" s="2" t="str">
        <f>IF(T1432="No","",IFERROR(IF(INDEX('Tableau FR Download'!M:M,MATCH('Eligible Components'!M1432,'Tableau FR Download'!G:G,0))=0,"",INDEX('Tableau FR Download'!M:M,MATCH('Eligible Components'!M1432,'Tableau FR Download'!G:G,0))),""))</f>
        <v/>
      </c>
      <c r="P1432" s="27" t="str">
        <f>IF(IFERROR(
INDEX('Funding Request Tracker'!$G$6:$G$13,MATCH('Eligible Components'!N1432,'Funding Request Tracker'!$F$6:$F$13,0)),"")=0,"",
IFERROR(INDEX('Funding Request Tracker'!$G$6:$G$13,MATCH('Eligible Components'!N1432,'Funding Request Tracker'!$F$6:$F$13,0)),
""))</f>
        <v/>
      </c>
      <c r="Q1432" s="27" t="str">
        <f>IF(IFERROR(INDEX('Tableau FR Download'!N:N,MATCH('Eligible Components'!M1432,'Tableau FR Download'!G:G,0)),"")=0,"",IFERROR(INDEX('Tableau FR Download'!N:N,MATCH('Eligible Components'!M1432,'Tableau FR Download'!G:G,0)),""))</f>
        <v/>
      </c>
      <c r="R1432" s="27" t="str">
        <f>IF(IFERROR(INDEX('Tableau FR Download'!O:O,MATCH('Eligible Components'!M1432,'Tableau FR Download'!G:G,0)),"")=0,"",IFERROR(INDEX('Tableau FR Download'!O:O,MATCH('Eligible Components'!M1432,'Tableau FR Download'!G:G,0)),""))</f>
        <v/>
      </c>
      <c r="S1432" t="str">
        <f t="shared" si="78"/>
        <v/>
      </c>
      <c r="T1432" s="1" t="str">
        <f>IFERROR(INDEX('User Instructions'!$E$3:$E$8,MATCH('Eligible Components'!N1432,'User Instructions'!$D$3:$D$8,0)),"")</f>
        <v/>
      </c>
      <c r="U1432" s="1" t="str">
        <f>IFERROR(IF(INDEX('Tableau FR Download'!M:M,MATCH('Eligible Components'!M1432,'Tableau FR Download'!G:G,0))=0,"",INDEX('Tableau FR Download'!M:M,MATCH('Eligible Components'!M1432,'Tableau FR Download'!G:G,0))),"")</f>
        <v/>
      </c>
    </row>
    <row r="1433" spans="1:21" hidden="1" x14ac:dyDescent="0.35">
      <c r="A1433" s="1">
        <f t="shared" si="77"/>
        <v>0</v>
      </c>
      <c r="B1433" s="1">
        <v>0</v>
      </c>
      <c r="C1433" s="1" t="s">
        <v>201</v>
      </c>
      <c r="D1433" s="1" t="s">
        <v>173</v>
      </c>
      <c r="E1433" s="1" t="s">
        <v>81</v>
      </c>
      <c r="F1433" s="1" t="s">
        <v>210</v>
      </c>
      <c r="G1433" s="1" t="str">
        <f t="shared" si="76"/>
        <v>Sudan-HIV/AIDS,Tuberculosis,Malaria,RSSH</v>
      </c>
      <c r="H1433" s="1">
        <v>1</v>
      </c>
      <c r="I1433" s="1" t="s">
        <v>97</v>
      </c>
      <c r="J1433" s="1" t="str">
        <f>IF(IFERROR(IF(M1433="",INDEX('Review Approach Lookup'!D:D,MATCH('Eligible Components'!G1433,'Review Approach Lookup'!A:A,0)),INDEX('Tableau FR Download'!I:I,MATCH(M1433,'Tableau FR Download'!G:G,0))),"")=0,"TBC",IFERROR(IF(M1433="",INDEX('Review Approach Lookup'!D:D,MATCH('Eligible Components'!G1433,'Review Approach Lookup'!A:A,0)),INDEX('Tableau FR Download'!I:I,MATCH(M1433,'Tableau FR Download'!G:G,0))),""))</f>
        <v/>
      </c>
      <c r="K1433" s="1" t="s">
        <v>202</v>
      </c>
      <c r="L1433" s="1">
        <f>_xlfn.MAXIFS('Tableau FR Download'!A:A,'Tableau FR Download'!B:B,'Eligible Components'!G1433)</f>
        <v>0</v>
      </c>
      <c r="M1433" s="1" t="str">
        <f>IF(L1433=0,"",INDEX('Tableau FR Download'!G:G,MATCH('Eligible Components'!L1433,'Tableau FR Download'!A:A,0)))</f>
        <v/>
      </c>
      <c r="N1433" s="2" t="str">
        <f>IFERROR(IF(LEFT(INDEX('Tableau FR Download'!J:J,MATCH('Eligible Components'!M1433,'Tableau FR Download'!G:G,0)),FIND(" - ",INDEX('Tableau FR Download'!J:J,MATCH('Eligible Components'!M1433,'Tableau FR Download'!G:G,0)))-1) = 0,"",LEFT(INDEX('Tableau FR Download'!J:J,MATCH('Eligible Components'!M1433,'Tableau FR Download'!G:G,0)),FIND(" - ",INDEX('Tableau FR Download'!J:J,MATCH('Eligible Components'!M1433,'Tableau FR Download'!G:G,0)))-1)),"")</f>
        <v/>
      </c>
      <c r="O1433" s="2" t="str">
        <f>IF(T1433="No","",IFERROR(IF(INDEX('Tableau FR Download'!M:M,MATCH('Eligible Components'!M1433,'Tableau FR Download'!G:G,0))=0,"",INDEX('Tableau FR Download'!M:M,MATCH('Eligible Components'!M1433,'Tableau FR Download'!G:G,0))),""))</f>
        <v/>
      </c>
      <c r="P1433" s="27" t="str">
        <f>IF(IFERROR(
INDEX('Funding Request Tracker'!$G$6:$G$13,MATCH('Eligible Components'!N1433,'Funding Request Tracker'!$F$6:$F$13,0)),"")=0,"",
IFERROR(INDEX('Funding Request Tracker'!$G$6:$G$13,MATCH('Eligible Components'!N1433,'Funding Request Tracker'!$F$6:$F$13,0)),
""))</f>
        <v/>
      </c>
      <c r="Q1433" s="27" t="str">
        <f>IF(IFERROR(INDEX('Tableau FR Download'!N:N,MATCH('Eligible Components'!M1433,'Tableau FR Download'!G:G,0)),"")=0,"",IFERROR(INDEX('Tableau FR Download'!N:N,MATCH('Eligible Components'!M1433,'Tableau FR Download'!G:G,0)),""))</f>
        <v/>
      </c>
      <c r="R1433" s="27" t="str">
        <f>IF(IFERROR(INDEX('Tableau FR Download'!O:O,MATCH('Eligible Components'!M1433,'Tableau FR Download'!G:G,0)),"")=0,"",IFERROR(INDEX('Tableau FR Download'!O:O,MATCH('Eligible Components'!M1433,'Tableau FR Download'!G:G,0)),""))</f>
        <v/>
      </c>
      <c r="S1433" t="str">
        <f t="shared" si="78"/>
        <v/>
      </c>
      <c r="T1433" s="1" t="str">
        <f>IFERROR(INDEX('User Instructions'!$E$3:$E$8,MATCH('Eligible Components'!N1433,'User Instructions'!$D$3:$D$8,0)),"")</f>
        <v/>
      </c>
      <c r="U1433" s="1" t="str">
        <f>IFERROR(IF(INDEX('Tableau FR Download'!M:M,MATCH('Eligible Components'!M1433,'Tableau FR Download'!G:G,0))=0,"",INDEX('Tableau FR Download'!M:M,MATCH('Eligible Components'!M1433,'Tableau FR Download'!G:G,0))),"")</f>
        <v/>
      </c>
    </row>
    <row r="1434" spans="1:21" hidden="1" x14ac:dyDescent="0.35">
      <c r="A1434" s="1">
        <f t="shared" si="77"/>
        <v>0</v>
      </c>
      <c r="B1434" s="1">
        <v>0</v>
      </c>
      <c r="C1434" s="1" t="s">
        <v>201</v>
      </c>
      <c r="D1434" s="1" t="s">
        <v>173</v>
      </c>
      <c r="E1434" s="1" t="s">
        <v>137</v>
      </c>
      <c r="F1434" s="1" t="s">
        <v>211</v>
      </c>
      <c r="G1434" s="1" t="str">
        <f t="shared" si="76"/>
        <v>Sudan-HIV/AIDS,Tuberculosis,RSSH</v>
      </c>
      <c r="H1434" s="1">
        <v>1</v>
      </c>
      <c r="I1434" s="1" t="s">
        <v>97</v>
      </c>
      <c r="J1434" s="1" t="str">
        <f>IF(IFERROR(IF(M1434="",INDEX('Review Approach Lookup'!D:D,MATCH('Eligible Components'!G1434,'Review Approach Lookup'!A:A,0)),INDEX('Tableau FR Download'!I:I,MATCH(M1434,'Tableau FR Download'!G:G,0))),"")=0,"TBC",IFERROR(IF(M1434="",INDEX('Review Approach Lookup'!D:D,MATCH('Eligible Components'!G1434,'Review Approach Lookup'!A:A,0)),INDEX('Tableau FR Download'!I:I,MATCH(M1434,'Tableau FR Download'!G:G,0))),""))</f>
        <v/>
      </c>
      <c r="K1434" s="1" t="s">
        <v>202</v>
      </c>
      <c r="L1434" s="1">
        <f>_xlfn.MAXIFS('Tableau FR Download'!A:A,'Tableau FR Download'!B:B,'Eligible Components'!G1434)</f>
        <v>0</v>
      </c>
      <c r="M1434" s="1" t="str">
        <f>IF(L1434=0,"",INDEX('Tableau FR Download'!G:G,MATCH('Eligible Components'!L1434,'Tableau FR Download'!A:A,0)))</f>
        <v/>
      </c>
      <c r="N1434" s="2" t="str">
        <f>IFERROR(IF(LEFT(INDEX('Tableau FR Download'!J:J,MATCH('Eligible Components'!M1434,'Tableau FR Download'!G:G,0)),FIND(" - ",INDEX('Tableau FR Download'!J:J,MATCH('Eligible Components'!M1434,'Tableau FR Download'!G:G,0)))-1) = 0,"",LEFT(INDEX('Tableau FR Download'!J:J,MATCH('Eligible Components'!M1434,'Tableau FR Download'!G:G,0)),FIND(" - ",INDEX('Tableau FR Download'!J:J,MATCH('Eligible Components'!M1434,'Tableau FR Download'!G:G,0)))-1)),"")</f>
        <v/>
      </c>
      <c r="O1434" s="2" t="str">
        <f>IF(T1434="No","",IFERROR(IF(INDEX('Tableau FR Download'!M:M,MATCH('Eligible Components'!M1434,'Tableau FR Download'!G:G,0))=0,"",INDEX('Tableau FR Download'!M:M,MATCH('Eligible Components'!M1434,'Tableau FR Download'!G:G,0))),""))</f>
        <v/>
      </c>
      <c r="P1434" s="27" t="str">
        <f>IF(IFERROR(
INDEX('Funding Request Tracker'!$G$6:$G$13,MATCH('Eligible Components'!N1434,'Funding Request Tracker'!$F$6:$F$13,0)),"")=0,"",
IFERROR(INDEX('Funding Request Tracker'!$G$6:$G$13,MATCH('Eligible Components'!N1434,'Funding Request Tracker'!$F$6:$F$13,0)),
""))</f>
        <v/>
      </c>
      <c r="Q1434" s="27" t="str">
        <f>IF(IFERROR(INDEX('Tableau FR Download'!N:N,MATCH('Eligible Components'!M1434,'Tableau FR Download'!G:G,0)),"")=0,"",IFERROR(INDEX('Tableau FR Download'!N:N,MATCH('Eligible Components'!M1434,'Tableau FR Download'!G:G,0)),""))</f>
        <v/>
      </c>
      <c r="R1434" s="27" t="str">
        <f>IF(IFERROR(INDEX('Tableau FR Download'!O:O,MATCH('Eligible Components'!M1434,'Tableau FR Download'!G:G,0)),"")=0,"",IFERROR(INDEX('Tableau FR Download'!O:O,MATCH('Eligible Components'!M1434,'Tableau FR Download'!G:G,0)),""))</f>
        <v/>
      </c>
      <c r="S1434" t="str">
        <f t="shared" si="78"/>
        <v/>
      </c>
      <c r="T1434" s="1" t="str">
        <f>IFERROR(INDEX('User Instructions'!$E$3:$E$8,MATCH('Eligible Components'!N1434,'User Instructions'!$D$3:$D$8,0)),"")</f>
        <v/>
      </c>
      <c r="U1434" s="1" t="str">
        <f>IFERROR(IF(INDEX('Tableau FR Download'!M:M,MATCH('Eligible Components'!M1434,'Tableau FR Download'!G:G,0))=0,"",INDEX('Tableau FR Download'!M:M,MATCH('Eligible Components'!M1434,'Tableau FR Download'!G:G,0))),"")</f>
        <v/>
      </c>
    </row>
    <row r="1435" spans="1:21" hidden="1" x14ac:dyDescent="0.35">
      <c r="A1435" s="1">
        <f t="shared" si="77"/>
        <v>1</v>
      </c>
      <c r="B1435" s="1">
        <v>0</v>
      </c>
      <c r="C1435" s="1" t="s">
        <v>201</v>
      </c>
      <c r="D1435" s="1" t="s">
        <v>173</v>
      </c>
      <c r="E1435" s="1" t="s">
        <v>68</v>
      </c>
      <c r="F1435" s="1" t="s">
        <v>68</v>
      </c>
      <c r="G1435" s="1" t="str">
        <f t="shared" si="76"/>
        <v>Sudan-Malaria</v>
      </c>
      <c r="H1435" s="1">
        <v>1</v>
      </c>
      <c r="I1435" s="1" t="s">
        <v>97</v>
      </c>
      <c r="J1435" s="1" t="str">
        <f>IF(IFERROR(IF(M1435="",INDEX('Review Approach Lookup'!D:D,MATCH('Eligible Components'!G1435,'Review Approach Lookup'!A:A,0)),INDEX('Tableau FR Download'!I:I,MATCH(M1435,'Tableau FR Download'!G:G,0))),"")=0,"TBC",IFERROR(IF(M1435="",INDEX('Review Approach Lookup'!D:D,MATCH('Eligible Components'!G1435,'Review Approach Lookup'!A:A,0)),INDEX('Tableau FR Download'!I:I,MATCH(M1435,'Tableau FR Download'!G:G,0))),""))</f>
        <v>Full Review</v>
      </c>
      <c r="K1435" s="1" t="s">
        <v>202</v>
      </c>
      <c r="L1435" s="1">
        <f>_xlfn.MAXIFS('Tableau FR Download'!A:A,'Tableau FR Download'!B:B,'Eligible Components'!G1435)</f>
        <v>1525</v>
      </c>
      <c r="M1435" s="1" t="str">
        <f>IF(L1435=0,"",INDEX('Tableau FR Download'!G:G,MATCH('Eligible Components'!L1435,'Tableau FR Download'!A:A,0)))</f>
        <v>FR1525-SDN-M</v>
      </c>
      <c r="N1435" s="2" t="str">
        <f>IFERROR(IF(LEFT(INDEX('Tableau FR Download'!J:J,MATCH('Eligible Components'!M1435,'Tableau FR Download'!G:G,0)),FIND(" - ",INDEX('Tableau FR Download'!J:J,MATCH('Eligible Components'!M1435,'Tableau FR Download'!G:G,0)))-1) = 0,"",LEFT(INDEX('Tableau FR Download'!J:J,MATCH('Eligible Components'!M1435,'Tableau FR Download'!G:G,0)),FIND(" - ",INDEX('Tableau FR Download'!J:J,MATCH('Eligible Components'!M1435,'Tableau FR Download'!G:G,0)))-1)),"")</f>
        <v>Window 3</v>
      </c>
      <c r="O1435" s="2" t="str">
        <f>IF(T1435="No","",IFERROR(IF(INDEX('Tableau FR Download'!M:M,MATCH('Eligible Components'!M1435,'Tableau FR Download'!G:G,0))=0,"",INDEX('Tableau FR Download'!M:M,MATCH('Eligible Components'!M1435,'Tableau FR Download'!G:G,0))),""))</f>
        <v>Grant Making</v>
      </c>
      <c r="P1435" s="27">
        <f>IF(IFERROR(
INDEX('Funding Request Tracker'!$G$6:$G$13,MATCH('Eligible Components'!N1435,'Funding Request Tracker'!$F$6:$F$13,0)),"")=0,"",
IFERROR(INDEX('Funding Request Tracker'!$G$6:$G$13,MATCH('Eligible Components'!N1435,'Funding Request Tracker'!$F$6:$F$13,0)),
""))</f>
        <v>45159</v>
      </c>
      <c r="Q1435" s="27">
        <f>IF(IFERROR(INDEX('Tableau FR Download'!N:N,MATCH('Eligible Components'!M1435,'Tableau FR Download'!G:G,0)),"")=0,"",IFERROR(INDEX('Tableau FR Download'!N:N,MATCH('Eligible Components'!M1435,'Tableau FR Download'!G:G,0)),""))</f>
        <v>45350</v>
      </c>
      <c r="R1435" s="27">
        <f>IF(IFERROR(INDEX('Tableau FR Download'!O:O,MATCH('Eligible Components'!M1435,'Tableau FR Download'!G:G,0)),"")=0,"",IFERROR(INDEX('Tableau FR Download'!O:O,MATCH('Eligible Components'!M1435,'Tableau FR Download'!G:G,0)),""))</f>
        <v>45377</v>
      </c>
      <c r="S1435">
        <f t="shared" si="78"/>
        <v>7.1475409836065573</v>
      </c>
      <c r="T1435" s="1" t="str">
        <f>IFERROR(INDEX('User Instructions'!$E$3:$E$8,MATCH('Eligible Components'!N1435,'User Instructions'!$D$3:$D$8,0)),"")</f>
        <v>Yes</v>
      </c>
      <c r="U1435" s="1" t="str">
        <f>IFERROR(IF(INDEX('Tableau FR Download'!M:M,MATCH('Eligible Components'!M1435,'Tableau FR Download'!G:G,0))=0,"",INDEX('Tableau FR Download'!M:M,MATCH('Eligible Components'!M1435,'Tableau FR Download'!G:G,0))),"")</f>
        <v>Grant Making</v>
      </c>
    </row>
    <row r="1436" spans="1:21" hidden="1" x14ac:dyDescent="0.35">
      <c r="A1436" s="1">
        <f t="shared" si="77"/>
        <v>0</v>
      </c>
      <c r="B1436" s="1">
        <v>0</v>
      </c>
      <c r="C1436" s="1" t="s">
        <v>201</v>
      </c>
      <c r="D1436" s="1" t="s">
        <v>173</v>
      </c>
      <c r="E1436" s="1" t="s">
        <v>94</v>
      </c>
      <c r="F1436" s="1" t="s">
        <v>212</v>
      </c>
      <c r="G1436" s="1" t="str">
        <f t="shared" si="76"/>
        <v>Sudan-Malaria,RSSH</v>
      </c>
      <c r="H1436" s="1">
        <v>1</v>
      </c>
      <c r="I1436" s="1" t="s">
        <v>97</v>
      </c>
      <c r="J1436" s="1" t="str">
        <f>IF(IFERROR(IF(M1436="",INDEX('Review Approach Lookup'!D:D,MATCH('Eligible Components'!G1436,'Review Approach Lookup'!A:A,0)),INDEX('Tableau FR Download'!I:I,MATCH(M1436,'Tableau FR Download'!G:G,0))),"")=0,"TBC",IFERROR(IF(M1436="",INDEX('Review Approach Lookup'!D:D,MATCH('Eligible Components'!G1436,'Review Approach Lookup'!A:A,0)),INDEX('Tableau FR Download'!I:I,MATCH(M1436,'Tableau FR Download'!G:G,0))),""))</f>
        <v/>
      </c>
      <c r="K1436" s="1" t="s">
        <v>202</v>
      </c>
      <c r="L1436" s="1">
        <f>_xlfn.MAXIFS('Tableau FR Download'!A:A,'Tableau FR Download'!B:B,'Eligible Components'!G1436)</f>
        <v>0</v>
      </c>
      <c r="M1436" s="1" t="str">
        <f>IF(L1436=0,"",INDEX('Tableau FR Download'!G:G,MATCH('Eligible Components'!L1436,'Tableau FR Download'!A:A,0)))</f>
        <v/>
      </c>
      <c r="N1436" s="2" t="str">
        <f>IFERROR(IF(LEFT(INDEX('Tableau FR Download'!J:J,MATCH('Eligible Components'!M1436,'Tableau FR Download'!G:G,0)),FIND(" - ",INDEX('Tableau FR Download'!J:J,MATCH('Eligible Components'!M1436,'Tableau FR Download'!G:G,0)))-1) = 0,"",LEFT(INDEX('Tableau FR Download'!J:J,MATCH('Eligible Components'!M1436,'Tableau FR Download'!G:G,0)),FIND(" - ",INDEX('Tableau FR Download'!J:J,MATCH('Eligible Components'!M1436,'Tableau FR Download'!G:G,0)))-1)),"")</f>
        <v/>
      </c>
      <c r="O1436" s="2" t="str">
        <f>IF(T1436="No","",IFERROR(IF(INDEX('Tableau FR Download'!M:M,MATCH('Eligible Components'!M1436,'Tableau FR Download'!G:G,0))=0,"",INDEX('Tableau FR Download'!M:M,MATCH('Eligible Components'!M1436,'Tableau FR Download'!G:G,0))),""))</f>
        <v/>
      </c>
      <c r="P1436" s="27" t="str">
        <f>IF(IFERROR(
INDEX('Funding Request Tracker'!$G$6:$G$13,MATCH('Eligible Components'!N1436,'Funding Request Tracker'!$F$6:$F$13,0)),"")=0,"",
IFERROR(INDEX('Funding Request Tracker'!$G$6:$G$13,MATCH('Eligible Components'!N1436,'Funding Request Tracker'!$F$6:$F$13,0)),
""))</f>
        <v/>
      </c>
      <c r="Q1436" s="27" t="str">
        <f>IF(IFERROR(INDEX('Tableau FR Download'!N:N,MATCH('Eligible Components'!M1436,'Tableau FR Download'!G:G,0)),"")=0,"",IFERROR(INDEX('Tableau FR Download'!N:N,MATCH('Eligible Components'!M1436,'Tableau FR Download'!G:G,0)),""))</f>
        <v/>
      </c>
      <c r="R1436" s="27" t="str">
        <f>IF(IFERROR(INDEX('Tableau FR Download'!O:O,MATCH('Eligible Components'!M1436,'Tableau FR Download'!G:G,0)),"")=0,"",IFERROR(INDEX('Tableau FR Download'!O:O,MATCH('Eligible Components'!M1436,'Tableau FR Download'!G:G,0)),""))</f>
        <v/>
      </c>
      <c r="S1436" t="str">
        <f t="shared" si="78"/>
        <v/>
      </c>
      <c r="T1436" s="1" t="str">
        <f>IFERROR(INDEX('User Instructions'!$E$3:$E$8,MATCH('Eligible Components'!N1436,'User Instructions'!$D$3:$D$8,0)),"")</f>
        <v/>
      </c>
      <c r="U1436" s="1" t="str">
        <f>IFERROR(IF(INDEX('Tableau FR Download'!M:M,MATCH('Eligible Components'!M1436,'Tableau FR Download'!G:G,0))=0,"",INDEX('Tableau FR Download'!M:M,MATCH('Eligible Components'!M1436,'Tableau FR Download'!G:G,0))),"")</f>
        <v/>
      </c>
    </row>
    <row r="1437" spans="1:21" hidden="1" x14ac:dyDescent="0.35">
      <c r="A1437" s="1">
        <f t="shared" si="77"/>
        <v>0</v>
      </c>
      <c r="B1437" s="1">
        <v>0</v>
      </c>
      <c r="C1437" s="1" t="s">
        <v>201</v>
      </c>
      <c r="D1437" s="1" t="s">
        <v>173</v>
      </c>
      <c r="E1437" s="1" t="s">
        <v>91</v>
      </c>
      <c r="F1437" s="1" t="s">
        <v>91</v>
      </c>
      <c r="G1437" s="1" t="str">
        <f t="shared" si="76"/>
        <v>Sudan-RSSH</v>
      </c>
      <c r="H1437" s="1">
        <v>1</v>
      </c>
      <c r="I1437" s="1" t="s">
        <v>97</v>
      </c>
      <c r="J1437" s="1" t="str">
        <f>IF(IFERROR(IF(M1437="",INDEX('Review Approach Lookup'!D:D,MATCH('Eligible Components'!G1437,'Review Approach Lookup'!A:A,0)),INDEX('Tableau FR Download'!I:I,MATCH(M1437,'Tableau FR Download'!G:G,0))),"")=0,"TBC",IFERROR(IF(M1437="",INDEX('Review Approach Lookup'!D:D,MATCH('Eligible Components'!G1437,'Review Approach Lookup'!A:A,0)),INDEX('Tableau FR Download'!I:I,MATCH(M1437,'Tableau FR Download'!G:G,0))),""))</f>
        <v>TBC</v>
      </c>
      <c r="K1437" s="1" t="s">
        <v>202</v>
      </c>
      <c r="L1437" s="1">
        <f>_xlfn.MAXIFS('Tableau FR Download'!A:A,'Tableau FR Download'!B:B,'Eligible Components'!G1437)</f>
        <v>0</v>
      </c>
      <c r="M1437" s="1" t="str">
        <f>IF(L1437=0,"",INDEX('Tableau FR Download'!G:G,MATCH('Eligible Components'!L1437,'Tableau FR Download'!A:A,0)))</f>
        <v/>
      </c>
      <c r="N1437" s="2" t="str">
        <f>IFERROR(IF(LEFT(INDEX('Tableau FR Download'!J:J,MATCH('Eligible Components'!M1437,'Tableau FR Download'!G:G,0)),FIND(" - ",INDEX('Tableau FR Download'!J:J,MATCH('Eligible Components'!M1437,'Tableau FR Download'!G:G,0)))-1) = 0,"",LEFT(INDEX('Tableau FR Download'!J:J,MATCH('Eligible Components'!M1437,'Tableau FR Download'!G:G,0)),FIND(" - ",INDEX('Tableau FR Download'!J:J,MATCH('Eligible Components'!M1437,'Tableau FR Download'!G:G,0)))-1)),"")</f>
        <v/>
      </c>
      <c r="O1437" s="2" t="str">
        <f>IF(T1437="No","",IFERROR(IF(INDEX('Tableau FR Download'!M:M,MATCH('Eligible Components'!M1437,'Tableau FR Download'!G:G,0))=0,"",INDEX('Tableau FR Download'!M:M,MATCH('Eligible Components'!M1437,'Tableau FR Download'!G:G,0))),""))</f>
        <v/>
      </c>
      <c r="P1437" s="27" t="str">
        <f>IF(IFERROR(
INDEX('Funding Request Tracker'!$G$6:$G$13,MATCH('Eligible Components'!N1437,'Funding Request Tracker'!$F$6:$F$13,0)),"")=0,"",
IFERROR(INDEX('Funding Request Tracker'!$G$6:$G$13,MATCH('Eligible Components'!N1437,'Funding Request Tracker'!$F$6:$F$13,0)),
""))</f>
        <v/>
      </c>
      <c r="Q1437" s="27" t="str">
        <f>IF(IFERROR(INDEX('Tableau FR Download'!N:N,MATCH('Eligible Components'!M1437,'Tableau FR Download'!G:G,0)),"")=0,"",IFERROR(INDEX('Tableau FR Download'!N:N,MATCH('Eligible Components'!M1437,'Tableau FR Download'!G:G,0)),""))</f>
        <v/>
      </c>
      <c r="R1437" s="27" t="str">
        <f>IF(IFERROR(INDEX('Tableau FR Download'!O:O,MATCH('Eligible Components'!M1437,'Tableau FR Download'!G:G,0)),"")=0,"",IFERROR(INDEX('Tableau FR Download'!O:O,MATCH('Eligible Components'!M1437,'Tableau FR Download'!G:G,0)),""))</f>
        <v/>
      </c>
      <c r="S1437" t="str">
        <f t="shared" si="78"/>
        <v/>
      </c>
      <c r="T1437" s="1" t="str">
        <f>IFERROR(INDEX('User Instructions'!$E$3:$E$8,MATCH('Eligible Components'!N1437,'User Instructions'!$D$3:$D$8,0)),"")</f>
        <v/>
      </c>
      <c r="U1437" s="1" t="str">
        <f>IFERROR(IF(INDEX('Tableau FR Download'!M:M,MATCH('Eligible Components'!M1437,'Tableau FR Download'!G:G,0))=0,"",INDEX('Tableau FR Download'!M:M,MATCH('Eligible Components'!M1437,'Tableau FR Download'!G:G,0))),"")</f>
        <v/>
      </c>
    </row>
    <row r="1438" spans="1:21" hidden="1" x14ac:dyDescent="0.35">
      <c r="A1438" s="1">
        <f t="shared" si="77"/>
        <v>0</v>
      </c>
      <c r="B1438" s="1">
        <v>1</v>
      </c>
      <c r="C1438" s="1" t="s">
        <v>201</v>
      </c>
      <c r="D1438" s="1" t="s">
        <v>173</v>
      </c>
      <c r="E1438" s="1" t="s">
        <v>61</v>
      </c>
      <c r="F1438" s="1" t="s">
        <v>213</v>
      </c>
      <c r="G1438" s="1" t="str">
        <f t="shared" si="76"/>
        <v>Sudan-Tuberculosis</v>
      </c>
      <c r="H1438" s="1">
        <v>1</v>
      </c>
      <c r="I1438" s="1" t="s">
        <v>97</v>
      </c>
      <c r="J1438" s="1" t="str">
        <f>IF(IFERROR(IF(M1438="",INDEX('Review Approach Lookup'!D:D,MATCH('Eligible Components'!G1438,'Review Approach Lookup'!A:A,0)),INDEX('Tableau FR Download'!I:I,MATCH(M1438,'Tableau FR Download'!G:G,0))),"")=0,"TBC",IFERROR(IF(M1438="",INDEX('Review Approach Lookup'!D:D,MATCH('Eligible Components'!G1438,'Review Approach Lookup'!A:A,0)),INDEX('Tableau FR Download'!I:I,MATCH(M1438,'Tableau FR Download'!G:G,0))),""))</f>
        <v>Program Continuation</v>
      </c>
      <c r="K1438" s="1" t="s">
        <v>202</v>
      </c>
      <c r="L1438" s="1">
        <f>_xlfn.MAXIFS('Tableau FR Download'!A:A,'Tableau FR Download'!B:B,'Eligible Components'!G1438)</f>
        <v>0</v>
      </c>
      <c r="M1438" s="1" t="str">
        <f>IF(L1438=0,"",INDEX('Tableau FR Download'!G:G,MATCH('Eligible Components'!L1438,'Tableau FR Download'!A:A,0)))</f>
        <v/>
      </c>
      <c r="N1438" s="2" t="str">
        <f>IFERROR(IF(LEFT(INDEX('Tableau FR Download'!J:J,MATCH('Eligible Components'!M1438,'Tableau FR Download'!G:G,0)),FIND(" - ",INDEX('Tableau FR Download'!J:J,MATCH('Eligible Components'!M1438,'Tableau FR Download'!G:G,0)))-1) = 0,"",LEFT(INDEX('Tableau FR Download'!J:J,MATCH('Eligible Components'!M1438,'Tableau FR Download'!G:G,0)),FIND(" - ",INDEX('Tableau FR Download'!J:J,MATCH('Eligible Components'!M1438,'Tableau FR Download'!G:G,0)))-1)),"")</f>
        <v/>
      </c>
      <c r="O1438" s="2" t="str">
        <f>IF(T1438="No","",IFERROR(IF(INDEX('Tableau FR Download'!M:M,MATCH('Eligible Components'!M1438,'Tableau FR Download'!G:G,0))=0,"",INDEX('Tableau FR Download'!M:M,MATCH('Eligible Components'!M1438,'Tableau FR Download'!G:G,0))),""))</f>
        <v/>
      </c>
      <c r="P1438" s="27" t="str">
        <f>IF(IFERROR(
INDEX('Funding Request Tracker'!$G$6:$G$13,MATCH('Eligible Components'!N1438,'Funding Request Tracker'!$F$6:$F$13,0)),"")=0,"",
IFERROR(INDEX('Funding Request Tracker'!$G$6:$G$13,MATCH('Eligible Components'!N1438,'Funding Request Tracker'!$F$6:$F$13,0)),
""))</f>
        <v/>
      </c>
      <c r="Q1438" s="27" t="str">
        <f>IF(IFERROR(INDEX('Tableau FR Download'!N:N,MATCH('Eligible Components'!M1438,'Tableau FR Download'!G:G,0)),"")=0,"",IFERROR(INDEX('Tableau FR Download'!N:N,MATCH('Eligible Components'!M1438,'Tableau FR Download'!G:G,0)),""))</f>
        <v/>
      </c>
      <c r="R1438" s="27" t="str">
        <f>IF(IFERROR(INDEX('Tableau FR Download'!O:O,MATCH('Eligible Components'!M1438,'Tableau FR Download'!G:G,0)),"")=0,"",IFERROR(INDEX('Tableau FR Download'!O:O,MATCH('Eligible Components'!M1438,'Tableau FR Download'!G:G,0)),""))</f>
        <v/>
      </c>
      <c r="S1438" t="str">
        <f t="shared" si="78"/>
        <v/>
      </c>
      <c r="T1438" s="1" t="str">
        <f>IFERROR(INDEX('User Instructions'!$E$3:$E$8,MATCH('Eligible Components'!N1438,'User Instructions'!$D$3:$D$8,0)),"")</f>
        <v/>
      </c>
      <c r="U1438" s="1" t="str">
        <f>IFERROR(IF(INDEX('Tableau FR Download'!M:M,MATCH('Eligible Components'!M1438,'Tableau FR Download'!G:G,0))=0,"",INDEX('Tableau FR Download'!M:M,MATCH('Eligible Components'!M1438,'Tableau FR Download'!G:G,0))),"")</f>
        <v/>
      </c>
    </row>
    <row r="1439" spans="1:21" hidden="1" x14ac:dyDescent="0.35">
      <c r="A1439" s="1">
        <f t="shared" si="77"/>
        <v>0</v>
      </c>
      <c r="B1439" s="1">
        <v>0</v>
      </c>
      <c r="C1439" s="1" t="s">
        <v>201</v>
      </c>
      <c r="D1439" s="1" t="s">
        <v>173</v>
      </c>
      <c r="E1439" s="1" t="s">
        <v>168</v>
      </c>
      <c r="F1439" s="1" t="s">
        <v>214</v>
      </c>
      <c r="G1439" s="1" t="str">
        <f t="shared" si="76"/>
        <v>Sudan-Tuberculosis,Malaria</v>
      </c>
      <c r="H1439" s="1">
        <v>1</v>
      </c>
      <c r="I1439" s="1" t="s">
        <v>97</v>
      </c>
      <c r="J1439" s="1" t="str">
        <f>IF(IFERROR(IF(M1439="",INDEX('Review Approach Lookup'!D:D,MATCH('Eligible Components'!G1439,'Review Approach Lookup'!A:A,0)),INDEX('Tableau FR Download'!I:I,MATCH(M1439,'Tableau FR Download'!G:G,0))),"")=0,"TBC",IFERROR(IF(M1439="",INDEX('Review Approach Lookup'!D:D,MATCH('Eligible Components'!G1439,'Review Approach Lookup'!A:A,0)),INDEX('Tableau FR Download'!I:I,MATCH(M1439,'Tableau FR Download'!G:G,0))),""))</f>
        <v/>
      </c>
      <c r="K1439" s="1" t="s">
        <v>202</v>
      </c>
      <c r="L1439" s="1">
        <f>_xlfn.MAXIFS('Tableau FR Download'!A:A,'Tableau FR Download'!B:B,'Eligible Components'!G1439)</f>
        <v>0</v>
      </c>
      <c r="M1439" s="1" t="str">
        <f>IF(L1439=0,"",INDEX('Tableau FR Download'!G:G,MATCH('Eligible Components'!L1439,'Tableau FR Download'!A:A,0)))</f>
        <v/>
      </c>
      <c r="N1439" s="2" t="str">
        <f>IFERROR(IF(LEFT(INDEX('Tableau FR Download'!J:J,MATCH('Eligible Components'!M1439,'Tableau FR Download'!G:G,0)),FIND(" - ",INDEX('Tableau FR Download'!J:J,MATCH('Eligible Components'!M1439,'Tableau FR Download'!G:G,0)))-1) = 0,"",LEFT(INDEX('Tableau FR Download'!J:J,MATCH('Eligible Components'!M1439,'Tableau FR Download'!G:G,0)),FIND(" - ",INDEX('Tableau FR Download'!J:J,MATCH('Eligible Components'!M1439,'Tableau FR Download'!G:G,0)))-1)),"")</f>
        <v/>
      </c>
      <c r="O1439" s="2" t="str">
        <f>IF(T1439="No","",IFERROR(IF(INDEX('Tableau FR Download'!M:M,MATCH('Eligible Components'!M1439,'Tableau FR Download'!G:G,0))=0,"",INDEX('Tableau FR Download'!M:M,MATCH('Eligible Components'!M1439,'Tableau FR Download'!G:G,0))),""))</f>
        <v/>
      </c>
      <c r="P1439" s="27" t="str">
        <f>IF(IFERROR(
INDEX('Funding Request Tracker'!$G$6:$G$13,MATCH('Eligible Components'!N1439,'Funding Request Tracker'!$F$6:$F$13,0)),"")=0,"",
IFERROR(INDEX('Funding Request Tracker'!$G$6:$G$13,MATCH('Eligible Components'!N1439,'Funding Request Tracker'!$F$6:$F$13,0)),
""))</f>
        <v/>
      </c>
      <c r="Q1439" s="27" t="str">
        <f>IF(IFERROR(INDEX('Tableau FR Download'!N:N,MATCH('Eligible Components'!M1439,'Tableau FR Download'!G:G,0)),"")=0,"",IFERROR(INDEX('Tableau FR Download'!N:N,MATCH('Eligible Components'!M1439,'Tableau FR Download'!G:G,0)),""))</f>
        <v/>
      </c>
      <c r="R1439" s="27" t="str">
        <f>IF(IFERROR(INDEX('Tableau FR Download'!O:O,MATCH('Eligible Components'!M1439,'Tableau FR Download'!G:G,0)),"")=0,"",IFERROR(INDEX('Tableau FR Download'!O:O,MATCH('Eligible Components'!M1439,'Tableau FR Download'!G:G,0)),""))</f>
        <v/>
      </c>
      <c r="S1439" t="str">
        <f t="shared" si="78"/>
        <v/>
      </c>
      <c r="T1439" s="1" t="str">
        <f>IFERROR(INDEX('User Instructions'!$E$3:$E$8,MATCH('Eligible Components'!N1439,'User Instructions'!$D$3:$D$8,0)),"")</f>
        <v/>
      </c>
      <c r="U1439" s="1" t="str">
        <f>IFERROR(IF(INDEX('Tableau FR Download'!M:M,MATCH('Eligible Components'!M1439,'Tableau FR Download'!G:G,0))=0,"",INDEX('Tableau FR Download'!M:M,MATCH('Eligible Components'!M1439,'Tableau FR Download'!G:G,0))),"")</f>
        <v/>
      </c>
    </row>
    <row r="1440" spans="1:21" hidden="1" x14ac:dyDescent="0.35">
      <c r="A1440" s="1">
        <f t="shared" si="77"/>
        <v>0</v>
      </c>
      <c r="B1440" s="1">
        <v>0</v>
      </c>
      <c r="C1440" s="1" t="s">
        <v>201</v>
      </c>
      <c r="D1440" s="1" t="s">
        <v>173</v>
      </c>
      <c r="E1440" s="1" t="s">
        <v>133</v>
      </c>
      <c r="F1440" s="1" t="s">
        <v>215</v>
      </c>
      <c r="G1440" s="1" t="str">
        <f t="shared" si="76"/>
        <v>Sudan-Tuberculosis,Malaria,RSSH</v>
      </c>
      <c r="H1440" s="1">
        <v>1</v>
      </c>
      <c r="I1440" s="1" t="s">
        <v>97</v>
      </c>
      <c r="J1440" s="1" t="str">
        <f>IF(IFERROR(IF(M1440="",INDEX('Review Approach Lookup'!D:D,MATCH('Eligible Components'!G1440,'Review Approach Lookup'!A:A,0)),INDEX('Tableau FR Download'!I:I,MATCH(M1440,'Tableau FR Download'!G:G,0))),"")=0,"TBC",IFERROR(IF(M1440="",INDEX('Review Approach Lookup'!D:D,MATCH('Eligible Components'!G1440,'Review Approach Lookup'!A:A,0)),INDEX('Tableau FR Download'!I:I,MATCH(M1440,'Tableau FR Download'!G:G,0))),""))</f>
        <v/>
      </c>
      <c r="K1440" s="1" t="s">
        <v>202</v>
      </c>
      <c r="L1440" s="1">
        <f>_xlfn.MAXIFS('Tableau FR Download'!A:A,'Tableau FR Download'!B:B,'Eligible Components'!G1440)</f>
        <v>0</v>
      </c>
      <c r="M1440" s="1" t="str">
        <f>IF(L1440=0,"",INDEX('Tableau FR Download'!G:G,MATCH('Eligible Components'!L1440,'Tableau FR Download'!A:A,0)))</f>
        <v/>
      </c>
      <c r="N1440" s="2" t="str">
        <f>IFERROR(IF(LEFT(INDEX('Tableau FR Download'!J:J,MATCH('Eligible Components'!M1440,'Tableau FR Download'!G:G,0)),FIND(" - ",INDEX('Tableau FR Download'!J:J,MATCH('Eligible Components'!M1440,'Tableau FR Download'!G:G,0)))-1) = 0,"",LEFT(INDEX('Tableau FR Download'!J:J,MATCH('Eligible Components'!M1440,'Tableau FR Download'!G:G,0)),FIND(" - ",INDEX('Tableau FR Download'!J:J,MATCH('Eligible Components'!M1440,'Tableau FR Download'!G:G,0)))-1)),"")</f>
        <v/>
      </c>
      <c r="O1440" s="2" t="str">
        <f>IF(T1440="No","",IFERROR(IF(INDEX('Tableau FR Download'!M:M,MATCH('Eligible Components'!M1440,'Tableau FR Download'!G:G,0))=0,"",INDEX('Tableau FR Download'!M:M,MATCH('Eligible Components'!M1440,'Tableau FR Download'!G:G,0))),""))</f>
        <v/>
      </c>
      <c r="P1440" s="27" t="str">
        <f>IF(IFERROR(
INDEX('Funding Request Tracker'!$G$6:$G$13,MATCH('Eligible Components'!N1440,'Funding Request Tracker'!$F$6:$F$13,0)),"")=0,"",
IFERROR(INDEX('Funding Request Tracker'!$G$6:$G$13,MATCH('Eligible Components'!N1440,'Funding Request Tracker'!$F$6:$F$13,0)),
""))</f>
        <v/>
      </c>
      <c r="Q1440" s="27" t="str">
        <f>IF(IFERROR(INDEX('Tableau FR Download'!N:N,MATCH('Eligible Components'!M1440,'Tableau FR Download'!G:G,0)),"")=0,"",IFERROR(INDEX('Tableau FR Download'!N:N,MATCH('Eligible Components'!M1440,'Tableau FR Download'!G:G,0)),""))</f>
        <v/>
      </c>
      <c r="R1440" s="27" t="str">
        <f>IF(IFERROR(INDEX('Tableau FR Download'!O:O,MATCH('Eligible Components'!M1440,'Tableau FR Download'!G:G,0)),"")=0,"",IFERROR(INDEX('Tableau FR Download'!O:O,MATCH('Eligible Components'!M1440,'Tableau FR Download'!G:G,0)),""))</f>
        <v/>
      </c>
      <c r="S1440" t="str">
        <f t="shared" si="78"/>
        <v/>
      </c>
      <c r="T1440" s="1" t="str">
        <f>IFERROR(INDEX('User Instructions'!$E$3:$E$8,MATCH('Eligible Components'!N1440,'User Instructions'!$D$3:$D$8,0)),"")</f>
        <v/>
      </c>
      <c r="U1440" s="1" t="str">
        <f>IFERROR(IF(INDEX('Tableau FR Download'!M:M,MATCH('Eligible Components'!M1440,'Tableau FR Download'!G:G,0))=0,"",INDEX('Tableau FR Download'!M:M,MATCH('Eligible Components'!M1440,'Tableau FR Download'!G:G,0))),"")</f>
        <v/>
      </c>
    </row>
    <row r="1441" spans="1:21" hidden="1" x14ac:dyDescent="0.35">
      <c r="A1441" s="1">
        <f t="shared" si="77"/>
        <v>0</v>
      </c>
      <c r="B1441" s="1">
        <v>0</v>
      </c>
      <c r="C1441" s="1" t="s">
        <v>201</v>
      </c>
      <c r="D1441" s="1" t="s">
        <v>173</v>
      </c>
      <c r="E1441" s="1" t="s">
        <v>121</v>
      </c>
      <c r="F1441" s="1" t="s">
        <v>216</v>
      </c>
      <c r="G1441" s="1" t="str">
        <f t="shared" si="76"/>
        <v>Sudan-Tuberculosis,RSSH</v>
      </c>
      <c r="H1441" s="1">
        <v>1</v>
      </c>
      <c r="I1441" s="1" t="s">
        <v>97</v>
      </c>
      <c r="J1441" s="1" t="str">
        <f>IF(IFERROR(IF(M1441="",INDEX('Review Approach Lookup'!D:D,MATCH('Eligible Components'!G1441,'Review Approach Lookup'!A:A,0)),INDEX('Tableau FR Download'!I:I,MATCH(M1441,'Tableau FR Download'!G:G,0))),"")=0,"TBC",IFERROR(IF(M1441="",INDEX('Review Approach Lookup'!D:D,MATCH('Eligible Components'!G1441,'Review Approach Lookup'!A:A,0)),INDEX('Tableau FR Download'!I:I,MATCH(M1441,'Tableau FR Download'!G:G,0))),""))</f>
        <v/>
      </c>
      <c r="K1441" s="1" t="s">
        <v>202</v>
      </c>
      <c r="L1441" s="1">
        <f>_xlfn.MAXIFS('Tableau FR Download'!A:A,'Tableau FR Download'!B:B,'Eligible Components'!G1441)</f>
        <v>0</v>
      </c>
      <c r="M1441" s="1" t="str">
        <f>IF(L1441=0,"",INDEX('Tableau FR Download'!G:G,MATCH('Eligible Components'!L1441,'Tableau FR Download'!A:A,0)))</f>
        <v/>
      </c>
      <c r="N1441" s="2" t="str">
        <f>IFERROR(IF(LEFT(INDEX('Tableau FR Download'!J:J,MATCH('Eligible Components'!M1441,'Tableau FR Download'!G:G,0)),FIND(" - ",INDEX('Tableau FR Download'!J:J,MATCH('Eligible Components'!M1441,'Tableau FR Download'!G:G,0)))-1) = 0,"",LEFT(INDEX('Tableau FR Download'!J:J,MATCH('Eligible Components'!M1441,'Tableau FR Download'!G:G,0)),FIND(" - ",INDEX('Tableau FR Download'!J:J,MATCH('Eligible Components'!M1441,'Tableau FR Download'!G:G,0)))-1)),"")</f>
        <v/>
      </c>
      <c r="O1441" s="2" t="str">
        <f>IF(T1441="No","",IFERROR(IF(INDEX('Tableau FR Download'!M:M,MATCH('Eligible Components'!M1441,'Tableau FR Download'!G:G,0))=0,"",INDEX('Tableau FR Download'!M:M,MATCH('Eligible Components'!M1441,'Tableau FR Download'!G:G,0))),""))</f>
        <v/>
      </c>
      <c r="P1441" s="27" t="str">
        <f>IF(IFERROR(
INDEX('Funding Request Tracker'!$G$6:$G$13,MATCH('Eligible Components'!N1441,'Funding Request Tracker'!$F$6:$F$13,0)),"")=0,"",
IFERROR(INDEX('Funding Request Tracker'!$G$6:$G$13,MATCH('Eligible Components'!N1441,'Funding Request Tracker'!$F$6:$F$13,0)),
""))</f>
        <v/>
      </c>
      <c r="Q1441" s="27" t="str">
        <f>IF(IFERROR(INDEX('Tableau FR Download'!N:N,MATCH('Eligible Components'!M1441,'Tableau FR Download'!G:G,0)),"")=0,"",IFERROR(INDEX('Tableau FR Download'!N:N,MATCH('Eligible Components'!M1441,'Tableau FR Download'!G:G,0)),""))</f>
        <v/>
      </c>
      <c r="R1441" s="27" t="str">
        <f>IF(IFERROR(INDEX('Tableau FR Download'!O:O,MATCH('Eligible Components'!M1441,'Tableau FR Download'!G:G,0)),"")=0,"",IFERROR(INDEX('Tableau FR Download'!O:O,MATCH('Eligible Components'!M1441,'Tableau FR Download'!G:G,0)),""))</f>
        <v/>
      </c>
      <c r="S1441" t="str">
        <f t="shared" si="78"/>
        <v/>
      </c>
      <c r="T1441" s="1" t="str">
        <f>IFERROR(INDEX('User Instructions'!$E$3:$E$8,MATCH('Eligible Components'!N1441,'User Instructions'!$D$3:$D$8,0)),"")</f>
        <v/>
      </c>
      <c r="U1441" s="1" t="str">
        <f>IFERROR(IF(INDEX('Tableau FR Download'!M:M,MATCH('Eligible Components'!M1441,'Tableau FR Download'!G:G,0))=0,"",INDEX('Tableau FR Download'!M:M,MATCH('Eligible Components'!M1441,'Tableau FR Download'!G:G,0))),"")</f>
        <v/>
      </c>
    </row>
    <row r="1442" spans="1:21" hidden="1" x14ac:dyDescent="0.35">
      <c r="A1442" s="1">
        <f t="shared" si="77"/>
        <v>1</v>
      </c>
      <c r="B1442" s="1">
        <v>0</v>
      </c>
      <c r="C1442" s="1" t="s">
        <v>201</v>
      </c>
      <c r="D1442" s="1" t="s">
        <v>174</v>
      </c>
      <c r="E1442" s="1" t="s">
        <v>59</v>
      </c>
      <c r="F1442" s="1" t="s">
        <v>59</v>
      </c>
      <c r="G1442" s="1" t="str">
        <f t="shared" si="76"/>
        <v>Suriname-HIV/AIDS</v>
      </c>
      <c r="H1442" s="1">
        <v>1</v>
      </c>
      <c r="I1442" s="1" t="s">
        <v>71</v>
      </c>
      <c r="J1442" s="1" t="str">
        <f>IF(IFERROR(IF(M1442="",INDEX('Review Approach Lookup'!D:D,MATCH('Eligible Components'!G1442,'Review Approach Lookup'!A:A,0)),INDEX('Tableau FR Download'!I:I,MATCH(M1442,'Tableau FR Download'!G:G,0))),"")=0,"TBC",IFERROR(IF(M1442="",INDEX('Review Approach Lookup'!D:D,MATCH('Eligible Components'!G1442,'Review Approach Lookup'!A:A,0)),INDEX('Tableau FR Download'!I:I,MATCH(M1442,'Tableau FR Download'!G:G,0))),""))</f>
        <v>Tailored for Focused Portfolios</v>
      </c>
      <c r="K1442" s="1" t="s">
        <v>218</v>
      </c>
      <c r="L1442" s="1">
        <f>_xlfn.MAXIFS('Tableau FR Download'!A:A,'Tableau FR Download'!B:B,'Eligible Components'!G1442)</f>
        <v>1688</v>
      </c>
      <c r="M1442" s="1" t="str">
        <f>IF(L1442=0,"",INDEX('Tableau FR Download'!G:G,MATCH('Eligible Components'!L1442,'Tableau FR Download'!A:A,0)))</f>
        <v>FR1688-SUR-H</v>
      </c>
      <c r="N1442" s="2" t="str">
        <f>IFERROR(IF(LEFT(INDEX('Tableau FR Download'!J:J,MATCH('Eligible Components'!M1442,'Tableau FR Download'!G:G,0)),FIND(" - ",INDEX('Tableau FR Download'!J:J,MATCH('Eligible Components'!M1442,'Tableau FR Download'!G:G,0)))-1) = 0,"",LEFT(INDEX('Tableau FR Download'!J:J,MATCH('Eligible Components'!M1442,'Tableau FR Download'!G:G,0)),FIND(" - ",INDEX('Tableau FR Download'!J:J,MATCH('Eligible Components'!M1442,'Tableau FR Download'!G:G,0)))-1)),"")</f>
        <v>Window 6</v>
      </c>
      <c r="O1442" s="2" t="str">
        <f>IF(T1442="No","",IFERROR(IF(INDEX('Tableau FR Download'!M:M,MATCH('Eligible Components'!M1442,'Tableau FR Download'!G:G,0))=0,"",INDEX('Tableau FR Download'!M:M,MATCH('Eligible Components'!M1442,'Tableau FR Download'!G:G,0))),""))</f>
        <v/>
      </c>
      <c r="P1442" s="27">
        <f>IF(IFERROR(
INDEX('Funding Request Tracker'!$G$6:$G$13,MATCH('Eligible Components'!N1442,'Funding Request Tracker'!$F$6:$F$13,0)),"")=0,"",
IFERROR(INDEX('Funding Request Tracker'!$G$6:$G$13,MATCH('Eligible Components'!N1442,'Funding Request Tracker'!$F$6:$F$13,0)),
""))</f>
        <v>45544</v>
      </c>
      <c r="Q1442" s="27" t="str">
        <f>IF(IFERROR(INDEX('Tableau FR Download'!N:N,MATCH('Eligible Components'!M1442,'Tableau FR Download'!G:G,0)),"")=0,"",IFERROR(INDEX('Tableau FR Download'!N:N,MATCH('Eligible Components'!M1442,'Tableau FR Download'!G:G,0)),""))</f>
        <v/>
      </c>
      <c r="R1442" s="27" t="str">
        <f>IF(IFERROR(INDEX('Tableau FR Download'!O:O,MATCH('Eligible Components'!M1442,'Tableau FR Download'!G:G,0)),"")=0,"",IFERROR(INDEX('Tableau FR Download'!O:O,MATCH('Eligible Components'!M1442,'Tableau FR Download'!G:G,0)),""))</f>
        <v/>
      </c>
      <c r="S1442" t="str">
        <f t="shared" si="78"/>
        <v/>
      </c>
      <c r="T1442" s="1" t="str">
        <f>IFERROR(INDEX('User Instructions'!$E$3:$E$8,MATCH('Eligible Components'!N1442,'User Instructions'!$D$3:$D$8,0)),"")</f>
        <v>No</v>
      </c>
      <c r="U1442" s="1" t="str">
        <f>IFERROR(IF(INDEX('Tableau FR Download'!M:M,MATCH('Eligible Components'!M1442,'Tableau FR Download'!G:G,0))=0,"",INDEX('Tableau FR Download'!M:M,MATCH('Eligible Components'!M1442,'Tableau FR Download'!G:G,0))),"")</f>
        <v/>
      </c>
    </row>
    <row r="1443" spans="1:21" hidden="1" x14ac:dyDescent="0.35">
      <c r="A1443" s="1">
        <f t="shared" si="77"/>
        <v>0</v>
      </c>
      <c r="B1443" s="1">
        <v>0</v>
      </c>
      <c r="C1443" s="1" t="s">
        <v>201</v>
      </c>
      <c r="D1443" s="1" t="s">
        <v>174</v>
      </c>
      <c r="E1443" s="1" t="s">
        <v>103</v>
      </c>
      <c r="F1443" s="1" t="s">
        <v>203</v>
      </c>
      <c r="G1443" s="1" t="str">
        <f t="shared" si="76"/>
        <v>Suriname-HIV/AIDS,Malaria</v>
      </c>
      <c r="H1443" s="1">
        <v>0</v>
      </c>
      <c r="I1443" s="1" t="s">
        <v>71</v>
      </c>
      <c r="J1443" s="1" t="str">
        <f>IF(IFERROR(IF(M1443="",INDEX('Review Approach Lookup'!D:D,MATCH('Eligible Components'!G1443,'Review Approach Lookup'!A:A,0)),INDEX('Tableau FR Download'!I:I,MATCH(M1443,'Tableau FR Download'!G:G,0))),"")=0,"TBC",IFERROR(IF(M1443="",INDEX('Review Approach Lookup'!D:D,MATCH('Eligible Components'!G1443,'Review Approach Lookup'!A:A,0)),INDEX('Tableau FR Download'!I:I,MATCH(M1443,'Tableau FR Download'!G:G,0))),""))</f>
        <v/>
      </c>
      <c r="K1443" s="1" t="s">
        <v>218</v>
      </c>
      <c r="L1443" s="1">
        <f>_xlfn.MAXIFS('Tableau FR Download'!A:A,'Tableau FR Download'!B:B,'Eligible Components'!G1443)</f>
        <v>0</v>
      </c>
      <c r="M1443" s="1" t="str">
        <f>IF(L1443=0,"",INDEX('Tableau FR Download'!G:G,MATCH('Eligible Components'!L1443,'Tableau FR Download'!A:A,0)))</f>
        <v/>
      </c>
      <c r="N1443" s="2" t="str">
        <f>IFERROR(IF(LEFT(INDEX('Tableau FR Download'!J:J,MATCH('Eligible Components'!M1443,'Tableau FR Download'!G:G,0)),FIND(" - ",INDEX('Tableau FR Download'!J:J,MATCH('Eligible Components'!M1443,'Tableau FR Download'!G:G,0)))-1) = 0,"",LEFT(INDEX('Tableau FR Download'!J:J,MATCH('Eligible Components'!M1443,'Tableau FR Download'!G:G,0)),FIND(" - ",INDEX('Tableau FR Download'!J:J,MATCH('Eligible Components'!M1443,'Tableau FR Download'!G:G,0)))-1)),"")</f>
        <v/>
      </c>
      <c r="O1443" s="2" t="str">
        <f>IF(T1443="No","",IFERROR(IF(INDEX('Tableau FR Download'!M:M,MATCH('Eligible Components'!M1443,'Tableau FR Download'!G:G,0))=0,"",INDEX('Tableau FR Download'!M:M,MATCH('Eligible Components'!M1443,'Tableau FR Download'!G:G,0))),""))</f>
        <v/>
      </c>
      <c r="P1443" s="27" t="str">
        <f>IF(IFERROR(
INDEX('Funding Request Tracker'!$G$6:$G$13,MATCH('Eligible Components'!N1443,'Funding Request Tracker'!$F$6:$F$13,0)),"")=0,"",
IFERROR(INDEX('Funding Request Tracker'!$G$6:$G$13,MATCH('Eligible Components'!N1443,'Funding Request Tracker'!$F$6:$F$13,0)),
""))</f>
        <v/>
      </c>
      <c r="Q1443" s="27" t="str">
        <f>IF(IFERROR(INDEX('Tableau FR Download'!N:N,MATCH('Eligible Components'!M1443,'Tableau FR Download'!G:G,0)),"")=0,"",IFERROR(INDEX('Tableau FR Download'!N:N,MATCH('Eligible Components'!M1443,'Tableau FR Download'!G:G,0)),""))</f>
        <v/>
      </c>
      <c r="R1443" s="27" t="str">
        <f>IF(IFERROR(INDEX('Tableau FR Download'!O:O,MATCH('Eligible Components'!M1443,'Tableau FR Download'!G:G,0)),"")=0,"",IFERROR(INDEX('Tableau FR Download'!O:O,MATCH('Eligible Components'!M1443,'Tableau FR Download'!G:G,0)),""))</f>
        <v/>
      </c>
      <c r="S1443" t="str">
        <f t="shared" si="78"/>
        <v/>
      </c>
      <c r="T1443" s="1" t="str">
        <f>IFERROR(INDEX('User Instructions'!$E$3:$E$8,MATCH('Eligible Components'!N1443,'User Instructions'!$D$3:$D$8,0)),"")</f>
        <v/>
      </c>
      <c r="U1443" s="1" t="str">
        <f>IFERROR(IF(INDEX('Tableau FR Download'!M:M,MATCH('Eligible Components'!M1443,'Tableau FR Download'!G:G,0))=0,"",INDEX('Tableau FR Download'!M:M,MATCH('Eligible Components'!M1443,'Tableau FR Download'!G:G,0))),"")</f>
        <v/>
      </c>
    </row>
    <row r="1444" spans="1:21" hidden="1" x14ac:dyDescent="0.35">
      <c r="A1444" s="1">
        <f t="shared" si="77"/>
        <v>0</v>
      </c>
      <c r="B1444" s="1">
        <v>0</v>
      </c>
      <c r="C1444" s="1" t="s">
        <v>201</v>
      </c>
      <c r="D1444" s="1" t="s">
        <v>174</v>
      </c>
      <c r="E1444" s="1" t="s">
        <v>204</v>
      </c>
      <c r="F1444" s="1" t="s">
        <v>205</v>
      </c>
      <c r="G1444" s="1" t="str">
        <f t="shared" si="76"/>
        <v>Suriname-HIV/AIDS,Malaria,RSSH</v>
      </c>
      <c r="H1444" s="1">
        <v>0</v>
      </c>
      <c r="I1444" s="1" t="s">
        <v>71</v>
      </c>
      <c r="J1444" s="1" t="str">
        <f>IF(IFERROR(IF(M1444="",INDEX('Review Approach Lookup'!D:D,MATCH('Eligible Components'!G1444,'Review Approach Lookup'!A:A,0)),INDEX('Tableau FR Download'!I:I,MATCH(M1444,'Tableau FR Download'!G:G,0))),"")=0,"TBC",IFERROR(IF(M1444="",INDEX('Review Approach Lookup'!D:D,MATCH('Eligible Components'!G1444,'Review Approach Lookup'!A:A,0)),INDEX('Tableau FR Download'!I:I,MATCH(M1444,'Tableau FR Download'!G:G,0))),""))</f>
        <v/>
      </c>
      <c r="K1444" s="1" t="s">
        <v>218</v>
      </c>
      <c r="L1444" s="1">
        <f>_xlfn.MAXIFS('Tableau FR Download'!A:A,'Tableau FR Download'!B:B,'Eligible Components'!G1444)</f>
        <v>0</v>
      </c>
      <c r="M1444" s="1" t="str">
        <f>IF(L1444=0,"",INDEX('Tableau FR Download'!G:G,MATCH('Eligible Components'!L1444,'Tableau FR Download'!A:A,0)))</f>
        <v/>
      </c>
      <c r="N1444" s="2" t="str">
        <f>IFERROR(IF(LEFT(INDEX('Tableau FR Download'!J:J,MATCH('Eligible Components'!M1444,'Tableau FR Download'!G:G,0)),FIND(" - ",INDEX('Tableau FR Download'!J:J,MATCH('Eligible Components'!M1444,'Tableau FR Download'!G:G,0)))-1) = 0,"",LEFT(INDEX('Tableau FR Download'!J:J,MATCH('Eligible Components'!M1444,'Tableau FR Download'!G:G,0)),FIND(" - ",INDEX('Tableau FR Download'!J:J,MATCH('Eligible Components'!M1444,'Tableau FR Download'!G:G,0)))-1)),"")</f>
        <v/>
      </c>
      <c r="O1444" s="2" t="str">
        <f>IF(T1444="No","",IFERROR(IF(INDEX('Tableau FR Download'!M:M,MATCH('Eligible Components'!M1444,'Tableau FR Download'!G:G,0))=0,"",INDEX('Tableau FR Download'!M:M,MATCH('Eligible Components'!M1444,'Tableau FR Download'!G:G,0))),""))</f>
        <v/>
      </c>
      <c r="P1444" s="27" t="str">
        <f>IF(IFERROR(
INDEX('Funding Request Tracker'!$G$6:$G$13,MATCH('Eligible Components'!N1444,'Funding Request Tracker'!$F$6:$F$13,0)),"")=0,"",
IFERROR(INDEX('Funding Request Tracker'!$G$6:$G$13,MATCH('Eligible Components'!N1444,'Funding Request Tracker'!$F$6:$F$13,0)),
""))</f>
        <v/>
      </c>
      <c r="Q1444" s="27" t="str">
        <f>IF(IFERROR(INDEX('Tableau FR Download'!N:N,MATCH('Eligible Components'!M1444,'Tableau FR Download'!G:G,0)),"")=0,"",IFERROR(INDEX('Tableau FR Download'!N:N,MATCH('Eligible Components'!M1444,'Tableau FR Download'!G:G,0)),""))</f>
        <v/>
      </c>
      <c r="R1444" s="27" t="str">
        <f>IF(IFERROR(INDEX('Tableau FR Download'!O:O,MATCH('Eligible Components'!M1444,'Tableau FR Download'!G:G,0)),"")=0,"",IFERROR(INDEX('Tableau FR Download'!O:O,MATCH('Eligible Components'!M1444,'Tableau FR Download'!G:G,0)),""))</f>
        <v/>
      </c>
      <c r="S1444" t="str">
        <f t="shared" si="78"/>
        <v/>
      </c>
      <c r="T1444" s="1" t="str">
        <f>IFERROR(INDEX('User Instructions'!$E$3:$E$8,MATCH('Eligible Components'!N1444,'User Instructions'!$D$3:$D$8,0)),"")</f>
        <v/>
      </c>
      <c r="U1444" s="1" t="str">
        <f>IFERROR(IF(INDEX('Tableau FR Download'!M:M,MATCH('Eligible Components'!M1444,'Tableau FR Download'!G:G,0))=0,"",INDEX('Tableau FR Download'!M:M,MATCH('Eligible Components'!M1444,'Tableau FR Download'!G:G,0))),"")</f>
        <v/>
      </c>
    </row>
    <row r="1445" spans="1:21" hidden="1" x14ac:dyDescent="0.35">
      <c r="A1445" s="1">
        <f t="shared" si="77"/>
        <v>0</v>
      </c>
      <c r="B1445" s="1">
        <v>0</v>
      </c>
      <c r="C1445" s="1" t="s">
        <v>201</v>
      </c>
      <c r="D1445" s="1" t="s">
        <v>174</v>
      </c>
      <c r="E1445" s="1" t="s">
        <v>206</v>
      </c>
      <c r="F1445" s="1" t="s">
        <v>207</v>
      </c>
      <c r="G1445" s="1" t="str">
        <f t="shared" si="76"/>
        <v>Suriname-HIV/AIDS,RSSH</v>
      </c>
      <c r="H1445" s="1">
        <v>1</v>
      </c>
      <c r="I1445" s="1" t="s">
        <v>71</v>
      </c>
      <c r="J1445" s="1" t="str">
        <f>IF(IFERROR(IF(M1445="",INDEX('Review Approach Lookup'!D:D,MATCH('Eligible Components'!G1445,'Review Approach Lookup'!A:A,0)),INDEX('Tableau FR Download'!I:I,MATCH(M1445,'Tableau FR Download'!G:G,0))),"")=0,"TBC",IFERROR(IF(M1445="",INDEX('Review Approach Lookup'!D:D,MATCH('Eligible Components'!G1445,'Review Approach Lookup'!A:A,0)),INDEX('Tableau FR Download'!I:I,MATCH(M1445,'Tableau FR Download'!G:G,0))),""))</f>
        <v/>
      </c>
      <c r="K1445" s="1" t="s">
        <v>218</v>
      </c>
      <c r="L1445" s="1">
        <f>_xlfn.MAXIFS('Tableau FR Download'!A:A,'Tableau FR Download'!B:B,'Eligible Components'!G1445)</f>
        <v>0</v>
      </c>
      <c r="M1445" s="1" t="str">
        <f>IF(L1445=0,"",INDEX('Tableau FR Download'!G:G,MATCH('Eligible Components'!L1445,'Tableau FR Download'!A:A,0)))</f>
        <v/>
      </c>
      <c r="N1445" s="2" t="str">
        <f>IFERROR(IF(LEFT(INDEX('Tableau FR Download'!J:J,MATCH('Eligible Components'!M1445,'Tableau FR Download'!G:G,0)),FIND(" - ",INDEX('Tableau FR Download'!J:J,MATCH('Eligible Components'!M1445,'Tableau FR Download'!G:G,0)))-1) = 0,"",LEFT(INDEX('Tableau FR Download'!J:J,MATCH('Eligible Components'!M1445,'Tableau FR Download'!G:G,0)),FIND(" - ",INDEX('Tableau FR Download'!J:J,MATCH('Eligible Components'!M1445,'Tableau FR Download'!G:G,0)))-1)),"")</f>
        <v/>
      </c>
      <c r="O1445" s="2" t="str">
        <f>IF(T1445="No","",IFERROR(IF(INDEX('Tableau FR Download'!M:M,MATCH('Eligible Components'!M1445,'Tableau FR Download'!G:G,0))=0,"",INDEX('Tableau FR Download'!M:M,MATCH('Eligible Components'!M1445,'Tableau FR Download'!G:G,0))),""))</f>
        <v/>
      </c>
      <c r="P1445" s="27" t="str">
        <f>IF(IFERROR(
INDEX('Funding Request Tracker'!$G$6:$G$13,MATCH('Eligible Components'!N1445,'Funding Request Tracker'!$F$6:$F$13,0)),"")=0,"",
IFERROR(INDEX('Funding Request Tracker'!$G$6:$G$13,MATCH('Eligible Components'!N1445,'Funding Request Tracker'!$F$6:$F$13,0)),
""))</f>
        <v/>
      </c>
      <c r="Q1445" s="27" t="str">
        <f>IF(IFERROR(INDEX('Tableau FR Download'!N:N,MATCH('Eligible Components'!M1445,'Tableau FR Download'!G:G,0)),"")=0,"",IFERROR(INDEX('Tableau FR Download'!N:N,MATCH('Eligible Components'!M1445,'Tableau FR Download'!G:G,0)),""))</f>
        <v/>
      </c>
      <c r="R1445" s="27" t="str">
        <f>IF(IFERROR(INDEX('Tableau FR Download'!O:O,MATCH('Eligible Components'!M1445,'Tableau FR Download'!G:G,0)),"")=0,"",IFERROR(INDEX('Tableau FR Download'!O:O,MATCH('Eligible Components'!M1445,'Tableau FR Download'!G:G,0)),""))</f>
        <v/>
      </c>
      <c r="S1445" t="str">
        <f t="shared" si="78"/>
        <v/>
      </c>
      <c r="T1445" s="1" t="str">
        <f>IFERROR(INDEX('User Instructions'!$E$3:$E$8,MATCH('Eligible Components'!N1445,'User Instructions'!$D$3:$D$8,0)),"")</f>
        <v/>
      </c>
      <c r="U1445" s="1" t="str">
        <f>IFERROR(IF(INDEX('Tableau FR Download'!M:M,MATCH('Eligible Components'!M1445,'Tableau FR Download'!G:G,0))=0,"",INDEX('Tableau FR Download'!M:M,MATCH('Eligible Components'!M1445,'Tableau FR Download'!G:G,0))),"")</f>
        <v/>
      </c>
    </row>
    <row r="1446" spans="1:21" hidden="1" x14ac:dyDescent="0.35">
      <c r="A1446" s="1">
        <f t="shared" si="77"/>
        <v>0</v>
      </c>
      <c r="B1446" s="1">
        <v>0</v>
      </c>
      <c r="C1446" s="1" t="s">
        <v>201</v>
      </c>
      <c r="D1446" s="1" t="s">
        <v>174</v>
      </c>
      <c r="E1446" s="1" t="s">
        <v>63</v>
      </c>
      <c r="F1446" s="1" t="s">
        <v>208</v>
      </c>
      <c r="G1446" s="1" t="str">
        <f t="shared" si="76"/>
        <v>Suriname-HIV/AIDS, Tuberculosis</v>
      </c>
      <c r="H1446" s="1">
        <v>1</v>
      </c>
      <c r="I1446" s="1" t="s">
        <v>71</v>
      </c>
      <c r="J1446" s="1" t="str">
        <f>IF(IFERROR(IF(M1446="",INDEX('Review Approach Lookup'!D:D,MATCH('Eligible Components'!G1446,'Review Approach Lookup'!A:A,0)),INDEX('Tableau FR Download'!I:I,MATCH(M1446,'Tableau FR Download'!G:G,0))),"")=0,"TBC",IFERROR(IF(M1446="",INDEX('Review Approach Lookup'!D:D,MATCH('Eligible Components'!G1446,'Review Approach Lookup'!A:A,0)),INDEX('Tableau FR Download'!I:I,MATCH(M1446,'Tableau FR Download'!G:G,0))),""))</f>
        <v/>
      </c>
      <c r="K1446" s="1" t="s">
        <v>218</v>
      </c>
      <c r="L1446" s="1">
        <f>_xlfn.MAXIFS('Tableau FR Download'!A:A,'Tableau FR Download'!B:B,'Eligible Components'!G1446)</f>
        <v>0</v>
      </c>
      <c r="M1446" s="1" t="str">
        <f>IF(L1446=0,"",INDEX('Tableau FR Download'!G:G,MATCH('Eligible Components'!L1446,'Tableau FR Download'!A:A,0)))</f>
        <v/>
      </c>
      <c r="N1446" s="2" t="str">
        <f>IFERROR(IF(LEFT(INDEX('Tableau FR Download'!J:J,MATCH('Eligible Components'!M1446,'Tableau FR Download'!G:G,0)),FIND(" - ",INDEX('Tableau FR Download'!J:J,MATCH('Eligible Components'!M1446,'Tableau FR Download'!G:G,0)))-1) = 0,"",LEFT(INDEX('Tableau FR Download'!J:J,MATCH('Eligible Components'!M1446,'Tableau FR Download'!G:G,0)),FIND(" - ",INDEX('Tableau FR Download'!J:J,MATCH('Eligible Components'!M1446,'Tableau FR Download'!G:G,0)))-1)),"")</f>
        <v/>
      </c>
      <c r="O1446" s="2" t="str">
        <f>IF(T1446="No","",IFERROR(IF(INDEX('Tableau FR Download'!M:M,MATCH('Eligible Components'!M1446,'Tableau FR Download'!G:G,0))=0,"",INDEX('Tableau FR Download'!M:M,MATCH('Eligible Components'!M1446,'Tableau FR Download'!G:G,0))),""))</f>
        <v/>
      </c>
      <c r="P1446" s="27" t="str">
        <f>IF(IFERROR(
INDEX('Funding Request Tracker'!$G$6:$G$13,MATCH('Eligible Components'!N1446,'Funding Request Tracker'!$F$6:$F$13,0)),"")=0,"",
IFERROR(INDEX('Funding Request Tracker'!$G$6:$G$13,MATCH('Eligible Components'!N1446,'Funding Request Tracker'!$F$6:$F$13,0)),
""))</f>
        <v/>
      </c>
      <c r="Q1446" s="27" t="str">
        <f>IF(IFERROR(INDEX('Tableau FR Download'!N:N,MATCH('Eligible Components'!M1446,'Tableau FR Download'!G:G,0)),"")=0,"",IFERROR(INDEX('Tableau FR Download'!N:N,MATCH('Eligible Components'!M1446,'Tableau FR Download'!G:G,0)),""))</f>
        <v/>
      </c>
      <c r="R1446" s="27" t="str">
        <f>IF(IFERROR(INDEX('Tableau FR Download'!O:O,MATCH('Eligible Components'!M1446,'Tableau FR Download'!G:G,0)),"")=0,"",IFERROR(INDEX('Tableau FR Download'!O:O,MATCH('Eligible Components'!M1446,'Tableau FR Download'!G:G,0)),""))</f>
        <v/>
      </c>
      <c r="S1446" t="str">
        <f t="shared" si="78"/>
        <v/>
      </c>
      <c r="T1446" s="1" t="str">
        <f>IFERROR(INDEX('User Instructions'!$E$3:$E$8,MATCH('Eligible Components'!N1446,'User Instructions'!$D$3:$D$8,0)),"")</f>
        <v/>
      </c>
      <c r="U1446" s="1" t="str">
        <f>IFERROR(IF(INDEX('Tableau FR Download'!M:M,MATCH('Eligible Components'!M1446,'Tableau FR Download'!G:G,0))=0,"",INDEX('Tableau FR Download'!M:M,MATCH('Eligible Components'!M1446,'Tableau FR Download'!G:G,0))),"")</f>
        <v/>
      </c>
    </row>
    <row r="1447" spans="1:21" hidden="1" x14ac:dyDescent="0.35">
      <c r="A1447" s="1">
        <f t="shared" si="77"/>
        <v>0</v>
      </c>
      <c r="B1447" s="1">
        <v>0</v>
      </c>
      <c r="C1447" s="1" t="s">
        <v>201</v>
      </c>
      <c r="D1447" s="1" t="s">
        <v>174</v>
      </c>
      <c r="E1447" s="1" t="s">
        <v>53</v>
      </c>
      <c r="F1447" s="1" t="s">
        <v>209</v>
      </c>
      <c r="G1447" s="1" t="str">
        <f t="shared" si="76"/>
        <v>Suriname-HIV/AIDS,Tuberculosis,Malaria</v>
      </c>
      <c r="H1447" s="1">
        <v>0</v>
      </c>
      <c r="I1447" s="1" t="s">
        <v>71</v>
      </c>
      <c r="J1447" s="1" t="str">
        <f>IF(IFERROR(IF(M1447="",INDEX('Review Approach Lookup'!D:D,MATCH('Eligible Components'!G1447,'Review Approach Lookup'!A:A,0)),INDEX('Tableau FR Download'!I:I,MATCH(M1447,'Tableau FR Download'!G:G,0))),"")=0,"TBC",IFERROR(IF(M1447="",INDEX('Review Approach Lookup'!D:D,MATCH('Eligible Components'!G1447,'Review Approach Lookup'!A:A,0)),INDEX('Tableau FR Download'!I:I,MATCH(M1447,'Tableau FR Download'!G:G,0))),""))</f>
        <v/>
      </c>
      <c r="K1447" s="1" t="s">
        <v>218</v>
      </c>
      <c r="L1447" s="1">
        <f>_xlfn.MAXIFS('Tableau FR Download'!A:A,'Tableau FR Download'!B:B,'Eligible Components'!G1447)</f>
        <v>0</v>
      </c>
      <c r="M1447" s="1" t="str">
        <f>IF(L1447=0,"",INDEX('Tableau FR Download'!G:G,MATCH('Eligible Components'!L1447,'Tableau FR Download'!A:A,0)))</f>
        <v/>
      </c>
      <c r="N1447" s="2" t="str">
        <f>IFERROR(IF(LEFT(INDEX('Tableau FR Download'!J:J,MATCH('Eligible Components'!M1447,'Tableau FR Download'!G:G,0)),FIND(" - ",INDEX('Tableau FR Download'!J:J,MATCH('Eligible Components'!M1447,'Tableau FR Download'!G:G,0)))-1) = 0,"",LEFT(INDEX('Tableau FR Download'!J:J,MATCH('Eligible Components'!M1447,'Tableau FR Download'!G:G,0)),FIND(" - ",INDEX('Tableau FR Download'!J:J,MATCH('Eligible Components'!M1447,'Tableau FR Download'!G:G,0)))-1)),"")</f>
        <v/>
      </c>
      <c r="O1447" s="2" t="str">
        <f>IF(T1447="No","",IFERROR(IF(INDEX('Tableau FR Download'!M:M,MATCH('Eligible Components'!M1447,'Tableau FR Download'!G:G,0))=0,"",INDEX('Tableau FR Download'!M:M,MATCH('Eligible Components'!M1447,'Tableau FR Download'!G:G,0))),""))</f>
        <v/>
      </c>
      <c r="P1447" s="27" t="str">
        <f>IF(IFERROR(
INDEX('Funding Request Tracker'!$G$6:$G$13,MATCH('Eligible Components'!N1447,'Funding Request Tracker'!$F$6:$F$13,0)),"")=0,"",
IFERROR(INDEX('Funding Request Tracker'!$G$6:$G$13,MATCH('Eligible Components'!N1447,'Funding Request Tracker'!$F$6:$F$13,0)),
""))</f>
        <v/>
      </c>
      <c r="Q1447" s="27" t="str">
        <f>IF(IFERROR(INDEX('Tableau FR Download'!N:N,MATCH('Eligible Components'!M1447,'Tableau FR Download'!G:G,0)),"")=0,"",IFERROR(INDEX('Tableau FR Download'!N:N,MATCH('Eligible Components'!M1447,'Tableau FR Download'!G:G,0)),""))</f>
        <v/>
      </c>
      <c r="R1447" s="27" t="str">
        <f>IF(IFERROR(INDEX('Tableau FR Download'!O:O,MATCH('Eligible Components'!M1447,'Tableau FR Download'!G:G,0)),"")=0,"",IFERROR(INDEX('Tableau FR Download'!O:O,MATCH('Eligible Components'!M1447,'Tableau FR Download'!G:G,0)),""))</f>
        <v/>
      </c>
      <c r="S1447" t="str">
        <f t="shared" si="78"/>
        <v/>
      </c>
      <c r="T1447" s="1" t="str">
        <f>IFERROR(INDEX('User Instructions'!$E$3:$E$8,MATCH('Eligible Components'!N1447,'User Instructions'!$D$3:$D$8,0)),"")</f>
        <v/>
      </c>
      <c r="U1447" s="1" t="str">
        <f>IFERROR(IF(INDEX('Tableau FR Download'!M:M,MATCH('Eligible Components'!M1447,'Tableau FR Download'!G:G,0))=0,"",INDEX('Tableau FR Download'!M:M,MATCH('Eligible Components'!M1447,'Tableau FR Download'!G:G,0))),"")</f>
        <v/>
      </c>
    </row>
    <row r="1448" spans="1:21" hidden="1" x14ac:dyDescent="0.35">
      <c r="A1448" s="1">
        <f t="shared" si="77"/>
        <v>0</v>
      </c>
      <c r="B1448" s="1">
        <v>0</v>
      </c>
      <c r="C1448" s="1" t="s">
        <v>201</v>
      </c>
      <c r="D1448" s="1" t="s">
        <v>174</v>
      </c>
      <c r="E1448" s="1" t="s">
        <v>81</v>
      </c>
      <c r="F1448" s="1" t="s">
        <v>210</v>
      </c>
      <c r="G1448" s="1" t="str">
        <f t="shared" si="76"/>
        <v>Suriname-HIV/AIDS,Tuberculosis,Malaria,RSSH</v>
      </c>
      <c r="H1448" s="1">
        <v>0</v>
      </c>
      <c r="I1448" s="1" t="s">
        <v>71</v>
      </c>
      <c r="J1448" s="1" t="str">
        <f>IF(IFERROR(IF(M1448="",INDEX('Review Approach Lookup'!D:D,MATCH('Eligible Components'!G1448,'Review Approach Lookup'!A:A,0)),INDEX('Tableau FR Download'!I:I,MATCH(M1448,'Tableau FR Download'!G:G,0))),"")=0,"TBC",IFERROR(IF(M1448="",INDEX('Review Approach Lookup'!D:D,MATCH('Eligible Components'!G1448,'Review Approach Lookup'!A:A,0)),INDEX('Tableau FR Download'!I:I,MATCH(M1448,'Tableau FR Download'!G:G,0))),""))</f>
        <v/>
      </c>
      <c r="K1448" s="1" t="s">
        <v>218</v>
      </c>
      <c r="L1448" s="1">
        <f>_xlfn.MAXIFS('Tableau FR Download'!A:A,'Tableau FR Download'!B:B,'Eligible Components'!G1448)</f>
        <v>0</v>
      </c>
      <c r="M1448" s="1" t="str">
        <f>IF(L1448=0,"",INDEX('Tableau FR Download'!G:G,MATCH('Eligible Components'!L1448,'Tableau FR Download'!A:A,0)))</f>
        <v/>
      </c>
      <c r="N1448" s="2" t="str">
        <f>IFERROR(IF(LEFT(INDEX('Tableau FR Download'!J:J,MATCH('Eligible Components'!M1448,'Tableau FR Download'!G:G,0)),FIND(" - ",INDEX('Tableau FR Download'!J:J,MATCH('Eligible Components'!M1448,'Tableau FR Download'!G:G,0)))-1) = 0,"",LEFT(INDEX('Tableau FR Download'!J:J,MATCH('Eligible Components'!M1448,'Tableau FR Download'!G:G,0)),FIND(" - ",INDEX('Tableau FR Download'!J:J,MATCH('Eligible Components'!M1448,'Tableau FR Download'!G:G,0)))-1)),"")</f>
        <v/>
      </c>
      <c r="O1448" s="2" t="str">
        <f>IF(T1448="No","",IFERROR(IF(INDEX('Tableau FR Download'!M:M,MATCH('Eligible Components'!M1448,'Tableau FR Download'!G:G,0))=0,"",INDEX('Tableau FR Download'!M:M,MATCH('Eligible Components'!M1448,'Tableau FR Download'!G:G,0))),""))</f>
        <v/>
      </c>
      <c r="P1448" s="27" t="str">
        <f>IF(IFERROR(
INDEX('Funding Request Tracker'!$G$6:$G$13,MATCH('Eligible Components'!N1448,'Funding Request Tracker'!$F$6:$F$13,0)),"")=0,"",
IFERROR(INDEX('Funding Request Tracker'!$G$6:$G$13,MATCH('Eligible Components'!N1448,'Funding Request Tracker'!$F$6:$F$13,0)),
""))</f>
        <v/>
      </c>
      <c r="Q1448" s="27" t="str">
        <f>IF(IFERROR(INDEX('Tableau FR Download'!N:N,MATCH('Eligible Components'!M1448,'Tableau FR Download'!G:G,0)),"")=0,"",IFERROR(INDEX('Tableau FR Download'!N:N,MATCH('Eligible Components'!M1448,'Tableau FR Download'!G:G,0)),""))</f>
        <v/>
      </c>
      <c r="R1448" s="27" t="str">
        <f>IF(IFERROR(INDEX('Tableau FR Download'!O:O,MATCH('Eligible Components'!M1448,'Tableau FR Download'!G:G,0)),"")=0,"",IFERROR(INDEX('Tableau FR Download'!O:O,MATCH('Eligible Components'!M1448,'Tableau FR Download'!G:G,0)),""))</f>
        <v/>
      </c>
      <c r="S1448" t="str">
        <f t="shared" si="78"/>
        <v/>
      </c>
      <c r="T1448" s="1" t="str">
        <f>IFERROR(INDEX('User Instructions'!$E$3:$E$8,MATCH('Eligible Components'!N1448,'User Instructions'!$D$3:$D$8,0)),"")</f>
        <v/>
      </c>
      <c r="U1448" s="1" t="str">
        <f>IFERROR(IF(INDEX('Tableau FR Download'!M:M,MATCH('Eligible Components'!M1448,'Tableau FR Download'!G:G,0))=0,"",INDEX('Tableau FR Download'!M:M,MATCH('Eligible Components'!M1448,'Tableau FR Download'!G:G,0))),"")</f>
        <v/>
      </c>
    </row>
    <row r="1449" spans="1:21" hidden="1" x14ac:dyDescent="0.35">
      <c r="A1449" s="1">
        <f t="shared" si="77"/>
        <v>0</v>
      </c>
      <c r="B1449" s="1">
        <v>0</v>
      </c>
      <c r="C1449" s="1" t="s">
        <v>201</v>
      </c>
      <c r="D1449" s="1" t="s">
        <v>174</v>
      </c>
      <c r="E1449" s="1" t="s">
        <v>137</v>
      </c>
      <c r="F1449" s="1" t="s">
        <v>211</v>
      </c>
      <c r="G1449" s="1" t="str">
        <f t="shared" si="76"/>
        <v>Suriname-HIV/AIDS,Tuberculosis,RSSH</v>
      </c>
      <c r="H1449" s="1">
        <v>1</v>
      </c>
      <c r="I1449" s="1" t="s">
        <v>71</v>
      </c>
      <c r="J1449" s="1" t="str">
        <f>IF(IFERROR(IF(M1449="",INDEX('Review Approach Lookup'!D:D,MATCH('Eligible Components'!G1449,'Review Approach Lookup'!A:A,0)),INDEX('Tableau FR Download'!I:I,MATCH(M1449,'Tableau FR Download'!G:G,0))),"")=0,"TBC",IFERROR(IF(M1449="",INDEX('Review Approach Lookup'!D:D,MATCH('Eligible Components'!G1449,'Review Approach Lookup'!A:A,0)),INDEX('Tableau FR Download'!I:I,MATCH(M1449,'Tableau FR Download'!G:G,0))),""))</f>
        <v/>
      </c>
      <c r="K1449" s="1" t="s">
        <v>218</v>
      </c>
      <c r="L1449" s="1">
        <f>_xlfn.MAXIFS('Tableau FR Download'!A:A,'Tableau FR Download'!B:B,'Eligible Components'!G1449)</f>
        <v>0</v>
      </c>
      <c r="M1449" s="1" t="str">
        <f>IF(L1449=0,"",INDEX('Tableau FR Download'!G:G,MATCH('Eligible Components'!L1449,'Tableau FR Download'!A:A,0)))</f>
        <v/>
      </c>
      <c r="N1449" s="2" t="str">
        <f>IFERROR(IF(LEFT(INDEX('Tableau FR Download'!J:J,MATCH('Eligible Components'!M1449,'Tableau FR Download'!G:G,0)),FIND(" - ",INDEX('Tableau FR Download'!J:J,MATCH('Eligible Components'!M1449,'Tableau FR Download'!G:G,0)))-1) = 0,"",LEFT(INDEX('Tableau FR Download'!J:J,MATCH('Eligible Components'!M1449,'Tableau FR Download'!G:G,0)),FIND(" - ",INDEX('Tableau FR Download'!J:J,MATCH('Eligible Components'!M1449,'Tableau FR Download'!G:G,0)))-1)),"")</f>
        <v/>
      </c>
      <c r="O1449" s="2" t="str">
        <f>IF(T1449="No","",IFERROR(IF(INDEX('Tableau FR Download'!M:M,MATCH('Eligible Components'!M1449,'Tableau FR Download'!G:G,0))=0,"",INDEX('Tableau FR Download'!M:M,MATCH('Eligible Components'!M1449,'Tableau FR Download'!G:G,0))),""))</f>
        <v/>
      </c>
      <c r="P1449" s="27" t="str">
        <f>IF(IFERROR(
INDEX('Funding Request Tracker'!$G$6:$G$13,MATCH('Eligible Components'!N1449,'Funding Request Tracker'!$F$6:$F$13,0)),"")=0,"",
IFERROR(INDEX('Funding Request Tracker'!$G$6:$G$13,MATCH('Eligible Components'!N1449,'Funding Request Tracker'!$F$6:$F$13,0)),
""))</f>
        <v/>
      </c>
      <c r="Q1449" s="27" t="str">
        <f>IF(IFERROR(INDEX('Tableau FR Download'!N:N,MATCH('Eligible Components'!M1449,'Tableau FR Download'!G:G,0)),"")=0,"",IFERROR(INDEX('Tableau FR Download'!N:N,MATCH('Eligible Components'!M1449,'Tableau FR Download'!G:G,0)),""))</f>
        <v/>
      </c>
      <c r="R1449" s="27" t="str">
        <f>IF(IFERROR(INDEX('Tableau FR Download'!O:O,MATCH('Eligible Components'!M1449,'Tableau FR Download'!G:G,0)),"")=0,"",IFERROR(INDEX('Tableau FR Download'!O:O,MATCH('Eligible Components'!M1449,'Tableau FR Download'!G:G,0)),""))</f>
        <v/>
      </c>
      <c r="S1449" t="str">
        <f t="shared" si="78"/>
        <v/>
      </c>
      <c r="T1449" s="1" t="str">
        <f>IFERROR(INDEX('User Instructions'!$E$3:$E$8,MATCH('Eligible Components'!N1449,'User Instructions'!$D$3:$D$8,0)),"")</f>
        <v/>
      </c>
      <c r="U1449" s="1" t="str">
        <f>IFERROR(IF(INDEX('Tableau FR Download'!M:M,MATCH('Eligible Components'!M1449,'Tableau FR Download'!G:G,0))=0,"",INDEX('Tableau FR Download'!M:M,MATCH('Eligible Components'!M1449,'Tableau FR Download'!G:G,0))),"")</f>
        <v/>
      </c>
    </row>
    <row r="1450" spans="1:21" hidden="1" x14ac:dyDescent="0.35">
      <c r="A1450" s="1">
        <f t="shared" si="77"/>
        <v>1</v>
      </c>
      <c r="B1450" s="1">
        <v>0</v>
      </c>
      <c r="C1450" s="1" t="s">
        <v>201</v>
      </c>
      <c r="D1450" s="1" t="s">
        <v>174</v>
      </c>
      <c r="E1450" s="1" t="s">
        <v>68</v>
      </c>
      <c r="F1450" s="1" t="s">
        <v>68</v>
      </c>
      <c r="G1450" s="1" t="str">
        <f t="shared" si="76"/>
        <v>Suriname-Malaria</v>
      </c>
      <c r="H1450" s="1">
        <v>1</v>
      </c>
      <c r="I1450" s="1" t="s">
        <v>71</v>
      </c>
      <c r="J1450" s="1" t="str">
        <f>IF(IFERROR(IF(M1450="",INDEX('Review Approach Lookup'!D:D,MATCH('Eligible Components'!G1450,'Review Approach Lookup'!A:A,0)),INDEX('Tableau FR Download'!I:I,MATCH(M1450,'Tableau FR Download'!G:G,0))),"")=0,"TBC",IFERROR(IF(M1450="",INDEX('Review Approach Lookup'!D:D,MATCH('Eligible Components'!G1450,'Review Approach Lookup'!A:A,0)),INDEX('Tableau FR Download'!I:I,MATCH(M1450,'Tableau FR Download'!G:G,0))),""))</f>
        <v>Tailored for Focused Portfolios</v>
      </c>
      <c r="K1450" s="1" t="s">
        <v>218</v>
      </c>
      <c r="L1450" s="1">
        <f>_xlfn.MAXIFS('Tableau FR Download'!A:A,'Tableau FR Download'!B:B,'Eligible Components'!G1450)</f>
        <v>1416</v>
      </c>
      <c r="M1450" s="1" t="str">
        <f>IF(L1450=0,"",INDEX('Tableau FR Download'!G:G,MATCH('Eligible Components'!L1450,'Tableau FR Download'!A:A,0)))</f>
        <v>FR1416-SUR-M</v>
      </c>
      <c r="N1450" s="2" t="str">
        <f>IFERROR(IF(LEFT(INDEX('Tableau FR Download'!J:J,MATCH('Eligible Components'!M1450,'Tableau FR Download'!G:G,0)),FIND(" - ",INDEX('Tableau FR Download'!J:J,MATCH('Eligible Components'!M1450,'Tableau FR Download'!G:G,0)))-1) = 0,"",LEFT(INDEX('Tableau FR Download'!J:J,MATCH('Eligible Components'!M1450,'Tableau FR Download'!G:G,0)),FIND(" - ",INDEX('Tableau FR Download'!J:J,MATCH('Eligible Components'!M1450,'Tableau FR Download'!G:G,0)))-1)),"")</f>
        <v>Window 3</v>
      </c>
      <c r="O1450" s="2" t="str">
        <f>IF(T1450="No","",IFERROR(IF(INDEX('Tableau FR Download'!M:M,MATCH('Eligible Components'!M1450,'Tableau FR Download'!G:G,0))=0,"",INDEX('Tableau FR Download'!M:M,MATCH('Eligible Components'!M1450,'Tableau FR Download'!G:G,0))),""))</f>
        <v>Grant Making</v>
      </c>
      <c r="P1450" s="27">
        <f>IF(IFERROR(
INDEX('Funding Request Tracker'!$G$6:$G$13,MATCH('Eligible Components'!N1450,'Funding Request Tracker'!$F$6:$F$13,0)),"")=0,"",
IFERROR(INDEX('Funding Request Tracker'!$G$6:$G$13,MATCH('Eligible Components'!N1450,'Funding Request Tracker'!$F$6:$F$13,0)),
""))</f>
        <v>45159</v>
      </c>
      <c r="Q1450" s="27">
        <f>IF(IFERROR(INDEX('Tableau FR Download'!N:N,MATCH('Eligible Components'!M1450,'Tableau FR Download'!G:G,0)),"")=0,"",IFERROR(INDEX('Tableau FR Download'!N:N,MATCH('Eligible Components'!M1450,'Tableau FR Download'!G:G,0)),""))</f>
        <v>45350</v>
      </c>
      <c r="R1450" s="27">
        <f>IF(IFERROR(INDEX('Tableau FR Download'!O:O,MATCH('Eligible Components'!M1450,'Tableau FR Download'!G:G,0)),"")=0,"",IFERROR(INDEX('Tableau FR Download'!O:O,MATCH('Eligible Components'!M1450,'Tableau FR Download'!G:G,0)),""))</f>
        <v>45377</v>
      </c>
      <c r="S1450">
        <f t="shared" si="78"/>
        <v>7.1475409836065573</v>
      </c>
      <c r="T1450" s="1" t="str">
        <f>IFERROR(INDEX('User Instructions'!$E$3:$E$8,MATCH('Eligible Components'!N1450,'User Instructions'!$D$3:$D$8,0)),"")</f>
        <v>Yes</v>
      </c>
      <c r="U1450" s="1" t="str">
        <f>IFERROR(IF(INDEX('Tableau FR Download'!M:M,MATCH('Eligible Components'!M1450,'Tableau FR Download'!G:G,0))=0,"",INDEX('Tableau FR Download'!M:M,MATCH('Eligible Components'!M1450,'Tableau FR Download'!G:G,0))),"")</f>
        <v>Grant Making</v>
      </c>
    </row>
    <row r="1451" spans="1:21" hidden="1" x14ac:dyDescent="0.35">
      <c r="A1451" s="1">
        <f t="shared" si="77"/>
        <v>0</v>
      </c>
      <c r="B1451" s="1">
        <v>0</v>
      </c>
      <c r="C1451" s="1" t="s">
        <v>201</v>
      </c>
      <c r="D1451" s="1" t="s">
        <v>174</v>
      </c>
      <c r="E1451" s="1" t="s">
        <v>94</v>
      </c>
      <c r="F1451" s="1" t="s">
        <v>212</v>
      </c>
      <c r="G1451" s="1" t="str">
        <f t="shared" si="76"/>
        <v>Suriname-Malaria,RSSH</v>
      </c>
      <c r="H1451" s="1">
        <v>0</v>
      </c>
      <c r="I1451" s="1" t="s">
        <v>71</v>
      </c>
      <c r="J1451" s="1" t="str">
        <f>IF(IFERROR(IF(M1451="",INDEX('Review Approach Lookup'!D:D,MATCH('Eligible Components'!G1451,'Review Approach Lookup'!A:A,0)),INDEX('Tableau FR Download'!I:I,MATCH(M1451,'Tableau FR Download'!G:G,0))),"")=0,"TBC",IFERROR(IF(M1451="",INDEX('Review Approach Lookup'!D:D,MATCH('Eligible Components'!G1451,'Review Approach Lookup'!A:A,0)),INDEX('Tableau FR Download'!I:I,MATCH(M1451,'Tableau FR Download'!G:G,0))),""))</f>
        <v/>
      </c>
      <c r="K1451" s="1" t="s">
        <v>218</v>
      </c>
      <c r="L1451" s="1">
        <f>_xlfn.MAXIFS('Tableau FR Download'!A:A,'Tableau FR Download'!B:B,'Eligible Components'!G1451)</f>
        <v>0</v>
      </c>
      <c r="M1451" s="1" t="str">
        <f>IF(L1451=0,"",INDEX('Tableau FR Download'!G:G,MATCH('Eligible Components'!L1451,'Tableau FR Download'!A:A,0)))</f>
        <v/>
      </c>
      <c r="N1451" s="2" t="str">
        <f>IFERROR(IF(LEFT(INDEX('Tableau FR Download'!J:J,MATCH('Eligible Components'!M1451,'Tableau FR Download'!G:G,0)),FIND(" - ",INDEX('Tableau FR Download'!J:J,MATCH('Eligible Components'!M1451,'Tableau FR Download'!G:G,0)))-1) = 0,"",LEFT(INDEX('Tableau FR Download'!J:J,MATCH('Eligible Components'!M1451,'Tableau FR Download'!G:G,0)),FIND(" - ",INDEX('Tableau FR Download'!J:J,MATCH('Eligible Components'!M1451,'Tableau FR Download'!G:G,0)))-1)),"")</f>
        <v/>
      </c>
      <c r="O1451" s="2" t="str">
        <f>IF(T1451="No","",IFERROR(IF(INDEX('Tableau FR Download'!M:M,MATCH('Eligible Components'!M1451,'Tableau FR Download'!G:G,0))=0,"",INDEX('Tableau FR Download'!M:M,MATCH('Eligible Components'!M1451,'Tableau FR Download'!G:G,0))),""))</f>
        <v/>
      </c>
      <c r="P1451" s="27" t="str">
        <f>IF(IFERROR(
INDEX('Funding Request Tracker'!$G$6:$G$13,MATCH('Eligible Components'!N1451,'Funding Request Tracker'!$F$6:$F$13,0)),"")=0,"",
IFERROR(INDEX('Funding Request Tracker'!$G$6:$G$13,MATCH('Eligible Components'!N1451,'Funding Request Tracker'!$F$6:$F$13,0)),
""))</f>
        <v/>
      </c>
      <c r="Q1451" s="27" t="str">
        <f>IF(IFERROR(INDEX('Tableau FR Download'!N:N,MATCH('Eligible Components'!M1451,'Tableau FR Download'!G:G,0)),"")=0,"",IFERROR(INDEX('Tableau FR Download'!N:N,MATCH('Eligible Components'!M1451,'Tableau FR Download'!G:G,0)),""))</f>
        <v/>
      </c>
      <c r="R1451" s="27" t="str">
        <f>IF(IFERROR(INDEX('Tableau FR Download'!O:O,MATCH('Eligible Components'!M1451,'Tableau FR Download'!G:G,0)),"")=0,"",IFERROR(INDEX('Tableau FR Download'!O:O,MATCH('Eligible Components'!M1451,'Tableau FR Download'!G:G,0)),""))</f>
        <v/>
      </c>
      <c r="S1451" t="str">
        <f t="shared" si="78"/>
        <v/>
      </c>
      <c r="T1451" s="1" t="str">
        <f>IFERROR(INDEX('User Instructions'!$E$3:$E$8,MATCH('Eligible Components'!N1451,'User Instructions'!$D$3:$D$8,0)),"")</f>
        <v/>
      </c>
      <c r="U1451" s="1" t="str">
        <f>IFERROR(IF(INDEX('Tableau FR Download'!M:M,MATCH('Eligible Components'!M1451,'Tableau FR Download'!G:G,0))=0,"",INDEX('Tableau FR Download'!M:M,MATCH('Eligible Components'!M1451,'Tableau FR Download'!G:G,0))),"")</f>
        <v/>
      </c>
    </row>
    <row r="1452" spans="1:21" hidden="1" x14ac:dyDescent="0.35">
      <c r="A1452" s="1">
        <f t="shared" si="77"/>
        <v>0</v>
      </c>
      <c r="B1452" s="1">
        <v>0</v>
      </c>
      <c r="C1452" s="1" t="s">
        <v>201</v>
      </c>
      <c r="D1452" s="1" t="s">
        <v>174</v>
      </c>
      <c r="E1452" s="1" t="s">
        <v>91</v>
      </c>
      <c r="F1452" s="1" t="s">
        <v>91</v>
      </c>
      <c r="G1452" s="1" t="str">
        <f t="shared" si="76"/>
        <v>Suriname-RSSH</v>
      </c>
      <c r="H1452" s="1">
        <v>1</v>
      </c>
      <c r="I1452" s="1" t="s">
        <v>71</v>
      </c>
      <c r="J1452" s="1" t="str">
        <f>IF(IFERROR(IF(M1452="",INDEX('Review Approach Lookup'!D:D,MATCH('Eligible Components'!G1452,'Review Approach Lookup'!A:A,0)),INDEX('Tableau FR Download'!I:I,MATCH(M1452,'Tableau FR Download'!G:G,0))),"")=0,"TBC",IFERROR(IF(M1452="",INDEX('Review Approach Lookup'!D:D,MATCH('Eligible Components'!G1452,'Review Approach Lookup'!A:A,0)),INDEX('Tableau FR Download'!I:I,MATCH(M1452,'Tableau FR Download'!G:G,0))),""))</f>
        <v>TBC</v>
      </c>
      <c r="K1452" s="1" t="s">
        <v>218</v>
      </c>
      <c r="L1452" s="1">
        <f>_xlfn.MAXIFS('Tableau FR Download'!A:A,'Tableau FR Download'!B:B,'Eligible Components'!G1452)</f>
        <v>0</v>
      </c>
      <c r="M1452" s="1" t="str">
        <f>IF(L1452=0,"",INDEX('Tableau FR Download'!G:G,MATCH('Eligible Components'!L1452,'Tableau FR Download'!A:A,0)))</f>
        <v/>
      </c>
      <c r="N1452" s="2" t="str">
        <f>IFERROR(IF(LEFT(INDEX('Tableau FR Download'!J:J,MATCH('Eligible Components'!M1452,'Tableau FR Download'!G:G,0)),FIND(" - ",INDEX('Tableau FR Download'!J:J,MATCH('Eligible Components'!M1452,'Tableau FR Download'!G:G,0)))-1) = 0,"",LEFT(INDEX('Tableau FR Download'!J:J,MATCH('Eligible Components'!M1452,'Tableau FR Download'!G:G,0)),FIND(" - ",INDEX('Tableau FR Download'!J:J,MATCH('Eligible Components'!M1452,'Tableau FR Download'!G:G,0)))-1)),"")</f>
        <v/>
      </c>
      <c r="O1452" s="2" t="str">
        <f>IF(T1452="No","",IFERROR(IF(INDEX('Tableau FR Download'!M:M,MATCH('Eligible Components'!M1452,'Tableau FR Download'!G:G,0))=0,"",INDEX('Tableau FR Download'!M:M,MATCH('Eligible Components'!M1452,'Tableau FR Download'!G:G,0))),""))</f>
        <v/>
      </c>
      <c r="P1452" s="27" t="str">
        <f>IF(IFERROR(
INDEX('Funding Request Tracker'!$G$6:$G$13,MATCH('Eligible Components'!N1452,'Funding Request Tracker'!$F$6:$F$13,0)),"")=0,"",
IFERROR(INDEX('Funding Request Tracker'!$G$6:$G$13,MATCH('Eligible Components'!N1452,'Funding Request Tracker'!$F$6:$F$13,0)),
""))</f>
        <v/>
      </c>
      <c r="Q1452" s="27" t="str">
        <f>IF(IFERROR(INDEX('Tableau FR Download'!N:N,MATCH('Eligible Components'!M1452,'Tableau FR Download'!G:G,0)),"")=0,"",IFERROR(INDEX('Tableau FR Download'!N:N,MATCH('Eligible Components'!M1452,'Tableau FR Download'!G:G,0)),""))</f>
        <v/>
      </c>
      <c r="R1452" s="27" t="str">
        <f>IF(IFERROR(INDEX('Tableau FR Download'!O:O,MATCH('Eligible Components'!M1452,'Tableau FR Download'!G:G,0)),"")=0,"",IFERROR(INDEX('Tableau FR Download'!O:O,MATCH('Eligible Components'!M1452,'Tableau FR Download'!G:G,0)),""))</f>
        <v/>
      </c>
      <c r="S1452" t="str">
        <f t="shared" si="78"/>
        <v/>
      </c>
      <c r="T1452" s="1" t="str">
        <f>IFERROR(INDEX('User Instructions'!$E$3:$E$8,MATCH('Eligible Components'!N1452,'User Instructions'!$D$3:$D$8,0)),"")</f>
        <v/>
      </c>
      <c r="U1452" s="1" t="str">
        <f>IFERROR(IF(INDEX('Tableau FR Download'!M:M,MATCH('Eligible Components'!M1452,'Tableau FR Download'!G:G,0))=0,"",INDEX('Tableau FR Download'!M:M,MATCH('Eligible Components'!M1452,'Tableau FR Download'!G:G,0))),"")</f>
        <v/>
      </c>
    </row>
    <row r="1453" spans="1:21" hidden="1" x14ac:dyDescent="0.35">
      <c r="A1453" s="1">
        <f t="shared" si="77"/>
        <v>0</v>
      </c>
      <c r="B1453" s="1">
        <v>1</v>
      </c>
      <c r="C1453" s="1" t="s">
        <v>201</v>
      </c>
      <c r="D1453" s="1" t="s">
        <v>174</v>
      </c>
      <c r="E1453" s="1" t="s">
        <v>61</v>
      </c>
      <c r="F1453" s="1" t="s">
        <v>213</v>
      </c>
      <c r="G1453" s="1" t="str">
        <f t="shared" si="76"/>
        <v>Suriname-Tuberculosis</v>
      </c>
      <c r="H1453" s="1">
        <v>1</v>
      </c>
      <c r="I1453" s="1" t="s">
        <v>71</v>
      </c>
      <c r="J1453" s="1" t="str">
        <f>IF(IFERROR(IF(M1453="",INDEX('Review Approach Lookup'!D:D,MATCH('Eligible Components'!G1453,'Review Approach Lookup'!A:A,0)),INDEX('Tableau FR Download'!I:I,MATCH(M1453,'Tableau FR Download'!G:G,0))),"")=0,"TBC",IFERROR(IF(M1453="",INDEX('Review Approach Lookup'!D:D,MATCH('Eligible Components'!G1453,'Review Approach Lookup'!A:A,0)),INDEX('Tableau FR Download'!I:I,MATCH(M1453,'Tableau FR Download'!G:G,0))),""))</f>
        <v/>
      </c>
      <c r="K1453" s="1" t="s">
        <v>218</v>
      </c>
      <c r="L1453" s="1">
        <f>_xlfn.MAXIFS('Tableau FR Download'!A:A,'Tableau FR Download'!B:B,'Eligible Components'!G1453)</f>
        <v>0</v>
      </c>
      <c r="M1453" s="1" t="str">
        <f>IF(L1453=0,"",INDEX('Tableau FR Download'!G:G,MATCH('Eligible Components'!L1453,'Tableau FR Download'!A:A,0)))</f>
        <v/>
      </c>
      <c r="N1453" s="2" t="str">
        <f>IFERROR(IF(LEFT(INDEX('Tableau FR Download'!J:J,MATCH('Eligible Components'!M1453,'Tableau FR Download'!G:G,0)),FIND(" - ",INDEX('Tableau FR Download'!J:J,MATCH('Eligible Components'!M1453,'Tableau FR Download'!G:G,0)))-1) = 0,"",LEFT(INDEX('Tableau FR Download'!J:J,MATCH('Eligible Components'!M1453,'Tableau FR Download'!G:G,0)),FIND(" - ",INDEX('Tableau FR Download'!J:J,MATCH('Eligible Components'!M1453,'Tableau FR Download'!G:G,0)))-1)),"")</f>
        <v/>
      </c>
      <c r="O1453" s="2" t="str">
        <f>IF(T1453="No","",IFERROR(IF(INDEX('Tableau FR Download'!M:M,MATCH('Eligible Components'!M1453,'Tableau FR Download'!G:G,0))=0,"",INDEX('Tableau FR Download'!M:M,MATCH('Eligible Components'!M1453,'Tableau FR Download'!G:G,0))),""))</f>
        <v/>
      </c>
      <c r="P1453" s="27" t="str">
        <f>IF(IFERROR(
INDEX('Funding Request Tracker'!$G$6:$G$13,MATCH('Eligible Components'!N1453,'Funding Request Tracker'!$F$6:$F$13,0)),"")=0,"",
IFERROR(INDEX('Funding Request Tracker'!$G$6:$G$13,MATCH('Eligible Components'!N1453,'Funding Request Tracker'!$F$6:$F$13,0)),
""))</f>
        <v/>
      </c>
      <c r="Q1453" s="27" t="str">
        <f>IF(IFERROR(INDEX('Tableau FR Download'!N:N,MATCH('Eligible Components'!M1453,'Tableau FR Download'!G:G,0)),"")=0,"",IFERROR(INDEX('Tableau FR Download'!N:N,MATCH('Eligible Components'!M1453,'Tableau FR Download'!G:G,0)),""))</f>
        <v/>
      </c>
      <c r="R1453" s="27" t="str">
        <f>IF(IFERROR(INDEX('Tableau FR Download'!O:O,MATCH('Eligible Components'!M1453,'Tableau FR Download'!G:G,0)),"")=0,"",IFERROR(INDEX('Tableau FR Download'!O:O,MATCH('Eligible Components'!M1453,'Tableau FR Download'!G:G,0)),""))</f>
        <v/>
      </c>
      <c r="S1453" t="str">
        <f t="shared" si="78"/>
        <v/>
      </c>
      <c r="T1453" s="1" t="str">
        <f>IFERROR(INDEX('User Instructions'!$E$3:$E$8,MATCH('Eligible Components'!N1453,'User Instructions'!$D$3:$D$8,0)),"")</f>
        <v/>
      </c>
      <c r="U1453" s="1" t="str">
        <f>IFERROR(IF(INDEX('Tableau FR Download'!M:M,MATCH('Eligible Components'!M1453,'Tableau FR Download'!G:G,0))=0,"",INDEX('Tableau FR Download'!M:M,MATCH('Eligible Components'!M1453,'Tableau FR Download'!G:G,0))),"")</f>
        <v/>
      </c>
    </row>
    <row r="1454" spans="1:21" hidden="1" x14ac:dyDescent="0.35">
      <c r="A1454" s="1">
        <f t="shared" si="77"/>
        <v>0</v>
      </c>
      <c r="B1454" s="1">
        <v>0</v>
      </c>
      <c r="C1454" s="1" t="s">
        <v>201</v>
      </c>
      <c r="D1454" s="1" t="s">
        <v>174</v>
      </c>
      <c r="E1454" s="1" t="s">
        <v>168</v>
      </c>
      <c r="F1454" s="1" t="s">
        <v>214</v>
      </c>
      <c r="G1454" s="1" t="str">
        <f t="shared" si="76"/>
        <v>Suriname-Tuberculosis,Malaria</v>
      </c>
      <c r="H1454" s="1">
        <v>0</v>
      </c>
      <c r="I1454" s="1" t="s">
        <v>71</v>
      </c>
      <c r="J1454" s="1" t="str">
        <f>IF(IFERROR(IF(M1454="",INDEX('Review Approach Lookup'!D:D,MATCH('Eligible Components'!G1454,'Review Approach Lookup'!A:A,0)),INDEX('Tableau FR Download'!I:I,MATCH(M1454,'Tableau FR Download'!G:G,0))),"")=0,"TBC",IFERROR(IF(M1454="",INDEX('Review Approach Lookup'!D:D,MATCH('Eligible Components'!G1454,'Review Approach Lookup'!A:A,0)),INDEX('Tableau FR Download'!I:I,MATCH(M1454,'Tableau FR Download'!G:G,0))),""))</f>
        <v/>
      </c>
      <c r="K1454" s="1" t="s">
        <v>218</v>
      </c>
      <c r="L1454" s="1">
        <f>_xlfn.MAXIFS('Tableau FR Download'!A:A,'Tableau FR Download'!B:B,'Eligible Components'!G1454)</f>
        <v>0</v>
      </c>
      <c r="M1454" s="1" t="str">
        <f>IF(L1454=0,"",INDEX('Tableau FR Download'!G:G,MATCH('Eligible Components'!L1454,'Tableau FR Download'!A:A,0)))</f>
        <v/>
      </c>
      <c r="N1454" s="2" t="str">
        <f>IFERROR(IF(LEFT(INDEX('Tableau FR Download'!J:J,MATCH('Eligible Components'!M1454,'Tableau FR Download'!G:G,0)),FIND(" - ",INDEX('Tableau FR Download'!J:J,MATCH('Eligible Components'!M1454,'Tableau FR Download'!G:G,0)))-1) = 0,"",LEFT(INDEX('Tableau FR Download'!J:J,MATCH('Eligible Components'!M1454,'Tableau FR Download'!G:G,0)),FIND(" - ",INDEX('Tableau FR Download'!J:J,MATCH('Eligible Components'!M1454,'Tableau FR Download'!G:G,0)))-1)),"")</f>
        <v/>
      </c>
      <c r="O1454" s="2" t="str">
        <f>IF(T1454="No","",IFERROR(IF(INDEX('Tableau FR Download'!M:M,MATCH('Eligible Components'!M1454,'Tableau FR Download'!G:G,0))=0,"",INDEX('Tableau FR Download'!M:M,MATCH('Eligible Components'!M1454,'Tableau FR Download'!G:G,0))),""))</f>
        <v/>
      </c>
      <c r="P1454" s="27" t="str">
        <f>IF(IFERROR(
INDEX('Funding Request Tracker'!$G$6:$G$13,MATCH('Eligible Components'!N1454,'Funding Request Tracker'!$F$6:$F$13,0)),"")=0,"",
IFERROR(INDEX('Funding Request Tracker'!$G$6:$G$13,MATCH('Eligible Components'!N1454,'Funding Request Tracker'!$F$6:$F$13,0)),
""))</f>
        <v/>
      </c>
      <c r="Q1454" s="27" t="str">
        <f>IF(IFERROR(INDEX('Tableau FR Download'!N:N,MATCH('Eligible Components'!M1454,'Tableau FR Download'!G:G,0)),"")=0,"",IFERROR(INDEX('Tableau FR Download'!N:N,MATCH('Eligible Components'!M1454,'Tableau FR Download'!G:G,0)),""))</f>
        <v/>
      </c>
      <c r="R1454" s="27" t="str">
        <f>IF(IFERROR(INDEX('Tableau FR Download'!O:O,MATCH('Eligible Components'!M1454,'Tableau FR Download'!G:G,0)),"")=0,"",IFERROR(INDEX('Tableau FR Download'!O:O,MATCH('Eligible Components'!M1454,'Tableau FR Download'!G:G,0)),""))</f>
        <v/>
      </c>
      <c r="S1454" t="str">
        <f t="shared" si="78"/>
        <v/>
      </c>
      <c r="T1454" s="1" t="str">
        <f>IFERROR(INDEX('User Instructions'!$E$3:$E$8,MATCH('Eligible Components'!N1454,'User Instructions'!$D$3:$D$8,0)),"")</f>
        <v/>
      </c>
      <c r="U1454" s="1" t="str">
        <f>IFERROR(IF(INDEX('Tableau FR Download'!M:M,MATCH('Eligible Components'!M1454,'Tableau FR Download'!G:G,0))=0,"",INDEX('Tableau FR Download'!M:M,MATCH('Eligible Components'!M1454,'Tableau FR Download'!G:G,0))),"")</f>
        <v/>
      </c>
    </row>
    <row r="1455" spans="1:21" hidden="1" x14ac:dyDescent="0.35">
      <c r="A1455" s="1">
        <f t="shared" si="77"/>
        <v>0</v>
      </c>
      <c r="B1455" s="1">
        <v>0</v>
      </c>
      <c r="C1455" s="1" t="s">
        <v>201</v>
      </c>
      <c r="D1455" s="1" t="s">
        <v>174</v>
      </c>
      <c r="E1455" s="1" t="s">
        <v>133</v>
      </c>
      <c r="F1455" s="1" t="s">
        <v>215</v>
      </c>
      <c r="G1455" s="1" t="str">
        <f t="shared" si="76"/>
        <v>Suriname-Tuberculosis,Malaria,RSSH</v>
      </c>
      <c r="H1455" s="1">
        <v>0</v>
      </c>
      <c r="I1455" s="1" t="s">
        <v>71</v>
      </c>
      <c r="J1455" s="1" t="str">
        <f>IF(IFERROR(IF(M1455="",INDEX('Review Approach Lookup'!D:D,MATCH('Eligible Components'!G1455,'Review Approach Lookup'!A:A,0)),INDEX('Tableau FR Download'!I:I,MATCH(M1455,'Tableau FR Download'!G:G,0))),"")=0,"TBC",IFERROR(IF(M1455="",INDEX('Review Approach Lookup'!D:D,MATCH('Eligible Components'!G1455,'Review Approach Lookup'!A:A,0)),INDEX('Tableau FR Download'!I:I,MATCH(M1455,'Tableau FR Download'!G:G,0))),""))</f>
        <v/>
      </c>
      <c r="K1455" s="1" t="s">
        <v>218</v>
      </c>
      <c r="L1455" s="1">
        <f>_xlfn.MAXIFS('Tableau FR Download'!A:A,'Tableau FR Download'!B:B,'Eligible Components'!G1455)</f>
        <v>0</v>
      </c>
      <c r="M1455" s="1" t="str">
        <f>IF(L1455=0,"",INDEX('Tableau FR Download'!G:G,MATCH('Eligible Components'!L1455,'Tableau FR Download'!A:A,0)))</f>
        <v/>
      </c>
      <c r="N1455" s="2" t="str">
        <f>IFERROR(IF(LEFT(INDEX('Tableau FR Download'!J:J,MATCH('Eligible Components'!M1455,'Tableau FR Download'!G:G,0)),FIND(" - ",INDEX('Tableau FR Download'!J:J,MATCH('Eligible Components'!M1455,'Tableau FR Download'!G:G,0)))-1) = 0,"",LEFT(INDEX('Tableau FR Download'!J:J,MATCH('Eligible Components'!M1455,'Tableau FR Download'!G:G,0)),FIND(" - ",INDEX('Tableau FR Download'!J:J,MATCH('Eligible Components'!M1455,'Tableau FR Download'!G:G,0)))-1)),"")</f>
        <v/>
      </c>
      <c r="O1455" s="2" t="str">
        <f>IF(T1455="No","",IFERROR(IF(INDEX('Tableau FR Download'!M:M,MATCH('Eligible Components'!M1455,'Tableau FR Download'!G:G,0))=0,"",INDEX('Tableau FR Download'!M:M,MATCH('Eligible Components'!M1455,'Tableau FR Download'!G:G,0))),""))</f>
        <v/>
      </c>
      <c r="P1455" s="27" t="str">
        <f>IF(IFERROR(
INDEX('Funding Request Tracker'!$G$6:$G$13,MATCH('Eligible Components'!N1455,'Funding Request Tracker'!$F$6:$F$13,0)),"")=0,"",
IFERROR(INDEX('Funding Request Tracker'!$G$6:$G$13,MATCH('Eligible Components'!N1455,'Funding Request Tracker'!$F$6:$F$13,0)),
""))</f>
        <v/>
      </c>
      <c r="Q1455" s="27" t="str">
        <f>IF(IFERROR(INDEX('Tableau FR Download'!N:N,MATCH('Eligible Components'!M1455,'Tableau FR Download'!G:G,0)),"")=0,"",IFERROR(INDEX('Tableau FR Download'!N:N,MATCH('Eligible Components'!M1455,'Tableau FR Download'!G:G,0)),""))</f>
        <v/>
      </c>
      <c r="R1455" s="27" t="str">
        <f>IF(IFERROR(INDEX('Tableau FR Download'!O:O,MATCH('Eligible Components'!M1455,'Tableau FR Download'!G:G,0)),"")=0,"",IFERROR(INDEX('Tableau FR Download'!O:O,MATCH('Eligible Components'!M1455,'Tableau FR Download'!G:G,0)),""))</f>
        <v/>
      </c>
      <c r="S1455" t="str">
        <f t="shared" si="78"/>
        <v/>
      </c>
      <c r="T1455" s="1" t="str">
        <f>IFERROR(INDEX('User Instructions'!$E$3:$E$8,MATCH('Eligible Components'!N1455,'User Instructions'!$D$3:$D$8,0)),"")</f>
        <v/>
      </c>
      <c r="U1455" s="1" t="str">
        <f>IFERROR(IF(INDEX('Tableau FR Download'!M:M,MATCH('Eligible Components'!M1455,'Tableau FR Download'!G:G,0))=0,"",INDEX('Tableau FR Download'!M:M,MATCH('Eligible Components'!M1455,'Tableau FR Download'!G:G,0))),"")</f>
        <v/>
      </c>
    </row>
    <row r="1456" spans="1:21" hidden="1" x14ac:dyDescent="0.35">
      <c r="A1456" s="1">
        <f t="shared" si="77"/>
        <v>0</v>
      </c>
      <c r="B1456" s="1">
        <v>0</v>
      </c>
      <c r="C1456" s="1" t="s">
        <v>201</v>
      </c>
      <c r="D1456" s="1" t="s">
        <v>174</v>
      </c>
      <c r="E1456" s="1" t="s">
        <v>121</v>
      </c>
      <c r="F1456" s="1" t="s">
        <v>216</v>
      </c>
      <c r="G1456" s="1" t="str">
        <f t="shared" si="76"/>
        <v>Suriname-Tuberculosis,RSSH</v>
      </c>
      <c r="H1456" s="1">
        <v>1</v>
      </c>
      <c r="I1456" s="1" t="s">
        <v>71</v>
      </c>
      <c r="J1456" s="1" t="str">
        <f>IF(IFERROR(IF(M1456="",INDEX('Review Approach Lookup'!D:D,MATCH('Eligible Components'!G1456,'Review Approach Lookup'!A:A,0)),INDEX('Tableau FR Download'!I:I,MATCH(M1456,'Tableau FR Download'!G:G,0))),"")=0,"TBC",IFERROR(IF(M1456="",INDEX('Review Approach Lookup'!D:D,MATCH('Eligible Components'!G1456,'Review Approach Lookup'!A:A,0)),INDEX('Tableau FR Download'!I:I,MATCH(M1456,'Tableau FR Download'!G:G,0))),""))</f>
        <v/>
      </c>
      <c r="K1456" s="1" t="s">
        <v>218</v>
      </c>
      <c r="L1456" s="1">
        <f>_xlfn.MAXIFS('Tableau FR Download'!A:A,'Tableau FR Download'!B:B,'Eligible Components'!G1456)</f>
        <v>0</v>
      </c>
      <c r="M1456" s="1" t="str">
        <f>IF(L1456=0,"",INDEX('Tableau FR Download'!G:G,MATCH('Eligible Components'!L1456,'Tableau FR Download'!A:A,0)))</f>
        <v/>
      </c>
      <c r="N1456" s="2" t="str">
        <f>IFERROR(IF(LEFT(INDEX('Tableau FR Download'!J:J,MATCH('Eligible Components'!M1456,'Tableau FR Download'!G:G,0)),FIND(" - ",INDEX('Tableau FR Download'!J:J,MATCH('Eligible Components'!M1456,'Tableau FR Download'!G:G,0)))-1) = 0,"",LEFT(INDEX('Tableau FR Download'!J:J,MATCH('Eligible Components'!M1456,'Tableau FR Download'!G:G,0)),FIND(" - ",INDEX('Tableau FR Download'!J:J,MATCH('Eligible Components'!M1456,'Tableau FR Download'!G:G,0)))-1)),"")</f>
        <v/>
      </c>
      <c r="O1456" s="2" t="str">
        <f>IF(T1456="No","",IFERROR(IF(INDEX('Tableau FR Download'!M:M,MATCH('Eligible Components'!M1456,'Tableau FR Download'!G:G,0))=0,"",INDEX('Tableau FR Download'!M:M,MATCH('Eligible Components'!M1456,'Tableau FR Download'!G:G,0))),""))</f>
        <v/>
      </c>
      <c r="P1456" s="27" t="str">
        <f>IF(IFERROR(
INDEX('Funding Request Tracker'!$G$6:$G$13,MATCH('Eligible Components'!N1456,'Funding Request Tracker'!$F$6:$F$13,0)),"")=0,"",
IFERROR(INDEX('Funding Request Tracker'!$G$6:$G$13,MATCH('Eligible Components'!N1456,'Funding Request Tracker'!$F$6:$F$13,0)),
""))</f>
        <v/>
      </c>
      <c r="Q1456" s="27" t="str">
        <f>IF(IFERROR(INDEX('Tableau FR Download'!N:N,MATCH('Eligible Components'!M1456,'Tableau FR Download'!G:G,0)),"")=0,"",IFERROR(INDEX('Tableau FR Download'!N:N,MATCH('Eligible Components'!M1456,'Tableau FR Download'!G:G,0)),""))</f>
        <v/>
      </c>
      <c r="R1456" s="27" t="str">
        <f>IF(IFERROR(INDEX('Tableau FR Download'!O:O,MATCH('Eligible Components'!M1456,'Tableau FR Download'!G:G,0)),"")=0,"",IFERROR(INDEX('Tableau FR Download'!O:O,MATCH('Eligible Components'!M1456,'Tableau FR Download'!G:G,0)),""))</f>
        <v/>
      </c>
      <c r="S1456" t="str">
        <f t="shared" si="78"/>
        <v/>
      </c>
      <c r="T1456" s="1" t="str">
        <f>IFERROR(INDEX('User Instructions'!$E$3:$E$8,MATCH('Eligible Components'!N1456,'User Instructions'!$D$3:$D$8,0)),"")</f>
        <v/>
      </c>
      <c r="U1456" s="1" t="str">
        <f>IFERROR(IF(INDEX('Tableau FR Download'!M:M,MATCH('Eligible Components'!M1456,'Tableau FR Download'!G:G,0))=0,"",INDEX('Tableau FR Download'!M:M,MATCH('Eligible Components'!M1456,'Tableau FR Download'!G:G,0))),"")</f>
        <v/>
      </c>
    </row>
    <row r="1457" spans="1:21" hidden="1" x14ac:dyDescent="0.35">
      <c r="A1457" s="1">
        <f t="shared" si="77"/>
        <v>0</v>
      </c>
      <c r="B1457" s="1">
        <v>1</v>
      </c>
      <c r="C1457" s="1" t="s">
        <v>201</v>
      </c>
      <c r="D1457" s="1" t="s">
        <v>175</v>
      </c>
      <c r="E1457" s="1" t="s">
        <v>59</v>
      </c>
      <c r="F1457" s="1" t="s">
        <v>59</v>
      </c>
      <c r="G1457" s="1" t="str">
        <f t="shared" si="76"/>
        <v>Tajikistan-HIV/AIDS</v>
      </c>
      <c r="H1457" s="1">
        <v>1</v>
      </c>
      <c r="I1457" s="1" t="s">
        <v>58</v>
      </c>
      <c r="J1457" s="1" t="str">
        <f>IF(IFERROR(IF(M1457="",INDEX('Review Approach Lookup'!D:D,MATCH('Eligible Components'!G1457,'Review Approach Lookup'!A:A,0)),INDEX('Tableau FR Download'!I:I,MATCH(M1457,'Tableau FR Download'!G:G,0))),"")=0,"TBC",IFERROR(IF(M1457="",INDEX('Review Approach Lookup'!D:D,MATCH('Eligible Components'!G1457,'Review Approach Lookup'!A:A,0)),INDEX('Tableau FR Download'!I:I,MATCH(M1457,'Tableau FR Download'!G:G,0))),""))</f>
        <v>Tailored for Focused Portfolios</v>
      </c>
      <c r="K1457" s="1" t="s">
        <v>218</v>
      </c>
      <c r="L1457" s="1">
        <f>_xlfn.MAXIFS('Tableau FR Download'!A:A,'Tableau FR Download'!B:B,'Eligible Components'!G1457)</f>
        <v>0</v>
      </c>
      <c r="M1457" s="1" t="str">
        <f>IF(L1457=0,"",INDEX('Tableau FR Download'!G:G,MATCH('Eligible Components'!L1457,'Tableau FR Download'!A:A,0)))</f>
        <v/>
      </c>
      <c r="N1457" s="2" t="str">
        <f>IFERROR(IF(LEFT(INDEX('Tableau FR Download'!J:J,MATCH('Eligible Components'!M1457,'Tableau FR Download'!G:G,0)),FIND(" - ",INDEX('Tableau FR Download'!J:J,MATCH('Eligible Components'!M1457,'Tableau FR Download'!G:G,0)))-1) = 0,"",LEFT(INDEX('Tableau FR Download'!J:J,MATCH('Eligible Components'!M1457,'Tableau FR Download'!G:G,0)),FIND(" - ",INDEX('Tableau FR Download'!J:J,MATCH('Eligible Components'!M1457,'Tableau FR Download'!G:G,0)))-1)),"")</f>
        <v/>
      </c>
      <c r="O1457" s="2" t="str">
        <f>IF(T1457="No","",IFERROR(IF(INDEX('Tableau FR Download'!M:M,MATCH('Eligible Components'!M1457,'Tableau FR Download'!G:G,0))=0,"",INDEX('Tableau FR Download'!M:M,MATCH('Eligible Components'!M1457,'Tableau FR Download'!G:G,0))),""))</f>
        <v/>
      </c>
      <c r="P1457" s="27" t="str">
        <f>IF(IFERROR(
INDEX('Funding Request Tracker'!$G$6:$G$13,MATCH('Eligible Components'!N1457,'Funding Request Tracker'!$F$6:$F$13,0)),"")=0,"",
IFERROR(INDEX('Funding Request Tracker'!$G$6:$G$13,MATCH('Eligible Components'!N1457,'Funding Request Tracker'!$F$6:$F$13,0)),
""))</f>
        <v/>
      </c>
      <c r="Q1457" s="27" t="str">
        <f>IF(IFERROR(INDEX('Tableau FR Download'!N:N,MATCH('Eligible Components'!M1457,'Tableau FR Download'!G:G,0)),"")=0,"",IFERROR(INDEX('Tableau FR Download'!N:N,MATCH('Eligible Components'!M1457,'Tableau FR Download'!G:G,0)),""))</f>
        <v/>
      </c>
      <c r="R1457" s="27" t="str">
        <f>IF(IFERROR(INDEX('Tableau FR Download'!O:O,MATCH('Eligible Components'!M1457,'Tableau FR Download'!G:G,0)),"")=0,"",IFERROR(INDEX('Tableau FR Download'!O:O,MATCH('Eligible Components'!M1457,'Tableau FR Download'!G:G,0)),""))</f>
        <v/>
      </c>
      <c r="S1457" t="str">
        <f t="shared" si="78"/>
        <v/>
      </c>
      <c r="T1457" s="1" t="str">
        <f>IFERROR(INDEX('User Instructions'!$E$3:$E$8,MATCH('Eligible Components'!N1457,'User Instructions'!$D$3:$D$8,0)),"")</f>
        <v/>
      </c>
      <c r="U1457" s="1" t="str">
        <f>IFERROR(IF(INDEX('Tableau FR Download'!M:M,MATCH('Eligible Components'!M1457,'Tableau FR Download'!G:G,0))=0,"",INDEX('Tableau FR Download'!M:M,MATCH('Eligible Components'!M1457,'Tableau FR Download'!G:G,0))),"")</f>
        <v/>
      </c>
    </row>
    <row r="1458" spans="1:21" hidden="1" x14ac:dyDescent="0.35">
      <c r="A1458" s="1">
        <f t="shared" si="77"/>
        <v>0</v>
      </c>
      <c r="B1458" s="1">
        <v>0</v>
      </c>
      <c r="C1458" s="1" t="s">
        <v>201</v>
      </c>
      <c r="D1458" s="1" t="s">
        <v>175</v>
      </c>
      <c r="E1458" s="1" t="s">
        <v>103</v>
      </c>
      <c r="F1458" s="1" t="s">
        <v>203</v>
      </c>
      <c r="G1458" s="1" t="str">
        <f t="shared" si="76"/>
        <v>Tajikistan-HIV/AIDS,Malaria</v>
      </c>
      <c r="H1458" s="1">
        <v>1</v>
      </c>
      <c r="I1458" s="1" t="s">
        <v>58</v>
      </c>
      <c r="J1458" s="1" t="str">
        <f>IF(IFERROR(IF(M1458="",INDEX('Review Approach Lookup'!D:D,MATCH('Eligible Components'!G1458,'Review Approach Lookup'!A:A,0)),INDEX('Tableau FR Download'!I:I,MATCH(M1458,'Tableau FR Download'!G:G,0))),"")=0,"TBC",IFERROR(IF(M1458="",INDEX('Review Approach Lookup'!D:D,MATCH('Eligible Components'!G1458,'Review Approach Lookup'!A:A,0)),INDEX('Tableau FR Download'!I:I,MATCH(M1458,'Tableau FR Download'!G:G,0))),""))</f>
        <v/>
      </c>
      <c r="K1458" s="1" t="s">
        <v>218</v>
      </c>
      <c r="L1458" s="1">
        <f>_xlfn.MAXIFS('Tableau FR Download'!A:A,'Tableau FR Download'!B:B,'Eligible Components'!G1458)</f>
        <v>0</v>
      </c>
      <c r="M1458" s="1" t="str">
        <f>IF(L1458=0,"",INDEX('Tableau FR Download'!G:G,MATCH('Eligible Components'!L1458,'Tableau FR Download'!A:A,0)))</f>
        <v/>
      </c>
      <c r="N1458" s="2" t="str">
        <f>IFERROR(IF(LEFT(INDEX('Tableau FR Download'!J:J,MATCH('Eligible Components'!M1458,'Tableau FR Download'!G:G,0)),FIND(" - ",INDEX('Tableau FR Download'!J:J,MATCH('Eligible Components'!M1458,'Tableau FR Download'!G:G,0)))-1) = 0,"",LEFT(INDEX('Tableau FR Download'!J:J,MATCH('Eligible Components'!M1458,'Tableau FR Download'!G:G,0)),FIND(" - ",INDEX('Tableau FR Download'!J:J,MATCH('Eligible Components'!M1458,'Tableau FR Download'!G:G,0)))-1)),"")</f>
        <v/>
      </c>
      <c r="O1458" s="2" t="str">
        <f>IF(T1458="No","",IFERROR(IF(INDEX('Tableau FR Download'!M:M,MATCH('Eligible Components'!M1458,'Tableau FR Download'!G:G,0))=0,"",INDEX('Tableau FR Download'!M:M,MATCH('Eligible Components'!M1458,'Tableau FR Download'!G:G,0))),""))</f>
        <v/>
      </c>
      <c r="P1458" s="27" t="str">
        <f>IF(IFERROR(
INDEX('Funding Request Tracker'!$G$6:$G$13,MATCH('Eligible Components'!N1458,'Funding Request Tracker'!$F$6:$F$13,0)),"")=0,"",
IFERROR(INDEX('Funding Request Tracker'!$G$6:$G$13,MATCH('Eligible Components'!N1458,'Funding Request Tracker'!$F$6:$F$13,0)),
""))</f>
        <v/>
      </c>
      <c r="Q1458" s="27" t="str">
        <f>IF(IFERROR(INDEX('Tableau FR Download'!N:N,MATCH('Eligible Components'!M1458,'Tableau FR Download'!G:G,0)),"")=0,"",IFERROR(INDEX('Tableau FR Download'!N:N,MATCH('Eligible Components'!M1458,'Tableau FR Download'!G:G,0)),""))</f>
        <v/>
      </c>
      <c r="R1458" s="27" t="str">
        <f>IF(IFERROR(INDEX('Tableau FR Download'!O:O,MATCH('Eligible Components'!M1458,'Tableau FR Download'!G:G,0)),"")=0,"",IFERROR(INDEX('Tableau FR Download'!O:O,MATCH('Eligible Components'!M1458,'Tableau FR Download'!G:G,0)),""))</f>
        <v/>
      </c>
      <c r="S1458" t="str">
        <f t="shared" si="78"/>
        <v/>
      </c>
      <c r="T1458" s="1" t="str">
        <f>IFERROR(INDEX('User Instructions'!$E$3:$E$8,MATCH('Eligible Components'!N1458,'User Instructions'!$D$3:$D$8,0)),"")</f>
        <v/>
      </c>
      <c r="U1458" s="1" t="str">
        <f>IFERROR(IF(INDEX('Tableau FR Download'!M:M,MATCH('Eligible Components'!M1458,'Tableau FR Download'!G:G,0))=0,"",INDEX('Tableau FR Download'!M:M,MATCH('Eligible Components'!M1458,'Tableau FR Download'!G:G,0))),"")</f>
        <v/>
      </c>
    </row>
    <row r="1459" spans="1:21" hidden="1" x14ac:dyDescent="0.35">
      <c r="A1459" s="1">
        <f t="shared" si="77"/>
        <v>0</v>
      </c>
      <c r="B1459" s="1">
        <v>0</v>
      </c>
      <c r="C1459" s="1" t="s">
        <v>201</v>
      </c>
      <c r="D1459" s="1" t="s">
        <v>175</v>
      </c>
      <c r="E1459" s="1" t="s">
        <v>204</v>
      </c>
      <c r="F1459" s="1" t="s">
        <v>205</v>
      </c>
      <c r="G1459" s="1" t="str">
        <f t="shared" si="76"/>
        <v>Tajikistan-HIV/AIDS,Malaria,RSSH</v>
      </c>
      <c r="H1459" s="1">
        <v>1</v>
      </c>
      <c r="I1459" s="1" t="s">
        <v>58</v>
      </c>
      <c r="J1459" s="1" t="str">
        <f>IF(IFERROR(IF(M1459="",INDEX('Review Approach Lookup'!D:D,MATCH('Eligible Components'!G1459,'Review Approach Lookup'!A:A,0)),INDEX('Tableau FR Download'!I:I,MATCH(M1459,'Tableau FR Download'!G:G,0))),"")=0,"TBC",IFERROR(IF(M1459="",INDEX('Review Approach Lookup'!D:D,MATCH('Eligible Components'!G1459,'Review Approach Lookup'!A:A,0)),INDEX('Tableau FR Download'!I:I,MATCH(M1459,'Tableau FR Download'!G:G,0))),""))</f>
        <v/>
      </c>
      <c r="K1459" s="1" t="s">
        <v>218</v>
      </c>
      <c r="L1459" s="1">
        <f>_xlfn.MAXIFS('Tableau FR Download'!A:A,'Tableau FR Download'!B:B,'Eligible Components'!G1459)</f>
        <v>0</v>
      </c>
      <c r="M1459" s="1" t="str">
        <f>IF(L1459=0,"",INDEX('Tableau FR Download'!G:G,MATCH('Eligible Components'!L1459,'Tableau FR Download'!A:A,0)))</f>
        <v/>
      </c>
      <c r="N1459" s="2" t="str">
        <f>IFERROR(IF(LEFT(INDEX('Tableau FR Download'!J:J,MATCH('Eligible Components'!M1459,'Tableau FR Download'!G:G,0)),FIND(" - ",INDEX('Tableau FR Download'!J:J,MATCH('Eligible Components'!M1459,'Tableau FR Download'!G:G,0)))-1) = 0,"",LEFT(INDEX('Tableau FR Download'!J:J,MATCH('Eligible Components'!M1459,'Tableau FR Download'!G:G,0)),FIND(" - ",INDEX('Tableau FR Download'!J:J,MATCH('Eligible Components'!M1459,'Tableau FR Download'!G:G,0)))-1)),"")</f>
        <v/>
      </c>
      <c r="O1459" s="2" t="str">
        <f>IF(T1459="No","",IFERROR(IF(INDEX('Tableau FR Download'!M:M,MATCH('Eligible Components'!M1459,'Tableau FR Download'!G:G,0))=0,"",INDEX('Tableau FR Download'!M:M,MATCH('Eligible Components'!M1459,'Tableau FR Download'!G:G,0))),""))</f>
        <v/>
      </c>
      <c r="P1459" s="27" t="str">
        <f>IF(IFERROR(
INDEX('Funding Request Tracker'!$G$6:$G$13,MATCH('Eligible Components'!N1459,'Funding Request Tracker'!$F$6:$F$13,0)),"")=0,"",
IFERROR(INDEX('Funding Request Tracker'!$G$6:$G$13,MATCH('Eligible Components'!N1459,'Funding Request Tracker'!$F$6:$F$13,0)),
""))</f>
        <v/>
      </c>
      <c r="Q1459" s="27" t="str">
        <f>IF(IFERROR(INDEX('Tableau FR Download'!N:N,MATCH('Eligible Components'!M1459,'Tableau FR Download'!G:G,0)),"")=0,"",IFERROR(INDEX('Tableau FR Download'!N:N,MATCH('Eligible Components'!M1459,'Tableau FR Download'!G:G,0)),""))</f>
        <v/>
      </c>
      <c r="R1459" s="27" t="str">
        <f>IF(IFERROR(INDEX('Tableau FR Download'!O:O,MATCH('Eligible Components'!M1459,'Tableau FR Download'!G:G,0)),"")=0,"",IFERROR(INDEX('Tableau FR Download'!O:O,MATCH('Eligible Components'!M1459,'Tableau FR Download'!G:G,0)),""))</f>
        <v/>
      </c>
      <c r="S1459" t="str">
        <f t="shared" si="78"/>
        <v/>
      </c>
      <c r="T1459" s="1" t="str">
        <f>IFERROR(INDEX('User Instructions'!$E$3:$E$8,MATCH('Eligible Components'!N1459,'User Instructions'!$D$3:$D$8,0)),"")</f>
        <v/>
      </c>
      <c r="U1459" s="1" t="str">
        <f>IFERROR(IF(INDEX('Tableau FR Download'!M:M,MATCH('Eligible Components'!M1459,'Tableau FR Download'!G:G,0))=0,"",INDEX('Tableau FR Download'!M:M,MATCH('Eligible Components'!M1459,'Tableau FR Download'!G:G,0))),"")</f>
        <v/>
      </c>
    </row>
    <row r="1460" spans="1:21" hidden="1" x14ac:dyDescent="0.35">
      <c r="A1460" s="1">
        <f t="shared" si="77"/>
        <v>0</v>
      </c>
      <c r="B1460" s="1">
        <v>0</v>
      </c>
      <c r="C1460" s="1" t="s">
        <v>201</v>
      </c>
      <c r="D1460" s="1" t="s">
        <v>175</v>
      </c>
      <c r="E1460" s="1" t="s">
        <v>206</v>
      </c>
      <c r="F1460" s="1" t="s">
        <v>207</v>
      </c>
      <c r="G1460" s="1" t="str">
        <f t="shared" si="76"/>
        <v>Tajikistan-HIV/AIDS,RSSH</v>
      </c>
      <c r="H1460" s="1">
        <v>1</v>
      </c>
      <c r="I1460" s="1" t="s">
        <v>58</v>
      </c>
      <c r="J1460" s="1" t="str">
        <f>IF(IFERROR(IF(M1460="",INDEX('Review Approach Lookup'!D:D,MATCH('Eligible Components'!G1460,'Review Approach Lookup'!A:A,0)),INDEX('Tableau FR Download'!I:I,MATCH(M1460,'Tableau FR Download'!G:G,0))),"")=0,"TBC",IFERROR(IF(M1460="",INDEX('Review Approach Lookup'!D:D,MATCH('Eligible Components'!G1460,'Review Approach Lookup'!A:A,0)),INDEX('Tableau FR Download'!I:I,MATCH(M1460,'Tableau FR Download'!G:G,0))),""))</f>
        <v/>
      </c>
      <c r="K1460" s="1" t="s">
        <v>218</v>
      </c>
      <c r="L1460" s="1">
        <f>_xlfn.MAXIFS('Tableau FR Download'!A:A,'Tableau FR Download'!B:B,'Eligible Components'!G1460)</f>
        <v>0</v>
      </c>
      <c r="M1460" s="1" t="str">
        <f>IF(L1460=0,"",INDEX('Tableau FR Download'!G:G,MATCH('Eligible Components'!L1460,'Tableau FR Download'!A:A,0)))</f>
        <v/>
      </c>
      <c r="N1460" s="2" t="str">
        <f>IFERROR(IF(LEFT(INDEX('Tableau FR Download'!J:J,MATCH('Eligible Components'!M1460,'Tableau FR Download'!G:G,0)),FIND(" - ",INDEX('Tableau FR Download'!J:J,MATCH('Eligible Components'!M1460,'Tableau FR Download'!G:G,0)))-1) = 0,"",LEFT(INDEX('Tableau FR Download'!J:J,MATCH('Eligible Components'!M1460,'Tableau FR Download'!G:G,0)),FIND(" - ",INDEX('Tableau FR Download'!J:J,MATCH('Eligible Components'!M1460,'Tableau FR Download'!G:G,0)))-1)),"")</f>
        <v/>
      </c>
      <c r="O1460" s="2" t="str">
        <f>IF(T1460="No","",IFERROR(IF(INDEX('Tableau FR Download'!M:M,MATCH('Eligible Components'!M1460,'Tableau FR Download'!G:G,0))=0,"",INDEX('Tableau FR Download'!M:M,MATCH('Eligible Components'!M1460,'Tableau FR Download'!G:G,0))),""))</f>
        <v/>
      </c>
      <c r="P1460" s="27" t="str">
        <f>IF(IFERROR(
INDEX('Funding Request Tracker'!$G$6:$G$13,MATCH('Eligible Components'!N1460,'Funding Request Tracker'!$F$6:$F$13,0)),"")=0,"",
IFERROR(INDEX('Funding Request Tracker'!$G$6:$G$13,MATCH('Eligible Components'!N1460,'Funding Request Tracker'!$F$6:$F$13,0)),
""))</f>
        <v/>
      </c>
      <c r="Q1460" s="27" t="str">
        <f>IF(IFERROR(INDEX('Tableau FR Download'!N:N,MATCH('Eligible Components'!M1460,'Tableau FR Download'!G:G,0)),"")=0,"",IFERROR(INDEX('Tableau FR Download'!N:N,MATCH('Eligible Components'!M1460,'Tableau FR Download'!G:G,0)),""))</f>
        <v/>
      </c>
      <c r="R1460" s="27" t="str">
        <f>IF(IFERROR(INDEX('Tableau FR Download'!O:O,MATCH('Eligible Components'!M1460,'Tableau FR Download'!G:G,0)),"")=0,"",IFERROR(INDEX('Tableau FR Download'!O:O,MATCH('Eligible Components'!M1460,'Tableau FR Download'!G:G,0)),""))</f>
        <v/>
      </c>
      <c r="S1460" t="str">
        <f t="shared" si="78"/>
        <v/>
      </c>
      <c r="T1460" s="1" t="str">
        <f>IFERROR(INDEX('User Instructions'!$E$3:$E$8,MATCH('Eligible Components'!N1460,'User Instructions'!$D$3:$D$8,0)),"")</f>
        <v/>
      </c>
      <c r="U1460" s="1" t="str">
        <f>IFERROR(IF(INDEX('Tableau FR Download'!M:M,MATCH('Eligible Components'!M1460,'Tableau FR Download'!G:G,0))=0,"",INDEX('Tableau FR Download'!M:M,MATCH('Eligible Components'!M1460,'Tableau FR Download'!G:G,0))),"")</f>
        <v/>
      </c>
    </row>
    <row r="1461" spans="1:21" hidden="1" x14ac:dyDescent="0.35">
      <c r="A1461" s="1">
        <f t="shared" si="77"/>
        <v>1</v>
      </c>
      <c r="B1461" s="1">
        <v>0</v>
      </c>
      <c r="C1461" s="1" t="s">
        <v>201</v>
      </c>
      <c r="D1461" s="1" t="s">
        <v>175</v>
      </c>
      <c r="E1461" s="1" t="s">
        <v>63</v>
      </c>
      <c r="F1461" s="1" t="s">
        <v>208</v>
      </c>
      <c r="G1461" s="1" t="str">
        <f t="shared" si="76"/>
        <v>Tajikistan-HIV/AIDS, Tuberculosis</v>
      </c>
      <c r="H1461" s="1">
        <v>1</v>
      </c>
      <c r="I1461" s="1" t="s">
        <v>58</v>
      </c>
      <c r="J1461" s="1" t="str">
        <f>IF(IFERROR(IF(M1461="",INDEX('Review Approach Lookup'!D:D,MATCH('Eligible Components'!G1461,'Review Approach Lookup'!A:A,0)),INDEX('Tableau FR Download'!I:I,MATCH(M1461,'Tableau FR Download'!G:G,0))),"")=0,"TBC",IFERROR(IF(M1461="",INDEX('Review Approach Lookup'!D:D,MATCH('Eligible Components'!G1461,'Review Approach Lookup'!A:A,0)),INDEX('Tableau FR Download'!I:I,MATCH(M1461,'Tableau FR Download'!G:G,0))),""))</f>
        <v>Tailored for Focused Portfolios</v>
      </c>
      <c r="K1461" s="1" t="s">
        <v>218</v>
      </c>
      <c r="L1461" s="1">
        <f>_xlfn.MAXIFS('Tableau FR Download'!A:A,'Tableau FR Download'!B:B,'Eligible Components'!G1461)</f>
        <v>1411</v>
      </c>
      <c r="M1461" s="1" t="str">
        <f>IF(L1461=0,"",INDEX('Tableau FR Download'!G:G,MATCH('Eligible Components'!L1461,'Tableau FR Download'!A:A,0)))</f>
        <v>FR1411-TJK-C</v>
      </c>
      <c r="N1461" s="2" t="str">
        <f>IFERROR(IF(LEFT(INDEX('Tableau FR Download'!J:J,MATCH('Eligible Components'!M1461,'Tableau FR Download'!G:G,0)),FIND(" - ",INDEX('Tableau FR Download'!J:J,MATCH('Eligible Components'!M1461,'Tableau FR Download'!G:G,0)))-1) = 0,"",LEFT(INDEX('Tableau FR Download'!J:J,MATCH('Eligible Components'!M1461,'Tableau FR Download'!G:G,0)),FIND(" - ",INDEX('Tableau FR Download'!J:J,MATCH('Eligible Components'!M1461,'Tableau FR Download'!G:G,0)))-1)),"")</f>
        <v>Window 1</v>
      </c>
      <c r="O1461" s="2" t="str">
        <f>IF(T1461="No","",IFERROR(IF(INDEX('Tableau FR Download'!M:M,MATCH('Eligible Components'!M1461,'Tableau FR Download'!G:G,0))=0,"",INDEX('Tableau FR Download'!M:M,MATCH('Eligible Components'!M1461,'Tableau FR Download'!G:G,0))),""))</f>
        <v>Grant Making</v>
      </c>
      <c r="P1461" s="27">
        <f>IF(IFERROR(
INDEX('Funding Request Tracker'!$G$6:$G$13,MATCH('Eligible Components'!N1461,'Funding Request Tracker'!$F$6:$F$13,0)),"")=0,"",
IFERROR(INDEX('Funding Request Tracker'!$G$6:$G$13,MATCH('Eligible Components'!N1461,'Funding Request Tracker'!$F$6:$F$13,0)),
""))</f>
        <v>45005</v>
      </c>
      <c r="Q1461" s="27">
        <f>IF(IFERROR(INDEX('Tableau FR Download'!N:N,MATCH('Eligible Components'!M1461,'Tableau FR Download'!G:G,0)),"")=0,"",IFERROR(INDEX('Tableau FR Download'!N:N,MATCH('Eligible Components'!M1461,'Tableau FR Download'!G:G,0)),""))</f>
        <v>45183</v>
      </c>
      <c r="R1461" s="27">
        <f>IF(IFERROR(INDEX('Tableau FR Download'!O:O,MATCH('Eligible Components'!M1461,'Tableau FR Download'!G:G,0)),"")=0,"",IFERROR(INDEX('Tableau FR Download'!O:O,MATCH('Eligible Components'!M1461,'Tableau FR Download'!G:G,0)),""))</f>
        <v>45216</v>
      </c>
      <c r="S1461">
        <f t="shared" si="78"/>
        <v>6.918032786885246</v>
      </c>
      <c r="T1461" s="1" t="str">
        <f>IFERROR(INDEX('User Instructions'!$E$3:$E$8,MATCH('Eligible Components'!N1461,'User Instructions'!$D$3:$D$8,0)),"")</f>
        <v>Yes</v>
      </c>
      <c r="U1461" s="1" t="str">
        <f>IFERROR(IF(INDEX('Tableau FR Download'!M:M,MATCH('Eligible Components'!M1461,'Tableau FR Download'!G:G,0))=0,"",INDEX('Tableau FR Download'!M:M,MATCH('Eligible Components'!M1461,'Tableau FR Download'!G:G,0))),"")</f>
        <v>Grant Making</v>
      </c>
    </row>
    <row r="1462" spans="1:21" hidden="1" x14ac:dyDescent="0.35">
      <c r="A1462" s="1">
        <f t="shared" si="77"/>
        <v>0</v>
      </c>
      <c r="B1462" s="1">
        <v>0</v>
      </c>
      <c r="C1462" s="1" t="s">
        <v>201</v>
      </c>
      <c r="D1462" s="1" t="s">
        <v>175</v>
      </c>
      <c r="E1462" s="1" t="s">
        <v>53</v>
      </c>
      <c r="F1462" s="1" t="s">
        <v>209</v>
      </c>
      <c r="G1462" s="1" t="str">
        <f t="shared" si="76"/>
        <v>Tajikistan-HIV/AIDS,Tuberculosis,Malaria</v>
      </c>
      <c r="H1462" s="1">
        <v>1</v>
      </c>
      <c r="I1462" s="1" t="s">
        <v>58</v>
      </c>
      <c r="J1462" s="1" t="str">
        <f>IF(IFERROR(IF(M1462="",INDEX('Review Approach Lookup'!D:D,MATCH('Eligible Components'!G1462,'Review Approach Lookup'!A:A,0)),INDEX('Tableau FR Download'!I:I,MATCH(M1462,'Tableau FR Download'!G:G,0))),"")=0,"TBC",IFERROR(IF(M1462="",INDEX('Review Approach Lookup'!D:D,MATCH('Eligible Components'!G1462,'Review Approach Lookup'!A:A,0)),INDEX('Tableau FR Download'!I:I,MATCH(M1462,'Tableau FR Download'!G:G,0))),""))</f>
        <v/>
      </c>
      <c r="K1462" s="1" t="s">
        <v>218</v>
      </c>
      <c r="L1462" s="1">
        <f>_xlfn.MAXIFS('Tableau FR Download'!A:A,'Tableau FR Download'!B:B,'Eligible Components'!G1462)</f>
        <v>0</v>
      </c>
      <c r="M1462" s="1" t="str">
        <f>IF(L1462=0,"",INDEX('Tableau FR Download'!G:G,MATCH('Eligible Components'!L1462,'Tableau FR Download'!A:A,0)))</f>
        <v/>
      </c>
      <c r="N1462" s="2" t="str">
        <f>IFERROR(IF(LEFT(INDEX('Tableau FR Download'!J:J,MATCH('Eligible Components'!M1462,'Tableau FR Download'!G:G,0)),FIND(" - ",INDEX('Tableau FR Download'!J:J,MATCH('Eligible Components'!M1462,'Tableau FR Download'!G:G,0)))-1) = 0,"",LEFT(INDEX('Tableau FR Download'!J:J,MATCH('Eligible Components'!M1462,'Tableau FR Download'!G:G,0)),FIND(" - ",INDEX('Tableau FR Download'!J:J,MATCH('Eligible Components'!M1462,'Tableau FR Download'!G:G,0)))-1)),"")</f>
        <v/>
      </c>
      <c r="O1462" s="2" t="str">
        <f>IF(T1462="No","",IFERROR(IF(INDEX('Tableau FR Download'!M:M,MATCH('Eligible Components'!M1462,'Tableau FR Download'!G:G,0))=0,"",INDEX('Tableau FR Download'!M:M,MATCH('Eligible Components'!M1462,'Tableau FR Download'!G:G,0))),""))</f>
        <v/>
      </c>
      <c r="P1462" s="27" t="str">
        <f>IF(IFERROR(
INDEX('Funding Request Tracker'!$G$6:$G$13,MATCH('Eligible Components'!N1462,'Funding Request Tracker'!$F$6:$F$13,0)),"")=0,"",
IFERROR(INDEX('Funding Request Tracker'!$G$6:$G$13,MATCH('Eligible Components'!N1462,'Funding Request Tracker'!$F$6:$F$13,0)),
""))</f>
        <v/>
      </c>
      <c r="Q1462" s="27" t="str">
        <f>IF(IFERROR(INDEX('Tableau FR Download'!N:N,MATCH('Eligible Components'!M1462,'Tableau FR Download'!G:G,0)),"")=0,"",IFERROR(INDEX('Tableau FR Download'!N:N,MATCH('Eligible Components'!M1462,'Tableau FR Download'!G:G,0)),""))</f>
        <v/>
      </c>
      <c r="R1462" s="27" t="str">
        <f>IF(IFERROR(INDEX('Tableau FR Download'!O:O,MATCH('Eligible Components'!M1462,'Tableau FR Download'!G:G,0)),"")=0,"",IFERROR(INDEX('Tableau FR Download'!O:O,MATCH('Eligible Components'!M1462,'Tableau FR Download'!G:G,0)),""))</f>
        <v/>
      </c>
      <c r="S1462" t="str">
        <f t="shared" si="78"/>
        <v/>
      </c>
      <c r="T1462" s="1" t="str">
        <f>IFERROR(INDEX('User Instructions'!$E$3:$E$8,MATCH('Eligible Components'!N1462,'User Instructions'!$D$3:$D$8,0)),"")</f>
        <v/>
      </c>
      <c r="U1462" s="1" t="str">
        <f>IFERROR(IF(INDEX('Tableau FR Download'!M:M,MATCH('Eligible Components'!M1462,'Tableau FR Download'!G:G,0))=0,"",INDEX('Tableau FR Download'!M:M,MATCH('Eligible Components'!M1462,'Tableau FR Download'!G:G,0))),"")</f>
        <v/>
      </c>
    </row>
    <row r="1463" spans="1:21" hidden="1" x14ac:dyDescent="0.35">
      <c r="A1463" s="1">
        <f t="shared" si="77"/>
        <v>0</v>
      </c>
      <c r="B1463" s="1">
        <v>0</v>
      </c>
      <c r="C1463" s="1" t="s">
        <v>201</v>
      </c>
      <c r="D1463" s="1" t="s">
        <v>175</v>
      </c>
      <c r="E1463" s="1" t="s">
        <v>81</v>
      </c>
      <c r="F1463" s="1" t="s">
        <v>210</v>
      </c>
      <c r="G1463" s="1" t="str">
        <f t="shared" si="76"/>
        <v>Tajikistan-HIV/AIDS,Tuberculosis,Malaria,RSSH</v>
      </c>
      <c r="H1463" s="1">
        <v>1</v>
      </c>
      <c r="I1463" s="1" t="s">
        <v>58</v>
      </c>
      <c r="J1463" s="1" t="str">
        <f>IF(IFERROR(IF(M1463="",INDEX('Review Approach Lookup'!D:D,MATCH('Eligible Components'!G1463,'Review Approach Lookup'!A:A,0)),INDEX('Tableau FR Download'!I:I,MATCH(M1463,'Tableau FR Download'!G:G,0))),"")=0,"TBC",IFERROR(IF(M1463="",INDEX('Review Approach Lookup'!D:D,MATCH('Eligible Components'!G1463,'Review Approach Lookup'!A:A,0)),INDEX('Tableau FR Download'!I:I,MATCH(M1463,'Tableau FR Download'!G:G,0))),""))</f>
        <v/>
      </c>
      <c r="K1463" s="1" t="s">
        <v>218</v>
      </c>
      <c r="L1463" s="1">
        <f>_xlfn.MAXIFS('Tableau FR Download'!A:A,'Tableau FR Download'!B:B,'Eligible Components'!G1463)</f>
        <v>0</v>
      </c>
      <c r="M1463" s="1" t="str">
        <f>IF(L1463=0,"",INDEX('Tableau FR Download'!G:G,MATCH('Eligible Components'!L1463,'Tableau FR Download'!A:A,0)))</f>
        <v/>
      </c>
      <c r="N1463" s="2" t="str">
        <f>IFERROR(IF(LEFT(INDEX('Tableau FR Download'!J:J,MATCH('Eligible Components'!M1463,'Tableau FR Download'!G:G,0)),FIND(" - ",INDEX('Tableau FR Download'!J:J,MATCH('Eligible Components'!M1463,'Tableau FR Download'!G:G,0)))-1) = 0,"",LEFT(INDEX('Tableau FR Download'!J:J,MATCH('Eligible Components'!M1463,'Tableau FR Download'!G:G,0)),FIND(" - ",INDEX('Tableau FR Download'!J:J,MATCH('Eligible Components'!M1463,'Tableau FR Download'!G:G,0)))-1)),"")</f>
        <v/>
      </c>
      <c r="O1463" s="2" t="str">
        <f>IF(T1463="No","",IFERROR(IF(INDEX('Tableau FR Download'!M:M,MATCH('Eligible Components'!M1463,'Tableau FR Download'!G:G,0))=0,"",INDEX('Tableau FR Download'!M:M,MATCH('Eligible Components'!M1463,'Tableau FR Download'!G:G,0))),""))</f>
        <v/>
      </c>
      <c r="P1463" s="27" t="str">
        <f>IF(IFERROR(
INDEX('Funding Request Tracker'!$G$6:$G$13,MATCH('Eligible Components'!N1463,'Funding Request Tracker'!$F$6:$F$13,0)),"")=0,"",
IFERROR(INDEX('Funding Request Tracker'!$G$6:$G$13,MATCH('Eligible Components'!N1463,'Funding Request Tracker'!$F$6:$F$13,0)),
""))</f>
        <v/>
      </c>
      <c r="Q1463" s="27" t="str">
        <f>IF(IFERROR(INDEX('Tableau FR Download'!N:N,MATCH('Eligible Components'!M1463,'Tableau FR Download'!G:G,0)),"")=0,"",IFERROR(INDEX('Tableau FR Download'!N:N,MATCH('Eligible Components'!M1463,'Tableau FR Download'!G:G,0)),""))</f>
        <v/>
      </c>
      <c r="R1463" s="27" t="str">
        <f>IF(IFERROR(INDEX('Tableau FR Download'!O:O,MATCH('Eligible Components'!M1463,'Tableau FR Download'!G:G,0)),"")=0,"",IFERROR(INDEX('Tableau FR Download'!O:O,MATCH('Eligible Components'!M1463,'Tableau FR Download'!G:G,0)),""))</f>
        <v/>
      </c>
      <c r="S1463" t="str">
        <f t="shared" si="78"/>
        <v/>
      </c>
      <c r="T1463" s="1" t="str">
        <f>IFERROR(INDEX('User Instructions'!$E$3:$E$8,MATCH('Eligible Components'!N1463,'User Instructions'!$D$3:$D$8,0)),"")</f>
        <v/>
      </c>
      <c r="U1463" s="1" t="str">
        <f>IFERROR(IF(INDEX('Tableau FR Download'!M:M,MATCH('Eligible Components'!M1463,'Tableau FR Download'!G:G,0))=0,"",INDEX('Tableau FR Download'!M:M,MATCH('Eligible Components'!M1463,'Tableau FR Download'!G:G,0))),"")</f>
        <v/>
      </c>
    </row>
    <row r="1464" spans="1:21" hidden="1" x14ac:dyDescent="0.35">
      <c r="A1464" s="1">
        <f t="shared" si="77"/>
        <v>0</v>
      </c>
      <c r="B1464" s="1">
        <v>0</v>
      </c>
      <c r="C1464" s="1" t="s">
        <v>201</v>
      </c>
      <c r="D1464" s="1" t="s">
        <v>175</v>
      </c>
      <c r="E1464" s="1" t="s">
        <v>137</v>
      </c>
      <c r="F1464" s="1" t="s">
        <v>211</v>
      </c>
      <c r="G1464" s="1" t="str">
        <f t="shared" si="76"/>
        <v>Tajikistan-HIV/AIDS,Tuberculosis,RSSH</v>
      </c>
      <c r="H1464" s="1">
        <v>1</v>
      </c>
      <c r="I1464" s="1" t="s">
        <v>58</v>
      </c>
      <c r="J1464" s="1" t="str">
        <f>IF(IFERROR(IF(M1464="",INDEX('Review Approach Lookup'!D:D,MATCH('Eligible Components'!G1464,'Review Approach Lookup'!A:A,0)),INDEX('Tableau FR Download'!I:I,MATCH(M1464,'Tableau FR Download'!G:G,0))),"")=0,"TBC",IFERROR(IF(M1464="",INDEX('Review Approach Lookup'!D:D,MATCH('Eligible Components'!G1464,'Review Approach Lookup'!A:A,0)),INDEX('Tableau FR Download'!I:I,MATCH(M1464,'Tableau FR Download'!G:G,0))),""))</f>
        <v/>
      </c>
      <c r="K1464" s="1" t="s">
        <v>218</v>
      </c>
      <c r="L1464" s="1">
        <f>_xlfn.MAXIFS('Tableau FR Download'!A:A,'Tableau FR Download'!B:B,'Eligible Components'!G1464)</f>
        <v>0</v>
      </c>
      <c r="M1464" s="1" t="str">
        <f>IF(L1464=0,"",INDEX('Tableau FR Download'!G:G,MATCH('Eligible Components'!L1464,'Tableau FR Download'!A:A,0)))</f>
        <v/>
      </c>
      <c r="N1464" s="2" t="str">
        <f>IFERROR(IF(LEFT(INDEX('Tableau FR Download'!J:J,MATCH('Eligible Components'!M1464,'Tableau FR Download'!G:G,0)),FIND(" - ",INDEX('Tableau FR Download'!J:J,MATCH('Eligible Components'!M1464,'Tableau FR Download'!G:G,0)))-1) = 0,"",LEFT(INDEX('Tableau FR Download'!J:J,MATCH('Eligible Components'!M1464,'Tableau FR Download'!G:G,0)),FIND(" - ",INDEX('Tableau FR Download'!J:J,MATCH('Eligible Components'!M1464,'Tableau FR Download'!G:G,0)))-1)),"")</f>
        <v/>
      </c>
      <c r="O1464" s="2" t="str">
        <f>IF(T1464="No","",IFERROR(IF(INDEX('Tableau FR Download'!M:M,MATCH('Eligible Components'!M1464,'Tableau FR Download'!G:G,0))=0,"",INDEX('Tableau FR Download'!M:M,MATCH('Eligible Components'!M1464,'Tableau FR Download'!G:G,0))),""))</f>
        <v/>
      </c>
      <c r="P1464" s="27" t="str">
        <f>IF(IFERROR(
INDEX('Funding Request Tracker'!$G$6:$G$13,MATCH('Eligible Components'!N1464,'Funding Request Tracker'!$F$6:$F$13,0)),"")=0,"",
IFERROR(INDEX('Funding Request Tracker'!$G$6:$G$13,MATCH('Eligible Components'!N1464,'Funding Request Tracker'!$F$6:$F$13,0)),
""))</f>
        <v/>
      </c>
      <c r="Q1464" s="27" t="str">
        <f>IF(IFERROR(INDEX('Tableau FR Download'!N:N,MATCH('Eligible Components'!M1464,'Tableau FR Download'!G:G,0)),"")=0,"",IFERROR(INDEX('Tableau FR Download'!N:N,MATCH('Eligible Components'!M1464,'Tableau FR Download'!G:G,0)),""))</f>
        <v/>
      </c>
      <c r="R1464" s="27" t="str">
        <f>IF(IFERROR(INDEX('Tableau FR Download'!O:O,MATCH('Eligible Components'!M1464,'Tableau FR Download'!G:G,0)),"")=0,"",IFERROR(INDEX('Tableau FR Download'!O:O,MATCH('Eligible Components'!M1464,'Tableau FR Download'!G:G,0)),""))</f>
        <v/>
      </c>
      <c r="S1464" t="str">
        <f t="shared" si="78"/>
        <v/>
      </c>
      <c r="T1464" s="1" t="str">
        <f>IFERROR(INDEX('User Instructions'!$E$3:$E$8,MATCH('Eligible Components'!N1464,'User Instructions'!$D$3:$D$8,0)),"")</f>
        <v/>
      </c>
      <c r="U1464" s="1" t="str">
        <f>IFERROR(IF(INDEX('Tableau FR Download'!M:M,MATCH('Eligible Components'!M1464,'Tableau FR Download'!G:G,0))=0,"",INDEX('Tableau FR Download'!M:M,MATCH('Eligible Components'!M1464,'Tableau FR Download'!G:G,0))),"")</f>
        <v/>
      </c>
    </row>
    <row r="1465" spans="1:21" hidden="1" x14ac:dyDescent="0.35">
      <c r="A1465" s="1">
        <f t="shared" si="77"/>
        <v>0</v>
      </c>
      <c r="B1465" s="1">
        <v>0</v>
      </c>
      <c r="C1465" s="1" t="s">
        <v>201</v>
      </c>
      <c r="D1465" s="1" t="s">
        <v>175</v>
      </c>
      <c r="E1465" s="1" t="s">
        <v>68</v>
      </c>
      <c r="F1465" s="1" t="s">
        <v>68</v>
      </c>
      <c r="G1465" s="1" t="str">
        <f t="shared" si="76"/>
        <v>Tajikistan-Malaria</v>
      </c>
      <c r="H1465" s="1">
        <v>0</v>
      </c>
      <c r="I1465" s="1" t="s">
        <v>58</v>
      </c>
      <c r="J1465" s="1" t="str">
        <f>IF(IFERROR(IF(M1465="",INDEX('Review Approach Lookup'!D:D,MATCH('Eligible Components'!G1465,'Review Approach Lookup'!A:A,0)),INDEX('Tableau FR Download'!I:I,MATCH(M1465,'Tableau FR Download'!G:G,0))),"")=0,"TBC",IFERROR(IF(M1465="",INDEX('Review Approach Lookup'!D:D,MATCH('Eligible Components'!G1465,'Review Approach Lookup'!A:A,0)),INDEX('Tableau FR Download'!I:I,MATCH(M1465,'Tableau FR Download'!G:G,0))),""))</f>
        <v/>
      </c>
      <c r="K1465" s="1" t="s">
        <v>218</v>
      </c>
      <c r="L1465" s="1">
        <f>_xlfn.MAXIFS('Tableau FR Download'!A:A,'Tableau FR Download'!B:B,'Eligible Components'!G1465)</f>
        <v>0</v>
      </c>
      <c r="M1465" s="1" t="str">
        <f>IF(L1465=0,"",INDEX('Tableau FR Download'!G:G,MATCH('Eligible Components'!L1465,'Tableau FR Download'!A:A,0)))</f>
        <v/>
      </c>
      <c r="N1465" s="2" t="str">
        <f>IFERROR(IF(LEFT(INDEX('Tableau FR Download'!J:J,MATCH('Eligible Components'!M1465,'Tableau FR Download'!G:G,0)),FIND(" - ",INDEX('Tableau FR Download'!J:J,MATCH('Eligible Components'!M1465,'Tableau FR Download'!G:G,0)))-1) = 0,"",LEFT(INDEX('Tableau FR Download'!J:J,MATCH('Eligible Components'!M1465,'Tableau FR Download'!G:G,0)),FIND(" - ",INDEX('Tableau FR Download'!J:J,MATCH('Eligible Components'!M1465,'Tableau FR Download'!G:G,0)))-1)),"")</f>
        <v/>
      </c>
      <c r="O1465" s="2" t="str">
        <f>IF(T1465="No","",IFERROR(IF(INDEX('Tableau FR Download'!M:M,MATCH('Eligible Components'!M1465,'Tableau FR Download'!G:G,0))=0,"",INDEX('Tableau FR Download'!M:M,MATCH('Eligible Components'!M1465,'Tableau FR Download'!G:G,0))),""))</f>
        <v/>
      </c>
      <c r="P1465" s="27" t="str">
        <f>IF(IFERROR(
INDEX('Funding Request Tracker'!$G$6:$G$13,MATCH('Eligible Components'!N1465,'Funding Request Tracker'!$F$6:$F$13,0)),"")=0,"",
IFERROR(INDEX('Funding Request Tracker'!$G$6:$G$13,MATCH('Eligible Components'!N1465,'Funding Request Tracker'!$F$6:$F$13,0)),
""))</f>
        <v/>
      </c>
      <c r="Q1465" s="27" t="str">
        <f>IF(IFERROR(INDEX('Tableau FR Download'!N:N,MATCH('Eligible Components'!M1465,'Tableau FR Download'!G:G,0)),"")=0,"",IFERROR(INDEX('Tableau FR Download'!N:N,MATCH('Eligible Components'!M1465,'Tableau FR Download'!G:G,0)),""))</f>
        <v/>
      </c>
      <c r="R1465" s="27" t="str">
        <f>IF(IFERROR(INDEX('Tableau FR Download'!O:O,MATCH('Eligible Components'!M1465,'Tableau FR Download'!G:G,0)),"")=0,"",IFERROR(INDEX('Tableau FR Download'!O:O,MATCH('Eligible Components'!M1465,'Tableau FR Download'!G:G,0)),""))</f>
        <v/>
      </c>
      <c r="S1465" t="str">
        <f t="shared" si="78"/>
        <v/>
      </c>
      <c r="T1465" s="1" t="str">
        <f>IFERROR(INDEX('User Instructions'!$E$3:$E$8,MATCH('Eligible Components'!N1465,'User Instructions'!$D$3:$D$8,0)),"")</f>
        <v/>
      </c>
      <c r="U1465" s="1" t="str">
        <f>IFERROR(IF(INDEX('Tableau FR Download'!M:M,MATCH('Eligible Components'!M1465,'Tableau FR Download'!G:G,0))=0,"",INDEX('Tableau FR Download'!M:M,MATCH('Eligible Components'!M1465,'Tableau FR Download'!G:G,0))),"")</f>
        <v/>
      </c>
    </row>
    <row r="1466" spans="1:21" hidden="1" x14ac:dyDescent="0.35">
      <c r="A1466" s="1">
        <f t="shared" si="77"/>
        <v>0</v>
      </c>
      <c r="B1466" s="1">
        <v>0</v>
      </c>
      <c r="C1466" s="1" t="s">
        <v>201</v>
      </c>
      <c r="D1466" s="1" t="s">
        <v>175</v>
      </c>
      <c r="E1466" s="1" t="s">
        <v>94</v>
      </c>
      <c r="F1466" s="1" t="s">
        <v>212</v>
      </c>
      <c r="G1466" s="1" t="str">
        <f t="shared" si="76"/>
        <v>Tajikistan-Malaria,RSSH</v>
      </c>
      <c r="H1466" s="1">
        <v>1</v>
      </c>
      <c r="I1466" s="1" t="s">
        <v>58</v>
      </c>
      <c r="J1466" s="1" t="str">
        <f>IF(IFERROR(IF(M1466="",INDEX('Review Approach Lookup'!D:D,MATCH('Eligible Components'!G1466,'Review Approach Lookup'!A:A,0)),INDEX('Tableau FR Download'!I:I,MATCH(M1466,'Tableau FR Download'!G:G,0))),"")=0,"TBC",IFERROR(IF(M1466="",INDEX('Review Approach Lookup'!D:D,MATCH('Eligible Components'!G1466,'Review Approach Lookup'!A:A,0)),INDEX('Tableau FR Download'!I:I,MATCH(M1466,'Tableau FR Download'!G:G,0))),""))</f>
        <v/>
      </c>
      <c r="K1466" s="1" t="s">
        <v>218</v>
      </c>
      <c r="L1466" s="1">
        <f>_xlfn.MAXIFS('Tableau FR Download'!A:A,'Tableau FR Download'!B:B,'Eligible Components'!G1466)</f>
        <v>0</v>
      </c>
      <c r="M1466" s="1" t="str">
        <f>IF(L1466=0,"",INDEX('Tableau FR Download'!G:G,MATCH('Eligible Components'!L1466,'Tableau FR Download'!A:A,0)))</f>
        <v/>
      </c>
      <c r="N1466" s="2" t="str">
        <f>IFERROR(IF(LEFT(INDEX('Tableau FR Download'!J:J,MATCH('Eligible Components'!M1466,'Tableau FR Download'!G:G,0)),FIND(" - ",INDEX('Tableau FR Download'!J:J,MATCH('Eligible Components'!M1466,'Tableau FR Download'!G:G,0)))-1) = 0,"",LEFT(INDEX('Tableau FR Download'!J:J,MATCH('Eligible Components'!M1466,'Tableau FR Download'!G:G,0)),FIND(" - ",INDEX('Tableau FR Download'!J:J,MATCH('Eligible Components'!M1466,'Tableau FR Download'!G:G,0)))-1)),"")</f>
        <v/>
      </c>
      <c r="O1466" s="2" t="str">
        <f>IF(T1466="No","",IFERROR(IF(INDEX('Tableau FR Download'!M:M,MATCH('Eligible Components'!M1466,'Tableau FR Download'!G:G,0))=0,"",INDEX('Tableau FR Download'!M:M,MATCH('Eligible Components'!M1466,'Tableau FR Download'!G:G,0))),""))</f>
        <v/>
      </c>
      <c r="P1466" s="27" t="str">
        <f>IF(IFERROR(
INDEX('Funding Request Tracker'!$G$6:$G$13,MATCH('Eligible Components'!N1466,'Funding Request Tracker'!$F$6:$F$13,0)),"")=0,"",
IFERROR(INDEX('Funding Request Tracker'!$G$6:$G$13,MATCH('Eligible Components'!N1466,'Funding Request Tracker'!$F$6:$F$13,0)),
""))</f>
        <v/>
      </c>
      <c r="Q1466" s="27" t="str">
        <f>IF(IFERROR(INDEX('Tableau FR Download'!N:N,MATCH('Eligible Components'!M1466,'Tableau FR Download'!G:G,0)),"")=0,"",IFERROR(INDEX('Tableau FR Download'!N:N,MATCH('Eligible Components'!M1466,'Tableau FR Download'!G:G,0)),""))</f>
        <v/>
      </c>
      <c r="R1466" s="27" t="str">
        <f>IF(IFERROR(INDEX('Tableau FR Download'!O:O,MATCH('Eligible Components'!M1466,'Tableau FR Download'!G:G,0)),"")=0,"",IFERROR(INDEX('Tableau FR Download'!O:O,MATCH('Eligible Components'!M1466,'Tableau FR Download'!G:G,0)),""))</f>
        <v/>
      </c>
      <c r="S1466" t="str">
        <f t="shared" si="78"/>
        <v/>
      </c>
      <c r="T1466" s="1" t="str">
        <f>IFERROR(INDEX('User Instructions'!$E$3:$E$8,MATCH('Eligible Components'!N1466,'User Instructions'!$D$3:$D$8,0)),"")</f>
        <v/>
      </c>
      <c r="U1466" s="1" t="str">
        <f>IFERROR(IF(INDEX('Tableau FR Download'!M:M,MATCH('Eligible Components'!M1466,'Tableau FR Download'!G:G,0))=0,"",INDEX('Tableau FR Download'!M:M,MATCH('Eligible Components'!M1466,'Tableau FR Download'!G:G,0))),"")</f>
        <v/>
      </c>
    </row>
    <row r="1467" spans="1:21" hidden="1" x14ac:dyDescent="0.35">
      <c r="A1467" s="1">
        <f t="shared" si="77"/>
        <v>0</v>
      </c>
      <c r="B1467" s="1">
        <v>0</v>
      </c>
      <c r="C1467" s="1" t="s">
        <v>201</v>
      </c>
      <c r="D1467" s="1" t="s">
        <v>175</v>
      </c>
      <c r="E1467" s="1" t="s">
        <v>91</v>
      </c>
      <c r="F1467" s="1" t="s">
        <v>91</v>
      </c>
      <c r="G1467" s="1" t="str">
        <f t="shared" si="76"/>
        <v>Tajikistan-RSSH</v>
      </c>
      <c r="H1467" s="1">
        <v>1</v>
      </c>
      <c r="I1467" s="1" t="s">
        <v>58</v>
      </c>
      <c r="J1467" s="1" t="str">
        <f>IF(IFERROR(IF(M1467="",INDEX('Review Approach Lookup'!D:D,MATCH('Eligible Components'!G1467,'Review Approach Lookup'!A:A,0)),INDEX('Tableau FR Download'!I:I,MATCH(M1467,'Tableau FR Download'!G:G,0))),"")=0,"TBC",IFERROR(IF(M1467="",INDEX('Review Approach Lookup'!D:D,MATCH('Eligible Components'!G1467,'Review Approach Lookup'!A:A,0)),INDEX('Tableau FR Download'!I:I,MATCH(M1467,'Tableau FR Download'!G:G,0))),""))</f>
        <v>TBC</v>
      </c>
      <c r="K1467" s="1" t="s">
        <v>218</v>
      </c>
      <c r="L1467" s="1">
        <f>_xlfn.MAXIFS('Tableau FR Download'!A:A,'Tableau FR Download'!B:B,'Eligible Components'!G1467)</f>
        <v>0</v>
      </c>
      <c r="M1467" s="1" t="str">
        <f>IF(L1467=0,"",INDEX('Tableau FR Download'!G:G,MATCH('Eligible Components'!L1467,'Tableau FR Download'!A:A,0)))</f>
        <v/>
      </c>
      <c r="N1467" s="2" t="str">
        <f>IFERROR(IF(LEFT(INDEX('Tableau FR Download'!J:J,MATCH('Eligible Components'!M1467,'Tableau FR Download'!G:G,0)),FIND(" - ",INDEX('Tableau FR Download'!J:J,MATCH('Eligible Components'!M1467,'Tableau FR Download'!G:G,0)))-1) = 0,"",LEFT(INDEX('Tableau FR Download'!J:J,MATCH('Eligible Components'!M1467,'Tableau FR Download'!G:G,0)),FIND(" - ",INDEX('Tableau FR Download'!J:J,MATCH('Eligible Components'!M1467,'Tableau FR Download'!G:G,0)))-1)),"")</f>
        <v/>
      </c>
      <c r="O1467" s="2" t="str">
        <f>IF(T1467="No","",IFERROR(IF(INDEX('Tableau FR Download'!M:M,MATCH('Eligible Components'!M1467,'Tableau FR Download'!G:G,0))=0,"",INDEX('Tableau FR Download'!M:M,MATCH('Eligible Components'!M1467,'Tableau FR Download'!G:G,0))),""))</f>
        <v/>
      </c>
      <c r="P1467" s="27" t="str">
        <f>IF(IFERROR(
INDEX('Funding Request Tracker'!$G$6:$G$13,MATCH('Eligible Components'!N1467,'Funding Request Tracker'!$F$6:$F$13,0)),"")=0,"",
IFERROR(INDEX('Funding Request Tracker'!$G$6:$G$13,MATCH('Eligible Components'!N1467,'Funding Request Tracker'!$F$6:$F$13,0)),
""))</f>
        <v/>
      </c>
      <c r="Q1467" s="27" t="str">
        <f>IF(IFERROR(INDEX('Tableau FR Download'!N:N,MATCH('Eligible Components'!M1467,'Tableau FR Download'!G:G,0)),"")=0,"",IFERROR(INDEX('Tableau FR Download'!N:N,MATCH('Eligible Components'!M1467,'Tableau FR Download'!G:G,0)),""))</f>
        <v/>
      </c>
      <c r="R1467" s="27" t="str">
        <f>IF(IFERROR(INDEX('Tableau FR Download'!O:O,MATCH('Eligible Components'!M1467,'Tableau FR Download'!G:G,0)),"")=0,"",IFERROR(INDEX('Tableau FR Download'!O:O,MATCH('Eligible Components'!M1467,'Tableau FR Download'!G:G,0)),""))</f>
        <v/>
      </c>
      <c r="S1467" t="str">
        <f t="shared" si="78"/>
        <v/>
      </c>
      <c r="T1467" s="1" t="str">
        <f>IFERROR(INDEX('User Instructions'!$E$3:$E$8,MATCH('Eligible Components'!N1467,'User Instructions'!$D$3:$D$8,0)),"")</f>
        <v/>
      </c>
      <c r="U1467" s="1" t="str">
        <f>IFERROR(IF(INDEX('Tableau FR Download'!M:M,MATCH('Eligible Components'!M1467,'Tableau FR Download'!G:G,0))=0,"",INDEX('Tableau FR Download'!M:M,MATCH('Eligible Components'!M1467,'Tableau FR Download'!G:G,0))),"")</f>
        <v/>
      </c>
    </row>
    <row r="1468" spans="1:21" hidden="1" x14ac:dyDescent="0.35">
      <c r="A1468" s="1">
        <f t="shared" si="77"/>
        <v>0</v>
      </c>
      <c r="B1468" s="1">
        <v>1</v>
      </c>
      <c r="C1468" s="1" t="s">
        <v>201</v>
      </c>
      <c r="D1468" s="1" t="s">
        <v>175</v>
      </c>
      <c r="E1468" s="1" t="s">
        <v>61</v>
      </c>
      <c r="F1468" s="1" t="s">
        <v>213</v>
      </c>
      <c r="G1468" s="1" t="str">
        <f t="shared" si="76"/>
        <v>Tajikistan-Tuberculosis</v>
      </c>
      <c r="H1468" s="1">
        <v>1</v>
      </c>
      <c r="I1468" s="1" t="s">
        <v>58</v>
      </c>
      <c r="J1468" s="1" t="str">
        <f>IF(IFERROR(IF(M1468="",INDEX('Review Approach Lookup'!D:D,MATCH('Eligible Components'!G1468,'Review Approach Lookup'!A:A,0)),INDEX('Tableau FR Download'!I:I,MATCH(M1468,'Tableau FR Download'!G:G,0))),"")=0,"TBC",IFERROR(IF(M1468="",INDEX('Review Approach Lookup'!D:D,MATCH('Eligible Components'!G1468,'Review Approach Lookup'!A:A,0)),INDEX('Tableau FR Download'!I:I,MATCH(M1468,'Tableau FR Download'!G:G,0))),""))</f>
        <v>Tailored for Focused Portfolios</v>
      </c>
      <c r="K1468" s="1" t="s">
        <v>218</v>
      </c>
      <c r="L1468" s="1">
        <f>_xlfn.MAXIFS('Tableau FR Download'!A:A,'Tableau FR Download'!B:B,'Eligible Components'!G1468)</f>
        <v>0</v>
      </c>
      <c r="M1468" s="1" t="str">
        <f>IF(L1468=0,"",INDEX('Tableau FR Download'!G:G,MATCH('Eligible Components'!L1468,'Tableau FR Download'!A:A,0)))</f>
        <v/>
      </c>
      <c r="N1468" s="2" t="str">
        <f>IFERROR(IF(LEFT(INDEX('Tableau FR Download'!J:J,MATCH('Eligible Components'!M1468,'Tableau FR Download'!G:G,0)),FIND(" - ",INDEX('Tableau FR Download'!J:J,MATCH('Eligible Components'!M1468,'Tableau FR Download'!G:G,0)))-1) = 0,"",LEFT(INDEX('Tableau FR Download'!J:J,MATCH('Eligible Components'!M1468,'Tableau FR Download'!G:G,0)),FIND(" - ",INDEX('Tableau FR Download'!J:J,MATCH('Eligible Components'!M1468,'Tableau FR Download'!G:G,0)))-1)),"")</f>
        <v/>
      </c>
      <c r="O1468" s="2" t="str">
        <f>IF(T1468="No","",IFERROR(IF(INDEX('Tableau FR Download'!M:M,MATCH('Eligible Components'!M1468,'Tableau FR Download'!G:G,0))=0,"",INDEX('Tableau FR Download'!M:M,MATCH('Eligible Components'!M1468,'Tableau FR Download'!G:G,0))),""))</f>
        <v/>
      </c>
      <c r="P1468" s="27" t="str">
        <f>IF(IFERROR(
INDEX('Funding Request Tracker'!$G$6:$G$13,MATCH('Eligible Components'!N1468,'Funding Request Tracker'!$F$6:$F$13,0)),"")=0,"",
IFERROR(INDEX('Funding Request Tracker'!$G$6:$G$13,MATCH('Eligible Components'!N1468,'Funding Request Tracker'!$F$6:$F$13,0)),
""))</f>
        <v/>
      </c>
      <c r="Q1468" s="27" t="str">
        <f>IF(IFERROR(INDEX('Tableau FR Download'!N:N,MATCH('Eligible Components'!M1468,'Tableau FR Download'!G:G,0)),"")=0,"",IFERROR(INDEX('Tableau FR Download'!N:N,MATCH('Eligible Components'!M1468,'Tableau FR Download'!G:G,0)),""))</f>
        <v/>
      </c>
      <c r="R1468" s="27" t="str">
        <f>IF(IFERROR(INDEX('Tableau FR Download'!O:O,MATCH('Eligible Components'!M1468,'Tableau FR Download'!G:G,0)),"")=0,"",IFERROR(INDEX('Tableau FR Download'!O:O,MATCH('Eligible Components'!M1468,'Tableau FR Download'!G:G,0)),""))</f>
        <v/>
      </c>
      <c r="S1468" t="str">
        <f t="shared" si="78"/>
        <v/>
      </c>
      <c r="T1468" s="1" t="str">
        <f>IFERROR(INDEX('User Instructions'!$E$3:$E$8,MATCH('Eligible Components'!N1468,'User Instructions'!$D$3:$D$8,0)),"")</f>
        <v/>
      </c>
      <c r="U1468" s="1" t="str">
        <f>IFERROR(IF(INDEX('Tableau FR Download'!M:M,MATCH('Eligible Components'!M1468,'Tableau FR Download'!G:G,0))=0,"",INDEX('Tableau FR Download'!M:M,MATCH('Eligible Components'!M1468,'Tableau FR Download'!G:G,0))),"")</f>
        <v/>
      </c>
    </row>
    <row r="1469" spans="1:21" hidden="1" x14ac:dyDescent="0.35">
      <c r="A1469" s="1">
        <f t="shared" si="77"/>
        <v>0</v>
      </c>
      <c r="B1469" s="1">
        <v>0</v>
      </c>
      <c r="C1469" s="1" t="s">
        <v>201</v>
      </c>
      <c r="D1469" s="1" t="s">
        <v>175</v>
      </c>
      <c r="E1469" s="1" t="s">
        <v>168</v>
      </c>
      <c r="F1469" s="1" t="s">
        <v>214</v>
      </c>
      <c r="G1469" s="1" t="str">
        <f t="shared" si="76"/>
        <v>Tajikistan-Tuberculosis,Malaria</v>
      </c>
      <c r="H1469" s="1">
        <v>1</v>
      </c>
      <c r="I1469" s="1" t="s">
        <v>58</v>
      </c>
      <c r="J1469" s="1" t="str">
        <f>IF(IFERROR(IF(M1469="",INDEX('Review Approach Lookup'!D:D,MATCH('Eligible Components'!G1469,'Review Approach Lookup'!A:A,0)),INDEX('Tableau FR Download'!I:I,MATCH(M1469,'Tableau FR Download'!G:G,0))),"")=0,"TBC",IFERROR(IF(M1469="",INDEX('Review Approach Lookup'!D:D,MATCH('Eligible Components'!G1469,'Review Approach Lookup'!A:A,0)),INDEX('Tableau FR Download'!I:I,MATCH(M1469,'Tableau FR Download'!G:G,0))),""))</f>
        <v/>
      </c>
      <c r="K1469" s="1" t="s">
        <v>218</v>
      </c>
      <c r="L1469" s="1">
        <f>_xlfn.MAXIFS('Tableau FR Download'!A:A,'Tableau FR Download'!B:B,'Eligible Components'!G1469)</f>
        <v>0</v>
      </c>
      <c r="M1469" s="1" t="str">
        <f>IF(L1469=0,"",INDEX('Tableau FR Download'!G:G,MATCH('Eligible Components'!L1469,'Tableau FR Download'!A:A,0)))</f>
        <v/>
      </c>
      <c r="N1469" s="2" t="str">
        <f>IFERROR(IF(LEFT(INDEX('Tableau FR Download'!J:J,MATCH('Eligible Components'!M1469,'Tableau FR Download'!G:G,0)),FIND(" - ",INDEX('Tableau FR Download'!J:J,MATCH('Eligible Components'!M1469,'Tableau FR Download'!G:G,0)))-1) = 0,"",LEFT(INDEX('Tableau FR Download'!J:J,MATCH('Eligible Components'!M1469,'Tableau FR Download'!G:G,0)),FIND(" - ",INDEX('Tableau FR Download'!J:J,MATCH('Eligible Components'!M1469,'Tableau FR Download'!G:G,0)))-1)),"")</f>
        <v/>
      </c>
      <c r="O1469" s="2" t="str">
        <f>IF(T1469="No","",IFERROR(IF(INDEX('Tableau FR Download'!M:M,MATCH('Eligible Components'!M1469,'Tableau FR Download'!G:G,0))=0,"",INDEX('Tableau FR Download'!M:M,MATCH('Eligible Components'!M1469,'Tableau FR Download'!G:G,0))),""))</f>
        <v/>
      </c>
      <c r="P1469" s="27" t="str">
        <f>IF(IFERROR(
INDEX('Funding Request Tracker'!$G$6:$G$13,MATCH('Eligible Components'!N1469,'Funding Request Tracker'!$F$6:$F$13,0)),"")=0,"",
IFERROR(INDEX('Funding Request Tracker'!$G$6:$G$13,MATCH('Eligible Components'!N1469,'Funding Request Tracker'!$F$6:$F$13,0)),
""))</f>
        <v/>
      </c>
      <c r="Q1469" s="27" t="str">
        <f>IF(IFERROR(INDEX('Tableau FR Download'!N:N,MATCH('Eligible Components'!M1469,'Tableau FR Download'!G:G,0)),"")=0,"",IFERROR(INDEX('Tableau FR Download'!N:N,MATCH('Eligible Components'!M1469,'Tableau FR Download'!G:G,0)),""))</f>
        <v/>
      </c>
      <c r="R1469" s="27" t="str">
        <f>IF(IFERROR(INDEX('Tableau FR Download'!O:O,MATCH('Eligible Components'!M1469,'Tableau FR Download'!G:G,0)),"")=0,"",IFERROR(INDEX('Tableau FR Download'!O:O,MATCH('Eligible Components'!M1469,'Tableau FR Download'!G:G,0)),""))</f>
        <v/>
      </c>
      <c r="S1469" t="str">
        <f t="shared" si="78"/>
        <v/>
      </c>
      <c r="T1469" s="1" t="str">
        <f>IFERROR(INDEX('User Instructions'!$E$3:$E$8,MATCH('Eligible Components'!N1469,'User Instructions'!$D$3:$D$8,0)),"")</f>
        <v/>
      </c>
      <c r="U1469" s="1" t="str">
        <f>IFERROR(IF(INDEX('Tableau FR Download'!M:M,MATCH('Eligible Components'!M1469,'Tableau FR Download'!G:G,0))=0,"",INDEX('Tableau FR Download'!M:M,MATCH('Eligible Components'!M1469,'Tableau FR Download'!G:G,0))),"")</f>
        <v/>
      </c>
    </row>
    <row r="1470" spans="1:21" hidden="1" x14ac:dyDescent="0.35">
      <c r="A1470" s="1">
        <f t="shared" si="77"/>
        <v>0</v>
      </c>
      <c r="B1470" s="1">
        <v>0</v>
      </c>
      <c r="C1470" s="1" t="s">
        <v>201</v>
      </c>
      <c r="D1470" s="1" t="s">
        <v>175</v>
      </c>
      <c r="E1470" s="1" t="s">
        <v>133</v>
      </c>
      <c r="F1470" s="1" t="s">
        <v>215</v>
      </c>
      <c r="G1470" s="1" t="str">
        <f t="shared" si="76"/>
        <v>Tajikistan-Tuberculosis,Malaria,RSSH</v>
      </c>
      <c r="H1470" s="1">
        <v>1</v>
      </c>
      <c r="I1470" s="1" t="s">
        <v>58</v>
      </c>
      <c r="J1470" s="1" t="str">
        <f>IF(IFERROR(IF(M1470="",INDEX('Review Approach Lookup'!D:D,MATCH('Eligible Components'!G1470,'Review Approach Lookup'!A:A,0)),INDEX('Tableau FR Download'!I:I,MATCH(M1470,'Tableau FR Download'!G:G,0))),"")=0,"TBC",IFERROR(IF(M1470="",INDEX('Review Approach Lookup'!D:D,MATCH('Eligible Components'!G1470,'Review Approach Lookup'!A:A,0)),INDEX('Tableau FR Download'!I:I,MATCH(M1470,'Tableau FR Download'!G:G,0))),""))</f>
        <v/>
      </c>
      <c r="K1470" s="1" t="s">
        <v>218</v>
      </c>
      <c r="L1470" s="1">
        <f>_xlfn.MAXIFS('Tableau FR Download'!A:A,'Tableau FR Download'!B:B,'Eligible Components'!G1470)</f>
        <v>0</v>
      </c>
      <c r="M1470" s="1" t="str">
        <f>IF(L1470=0,"",INDEX('Tableau FR Download'!G:G,MATCH('Eligible Components'!L1470,'Tableau FR Download'!A:A,0)))</f>
        <v/>
      </c>
      <c r="N1470" s="2" t="str">
        <f>IFERROR(IF(LEFT(INDEX('Tableau FR Download'!J:J,MATCH('Eligible Components'!M1470,'Tableau FR Download'!G:G,0)),FIND(" - ",INDEX('Tableau FR Download'!J:J,MATCH('Eligible Components'!M1470,'Tableau FR Download'!G:G,0)))-1) = 0,"",LEFT(INDEX('Tableau FR Download'!J:J,MATCH('Eligible Components'!M1470,'Tableau FR Download'!G:G,0)),FIND(" - ",INDEX('Tableau FR Download'!J:J,MATCH('Eligible Components'!M1470,'Tableau FR Download'!G:G,0)))-1)),"")</f>
        <v/>
      </c>
      <c r="O1470" s="2" t="str">
        <f>IF(T1470="No","",IFERROR(IF(INDEX('Tableau FR Download'!M:M,MATCH('Eligible Components'!M1470,'Tableau FR Download'!G:G,0))=0,"",INDEX('Tableau FR Download'!M:M,MATCH('Eligible Components'!M1470,'Tableau FR Download'!G:G,0))),""))</f>
        <v/>
      </c>
      <c r="P1470" s="27" t="str">
        <f>IF(IFERROR(
INDEX('Funding Request Tracker'!$G$6:$G$13,MATCH('Eligible Components'!N1470,'Funding Request Tracker'!$F$6:$F$13,0)),"")=0,"",
IFERROR(INDEX('Funding Request Tracker'!$G$6:$G$13,MATCH('Eligible Components'!N1470,'Funding Request Tracker'!$F$6:$F$13,0)),
""))</f>
        <v/>
      </c>
      <c r="Q1470" s="27" t="str">
        <f>IF(IFERROR(INDEX('Tableau FR Download'!N:N,MATCH('Eligible Components'!M1470,'Tableau FR Download'!G:G,0)),"")=0,"",IFERROR(INDEX('Tableau FR Download'!N:N,MATCH('Eligible Components'!M1470,'Tableau FR Download'!G:G,0)),""))</f>
        <v/>
      </c>
      <c r="R1470" s="27" t="str">
        <f>IF(IFERROR(INDEX('Tableau FR Download'!O:O,MATCH('Eligible Components'!M1470,'Tableau FR Download'!G:G,0)),"")=0,"",IFERROR(INDEX('Tableau FR Download'!O:O,MATCH('Eligible Components'!M1470,'Tableau FR Download'!G:G,0)),""))</f>
        <v/>
      </c>
      <c r="S1470" t="str">
        <f t="shared" si="78"/>
        <v/>
      </c>
      <c r="T1470" s="1" t="str">
        <f>IFERROR(INDEX('User Instructions'!$E$3:$E$8,MATCH('Eligible Components'!N1470,'User Instructions'!$D$3:$D$8,0)),"")</f>
        <v/>
      </c>
      <c r="U1470" s="1" t="str">
        <f>IFERROR(IF(INDEX('Tableau FR Download'!M:M,MATCH('Eligible Components'!M1470,'Tableau FR Download'!G:G,0))=0,"",INDEX('Tableau FR Download'!M:M,MATCH('Eligible Components'!M1470,'Tableau FR Download'!G:G,0))),"")</f>
        <v/>
      </c>
    </row>
    <row r="1471" spans="1:21" hidden="1" x14ac:dyDescent="0.35">
      <c r="A1471" s="1">
        <f t="shared" si="77"/>
        <v>0</v>
      </c>
      <c r="B1471" s="1">
        <v>0</v>
      </c>
      <c r="C1471" s="1" t="s">
        <v>201</v>
      </c>
      <c r="D1471" s="1" t="s">
        <v>175</v>
      </c>
      <c r="E1471" s="1" t="s">
        <v>121</v>
      </c>
      <c r="F1471" s="1" t="s">
        <v>216</v>
      </c>
      <c r="G1471" s="1" t="str">
        <f t="shared" si="76"/>
        <v>Tajikistan-Tuberculosis,RSSH</v>
      </c>
      <c r="H1471" s="1">
        <v>1</v>
      </c>
      <c r="I1471" s="1" t="s">
        <v>58</v>
      </c>
      <c r="J1471" s="1" t="str">
        <f>IF(IFERROR(IF(M1471="",INDEX('Review Approach Lookup'!D:D,MATCH('Eligible Components'!G1471,'Review Approach Lookup'!A:A,0)),INDEX('Tableau FR Download'!I:I,MATCH(M1471,'Tableau FR Download'!G:G,0))),"")=0,"TBC",IFERROR(IF(M1471="",INDEX('Review Approach Lookup'!D:D,MATCH('Eligible Components'!G1471,'Review Approach Lookup'!A:A,0)),INDEX('Tableau FR Download'!I:I,MATCH(M1471,'Tableau FR Download'!G:G,0))),""))</f>
        <v/>
      </c>
      <c r="K1471" s="1" t="s">
        <v>218</v>
      </c>
      <c r="L1471" s="1">
        <f>_xlfn.MAXIFS('Tableau FR Download'!A:A,'Tableau FR Download'!B:B,'Eligible Components'!G1471)</f>
        <v>0</v>
      </c>
      <c r="M1471" s="1" t="str">
        <f>IF(L1471=0,"",INDEX('Tableau FR Download'!G:G,MATCH('Eligible Components'!L1471,'Tableau FR Download'!A:A,0)))</f>
        <v/>
      </c>
      <c r="N1471" s="2" t="str">
        <f>IFERROR(IF(LEFT(INDEX('Tableau FR Download'!J:J,MATCH('Eligible Components'!M1471,'Tableau FR Download'!G:G,0)),FIND(" - ",INDEX('Tableau FR Download'!J:J,MATCH('Eligible Components'!M1471,'Tableau FR Download'!G:G,0)))-1) = 0,"",LEFT(INDEX('Tableau FR Download'!J:J,MATCH('Eligible Components'!M1471,'Tableau FR Download'!G:G,0)),FIND(" - ",INDEX('Tableau FR Download'!J:J,MATCH('Eligible Components'!M1471,'Tableau FR Download'!G:G,0)))-1)),"")</f>
        <v/>
      </c>
      <c r="O1471" s="2" t="str">
        <f>IF(T1471="No","",IFERROR(IF(INDEX('Tableau FR Download'!M:M,MATCH('Eligible Components'!M1471,'Tableau FR Download'!G:G,0))=0,"",INDEX('Tableau FR Download'!M:M,MATCH('Eligible Components'!M1471,'Tableau FR Download'!G:G,0))),""))</f>
        <v/>
      </c>
      <c r="P1471" s="27" t="str">
        <f>IF(IFERROR(
INDEX('Funding Request Tracker'!$G$6:$G$13,MATCH('Eligible Components'!N1471,'Funding Request Tracker'!$F$6:$F$13,0)),"")=0,"",
IFERROR(INDEX('Funding Request Tracker'!$G$6:$G$13,MATCH('Eligible Components'!N1471,'Funding Request Tracker'!$F$6:$F$13,0)),
""))</f>
        <v/>
      </c>
      <c r="Q1471" s="27" t="str">
        <f>IF(IFERROR(INDEX('Tableau FR Download'!N:N,MATCH('Eligible Components'!M1471,'Tableau FR Download'!G:G,0)),"")=0,"",IFERROR(INDEX('Tableau FR Download'!N:N,MATCH('Eligible Components'!M1471,'Tableau FR Download'!G:G,0)),""))</f>
        <v/>
      </c>
      <c r="R1471" s="27" t="str">
        <f>IF(IFERROR(INDEX('Tableau FR Download'!O:O,MATCH('Eligible Components'!M1471,'Tableau FR Download'!G:G,0)),"")=0,"",IFERROR(INDEX('Tableau FR Download'!O:O,MATCH('Eligible Components'!M1471,'Tableau FR Download'!G:G,0)),""))</f>
        <v/>
      </c>
      <c r="S1471" t="str">
        <f t="shared" si="78"/>
        <v/>
      </c>
      <c r="T1471" s="1" t="str">
        <f>IFERROR(INDEX('User Instructions'!$E$3:$E$8,MATCH('Eligible Components'!N1471,'User Instructions'!$D$3:$D$8,0)),"")</f>
        <v/>
      </c>
      <c r="U1471" s="1" t="str">
        <f>IFERROR(IF(INDEX('Tableau FR Download'!M:M,MATCH('Eligible Components'!M1471,'Tableau FR Download'!G:G,0))=0,"",INDEX('Tableau FR Download'!M:M,MATCH('Eligible Components'!M1471,'Tableau FR Download'!G:G,0))),"")</f>
        <v/>
      </c>
    </row>
    <row r="1472" spans="1:21" hidden="1" x14ac:dyDescent="0.35">
      <c r="A1472" s="1">
        <f t="shared" si="77"/>
        <v>0</v>
      </c>
      <c r="B1472" s="1">
        <v>1</v>
      </c>
      <c r="C1472" s="1" t="s">
        <v>201</v>
      </c>
      <c r="D1472" s="1" t="s">
        <v>176</v>
      </c>
      <c r="E1472" s="1" t="s">
        <v>59</v>
      </c>
      <c r="F1472" s="1" t="s">
        <v>59</v>
      </c>
      <c r="G1472" s="1" t="str">
        <f t="shared" si="76"/>
        <v>Tanzania (United Republic)-HIV/AIDS</v>
      </c>
      <c r="H1472" s="1">
        <v>1</v>
      </c>
      <c r="I1472" s="1" t="s">
        <v>107</v>
      </c>
      <c r="J1472" s="1" t="str">
        <f>IF(IFERROR(IF(M1472="",INDEX('Review Approach Lookup'!D:D,MATCH('Eligible Components'!G1472,'Review Approach Lookup'!A:A,0)),INDEX('Tableau FR Download'!I:I,MATCH(M1472,'Tableau FR Download'!G:G,0))),"")=0,"TBC",IFERROR(IF(M1472="",INDEX('Review Approach Lookup'!D:D,MATCH('Eligible Components'!G1472,'Review Approach Lookup'!A:A,0)),INDEX('Tableau FR Download'!I:I,MATCH(M1472,'Tableau FR Download'!G:G,0))),""))</f>
        <v>Tailored for National Strategic Plans</v>
      </c>
      <c r="K1472" s="1" t="s">
        <v>219</v>
      </c>
      <c r="L1472" s="1">
        <f>_xlfn.MAXIFS('Tableau FR Download'!A:A,'Tableau FR Download'!B:B,'Eligible Components'!G1472)</f>
        <v>0</v>
      </c>
      <c r="M1472" s="1" t="str">
        <f>IF(L1472=0,"",INDEX('Tableau FR Download'!G:G,MATCH('Eligible Components'!L1472,'Tableau FR Download'!A:A,0)))</f>
        <v/>
      </c>
      <c r="N1472" s="2" t="str">
        <f>IFERROR(IF(LEFT(INDEX('Tableau FR Download'!J:J,MATCH('Eligible Components'!M1472,'Tableau FR Download'!G:G,0)),FIND(" - ",INDEX('Tableau FR Download'!J:J,MATCH('Eligible Components'!M1472,'Tableau FR Download'!G:G,0)))-1) = 0,"",LEFT(INDEX('Tableau FR Download'!J:J,MATCH('Eligible Components'!M1472,'Tableau FR Download'!G:G,0)),FIND(" - ",INDEX('Tableau FR Download'!J:J,MATCH('Eligible Components'!M1472,'Tableau FR Download'!G:G,0)))-1)),"")</f>
        <v/>
      </c>
      <c r="O1472" s="2" t="str">
        <f>IF(T1472="No","",IFERROR(IF(INDEX('Tableau FR Download'!M:M,MATCH('Eligible Components'!M1472,'Tableau FR Download'!G:G,0))=0,"",INDEX('Tableau FR Download'!M:M,MATCH('Eligible Components'!M1472,'Tableau FR Download'!G:G,0))),""))</f>
        <v/>
      </c>
      <c r="P1472" s="27" t="str">
        <f>IF(IFERROR(
INDEX('Funding Request Tracker'!$G$6:$G$13,MATCH('Eligible Components'!N1472,'Funding Request Tracker'!$F$6:$F$13,0)),"")=0,"",
IFERROR(INDEX('Funding Request Tracker'!$G$6:$G$13,MATCH('Eligible Components'!N1472,'Funding Request Tracker'!$F$6:$F$13,0)),
""))</f>
        <v/>
      </c>
      <c r="Q1472" s="27" t="str">
        <f>IF(IFERROR(INDEX('Tableau FR Download'!N:N,MATCH('Eligible Components'!M1472,'Tableau FR Download'!G:G,0)),"")=0,"",IFERROR(INDEX('Tableau FR Download'!N:N,MATCH('Eligible Components'!M1472,'Tableau FR Download'!G:G,0)),""))</f>
        <v/>
      </c>
      <c r="R1472" s="27" t="str">
        <f>IF(IFERROR(INDEX('Tableau FR Download'!O:O,MATCH('Eligible Components'!M1472,'Tableau FR Download'!G:G,0)),"")=0,"",IFERROR(INDEX('Tableau FR Download'!O:O,MATCH('Eligible Components'!M1472,'Tableau FR Download'!G:G,0)),""))</f>
        <v/>
      </c>
      <c r="S1472" t="str">
        <f t="shared" si="78"/>
        <v/>
      </c>
      <c r="T1472" s="1" t="str">
        <f>IFERROR(INDEX('User Instructions'!$E$3:$E$8,MATCH('Eligible Components'!N1472,'User Instructions'!$D$3:$D$8,0)),"")</f>
        <v/>
      </c>
      <c r="U1472" s="1" t="str">
        <f>IFERROR(IF(INDEX('Tableau FR Download'!M:M,MATCH('Eligible Components'!M1472,'Tableau FR Download'!G:G,0))=0,"",INDEX('Tableau FR Download'!M:M,MATCH('Eligible Components'!M1472,'Tableau FR Download'!G:G,0))),"")</f>
        <v/>
      </c>
    </row>
    <row r="1473" spans="1:21" hidden="1" x14ac:dyDescent="0.35">
      <c r="A1473" s="1">
        <f t="shared" si="77"/>
        <v>0</v>
      </c>
      <c r="B1473" s="1">
        <v>0</v>
      </c>
      <c r="C1473" s="1" t="s">
        <v>201</v>
      </c>
      <c r="D1473" s="1" t="s">
        <v>176</v>
      </c>
      <c r="E1473" s="1" t="s">
        <v>103</v>
      </c>
      <c r="F1473" s="1" t="s">
        <v>203</v>
      </c>
      <c r="G1473" s="1" t="str">
        <f t="shared" si="76"/>
        <v>Tanzania (United Republic)-HIV/AIDS,Malaria</v>
      </c>
      <c r="H1473" s="1">
        <v>1</v>
      </c>
      <c r="I1473" s="1" t="s">
        <v>107</v>
      </c>
      <c r="J1473" s="1" t="str">
        <f>IF(IFERROR(IF(M1473="",INDEX('Review Approach Lookup'!D:D,MATCH('Eligible Components'!G1473,'Review Approach Lookup'!A:A,0)),INDEX('Tableau FR Download'!I:I,MATCH(M1473,'Tableau FR Download'!G:G,0))),"")=0,"TBC",IFERROR(IF(M1473="",INDEX('Review Approach Lookup'!D:D,MATCH('Eligible Components'!G1473,'Review Approach Lookup'!A:A,0)),INDEX('Tableau FR Download'!I:I,MATCH(M1473,'Tableau FR Download'!G:G,0))),""))</f>
        <v/>
      </c>
      <c r="K1473" s="1" t="s">
        <v>219</v>
      </c>
      <c r="L1473" s="1">
        <f>_xlfn.MAXIFS('Tableau FR Download'!A:A,'Tableau FR Download'!B:B,'Eligible Components'!G1473)</f>
        <v>0</v>
      </c>
      <c r="M1473" s="1" t="str">
        <f>IF(L1473=0,"",INDEX('Tableau FR Download'!G:G,MATCH('Eligible Components'!L1473,'Tableau FR Download'!A:A,0)))</f>
        <v/>
      </c>
      <c r="N1473" s="2" t="str">
        <f>IFERROR(IF(LEFT(INDEX('Tableau FR Download'!J:J,MATCH('Eligible Components'!M1473,'Tableau FR Download'!G:G,0)),FIND(" - ",INDEX('Tableau FR Download'!J:J,MATCH('Eligible Components'!M1473,'Tableau FR Download'!G:G,0)))-1) = 0,"",LEFT(INDEX('Tableau FR Download'!J:J,MATCH('Eligible Components'!M1473,'Tableau FR Download'!G:G,0)),FIND(" - ",INDEX('Tableau FR Download'!J:J,MATCH('Eligible Components'!M1473,'Tableau FR Download'!G:G,0)))-1)),"")</f>
        <v/>
      </c>
      <c r="O1473" s="2" t="str">
        <f>IF(T1473="No","",IFERROR(IF(INDEX('Tableau FR Download'!M:M,MATCH('Eligible Components'!M1473,'Tableau FR Download'!G:G,0))=0,"",INDEX('Tableau FR Download'!M:M,MATCH('Eligible Components'!M1473,'Tableau FR Download'!G:G,0))),""))</f>
        <v/>
      </c>
      <c r="P1473" s="27" t="str">
        <f>IF(IFERROR(
INDEX('Funding Request Tracker'!$G$6:$G$13,MATCH('Eligible Components'!N1473,'Funding Request Tracker'!$F$6:$F$13,0)),"")=0,"",
IFERROR(INDEX('Funding Request Tracker'!$G$6:$G$13,MATCH('Eligible Components'!N1473,'Funding Request Tracker'!$F$6:$F$13,0)),
""))</f>
        <v/>
      </c>
      <c r="Q1473" s="27" t="str">
        <f>IF(IFERROR(INDEX('Tableau FR Download'!N:N,MATCH('Eligible Components'!M1473,'Tableau FR Download'!G:G,0)),"")=0,"",IFERROR(INDEX('Tableau FR Download'!N:N,MATCH('Eligible Components'!M1473,'Tableau FR Download'!G:G,0)),""))</f>
        <v/>
      </c>
      <c r="R1473" s="27" t="str">
        <f>IF(IFERROR(INDEX('Tableau FR Download'!O:O,MATCH('Eligible Components'!M1473,'Tableau FR Download'!G:G,0)),"")=0,"",IFERROR(INDEX('Tableau FR Download'!O:O,MATCH('Eligible Components'!M1473,'Tableau FR Download'!G:G,0)),""))</f>
        <v/>
      </c>
      <c r="S1473" t="str">
        <f t="shared" si="78"/>
        <v/>
      </c>
      <c r="T1473" s="1" t="str">
        <f>IFERROR(INDEX('User Instructions'!$E$3:$E$8,MATCH('Eligible Components'!N1473,'User Instructions'!$D$3:$D$8,0)),"")</f>
        <v/>
      </c>
      <c r="U1473" s="1" t="str">
        <f>IFERROR(IF(INDEX('Tableau FR Download'!M:M,MATCH('Eligible Components'!M1473,'Tableau FR Download'!G:G,0))=0,"",INDEX('Tableau FR Download'!M:M,MATCH('Eligible Components'!M1473,'Tableau FR Download'!G:G,0))),"")</f>
        <v/>
      </c>
    </row>
    <row r="1474" spans="1:21" hidden="1" x14ac:dyDescent="0.35">
      <c r="A1474" s="1">
        <f t="shared" si="77"/>
        <v>0</v>
      </c>
      <c r="B1474" s="1">
        <v>0</v>
      </c>
      <c r="C1474" s="1" t="s">
        <v>201</v>
      </c>
      <c r="D1474" s="1" t="s">
        <v>176</v>
      </c>
      <c r="E1474" s="1" t="s">
        <v>204</v>
      </c>
      <c r="F1474" s="1" t="s">
        <v>205</v>
      </c>
      <c r="G1474" s="1" t="str">
        <f t="shared" ref="G1474:G1537" si="79">_xlfn.CONCAT(D1474,"-",F1474)</f>
        <v>Tanzania (United Republic)-HIV/AIDS,Malaria,RSSH</v>
      </c>
      <c r="H1474" s="1">
        <v>1</v>
      </c>
      <c r="I1474" s="1" t="s">
        <v>107</v>
      </c>
      <c r="J1474" s="1" t="str">
        <f>IF(IFERROR(IF(M1474="",INDEX('Review Approach Lookup'!D:D,MATCH('Eligible Components'!G1474,'Review Approach Lookup'!A:A,0)),INDEX('Tableau FR Download'!I:I,MATCH(M1474,'Tableau FR Download'!G:G,0))),"")=0,"TBC",IFERROR(IF(M1474="",INDEX('Review Approach Lookup'!D:D,MATCH('Eligible Components'!G1474,'Review Approach Lookup'!A:A,0)),INDEX('Tableau FR Download'!I:I,MATCH(M1474,'Tableau FR Download'!G:G,0))),""))</f>
        <v/>
      </c>
      <c r="K1474" s="1" t="s">
        <v>219</v>
      </c>
      <c r="L1474" s="1">
        <f>_xlfn.MAXIFS('Tableau FR Download'!A:A,'Tableau FR Download'!B:B,'Eligible Components'!G1474)</f>
        <v>0</v>
      </c>
      <c r="M1474" s="1" t="str">
        <f>IF(L1474=0,"",INDEX('Tableau FR Download'!G:G,MATCH('Eligible Components'!L1474,'Tableau FR Download'!A:A,0)))</f>
        <v/>
      </c>
      <c r="N1474" s="2" t="str">
        <f>IFERROR(IF(LEFT(INDEX('Tableau FR Download'!J:J,MATCH('Eligible Components'!M1474,'Tableau FR Download'!G:G,0)),FIND(" - ",INDEX('Tableau FR Download'!J:J,MATCH('Eligible Components'!M1474,'Tableau FR Download'!G:G,0)))-1) = 0,"",LEFT(INDEX('Tableau FR Download'!J:J,MATCH('Eligible Components'!M1474,'Tableau FR Download'!G:G,0)),FIND(" - ",INDEX('Tableau FR Download'!J:J,MATCH('Eligible Components'!M1474,'Tableau FR Download'!G:G,0)))-1)),"")</f>
        <v/>
      </c>
      <c r="O1474" s="2" t="str">
        <f>IF(T1474="No","",IFERROR(IF(INDEX('Tableau FR Download'!M:M,MATCH('Eligible Components'!M1474,'Tableau FR Download'!G:G,0))=0,"",INDEX('Tableau FR Download'!M:M,MATCH('Eligible Components'!M1474,'Tableau FR Download'!G:G,0))),""))</f>
        <v/>
      </c>
      <c r="P1474" s="27" t="str">
        <f>IF(IFERROR(
INDEX('Funding Request Tracker'!$G$6:$G$13,MATCH('Eligible Components'!N1474,'Funding Request Tracker'!$F$6:$F$13,0)),"")=0,"",
IFERROR(INDEX('Funding Request Tracker'!$G$6:$G$13,MATCH('Eligible Components'!N1474,'Funding Request Tracker'!$F$6:$F$13,0)),
""))</f>
        <v/>
      </c>
      <c r="Q1474" s="27" t="str">
        <f>IF(IFERROR(INDEX('Tableau FR Download'!N:N,MATCH('Eligible Components'!M1474,'Tableau FR Download'!G:G,0)),"")=0,"",IFERROR(INDEX('Tableau FR Download'!N:N,MATCH('Eligible Components'!M1474,'Tableau FR Download'!G:G,0)),""))</f>
        <v/>
      </c>
      <c r="R1474" s="27" t="str">
        <f>IF(IFERROR(INDEX('Tableau FR Download'!O:O,MATCH('Eligible Components'!M1474,'Tableau FR Download'!G:G,0)),"")=0,"",IFERROR(INDEX('Tableau FR Download'!O:O,MATCH('Eligible Components'!M1474,'Tableau FR Download'!G:G,0)),""))</f>
        <v/>
      </c>
      <c r="S1474" t="str">
        <f t="shared" si="78"/>
        <v/>
      </c>
      <c r="T1474" s="1" t="str">
        <f>IFERROR(INDEX('User Instructions'!$E$3:$E$8,MATCH('Eligible Components'!N1474,'User Instructions'!$D$3:$D$8,0)),"")</f>
        <v/>
      </c>
      <c r="U1474" s="1" t="str">
        <f>IFERROR(IF(INDEX('Tableau FR Download'!M:M,MATCH('Eligible Components'!M1474,'Tableau FR Download'!G:G,0))=0,"",INDEX('Tableau FR Download'!M:M,MATCH('Eligible Components'!M1474,'Tableau FR Download'!G:G,0))),"")</f>
        <v/>
      </c>
    </row>
    <row r="1475" spans="1:21" hidden="1" x14ac:dyDescent="0.35">
      <c r="A1475" s="1">
        <f t="shared" si="77"/>
        <v>0</v>
      </c>
      <c r="B1475" s="1">
        <v>0</v>
      </c>
      <c r="C1475" s="1" t="s">
        <v>201</v>
      </c>
      <c r="D1475" s="1" t="s">
        <v>176</v>
      </c>
      <c r="E1475" s="1" t="s">
        <v>206</v>
      </c>
      <c r="F1475" s="1" t="s">
        <v>207</v>
      </c>
      <c r="G1475" s="1" t="str">
        <f t="shared" si="79"/>
        <v>Tanzania (United Republic)-HIV/AIDS,RSSH</v>
      </c>
      <c r="H1475" s="1">
        <v>1</v>
      </c>
      <c r="I1475" s="1" t="s">
        <v>107</v>
      </c>
      <c r="J1475" s="1" t="str">
        <f>IF(IFERROR(IF(M1475="",INDEX('Review Approach Lookup'!D:D,MATCH('Eligible Components'!G1475,'Review Approach Lookup'!A:A,0)),INDEX('Tableau FR Download'!I:I,MATCH(M1475,'Tableau FR Download'!G:G,0))),"")=0,"TBC",IFERROR(IF(M1475="",INDEX('Review Approach Lookup'!D:D,MATCH('Eligible Components'!G1475,'Review Approach Lookup'!A:A,0)),INDEX('Tableau FR Download'!I:I,MATCH(M1475,'Tableau FR Download'!G:G,0))),""))</f>
        <v/>
      </c>
      <c r="K1475" s="1" t="s">
        <v>219</v>
      </c>
      <c r="L1475" s="1">
        <f>_xlfn.MAXIFS('Tableau FR Download'!A:A,'Tableau FR Download'!B:B,'Eligible Components'!G1475)</f>
        <v>0</v>
      </c>
      <c r="M1475" s="1" t="str">
        <f>IF(L1475=0,"",INDEX('Tableau FR Download'!G:G,MATCH('Eligible Components'!L1475,'Tableau FR Download'!A:A,0)))</f>
        <v/>
      </c>
      <c r="N1475" s="2" t="str">
        <f>IFERROR(IF(LEFT(INDEX('Tableau FR Download'!J:J,MATCH('Eligible Components'!M1475,'Tableau FR Download'!G:G,0)),FIND(" - ",INDEX('Tableau FR Download'!J:J,MATCH('Eligible Components'!M1475,'Tableau FR Download'!G:G,0)))-1) = 0,"",LEFT(INDEX('Tableau FR Download'!J:J,MATCH('Eligible Components'!M1475,'Tableau FR Download'!G:G,0)),FIND(" - ",INDEX('Tableau FR Download'!J:J,MATCH('Eligible Components'!M1475,'Tableau FR Download'!G:G,0)))-1)),"")</f>
        <v/>
      </c>
      <c r="O1475" s="2" t="str">
        <f>IF(T1475="No","",IFERROR(IF(INDEX('Tableau FR Download'!M:M,MATCH('Eligible Components'!M1475,'Tableau FR Download'!G:G,0))=0,"",INDEX('Tableau FR Download'!M:M,MATCH('Eligible Components'!M1475,'Tableau FR Download'!G:G,0))),""))</f>
        <v/>
      </c>
      <c r="P1475" s="27" t="str">
        <f>IF(IFERROR(
INDEX('Funding Request Tracker'!$G$6:$G$13,MATCH('Eligible Components'!N1475,'Funding Request Tracker'!$F$6:$F$13,0)),"")=0,"",
IFERROR(INDEX('Funding Request Tracker'!$G$6:$G$13,MATCH('Eligible Components'!N1475,'Funding Request Tracker'!$F$6:$F$13,0)),
""))</f>
        <v/>
      </c>
      <c r="Q1475" s="27" t="str">
        <f>IF(IFERROR(INDEX('Tableau FR Download'!N:N,MATCH('Eligible Components'!M1475,'Tableau FR Download'!G:G,0)),"")=0,"",IFERROR(INDEX('Tableau FR Download'!N:N,MATCH('Eligible Components'!M1475,'Tableau FR Download'!G:G,0)),""))</f>
        <v/>
      </c>
      <c r="R1475" s="27" t="str">
        <f>IF(IFERROR(INDEX('Tableau FR Download'!O:O,MATCH('Eligible Components'!M1475,'Tableau FR Download'!G:G,0)),"")=0,"",IFERROR(INDEX('Tableau FR Download'!O:O,MATCH('Eligible Components'!M1475,'Tableau FR Download'!G:G,0)),""))</f>
        <v/>
      </c>
      <c r="S1475" t="str">
        <f t="shared" si="78"/>
        <v/>
      </c>
      <c r="T1475" s="1" t="str">
        <f>IFERROR(INDEX('User Instructions'!$E$3:$E$8,MATCH('Eligible Components'!N1475,'User Instructions'!$D$3:$D$8,0)),"")</f>
        <v/>
      </c>
      <c r="U1475" s="1" t="str">
        <f>IFERROR(IF(INDEX('Tableau FR Download'!M:M,MATCH('Eligible Components'!M1475,'Tableau FR Download'!G:G,0))=0,"",INDEX('Tableau FR Download'!M:M,MATCH('Eligible Components'!M1475,'Tableau FR Download'!G:G,0))),"")</f>
        <v/>
      </c>
    </row>
    <row r="1476" spans="1:21" hidden="1" x14ac:dyDescent="0.35">
      <c r="A1476" s="1">
        <f t="shared" si="77"/>
        <v>1</v>
      </c>
      <c r="B1476" s="1">
        <v>0</v>
      </c>
      <c r="C1476" s="1" t="s">
        <v>201</v>
      </c>
      <c r="D1476" s="1" t="s">
        <v>176</v>
      </c>
      <c r="E1476" s="1" t="s">
        <v>63</v>
      </c>
      <c r="F1476" s="1" t="s">
        <v>208</v>
      </c>
      <c r="G1476" s="1" t="str">
        <f t="shared" si="79"/>
        <v>Tanzania (United Republic)-HIV/AIDS, Tuberculosis</v>
      </c>
      <c r="H1476" s="1">
        <v>1</v>
      </c>
      <c r="I1476" s="1" t="s">
        <v>107</v>
      </c>
      <c r="J1476" s="1" t="str">
        <f>IF(IFERROR(IF(M1476="",INDEX('Review Approach Lookup'!D:D,MATCH('Eligible Components'!G1476,'Review Approach Lookup'!A:A,0)),INDEX('Tableau FR Download'!I:I,MATCH(M1476,'Tableau FR Download'!G:G,0))),"")=0,"TBC",IFERROR(IF(M1476="",INDEX('Review Approach Lookup'!D:D,MATCH('Eligible Components'!G1476,'Review Approach Lookup'!A:A,0)),INDEX('Tableau FR Download'!I:I,MATCH(M1476,'Tableau FR Download'!G:G,0))),""))</f>
        <v>Tailored for National Strategic Plans</v>
      </c>
      <c r="K1476" s="1" t="s">
        <v>219</v>
      </c>
      <c r="L1476" s="1">
        <f>_xlfn.MAXIFS('Tableau FR Download'!A:A,'Tableau FR Download'!B:B,'Eligible Components'!G1476)</f>
        <v>1550</v>
      </c>
      <c r="M1476" s="1" t="str">
        <f>IF(L1476=0,"",INDEX('Tableau FR Download'!G:G,MATCH('Eligible Components'!L1476,'Tableau FR Download'!A:A,0)))</f>
        <v>FR1550-TZA-C</v>
      </c>
      <c r="N1476" s="2" t="str">
        <f>IFERROR(IF(LEFT(INDEX('Tableau FR Download'!J:J,MATCH('Eligible Components'!M1476,'Tableau FR Download'!G:G,0)),FIND(" - ",INDEX('Tableau FR Download'!J:J,MATCH('Eligible Components'!M1476,'Tableau FR Download'!G:G,0)))-1) = 0,"",LEFT(INDEX('Tableau FR Download'!J:J,MATCH('Eligible Components'!M1476,'Tableau FR Download'!G:G,0)),FIND(" - ",INDEX('Tableau FR Download'!J:J,MATCH('Eligible Components'!M1476,'Tableau FR Download'!G:G,0)))-1)),"")</f>
        <v>Window 2</v>
      </c>
      <c r="O1476" s="2" t="str">
        <f>IF(T1476="No","",IFERROR(IF(INDEX('Tableau FR Download'!M:M,MATCH('Eligible Components'!M1476,'Tableau FR Download'!G:G,0))=0,"",INDEX('Tableau FR Download'!M:M,MATCH('Eligible Components'!M1476,'Tableau FR Download'!G:G,0))),""))</f>
        <v>Grant Making</v>
      </c>
      <c r="P1476" s="27">
        <f>IF(IFERROR(
INDEX('Funding Request Tracker'!$G$6:$G$13,MATCH('Eligible Components'!N1476,'Funding Request Tracker'!$F$6:$F$13,0)),"")=0,"",
IFERROR(INDEX('Funding Request Tracker'!$G$6:$G$13,MATCH('Eligible Components'!N1476,'Funding Request Tracker'!$F$6:$F$13,0)),
""))</f>
        <v>45076</v>
      </c>
      <c r="Q1476" s="27">
        <f>IF(IFERROR(INDEX('Tableau FR Download'!N:N,MATCH('Eligible Components'!M1476,'Tableau FR Download'!G:G,0)),"")=0,"",IFERROR(INDEX('Tableau FR Download'!N:N,MATCH('Eligible Components'!M1476,'Tableau FR Download'!G:G,0)),""))</f>
        <v>45253</v>
      </c>
      <c r="R1476" s="27">
        <f>IF(IFERROR(INDEX('Tableau FR Download'!O:O,MATCH('Eligible Components'!M1476,'Tableau FR Download'!G:G,0)),"")=0,"",IFERROR(INDEX('Tableau FR Download'!O:O,MATCH('Eligible Components'!M1476,'Tableau FR Download'!G:G,0)),""))</f>
        <v>45275</v>
      </c>
      <c r="S1476">
        <f t="shared" si="78"/>
        <v>6.5245901639344259</v>
      </c>
      <c r="T1476" s="1" t="str">
        <f>IFERROR(INDEX('User Instructions'!$E$3:$E$8,MATCH('Eligible Components'!N1476,'User Instructions'!$D$3:$D$8,0)),"")</f>
        <v>Yes</v>
      </c>
      <c r="U1476" s="1" t="str">
        <f>IFERROR(IF(INDEX('Tableau FR Download'!M:M,MATCH('Eligible Components'!M1476,'Tableau FR Download'!G:G,0))=0,"",INDEX('Tableau FR Download'!M:M,MATCH('Eligible Components'!M1476,'Tableau FR Download'!G:G,0))),"")</f>
        <v>Grant Making</v>
      </c>
    </row>
    <row r="1477" spans="1:21" hidden="1" x14ac:dyDescent="0.35">
      <c r="A1477" s="1">
        <f t="shared" si="77"/>
        <v>0</v>
      </c>
      <c r="B1477" s="1">
        <v>0</v>
      </c>
      <c r="C1477" s="1" t="s">
        <v>201</v>
      </c>
      <c r="D1477" s="1" t="s">
        <v>176</v>
      </c>
      <c r="E1477" s="1" t="s">
        <v>53</v>
      </c>
      <c r="F1477" s="1" t="s">
        <v>209</v>
      </c>
      <c r="G1477" s="1" t="str">
        <f t="shared" si="79"/>
        <v>Tanzania (United Republic)-HIV/AIDS,Tuberculosis,Malaria</v>
      </c>
      <c r="H1477" s="1">
        <v>1</v>
      </c>
      <c r="I1477" s="1" t="s">
        <v>107</v>
      </c>
      <c r="J1477" s="1" t="str">
        <f>IF(IFERROR(IF(M1477="",INDEX('Review Approach Lookup'!D:D,MATCH('Eligible Components'!G1477,'Review Approach Lookup'!A:A,0)),INDEX('Tableau FR Download'!I:I,MATCH(M1477,'Tableau FR Download'!G:G,0))),"")=0,"TBC",IFERROR(IF(M1477="",INDEX('Review Approach Lookup'!D:D,MATCH('Eligible Components'!G1477,'Review Approach Lookup'!A:A,0)),INDEX('Tableau FR Download'!I:I,MATCH(M1477,'Tableau FR Download'!G:G,0))),""))</f>
        <v/>
      </c>
      <c r="K1477" s="1" t="s">
        <v>219</v>
      </c>
      <c r="L1477" s="1">
        <f>_xlfn.MAXIFS('Tableau FR Download'!A:A,'Tableau FR Download'!B:B,'Eligible Components'!G1477)</f>
        <v>0</v>
      </c>
      <c r="M1477" s="1" t="str">
        <f>IF(L1477=0,"",INDEX('Tableau FR Download'!G:G,MATCH('Eligible Components'!L1477,'Tableau FR Download'!A:A,0)))</f>
        <v/>
      </c>
      <c r="N1477" s="2" t="str">
        <f>IFERROR(IF(LEFT(INDEX('Tableau FR Download'!J:J,MATCH('Eligible Components'!M1477,'Tableau FR Download'!G:G,0)),FIND(" - ",INDEX('Tableau FR Download'!J:J,MATCH('Eligible Components'!M1477,'Tableau FR Download'!G:G,0)))-1) = 0,"",LEFT(INDEX('Tableau FR Download'!J:J,MATCH('Eligible Components'!M1477,'Tableau FR Download'!G:G,0)),FIND(" - ",INDEX('Tableau FR Download'!J:J,MATCH('Eligible Components'!M1477,'Tableau FR Download'!G:G,0)))-1)),"")</f>
        <v/>
      </c>
      <c r="O1477" s="2" t="str">
        <f>IF(T1477="No","",IFERROR(IF(INDEX('Tableau FR Download'!M:M,MATCH('Eligible Components'!M1477,'Tableau FR Download'!G:G,0))=0,"",INDEX('Tableau FR Download'!M:M,MATCH('Eligible Components'!M1477,'Tableau FR Download'!G:G,0))),""))</f>
        <v/>
      </c>
      <c r="P1477" s="27" t="str">
        <f>IF(IFERROR(
INDEX('Funding Request Tracker'!$G$6:$G$13,MATCH('Eligible Components'!N1477,'Funding Request Tracker'!$F$6:$F$13,0)),"")=0,"",
IFERROR(INDEX('Funding Request Tracker'!$G$6:$G$13,MATCH('Eligible Components'!N1477,'Funding Request Tracker'!$F$6:$F$13,0)),
""))</f>
        <v/>
      </c>
      <c r="Q1477" s="27" t="str">
        <f>IF(IFERROR(INDEX('Tableau FR Download'!N:N,MATCH('Eligible Components'!M1477,'Tableau FR Download'!G:G,0)),"")=0,"",IFERROR(INDEX('Tableau FR Download'!N:N,MATCH('Eligible Components'!M1477,'Tableau FR Download'!G:G,0)),""))</f>
        <v/>
      </c>
      <c r="R1477" s="27" t="str">
        <f>IF(IFERROR(INDEX('Tableau FR Download'!O:O,MATCH('Eligible Components'!M1477,'Tableau FR Download'!G:G,0)),"")=0,"",IFERROR(INDEX('Tableau FR Download'!O:O,MATCH('Eligible Components'!M1477,'Tableau FR Download'!G:G,0)),""))</f>
        <v/>
      </c>
      <c r="S1477" t="str">
        <f t="shared" si="78"/>
        <v/>
      </c>
      <c r="T1477" s="1" t="str">
        <f>IFERROR(INDEX('User Instructions'!$E$3:$E$8,MATCH('Eligible Components'!N1477,'User Instructions'!$D$3:$D$8,0)),"")</f>
        <v/>
      </c>
      <c r="U1477" s="1" t="str">
        <f>IFERROR(IF(INDEX('Tableau FR Download'!M:M,MATCH('Eligible Components'!M1477,'Tableau FR Download'!G:G,0))=0,"",INDEX('Tableau FR Download'!M:M,MATCH('Eligible Components'!M1477,'Tableau FR Download'!G:G,0))),"")</f>
        <v/>
      </c>
    </row>
    <row r="1478" spans="1:21" hidden="1" x14ac:dyDescent="0.35">
      <c r="A1478" s="1">
        <f t="shared" si="77"/>
        <v>0</v>
      </c>
      <c r="B1478" s="1">
        <v>0</v>
      </c>
      <c r="C1478" s="1" t="s">
        <v>201</v>
      </c>
      <c r="D1478" s="1" t="s">
        <v>176</v>
      </c>
      <c r="E1478" s="1" t="s">
        <v>81</v>
      </c>
      <c r="F1478" s="1" t="s">
        <v>210</v>
      </c>
      <c r="G1478" s="1" t="str">
        <f t="shared" si="79"/>
        <v>Tanzania (United Republic)-HIV/AIDS,Tuberculosis,Malaria,RSSH</v>
      </c>
      <c r="H1478" s="1">
        <v>1</v>
      </c>
      <c r="I1478" s="1" t="s">
        <v>107</v>
      </c>
      <c r="J1478" s="1" t="str">
        <f>IF(IFERROR(IF(M1478="",INDEX('Review Approach Lookup'!D:D,MATCH('Eligible Components'!G1478,'Review Approach Lookup'!A:A,0)),INDEX('Tableau FR Download'!I:I,MATCH(M1478,'Tableau FR Download'!G:G,0))),"")=0,"TBC",IFERROR(IF(M1478="",INDEX('Review Approach Lookup'!D:D,MATCH('Eligible Components'!G1478,'Review Approach Lookup'!A:A,0)),INDEX('Tableau FR Download'!I:I,MATCH(M1478,'Tableau FR Download'!G:G,0))),""))</f>
        <v/>
      </c>
      <c r="K1478" s="1" t="s">
        <v>219</v>
      </c>
      <c r="L1478" s="1">
        <f>_xlfn.MAXIFS('Tableau FR Download'!A:A,'Tableau FR Download'!B:B,'Eligible Components'!G1478)</f>
        <v>0</v>
      </c>
      <c r="M1478" s="1" t="str">
        <f>IF(L1478=0,"",INDEX('Tableau FR Download'!G:G,MATCH('Eligible Components'!L1478,'Tableau FR Download'!A:A,0)))</f>
        <v/>
      </c>
      <c r="N1478" s="2" t="str">
        <f>IFERROR(IF(LEFT(INDEX('Tableau FR Download'!J:J,MATCH('Eligible Components'!M1478,'Tableau FR Download'!G:G,0)),FIND(" - ",INDEX('Tableau FR Download'!J:J,MATCH('Eligible Components'!M1478,'Tableau FR Download'!G:G,0)))-1) = 0,"",LEFT(INDEX('Tableau FR Download'!J:J,MATCH('Eligible Components'!M1478,'Tableau FR Download'!G:G,0)),FIND(" - ",INDEX('Tableau FR Download'!J:J,MATCH('Eligible Components'!M1478,'Tableau FR Download'!G:G,0)))-1)),"")</f>
        <v/>
      </c>
      <c r="O1478" s="2" t="str">
        <f>IF(T1478="No","",IFERROR(IF(INDEX('Tableau FR Download'!M:M,MATCH('Eligible Components'!M1478,'Tableau FR Download'!G:G,0))=0,"",INDEX('Tableau FR Download'!M:M,MATCH('Eligible Components'!M1478,'Tableau FR Download'!G:G,0))),""))</f>
        <v/>
      </c>
      <c r="P1478" s="27" t="str">
        <f>IF(IFERROR(
INDEX('Funding Request Tracker'!$G$6:$G$13,MATCH('Eligible Components'!N1478,'Funding Request Tracker'!$F$6:$F$13,0)),"")=0,"",
IFERROR(INDEX('Funding Request Tracker'!$G$6:$G$13,MATCH('Eligible Components'!N1478,'Funding Request Tracker'!$F$6:$F$13,0)),
""))</f>
        <v/>
      </c>
      <c r="Q1478" s="27" t="str">
        <f>IF(IFERROR(INDEX('Tableau FR Download'!N:N,MATCH('Eligible Components'!M1478,'Tableau FR Download'!G:G,0)),"")=0,"",IFERROR(INDEX('Tableau FR Download'!N:N,MATCH('Eligible Components'!M1478,'Tableau FR Download'!G:G,0)),""))</f>
        <v/>
      </c>
      <c r="R1478" s="27" t="str">
        <f>IF(IFERROR(INDEX('Tableau FR Download'!O:O,MATCH('Eligible Components'!M1478,'Tableau FR Download'!G:G,0)),"")=0,"",IFERROR(INDEX('Tableau FR Download'!O:O,MATCH('Eligible Components'!M1478,'Tableau FR Download'!G:G,0)),""))</f>
        <v/>
      </c>
      <c r="S1478" t="str">
        <f t="shared" si="78"/>
        <v/>
      </c>
      <c r="T1478" s="1" t="str">
        <f>IFERROR(INDEX('User Instructions'!$E$3:$E$8,MATCH('Eligible Components'!N1478,'User Instructions'!$D$3:$D$8,0)),"")</f>
        <v/>
      </c>
      <c r="U1478" s="1" t="str">
        <f>IFERROR(IF(INDEX('Tableau FR Download'!M:M,MATCH('Eligible Components'!M1478,'Tableau FR Download'!G:G,0))=0,"",INDEX('Tableau FR Download'!M:M,MATCH('Eligible Components'!M1478,'Tableau FR Download'!G:G,0))),"")</f>
        <v/>
      </c>
    </row>
    <row r="1479" spans="1:21" hidden="1" x14ac:dyDescent="0.35">
      <c r="A1479" s="1">
        <f t="shared" si="77"/>
        <v>0</v>
      </c>
      <c r="B1479" s="1">
        <v>0</v>
      </c>
      <c r="C1479" s="1" t="s">
        <v>201</v>
      </c>
      <c r="D1479" s="1" t="s">
        <v>176</v>
      </c>
      <c r="E1479" s="1" t="s">
        <v>137</v>
      </c>
      <c r="F1479" s="1" t="s">
        <v>211</v>
      </c>
      <c r="G1479" s="1" t="str">
        <f t="shared" si="79"/>
        <v>Tanzania (United Republic)-HIV/AIDS,Tuberculosis,RSSH</v>
      </c>
      <c r="H1479" s="1">
        <v>1</v>
      </c>
      <c r="I1479" s="1" t="s">
        <v>107</v>
      </c>
      <c r="J1479" s="1" t="str">
        <f>IF(IFERROR(IF(M1479="",INDEX('Review Approach Lookup'!D:D,MATCH('Eligible Components'!G1479,'Review Approach Lookup'!A:A,0)),INDEX('Tableau FR Download'!I:I,MATCH(M1479,'Tableau FR Download'!G:G,0))),"")=0,"TBC",IFERROR(IF(M1479="",INDEX('Review Approach Lookup'!D:D,MATCH('Eligible Components'!G1479,'Review Approach Lookup'!A:A,0)),INDEX('Tableau FR Download'!I:I,MATCH(M1479,'Tableau FR Download'!G:G,0))),""))</f>
        <v/>
      </c>
      <c r="K1479" s="1" t="s">
        <v>219</v>
      </c>
      <c r="L1479" s="1">
        <f>_xlfn.MAXIFS('Tableau FR Download'!A:A,'Tableau FR Download'!B:B,'Eligible Components'!G1479)</f>
        <v>0</v>
      </c>
      <c r="M1479" s="1" t="str">
        <f>IF(L1479=0,"",INDEX('Tableau FR Download'!G:G,MATCH('Eligible Components'!L1479,'Tableau FR Download'!A:A,0)))</f>
        <v/>
      </c>
      <c r="N1479" s="2" t="str">
        <f>IFERROR(IF(LEFT(INDEX('Tableau FR Download'!J:J,MATCH('Eligible Components'!M1479,'Tableau FR Download'!G:G,0)),FIND(" - ",INDEX('Tableau FR Download'!J:J,MATCH('Eligible Components'!M1479,'Tableau FR Download'!G:G,0)))-1) = 0,"",LEFT(INDEX('Tableau FR Download'!J:J,MATCH('Eligible Components'!M1479,'Tableau FR Download'!G:G,0)),FIND(" - ",INDEX('Tableau FR Download'!J:J,MATCH('Eligible Components'!M1479,'Tableau FR Download'!G:G,0)))-1)),"")</f>
        <v/>
      </c>
      <c r="O1479" s="2" t="str">
        <f>IF(T1479="No","",IFERROR(IF(INDEX('Tableau FR Download'!M:M,MATCH('Eligible Components'!M1479,'Tableau FR Download'!G:G,0))=0,"",INDEX('Tableau FR Download'!M:M,MATCH('Eligible Components'!M1479,'Tableau FR Download'!G:G,0))),""))</f>
        <v/>
      </c>
      <c r="P1479" s="27" t="str">
        <f>IF(IFERROR(
INDEX('Funding Request Tracker'!$G$6:$G$13,MATCH('Eligible Components'!N1479,'Funding Request Tracker'!$F$6:$F$13,0)),"")=0,"",
IFERROR(INDEX('Funding Request Tracker'!$G$6:$G$13,MATCH('Eligible Components'!N1479,'Funding Request Tracker'!$F$6:$F$13,0)),
""))</f>
        <v/>
      </c>
      <c r="Q1479" s="27" t="str">
        <f>IF(IFERROR(INDEX('Tableau FR Download'!N:N,MATCH('Eligible Components'!M1479,'Tableau FR Download'!G:G,0)),"")=0,"",IFERROR(INDEX('Tableau FR Download'!N:N,MATCH('Eligible Components'!M1479,'Tableau FR Download'!G:G,0)),""))</f>
        <v/>
      </c>
      <c r="R1479" s="27" t="str">
        <f>IF(IFERROR(INDEX('Tableau FR Download'!O:O,MATCH('Eligible Components'!M1479,'Tableau FR Download'!G:G,0)),"")=0,"",IFERROR(INDEX('Tableau FR Download'!O:O,MATCH('Eligible Components'!M1479,'Tableau FR Download'!G:G,0)),""))</f>
        <v/>
      </c>
      <c r="S1479" t="str">
        <f t="shared" si="78"/>
        <v/>
      </c>
      <c r="T1479" s="1" t="str">
        <f>IFERROR(INDEX('User Instructions'!$E$3:$E$8,MATCH('Eligible Components'!N1479,'User Instructions'!$D$3:$D$8,0)),"")</f>
        <v/>
      </c>
      <c r="U1479" s="1" t="str">
        <f>IFERROR(IF(INDEX('Tableau FR Download'!M:M,MATCH('Eligible Components'!M1479,'Tableau FR Download'!G:G,0))=0,"",INDEX('Tableau FR Download'!M:M,MATCH('Eligible Components'!M1479,'Tableau FR Download'!G:G,0))),"")</f>
        <v/>
      </c>
    </row>
    <row r="1480" spans="1:21" hidden="1" x14ac:dyDescent="0.35">
      <c r="A1480" s="1">
        <f t="shared" si="77"/>
        <v>1</v>
      </c>
      <c r="B1480" s="1">
        <v>0</v>
      </c>
      <c r="C1480" s="1" t="s">
        <v>201</v>
      </c>
      <c r="D1480" s="1" t="s">
        <v>176</v>
      </c>
      <c r="E1480" s="1" t="s">
        <v>68</v>
      </c>
      <c r="F1480" s="1" t="s">
        <v>68</v>
      </c>
      <c r="G1480" s="1" t="str">
        <f t="shared" si="79"/>
        <v>Tanzania (United Republic)-Malaria</v>
      </c>
      <c r="H1480" s="1">
        <v>1</v>
      </c>
      <c r="I1480" s="1" t="s">
        <v>107</v>
      </c>
      <c r="J1480" s="1" t="str">
        <f>IF(IFERROR(IF(M1480="",INDEX('Review Approach Lookup'!D:D,MATCH('Eligible Components'!G1480,'Review Approach Lookup'!A:A,0)),INDEX('Tableau FR Download'!I:I,MATCH(M1480,'Tableau FR Download'!G:G,0))),"")=0,"TBC",IFERROR(IF(M1480="",INDEX('Review Approach Lookup'!D:D,MATCH('Eligible Components'!G1480,'Review Approach Lookup'!A:A,0)),INDEX('Tableau FR Download'!I:I,MATCH(M1480,'Tableau FR Download'!G:G,0))),""))</f>
        <v>Program Continuation</v>
      </c>
      <c r="K1480" s="1" t="s">
        <v>219</v>
      </c>
      <c r="L1480" s="1">
        <f>_xlfn.MAXIFS('Tableau FR Download'!A:A,'Tableau FR Download'!B:B,'Eligible Components'!G1480)</f>
        <v>1551</v>
      </c>
      <c r="M1480" s="1" t="str">
        <f>IF(L1480=0,"",INDEX('Tableau FR Download'!G:G,MATCH('Eligible Components'!L1480,'Tableau FR Download'!A:A,0)))</f>
        <v>FR1551-TZA-M</v>
      </c>
      <c r="N1480" s="2" t="str">
        <f>IFERROR(IF(LEFT(INDEX('Tableau FR Download'!J:J,MATCH('Eligible Components'!M1480,'Tableau FR Download'!G:G,0)),FIND(" - ",INDEX('Tableau FR Download'!J:J,MATCH('Eligible Components'!M1480,'Tableau FR Download'!G:G,0)))-1) = 0,"",LEFT(INDEX('Tableau FR Download'!J:J,MATCH('Eligible Components'!M1480,'Tableau FR Download'!G:G,0)),FIND(" - ",INDEX('Tableau FR Download'!J:J,MATCH('Eligible Components'!M1480,'Tableau FR Download'!G:G,0)))-1)),"")</f>
        <v>Window 2</v>
      </c>
      <c r="O1480" s="2" t="str">
        <f>IF(T1480="No","",IFERROR(IF(INDEX('Tableau FR Download'!M:M,MATCH('Eligible Components'!M1480,'Tableau FR Download'!G:G,0))=0,"",INDEX('Tableau FR Download'!M:M,MATCH('Eligible Components'!M1480,'Tableau FR Download'!G:G,0))),""))</f>
        <v>Grant Making</v>
      </c>
      <c r="P1480" s="27">
        <f>IF(IFERROR(
INDEX('Funding Request Tracker'!$G$6:$G$13,MATCH('Eligible Components'!N1480,'Funding Request Tracker'!$F$6:$F$13,0)),"")=0,"",
IFERROR(INDEX('Funding Request Tracker'!$G$6:$G$13,MATCH('Eligible Components'!N1480,'Funding Request Tracker'!$F$6:$F$13,0)),
""))</f>
        <v>45076</v>
      </c>
      <c r="Q1480" s="27">
        <f>IF(IFERROR(INDEX('Tableau FR Download'!N:N,MATCH('Eligible Components'!M1480,'Tableau FR Download'!G:G,0)),"")=0,"",IFERROR(INDEX('Tableau FR Download'!N:N,MATCH('Eligible Components'!M1480,'Tableau FR Download'!G:G,0)),""))</f>
        <v>45253</v>
      </c>
      <c r="R1480" s="27">
        <f>IF(IFERROR(INDEX('Tableau FR Download'!O:O,MATCH('Eligible Components'!M1480,'Tableau FR Download'!G:G,0)),"")=0,"",IFERROR(INDEX('Tableau FR Download'!O:O,MATCH('Eligible Components'!M1480,'Tableau FR Download'!G:G,0)),""))</f>
        <v>45275</v>
      </c>
      <c r="S1480">
        <f t="shared" si="78"/>
        <v>6.5245901639344259</v>
      </c>
      <c r="T1480" s="1" t="str">
        <f>IFERROR(INDEX('User Instructions'!$E$3:$E$8,MATCH('Eligible Components'!N1480,'User Instructions'!$D$3:$D$8,0)),"")</f>
        <v>Yes</v>
      </c>
      <c r="U1480" s="1" t="str">
        <f>IFERROR(IF(INDEX('Tableau FR Download'!M:M,MATCH('Eligible Components'!M1480,'Tableau FR Download'!G:G,0))=0,"",INDEX('Tableau FR Download'!M:M,MATCH('Eligible Components'!M1480,'Tableau FR Download'!G:G,0))),"")</f>
        <v>Grant Making</v>
      </c>
    </row>
    <row r="1481" spans="1:21" hidden="1" x14ac:dyDescent="0.35">
      <c r="A1481" s="1">
        <f t="shared" si="77"/>
        <v>0</v>
      </c>
      <c r="B1481" s="1">
        <v>0</v>
      </c>
      <c r="C1481" s="1" t="s">
        <v>201</v>
      </c>
      <c r="D1481" s="1" t="s">
        <v>176</v>
      </c>
      <c r="E1481" s="1" t="s">
        <v>94</v>
      </c>
      <c r="F1481" s="1" t="s">
        <v>212</v>
      </c>
      <c r="G1481" s="1" t="str">
        <f t="shared" si="79"/>
        <v>Tanzania (United Republic)-Malaria,RSSH</v>
      </c>
      <c r="H1481" s="1">
        <v>1</v>
      </c>
      <c r="I1481" s="1" t="s">
        <v>107</v>
      </c>
      <c r="J1481" s="1" t="str">
        <f>IF(IFERROR(IF(M1481="",INDEX('Review Approach Lookup'!D:D,MATCH('Eligible Components'!G1481,'Review Approach Lookup'!A:A,0)),INDEX('Tableau FR Download'!I:I,MATCH(M1481,'Tableau FR Download'!G:G,0))),"")=0,"TBC",IFERROR(IF(M1481="",INDEX('Review Approach Lookup'!D:D,MATCH('Eligible Components'!G1481,'Review Approach Lookup'!A:A,0)),INDEX('Tableau FR Download'!I:I,MATCH(M1481,'Tableau FR Download'!G:G,0))),""))</f>
        <v/>
      </c>
      <c r="K1481" s="1" t="s">
        <v>219</v>
      </c>
      <c r="L1481" s="1">
        <f>_xlfn.MAXIFS('Tableau FR Download'!A:A,'Tableau FR Download'!B:B,'Eligible Components'!G1481)</f>
        <v>0</v>
      </c>
      <c r="M1481" s="1" t="str">
        <f>IF(L1481=0,"",INDEX('Tableau FR Download'!G:G,MATCH('Eligible Components'!L1481,'Tableau FR Download'!A:A,0)))</f>
        <v/>
      </c>
      <c r="N1481" s="2" t="str">
        <f>IFERROR(IF(LEFT(INDEX('Tableau FR Download'!J:J,MATCH('Eligible Components'!M1481,'Tableau FR Download'!G:G,0)),FIND(" - ",INDEX('Tableau FR Download'!J:J,MATCH('Eligible Components'!M1481,'Tableau FR Download'!G:G,0)))-1) = 0,"",LEFT(INDEX('Tableau FR Download'!J:J,MATCH('Eligible Components'!M1481,'Tableau FR Download'!G:G,0)),FIND(" - ",INDEX('Tableau FR Download'!J:J,MATCH('Eligible Components'!M1481,'Tableau FR Download'!G:G,0)))-1)),"")</f>
        <v/>
      </c>
      <c r="O1481" s="2" t="str">
        <f>IF(T1481="No","",IFERROR(IF(INDEX('Tableau FR Download'!M:M,MATCH('Eligible Components'!M1481,'Tableau FR Download'!G:G,0))=0,"",INDEX('Tableau FR Download'!M:M,MATCH('Eligible Components'!M1481,'Tableau FR Download'!G:G,0))),""))</f>
        <v/>
      </c>
      <c r="P1481" s="27" t="str">
        <f>IF(IFERROR(
INDEX('Funding Request Tracker'!$G$6:$G$13,MATCH('Eligible Components'!N1481,'Funding Request Tracker'!$F$6:$F$13,0)),"")=0,"",
IFERROR(INDEX('Funding Request Tracker'!$G$6:$G$13,MATCH('Eligible Components'!N1481,'Funding Request Tracker'!$F$6:$F$13,0)),
""))</f>
        <v/>
      </c>
      <c r="Q1481" s="27" t="str">
        <f>IF(IFERROR(INDEX('Tableau FR Download'!N:N,MATCH('Eligible Components'!M1481,'Tableau FR Download'!G:G,0)),"")=0,"",IFERROR(INDEX('Tableau FR Download'!N:N,MATCH('Eligible Components'!M1481,'Tableau FR Download'!G:G,0)),""))</f>
        <v/>
      </c>
      <c r="R1481" s="27" t="str">
        <f>IF(IFERROR(INDEX('Tableau FR Download'!O:O,MATCH('Eligible Components'!M1481,'Tableau FR Download'!G:G,0)),"")=0,"",IFERROR(INDEX('Tableau FR Download'!O:O,MATCH('Eligible Components'!M1481,'Tableau FR Download'!G:G,0)),""))</f>
        <v/>
      </c>
      <c r="S1481" t="str">
        <f t="shared" si="78"/>
        <v/>
      </c>
      <c r="T1481" s="1" t="str">
        <f>IFERROR(INDEX('User Instructions'!$E$3:$E$8,MATCH('Eligible Components'!N1481,'User Instructions'!$D$3:$D$8,0)),"")</f>
        <v/>
      </c>
      <c r="U1481" s="1" t="str">
        <f>IFERROR(IF(INDEX('Tableau FR Download'!M:M,MATCH('Eligible Components'!M1481,'Tableau FR Download'!G:G,0))=0,"",INDEX('Tableau FR Download'!M:M,MATCH('Eligible Components'!M1481,'Tableau FR Download'!G:G,0))),"")</f>
        <v/>
      </c>
    </row>
    <row r="1482" spans="1:21" hidden="1" x14ac:dyDescent="0.35">
      <c r="A1482" s="1">
        <f t="shared" si="77"/>
        <v>0</v>
      </c>
      <c r="B1482" s="1">
        <v>0</v>
      </c>
      <c r="C1482" s="1" t="s">
        <v>201</v>
      </c>
      <c r="D1482" s="1" t="s">
        <v>176</v>
      </c>
      <c r="E1482" s="1" t="s">
        <v>91</v>
      </c>
      <c r="F1482" s="1" t="s">
        <v>91</v>
      </c>
      <c r="G1482" s="1" t="str">
        <f t="shared" si="79"/>
        <v>Tanzania (United Republic)-RSSH</v>
      </c>
      <c r="H1482" s="1">
        <v>1</v>
      </c>
      <c r="I1482" s="1" t="s">
        <v>107</v>
      </c>
      <c r="J1482" s="1" t="str">
        <f>IF(IFERROR(IF(M1482="",INDEX('Review Approach Lookup'!D:D,MATCH('Eligible Components'!G1482,'Review Approach Lookup'!A:A,0)),INDEX('Tableau FR Download'!I:I,MATCH(M1482,'Tableau FR Download'!G:G,0))),"")=0,"TBC",IFERROR(IF(M1482="",INDEX('Review Approach Lookup'!D:D,MATCH('Eligible Components'!G1482,'Review Approach Lookup'!A:A,0)),INDEX('Tableau FR Download'!I:I,MATCH(M1482,'Tableau FR Download'!G:G,0))),""))</f>
        <v>TBC</v>
      </c>
      <c r="K1482" s="1" t="s">
        <v>219</v>
      </c>
      <c r="L1482" s="1">
        <f>_xlfn.MAXIFS('Tableau FR Download'!A:A,'Tableau FR Download'!B:B,'Eligible Components'!G1482)</f>
        <v>0</v>
      </c>
      <c r="M1482" s="1" t="str">
        <f>IF(L1482=0,"",INDEX('Tableau FR Download'!G:G,MATCH('Eligible Components'!L1482,'Tableau FR Download'!A:A,0)))</f>
        <v/>
      </c>
      <c r="N1482" s="2" t="str">
        <f>IFERROR(IF(LEFT(INDEX('Tableau FR Download'!J:J,MATCH('Eligible Components'!M1482,'Tableau FR Download'!G:G,0)),FIND(" - ",INDEX('Tableau FR Download'!J:J,MATCH('Eligible Components'!M1482,'Tableau FR Download'!G:G,0)))-1) = 0,"",LEFT(INDEX('Tableau FR Download'!J:J,MATCH('Eligible Components'!M1482,'Tableau FR Download'!G:G,0)),FIND(" - ",INDEX('Tableau FR Download'!J:J,MATCH('Eligible Components'!M1482,'Tableau FR Download'!G:G,0)))-1)),"")</f>
        <v/>
      </c>
      <c r="O1482" s="2" t="str">
        <f>IF(T1482="No","",IFERROR(IF(INDEX('Tableau FR Download'!M:M,MATCH('Eligible Components'!M1482,'Tableau FR Download'!G:G,0))=0,"",INDEX('Tableau FR Download'!M:M,MATCH('Eligible Components'!M1482,'Tableau FR Download'!G:G,0))),""))</f>
        <v/>
      </c>
      <c r="P1482" s="27" t="str">
        <f>IF(IFERROR(
INDEX('Funding Request Tracker'!$G$6:$G$13,MATCH('Eligible Components'!N1482,'Funding Request Tracker'!$F$6:$F$13,0)),"")=0,"",
IFERROR(INDEX('Funding Request Tracker'!$G$6:$G$13,MATCH('Eligible Components'!N1482,'Funding Request Tracker'!$F$6:$F$13,0)),
""))</f>
        <v/>
      </c>
      <c r="Q1482" s="27" t="str">
        <f>IF(IFERROR(INDEX('Tableau FR Download'!N:N,MATCH('Eligible Components'!M1482,'Tableau FR Download'!G:G,0)),"")=0,"",IFERROR(INDEX('Tableau FR Download'!N:N,MATCH('Eligible Components'!M1482,'Tableau FR Download'!G:G,0)),""))</f>
        <v/>
      </c>
      <c r="R1482" s="27" t="str">
        <f>IF(IFERROR(INDEX('Tableau FR Download'!O:O,MATCH('Eligible Components'!M1482,'Tableau FR Download'!G:G,0)),"")=0,"",IFERROR(INDEX('Tableau FR Download'!O:O,MATCH('Eligible Components'!M1482,'Tableau FR Download'!G:G,0)),""))</f>
        <v/>
      </c>
      <c r="S1482" t="str">
        <f t="shared" si="78"/>
        <v/>
      </c>
      <c r="T1482" s="1" t="str">
        <f>IFERROR(INDEX('User Instructions'!$E$3:$E$8,MATCH('Eligible Components'!N1482,'User Instructions'!$D$3:$D$8,0)),"")</f>
        <v/>
      </c>
      <c r="U1482" s="1" t="str">
        <f>IFERROR(IF(INDEX('Tableau FR Download'!M:M,MATCH('Eligible Components'!M1482,'Tableau FR Download'!G:G,0))=0,"",INDEX('Tableau FR Download'!M:M,MATCH('Eligible Components'!M1482,'Tableau FR Download'!G:G,0))),"")</f>
        <v/>
      </c>
    </row>
    <row r="1483" spans="1:21" hidden="1" x14ac:dyDescent="0.35">
      <c r="A1483" s="1">
        <f t="shared" si="77"/>
        <v>0</v>
      </c>
      <c r="B1483" s="1">
        <v>1</v>
      </c>
      <c r="C1483" s="1" t="s">
        <v>201</v>
      </c>
      <c r="D1483" s="1" t="s">
        <v>176</v>
      </c>
      <c r="E1483" s="1" t="s">
        <v>61</v>
      </c>
      <c r="F1483" s="1" t="s">
        <v>213</v>
      </c>
      <c r="G1483" s="1" t="str">
        <f t="shared" si="79"/>
        <v>Tanzania (United Republic)-Tuberculosis</v>
      </c>
      <c r="H1483" s="1">
        <v>1</v>
      </c>
      <c r="I1483" s="1" t="s">
        <v>107</v>
      </c>
      <c r="J1483" s="1" t="str">
        <f>IF(IFERROR(IF(M1483="",INDEX('Review Approach Lookup'!D:D,MATCH('Eligible Components'!G1483,'Review Approach Lookup'!A:A,0)),INDEX('Tableau FR Download'!I:I,MATCH(M1483,'Tableau FR Download'!G:G,0))),"")=0,"TBC",IFERROR(IF(M1483="",INDEX('Review Approach Lookup'!D:D,MATCH('Eligible Components'!G1483,'Review Approach Lookup'!A:A,0)),INDEX('Tableau FR Download'!I:I,MATCH(M1483,'Tableau FR Download'!G:G,0))),""))</f>
        <v>Tailored for National Strategic Plans</v>
      </c>
      <c r="K1483" s="1" t="s">
        <v>219</v>
      </c>
      <c r="L1483" s="1">
        <f>_xlfn.MAXIFS('Tableau FR Download'!A:A,'Tableau FR Download'!B:B,'Eligible Components'!G1483)</f>
        <v>0</v>
      </c>
      <c r="M1483" s="1" t="str">
        <f>IF(L1483=0,"",INDEX('Tableau FR Download'!G:G,MATCH('Eligible Components'!L1483,'Tableau FR Download'!A:A,0)))</f>
        <v/>
      </c>
      <c r="N1483" s="2" t="str">
        <f>IFERROR(IF(LEFT(INDEX('Tableau FR Download'!J:J,MATCH('Eligible Components'!M1483,'Tableau FR Download'!G:G,0)),FIND(" - ",INDEX('Tableau FR Download'!J:J,MATCH('Eligible Components'!M1483,'Tableau FR Download'!G:G,0)))-1) = 0,"",LEFT(INDEX('Tableau FR Download'!J:J,MATCH('Eligible Components'!M1483,'Tableau FR Download'!G:G,0)),FIND(" - ",INDEX('Tableau FR Download'!J:J,MATCH('Eligible Components'!M1483,'Tableau FR Download'!G:G,0)))-1)),"")</f>
        <v/>
      </c>
      <c r="O1483" s="2" t="str">
        <f>IF(T1483="No","",IFERROR(IF(INDEX('Tableau FR Download'!M:M,MATCH('Eligible Components'!M1483,'Tableau FR Download'!G:G,0))=0,"",INDEX('Tableau FR Download'!M:M,MATCH('Eligible Components'!M1483,'Tableau FR Download'!G:G,0))),""))</f>
        <v/>
      </c>
      <c r="P1483" s="27" t="str">
        <f>IF(IFERROR(
INDEX('Funding Request Tracker'!$G$6:$G$13,MATCH('Eligible Components'!N1483,'Funding Request Tracker'!$F$6:$F$13,0)),"")=0,"",
IFERROR(INDEX('Funding Request Tracker'!$G$6:$G$13,MATCH('Eligible Components'!N1483,'Funding Request Tracker'!$F$6:$F$13,0)),
""))</f>
        <v/>
      </c>
      <c r="Q1483" s="27" t="str">
        <f>IF(IFERROR(INDEX('Tableau FR Download'!N:N,MATCH('Eligible Components'!M1483,'Tableau FR Download'!G:G,0)),"")=0,"",IFERROR(INDEX('Tableau FR Download'!N:N,MATCH('Eligible Components'!M1483,'Tableau FR Download'!G:G,0)),""))</f>
        <v/>
      </c>
      <c r="R1483" s="27" t="str">
        <f>IF(IFERROR(INDEX('Tableau FR Download'!O:O,MATCH('Eligible Components'!M1483,'Tableau FR Download'!G:G,0)),"")=0,"",IFERROR(INDEX('Tableau FR Download'!O:O,MATCH('Eligible Components'!M1483,'Tableau FR Download'!G:G,0)),""))</f>
        <v/>
      </c>
      <c r="S1483" t="str">
        <f t="shared" si="78"/>
        <v/>
      </c>
      <c r="T1483" s="1" t="str">
        <f>IFERROR(INDEX('User Instructions'!$E$3:$E$8,MATCH('Eligible Components'!N1483,'User Instructions'!$D$3:$D$8,0)),"")</f>
        <v/>
      </c>
      <c r="U1483" s="1" t="str">
        <f>IFERROR(IF(INDEX('Tableau FR Download'!M:M,MATCH('Eligible Components'!M1483,'Tableau FR Download'!G:G,0))=0,"",INDEX('Tableau FR Download'!M:M,MATCH('Eligible Components'!M1483,'Tableau FR Download'!G:G,0))),"")</f>
        <v/>
      </c>
    </row>
    <row r="1484" spans="1:21" hidden="1" x14ac:dyDescent="0.35">
      <c r="A1484" s="1">
        <f t="shared" si="77"/>
        <v>0</v>
      </c>
      <c r="B1484" s="1">
        <v>0</v>
      </c>
      <c r="C1484" s="1" t="s">
        <v>201</v>
      </c>
      <c r="D1484" s="1" t="s">
        <v>176</v>
      </c>
      <c r="E1484" s="1" t="s">
        <v>168</v>
      </c>
      <c r="F1484" s="1" t="s">
        <v>214</v>
      </c>
      <c r="G1484" s="1" t="str">
        <f t="shared" si="79"/>
        <v>Tanzania (United Republic)-Tuberculosis,Malaria</v>
      </c>
      <c r="H1484" s="1">
        <v>1</v>
      </c>
      <c r="I1484" s="1" t="s">
        <v>107</v>
      </c>
      <c r="J1484" s="1" t="str">
        <f>IF(IFERROR(IF(M1484="",INDEX('Review Approach Lookup'!D:D,MATCH('Eligible Components'!G1484,'Review Approach Lookup'!A:A,0)),INDEX('Tableau FR Download'!I:I,MATCH(M1484,'Tableau FR Download'!G:G,0))),"")=0,"TBC",IFERROR(IF(M1484="",INDEX('Review Approach Lookup'!D:D,MATCH('Eligible Components'!G1484,'Review Approach Lookup'!A:A,0)),INDEX('Tableau FR Download'!I:I,MATCH(M1484,'Tableau FR Download'!G:G,0))),""))</f>
        <v/>
      </c>
      <c r="K1484" s="1" t="s">
        <v>219</v>
      </c>
      <c r="L1484" s="1">
        <f>_xlfn.MAXIFS('Tableau FR Download'!A:A,'Tableau FR Download'!B:B,'Eligible Components'!G1484)</f>
        <v>0</v>
      </c>
      <c r="M1484" s="1" t="str">
        <f>IF(L1484=0,"",INDEX('Tableau FR Download'!G:G,MATCH('Eligible Components'!L1484,'Tableau FR Download'!A:A,0)))</f>
        <v/>
      </c>
      <c r="N1484" s="2" t="str">
        <f>IFERROR(IF(LEFT(INDEX('Tableau FR Download'!J:J,MATCH('Eligible Components'!M1484,'Tableau FR Download'!G:G,0)),FIND(" - ",INDEX('Tableau FR Download'!J:J,MATCH('Eligible Components'!M1484,'Tableau FR Download'!G:G,0)))-1) = 0,"",LEFT(INDEX('Tableau FR Download'!J:J,MATCH('Eligible Components'!M1484,'Tableau FR Download'!G:G,0)),FIND(" - ",INDEX('Tableau FR Download'!J:J,MATCH('Eligible Components'!M1484,'Tableau FR Download'!G:G,0)))-1)),"")</f>
        <v/>
      </c>
      <c r="O1484" s="2" t="str">
        <f>IF(T1484="No","",IFERROR(IF(INDEX('Tableau FR Download'!M:M,MATCH('Eligible Components'!M1484,'Tableau FR Download'!G:G,0))=0,"",INDEX('Tableau FR Download'!M:M,MATCH('Eligible Components'!M1484,'Tableau FR Download'!G:G,0))),""))</f>
        <v/>
      </c>
      <c r="P1484" s="27" t="str">
        <f>IF(IFERROR(
INDEX('Funding Request Tracker'!$G$6:$G$13,MATCH('Eligible Components'!N1484,'Funding Request Tracker'!$F$6:$F$13,0)),"")=0,"",
IFERROR(INDEX('Funding Request Tracker'!$G$6:$G$13,MATCH('Eligible Components'!N1484,'Funding Request Tracker'!$F$6:$F$13,0)),
""))</f>
        <v/>
      </c>
      <c r="Q1484" s="27" t="str">
        <f>IF(IFERROR(INDEX('Tableau FR Download'!N:N,MATCH('Eligible Components'!M1484,'Tableau FR Download'!G:G,0)),"")=0,"",IFERROR(INDEX('Tableau FR Download'!N:N,MATCH('Eligible Components'!M1484,'Tableau FR Download'!G:G,0)),""))</f>
        <v/>
      </c>
      <c r="R1484" s="27" t="str">
        <f>IF(IFERROR(INDEX('Tableau FR Download'!O:O,MATCH('Eligible Components'!M1484,'Tableau FR Download'!G:G,0)),"")=0,"",IFERROR(INDEX('Tableau FR Download'!O:O,MATCH('Eligible Components'!M1484,'Tableau FR Download'!G:G,0)),""))</f>
        <v/>
      </c>
      <c r="S1484" t="str">
        <f t="shared" si="78"/>
        <v/>
      </c>
      <c r="T1484" s="1" t="str">
        <f>IFERROR(INDEX('User Instructions'!$E$3:$E$8,MATCH('Eligible Components'!N1484,'User Instructions'!$D$3:$D$8,0)),"")</f>
        <v/>
      </c>
      <c r="U1484" s="1" t="str">
        <f>IFERROR(IF(INDEX('Tableau FR Download'!M:M,MATCH('Eligible Components'!M1484,'Tableau FR Download'!G:G,0))=0,"",INDEX('Tableau FR Download'!M:M,MATCH('Eligible Components'!M1484,'Tableau FR Download'!G:G,0))),"")</f>
        <v/>
      </c>
    </row>
    <row r="1485" spans="1:21" hidden="1" x14ac:dyDescent="0.35">
      <c r="A1485" s="1">
        <f t="shared" si="77"/>
        <v>0</v>
      </c>
      <c r="B1485" s="1">
        <v>0</v>
      </c>
      <c r="C1485" s="1" t="s">
        <v>201</v>
      </c>
      <c r="D1485" s="1" t="s">
        <v>176</v>
      </c>
      <c r="E1485" s="1" t="s">
        <v>133</v>
      </c>
      <c r="F1485" s="1" t="s">
        <v>215</v>
      </c>
      <c r="G1485" s="1" t="str">
        <f t="shared" si="79"/>
        <v>Tanzania (United Republic)-Tuberculosis,Malaria,RSSH</v>
      </c>
      <c r="H1485" s="1">
        <v>1</v>
      </c>
      <c r="I1485" s="1" t="s">
        <v>107</v>
      </c>
      <c r="J1485" s="1" t="str">
        <f>IF(IFERROR(IF(M1485="",INDEX('Review Approach Lookup'!D:D,MATCH('Eligible Components'!G1485,'Review Approach Lookup'!A:A,0)),INDEX('Tableau FR Download'!I:I,MATCH(M1485,'Tableau FR Download'!G:G,0))),"")=0,"TBC",IFERROR(IF(M1485="",INDEX('Review Approach Lookup'!D:D,MATCH('Eligible Components'!G1485,'Review Approach Lookup'!A:A,0)),INDEX('Tableau FR Download'!I:I,MATCH(M1485,'Tableau FR Download'!G:G,0))),""))</f>
        <v/>
      </c>
      <c r="K1485" s="1" t="s">
        <v>219</v>
      </c>
      <c r="L1485" s="1">
        <f>_xlfn.MAXIFS('Tableau FR Download'!A:A,'Tableau FR Download'!B:B,'Eligible Components'!G1485)</f>
        <v>0</v>
      </c>
      <c r="M1485" s="1" t="str">
        <f>IF(L1485=0,"",INDEX('Tableau FR Download'!G:G,MATCH('Eligible Components'!L1485,'Tableau FR Download'!A:A,0)))</f>
        <v/>
      </c>
      <c r="N1485" s="2" t="str">
        <f>IFERROR(IF(LEFT(INDEX('Tableau FR Download'!J:J,MATCH('Eligible Components'!M1485,'Tableau FR Download'!G:G,0)),FIND(" - ",INDEX('Tableau FR Download'!J:J,MATCH('Eligible Components'!M1485,'Tableau FR Download'!G:G,0)))-1) = 0,"",LEFT(INDEX('Tableau FR Download'!J:J,MATCH('Eligible Components'!M1485,'Tableau FR Download'!G:G,0)),FIND(" - ",INDEX('Tableau FR Download'!J:J,MATCH('Eligible Components'!M1485,'Tableau FR Download'!G:G,0)))-1)),"")</f>
        <v/>
      </c>
      <c r="O1485" s="2" t="str">
        <f>IF(T1485="No","",IFERROR(IF(INDEX('Tableau FR Download'!M:M,MATCH('Eligible Components'!M1485,'Tableau FR Download'!G:G,0))=0,"",INDEX('Tableau FR Download'!M:M,MATCH('Eligible Components'!M1485,'Tableau FR Download'!G:G,0))),""))</f>
        <v/>
      </c>
      <c r="P1485" s="27" t="str">
        <f>IF(IFERROR(
INDEX('Funding Request Tracker'!$G$6:$G$13,MATCH('Eligible Components'!N1485,'Funding Request Tracker'!$F$6:$F$13,0)),"")=0,"",
IFERROR(INDEX('Funding Request Tracker'!$G$6:$G$13,MATCH('Eligible Components'!N1485,'Funding Request Tracker'!$F$6:$F$13,0)),
""))</f>
        <v/>
      </c>
      <c r="Q1485" s="27" t="str">
        <f>IF(IFERROR(INDEX('Tableau FR Download'!N:N,MATCH('Eligible Components'!M1485,'Tableau FR Download'!G:G,0)),"")=0,"",IFERROR(INDEX('Tableau FR Download'!N:N,MATCH('Eligible Components'!M1485,'Tableau FR Download'!G:G,0)),""))</f>
        <v/>
      </c>
      <c r="R1485" s="27" t="str">
        <f>IF(IFERROR(INDEX('Tableau FR Download'!O:O,MATCH('Eligible Components'!M1485,'Tableau FR Download'!G:G,0)),"")=0,"",IFERROR(INDEX('Tableau FR Download'!O:O,MATCH('Eligible Components'!M1485,'Tableau FR Download'!G:G,0)),""))</f>
        <v/>
      </c>
      <c r="S1485" t="str">
        <f t="shared" si="78"/>
        <v/>
      </c>
      <c r="T1485" s="1" t="str">
        <f>IFERROR(INDEX('User Instructions'!$E$3:$E$8,MATCH('Eligible Components'!N1485,'User Instructions'!$D$3:$D$8,0)),"")</f>
        <v/>
      </c>
      <c r="U1485" s="1" t="str">
        <f>IFERROR(IF(INDEX('Tableau FR Download'!M:M,MATCH('Eligible Components'!M1485,'Tableau FR Download'!G:G,0))=0,"",INDEX('Tableau FR Download'!M:M,MATCH('Eligible Components'!M1485,'Tableau FR Download'!G:G,0))),"")</f>
        <v/>
      </c>
    </row>
    <row r="1486" spans="1:21" hidden="1" x14ac:dyDescent="0.35">
      <c r="A1486" s="1">
        <f t="shared" si="77"/>
        <v>0</v>
      </c>
      <c r="B1486" s="1">
        <v>0</v>
      </c>
      <c r="C1486" s="1" t="s">
        <v>201</v>
      </c>
      <c r="D1486" s="1" t="s">
        <v>176</v>
      </c>
      <c r="E1486" s="1" t="s">
        <v>121</v>
      </c>
      <c r="F1486" s="1" t="s">
        <v>216</v>
      </c>
      <c r="G1486" s="1" t="str">
        <f t="shared" si="79"/>
        <v>Tanzania (United Republic)-Tuberculosis,RSSH</v>
      </c>
      <c r="H1486" s="1">
        <v>1</v>
      </c>
      <c r="I1486" s="1" t="s">
        <v>107</v>
      </c>
      <c r="J1486" s="1" t="str">
        <f>IF(IFERROR(IF(M1486="",INDEX('Review Approach Lookup'!D:D,MATCH('Eligible Components'!G1486,'Review Approach Lookup'!A:A,0)),INDEX('Tableau FR Download'!I:I,MATCH(M1486,'Tableau FR Download'!G:G,0))),"")=0,"TBC",IFERROR(IF(M1486="",INDEX('Review Approach Lookup'!D:D,MATCH('Eligible Components'!G1486,'Review Approach Lookup'!A:A,0)),INDEX('Tableau FR Download'!I:I,MATCH(M1486,'Tableau FR Download'!G:G,0))),""))</f>
        <v/>
      </c>
      <c r="K1486" s="1" t="s">
        <v>219</v>
      </c>
      <c r="L1486" s="1">
        <f>_xlfn.MAXIFS('Tableau FR Download'!A:A,'Tableau FR Download'!B:B,'Eligible Components'!G1486)</f>
        <v>0</v>
      </c>
      <c r="M1486" s="1" t="str">
        <f>IF(L1486=0,"",INDEX('Tableau FR Download'!G:G,MATCH('Eligible Components'!L1486,'Tableau FR Download'!A:A,0)))</f>
        <v/>
      </c>
      <c r="N1486" s="2" t="str">
        <f>IFERROR(IF(LEFT(INDEX('Tableau FR Download'!J:J,MATCH('Eligible Components'!M1486,'Tableau FR Download'!G:G,0)),FIND(" - ",INDEX('Tableau FR Download'!J:J,MATCH('Eligible Components'!M1486,'Tableau FR Download'!G:G,0)))-1) = 0,"",LEFT(INDEX('Tableau FR Download'!J:J,MATCH('Eligible Components'!M1486,'Tableau FR Download'!G:G,0)),FIND(" - ",INDEX('Tableau FR Download'!J:J,MATCH('Eligible Components'!M1486,'Tableau FR Download'!G:G,0)))-1)),"")</f>
        <v/>
      </c>
      <c r="O1486" s="2" t="str">
        <f>IF(T1486="No","",IFERROR(IF(INDEX('Tableau FR Download'!M:M,MATCH('Eligible Components'!M1486,'Tableau FR Download'!G:G,0))=0,"",INDEX('Tableau FR Download'!M:M,MATCH('Eligible Components'!M1486,'Tableau FR Download'!G:G,0))),""))</f>
        <v/>
      </c>
      <c r="P1486" s="27" t="str">
        <f>IF(IFERROR(
INDEX('Funding Request Tracker'!$G$6:$G$13,MATCH('Eligible Components'!N1486,'Funding Request Tracker'!$F$6:$F$13,0)),"")=0,"",
IFERROR(INDEX('Funding Request Tracker'!$G$6:$G$13,MATCH('Eligible Components'!N1486,'Funding Request Tracker'!$F$6:$F$13,0)),
""))</f>
        <v/>
      </c>
      <c r="Q1486" s="27" t="str">
        <f>IF(IFERROR(INDEX('Tableau FR Download'!N:N,MATCH('Eligible Components'!M1486,'Tableau FR Download'!G:G,0)),"")=0,"",IFERROR(INDEX('Tableau FR Download'!N:N,MATCH('Eligible Components'!M1486,'Tableau FR Download'!G:G,0)),""))</f>
        <v/>
      </c>
      <c r="R1486" s="27" t="str">
        <f>IF(IFERROR(INDEX('Tableau FR Download'!O:O,MATCH('Eligible Components'!M1486,'Tableau FR Download'!G:G,0)),"")=0,"",IFERROR(INDEX('Tableau FR Download'!O:O,MATCH('Eligible Components'!M1486,'Tableau FR Download'!G:G,0)),""))</f>
        <v/>
      </c>
      <c r="S1486" t="str">
        <f t="shared" si="78"/>
        <v/>
      </c>
      <c r="T1486" s="1" t="str">
        <f>IFERROR(INDEX('User Instructions'!$E$3:$E$8,MATCH('Eligible Components'!N1486,'User Instructions'!$D$3:$D$8,0)),"")</f>
        <v/>
      </c>
      <c r="U1486" s="1" t="str">
        <f>IFERROR(IF(INDEX('Tableau FR Download'!M:M,MATCH('Eligible Components'!M1486,'Tableau FR Download'!G:G,0))=0,"",INDEX('Tableau FR Download'!M:M,MATCH('Eligible Components'!M1486,'Tableau FR Download'!G:G,0))),"")</f>
        <v/>
      </c>
    </row>
    <row r="1487" spans="1:21" hidden="1" x14ac:dyDescent="0.35">
      <c r="A1487" s="1">
        <f t="shared" si="77"/>
        <v>0</v>
      </c>
      <c r="B1487" s="1">
        <v>1</v>
      </c>
      <c r="C1487" s="1" t="s">
        <v>201</v>
      </c>
      <c r="D1487" s="1" t="s">
        <v>177</v>
      </c>
      <c r="E1487" s="1" t="s">
        <v>59</v>
      </c>
      <c r="F1487" s="1" t="s">
        <v>59</v>
      </c>
      <c r="G1487" s="1" t="str">
        <f t="shared" si="79"/>
        <v>Thailand-HIV/AIDS</v>
      </c>
      <c r="H1487" s="1">
        <v>1</v>
      </c>
      <c r="I1487" s="1" t="s">
        <v>66</v>
      </c>
      <c r="J1487" s="1" t="str">
        <f>IF(IFERROR(IF(M1487="",INDEX('Review Approach Lookup'!D:D,MATCH('Eligible Components'!G1487,'Review Approach Lookup'!A:A,0)),INDEX('Tableau FR Download'!I:I,MATCH(M1487,'Tableau FR Download'!G:G,0))),"")=0,"TBC",IFERROR(IF(M1487="",INDEX('Review Approach Lookup'!D:D,MATCH('Eligible Components'!G1487,'Review Approach Lookup'!A:A,0)),INDEX('Tableau FR Download'!I:I,MATCH(M1487,'Tableau FR Download'!G:G,0))),""))</f>
        <v>Full Review</v>
      </c>
      <c r="K1487" s="1" t="s">
        <v>219</v>
      </c>
      <c r="L1487" s="1">
        <f>_xlfn.MAXIFS('Tableau FR Download'!A:A,'Tableau FR Download'!B:B,'Eligible Components'!G1487)</f>
        <v>0</v>
      </c>
      <c r="M1487" s="1" t="str">
        <f>IF(L1487=0,"",INDEX('Tableau FR Download'!G:G,MATCH('Eligible Components'!L1487,'Tableau FR Download'!A:A,0)))</f>
        <v/>
      </c>
      <c r="N1487" s="2" t="str">
        <f>IFERROR(IF(LEFT(INDEX('Tableau FR Download'!J:J,MATCH('Eligible Components'!M1487,'Tableau FR Download'!G:G,0)),FIND(" - ",INDEX('Tableau FR Download'!J:J,MATCH('Eligible Components'!M1487,'Tableau FR Download'!G:G,0)))-1) = 0,"",LEFT(INDEX('Tableau FR Download'!J:J,MATCH('Eligible Components'!M1487,'Tableau FR Download'!G:G,0)),FIND(" - ",INDEX('Tableau FR Download'!J:J,MATCH('Eligible Components'!M1487,'Tableau FR Download'!G:G,0)))-1)),"")</f>
        <v/>
      </c>
      <c r="O1487" s="2" t="str">
        <f>IF(T1487="No","",IFERROR(IF(INDEX('Tableau FR Download'!M:M,MATCH('Eligible Components'!M1487,'Tableau FR Download'!G:G,0))=0,"",INDEX('Tableau FR Download'!M:M,MATCH('Eligible Components'!M1487,'Tableau FR Download'!G:G,0))),""))</f>
        <v/>
      </c>
      <c r="P1487" s="27" t="str">
        <f>IF(IFERROR(
INDEX('Funding Request Tracker'!$G$6:$G$13,MATCH('Eligible Components'!N1487,'Funding Request Tracker'!$F$6:$F$13,0)),"")=0,"",
IFERROR(INDEX('Funding Request Tracker'!$G$6:$G$13,MATCH('Eligible Components'!N1487,'Funding Request Tracker'!$F$6:$F$13,0)),
""))</f>
        <v/>
      </c>
      <c r="Q1487" s="27" t="str">
        <f>IF(IFERROR(INDEX('Tableau FR Download'!N:N,MATCH('Eligible Components'!M1487,'Tableau FR Download'!G:G,0)),"")=0,"",IFERROR(INDEX('Tableau FR Download'!N:N,MATCH('Eligible Components'!M1487,'Tableau FR Download'!G:G,0)),""))</f>
        <v/>
      </c>
      <c r="R1487" s="27" t="str">
        <f>IF(IFERROR(INDEX('Tableau FR Download'!O:O,MATCH('Eligible Components'!M1487,'Tableau FR Download'!G:G,0)),"")=0,"",IFERROR(INDEX('Tableau FR Download'!O:O,MATCH('Eligible Components'!M1487,'Tableau FR Download'!G:G,0)),""))</f>
        <v/>
      </c>
      <c r="S1487" t="str">
        <f t="shared" si="78"/>
        <v/>
      </c>
      <c r="T1487" s="1" t="str">
        <f>IFERROR(INDEX('User Instructions'!$E$3:$E$8,MATCH('Eligible Components'!N1487,'User Instructions'!$D$3:$D$8,0)),"")</f>
        <v/>
      </c>
      <c r="U1487" s="1" t="str">
        <f>IFERROR(IF(INDEX('Tableau FR Download'!M:M,MATCH('Eligible Components'!M1487,'Tableau FR Download'!G:G,0))=0,"",INDEX('Tableau FR Download'!M:M,MATCH('Eligible Components'!M1487,'Tableau FR Download'!G:G,0))),"")</f>
        <v/>
      </c>
    </row>
    <row r="1488" spans="1:21" hidden="1" x14ac:dyDescent="0.35">
      <c r="A1488" s="1">
        <f t="shared" si="77"/>
        <v>0</v>
      </c>
      <c r="B1488" s="1">
        <v>0</v>
      </c>
      <c r="C1488" s="1" t="s">
        <v>201</v>
      </c>
      <c r="D1488" s="1" t="s">
        <v>177</v>
      </c>
      <c r="E1488" s="1" t="s">
        <v>103</v>
      </c>
      <c r="F1488" s="1" t="s">
        <v>203</v>
      </c>
      <c r="G1488" s="1" t="str">
        <f t="shared" si="79"/>
        <v>Thailand-HIV/AIDS,Malaria</v>
      </c>
      <c r="H1488" s="1">
        <v>0</v>
      </c>
      <c r="I1488" s="1" t="s">
        <v>66</v>
      </c>
      <c r="J1488" s="1" t="str">
        <f>IF(IFERROR(IF(M1488="",INDEX('Review Approach Lookup'!D:D,MATCH('Eligible Components'!G1488,'Review Approach Lookup'!A:A,0)),INDEX('Tableau FR Download'!I:I,MATCH(M1488,'Tableau FR Download'!G:G,0))),"")=0,"TBC",IFERROR(IF(M1488="",INDEX('Review Approach Lookup'!D:D,MATCH('Eligible Components'!G1488,'Review Approach Lookup'!A:A,0)),INDEX('Tableau FR Download'!I:I,MATCH(M1488,'Tableau FR Download'!G:G,0))),""))</f>
        <v/>
      </c>
      <c r="K1488" s="1" t="s">
        <v>219</v>
      </c>
      <c r="L1488" s="1">
        <f>_xlfn.MAXIFS('Tableau FR Download'!A:A,'Tableau FR Download'!B:B,'Eligible Components'!G1488)</f>
        <v>0</v>
      </c>
      <c r="M1488" s="1" t="str">
        <f>IF(L1488=0,"",INDEX('Tableau FR Download'!G:G,MATCH('Eligible Components'!L1488,'Tableau FR Download'!A:A,0)))</f>
        <v/>
      </c>
      <c r="N1488" s="2" t="str">
        <f>IFERROR(IF(LEFT(INDEX('Tableau FR Download'!J:J,MATCH('Eligible Components'!M1488,'Tableau FR Download'!G:G,0)),FIND(" - ",INDEX('Tableau FR Download'!J:J,MATCH('Eligible Components'!M1488,'Tableau FR Download'!G:G,0)))-1) = 0,"",LEFT(INDEX('Tableau FR Download'!J:J,MATCH('Eligible Components'!M1488,'Tableau FR Download'!G:G,0)),FIND(" - ",INDEX('Tableau FR Download'!J:J,MATCH('Eligible Components'!M1488,'Tableau FR Download'!G:G,0)))-1)),"")</f>
        <v/>
      </c>
      <c r="O1488" s="2" t="str">
        <f>IF(T1488="No","",IFERROR(IF(INDEX('Tableau FR Download'!M:M,MATCH('Eligible Components'!M1488,'Tableau FR Download'!G:G,0))=0,"",INDEX('Tableau FR Download'!M:M,MATCH('Eligible Components'!M1488,'Tableau FR Download'!G:G,0))),""))</f>
        <v/>
      </c>
      <c r="P1488" s="27" t="str">
        <f>IF(IFERROR(
INDEX('Funding Request Tracker'!$G$6:$G$13,MATCH('Eligible Components'!N1488,'Funding Request Tracker'!$F$6:$F$13,0)),"")=0,"",
IFERROR(INDEX('Funding Request Tracker'!$G$6:$G$13,MATCH('Eligible Components'!N1488,'Funding Request Tracker'!$F$6:$F$13,0)),
""))</f>
        <v/>
      </c>
      <c r="Q1488" s="27" t="str">
        <f>IF(IFERROR(INDEX('Tableau FR Download'!N:N,MATCH('Eligible Components'!M1488,'Tableau FR Download'!G:G,0)),"")=0,"",IFERROR(INDEX('Tableau FR Download'!N:N,MATCH('Eligible Components'!M1488,'Tableau FR Download'!G:G,0)),""))</f>
        <v/>
      </c>
      <c r="R1488" s="27" t="str">
        <f>IF(IFERROR(INDEX('Tableau FR Download'!O:O,MATCH('Eligible Components'!M1488,'Tableau FR Download'!G:G,0)),"")=0,"",IFERROR(INDEX('Tableau FR Download'!O:O,MATCH('Eligible Components'!M1488,'Tableau FR Download'!G:G,0)),""))</f>
        <v/>
      </c>
      <c r="S1488" t="str">
        <f t="shared" si="78"/>
        <v/>
      </c>
      <c r="T1488" s="1" t="str">
        <f>IFERROR(INDEX('User Instructions'!$E$3:$E$8,MATCH('Eligible Components'!N1488,'User Instructions'!$D$3:$D$8,0)),"")</f>
        <v/>
      </c>
      <c r="U1488" s="1" t="str">
        <f>IFERROR(IF(INDEX('Tableau FR Download'!M:M,MATCH('Eligible Components'!M1488,'Tableau FR Download'!G:G,0))=0,"",INDEX('Tableau FR Download'!M:M,MATCH('Eligible Components'!M1488,'Tableau FR Download'!G:G,0))),"")</f>
        <v/>
      </c>
    </row>
    <row r="1489" spans="1:21" hidden="1" x14ac:dyDescent="0.35">
      <c r="A1489" s="1">
        <f t="shared" ref="A1489:A1552" si="80">IF(B1489=1,0,IF(AND(H1489=1,OR(F1489="HIV/AIDS",F1489="Tuberculosis",F1489="Malaria",M1489&lt;&gt;"")),1,0))</f>
        <v>0</v>
      </c>
      <c r="B1489" s="1">
        <v>0</v>
      </c>
      <c r="C1489" s="1" t="s">
        <v>201</v>
      </c>
      <c r="D1489" s="1" t="s">
        <v>177</v>
      </c>
      <c r="E1489" s="1" t="s">
        <v>204</v>
      </c>
      <c r="F1489" s="1" t="s">
        <v>205</v>
      </c>
      <c r="G1489" s="1" t="str">
        <f t="shared" si="79"/>
        <v>Thailand-HIV/AIDS,Malaria,RSSH</v>
      </c>
      <c r="H1489" s="1">
        <v>0</v>
      </c>
      <c r="I1489" s="1" t="s">
        <v>66</v>
      </c>
      <c r="J1489" s="1" t="str">
        <f>IF(IFERROR(IF(M1489="",INDEX('Review Approach Lookup'!D:D,MATCH('Eligible Components'!G1489,'Review Approach Lookup'!A:A,0)),INDEX('Tableau FR Download'!I:I,MATCH(M1489,'Tableau FR Download'!G:G,0))),"")=0,"TBC",IFERROR(IF(M1489="",INDEX('Review Approach Lookup'!D:D,MATCH('Eligible Components'!G1489,'Review Approach Lookup'!A:A,0)),INDEX('Tableau FR Download'!I:I,MATCH(M1489,'Tableau FR Download'!G:G,0))),""))</f>
        <v/>
      </c>
      <c r="K1489" s="1" t="s">
        <v>219</v>
      </c>
      <c r="L1489" s="1">
        <f>_xlfn.MAXIFS('Tableau FR Download'!A:A,'Tableau FR Download'!B:B,'Eligible Components'!G1489)</f>
        <v>0</v>
      </c>
      <c r="M1489" s="1" t="str">
        <f>IF(L1489=0,"",INDEX('Tableau FR Download'!G:G,MATCH('Eligible Components'!L1489,'Tableau FR Download'!A:A,0)))</f>
        <v/>
      </c>
      <c r="N1489" s="2" t="str">
        <f>IFERROR(IF(LEFT(INDEX('Tableau FR Download'!J:J,MATCH('Eligible Components'!M1489,'Tableau FR Download'!G:G,0)),FIND(" - ",INDEX('Tableau FR Download'!J:J,MATCH('Eligible Components'!M1489,'Tableau FR Download'!G:G,0)))-1) = 0,"",LEFT(INDEX('Tableau FR Download'!J:J,MATCH('Eligible Components'!M1489,'Tableau FR Download'!G:G,0)),FIND(" - ",INDEX('Tableau FR Download'!J:J,MATCH('Eligible Components'!M1489,'Tableau FR Download'!G:G,0)))-1)),"")</f>
        <v/>
      </c>
      <c r="O1489" s="2" t="str">
        <f>IF(T1489="No","",IFERROR(IF(INDEX('Tableau FR Download'!M:M,MATCH('Eligible Components'!M1489,'Tableau FR Download'!G:G,0))=0,"",INDEX('Tableau FR Download'!M:M,MATCH('Eligible Components'!M1489,'Tableau FR Download'!G:G,0))),""))</f>
        <v/>
      </c>
      <c r="P1489" s="27" t="str">
        <f>IF(IFERROR(
INDEX('Funding Request Tracker'!$G$6:$G$13,MATCH('Eligible Components'!N1489,'Funding Request Tracker'!$F$6:$F$13,0)),"")=0,"",
IFERROR(INDEX('Funding Request Tracker'!$G$6:$G$13,MATCH('Eligible Components'!N1489,'Funding Request Tracker'!$F$6:$F$13,0)),
""))</f>
        <v/>
      </c>
      <c r="Q1489" s="27" t="str">
        <f>IF(IFERROR(INDEX('Tableau FR Download'!N:N,MATCH('Eligible Components'!M1489,'Tableau FR Download'!G:G,0)),"")=0,"",IFERROR(INDEX('Tableau FR Download'!N:N,MATCH('Eligible Components'!M1489,'Tableau FR Download'!G:G,0)),""))</f>
        <v/>
      </c>
      <c r="R1489" s="27" t="str">
        <f>IF(IFERROR(INDEX('Tableau FR Download'!O:O,MATCH('Eligible Components'!M1489,'Tableau FR Download'!G:G,0)),"")=0,"",IFERROR(INDEX('Tableau FR Download'!O:O,MATCH('Eligible Components'!M1489,'Tableau FR Download'!G:G,0)),""))</f>
        <v/>
      </c>
      <c r="S1489" t="str">
        <f t="shared" si="78"/>
        <v/>
      </c>
      <c r="T1489" s="1" t="str">
        <f>IFERROR(INDEX('User Instructions'!$E$3:$E$8,MATCH('Eligible Components'!N1489,'User Instructions'!$D$3:$D$8,0)),"")</f>
        <v/>
      </c>
      <c r="U1489" s="1" t="str">
        <f>IFERROR(IF(INDEX('Tableau FR Download'!M:M,MATCH('Eligible Components'!M1489,'Tableau FR Download'!G:G,0))=0,"",INDEX('Tableau FR Download'!M:M,MATCH('Eligible Components'!M1489,'Tableau FR Download'!G:G,0))),"")</f>
        <v/>
      </c>
    </row>
    <row r="1490" spans="1:21" hidden="1" x14ac:dyDescent="0.35">
      <c r="A1490" s="1">
        <f t="shared" si="80"/>
        <v>0</v>
      </c>
      <c r="B1490" s="1">
        <v>0</v>
      </c>
      <c r="C1490" s="1" t="s">
        <v>201</v>
      </c>
      <c r="D1490" s="1" t="s">
        <v>177</v>
      </c>
      <c r="E1490" s="1" t="s">
        <v>206</v>
      </c>
      <c r="F1490" s="1" t="s">
        <v>207</v>
      </c>
      <c r="G1490" s="1" t="str">
        <f t="shared" si="79"/>
        <v>Thailand-HIV/AIDS,RSSH</v>
      </c>
      <c r="H1490" s="1">
        <v>1</v>
      </c>
      <c r="I1490" s="1" t="s">
        <v>66</v>
      </c>
      <c r="J1490" s="1" t="str">
        <f>IF(IFERROR(IF(M1490="",INDEX('Review Approach Lookup'!D:D,MATCH('Eligible Components'!G1490,'Review Approach Lookup'!A:A,0)),INDEX('Tableau FR Download'!I:I,MATCH(M1490,'Tableau FR Download'!G:G,0))),"")=0,"TBC",IFERROR(IF(M1490="",INDEX('Review Approach Lookup'!D:D,MATCH('Eligible Components'!G1490,'Review Approach Lookup'!A:A,0)),INDEX('Tableau FR Download'!I:I,MATCH(M1490,'Tableau FR Download'!G:G,0))),""))</f>
        <v/>
      </c>
      <c r="K1490" s="1" t="s">
        <v>219</v>
      </c>
      <c r="L1490" s="1">
        <f>_xlfn.MAXIFS('Tableau FR Download'!A:A,'Tableau FR Download'!B:B,'Eligible Components'!G1490)</f>
        <v>0</v>
      </c>
      <c r="M1490" s="1" t="str">
        <f>IF(L1490=0,"",INDEX('Tableau FR Download'!G:G,MATCH('Eligible Components'!L1490,'Tableau FR Download'!A:A,0)))</f>
        <v/>
      </c>
      <c r="N1490" s="2" t="str">
        <f>IFERROR(IF(LEFT(INDEX('Tableau FR Download'!J:J,MATCH('Eligible Components'!M1490,'Tableau FR Download'!G:G,0)),FIND(" - ",INDEX('Tableau FR Download'!J:J,MATCH('Eligible Components'!M1490,'Tableau FR Download'!G:G,0)))-1) = 0,"",LEFT(INDEX('Tableau FR Download'!J:J,MATCH('Eligible Components'!M1490,'Tableau FR Download'!G:G,0)),FIND(" - ",INDEX('Tableau FR Download'!J:J,MATCH('Eligible Components'!M1490,'Tableau FR Download'!G:G,0)))-1)),"")</f>
        <v/>
      </c>
      <c r="O1490" s="2" t="str">
        <f>IF(T1490="No","",IFERROR(IF(INDEX('Tableau FR Download'!M:M,MATCH('Eligible Components'!M1490,'Tableau FR Download'!G:G,0))=0,"",INDEX('Tableau FR Download'!M:M,MATCH('Eligible Components'!M1490,'Tableau FR Download'!G:G,0))),""))</f>
        <v/>
      </c>
      <c r="P1490" s="27" t="str">
        <f>IF(IFERROR(
INDEX('Funding Request Tracker'!$G$6:$G$13,MATCH('Eligible Components'!N1490,'Funding Request Tracker'!$F$6:$F$13,0)),"")=0,"",
IFERROR(INDEX('Funding Request Tracker'!$G$6:$G$13,MATCH('Eligible Components'!N1490,'Funding Request Tracker'!$F$6:$F$13,0)),
""))</f>
        <v/>
      </c>
      <c r="Q1490" s="27" t="str">
        <f>IF(IFERROR(INDEX('Tableau FR Download'!N:N,MATCH('Eligible Components'!M1490,'Tableau FR Download'!G:G,0)),"")=0,"",IFERROR(INDEX('Tableau FR Download'!N:N,MATCH('Eligible Components'!M1490,'Tableau FR Download'!G:G,0)),""))</f>
        <v/>
      </c>
      <c r="R1490" s="27" t="str">
        <f>IF(IFERROR(INDEX('Tableau FR Download'!O:O,MATCH('Eligible Components'!M1490,'Tableau FR Download'!G:G,0)),"")=0,"",IFERROR(INDEX('Tableau FR Download'!O:O,MATCH('Eligible Components'!M1490,'Tableau FR Download'!G:G,0)),""))</f>
        <v/>
      </c>
      <c r="S1490" t="str">
        <f t="shared" ref="S1490:S1553" si="81">IFERROR((R1490-P1490)/30.5,"")</f>
        <v/>
      </c>
      <c r="T1490" s="1" t="str">
        <f>IFERROR(INDEX('User Instructions'!$E$3:$E$8,MATCH('Eligible Components'!N1490,'User Instructions'!$D$3:$D$8,0)),"")</f>
        <v/>
      </c>
      <c r="U1490" s="1" t="str">
        <f>IFERROR(IF(INDEX('Tableau FR Download'!M:M,MATCH('Eligible Components'!M1490,'Tableau FR Download'!G:G,0))=0,"",INDEX('Tableau FR Download'!M:M,MATCH('Eligible Components'!M1490,'Tableau FR Download'!G:G,0))),"")</f>
        <v/>
      </c>
    </row>
    <row r="1491" spans="1:21" hidden="1" x14ac:dyDescent="0.35">
      <c r="A1491" s="1">
        <f t="shared" si="80"/>
        <v>1</v>
      </c>
      <c r="B1491" s="1">
        <v>0</v>
      </c>
      <c r="C1491" s="1" t="s">
        <v>201</v>
      </c>
      <c r="D1491" s="1" t="s">
        <v>177</v>
      </c>
      <c r="E1491" s="1" t="s">
        <v>63</v>
      </c>
      <c r="F1491" s="1" t="s">
        <v>208</v>
      </c>
      <c r="G1491" s="1" t="str">
        <f t="shared" si="79"/>
        <v>Thailand-HIV/AIDS, Tuberculosis</v>
      </c>
      <c r="H1491" s="1">
        <v>1</v>
      </c>
      <c r="I1491" s="1" t="s">
        <v>66</v>
      </c>
      <c r="J1491" s="1" t="str">
        <f>IF(IFERROR(IF(M1491="",INDEX('Review Approach Lookup'!D:D,MATCH('Eligible Components'!G1491,'Review Approach Lookup'!A:A,0)),INDEX('Tableau FR Download'!I:I,MATCH(M1491,'Tableau FR Download'!G:G,0))),"")=0,"TBC",IFERROR(IF(M1491="",INDEX('Review Approach Lookup'!D:D,MATCH('Eligible Components'!G1491,'Review Approach Lookup'!A:A,0)),INDEX('Tableau FR Download'!I:I,MATCH(M1491,'Tableau FR Download'!G:G,0))),""))</f>
        <v>Full Review</v>
      </c>
      <c r="K1491" s="1" t="s">
        <v>219</v>
      </c>
      <c r="L1491" s="1">
        <f>_xlfn.MAXIFS('Tableau FR Download'!A:A,'Tableau FR Download'!B:B,'Eligible Components'!G1491)</f>
        <v>1446</v>
      </c>
      <c r="M1491" s="1" t="str">
        <f>IF(L1491=0,"",INDEX('Tableau FR Download'!G:G,MATCH('Eligible Components'!L1491,'Tableau FR Download'!A:A,0)))</f>
        <v>FR1446-THA-C</v>
      </c>
      <c r="N1491" s="2" t="str">
        <f>IFERROR(IF(LEFT(INDEX('Tableau FR Download'!J:J,MATCH('Eligible Components'!M1491,'Tableau FR Download'!G:G,0)),FIND(" - ",INDEX('Tableau FR Download'!J:J,MATCH('Eligible Components'!M1491,'Tableau FR Download'!G:G,0)))-1) = 0,"",LEFT(INDEX('Tableau FR Download'!J:J,MATCH('Eligible Components'!M1491,'Tableau FR Download'!G:G,0)),FIND(" - ",INDEX('Tableau FR Download'!J:J,MATCH('Eligible Components'!M1491,'Tableau FR Download'!G:G,0)))-1)),"")</f>
        <v>Window 2</v>
      </c>
      <c r="O1491" s="2" t="str">
        <f>IF(T1491="No","",IFERROR(IF(INDEX('Tableau FR Download'!M:M,MATCH('Eligible Components'!M1491,'Tableau FR Download'!G:G,0))=0,"",INDEX('Tableau FR Download'!M:M,MATCH('Eligible Components'!M1491,'Tableau FR Download'!G:G,0))),""))</f>
        <v>Grant Making</v>
      </c>
      <c r="P1491" s="27">
        <f>IF(IFERROR(
INDEX('Funding Request Tracker'!$G$6:$G$13,MATCH('Eligible Components'!N1491,'Funding Request Tracker'!$F$6:$F$13,0)),"")=0,"",
IFERROR(INDEX('Funding Request Tracker'!$G$6:$G$13,MATCH('Eligible Components'!N1491,'Funding Request Tracker'!$F$6:$F$13,0)),
""))</f>
        <v>45076</v>
      </c>
      <c r="Q1491" s="27">
        <f>IF(IFERROR(INDEX('Tableau FR Download'!N:N,MATCH('Eligible Components'!M1491,'Tableau FR Download'!G:G,0)),"")=0,"",IFERROR(INDEX('Tableau FR Download'!N:N,MATCH('Eligible Components'!M1491,'Tableau FR Download'!G:G,0)),""))</f>
        <v>45225</v>
      </c>
      <c r="R1491" s="27">
        <f>IF(IFERROR(INDEX('Tableau FR Download'!O:O,MATCH('Eligible Components'!M1491,'Tableau FR Download'!G:G,0)),"")=0,"",IFERROR(INDEX('Tableau FR Download'!O:O,MATCH('Eligible Components'!M1491,'Tableau FR Download'!G:G,0)),""))</f>
        <v>45243</v>
      </c>
      <c r="S1491">
        <f t="shared" si="81"/>
        <v>5.4754098360655741</v>
      </c>
      <c r="T1491" s="1" t="str">
        <f>IFERROR(INDEX('User Instructions'!$E$3:$E$8,MATCH('Eligible Components'!N1491,'User Instructions'!$D$3:$D$8,0)),"")</f>
        <v>Yes</v>
      </c>
      <c r="U1491" s="1" t="str">
        <f>IFERROR(IF(INDEX('Tableau FR Download'!M:M,MATCH('Eligible Components'!M1491,'Tableau FR Download'!G:G,0))=0,"",INDEX('Tableau FR Download'!M:M,MATCH('Eligible Components'!M1491,'Tableau FR Download'!G:G,0))),"")</f>
        <v>Grant Making</v>
      </c>
    </row>
    <row r="1492" spans="1:21" hidden="1" x14ac:dyDescent="0.35">
      <c r="A1492" s="1">
        <f t="shared" si="80"/>
        <v>0</v>
      </c>
      <c r="B1492" s="1">
        <v>0</v>
      </c>
      <c r="C1492" s="1" t="s">
        <v>201</v>
      </c>
      <c r="D1492" s="1" t="s">
        <v>177</v>
      </c>
      <c r="E1492" s="1" t="s">
        <v>53</v>
      </c>
      <c r="F1492" s="1" t="s">
        <v>209</v>
      </c>
      <c r="G1492" s="1" t="str">
        <f t="shared" si="79"/>
        <v>Thailand-HIV/AIDS,Tuberculosis,Malaria</v>
      </c>
      <c r="H1492" s="1">
        <v>0</v>
      </c>
      <c r="I1492" s="1" t="s">
        <v>66</v>
      </c>
      <c r="J1492" s="1" t="str">
        <f>IF(IFERROR(IF(M1492="",INDEX('Review Approach Lookup'!D:D,MATCH('Eligible Components'!G1492,'Review Approach Lookup'!A:A,0)),INDEX('Tableau FR Download'!I:I,MATCH(M1492,'Tableau FR Download'!G:G,0))),"")=0,"TBC",IFERROR(IF(M1492="",INDEX('Review Approach Lookup'!D:D,MATCH('Eligible Components'!G1492,'Review Approach Lookup'!A:A,0)),INDEX('Tableau FR Download'!I:I,MATCH(M1492,'Tableau FR Download'!G:G,0))),""))</f>
        <v/>
      </c>
      <c r="K1492" s="1" t="s">
        <v>219</v>
      </c>
      <c r="L1492" s="1">
        <f>_xlfn.MAXIFS('Tableau FR Download'!A:A,'Tableau FR Download'!B:B,'Eligible Components'!G1492)</f>
        <v>0</v>
      </c>
      <c r="M1492" s="1" t="str">
        <f>IF(L1492=0,"",INDEX('Tableau FR Download'!G:G,MATCH('Eligible Components'!L1492,'Tableau FR Download'!A:A,0)))</f>
        <v/>
      </c>
      <c r="N1492" s="2" t="str">
        <f>IFERROR(IF(LEFT(INDEX('Tableau FR Download'!J:J,MATCH('Eligible Components'!M1492,'Tableau FR Download'!G:G,0)),FIND(" - ",INDEX('Tableau FR Download'!J:J,MATCH('Eligible Components'!M1492,'Tableau FR Download'!G:G,0)))-1) = 0,"",LEFT(INDEX('Tableau FR Download'!J:J,MATCH('Eligible Components'!M1492,'Tableau FR Download'!G:G,0)),FIND(" - ",INDEX('Tableau FR Download'!J:J,MATCH('Eligible Components'!M1492,'Tableau FR Download'!G:G,0)))-1)),"")</f>
        <v/>
      </c>
      <c r="O1492" s="2" t="str">
        <f>IF(T1492="No","",IFERROR(IF(INDEX('Tableau FR Download'!M:M,MATCH('Eligible Components'!M1492,'Tableau FR Download'!G:G,0))=0,"",INDEX('Tableau FR Download'!M:M,MATCH('Eligible Components'!M1492,'Tableau FR Download'!G:G,0))),""))</f>
        <v/>
      </c>
      <c r="P1492" s="27" t="str">
        <f>IF(IFERROR(
INDEX('Funding Request Tracker'!$G$6:$G$13,MATCH('Eligible Components'!N1492,'Funding Request Tracker'!$F$6:$F$13,0)),"")=0,"",
IFERROR(INDEX('Funding Request Tracker'!$G$6:$G$13,MATCH('Eligible Components'!N1492,'Funding Request Tracker'!$F$6:$F$13,0)),
""))</f>
        <v/>
      </c>
      <c r="Q1492" s="27" t="str">
        <f>IF(IFERROR(INDEX('Tableau FR Download'!N:N,MATCH('Eligible Components'!M1492,'Tableau FR Download'!G:G,0)),"")=0,"",IFERROR(INDEX('Tableau FR Download'!N:N,MATCH('Eligible Components'!M1492,'Tableau FR Download'!G:G,0)),""))</f>
        <v/>
      </c>
      <c r="R1492" s="27" t="str">
        <f>IF(IFERROR(INDEX('Tableau FR Download'!O:O,MATCH('Eligible Components'!M1492,'Tableau FR Download'!G:G,0)),"")=0,"",IFERROR(INDEX('Tableau FR Download'!O:O,MATCH('Eligible Components'!M1492,'Tableau FR Download'!G:G,0)),""))</f>
        <v/>
      </c>
      <c r="S1492" t="str">
        <f t="shared" si="81"/>
        <v/>
      </c>
      <c r="T1492" s="1" t="str">
        <f>IFERROR(INDEX('User Instructions'!$E$3:$E$8,MATCH('Eligible Components'!N1492,'User Instructions'!$D$3:$D$8,0)),"")</f>
        <v/>
      </c>
      <c r="U1492" s="1" t="str">
        <f>IFERROR(IF(INDEX('Tableau FR Download'!M:M,MATCH('Eligible Components'!M1492,'Tableau FR Download'!G:G,0))=0,"",INDEX('Tableau FR Download'!M:M,MATCH('Eligible Components'!M1492,'Tableau FR Download'!G:G,0))),"")</f>
        <v/>
      </c>
    </row>
    <row r="1493" spans="1:21" hidden="1" x14ac:dyDescent="0.35">
      <c r="A1493" s="1">
        <f t="shared" si="80"/>
        <v>0</v>
      </c>
      <c r="B1493" s="1">
        <v>0</v>
      </c>
      <c r="C1493" s="1" t="s">
        <v>201</v>
      </c>
      <c r="D1493" s="1" t="s">
        <v>177</v>
      </c>
      <c r="E1493" s="1" t="s">
        <v>81</v>
      </c>
      <c r="F1493" s="1" t="s">
        <v>210</v>
      </c>
      <c r="G1493" s="1" t="str">
        <f t="shared" si="79"/>
        <v>Thailand-HIV/AIDS,Tuberculosis,Malaria,RSSH</v>
      </c>
      <c r="H1493" s="1">
        <v>0</v>
      </c>
      <c r="I1493" s="1" t="s">
        <v>66</v>
      </c>
      <c r="J1493" s="1" t="str">
        <f>IF(IFERROR(IF(M1493="",INDEX('Review Approach Lookup'!D:D,MATCH('Eligible Components'!G1493,'Review Approach Lookup'!A:A,0)),INDEX('Tableau FR Download'!I:I,MATCH(M1493,'Tableau FR Download'!G:G,0))),"")=0,"TBC",IFERROR(IF(M1493="",INDEX('Review Approach Lookup'!D:D,MATCH('Eligible Components'!G1493,'Review Approach Lookup'!A:A,0)),INDEX('Tableau FR Download'!I:I,MATCH(M1493,'Tableau FR Download'!G:G,0))),""))</f>
        <v/>
      </c>
      <c r="K1493" s="1" t="s">
        <v>219</v>
      </c>
      <c r="L1493" s="1">
        <f>_xlfn.MAXIFS('Tableau FR Download'!A:A,'Tableau FR Download'!B:B,'Eligible Components'!G1493)</f>
        <v>0</v>
      </c>
      <c r="M1493" s="1" t="str">
        <f>IF(L1493=0,"",INDEX('Tableau FR Download'!G:G,MATCH('Eligible Components'!L1493,'Tableau FR Download'!A:A,0)))</f>
        <v/>
      </c>
      <c r="N1493" s="2" t="str">
        <f>IFERROR(IF(LEFT(INDEX('Tableau FR Download'!J:J,MATCH('Eligible Components'!M1493,'Tableau FR Download'!G:G,0)),FIND(" - ",INDEX('Tableau FR Download'!J:J,MATCH('Eligible Components'!M1493,'Tableau FR Download'!G:G,0)))-1) = 0,"",LEFT(INDEX('Tableau FR Download'!J:J,MATCH('Eligible Components'!M1493,'Tableau FR Download'!G:G,0)),FIND(" - ",INDEX('Tableau FR Download'!J:J,MATCH('Eligible Components'!M1493,'Tableau FR Download'!G:G,0)))-1)),"")</f>
        <v/>
      </c>
      <c r="O1493" s="2" t="str">
        <f>IF(T1493="No","",IFERROR(IF(INDEX('Tableau FR Download'!M:M,MATCH('Eligible Components'!M1493,'Tableau FR Download'!G:G,0))=0,"",INDEX('Tableau FR Download'!M:M,MATCH('Eligible Components'!M1493,'Tableau FR Download'!G:G,0))),""))</f>
        <v/>
      </c>
      <c r="P1493" s="27" t="str">
        <f>IF(IFERROR(
INDEX('Funding Request Tracker'!$G$6:$G$13,MATCH('Eligible Components'!N1493,'Funding Request Tracker'!$F$6:$F$13,0)),"")=0,"",
IFERROR(INDEX('Funding Request Tracker'!$G$6:$G$13,MATCH('Eligible Components'!N1493,'Funding Request Tracker'!$F$6:$F$13,0)),
""))</f>
        <v/>
      </c>
      <c r="Q1493" s="27" t="str">
        <f>IF(IFERROR(INDEX('Tableau FR Download'!N:N,MATCH('Eligible Components'!M1493,'Tableau FR Download'!G:G,0)),"")=0,"",IFERROR(INDEX('Tableau FR Download'!N:N,MATCH('Eligible Components'!M1493,'Tableau FR Download'!G:G,0)),""))</f>
        <v/>
      </c>
      <c r="R1493" s="27" t="str">
        <f>IF(IFERROR(INDEX('Tableau FR Download'!O:O,MATCH('Eligible Components'!M1493,'Tableau FR Download'!G:G,0)),"")=0,"",IFERROR(INDEX('Tableau FR Download'!O:O,MATCH('Eligible Components'!M1493,'Tableau FR Download'!G:G,0)),""))</f>
        <v/>
      </c>
      <c r="S1493" t="str">
        <f t="shared" si="81"/>
        <v/>
      </c>
      <c r="T1493" s="1" t="str">
        <f>IFERROR(INDEX('User Instructions'!$E$3:$E$8,MATCH('Eligible Components'!N1493,'User Instructions'!$D$3:$D$8,0)),"")</f>
        <v/>
      </c>
      <c r="U1493" s="1" t="str">
        <f>IFERROR(IF(INDEX('Tableau FR Download'!M:M,MATCH('Eligible Components'!M1493,'Tableau FR Download'!G:G,0))=0,"",INDEX('Tableau FR Download'!M:M,MATCH('Eligible Components'!M1493,'Tableau FR Download'!G:G,0))),"")</f>
        <v/>
      </c>
    </row>
    <row r="1494" spans="1:21" hidden="1" x14ac:dyDescent="0.35">
      <c r="A1494" s="1">
        <f t="shared" si="80"/>
        <v>0</v>
      </c>
      <c r="B1494" s="1">
        <v>0</v>
      </c>
      <c r="C1494" s="1" t="s">
        <v>201</v>
      </c>
      <c r="D1494" s="1" t="s">
        <v>177</v>
      </c>
      <c r="E1494" s="1" t="s">
        <v>137</v>
      </c>
      <c r="F1494" s="1" t="s">
        <v>211</v>
      </c>
      <c r="G1494" s="1" t="str">
        <f t="shared" si="79"/>
        <v>Thailand-HIV/AIDS,Tuberculosis,RSSH</v>
      </c>
      <c r="H1494" s="1">
        <v>0</v>
      </c>
      <c r="I1494" s="1" t="s">
        <v>66</v>
      </c>
      <c r="J1494" s="1" t="str">
        <f>IF(IFERROR(IF(M1494="",INDEX('Review Approach Lookup'!D:D,MATCH('Eligible Components'!G1494,'Review Approach Lookup'!A:A,0)),INDEX('Tableau FR Download'!I:I,MATCH(M1494,'Tableau FR Download'!G:G,0))),"")=0,"TBC",IFERROR(IF(M1494="",INDEX('Review Approach Lookup'!D:D,MATCH('Eligible Components'!G1494,'Review Approach Lookup'!A:A,0)),INDEX('Tableau FR Download'!I:I,MATCH(M1494,'Tableau FR Download'!G:G,0))),""))</f>
        <v/>
      </c>
      <c r="K1494" s="1" t="s">
        <v>219</v>
      </c>
      <c r="L1494" s="1">
        <f>_xlfn.MAXIFS('Tableau FR Download'!A:A,'Tableau FR Download'!B:B,'Eligible Components'!G1494)</f>
        <v>0</v>
      </c>
      <c r="M1494" s="1" t="str">
        <f>IF(L1494=0,"",INDEX('Tableau FR Download'!G:G,MATCH('Eligible Components'!L1494,'Tableau FR Download'!A:A,0)))</f>
        <v/>
      </c>
      <c r="N1494" s="2" t="str">
        <f>IFERROR(IF(LEFT(INDEX('Tableau FR Download'!J:J,MATCH('Eligible Components'!M1494,'Tableau FR Download'!G:G,0)),FIND(" - ",INDEX('Tableau FR Download'!J:J,MATCH('Eligible Components'!M1494,'Tableau FR Download'!G:G,0)))-1) = 0,"",LEFT(INDEX('Tableau FR Download'!J:J,MATCH('Eligible Components'!M1494,'Tableau FR Download'!G:G,0)),FIND(" - ",INDEX('Tableau FR Download'!J:J,MATCH('Eligible Components'!M1494,'Tableau FR Download'!G:G,0)))-1)),"")</f>
        <v/>
      </c>
      <c r="O1494" s="2" t="str">
        <f>IF(T1494="No","",IFERROR(IF(INDEX('Tableau FR Download'!M:M,MATCH('Eligible Components'!M1494,'Tableau FR Download'!G:G,0))=0,"",INDEX('Tableau FR Download'!M:M,MATCH('Eligible Components'!M1494,'Tableau FR Download'!G:G,0))),""))</f>
        <v/>
      </c>
      <c r="P1494" s="27" t="str">
        <f>IF(IFERROR(
INDEX('Funding Request Tracker'!$G$6:$G$13,MATCH('Eligible Components'!N1494,'Funding Request Tracker'!$F$6:$F$13,0)),"")=0,"",
IFERROR(INDEX('Funding Request Tracker'!$G$6:$G$13,MATCH('Eligible Components'!N1494,'Funding Request Tracker'!$F$6:$F$13,0)),
""))</f>
        <v/>
      </c>
      <c r="Q1494" s="27" t="str">
        <f>IF(IFERROR(INDEX('Tableau FR Download'!N:N,MATCH('Eligible Components'!M1494,'Tableau FR Download'!G:G,0)),"")=0,"",IFERROR(INDEX('Tableau FR Download'!N:N,MATCH('Eligible Components'!M1494,'Tableau FR Download'!G:G,0)),""))</f>
        <v/>
      </c>
      <c r="R1494" s="27" t="str">
        <f>IF(IFERROR(INDEX('Tableau FR Download'!O:O,MATCH('Eligible Components'!M1494,'Tableau FR Download'!G:G,0)),"")=0,"",IFERROR(INDEX('Tableau FR Download'!O:O,MATCH('Eligible Components'!M1494,'Tableau FR Download'!G:G,0)),""))</f>
        <v/>
      </c>
      <c r="S1494" t="str">
        <f t="shared" si="81"/>
        <v/>
      </c>
      <c r="T1494" s="1" t="str">
        <f>IFERROR(INDEX('User Instructions'!$E$3:$E$8,MATCH('Eligible Components'!N1494,'User Instructions'!$D$3:$D$8,0)),"")</f>
        <v/>
      </c>
      <c r="U1494" s="1" t="str">
        <f>IFERROR(IF(INDEX('Tableau FR Download'!M:M,MATCH('Eligible Components'!M1494,'Tableau FR Download'!G:G,0))=0,"",INDEX('Tableau FR Download'!M:M,MATCH('Eligible Components'!M1494,'Tableau FR Download'!G:G,0))),"")</f>
        <v/>
      </c>
    </row>
    <row r="1495" spans="1:21" hidden="1" x14ac:dyDescent="0.35">
      <c r="A1495" s="1">
        <f t="shared" si="80"/>
        <v>0</v>
      </c>
      <c r="B1495" s="1">
        <v>1</v>
      </c>
      <c r="C1495" s="1" t="s">
        <v>201</v>
      </c>
      <c r="D1495" s="1" t="s">
        <v>177</v>
      </c>
      <c r="E1495" s="1" t="s">
        <v>68</v>
      </c>
      <c r="F1495" s="1" t="s">
        <v>68</v>
      </c>
      <c r="G1495" s="1" t="str">
        <f t="shared" si="79"/>
        <v>Thailand-Malaria</v>
      </c>
      <c r="H1495" s="1">
        <v>1</v>
      </c>
      <c r="I1495" s="1" t="s">
        <v>66</v>
      </c>
      <c r="J1495" s="1" t="str">
        <f>IF(IFERROR(IF(M1495="",INDEX('Review Approach Lookup'!D:D,MATCH('Eligible Components'!G1495,'Review Approach Lookup'!A:A,0)),INDEX('Tableau FR Download'!I:I,MATCH(M1495,'Tableau FR Download'!G:G,0))),"")=0,"TBC",IFERROR(IF(M1495="",INDEX('Review Approach Lookup'!D:D,MATCH('Eligible Components'!G1495,'Review Approach Lookup'!A:A,0)),INDEX('Tableau FR Download'!I:I,MATCH(M1495,'Tableau FR Download'!G:G,0))),""))</f>
        <v/>
      </c>
      <c r="K1495" s="1" t="s">
        <v>219</v>
      </c>
      <c r="L1495" s="1">
        <f>_xlfn.MAXIFS('Tableau FR Download'!A:A,'Tableau FR Download'!B:B,'Eligible Components'!G1495)</f>
        <v>0</v>
      </c>
      <c r="M1495" s="1" t="str">
        <f>IF(L1495=0,"",INDEX('Tableau FR Download'!G:G,MATCH('Eligible Components'!L1495,'Tableau FR Download'!A:A,0)))</f>
        <v/>
      </c>
      <c r="N1495" s="2" t="str">
        <f>IFERROR(IF(LEFT(INDEX('Tableau FR Download'!J:J,MATCH('Eligible Components'!M1495,'Tableau FR Download'!G:G,0)),FIND(" - ",INDEX('Tableau FR Download'!J:J,MATCH('Eligible Components'!M1495,'Tableau FR Download'!G:G,0)))-1) = 0,"",LEFT(INDEX('Tableau FR Download'!J:J,MATCH('Eligible Components'!M1495,'Tableau FR Download'!G:G,0)),FIND(" - ",INDEX('Tableau FR Download'!J:J,MATCH('Eligible Components'!M1495,'Tableau FR Download'!G:G,0)))-1)),"")</f>
        <v/>
      </c>
      <c r="O1495" s="2" t="str">
        <f>IF(T1495="No","",IFERROR(IF(INDEX('Tableau FR Download'!M:M,MATCH('Eligible Components'!M1495,'Tableau FR Download'!G:G,0))=0,"",INDEX('Tableau FR Download'!M:M,MATCH('Eligible Components'!M1495,'Tableau FR Download'!G:G,0))),""))</f>
        <v/>
      </c>
      <c r="P1495" s="27" t="str">
        <f>IF(IFERROR(
INDEX('Funding Request Tracker'!$G$6:$G$13,MATCH('Eligible Components'!N1495,'Funding Request Tracker'!$F$6:$F$13,0)),"")=0,"",
IFERROR(INDEX('Funding Request Tracker'!$G$6:$G$13,MATCH('Eligible Components'!N1495,'Funding Request Tracker'!$F$6:$F$13,0)),
""))</f>
        <v/>
      </c>
      <c r="Q1495" s="27" t="str">
        <f>IF(IFERROR(INDEX('Tableau FR Download'!N:N,MATCH('Eligible Components'!M1495,'Tableau FR Download'!G:G,0)),"")=0,"",IFERROR(INDEX('Tableau FR Download'!N:N,MATCH('Eligible Components'!M1495,'Tableau FR Download'!G:G,0)),""))</f>
        <v/>
      </c>
      <c r="R1495" s="27" t="str">
        <f>IF(IFERROR(INDEX('Tableau FR Download'!O:O,MATCH('Eligible Components'!M1495,'Tableau FR Download'!G:G,0)),"")=0,"",IFERROR(INDEX('Tableau FR Download'!O:O,MATCH('Eligible Components'!M1495,'Tableau FR Download'!G:G,0)),""))</f>
        <v/>
      </c>
      <c r="S1495" t="str">
        <f t="shared" si="81"/>
        <v/>
      </c>
      <c r="T1495" s="1" t="str">
        <f>IFERROR(INDEX('User Instructions'!$E$3:$E$8,MATCH('Eligible Components'!N1495,'User Instructions'!$D$3:$D$8,0)),"")</f>
        <v/>
      </c>
      <c r="U1495" s="1" t="str">
        <f>IFERROR(IF(INDEX('Tableau FR Download'!M:M,MATCH('Eligible Components'!M1495,'Tableau FR Download'!G:G,0))=0,"",INDEX('Tableau FR Download'!M:M,MATCH('Eligible Components'!M1495,'Tableau FR Download'!G:G,0))),"")</f>
        <v/>
      </c>
    </row>
    <row r="1496" spans="1:21" hidden="1" x14ac:dyDescent="0.35">
      <c r="A1496" s="1">
        <f t="shared" si="80"/>
        <v>0</v>
      </c>
      <c r="B1496" s="1">
        <v>0</v>
      </c>
      <c r="C1496" s="1" t="s">
        <v>201</v>
      </c>
      <c r="D1496" s="1" t="s">
        <v>177</v>
      </c>
      <c r="E1496" s="1" t="s">
        <v>94</v>
      </c>
      <c r="F1496" s="1" t="s">
        <v>212</v>
      </c>
      <c r="G1496" s="1" t="str">
        <f t="shared" si="79"/>
        <v>Thailand-Malaria,RSSH</v>
      </c>
      <c r="H1496" s="1">
        <v>0</v>
      </c>
      <c r="I1496" s="1" t="s">
        <v>66</v>
      </c>
      <c r="J1496" s="1" t="str">
        <f>IF(IFERROR(IF(M1496="",INDEX('Review Approach Lookup'!D:D,MATCH('Eligible Components'!G1496,'Review Approach Lookup'!A:A,0)),INDEX('Tableau FR Download'!I:I,MATCH(M1496,'Tableau FR Download'!G:G,0))),"")=0,"TBC",IFERROR(IF(M1496="",INDEX('Review Approach Lookup'!D:D,MATCH('Eligible Components'!G1496,'Review Approach Lookup'!A:A,0)),INDEX('Tableau FR Download'!I:I,MATCH(M1496,'Tableau FR Download'!G:G,0))),""))</f>
        <v/>
      </c>
      <c r="K1496" s="1" t="s">
        <v>219</v>
      </c>
      <c r="L1496" s="1">
        <f>_xlfn.MAXIFS('Tableau FR Download'!A:A,'Tableau FR Download'!B:B,'Eligible Components'!G1496)</f>
        <v>0</v>
      </c>
      <c r="M1496" s="1" t="str">
        <f>IF(L1496=0,"",INDEX('Tableau FR Download'!G:G,MATCH('Eligible Components'!L1496,'Tableau FR Download'!A:A,0)))</f>
        <v/>
      </c>
      <c r="N1496" s="2" t="str">
        <f>IFERROR(IF(LEFT(INDEX('Tableau FR Download'!J:J,MATCH('Eligible Components'!M1496,'Tableau FR Download'!G:G,0)),FIND(" - ",INDEX('Tableau FR Download'!J:J,MATCH('Eligible Components'!M1496,'Tableau FR Download'!G:G,0)))-1) = 0,"",LEFT(INDEX('Tableau FR Download'!J:J,MATCH('Eligible Components'!M1496,'Tableau FR Download'!G:G,0)),FIND(" - ",INDEX('Tableau FR Download'!J:J,MATCH('Eligible Components'!M1496,'Tableau FR Download'!G:G,0)))-1)),"")</f>
        <v/>
      </c>
      <c r="O1496" s="2" t="str">
        <f>IF(T1496="No","",IFERROR(IF(INDEX('Tableau FR Download'!M:M,MATCH('Eligible Components'!M1496,'Tableau FR Download'!G:G,0))=0,"",INDEX('Tableau FR Download'!M:M,MATCH('Eligible Components'!M1496,'Tableau FR Download'!G:G,0))),""))</f>
        <v/>
      </c>
      <c r="P1496" s="27" t="str">
        <f>IF(IFERROR(
INDEX('Funding Request Tracker'!$G$6:$G$13,MATCH('Eligible Components'!N1496,'Funding Request Tracker'!$F$6:$F$13,0)),"")=0,"",
IFERROR(INDEX('Funding Request Tracker'!$G$6:$G$13,MATCH('Eligible Components'!N1496,'Funding Request Tracker'!$F$6:$F$13,0)),
""))</f>
        <v/>
      </c>
      <c r="Q1496" s="27" t="str">
        <f>IF(IFERROR(INDEX('Tableau FR Download'!N:N,MATCH('Eligible Components'!M1496,'Tableau FR Download'!G:G,0)),"")=0,"",IFERROR(INDEX('Tableau FR Download'!N:N,MATCH('Eligible Components'!M1496,'Tableau FR Download'!G:G,0)),""))</f>
        <v/>
      </c>
      <c r="R1496" s="27" t="str">
        <f>IF(IFERROR(INDEX('Tableau FR Download'!O:O,MATCH('Eligible Components'!M1496,'Tableau FR Download'!G:G,0)),"")=0,"",IFERROR(INDEX('Tableau FR Download'!O:O,MATCH('Eligible Components'!M1496,'Tableau FR Download'!G:G,0)),""))</f>
        <v/>
      </c>
      <c r="S1496" t="str">
        <f t="shared" si="81"/>
        <v/>
      </c>
      <c r="T1496" s="1" t="str">
        <f>IFERROR(INDEX('User Instructions'!$E$3:$E$8,MATCH('Eligible Components'!N1496,'User Instructions'!$D$3:$D$8,0)),"")</f>
        <v/>
      </c>
      <c r="U1496" s="1" t="str">
        <f>IFERROR(IF(INDEX('Tableau FR Download'!M:M,MATCH('Eligible Components'!M1496,'Tableau FR Download'!G:G,0))=0,"",INDEX('Tableau FR Download'!M:M,MATCH('Eligible Components'!M1496,'Tableau FR Download'!G:G,0))),"")</f>
        <v/>
      </c>
    </row>
    <row r="1497" spans="1:21" hidden="1" x14ac:dyDescent="0.35">
      <c r="A1497" s="1">
        <f t="shared" si="80"/>
        <v>0</v>
      </c>
      <c r="B1497" s="1">
        <v>0</v>
      </c>
      <c r="C1497" s="1" t="s">
        <v>201</v>
      </c>
      <c r="D1497" s="1" t="s">
        <v>177</v>
      </c>
      <c r="E1497" s="1" t="s">
        <v>91</v>
      </c>
      <c r="F1497" s="1" t="s">
        <v>91</v>
      </c>
      <c r="G1497" s="1" t="str">
        <f t="shared" si="79"/>
        <v>Thailand-RSSH</v>
      </c>
      <c r="H1497" s="1">
        <v>1</v>
      </c>
      <c r="I1497" s="1" t="s">
        <v>66</v>
      </c>
      <c r="J1497" s="1" t="str">
        <f>IF(IFERROR(IF(M1497="",INDEX('Review Approach Lookup'!D:D,MATCH('Eligible Components'!G1497,'Review Approach Lookup'!A:A,0)),INDEX('Tableau FR Download'!I:I,MATCH(M1497,'Tableau FR Download'!G:G,0))),"")=0,"TBC",IFERROR(IF(M1497="",INDEX('Review Approach Lookup'!D:D,MATCH('Eligible Components'!G1497,'Review Approach Lookup'!A:A,0)),INDEX('Tableau FR Download'!I:I,MATCH(M1497,'Tableau FR Download'!G:G,0))),""))</f>
        <v>TBC</v>
      </c>
      <c r="K1497" s="1" t="s">
        <v>219</v>
      </c>
      <c r="L1497" s="1">
        <f>_xlfn.MAXIFS('Tableau FR Download'!A:A,'Tableau FR Download'!B:B,'Eligible Components'!G1497)</f>
        <v>0</v>
      </c>
      <c r="M1497" s="1" t="str">
        <f>IF(L1497=0,"",INDEX('Tableau FR Download'!G:G,MATCH('Eligible Components'!L1497,'Tableau FR Download'!A:A,0)))</f>
        <v/>
      </c>
      <c r="N1497" s="2" t="str">
        <f>IFERROR(IF(LEFT(INDEX('Tableau FR Download'!J:J,MATCH('Eligible Components'!M1497,'Tableau FR Download'!G:G,0)),FIND(" - ",INDEX('Tableau FR Download'!J:J,MATCH('Eligible Components'!M1497,'Tableau FR Download'!G:G,0)))-1) = 0,"",LEFT(INDEX('Tableau FR Download'!J:J,MATCH('Eligible Components'!M1497,'Tableau FR Download'!G:G,0)),FIND(" - ",INDEX('Tableau FR Download'!J:J,MATCH('Eligible Components'!M1497,'Tableau FR Download'!G:G,0)))-1)),"")</f>
        <v/>
      </c>
      <c r="O1497" s="2" t="str">
        <f>IF(T1497="No","",IFERROR(IF(INDEX('Tableau FR Download'!M:M,MATCH('Eligible Components'!M1497,'Tableau FR Download'!G:G,0))=0,"",INDEX('Tableau FR Download'!M:M,MATCH('Eligible Components'!M1497,'Tableau FR Download'!G:G,0))),""))</f>
        <v/>
      </c>
      <c r="P1497" s="27" t="str">
        <f>IF(IFERROR(
INDEX('Funding Request Tracker'!$G$6:$G$13,MATCH('Eligible Components'!N1497,'Funding Request Tracker'!$F$6:$F$13,0)),"")=0,"",
IFERROR(INDEX('Funding Request Tracker'!$G$6:$G$13,MATCH('Eligible Components'!N1497,'Funding Request Tracker'!$F$6:$F$13,0)),
""))</f>
        <v/>
      </c>
      <c r="Q1497" s="27" t="str">
        <f>IF(IFERROR(INDEX('Tableau FR Download'!N:N,MATCH('Eligible Components'!M1497,'Tableau FR Download'!G:G,0)),"")=0,"",IFERROR(INDEX('Tableau FR Download'!N:N,MATCH('Eligible Components'!M1497,'Tableau FR Download'!G:G,0)),""))</f>
        <v/>
      </c>
      <c r="R1497" s="27" t="str">
        <f>IF(IFERROR(INDEX('Tableau FR Download'!O:O,MATCH('Eligible Components'!M1497,'Tableau FR Download'!G:G,0)),"")=0,"",IFERROR(INDEX('Tableau FR Download'!O:O,MATCH('Eligible Components'!M1497,'Tableau FR Download'!G:G,0)),""))</f>
        <v/>
      </c>
      <c r="S1497" t="str">
        <f t="shared" si="81"/>
        <v/>
      </c>
      <c r="T1497" s="1" t="str">
        <f>IFERROR(INDEX('User Instructions'!$E$3:$E$8,MATCH('Eligible Components'!N1497,'User Instructions'!$D$3:$D$8,0)),"")</f>
        <v/>
      </c>
      <c r="U1497" s="1" t="str">
        <f>IFERROR(IF(INDEX('Tableau FR Download'!M:M,MATCH('Eligible Components'!M1497,'Tableau FR Download'!G:G,0))=0,"",INDEX('Tableau FR Download'!M:M,MATCH('Eligible Components'!M1497,'Tableau FR Download'!G:G,0))),"")</f>
        <v/>
      </c>
    </row>
    <row r="1498" spans="1:21" hidden="1" x14ac:dyDescent="0.35">
      <c r="A1498" s="1">
        <f t="shared" si="80"/>
        <v>0</v>
      </c>
      <c r="B1498" s="1">
        <v>1</v>
      </c>
      <c r="C1498" s="1" t="s">
        <v>201</v>
      </c>
      <c r="D1498" s="1" t="s">
        <v>177</v>
      </c>
      <c r="E1498" s="1" t="s">
        <v>61</v>
      </c>
      <c r="F1498" s="1" t="s">
        <v>213</v>
      </c>
      <c r="G1498" s="1" t="str">
        <f t="shared" si="79"/>
        <v>Thailand-Tuberculosis</v>
      </c>
      <c r="H1498" s="1">
        <v>1</v>
      </c>
      <c r="I1498" s="1" t="s">
        <v>66</v>
      </c>
      <c r="J1498" s="1" t="str">
        <f>IF(IFERROR(IF(M1498="",INDEX('Review Approach Lookup'!D:D,MATCH('Eligible Components'!G1498,'Review Approach Lookup'!A:A,0)),INDEX('Tableau FR Download'!I:I,MATCH(M1498,'Tableau FR Download'!G:G,0))),"")=0,"TBC",IFERROR(IF(M1498="",INDEX('Review Approach Lookup'!D:D,MATCH('Eligible Components'!G1498,'Review Approach Lookup'!A:A,0)),INDEX('Tableau FR Download'!I:I,MATCH(M1498,'Tableau FR Download'!G:G,0))),""))</f>
        <v>Full Review</v>
      </c>
      <c r="K1498" s="1" t="s">
        <v>219</v>
      </c>
      <c r="L1498" s="1">
        <f>_xlfn.MAXIFS('Tableau FR Download'!A:A,'Tableau FR Download'!B:B,'Eligible Components'!G1498)</f>
        <v>0</v>
      </c>
      <c r="M1498" s="1" t="str">
        <f>IF(L1498=0,"",INDEX('Tableau FR Download'!G:G,MATCH('Eligible Components'!L1498,'Tableau FR Download'!A:A,0)))</f>
        <v/>
      </c>
      <c r="N1498" s="2" t="str">
        <f>IFERROR(IF(LEFT(INDEX('Tableau FR Download'!J:J,MATCH('Eligible Components'!M1498,'Tableau FR Download'!G:G,0)),FIND(" - ",INDEX('Tableau FR Download'!J:J,MATCH('Eligible Components'!M1498,'Tableau FR Download'!G:G,0)))-1) = 0,"",LEFT(INDEX('Tableau FR Download'!J:J,MATCH('Eligible Components'!M1498,'Tableau FR Download'!G:G,0)),FIND(" - ",INDEX('Tableau FR Download'!J:J,MATCH('Eligible Components'!M1498,'Tableau FR Download'!G:G,0)))-1)),"")</f>
        <v/>
      </c>
      <c r="O1498" s="2" t="str">
        <f>IF(T1498="No","",IFERROR(IF(INDEX('Tableau FR Download'!M:M,MATCH('Eligible Components'!M1498,'Tableau FR Download'!G:G,0))=0,"",INDEX('Tableau FR Download'!M:M,MATCH('Eligible Components'!M1498,'Tableau FR Download'!G:G,0))),""))</f>
        <v/>
      </c>
      <c r="P1498" s="27" t="str">
        <f>IF(IFERROR(
INDEX('Funding Request Tracker'!$G$6:$G$13,MATCH('Eligible Components'!N1498,'Funding Request Tracker'!$F$6:$F$13,0)),"")=0,"",
IFERROR(INDEX('Funding Request Tracker'!$G$6:$G$13,MATCH('Eligible Components'!N1498,'Funding Request Tracker'!$F$6:$F$13,0)),
""))</f>
        <v/>
      </c>
      <c r="Q1498" s="27" t="str">
        <f>IF(IFERROR(INDEX('Tableau FR Download'!N:N,MATCH('Eligible Components'!M1498,'Tableau FR Download'!G:G,0)),"")=0,"",IFERROR(INDEX('Tableau FR Download'!N:N,MATCH('Eligible Components'!M1498,'Tableau FR Download'!G:G,0)),""))</f>
        <v/>
      </c>
      <c r="R1498" s="27" t="str">
        <f>IF(IFERROR(INDEX('Tableau FR Download'!O:O,MATCH('Eligible Components'!M1498,'Tableau FR Download'!G:G,0)),"")=0,"",IFERROR(INDEX('Tableau FR Download'!O:O,MATCH('Eligible Components'!M1498,'Tableau FR Download'!G:G,0)),""))</f>
        <v/>
      </c>
      <c r="S1498" t="str">
        <f t="shared" si="81"/>
        <v/>
      </c>
      <c r="T1498" s="1" t="str">
        <f>IFERROR(INDEX('User Instructions'!$E$3:$E$8,MATCH('Eligible Components'!N1498,'User Instructions'!$D$3:$D$8,0)),"")</f>
        <v/>
      </c>
      <c r="U1498" s="1" t="str">
        <f>IFERROR(IF(INDEX('Tableau FR Download'!M:M,MATCH('Eligible Components'!M1498,'Tableau FR Download'!G:G,0))=0,"",INDEX('Tableau FR Download'!M:M,MATCH('Eligible Components'!M1498,'Tableau FR Download'!G:G,0))),"")</f>
        <v/>
      </c>
    </row>
    <row r="1499" spans="1:21" hidden="1" x14ac:dyDescent="0.35">
      <c r="A1499" s="1">
        <f t="shared" si="80"/>
        <v>0</v>
      </c>
      <c r="B1499" s="1">
        <v>0</v>
      </c>
      <c r="C1499" s="1" t="s">
        <v>201</v>
      </c>
      <c r="D1499" s="1" t="s">
        <v>177</v>
      </c>
      <c r="E1499" s="1" t="s">
        <v>168</v>
      </c>
      <c r="F1499" s="1" t="s">
        <v>214</v>
      </c>
      <c r="G1499" s="1" t="str">
        <f t="shared" si="79"/>
        <v>Thailand-Tuberculosis,Malaria</v>
      </c>
      <c r="H1499" s="1">
        <v>0</v>
      </c>
      <c r="I1499" s="1" t="s">
        <v>66</v>
      </c>
      <c r="J1499" s="1" t="str">
        <f>IF(IFERROR(IF(M1499="",INDEX('Review Approach Lookup'!D:D,MATCH('Eligible Components'!G1499,'Review Approach Lookup'!A:A,0)),INDEX('Tableau FR Download'!I:I,MATCH(M1499,'Tableau FR Download'!G:G,0))),"")=0,"TBC",IFERROR(IF(M1499="",INDEX('Review Approach Lookup'!D:D,MATCH('Eligible Components'!G1499,'Review Approach Lookup'!A:A,0)),INDEX('Tableau FR Download'!I:I,MATCH(M1499,'Tableau FR Download'!G:G,0))),""))</f>
        <v/>
      </c>
      <c r="K1499" s="1" t="s">
        <v>219</v>
      </c>
      <c r="L1499" s="1">
        <f>_xlfn.MAXIFS('Tableau FR Download'!A:A,'Tableau FR Download'!B:B,'Eligible Components'!G1499)</f>
        <v>0</v>
      </c>
      <c r="M1499" s="1" t="str">
        <f>IF(L1499=0,"",INDEX('Tableau FR Download'!G:G,MATCH('Eligible Components'!L1499,'Tableau FR Download'!A:A,0)))</f>
        <v/>
      </c>
      <c r="N1499" s="2" t="str">
        <f>IFERROR(IF(LEFT(INDEX('Tableau FR Download'!J:J,MATCH('Eligible Components'!M1499,'Tableau FR Download'!G:G,0)),FIND(" - ",INDEX('Tableau FR Download'!J:J,MATCH('Eligible Components'!M1499,'Tableau FR Download'!G:G,0)))-1) = 0,"",LEFT(INDEX('Tableau FR Download'!J:J,MATCH('Eligible Components'!M1499,'Tableau FR Download'!G:G,0)),FIND(" - ",INDEX('Tableau FR Download'!J:J,MATCH('Eligible Components'!M1499,'Tableau FR Download'!G:G,0)))-1)),"")</f>
        <v/>
      </c>
      <c r="O1499" s="2" t="str">
        <f>IF(T1499="No","",IFERROR(IF(INDEX('Tableau FR Download'!M:M,MATCH('Eligible Components'!M1499,'Tableau FR Download'!G:G,0))=0,"",INDEX('Tableau FR Download'!M:M,MATCH('Eligible Components'!M1499,'Tableau FR Download'!G:G,0))),""))</f>
        <v/>
      </c>
      <c r="P1499" s="27" t="str">
        <f>IF(IFERROR(
INDEX('Funding Request Tracker'!$G$6:$G$13,MATCH('Eligible Components'!N1499,'Funding Request Tracker'!$F$6:$F$13,0)),"")=0,"",
IFERROR(INDEX('Funding Request Tracker'!$G$6:$G$13,MATCH('Eligible Components'!N1499,'Funding Request Tracker'!$F$6:$F$13,0)),
""))</f>
        <v/>
      </c>
      <c r="Q1499" s="27" t="str">
        <f>IF(IFERROR(INDEX('Tableau FR Download'!N:N,MATCH('Eligible Components'!M1499,'Tableau FR Download'!G:G,0)),"")=0,"",IFERROR(INDEX('Tableau FR Download'!N:N,MATCH('Eligible Components'!M1499,'Tableau FR Download'!G:G,0)),""))</f>
        <v/>
      </c>
      <c r="R1499" s="27" t="str">
        <f>IF(IFERROR(INDEX('Tableau FR Download'!O:O,MATCH('Eligible Components'!M1499,'Tableau FR Download'!G:G,0)),"")=0,"",IFERROR(INDEX('Tableau FR Download'!O:O,MATCH('Eligible Components'!M1499,'Tableau FR Download'!G:G,0)),""))</f>
        <v/>
      </c>
      <c r="S1499" t="str">
        <f t="shared" si="81"/>
        <v/>
      </c>
      <c r="T1499" s="1" t="str">
        <f>IFERROR(INDEX('User Instructions'!$E$3:$E$8,MATCH('Eligible Components'!N1499,'User Instructions'!$D$3:$D$8,0)),"")</f>
        <v/>
      </c>
      <c r="U1499" s="1" t="str">
        <f>IFERROR(IF(INDEX('Tableau FR Download'!M:M,MATCH('Eligible Components'!M1499,'Tableau FR Download'!G:G,0))=0,"",INDEX('Tableau FR Download'!M:M,MATCH('Eligible Components'!M1499,'Tableau FR Download'!G:G,0))),"")</f>
        <v/>
      </c>
    </row>
    <row r="1500" spans="1:21" hidden="1" x14ac:dyDescent="0.35">
      <c r="A1500" s="1">
        <f t="shared" si="80"/>
        <v>0</v>
      </c>
      <c r="B1500" s="1">
        <v>0</v>
      </c>
      <c r="C1500" s="1" t="s">
        <v>201</v>
      </c>
      <c r="D1500" s="1" t="s">
        <v>177</v>
      </c>
      <c r="E1500" s="1" t="s">
        <v>133</v>
      </c>
      <c r="F1500" s="1" t="s">
        <v>215</v>
      </c>
      <c r="G1500" s="1" t="str">
        <f t="shared" si="79"/>
        <v>Thailand-Tuberculosis,Malaria,RSSH</v>
      </c>
      <c r="H1500" s="1">
        <v>0</v>
      </c>
      <c r="I1500" s="1" t="s">
        <v>66</v>
      </c>
      <c r="J1500" s="1" t="str">
        <f>IF(IFERROR(IF(M1500="",INDEX('Review Approach Lookup'!D:D,MATCH('Eligible Components'!G1500,'Review Approach Lookup'!A:A,0)),INDEX('Tableau FR Download'!I:I,MATCH(M1500,'Tableau FR Download'!G:G,0))),"")=0,"TBC",IFERROR(IF(M1500="",INDEX('Review Approach Lookup'!D:D,MATCH('Eligible Components'!G1500,'Review Approach Lookup'!A:A,0)),INDEX('Tableau FR Download'!I:I,MATCH(M1500,'Tableau FR Download'!G:G,0))),""))</f>
        <v/>
      </c>
      <c r="K1500" s="1" t="s">
        <v>219</v>
      </c>
      <c r="L1500" s="1">
        <f>_xlfn.MAXIFS('Tableau FR Download'!A:A,'Tableau FR Download'!B:B,'Eligible Components'!G1500)</f>
        <v>0</v>
      </c>
      <c r="M1500" s="1" t="str">
        <f>IF(L1500=0,"",INDEX('Tableau FR Download'!G:G,MATCH('Eligible Components'!L1500,'Tableau FR Download'!A:A,0)))</f>
        <v/>
      </c>
      <c r="N1500" s="2" t="str">
        <f>IFERROR(IF(LEFT(INDEX('Tableau FR Download'!J:J,MATCH('Eligible Components'!M1500,'Tableau FR Download'!G:G,0)),FIND(" - ",INDEX('Tableau FR Download'!J:J,MATCH('Eligible Components'!M1500,'Tableau FR Download'!G:G,0)))-1) = 0,"",LEFT(INDEX('Tableau FR Download'!J:J,MATCH('Eligible Components'!M1500,'Tableau FR Download'!G:G,0)),FIND(" - ",INDEX('Tableau FR Download'!J:J,MATCH('Eligible Components'!M1500,'Tableau FR Download'!G:G,0)))-1)),"")</f>
        <v/>
      </c>
      <c r="O1500" s="2" t="str">
        <f>IF(T1500="No","",IFERROR(IF(INDEX('Tableau FR Download'!M:M,MATCH('Eligible Components'!M1500,'Tableau FR Download'!G:G,0))=0,"",INDEX('Tableau FR Download'!M:M,MATCH('Eligible Components'!M1500,'Tableau FR Download'!G:G,0))),""))</f>
        <v/>
      </c>
      <c r="P1500" s="27" t="str">
        <f>IF(IFERROR(
INDEX('Funding Request Tracker'!$G$6:$G$13,MATCH('Eligible Components'!N1500,'Funding Request Tracker'!$F$6:$F$13,0)),"")=0,"",
IFERROR(INDEX('Funding Request Tracker'!$G$6:$G$13,MATCH('Eligible Components'!N1500,'Funding Request Tracker'!$F$6:$F$13,0)),
""))</f>
        <v/>
      </c>
      <c r="Q1500" s="27" t="str">
        <f>IF(IFERROR(INDEX('Tableau FR Download'!N:N,MATCH('Eligible Components'!M1500,'Tableau FR Download'!G:G,0)),"")=0,"",IFERROR(INDEX('Tableau FR Download'!N:N,MATCH('Eligible Components'!M1500,'Tableau FR Download'!G:G,0)),""))</f>
        <v/>
      </c>
      <c r="R1500" s="27" t="str">
        <f>IF(IFERROR(INDEX('Tableau FR Download'!O:O,MATCH('Eligible Components'!M1500,'Tableau FR Download'!G:G,0)),"")=0,"",IFERROR(INDEX('Tableau FR Download'!O:O,MATCH('Eligible Components'!M1500,'Tableau FR Download'!G:G,0)),""))</f>
        <v/>
      </c>
      <c r="S1500" t="str">
        <f t="shared" si="81"/>
        <v/>
      </c>
      <c r="T1500" s="1" t="str">
        <f>IFERROR(INDEX('User Instructions'!$E$3:$E$8,MATCH('Eligible Components'!N1500,'User Instructions'!$D$3:$D$8,0)),"")</f>
        <v/>
      </c>
      <c r="U1500" s="1" t="str">
        <f>IFERROR(IF(INDEX('Tableau FR Download'!M:M,MATCH('Eligible Components'!M1500,'Tableau FR Download'!G:G,0))=0,"",INDEX('Tableau FR Download'!M:M,MATCH('Eligible Components'!M1500,'Tableau FR Download'!G:G,0))),"")</f>
        <v/>
      </c>
    </row>
    <row r="1501" spans="1:21" hidden="1" x14ac:dyDescent="0.35">
      <c r="A1501" s="1">
        <f t="shared" si="80"/>
        <v>0</v>
      </c>
      <c r="B1501" s="1">
        <v>0</v>
      </c>
      <c r="C1501" s="1" t="s">
        <v>201</v>
      </c>
      <c r="D1501" s="1" t="s">
        <v>177</v>
      </c>
      <c r="E1501" s="1" t="s">
        <v>121</v>
      </c>
      <c r="F1501" s="1" t="s">
        <v>216</v>
      </c>
      <c r="G1501" s="1" t="str">
        <f t="shared" si="79"/>
        <v>Thailand-Tuberculosis,RSSH</v>
      </c>
      <c r="H1501" s="1">
        <v>0</v>
      </c>
      <c r="I1501" s="1" t="s">
        <v>66</v>
      </c>
      <c r="J1501" s="1" t="str">
        <f>IF(IFERROR(IF(M1501="",INDEX('Review Approach Lookup'!D:D,MATCH('Eligible Components'!G1501,'Review Approach Lookup'!A:A,0)),INDEX('Tableau FR Download'!I:I,MATCH(M1501,'Tableau FR Download'!G:G,0))),"")=0,"TBC",IFERROR(IF(M1501="",INDEX('Review Approach Lookup'!D:D,MATCH('Eligible Components'!G1501,'Review Approach Lookup'!A:A,0)),INDEX('Tableau FR Download'!I:I,MATCH(M1501,'Tableau FR Download'!G:G,0))),""))</f>
        <v/>
      </c>
      <c r="K1501" s="1" t="s">
        <v>219</v>
      </c>
      <c r="L1501" s="1">
        <f>_xlfn.MAXIFS('Tableau FR Download'!A:A,'Tableau FR Download'!B:B,'Eligible Components'!G1501)</f>
        <v>0</v>
      </c>
      <c r="M1501" s="1" t="str">
        <f>IF(L1501=0,"",INDEX('Tableau FR Download'!G:G,MATCH('Eligible Components'!L1501,'Tableau FR Download'!A:A,0)))</f>
        <v/>
      </c>
      <c r="N1501" s="2" t="str">
        <f>IFERROR(IF(LEFT(INDEX('Tableau FR Download'!J:J,MATCH('Eligible Components'!M1501,'Tableau FR Download'!G:G,0)),FIND(" - ",INDEX('Tableau FR Download'!J:J,MATCH('Eligible Components'!M1501,'Tableau FR Download'!G:G,0)))-1) = 0,"",LEFT(INDEX('Tableau FR Download'!J:J,MATCH('Eligible Components'!M1501,'Tableau FR Download'!G:G,0)),FIND(" - ",INDEX('Tableau FR Download'!J:J,MATCH('Eligible Components'!M1501,'Tableau FR Download'!G:G,0)))-1)),"")</f>
        <v/>
      </c>
      <c r="O1501" s="2" t="str">
        <f>IF(T1501="No","",IFERROR(IF(INDEX('Tableau FR Download'!M:M,MATCH('Eligible Components'!M1501,'Tableau FR Download'!G:G,0))=0,"",INDEX('Tableau FR Download'!M:M,MATCH('Eligible Components'!M1501,'Tableau FR Download'!G:G,0))),""))</f>
        <v/>
      </c>
      <c r="P1501" s="27" t="str">
        <f>IF(IFERROR(
INDEX('Funding Request Tracker'!$G$6:$G$13,MATCH('Eligible Components'!N1501,'Funding Request Tracker'!$F$6:$F$13,0)),"")=0,"",
IFERROR(INDEX('Funding Request Tracker'!$G$6:$G$13,MATCH('Eligible Components'!N1501,'Funding Request Tracker'!$F$6:$F$13,0)),
""))</f>
        <v/>
      </c>
      <c r="Q1501" s="27" t="str">
        <f>IF(IFERROR(INDEX('Tableau FR Download'!N:N,MATCH('Eligible Components'!M1501,'Tableau FR Download'!G:G,0)),"")=0,"",IFERROR(INDEX('Tableau FR Download'!N:N,MATCH('Eligible Components'!M1501,'Tableau FR Download'!G:G,0)),""))</f>
        <v/>
      </c>
      <c r="R1501" s="27" t="str">
        <f>IF(IFERROR(INDEX('Tableau FR Download'!O:O,MATCH('Eligible Components'!M1501,'Tableau FR Download'!G:G,0)),"")=0,"",IFERROR(INDEX('Tableau FR Download'!O:O,MATCH('Eligible Components'!M1501,'Tableau FR Download'!G:G,0)),""))</f>
        <v/>
      </c>
      <c r="S1501" t="str">
        <f t="shared" si="81"/>
        <v/>
      </c>
      <c r="T1501" s="1" t="str">
        <f>IFERROR(INDEX('User Instructions'!$E$3:$E$8,MATCH('Eligible Components'!N1501,'User Instructions'!$D$3:$D$8,0)),"")</f>
        <v/>
      </c>
      <c r="U1501" s="1" t="str">
        <f>IFERROR(IF(INDEX('Tableau FR Download'!M:M,MATCH('Eligible Components'!M1501,'Tableau FR Download'!G:G,0))=0,"",INDEX('Tableau FR Download'!M:M,MATCH('Eligible Components'!M1501,'Tableau FR Download'!G:G,0))),"")</f>
        <v/>
      </c>
    </row>
    <row r="1502" spans="1:21" hidden="1" x14ac:dyDescent="0.35">
      <c r="A1502" s="1">
        <f t="shared" si="80"/>
        <v>0</v>
      </c>
      <c r="B1502" s="1">
        <v>1</v>
      </c>
      <c r="C1502" s="1" t="s">
        <v>201</v>
      </c>
      <c r="D1502" s="1" t="s">
        <v>178</v>
      </c>
      <c r="E1502" s="1" t="s">
        <v>59</v>
      </c>
      <c r="F1502" s="1" t="s">
        <v>59</v>
      </c>
      <c r="G1502" s="1" t="str">
        <f t="shared" si="79"/>
        <v>Timor-Leste-HIV/AIDS</v>
      </c>
      <c r="H1502" s="1">
        <v>1</v>
      </c>
      <c r="I1502" s="1" t="s">
        <v>52</v>
      </c>
      <c r="J1502" s="1" t="str">
        <f>IF(IFERROR(IF(M1502="",INDEX('Review Approach Lookup'!D:D,MATCH('Eligible Components'!G1502,'Review Approach Lookup'!A:A,0)),INDEX('Tableau FR Download'!I:I,MATCH(M1502,'Tableau FR Download'!G:G,0))),"")=0,"TBC",IFERROR(IF(M1502="",INDEX('Review Approach Lookup'!D:D,MATCH('Eligible Components'!G1502,'Review Approach Lookup'!A:A,0)),INDEX('Tableau FR Download'!I:I,MATCH(M1502,'Tableau FR Download'!G:G,0))),""))</f>
        <v>Tailored for Focused Portfolios</v>
      </c>
      <c r="K1502" s="1" t="s">
        <v>218</v>
      </c>
      <c r="L1502" s="1">
        <f>_xlfn.MAXIFS('Tableau FR Download'!A:A,'Tableau FR Download'!B:B,'Eligible Components'!G1502)</f>
        <v>0</v>
      </c>
      <c r="M1502" s="1" t="str">
        <f>IF(L1502=0,"",INDEX('Tableau FR Download'!G:G,MATCH('Eligible Components'!L1502,'Tableau FR Download'!A:A,0)))</f>
        <v/>
      </c>
      <c r="N1502" s="2" t="str">
        <f>IFERROR(IF(LEFT(INDEX('Tableau FR Download'!J:J,MATCH('Eligible Components'!M1502,'Tableau FR Download'!G:G,0)),FIND(" - ",INDEX('Tableau FR Download'!J:J,MATCH('Eligible Components'!M1502,'Tableau FR Download'!G:G,0)))-1) = 0,"",LEFT(INDEX('Tableau FR Download'!J:J,MATCH('Eligible Components'!M1502,'Tableau FR Download'!G:G,0)),FIND(" - ",INDEX('Tableau FR Download'!J:J,MATCH('Eligible Components'!M1502,'Tableau FR Download'!G:G,0)))-1)),"")</f>
        <v/>
      </c>
      <c r="O1502" s="2" t="str">
        <f>IF(T1502="No","",IFERROR(IF(INDEX('Tableau FR Download'!M:M,MATCH('Eligible Components'!M1502,'Tableau FR Download'!G:G,0))=0,"",INDEX('Tableau FR Download'!M:M,MATCH('Eligible Components'!M1502,'Tableau FR Download'!G:G,0))),""))</f>
        <v/>
      </c>
      <c r="P1502" s="27" t="str">
        <f>IF(IFERROR(
INDEX('Funding Request Tracker'!$G$6:$G$13,MATCH('Eligible Components'!N1502,'Funding Request Tracker'!$F$6:$F$13,0)),"")=0,"",
IFERROR(INDEX('Funding Request Tracker'!$G$6:$G$13,MATCH('Eligible Components'!N1502,'Funding Request Tracker'!$F$6:$F$13,0)),
""))</f>
        <v/>
      </c>
      <c r="Q1502" s="27" t="str">
        <f>IF(IFERROR(INDEX('Tableau FR Download'!N:N,MATCH('Eligible Components'!M1502,'Tableau FR Download'!G:G,0)),"")=0,"",IFERROR(INDEX('Tableau FR Download'!N:N,MATCH('Eligible Components'!M1502,'Tableau FR Download'!G:G,0)),""))</f>
        <v/>
      </c>
      <c r="R1502" s="27" t="str">
        <f>IF(IFERROR(INDEX('Tableau FR Download'!O:O,MATCH('Eligible Components'!M1502,'Tableau FR Download'!G:G,0)),"")=0,"",IFERROR(INDEX('Tableau FR Download'!O:O,MATCH('Eligible Components'!M1502,'Tableau FR Download'!G:G,0)),""))</f>
        <v/>
      </c>
      <c r="S1502" t="str">
        <f t="shared" si="81"/>
        <v/>
      </c>
      <c r="T1502" s="1" t="str">
        <f>IFERROR(INDEX('User Instructions'!$E$3:$E$8,MATCH('Eligible Components'!N1502,'User Instructions'!$D$3:$D$8,0)),"")</f>
        <v/>
      </c>
      <c r="U1502" s="1" t="str">
        <f>IFERROR(IF(INDEX('Tableau FR Download'!M:M,MATCH('Eligible Components'!M1502,'Tableau FR Download'!G:G,0))=0,"",INDEX('Tableau FR Download'!M:M,MATCH('Eligible Components'!M1502,'Tableau FR Download'!G:G,0))),"")</f>
        <v/>
      </c>
    </row>
    <row r="1503" spans="1:21" hidden="1" x14ac:dyDescent="0.35">
      <c r="A1503" s="1">
        <f t="shared" si="80"/>
        <v>0</v>
      </c>
      <c r="B1503" s="1">
        <v>0</v>
      </c>
      <c r="C1503" s="1" t="s">
        <v>201</v>
      </c>
      <c r="D1503" s="1" t="s">
        <v>178</v>
      </c>
      <c r="E1503" s="1" t="s">
        <v>103</v>
      </c>
      <c r="F1503" s="1" t="s">
        <v>203</v>
      </c>
      <c r="G1503" s="1" t="str">
        <f t="shared" si="79"/>
        <v>Timor-Leste-HIV/AIDS,Malaria</v>
      </c>
      <c r="H1503" s="1">
        <v>0</v>
      </c>
      <c r="I1503" s="1" t="s">
        <v>52</v>
      </c>
      <c r="J1503" s="1" t="str">
        <f>IF(IFERROR(IF(M1503="",INDEX('Review Approach Lookup'!D:D,MATCH('Eligible Components'!G1503,'Review Approach Lookup'!A:A,0)),INDEX('Tableau FR Download'!I:I,MATCH(M1503,'Tableau FR Download'!G:G,0))),"")=0,"TBC",IFERROR(IF(M1503="",INDEX('Review Approach Lookup'!D:D,MATCH('Eligible Components'!G1503,'Review Approach Lookup'!A:A,0)),INDEX('Tableau FR Download'!I:I,MATCH(M1503,'Tableau FR Download'!G:G,0))),""))</f>
        <v/>
      </c>
      <c r="K1503" s="1" t="s">
        <v>218</v>
      </c>
      <c r="L1503" s="1">
        <f>_xlfn.MAXIFS('Tableau FR Download'!A:A,'Tableau FR Download'!B:B,'Eligible Components'!G1503)</f>
        <v>0</v>
      </c>
      <c r="M1503" s="1" t="str">
        <f>IF(L1503=0,"",INDEX('Tableau FR Download'!G:G,MATCH('Eligible Components'!L1503,'Tableau FR Download'!A:A,0)))</f>
        <v/>
      </c>
      <c r="N1503" s="2" t="str">
        <f>IFERROR(IF(LEFT(INDEX('Tableau FR Download'!J:J,MATCH('Eligible Components'!M1503,'Tableau FR Download'!G:G,0)),FIND(" - ",INDEX('Tableau FR Download'!J:J,MATCH('Eligible Components'!M1503,'Tableau FR Download'!G:G,0)))-1) = 0,"",LEFT(INDEX('Tableau FR Download'!J:J,MATCH('Eligible Components'!M1503,'Tableau FR Download'!G:G,0)),FIND(" - ",INDEX('Tableau FR Download'!J:J,MATCH('Eligible Components'!M1503,'Tableau FR Download'!G:G,0)))-1)),"")</f>
        <v/>
      </c>
      <c r="O1503" s="2" t="str">
        <f>IF(T1503="No","",IFERROR(IF(INDEX('Tableau FR Download'!M:M,MATCH('Eligible Components'!M1503,'Tableau FR Download'!G:G,0))=0,"",INDEX('Tableau FR Download'!M:M,MATCH('Eligible Components'!M1503,'Tableau FR Download'!G:G,0))),""))</f>
        <v/>
      </c>
      <c r="P1503" s="27" t="str">
        <f>IF(IFERROR(
INDEX('Funding Request Tracker'!$G$6:$G$13,MATCH('Eligible Components'!N1503,'Funding Request Tracker'!$F$6:$F$13,0)),"")=0,"",
IFERROR(INDEX('Funding Request Tracker'!$G$6:$G$13,MATCH('Eligible Components'!N1503,'Funding Request Tracker'!$F$6:$F$13,0)),
""))</f>
        <v/>
      </c>
      <c r="Q1503" s="27" t="str">
        <f>IF(IFERROR(INDEX('Tableau FR Download'!N:N,MATCH('Eligible Components'!M1503,'Tableau FR Download'!G:G,0)),"")=0,"",IFERROR(INDEX('Tableau FR Download'!N:N,MATCH('Eligible Components'!M1503,'Tableau FR Download'!G:G,0)),""))</f>
        <v/>
      </c>
      <c r="R1503" s="27" t="str">
        <f>IF(IFERROR(INDEX('Tableau FR Download'!O:O,MATCH('Eligible Components'!M1503,'Tableau FR Download'!G:G,0)),"")=0,"",IFERROR(INDEX('Tableau FR Download'!O:O,MATCH('Eligible Components'!M1503,'Tableau FR Download'!G:G,0)),""))</f>
        <v/>
      </c>
      <c r="S1503" t="str">
        <f t="shared" si="81"/>
        <v/>
      </c>
      <c r="T1503" s="1" t="str">
        <f>IFERROR(INDEX('User Instructions'!$E$3:$E$8,MATCH('Eligible Components'!N1503,'User Instructions'!$D$3:$D$8,0)),"")</f>
        <v/>
      </c>
      <c r="U1503" s="1" t="str">
        <f>IFERROR(IF(INDEX('Tableau FR Download'!M:M,MATCH('Eligible Components'!M1503,'Tableau FR Download'!G:G,0))=0,"",INDEX('Tableau FR Download'!M:M,MATCH('Eligible Components'!M1503,'Tableau FR Download'!G:G,0))),"")</f>
        <v/>
      </c>
    </row>
    <row r="1504" spans="1:21" hidden="1" x14ac:dyDescent="0.35">
      <c r="A1504" s="1">
        <f t="shared" si="80"/>
        <v>0</v>
      </c>
      <c r="B1504" s="1">
        <v>0</v>
      </c>
      <c r="C1504" s="1" t="s">
        <v>201</v>
      </c>
      <c r="D1504" s="1" t="s">
        <v>178</v>
      </c>
      <c r="E1504" s="1" t="s">
        <v>204</v>
      </c>
      <c r="F1504" s="1" t="s">
        <v>205</v>
      </c>
      <c r="G1504" s="1" t="str">
        <f t="shared" si="79"/>
        <v>Timor-Leste-HIV/AIDS,Malaria,RSSH</v>
      </c>
      <c r="H1504" s="1">
        <v>0</v>
      </c>
      <c r="I1504" s="1" t="s">
        <v>52</v>
      </c>
      <c r="J1504" s="1" t="str">
        <f>IF(IFERROR(IF(M1504="",INDEX('Review Approach Lookup'!D:D,MATCH('Eligible Components'!G1504,'Review Approach Lookup'!A:A,0)),INDEX('Tableau FR Download'!I:I,MATCH(M1504,'Tableau FR Download'!G:G,0))),"")=0,"TBC",IFERROR(IF(M1504="",INDEX('Review Approach Lookup'!D:D,MATCH('Eligible Components'!G1504,'Review Approach Lookup'!A:A,0)),INDEX('Tableau FR Download'!I:I,MATCH(M1504,'Tableau FR Download'!G:G,0))),""))</f>
        <v/>
      </c>
      <c r="K1504" s="1" t="s">
        <v>218</v>
      </c>
      <c r="L1504" s="1">
        <f>_xlfn.MAXIFS('Tableau FR Download'!A:A,'Tableau FR Download'!B:B,'Eligible Components'!G1504)</f>
        <v>0</v>
      </c>
      <c r="M1504" s="1" t="str">
        <f>IF(L1504=0,"",INDEX('Tableau FR Download'!G:G,MATCH('Eligible Components'!L1504,'Tableau FR Download'!A:A,0)))</f>
        <v/>
      </c>
      <c r="N1504" s="2" t="str">
        <f>IFERROR(IF(LEFT(INDEX('Tableau FR Download'!J:J,MATCH('Eligible Components'!M1504,'Tableau FR Download'!G:G,0)),FIND(" - ",INDEX('Tableau FR Download'!J:J,MATCH('Eligible Components'!M1504,'Tableau FR Download'!G:G,0)))-1) = 0,"",LEFT(INDEX('Tableau FR Download'!J:J,MATCH('Eligible Components'!M1504,'Tableau FR Download'!G:G,0)),FIND(" - ",INDEX('Tableau FR Download'!J:J,MATCH('Eligible Components'!M1504,'Tableau FR Download'!G:G,0)))-1)),"")</f>
        <v/>
      </c>
      <c r="O1504" s="2" t="str">
        <f>IF(T1504="No","",IFERROR(IF(INDEX('Tableau FR Download'!M:M,MATCH('Eligible Components'!M1504,'Tableau FR Download'!G:G,0))=0,"",INDEX('Tableau FR Download'!M:M,MATCH('Eligible Components'!M1504,'Tableau FR Download'!G:G,0))),""))</f>
        <v/>
      </c>
      <c r="P1504" s="27" t="str">
        <f>IF(IFERROR(
INDEX('Funding Request Tracker'!$G$6:$G$13,MATCH('Eligible Components'!N1504,'Funding Request Tracker'!$F$6:$F$13,0)),"")=0,"",
IFERROR(INDEX('Funding Request Tracker'!$G$6:$G$13,MATCH('Eligible Components'!N1504,'Funding Request Tracker'!$F$6:$F$13,0)),
""))</f>
        <v/>
      </c>
      <c r="Q1504" s="27" t="str">
        <f>IF(IFERROR(INDEX('Tableau FR Download'!N:N,MATCH('Eligible Components'!M1504,'Tableau FR Download'!G:G,0)),"")=0,"",IFERROR(INDEX('Tableau FR Download'!N:N,MATCH('Eligible Components'!M1504,'Tableau FR Download'!G:G,0)),""))</f>
        <v/>
      </c>
      <c r="R1504" s="27" t="str">
        <f>IF(IFERROR(INDEX('Tableau FR Download'!O:O,MATCH('Eligible Components'!M1504,'Tableau FR Download'!G:G,0)),"")=0,"",IFERROR(INDEX('Tableau FR Download'!O:O,MATCH('Eligible Components'!M1504,'Tableau FR Download'!G:G,0)),""))</f>
        <v/>
      </c>
      <c r="S1504" t="str">
        <f t="shared" si="81"/>
        <v/>
      </c>
      <c r="T1504" s="1" t="str">
        <f>IFERROR(INDEX('User Instructions'!$E$3:$E$8,MATCH('Eligible Components'!N1504,'User Instructions'!$D$3:$D$8,0)),"")</f>
        <v/>
      </c>
      <c r="U1504" s="1" t="str">
        <f>IFERROR(IF(INDEX('Tableau FR Download'!M:M,MATCH('Eligible Components'!M1504,'Tableau FR Download'!G:G,0))=0,"",INDEX('Tableau FR Download'!M:M,MATCH('Eligible Components'!M1504,'Tableau FR Download'!G:G,0))),"")</f>
        <v/>
      </c>
    </row>
    <row r="1505" spans="1:21" hidden="1" x14ac:dyDescent="0.35">
      <c r="A1505" s="1">
        <f t="shared" si="80"/>
        <v>0</v>
      </c>
      <c r="B1505" s="1">
        <v>0</v>
      </c>
      <c r="C1505" s="1" t="s">
        <v>201</v>
      </c>
      <c r="D1505" s="1" t="s">
        <v>178</v>
      </c>
      <c r="E1505" s="1" t="s">
        <v>206</v>
      </c>
      <c r="F1505" s="1" t="s">
        <v>207</v>
      </c>
      <c r="G1505" s="1" t="str">
        <f t="shared" si="79"/>
        <v>Timor-Leste-HIV/AIDS,RSSH</v>
      </c>
      <c r="H1505" s="1">
        <v>0</v>
      </c>
      <c r="I1505" s="1" t="s">
        <v>52</v>
      </c>
      <c r="J1505" s="1" t="str">
        <f>IF(IFERROR(IF(M1505="",INDEX('Review Approach Lookup'!D:D,MATCH('Eligible Components'!G1505,'Review Approach Lookup'!A:A,0)),INDEX('Tableau FR Download'!I:I,MATCH(M1505,'Tableau FR Download'!G:G,0))),"")=0,"TBC",IFERROR(IF(M1505="",INDEX('Review Approach Lookup'!D:D,MATCH('Eligible Components'!G1505,'Review Approach Lookup'!A:A,0)),INDEX('Tableau FR Download'!I:I,MATCH(M1505,'Tableau FR Download'!G:G,0))),""))</f>
        <v/>
      </c>
      <c r="K1505" s="1" t="s">
        <v>218</v>
      </c>
      <c r="L1505" s="1">
        <f>_xlfn.MAXIFS('Tableau FR Download'!A:A,'Tableau FR Download'!B:B,'Eligible Components'!G1505)</f>
        <v>0</v>
      </c>
      <c r="M1505" s="1" t="str">
        <f>IF(L1505=0,"",INDEX('Tableau FR Download'!G:G,MATCH('Eligible Components'!L1505,'Tableau FR Download'!A:A,0)))</f>
        <v/>
      </c>
      <c r="N1505" s="2" t="str">
        <f>IFERROR(IF(LEFT(INDEX('Tableau FR Download'!J:J,MATCH('Eligible Components'!M1505,'Tableau FR Download'!G:G,0)),FIND(" - ",INDEX('Tableau FR Download'!J:J,MATCH('Eligible Components'!M1505,'Tableau FR Download'!G:G,0)))-1) = 0,"",LEFT(INDEX('Tableau FR Download'!J:J,MATCH('Eligible Components'!M1505,'Tableau FR Download'!G:G,0)),FIND(" - ",INDEX('Tableau FR Download'!J:J,MATCH('Eligible Components'!M1505,'Tableau FR Download'!G:G,0)))-1)),"")</f>
        <v/>
      </c>
      <c r="O1505" s="2" t="str">
        <f>IF(T1505="No","",IFERROR(IF(INDEX('Tableau FR Download'!M:M,MATCH('Eligible Components'!M1505,'Tableau FR Download'!G:G,0))=0,"",INDEX('Tableau FR Download'!M:M,MATCH('Eligible Components'!M1505,'Tableau FR Download'!G:G,0))),""))</f>
        <v/>
      </c>
      <c r="P1505" s="27" t="str">
        <f>IF(IFERROR(
INDEX('Funding Request Tracker'!$G$6:$G$13,MATCH('Eligible Components'!N1505,'Funding Request Tracker'!$F$6:$F$13,0)),"")=0,"",
IFERROR(INDEX('Funding Request Tracker'!$G$6:$G$13,MATCH('Eligible Components'!N1505,'Funding Request Tracker'!$F$6:$F$13,0)),
""))</f>
        <v/>
      </c>
      <c r="Q1505" s="27" t="str">
        <f>IF(IFERROR(INDEX('Tableau FR Download'!N:N,MATCH('Eligible Components'!M1505,'Tableau FR Download'!G:G,0)),"")=0,"",IFERROR(INDEX('Tableau FR Download'!N:N,MATCH('Eligible Components'!M1505,'Tableau FR Download'!G:G,0)),""))</f>
        <v/>
      </c>
      <c r="R1505" s="27" t="str">
        <f>IF(IFERROR(INDEX('Tableau FR Download'!O:O,MATCH('Eligible Components'!M1505,'Tableau FR Download'!G:G,0)),"")=0,"",IFERROR(INDEX('Tableau FR Download'!O:O,MATCH('Eligible Components'!M1505,'Tableau FR Download'!G:G,0)),""))</f>
        <v/>
      </c>
      <c r="S1505" t="str">
        <f t="shared" si="81"/>
        <v/>
      </c>
      <c r="T1505" s="1" t="str">
        <f>IFERROR(INDEX('User Instructions'!$E$3:$E$8,MATCH('Eligible Components'!N1505,'User Instructions'!$D$3:$D$8,0)),"")</f>
        <v/>
      </c>
      <c r="U1505" s="1" t="str">
        <f>IFERROR(IF(INDEX('Tableau FR Download'!M:M,MATCH('Eligible Components'!M1505,'Tableau FR Download'!G:G,0))=0,"",INDEX('Tableau FR Download'!M:M,MATCH('Eligible Components'!M1505,'Tableau FR Download'!G:G,0))),"")</f>
        <v/>
      </c>
    </row>
    <row r="1506" spans="1:21" hidden="1" x14ac:dyDescent="0.35">
      <c r="A1506" s="1">
        <f t="shared" si="80"/>
        <v>1</v>
      </c>
      <c r="B1506" s="1">
        <v>0</v>
      </c>
      <c r="C1506" s="1" t="s">
        <v>201</v>
      </c>
      <c r="D1506" s="1" t="s">
        <v>178</v>
      </c>
      <c r="E1506" s="1" t="s">
        <v>63</v>
      </c>
      <c r="F1506" s="1" t="s">
        <v>208</v>
      </c>
      <c r="G1506" s="1" t="str">
        <f t="shared" si="79"/>
        <v>Timor-Leste-HIV/AIDS, Tuberculosis</v>
      </c>
      <c r="H1506" s="1">
        <v>1</v>
      </c>
      <c r="I1506" s="1" t="s">
        <v>52</v>
      </c>
      <c r="J1506" s="1" t="str">
        <f>IF(IFERROR(IF(M1506="",INDEX('Review Approach Lookup'!D:D,MATCH('Eligible Components'!G1506,'Review Approach Lookup'!A:A,0)),INDEX('Tableau FR Download'!I:I,MATCH(M1506,'Tableau FR Download'!G:G,0))),"")=0,"TBC",IFERROR(IF(M1506="",INDEX('Review Approach Lookup'!D:D,MATCH('Eligible Components'!G1506,'Review Approach Lookup'!A:A,0)),INDEX('Tableau FR Download'!I:I,MATCH(M1506,'Tableau FR Download'!G:G,0))),""))</f>
        <v>Tailored for Focused Portfolios</v>
      </c>
      <c r="K1506" s="1" t="s">
        <v>218</v>
      </c>
      <c r="L1506" s="1">
        <f>_xlfn.MAXIFS('Tableau FR Download'!A:A,'Tableau FR Download'!B:B,'Eligible Components'!G1506)</f>
        <v>1483</v>
      </c>
      <c r="M1506" s="1" t="str">
        <f>IF(L1506=0,"",INDEX('Tableau FR Download'!G:G,MATCH('Eligible Components'!L1506,'Tableau FR Download'!A:A,0)))</f>
        <v>FR1483-TLS-C</v>
      </c>
      <c r="N1506" s="2" t="str">
        <f>IFERROR(IF(LEFT(INDEX('Tableau FR Download'!J:J,MATCH('Eligible Components'!M1506,'Tableau FR Download'!G:G,0)),FIND(" - ",INDEX('Tableau FR Download'!J:J,MATCH('Eligible Components'!M1506,'Tableau FR Download'!G:G,0)))-1) = 0,"",LEFT(INDEX('Tableau FR Download'!J:J,MATCH('Eligible Components'!M1506,'Tableau FR Download'!G:G,0)),FIND(" - ",INDEX('Tableau FR Download'!J:J,MATCH('Eligible Components'!M1506,'Tableau FR Download'!G:G,0)))-1)),"")</f>
        <v>Window 2</v>
      </c>
      <c r="O1506" s="2" t="str">
        <f>IF(T1506="No","",IFERROR(IF(INDEX('Tableau FR Download'!M:M,MATCH('Eligible Components'!M1506,'Tableau FR Download'!G:G,0))=0,"",INDEX('Tableau FR Download'!M:M,MATCH('Eligible Components'!M1506,'Tableau FR Download'!G:G,0))),""))</f>
        <v>Grant Making</v>
      </c>
      <c r="P1506" s="27">
        <f>IF(IFERROR(
INDEX('Funding Request Tracker'!$G$6:$G$13,MATCH('Eligible Components'!N1506,'Funding Request Tracker'!$F$6:$F$13,0)),"")=0,"",
IFERROR(INDEX('Funding Request Tracker'!$G$6:$G$13,MATCH('Eligible Components'!N1506,'Funding Request Tracker'!$F$6:$F$13,0)),
""))</f>
        <v>45076</v>
      </c>
      <c r="Q1506" s="27">
        <f>IF(IFERROR(INDEX('Tableau FR Download'!N:N,MATCH('Eligible Components'!M1506,'Tableau FR Download'!G:G,0)),"")=0,"",IFERROR(INDEX('Tableau FR Download'!N:N,MATCH('Eligible Components'!M1506,'Tableau FR Download'!G:G,0)),""))</f>
        <v>45254</v>
      </c>
      <c r="R1506" s="27">
        <f>IF(IFERROR(INDEX('Tableau FR Download'!O:O,MATCH('Eligible Components'!M1506,'Tableau FR Download'!G:G,0)),"")=0,"",IFERROR(INDEX('Tableau FR Download'!O:O,MATCH('Eligible Components'!M1506,'Tableau FR Download'!G:G,0)),""))</f>
        <v>45268</v>
      </c>
      <c r="S1506">
        <f t="shared" si="81"/>
        <v>6.2950819672131146</v>
      </c>
      <c r="T1506" s="1" t="str">
        <f>IFERROR(INDEX('User Instructions'!$E$3:$E$8,MATCH('Eligible Components'!N1506,'User Instructions'!$D$3:$D$8,0)),"")</f>
        <v>Yes</v>
      </c>
      <c r="U1506" s="1" t="str">
        <f>IFERROR(IF(INDEX('Tableau FR Download'!M:M,MATCH('Eligible Components'!M1506,'Tableau FR Download'!G:G,0))=0,"",INDEX('Tableau FR Download'!M:M,MATCH('Eligible Components'!M1506,'Tableau FR Download'!G:G,0))),"")</f>
        <v>Grant Making</v>
      </c>
    </row>
    <row r="1507" spans="1:21" hidden="1" x14ac:dyDescent="0.35">
      <c r="A1507" s="1">
        <f t="shared" si="80"/>
        <v>0</v>
      </c>
      <c r="B1507" s="1">
        <v>0</v>
      </c>
      <c r="C1507" s="1" t="s">
        <v>201</v>
      </c>
      <c r="D1507" s="1" t="s">
        <v>178</v>
      </c>
      <c r="E1507" s="1" t="s">
        <v>53</v>
      </c>
      <c r="F1507" s="1" t="s">
        <v>209</v>
      </c>
      <c r="G1507" s="1" t="str">
        <f t="shared" si="79"/>
        <v>Timor-Leste-HIV/AIDS,Tuberculosis,Malaria</v>
      </c>
      <c r="H1507" s="1">
        <v>0</v>
      </c>
      <c r="I1507" s="1" t="s">
        <v>52</v>
      </c>
      <c r="J1507" s="1" t="str">
        <f>IF(IFERROR(IF(M1507="",INDEX('Review Approach Lookup'!D:D,MATCH('Eligible Components'!G1507,'Review Approach Lookup'!A:A,0)),INDEX('Tableau FR Download'!I:I,MATCH(M1507,'Tableau FR Download'!G:G,0))),"")=0,"TBC",IFERROR(IF(M1507="",INDEX('Review Approach Lookup'!D:D,MATCH('Eligible Components'!G1507,'Review Approach Lookup'!A:A,0)),INDEX('Tableau FR Download'!I:I,MATCH(M1507,'Tableau FR Download'!G:G,0))),""))</f>
        <v/>
      </c>
      <c r="K1507" s="1" t="s">
        <v>218</v>
      </c>
      <c r="L1507" s="1">
        <f>_xlfn.MAXIFS('Tableau FR Download'!A:A,'Tableau FR Download'!B:B,'Eligible Components'!G1507)</f>
        <v>0</v>
      </c>
      <c r="M1507" s="1" t="str">
        <f>IF(L1507=0,"",INDEX('Tableau FR Download'!G:G,MATCH('Eligible Components'!L1507,'Tableau FR Download'!A:A,0)))</f>
        <v/>
      </c>
      <c r="N1507" s="2" t="str">
        <f>IFERROR(IF(LEFT(INDEX('Tableau FR Download'!J:J,MATCH('Eligible Components'!M1507,'Tableau FR Download'!G:G,0)),FIND(" - ",INDEX('Tableau FR Download'!J:J,MATCH('Eligible Components'!M1507,'Tableau FR Download'!G:G,0)))-1) = 0,"",LEFT(INDEX('Tableau FR Download'!J:J,MATCH('Eligible Components'!M1507,'Tableau FR Download'!G:G,0)),FIND(" - ",INDEX('Tableau FR Download'!J:J,MATCH('Eligible Components'!M1507,'Tableau FR Download'!G:G,0)))-1)),"")</f>
        <v/>
      </c>
      <c r="O1507" s="2" t="str">
        <f>IF(T1507="No","",IFERROR(IF(INDEX('Tableau FR Download'!M:M,MATCH('Eligible Components'!M1507,'Tableau FR Download'!G:G,0))=0,"",INDEX('Tableau FR Download'!M:M,MATCH('Eligible Components'!M1507,'Tableau FR Download'!G:G,0))),""))</f>
        <v/>
      </c>
      <c r="P1507" s="27" t="str">
        <f>IF(IFERROR(
INDEX('Funding Request Tracker'!$G$6:$G$13,MATCH('Eligible Components'!N1507,'Funding Request Tracker'!$F$6:$F$13,0)),"")=0,"",
IFERROR(INDEX('Funding Request Tracker'!$G$6:$G$13,MATCH('Eligible Components'!N1507,'Funding Request Tracker'!$F$6:$F$13,0)),
""))</f>
        <v/>
      </c>
      <c r="Q1507" s="27" t="str">
        <f>IF(IFERROR(INDEX('Tableau FR Download'!N:N,MATCH('Eligible Components'!M1507,'Tableau FR Download'!G:G,0)),"")=0,"",IFERROR(INDEX('Tableau FR Download'!N:N,MATCH('Eligible Components'!M1507,'Tableau FR Download'!G:G,0)),""))</f>
        <v/>
      </c>
      <c r="R1507" s="27" t="str">
        <f>IF(IFERROR(INDEX('Tableau FR Download'!O:O,MATCH('Eligible Components'!M1507,'Tableau FR Download'!G:G,0)),"")=0,"",IFERROR(INDEX('Tableau FR Download'!O:O,MATCH('Eligible Components'!M1507,'Tableau FR Download'!G:G,0)),""))</f>
        <v/>
      </c>
      <c r="S1507" t="str">
        <f t="shared" si="81"/>
        <v/>
      </c>
      <c r="T1507" s="1" t="str">
        <f>IFERROR(INDEX('User Instructions'!$E$3:$E$8,MATCH('Eligible Components'!N1507,'User Instructions'!$D$3:$D$8,0)),"")</f>
        <v/>
      </c>
      <c r="U1507" s="1" t="str">
        <f>IFERROR(IF(INDEX('Tableau FR Download'!M:M,MATCH('Eligible Components'!M1507,'Tableau FR Download'!G:G,0))=0,"",INDEX('Tableau FR Download'!M:M,MATCH('Eligible Components'!M1507,'Tableau FR Download'!G:G,0))),"")</f>
        <v/>
      </c>
    </row>
    <row r="1508" spans="1:21" hidden="1" x14ac:dyDescent="0.35">
      <c r="A1508" s="1">
        <f t="shared" si="80"/>
        <v>0</v>
      </c>
      <c r="B1508" s="1">
        <v>0</v>
      </c>
      <c r="C1508" s="1" t="s">
        <v>201</v>
      </c>
      <c r="D1508" s="1" t="s">
        <v>178</v>
      </c>
      <c r="E1508" s="1" t="s">
        <v>81</v>
      </c>
      <c r="F1508" s="1" t="s">
        <v>210</v>
      </c>
      <c r="G1508" s="1" t="str">
        <f t="shared" si="79"/>
        <v>Timor-Leste-HIV/AIDS,Tuberculosis,Malaria,RSSH</v>
      </c>
      <c r="H1508" s="1">
        <v>0</v>
      </c>
      <c r="I1508" s="1" t="s">
        <v>52</v>
      </c>
      <c r="J1508" s="1" t="str">
        <f>IF(IFERROR(IF(M1508="",INDEX('Review Approach Lookup'!D:D,MATCH('Eligible Components'!G1508,'Review Approach Lookup'!A:A,0)),INDEX('Tableau FR Download'!I:I,MATCH(M1508,'Tableau FR Download'!G:G,0))),"")=0,"TBC",IFERROR(IF(M1508="",INDEX('Review Approach Lookup'!D:D,MATCH('Eligible Components'!G1508,'Review Approach Lookup'!A:A,0)),INDEX('Tableau FR Download'!I:I,MATCH(M1508,'Tableau FR Download'!G:G,0))),""))</f>
        <v/>
      </c>
      <c r="K1508" s="1" t="s">
        <v>218</v>
      </c>
      <c r="L1508" s="1">
        <f>_xlfn.MAXIFS('Tableau FR Download'!A:A,'Tableau FR Download'!B:B,'Eligible Components'!G1508)</f>
        <v>0</v>
      </c>
      <c r="M1508" s="1" t="str">
        <f>IF(L1508=0,"",INDEX('Tableau FR Download'!G:G,MATCH('Eligible Components'!L1508,'Tableau FR Download'!A:A,0)))</f>
        <v/>
      </c>
      <c r="N1508" s="2" t="str">
        <f>IFERROR(IF(LEFT(INDEX('Tableau FR Download'!J:J,MATCH('Eligible Components'!M1508,'Tableau FR Download'!G:G,0)),FIND(" - ",INDEX('Tableau FR Download'!J:J,MATCH('Eligible Components'!M1508,'Tableau FR Download'!G:G,0)))-1) = 0,"",LEFT(INDEX('Tableau FR Download'!J:J,MATCH('Eligible Components'!M1508,'Tableau FR Download'!G:G,0)),FIND(" - ",INDEX('Tableau FR Download'!J:J,MATCH('Eligible Components'!M1508,'Tableau FR Download'!G:G,0)))-1)),"")</f>
        <v/>
      </c>
      <c r="O1508" s="2" t="str">
        <f>IF(T1508="No","",IFERROR(IF(INDEX('Tableau FR Download'!M:M,MATCH('Eligible Components'!M1508,'Tableau FR Download'!G:G,0))=0,"",INDEX('Tableau FR Download'!M:M,MATCH('Eligible Components'!M1508,'Tableau FR Download'!G:G,0))),""))</f>
        <v/>
      </c>
      <c r="P1508" s="27" t="str">
        <f>IF(IFERROR(
INDEX('Funding Request Tracker'!$G$6:$G$13,MATCH('Eligible Components'!N1508,'Funding Request Tracker'!$F$6:$F$13,0)),"")=0,"",
IFERROR(INDEX('Funding Request Tracker'!$G$6:$G$13,MATCH('Eligible Components'!N1508,'Funding Request Tracker'!$F$6:$F$13,0)),
""))</f>
        <v/>
      </c>
      <c r="Q1508" s="27" t="str">
        <f>IF(IFERROR(INDEX('Tableau FR Download'!N:N,MATCH('Eligible Components'!M1508,'Tableau FR Download'!G:G,0)),"")=0,"",IFERROR(INDEX('Tableau FR Download'!N:N,MATCH('Eligible Components'!M1508,'Tableau FR Download'!G:G,0)),""))</f>
        <v/>
      </c>
      <c r="R1508" s="27" t="str">
        <f>IF(IFERROR(INDEX('Tableau FR Download'!O:O,MATCH('Eligible Components'!M1508,'Tableau FR Download'!G:G,0)),"")=0,"",IFERROR(INDEX('Tableau FR Download'!O:O,MATCH('Eligible Components'!M1508,'Tableau FR Download'!G:G,0)),""))</f>
        <v/>
      </c>
      <c r="S1508" t="str">
        <f t="shared" si="81"/>
        <v/>
      </c>
      <c r="T1508" s="1" t="str">
        <f>IFERROR(INDEX('User Instructions'!$E$3:$E$8,MATCH('Eligible Components'!N1508,'User Instructions'!$D$3:$D$8,0)),"")</f>
        <v/>
      </c>
      <c r="U1508" s="1" t="str">
        <f>IFERROR(IF(INDEX('Tableau FR Download'!M:M,MATCH('Eligible Components'!M1508,'Tableau FR Download'!G:G,0))=0,"",INDEX('Tableau FR Download'!M:M,MATCH('Eligible Components'!M1508,'Tableau FR Download'!G:G,0))),"")</f>
        <v/>
      </c>
    </row>
    <row r="1509" spans="1:21" hidden="1" x14ac:dyDescent="0.35">
      <c r="A1509" s="1">
        <f t="shared" si="80"/>
        <v>0</v>
      </c>
      <c r="B1509" s="1">
        <v>0</v>
      </c>
      <c r="C1509" s="1" t="s">
        <v>201</v>
      </c>
      <c r="D1509" s="1" t="s">
        <v>178</v>
      </c>
      <c r="E1509" s="1" t="s">
        <v>137</v>
      </c>
      <c r="F1509" s="1" t="s">
        <v>211</v>
      </c>
      <c r="G1509" s="1" t="str">
        <f t="shared" si="79"/>
        <v>Timor-Leste-HIV/AIDS,Tuberculosis,RSSH</v>
      </c>
      <c r="H1509" s="1">
        <v>0</v>
      </c>
      <c r="I1509" s="1" t="s">
        <v>52</v>
      </c>
      <c r="J1509" s="1" t="str">
        <f>IF(IFERROR(IF(M1509="",INDEX('Review Approach Lookup'!D:D,MATCH('Eligible Components'!G1509,'Review Approach Lookup'!A:A,0)),INDEX('Tableau FR Download'!I:I,MATCH(M1509,'Tableau FR Download'!G:G,0))),"")=0,"TBC",IFERROR(IF(M1509="",INDEX('Review Approach Lookup'!D:D,MATCH('Eligible Components'!G1509,'Review Approach Lookup'!A:A,0)),INDEX('Tableau FR Download'!I:I,MATCH(M1509,'Tableau FR Download'!G:G,0))),""))</f>
        <v/>
      </c>
      <c r="K1509" s="1" t="s">
        <v>218</v>
      </c>
      <c r="L1509" s="1">
        <f>_xlfn.MAXIFS('Tableau FR Download'!A:A,'Tableau FR Download'!B:B,'Eligible Components'!G1509)</f>
        <v>0</v>
      </c>
      <c r="M1509" s="1" t="str">
        <f>IF(L1509=0,"",INDEX('Tableau FR Download'!G:G,MATCH('Eligible Components'!L1509,'Tableau FR Download'!A:A,0)))</f>
        <v/>
      </c>
      <c r="N1509" s="2" t="str">
        <f>IFERROR(IF(LEFT(INDEX('Tableau FR Download'!J:J,MATCH('Eligible Components'!M1509,'Tableau FR Download'!G:G,0)),FIND(" - ",INDEX('Tableau FR Download'!J:J,MATCH('Eligible Components'!M1509,'Tableau FR Download'!G:G,0)))-1) = 0,"",LEFT(INDEX('Tableau FR Download'!J:J,MATCH('Eligible Components'!M1509,'Tableau FR Download'!G:G,0)),FIND(" - ",INDEX('Tableau FR Download'!J:J,MATCH('Eligible Components'!M1509,'Tableau FR Download'!G:G,0)))-1)),"")</f>
        <v/>
      </c>
      <c r="O1509" s="2" t="str">
        <f>IF(T1509="No","",IFERROR(IF(INDEX('Tableau FR Download'!M:M,MATCH('Eligible Components'!M1509,'Tableau FR Download'!G:G,0))=0,"",INDEX('Tableau FR Download'!M:M,MATCH('Eligible Components'!M1509,'Tableau FR Download'!G:G,0))),""))</f>
        <v/>
      </c>
      <c r="P1509" s="27" t="str">
        <f>IF(IFERROR(
INDEX('Funding Request Tracker'!$G$6:$G$13,MATCH('Eligible Components'!N1509,'Funding Request Tracker'!$F$6:$F$13,0)),"")=0,"",
IFERROR(INDEX('Funding Request Tracker'!$G$6:$G$13,MATCH('Eligible Components'!N1509,'Funding Request Tracker'!$F$6:$F$13,0)),
""))</f>
        <v/>
      </c>
      <c r="Q1509" s="27" t="str">
        <f>IF(IFERROR(INDEX('Tableau FR Download'!N:N,MATCH('Eligible Components'!M1509,'Tableau FR Download'!G:G,0)),"")=0,"",IFERROR(INDEX('Tableau FR Download'!N:N,MATCH('Eligible Components'!M1509,'Tableau FR Download'!G:G,0)),""))</f>
        <v/>
      </c>
      <c r="R1509" s="27" t="str">
        <f>IF(IFERROR(INDEX('Tableau FR Download'!O:O,MATCH('Eligible Components'!M1509,'Tableau FR Download'!G:G,0)),"")=0,"",IFERROR(INDEX('Tableau FR Download'!O:O,MATCH('Eligible Components'!M1509,'Tableau FR Download'!G:G,0)),""))</f>
        <v/>
      </c>
      <c r="S1509" t="str">
        <f t="shared" si="81"/>
        <v/>
      </c>
      <c r="T1509" s="1" t="str">
        <f>IFERROR(INDEX('User Instructions'!$E$3:$E$8,MATCH('Eligible Components'!N1509,'User Instructions'!$D$3:$D$8,0)),"")</f>
        <v/>
      </c>
      <c r="U1509" s="1" t="str">
        <f>IFERROR(IF(INDEX('Tableau FR Download'!M:M,MATCH('Eligible Components'!M1509,'Tableau FR Download'!G:G,0))=0,"",INDEX('Tableau FR Download'!M:M,MATCH('Eligible Components'!M1509,'Tableau FR Download'!G:G,0))),"")</f>
        <v/>
      </c>
    </row>
    <row r="1510" spans="1:21" hidden="1" x14ac:dyDescent="0.35">
      <c r="A1510" s="1">
        <f t="shared" si="80"/>
        <v>1</v>
      </c>
      <c r="B1510" s="1">
        <v>0</v>
      </c>
      <c r="C1510" s="1" t="s">
        <v>201</v>
      </c>
      <c r="D1510" s="1" t="s">
        <v>178</v>
      </c>
      <c r="E1510" s="1" t="s">
        <v>68</v>
      </c>
      <c r="F1510" s="1" t="s">
        <v>68</v>
      </c>
      <c r="G1510" s="1" t="str">
        <f t="shared" si="79"/>
        <v>Timor-Leste-Malaria</v>
      </c>
      <c r="H1510" s="1">
        <v>1</v>
      </c>
      <c r="I1510" s="1" t="s">
        <v>52</v>
      </c>
      <c r="J1510" s="1" t="str">
        <f>IF(IFERROR(IF(M1510="",INDEX('Review Approach Lookup'!D:D,MATCH('Eligible Components'!G1510,'Review Approach Lookup'!A:A,0)),INDEX('Tableau FR Download'!I:I,MATCH(M1510,'Tableau FR Download'!G:G,0))),"")=0,"TBC",IFERROR(IF(M1510="",INDEX('Review Approach Lookup'!D:D,MATCH('Eligible Components'!G1510,'Review Approach Lookup'!A:A,0)),INDEX('Tableau FR Download'!I:I,MATCH(M1510,'Tableau FR Download'!G:G,0))),""))</f>
        <v>Tailored for Focused Portfolios</v>
      </c>
      <c r="K1510" s="1" t="s">
        <v>218</v>
      </c>
      <c r="L1510" s="1">
        <f>_xlfn.MAXIFS('Tableau FR Download'!A:A,'Tableau FR Download'!B:B,'Eligible Components'!G1510)</f>
        <v>1499</v>
      </c>
      <c r="M1510" s="1" t="str">
        <f>IF(L1510=0,"",INDEX('Tableau FR Download'!G:G,MATCH('Eligible Components'!L1510,'Tableau FR Download'!A:A,0)))</f>
        <v>FR1499-TLS-M</v>
      </c>
      <c r="N1510" s="2" t="str">
        <f>IFERROR(IF(LEFT(INDEX('Tableau FR Download'!J:J,MATCH('Eligible Components'!M1510,'Tableau FR Download'!G:G,0)),FIND(" - ",INDEX('Tableau FR Download'!J:J,MATCH('Eligible Components'!M1510,'Tableau FR Download'!G:G,0)))-1) = 0,"",LEFT(INDEX('Tableau FR Download'!J:J,MATCH('Eligible Components'!M1510,'Tableau FR Download'!G:G,0)),FIND(" - ",INDEX('Tableau FR Download'!J:J,MATCH('Eligible Components'!M1510,'Tableau FR Download'!G:G,0)))-1)),"")</f>
        <v>Window 2</v>
      </c>
      <c r="O1510" s="2" t="str">
        <f>IF(T1510="No","",IFERROR(IF(INDEX('Tableau FR Download'!M:M,MATCH('Eligible Components'!M1510,'Tableau FR Download'!G:G,0))=0,"",INDEX('Tableau FR Download'!M:M,MATCH('Eligible Components'!M1510,'Tableau FR Download'!G:G,0))),""))</f>
        <v>Grant Making</v>
      </c>
      <c r="P1510" s="27">
        <f>IF(IFERROR(
INDEX('Funding Request Tracker'!$G$6:$G$13,MATCH('Eligible Components'!N1510,'Funding Request Tracker'!$F$6:$F$13,0)),"")=0,"",
IFERROR(INDEX('Funding Request Tracker'!$G$6:$G$13,MATCH('Eligible Components'!N1510,'Funding Request Tracker'!$F$6:$F$13,0)),
""))</f>
        <v>45076</v>
      </c>
      <c r="Q1510" s="27">
        <f>IF(IFERROR(INDEX('Tableau FR Download'!N:N,MATCH('Eligible Components'!M1510,'Tableau FR Download'!G:G,0)),"")=0,"",IFERROR(INDEX('Tableau FR Download'!N:N,MATCH('Eligible Components'!M1510,'Tableau FR Download'!G:G,0)),""))</f>
        <v>45239</v>
      </c>
      <c r="R1510" s="27">
        <f>IF(IFERROR(INDEX('Tableau FR Download'!O:O,MATCH('Eligible Components'!M1510,'Tableau FR Download'!G:G,0)),"")=0,"",IFERROR(INDEX('Tableau FR Download'!O:O,MATCH('Eligible Components'!M1510,'Tableau FR Download'!G:G,0)),""))</f>
        <v>45268</v>
      </c>
      <c r="S1510">
        <f t="shared" si="81"/>
        <v>6.2950819672131146</v>
      </c>
      <c r="T1510" s="1" t="str">
        <f>IFERROR(INDEX('User Instructions'!$E$3:$E$8,MATCH('Eligible Components'!N1510,'User Instructions'!$D$3:$D$8,0)),"")</f>
        <v>Yes</v>
      </c>
      <c r="U1510" s="1" t="str">
        <f>IFERROR(IF(INDEX('Tableau FR Download'!M:M,MATCH('Eligible Components'!M1510,'Tableau FR Download'!G:G,0))=0,"",INDEX('Tableau FR Download'!M:M,MATCH('Eligible Components'!M1510,'Tableau FR Download'!G:G,0))),"")</f>
        <v>Grant Making</v>
      </c>
    </row>
    <row r="1511" spans="1:21" hidden="1" x14ac:dyDescent="0.35">
      <c r="A1511" s="1">
        <f t="shared" si="80"/>
        <v>0</v>
      </c>
      <c r="B1511" s="1">
        <v>0</v>
      </c>
      <c r="C1511" s="1" t="s">
        <v>201</v>
      </c>
      <c r="D1511" s="1" t="s">
        <v>178</v>
      </c>
      <c r="E1511" s="1" t="s">
        <v>94</v>
      </c>
      <c r="F1511" s="1" t="s">
        <v>212</v>
      </c>
      <c r="G1511" s="1" t="str">
        <f t="shared" si="79"/>
        <v>Timor-Leste-Malaria,RSSH</v>
      </c>
      <c r="H1511" s="1">
        <v>0</v>
      </c>
      <c r="I1511" s="1" t="s">
        <v>52</v>
      </c>
      <c r="J1511" s="1" t="str">
        <f>IF(IFERROR(IF(M1511="",INDEX('Review Approach Lookup'!D:D,MATCH('Eligible Components'!G1511,'Review Approach Lookup'!A:A,0)),INDEX('Tableau FR Download'!I:I,MATCH(M1511,'Tableau FR Download'!G:G,0))),"")=0,"TBC",IFERROR(IF(M1511="",INDEX('Review Approach Lookup'!D:D,MATCH('Eligible Components'!G1511,'Review Approach Lookup'!A:A,0)),INDEX('Tableau FR Download'!I:I,MATCH(M1511,'Tableau FR Download'!G:G,0))),""))</f>
        <v/>
      </c>
      <c r="K1511" s="1" t="s">
        <v>218</v>
      </c>
      <c r="L1511" s="1">
        <f>_xlfn.MAXIFS('Tableau FR Download'!A:A,'Tableau FR Download'!B:B,'Eligible Components'!G1511)</f>
        <v>0</v>
      </c>
      <c r="M1511" s="1" t="str">
        <f>IF(L1511=0,"",INDEX('Tableau FR Download'!G:G,MATCH('Eligible Components'!L1511,'Tableau FR Download'!A:A,0)))</f>
        <v/>
      </c>
      <c r="N1511" s="2" t="str">
        <f>IFERROR(IF(LEFT(INDEX('Tableau FR Download'!J:J,MATCH('Eligible Components'!M1511,'Tableau FR Download'!G:G,0)),FIND(" - ",INDEX('Tableau FR Download'!J:J,MATCH('Eligible Components'!M1511,'Tableau FR Download'!G:G,0)))-1) = 0,"",LEFT(INDEX('Tableau FR Download'!J:J,MATCH('Eligible Components'!M1511,'Tableau FR Download'!G:G,0)),FIND(" - ",INDEX('Tableau FR Download'!J:J,MATCH('Eligible Components'!M1511,'Tableau FR Download'!G:G,0)))-1)),"")</f>
        <v/>
      </c>
      <c r="O1511" s="2" t="str">
        <f>IF(T1511="No","",IFERROR(IF(INDEX('Tableau FR Download'!M:M,MATCH('Eligible Components'!M1511,'Tableau FR Download'!G:G,0))=0,"",INDEX('Tableau FR Download'!M:M,MATCH('Eligible Components'!M1511,'Tableau FR Download'!G:G,0))),""))</f>
        <v/>
      </c>
      <c r="P1511" s="27" t="str">
        <f>IF(IFERROR(
INDEX('Funding Request Tracker'!$G$6:$G$13,MATCH('Eligible Components'!N1511,'Funding Request Tracker'!$F$6:$F$13,0)),"")=0,"",
IFERROR(INDEX('Funding Request Tracker'!$G$6:$G$13,MATCH('Eligible Components'!N1511,'Funding Request Tracker'!$F$6:$F$13,0)),
""))</f>
        <v/>
      </c>
      <c r="Q1511" s="27" t="str">
        <f>IF(IFERROR(INDEX('Tableau FR Download'!N:N,MATCH('Eligible Components'!M1511,'Tableau FR Download'!G:G,0)),"")=0,"",IFERROR(INDEX('Tableau FR Download'!N:N,MATCH('Eligible Components'!M1511,'Tableau FR Download'!G:G,0)),""))</f>
        <v/>
      </c>
      <c r="R1511" s="27" t="str">
        <f>IF(IFERROR(INDEX('Tableau FR Download'!O:O,MATCH('Eligible Components'!M1511,'Tableau FR Download'!G:G,0)),"")=0,"",IFERROR(INDEX('Tableau FR Download'!O:O,MATCH('Eligible Components'!M1511,'Tableau FR Download'!G:G,0)),""))</f>
        <v/>
      </c>
      <c r="S1511" t="str">
        <f t="shared" si="81"/>
        <v/>
      </c>
      <c r="T1511" s="1" t="str">
        <f>IFERROR(INDEX('User Instructions'!$E$3:$E$8,MATCH('Eligible Components'!N1511,'User Instructions'!$D$3:$D$8,0)),"")</f>
        <v/>
      </c>
      <c r="U1511" s="1" t="str">
        <f>IFERROR(IF(INDEX('Tableau FR Download'!M:M,MATCH('Eligible Components'!M1511,'Tableau FR Download'!G:G,0))=0,"",INDEX('Tableau FR Download'!M:M,MATCH('Eligible Components'!M1511,'Tableau FR Download'!G:G,0))),"")</f>
        <v/>
      </c>
    </row>
    <row r="1512" spans="1:21" hidden="1" x14ac:dyDescent="0.35">
      <c r="A1512" s="1">
        <f t="shared" si="80"/>
        <v>0</v>
      </c>
      <c r="B1512" s="1">
        <v>0</v>
      </c>
      <c r="C1512" s="1" t="s">
        <v>201</v>
      </c>
      <c r="D1512" s="1" t="s">
        <v>178</v>
      </c>
      <c r="E1512" s="1" t="s">
        <v>91</v>
      </c>
      <c r="F1512" s="1" t="s">
        <v>91</v>
      </c>
      <c r="G1512" s="1" t="str">
        <f t="shared" si="79"/>
        <v>Timor-Leste-RSSH</v>
      </c>
      <c r="H1512" s="1">
        <v>1</v>
      </c>
      <c r="I1512" s="1" t="s">
        <v>52</v>
      </c>
      <c r="J1512" s="1" t="str">
        <f>IF(IFERROR(IF(M1512="",INDEX('Review Approach Lookup'!D:D,MATCH('Eligible Components'!G1512,'Review Approach Lookup'!A:A,0)),INDEX('Tableau FR Download'!I:I,MATCH(M1512,'Tableau FR Download'!G:G,0))),"")=0,"TBC",IFERROR(IF(M1512="",INDEX('Review Approach Lookup'!D:D,MATCH('Eligible Components'!G1512,'Review Approach Lookup'!A:A,0)),INDEX('Tableau FR Download'!I:I,MATCH(M1512,'Tableau FR Download'!G:G,0))),""))</f>
        <v>TBC</v>
      </c>
      <c r="K1512" s="1" t="s">
        <v>218</v>
      </c>
      <c r="L1512" s="1">
        <f>_xlfn.MAXIFS('Tableau FR Download'!A:A,'Tableau FR Download'!B:B,'Eligible Components'!G1512)</f>
        <v>0</v>
      </c>
      <c r="M1512" s="1" t="str">
        <f>IF(L1512=0,"",INDEX('Tableau FR Download'!G:G,MATCH('Eligible Components'!L1512,'Tableau FR Download'!A:A,0)))</f>
        <v/>
      </c>
      <c r="N1512" s="2" t="str">
        <f>IFERROR(IF(LEFT(INDEX('Tableau FR Download'!J:J,MATCH('Eligible Components'!M1512,'Tableau FR Download'!G:G,0)),FIND(" - ",INDEX('Tableau FR Download'!J:J,MATCH('Eligible Components'!M1512,'Tableau FR Download'!G:G,0)))-1) = 0,"",LEFT(INDEX('Tableau FR Download'!J:J,MATCH('Eligible Components'!M1512,'Tableau FR Download'!G:G,0)),FIND(" - ",INDEX('Tableau FR Download'!J:J,MATCH('Eligible Components'!M1512,'Tableau FR Download'!G:G,0)))-1)),"")</f>
        <v/>
      </c>
      <c r="O1512" s="2" t="str">
        <f>IF(T1512="No","",IFERROR(IF(INDEX('Tableau FR Download'!M:M,MATCH('Eligible Components'!M1512,'Tableau FR Download'!G:G,0))=0,"",INDEX('Tableau FR Download'!M:M,MATCH('Eligible Components'!M1512,'Tableau FR Download'!G:G,0))),""))</f>
        <v/>
      </c>
      <c r="P1512" s="27" t="str">
        <f>IF(IFERROR(
INDEX('Funding Request Tracker'!$G$6:$G$13,MATCH('Eligible Components'!N1512,'Funding Request Tracker'!$F$6:$F$13,0)),"")=0,"",
IFERROR(INDEX('Funding Request Tracker'!$G$6:$G$13,MATCH('Eligible Components'!N1512,'Funding Request Tracker'!$F$6:$F$13,0)),
""))</f>
        <v/>
      </c>
      <c r="Q1512" s="27" t="str">
        <f>IF(IFERROR(INDEX('Tableau FR Download'!N:N,MATCH('Eligible Components'!M1512,'Tableau FR Download'!G:G,0)),"")=0,"",IFERROR(INDEX('Tableau FR Download'!N:N,MATCH('Eligible Components'!M1512,'Tableau FR Download'!G:G,0)),""))</f>
        <v/>
      </c>
      <c r="R1512" s="27" t="str">
        <f>IF(IFERROR(INDEX('Tableau FR Download'!O:O,MATCH('Eligible Components'!M1512,'Tableau FR Download'!G:G,0)),"")=0,"",IFERROR(INDEX('Tableau FR Download'!O:O,MATCH('Eligible Components'!M1512,'Tableau FR Download'!G:G,0)),""))</f>
        <v/>
      </c>
      <c r="S1512" t="str">
        <f t="shared" si="81"/>
        <v/>
      </c>
      <c r="T1512" s="1" t="str">
        <f>IFERROR(INDEX('User Instructions'!$E$3:$E$8,MATCH('Eligible Components'!N1512,'User Instructions'!$D$3:$D$8,0)),"")</f>
        <v/>
      </c>
      <c r="U1512" s="1" t="str">
        <f>IFERROR(IF(INDEX('Tableau FR Download'!M:M,MATCH('Eligible Components'!M1512,'Tableau FR Download'!G:G,0))=0,"",INDEX('Tableau FR Download'!M:M,MATCH('Eligible Components'!M1512,'Tableau FR Download'!G:G,0))),"")</f>
        <v/>
      </c>
    </row>
    <row r="1513" spans="1:21" hidden="1" x14ac:dyDescent="0.35">
      <c r="A1513" s="1">
        <f t="shared" si="80"/>
        <v>0</v>
      </c>
      <c r="B1513" s="1">
        <v>1</v>
      </c>
      <c r="C1513" s="1" t="s">
        <v>201</v>
      </c>
      <c r="D1513" s="1" t="s">
        <v>178</v>
      </c>
      <c r="E1513" s="1" t="s">
        <v>61</v>
      </c>
      <c r="F1513" s="1" t="s">
        <v>213</v>
      </c>
      <c r="G1513" s="1" t="str">
        <f t="shared" si="79"/>
        <v>Timor-Leste-Tuberculosis</v>
      </c>
      <c r="H1513" s="1">
        <v>1</v>
      </c>
      <c r="I1513" s="1" t="s">
        <v>52</v>
      </c>
      <c r="J1513" s="1" t="str">
        <f>IF(IFERROR(IF(M1513="",INDEX('Review Approach Lookup'!D:D,MATCH('Eligible Components'!G1513,'Review Approach Lookup'!A:A,0)),INDEX('Tableau FR Download'!I:I,MATCH(M1513,'Tableau FR Download'!G:G,0))),"")=0,"TBC",IFERROR(IF(M1513="",INDEX('Review Approach Lookup'!D:D,MATCH('Eligible Components'!G1513,'Review Approach Lookup'!A:A,0)),INDEX('Tableau FR Download'!I:I,MATCH(M1513,'Tableau FR Download'!G:G,0))),""))</f>
        <v>Tailored for Focused Portfolios</v>
      </c>
      <c r="K1513" s="1" t="s">
        <v>218</v>
      </c>
      <c r="L1513" s="1">
        <f>_xlfn.MAXIFS('Tableau FR Download'!A:A,'Tableau FR Download'!B:B,'Eligible Components'!G1513)</f>
        <v>0</v>
      </c>
      <c r="M1513" s="1" t="str">
        <f>IF(L1513=0,"",INDEX('Tableau FR Download'!G:G,MATCH('Eligible Components'!L1513,'Tableau FR Download'!A:A,0)))</f>
        <v/>
      </c>
      <c r="N1513" s="2" t="str">
        <f>IFERROR(IF(LEFT(INDEX('Tableau FR Download'!J:J,MATCH('Eligible Components'!M1513,'Tableau FR Download'!G:G,0)),FIND(" - ",INDEX('Tableau FR Download'!J:J,MATCH('Eligible Components'!M1513,'Tableau FR Download'!G:G,0)))-1) = 0,"",LEFT(INDEX('Tableau FR Download'!J:J,MATCH('Eligible Components'!M1513,'Tableau FR Download'!G:G,0)),FIND(" - ",INDEX('Tableau FR Download'!J:J,MATCH('Eligible Components'!M1513,'Tableau FR Download'!G:G,0)))-1)),"")</f>
        <v/>
      </c>
      <c r="O1513" s="2" t="str">
        <f>IF(T1513="No","",IFERROR(IF(INDEX('Tableau FR Download'!M:M,MATCH('Eligible Components'!M1513,'Tableau FR Download'!G:G,0))=0,"",INDEX('Tableau FR Download'!M:M,MATCH('Eligible Components'!M1513,'Tableau FR Download'!G:G,0))),""))</f>
        <v/>
      </c>
      <c r="P1513" s="27" t="str">
        <f>IF(IFERROR(
INDEX('Funding Request Tracker'!$G$6:$G$13,MATCH('Eligible Components'!N1513,'Funding Request Tracker'!$F$6:$F$13,0)),"")=0,"",
IFERROR(INDEX('Funding Request Tracker'!$G$6:$G$13,MATCH('Eligible Components'!N1513,'Funding Request Tracker'!$F$6:$F$13,0)),
""))</f>
        <v/>
      </c>
      <c r="Q1513" s="27" t="str">
        <f>IF(IFERROR(INDEX('Tableau FR Download'!N:N,MATCH('Eligible Components'!M1513,'Tableau FR Download'!G:G,0)),"")=0,"",IFERROR(INDEX('Tableau FR Download'!N:N,MATCH('Eligible Components'!M1513,'Tableau FR Download'!G:G,0)),""))</f>
        <v/>
      </c>
      <c r="R1513" s="27" t="str">
        <f>IF(IFERROR(INDEX('Tableau FR Download'!O:O,MATCH('Eligible Components'!M1513,'Tableau FR Download'!G:G,0)),"")=0,"",IFERROR(INDEX('Tableau FR Download'!O:O,MATCH('Eligible Components'!M1513,'Tableau FR Download'!G:G,0)),""))</f>
        <v/>
      </c>
      <c r="S1513" t="str">
        <f t="shared" si="81"/>
        <v/>
      </c>
      <c r="T1513" s="1" t="str">
        <f>IFERROR(INDEX('User Instructions'!$E$3:$E$8,MATCH('Eligible Components'!N1513,'User Instructions'!$D$3:$D$8,0)),"")</f>
        <v/>
      </c>
      <c r="U1513" s="1" t="str">
        <f>IFERROR(IF(INDEX('Tableau FR Download'!M:M,MATCH('Eligible Components'!M1513,'Tableau FR Download'!G:G,0))=0,"",INDEX('Tableau FR Download'!M:M,MATCH('Eligible Components'!M1513,'Tableau FR Download'!G:G,0))),"")</f>
        <v/>
      </c>
    </row>
    <row r="1514" spans="1:21" hidden="1" x14ac:dyDescent="0.35">
      <c r="A1514" s="1">
        <f t="shared" si="80"/>
        <v>0</v>
      </c>
      <c r="B1514" s="1">
        <v>0</v>
      </c>
      <c r="C1514" s="1" t="s">
        <v>201</v>
      </c>
      <c r="D1514" s="1" t="s">
        <v>178</v>
      </c>
      <c r="E1514" s="1" t="s">
        <v>168</v>
      </c>
      <c r="F1514" s="1" t="s">
        <v>214</v>
      </c>
      <c r="G1514" s="1" t="str">
        <f t="shared" si="79"/>
        <v>Timor-Leste-Tuberculosis,Malaria</v>
      </c>
      <c r="H1514" s="1">
        <v>0</v>
      </c>
      <c r="I1514" s="1" t="s">
        <v>52</v>
      </c>
      <c r="J1514" s="1" t="str">
        <f>IF(IFERROR(IF(M1514="",INDEX('Review Approach Lookup'!D:D,MATCH('Eligible Components'!G1514,'Review Approach Lookup'!A:A,0)),INDEX('Tableau FR Download'!I:I,MATCH(M1514,'Tableau FR Download'!G:G,0))),"")=0,"TBC",IFERROR(IF(M1514="",INDEX('Review Approach Lookup'!D:D,MATCH('Eligible Components'!G1514,'Review Approach Lookup'!A:A,0)),INDEX('Tableau FR Download'!I:I,MATCH(M1514,'Tableau FR Download'!G:G,0))),""))</f>
        <v/>
      </c>
      <c r="K1514" s="1" t="s">
        <v>218</v>
      </c>
      <c r="L1514" s="1">
        <f>_xlfn.MAXIFS('Tableau FR Download'!A:A,'Tableau FR Download'!B:B,'Eligible Components'!G1514)</f>
        <v>0</v>
      </c>
      <c r="M1514" s="1" t="str">
        <f>IF(L1514=0,"",INDEX('Tableau FR Download'!G:G,MATCH('Eligible Components'!L1514,'Tableau FR Download'!A:A,0)))</f>
        <v/>
      </c>
      <c r="N1514" s="2" t="str">
        <f>IFERROR(IF(LEFT(INDEX('Tableau FR Download'!J:J,MATCH('Eligible Components'!M1514,'Tableau FR Download'!G:G,0)),FIND(" - ",INDEX('Tableau FR Download'!J:J,MATCH('Eligible Components'!M1514,'Tableau FR Download'!G:G,0)))-1) = 0,"",LEFT(INDEX('Tableau FR Download'!J:J,MATCH('Eligible Components'!M1514,'Tableau FR Download'!G:G,0)),FIND(" - ",INDEX('Tableau FR Download'!J:J,MATCH('Eligible Components'!M1514,'Tableau FR Download'!G:G,0)))-1)),"")</f>
        <v/>
      </c>
      <c r="O1514" s="2" t="str">
        <f>IF(T1514="No","",IFERROR(IF(INDEX('Tableau FR Download'!M:M,MATCH('Eligible Components'!M1514,'Tableau FR Download'!G:G,0))=0,"",INDEX('Tableau FR Download'!M:M,MATCH('Eligible Components'!M1514,'Tableau FR Download'!G:G,0))),""))</f>
        <v/>
      </c>
      <c r="P1514" s="27" t="str">
        <f>IF(IFERROR(
INDEX('Funding Request Tracker'!$G$6:$G$13,MATCH('Eligible Components'!N1514,'Funding Request Tracker'!$F$6:$F$13,0)),"")=0,"",
IFERROR(INDEX('Funding Request Tracker'!$G$6:$G$13,MATCH('Eligible Components'!N1514,'Funding Request Tracker'!$F$6:$F$13,0)),
""))</f>
        <v/>
      </c>
      <c r="Q1514" s="27" t="str">
        <f>IF(IFERROR(INDEX('Tableau FR Download'!N:N,MATCH('Eligible Components'!M1514,'Tableau FR Download'!G:G,0)),"")=0,"",IFERROR(INDEX('Tableau FR Download'!N:N,MATCH('Eligible Components'!M1514,'Tableau FR Download'!G:G,0)),""))</f>
        <v/>
      </c>
      <c r="R1514" s="27" t="str">
        <f>IF(IFERROR(INDEX('Tableau FR Download'!O:O,MATCH('Eligible Components'!M1514,'Tableau FR Download'!G:G,0)),"")=0,"",IFERROR(INDEX('Tableau FR Download'!O:O,MATCH('Eligible Components'!M1514,'Tableau FR Download'!G:G,0)),""))</f>
        <v/>
      </c>
      <c r="S1514" t="str">
        <f t="shared" si="81"/>
        <v/>
      </c>
      <c r="T1514" s="1" t="str">
        <f>IFERROR(INDEX('User Instructions'!$E$3:$E$8,MATCH('Eligible Components'!N1514,'User Instructions'!$D$3:$D$8,0)),"")</f>
        <v/>
      </c>
      <c r="U1514" s="1" t="str">
        <f>IFERROR(IF(INDEX('Tableau FR Download'!M:M,MATCH('Eligible Components'!M1514,'Tableau FR Download'!G:G,0))=0,"",INDEX('Tableau FR Download'!M:M,MATCH('Eligible Components'!M1514,'Tableau FR Download'!G:G,0))),"")</f>
        <v/>
      </c>
    </row>
    <row r="1515" spans="1:21" hidden="1" x14ac:dyDescent="0.35">
      <c r="A1515" s="1">
        <f t="shared" si="80"/>
        <v>0</v>
      </c>
      <c r="B1515" s="1">
        <v>0</v>
      </c>
      <c r="C1515" s="1" t="s">
        <v>201</v>
      </c>
      <c r="D1515" s="1" t="s">
        <v>178</v>
      </c>
      <c r="E1515" s="1" t="s">
        <v>133</v>
      </c>
      <c r="F1515" s="1" t="s">
        <v>215</v>
      </c>
      <c r="G1515" s="1" t="str">
        <f t="shared" si="79"/>
        <v>Timor-Leste-Tuberculosis,Malaria,RSSH</v>
      </c>
      <c r="H1515" s="1">
        <v>0</v>
      </c>
      <c r="I1515" s="1" t="s">
        <v>52</v>
      </c>
      <c r="J1515" s="1" t="str">
        <f>IF(IFERROR(IF(M1515="",INDEX('Review Approach Lookup'!D:D,MATCH('Eligible Components'!G1515,'Review Approach Lookup'!A:A,0)),INDEX('Tableau FR Download'!I:I,MATCH(M1515,'Tableau FR Download'!G:G,0))),"")=0,"TBC",IFERROR(IF(M1515="",INDEX('Review Approach Lookup'!D:D,MATCH('Eligible Components'!G1515,'Review Approach Lookup'!A:A,0)),INDEX('Tableau FR Download'!I:I,MATCH(M1515,'Tableau FR Download'!G:G,0))),""))</f>
        <v/>
      </c>
      <c r="K1515" s="1" t="s">
        <v>218</v>
      </c>
      <c r="L1515" s="1">
        <f>_xlfn.MAXIFS('Tableau FR Download'!A:A,'Tableau FR Download'!B:B,'Eligible Components'!G1515)</f>
        <v>0</v>
      </c>
      <c r="M1515" s="1" t="str">
        <f>IF(L1515=0,"",INDEX('Tableau FR Download'!G:G,MATCH('Eligible Components'!L1515,'Tableau FR Download'!A:A,0)))</f>
        <v/>
      </c>
      <c r="N1515" s="2" t="str">
        <f>IFERROR(IF(LEFT(INDEX('Tableau FR Download'!J:J,MATCH('Eligible Components'!M1515,'Tableau FR Download'!G:G,0)),FIND(" - ",INDEX('Tableau FR Download'!J:J,MATCH('Eligible Components'!M1515,'Tableau FR Download'!G:G,0)))-1) = 0,"",LEFT(INDEX('Tableau FR Download'!J:J,MATCH('Eligible Components'!M1515,'Tableau FR Download'!G:G,0)),FIND(" - ",INDEX('Tableau FR Download'!J:J,MATCH('Eligible Components'!M1515,'Tableau FR Download'!G:G,0)))-1)),"")</f>
        <v/>
      </c>
      <c r="O1515" s="2" t="str">
        <f>IF(T1515="No","",IFERROR(IF(INDEX('Tableau FR Download'!M:M,MATCH('Eligible Components'!M1515,'Tableau FR Download'!G:G,0))=0,"",INDEX('Tableau FR Download'!M:M,MATCH('Eligible Components'!M1515,'Tableau FR Download'!G:G,0))),""))</f>
        <v/>
      </c>
      <c r="P1515" s="27" t="str">
        <f>IF(IFERROR(
INDEX('Funding Request Tracker'!$G$6:$G$13,MATCH('Eligible Components'!N1515,'Funding Request Tracker'!$F$6:$F$13,0)),"")=0,"",
IFERROR(INDEX('Funding Request Tracker'!$G$6:$G$13,MATCH('Eligible Components'!N1515,'Funding Request Tracker'!$F$6:$F$13,0)),
""))</f>
        <v/>
      </c>
      <c r="Q1515" s="27" t="str">
        <f>IF(IFERROR(INDEX('Tableau FR Download'!N:N,MATCH('Eligible Components'!M1515,'Tableau FR Download'!G:G,0)),"")=0,"",IFERROR(INDEX('Tableau FR Download'!N:N,MATCH('Eligible Components'!M1515,'Tableau FR Download'!G:G,0)),""))</f>
        <v/>
      </c>
      <c r="R1515" s="27" t="str">
        <f>IF(IFERROR(INDEX('Tableau FR Download'!O:O,MATCH('Eligible Components'!M1515,'Tableau FR Download'!G:G,0)),"")=0,"",IFERROR(INDEX('Tableau FR Download'!O:O,MATCH('Eligible Components'!M1515,'Tableau FR Download'!G:G,0)),""))</f>
        <v/>
      </c>
      <c r="S1515" t="str">
        <f t="shared" si="81"/>
        <v/>
      </c>
      <c r="T1515" s="1" t="str">
        <f>IFERROR(INDEX('User Instructions'!$E$3:$E$8,MATCH('Eligible Components'!N1515,'User Instructions'!$D$3:$D$8,0)),"")</f>
        <v/>
      </c>
      <c r="U1515" s="1" t="str">
        <f>IFERROR(IF(INDEX('Tableau FR Download'!M:M,MATCH('Eligible Components'!M1515,'Tableau FR Download'!G:G,0))=0,"",INDEX('Tableau FR Download'!M:M,MATCH('Eligible Components'!M1515,'Tableau FR Download'!G:G,0))),"")</f>
        <v/>
      </c>
    </row>
    <row r="1516" spans="1:21" hidden="1" x14ac:dyDescent="0.35">
      <c r="A1516" s="1">
        <f t="shared" si="80"/>
        <v>0</v>
      </c>
      <c r="B1516" s="1">
        <v>0</v>
      </c>
      <c r="C1516" s="1" t="s">
        <v>201</v>
      </c>
      <c r="D1516" s="1" t="s">
        <v>178</v>
      </c>
      <c r="E1516" s="1" t="s">
        <v>121</v>
      </c>
      <c r="F1516" s="1" t="s">
        <v>216</v>
      </c>
      <c r="G1516" s="1" t="str">
        <f t="shared" si="79"/>
        <v>Timor-Leste-Tuberculosis,RSSH</v>
      </c>
      <c r="H1516" s="1">
        <v>1</v>
      </c>
      <c r="I1516" s="1" t="s">
        <v>52</v>
      </c>
      <c r="J1516" s="1" t="str">
        <f>IF(IFERROR(IF(M1516="",INDEX('Review Approach Lookup'!D:D,MATCH('Eligible Components'!G1516,'Review Approach Lookup'!A:A,0)),INDEX('Tableau FR Download'!I:I,MATCH(M1516,'Tableau FR Download'!G:G,0))),"")=0,"TBC",IFERROR(IF(M1516="",INDEX('Review Approach Lookup'!D:D,MATCH('Eligible Components'!G1516,'Review Approach Lookup'!A:A,0)),INDEX('Tableau FR Download'!I:I,MATCH(M1516,'Tableau FR Download'!G:G,0))),""))</f>
        <v/>
      </c>
      <c r="K1516" s="1" t="s">
        <v>218</v>
      </c>
      <c r="L1516" s="1">
        <f>_xlfn.MAXIFS('Tableau FR Download'!A:A,'Tableau FR Download'!B:B,'Eligible Components'!G1516)</f>
        <v>0</v>
      </c>
      <c r="M1516" s="1" t="str">
        <f>IF(L1516=0,"",INDEX('Tableau FR Download'!G:G,MATCH('Eligible Components'!L1516,'Tableau FR Download'!A:A,0)))</f>
        <v/>
      </c>
      <c r="N1516" s="2" t="str">
        <f>IFERROR(IF(LEFT(INDEX('Tableau FR Download'!J:J,MATCH('Eligible Components'!M1516,'Tableau FR Download'!G:G,0)),FIND(" - ",INDEX('Tableau FR Download'!J:J,MATCH('Eligible Components'!M1516,'Tableau FR Download'!G:G,0)))-1) = 0,"",LEFT(INDEX('Tableau FR Download'!J:J,MATCH('Eligible Components'!M1516,'Tableau FR Download'!G:G,0)),FIND(" - ",INDEX('Tableau FR Download'!J:J,MATCH('Eligible Components'!M1516,'Tableau FR Download'!G:G,0)))-1)),"")</f>
        <v/>
      </c>
      <c r="O1516" s="2" t="str">
        <f>IF(T1516="No","",IFERROR(IF(INDEX('Tableau FR Download'!M:M,MATCH('Eligible Components'!M1516,'Tableau FR Download'!G:G,0))=0,"",INDEX('Tableau FR Download'!M:M,MATCH('Eligible Components'!M1516,'Tableau FR Download'!G:G,0))),""))</f>
        <v/>
      </c>
      <c r="P1516" s="27" t="str">
        <f>IF(IFERROR(
INDEX('Funding Request Tracker'!$G$6:$G$13,MATCH('Eligible Components'!N1516,'Funding Request Tracker'!$F$6:$F$13,0)),"")=0,"",
IFERROR(INDEX('Funding Request Tracker'!$G$6:$G$13,MATCH('Eligible Components'!N1516,'Funding Request Tracker'!$F$6:$F$13,0)),
""))</f>
        <v/>
      </c>
      <c r="Q1516" s="27" t="str">
        <f>IF(IFERROR(INDEX('Tableau FR Download'!N:N,MATCH('Eligible Components'!M1516,'Tableau FR Download'!G:G,0)),"")=0,"",IFERROR(INDEX('Tableau FR Download'!N:N,MATCH('Eligible Components'!M1516,'Tableau FR Download'!G:G,0)),""))</f>
        <v/>
      </c>
      <c r="R1516" s="27" t="str">
        <f>IF(IFERROR(INDEX('Tableau FR Download'!O:O,MATCH('Eligible Components'!M1516,'Tableau FR Download'!G:G,0)),"")=0,"",IFERROR(INDEX('Tableau FR Download'!O:O,MATCH('Eligible Components'!M1516,'Tableau FR Download'!G:G,0)),""))</f>
        <v/>
      </c>
      <c r="S1516" t="str">
        <f t="shared" si="81"/>
        <v/>
      </c>
      <c r="T1516" s="1" t="str">
        <f>IFERROR(INDEX('User Instructions'!$E$3:$E$8,MATCH('Eligible Components'!N1516,'User Instructions'!$D$3:$D$8,0)),"")</f>
        <v/>
      </c>
      <c r="U1516" s="1" t="str">
        <f>IFERROR(IF(INDEX('Tableau FR Download'!M:M,MATCH('Eligible Components'!M1516,'Tableau FR Download'!G:G,0))=0,"",INDEX('Tableau FR Download'!M:M,MATCH('Eligible Components'!M1516,'Tableau FR Download'!G:G,0))),"")</f>
        <v/>
      </c>
    </row>
    <row r="1517" spans="1:21" hidden="1" x14ac:dyDescent="0.35">
      <c r="A1517" s="1">
        <f t="shared" si="80"/>
        <v>1</v>
      </c>
      <c r="B1517" s="1">
        <v>0</v>
      </c>
      <c r="C1517" s="1" t="s">
        <v>201</v>
      </c>
      <c r="D1517" s="1" t="s">
        <v>179</v>
      </c>
      <c r="E1517" s="1" t="s">
        <v>59</v>
      </c>
      <c r="F1517" s="1" t="s">
        <v>59</v>
      </c>
      <c r="G1517" s="1" t="str">
        <f t="shared" si="79"/>
        <v>Togo-HIV/AIDS</v>
      </c>
      <c r="H1517" s="1">
        <v>1</v>
      </c>
      <c r="I1517" s="1" t="s">
        <v>73</v>
      </c>
      <c r="J1517" s="1" t="str">
        <f>IF(IFERROR(IF(M1517="",INDEX('Review Approach Lookup'!D:D,MATCH('Eligible Components'!G1517,'Review Approach Lookup'!A:A,0)),INDEX('Tableau FR Download'!I:I,MATCH(M1517,'Tableau FR Download'!G:G,0))),"")=0,"TBC",IFERROR(IF(M1517="",INDEX('Review Approach Lookup'!D:D,MATCH('Eligible Components'!G1517,'Review Approach Lookup'!A:A,0)),INDEX('Tableau FR Download'!I:I,MATCH(M1517,'Tableau FR Download'!G:G,0))),""))</f>
        <v>Program Continuation</v>
      </c>
      <c r="K1517" s="1" t="s">
        <v>202</v>
      </c>
      <c r="L1517" s="1">
        <f>_xlfn.MAXIFS('Tableau FR Download'!A:A,'Tableau FR Download'!B:B,'Eligible Components'!G1517)</f>
        <v>1495</v>
      </c>
      <c r="M1517" s="1" t="str">
        <f>IF(L1517=0,"",INDEX('Tableau FR Download'!G:G,MATCH('Eligible Components'!L1517,'Tableau FR Download'!A:A,0)))</f>
        <v>FR1495-TGO-H</v>
      </c>
      <c r="N1517" s="2" t="str">
        <f>IFERROR(IF(LEFT(INDEX('Tableau FR Download'!J:J,MATCH('Eligible Components'!M1517,'Tableau FR Download'!G:G,0)),FIND(" - ",INDEX('Tableau FR Download'!J:J,MATCH('Eligible Components'!M1517,'Tableau FR Download'!G:G,0)))-1) = 0,"",LEFT(INDEX('Tableau FR Download'!J:J,MATCH('Eligible Components'!M1517,'Tableau FR Download'!G:G,0)),FIND(" - ",INDEX('Tableau FR Download'!J:J,MATCH('Eligible Components'!M1517,'Tableau FR Download'!G:G,0)))-1)),"")</f>
        <v>Window 2</v>
      </c>
      <c r="O1517" s="2" t="str">
        <f>IF(T1517="No","",IFERROR(IF(INDEX('Tableau FR Download'!M:M,MATCH('Eligible Components'!M1517,'Tableau FR Download'!G:G,0))=0,"",INDEX('Tableau FR Download'!M:M,MATCH('Eligible Components'!M1517,'Tableau FR Download'!G:G,0))),""))</f>
        <v>Grant Making</v>
      </c>
      <c r="P1517" s="27">
        <f>IF(IFERROR(
INDEX('Funding Request Tracker'!$G$6:$G$13,MATCH('Eligible Components'!N1517,'Funding Request Tracker'!$F$6:$F$13,0)),"")=0,"",
IFERROR(INDEX('Funding Request Tracker'!$G$6:$G$13,MATCH('Eligible Components'!N1517,'Funding Request Tracker'!$F$6:$F$13,0)),
""))</f>
        <v>45076</v>
      </c>
      <c r="Q1517" s="27">
        <f>IF(IFERROR(INDEX('Tableau FR Download'!N:N,MATCH('Eligible Components'!M1517,'Tableau FR Download'!G:G,0)),"")=0,"",IFERROR(INDEX('Tableau FR Download'!N:N,MATCH('Eligible Components'!M1517,'Tableau FR Download'!G:G,0)),""))</f>
        <v>45253</v>
      </c>
      <c r="R1517" s="27">
        <f>IF(IFERROR(INDEX('Tableau FR Download'!O:O,MATCH('Eligible Components'!M1517,'Tableau FR Download'!G:G,0)),"")=0,"",IFERROR(INDEX('Tableau FR Download'!O:O,MATCH('Eligible Components'!M1517,'Tableau FR Download'!G:G,0)),""))</f>
        <v>45275</v>
      </c>
      <c r="S1517">
        <f t="shared" si="81"/>
        <v>6.5245901639344259</v>
      </c>
      <c r="T1517" s="1" t="str">
        <f>IFERROR(INDEX('User Instructions'!$E$3:$E$8,MATCH('Eligible Components'!N1517,'User Instructions'!$D$3:$D$8,0)),"")</f>
        <v>Yes</v>
      </c>
      <c r="U1517" s="1" t="str">
        <f>IFERROR(IF(INDEX('Tableau FR Download'!M:M,MATCH('Eligible Components'!M1517,'Tableau FR Download'!G:G,0))=0,"",INDEX('Tableau FR Download'!M:M,MATCH('Eligible Components'!M1517,'Tableau FR Download'!G:G,0))),"")</f>
        <v>Grant Making</v>
      </c>
    </row>
    <row r="1518" spans="1:21" hidden="1" x14ac:dyDescent="0.35">
      <c r="A1518" s="1">
        <f t="shared" si="80"/>
        <v>0</v>
      </c>
      <c r="B1518" s="1">
        <v>0</v>
      </c>
      <c r="C1518" s="1" t="s">
        <v>201</v>
      </c>
      <c r="D1518" s="1" t="s">
        <v>179</v>
      </c>
      <c r="E1518" s="1" t="s">
        <v>103</v>
      </c>
      <c r="F1518" s="1" t="s">
        <v>203</v>
      </c>
      <c r="G1518" s="1" t="str">
        <f t="shared" si="79"/>
        <v>Togo-HIV/AIDS,Malaria</v>
      </c>
      <c r="H1518" s="1">
        <v>1</v>
      </c>
      <c r="I1518" s="1" t="s">
        <v>73</v>
      </c>
      <c r="J1518" s="1" t="str">
        <f>IF(IFERROR(IF(M1518="",INDEX('Review Approach Lookup'!D:D,MATCH('Eligible Components'!G1518,'Review Approach Lookup'!A:A,0)),INDEX('Tableau FR Download'!I:I,MATCH(M1518,'Tableau FR Download'!G:G,0))),"")=0,"TBC",IFERROR(IF(M1518="",INDEX('Review Approach Lookup'!D:D,MATCH('Eligible Components'!G1518,'Review Approach Lookup'!A:A,0)),INDEX('Tableau FR Download'!I:I,MATCH(M1518,'Tableau FR Download'!G:G,0))),""))</f>
        <v/>
      </c>
      <c r="K1518" s="1" t="s">
        <v>202</v>
      </c>
      <c r="L1518" s="1">
        <f>_xlfn.MAXIFS('Tableau FR Download'!A:A,'Tableau FR Download'!B:B,'Eligible Components'!G1518)</f>
        <v>0</v>
      </c>
      <c r="M1518" s="1" t="str">
        <f>IF(L1518=0,"",INDEX('Tableau FR Download'!G:G,MATCH('Eligible Components'!L1518,'Tableau FR Download'!A:A,0)))</f>
        <v/>
      </c>
      <c r="N1518" s="2" t="str">
        <f>IFERROR(IF(LEFT(INDEX('Tableau FR Download'!J:J,MATCH('Eligible Components'!M1518,'Tableau FR Download'!G:G,0)),FIND(" - ",INDEX('Tableau FR Download'!J:J,MATCH('Eligible Components'!M1518,'Tableau FR Download'!G:G,0)))-1) = 0,"",LEFT(INDEX('Tableau FR Download'!J:J,MATCH('Eligible Components'!M1518,'Tableau FR Download'!G:G,0)),FIND(" - ",INDEX('Tableau FR Download'!J:J,MATCH('Eligible Components'!M1518,'Tableau FR Download'!G:G,0)))-1)),"")</f>
        <v/>
      </c>
      <c r="O1518" s="2" t="str">
        <f>IF(T1518="No","",IFERROR(IF(INDEX('Tableau FR Download'!M:M,MATCH('Eligible Components'!M1518,'Tableau FR Download'!G:G,0))=0,"",INDEX('Tableau FR Download'!M:M,MATCH('Eligible Components'!M1518,'Tableau FR Download'!G:G,0))),""))</f>
        <v/>
      </c>
      <c r="P1518" s="27" t="str">
        <f>IF(IFERROR(
INDEX('Funding Request Tracker'!$G$6:$G$13,MATCH('Eligible Components'!N1518,'Funding Request Tracker'!$F$6:$F$13,0)),"")=0,"",
IFERROR(INDEX('Funding Request Tracker'!$G$6:$G$13,MATCH('Eligible Components'!N1518,'Funding Request Tracker'!$F$6:$F$13,0)),
""))</f>
        <v/>
      </c>
      <c r="Q1518" s="27" t="str">
        <f>IF(IFERROR(INDEX('Tableau FR Download'!N:N,MATCH('Eligible Components'!M1518,'Tableau FR Download'!G:G,0)),"")=0,"",IFERROR(INDEX('Tableau FR Download'!N:N,MATCH('Eligible Components'!M1518,'Tableau FR Download'!G:G,0)),""))</f>
        <v/>
      </c>
      <c r="R1518" s="27" t="str">
        <f>IF(IFERROR(INDEX('Tableau FR Download'!O:O,MATCH('Eligible Components'!M1518,'Tableau FR Download'!G:G,0)),"")=0,"",IFERROR(INDEX('Tableau FR Download'!O:O,MATCH('Eligible Components'!M1518,'Tableau FR Download'!G:G,0)),""))</f>
        <v/>
      </c>
      <c r="S1518" t="str">
        <f t="shared" si="81"/>
        <v/>
      </c>
      <c r="T1518" s="1" t="str">
        <f>IFERROR(INDEX('User Instructions'!$E$3:$E$8,MATCH('Eligible Components'!N1518,'User Instructions'!$D$3:$D$8,0)),"")</f>
        <v/>
      </c>
      <c r="U1518" s="1" t="str">
        <f>IFERROR(IF(INDEX('Tableau FR Download'!M:M,MATCH('Eligible Components'!M1518,'Tableau FR Download'!G:G,0))=0,"",INDEX('Tableau FR Download'!M:M,MATCH('Eligible Components'!M1518,'Tableau FR Download'!G:G,0))),"")</f>
        <v/>
      </c>
    </row>
    <row r="1519" spans="1:21" hidden="1" x14ac:dyDescent="0.35">
      <c r="A1519" s="1">
        <f t="shared" si="80"/>
        <v>0</v>
      </c>
      <c r="B1519" s="1">
        <v>0</v>
      </c>
      <c r="C1519" s="1" t="s">
        <v>201</v>
      </c>
      <c r="D1519" s="1" t="s">
        <v>179</v>
      </c>
      <c r="E1519" s="1" t="s">
        <v>204</v>
      </c>
      <c r="F1519" s="1" t="s">
        <v>205</v>
      </c>
      <c r="G1519" s="1" t="str">
        <f t="shared" si="79"/>
        <v>Togo-HIV/AIDS,Malaria,RSSH</v>
      </c>
      <c r="H1519" s="1">
        <v>1</v>
      </c>
      <c r="I1519" s="1" t="s">
        <v>73</v>
      </c>
      <c r="J1519" s="1" t="str">
        <f>IF(IFERROR(IF(M1519="",INDEX('Review Approach Lookup'!D:D,MATCH('Eligible Components'!G1519,'Review Approach Lookup'!A:A,0)),INDEX('Tableau FR Download'!I:I,MATCH(M1519,'Tableau FR Download'!G:G,0))),"")=0,"TBC",IFERROR(IF(M1519="",INDEX('Review Approach Lookup'!D:D,MATCH('Eligible Components'!G1519,'Review Approach Lookup'!A:A,0)),INDEX('Tableau FR Download'!I:I,MATCH(M1519,'Tableau FR Download'!G:G,0))),""))</f>
        <v/>
      </c>
      <c r="K1519" s="1" t="s">
        <v>202</v>
      </c>
      <c r="L1519" s="1">
        <f>_xlfn.MAXIFS('Tableau FR Download'!A:A,'Tableau FR Download'!B:B,'Eligible Components'!G1519)</f>
        <v>0</v>
      </c>
      <c r="M1519" s="1" t="str">
        <f>IF(L1519=0,"",INDEX('Tableau FR Download'!G:G,MATCH('Eligible Components'!L1519,'Tableau FR Download'!A:A,0)))</f>
        <v/>
      </c>
      <c r="N1519" s="2" t="str">
        <f>IFERROR(IF(LEFT(INDEX('Tableau FR Download'!J:J,MATCH('Eligible Components'!M1519,'Tableau FR Download'!G:G,0)),FIND(" - ",INDEX('Tableau FR Download'!J:J,MATCH('Eligible Components'!M1519,'Tableau FR Download'!G:G,0)))-1) = 0,"",LEFT(INDEX('Tableau FR Download'!J:J,MATCH('Eligible Components'!M1519,'Tableau FR Download'!G:G,0)),FIND(" - ",INDEX('Tableau FR Download'!J:J,MATCH('Eligible Components'!M1519,'Tableau FR Download'!G:G,0)))-1)),"")</f>
        <v/>
      </c>
      <c r="O1519" s="2" t="str">
        <f>IF(T1519="No","",IFERROR(IF(INDEX('Tableau FR Download'!M:M,MATCH('Eligible Components'!M1519,'Tableau FR Download'!G:G,0))=0,"",INDEX('Tableau FR Download'!M:M,MATCH('Eligible Components'!M1519,'Tableau FR Download'!G:G,0))),""))</f>
        <v/>
      </c>
      <c r="P1519" s="27" t="str">
        <f>IF(IFERROR(
INDEX('Funding Request Tracker'!$G$6:$G$13,MATCH('Eligible Components'!N1519,'Funding Request Tracker'!$F$6:$F$13,0)),"")=0,"",
IFERROR(INDEX('Funding Request Tracker'!$G$6:$G$13,MATCH('Eligible Components'!N1519,'Funding Request Tracker'!$F$6:$F$13,0)),
""))</f>
        <v/>
      </c>
      <c r="Q1519" s="27" t="str">
        <f>IF(IFERROR(INDEX('Tableau FR Download'!N:N,MATCH('Eligible Components'!M1519,'Tableau FR Download'!G:G,0)),"")=0,"",IFERROR(INDEX('Tableau FR Download'!N:N,MATCH('Eligible Components'!M1519,'Tableau FR Download'!G:G,0)),""))</f>
        <v/>
      </c>
      <c r="R1519" s="27" t="str">
        <f>IF(IFERROR(INDEX('Tableau FR Download'!O:O,MATCH('Eligible Components'!M1519,'Tableau FR Download'!G:G,0)),"")=0,"",IFERROR(INDEX('Tableau FR Download'!O:O,MATCH('Eligible Components'!M1519,'Tableau FR Download'!G:G,0)),""))</f>
        <v/>
      </c>
      <c r="S1519" t="str">
        <f t="shared" si="81"/>
        <v/>
      </c>
      <c r="T1519" s="1" t="str">
        <f>IFERROR(INDEX('User Instructions'!$E$3:$E$8,MATCH('Eligible Components'!N1519,'User Instructions'!$D$3:$D$8,0)),"")</f>
        <v/>
      </c>
      <c r="U1519" s="1" t="str">
        <f>IFERROR(IF(INDEX('Tableau FR Download'!M:M,MATCH('Eligible Components'!M1519,'Tableau FR Download'!G:G,0))=0,"",INDEX('Tableau FR Download'!M:M,MATCH('Eligible Components'!M1519,'Tableau FR Download'!G:G,0))),"")</f>
        <v/>
      </c>
    </row>
    <row r="1520" spans="1:21" hidden="1" x14ac:dyDescent="0.35">
      <c r="A1520" s="1">
        <f t="shared" si="80"/>
        <v>0</v>
      </c>
      <c r="B1520" s="1">
        <v>0</v>
      </c>
      <c r="C1520" s="1" t="s">
        <v>201</v>
      </c>
      <c r="D1520" s="1" t="s">
        <v>179</v>
      </c>
      <c r="E1520" s="1" t="s">
        <v>206</v>
      </c>
      <c r="F1520" s="1" t="s">
        <v>207</v>
      </c>
      <c r="G1520" s="1" t="str">
        <f t="shared" si="79"/>
        <v>Togo-HIV/AIDS,RSSH</v>
      </c>
      <c r="H1520" s="1">
        <v>1</v>
      </c>
      <c r="I1520" s="1" t="s">
        <v>73</v>
      </c>
      <c r="J1520" s="1" t="str">
        <f>IF(IFERROR(IF(M1520="",INDEX('Review Approach Lookup'!D:D,MATCH('Eligible Components'!G1520,'Review Approach Lookup'!A:A,0)),INDEX('Tableau FR Download'!I:I,MATCH(M1520,'Tableau FR Download'!G:G,0))),"")=0,"TBC",IFERROR(IF(M1520="",INDEX('Review Approach Lookup'!D:D,MATCH('Eligible Components'!G1520,'Review Approach Lookup'!A:A,0)),INDEX('Tableau FR Download'!I:I,MATCH(M1520,'Tableau FR Download'!G:G,0))),""))</f>
        <v/>
      </c>
      <c r="K1520" s="1" t="s">
        <v>202</v>
      </c>
      <c r="L1520" s="1">
        <f>_xlfn.MAXIFS('Tableau FR Download'!A:A,'Tableau FR Download'!B:B,'Eligible Components'!G1520)</f>
        <v>0</v>
      </c>
      <c r="M1520" s="1" t="str">
        <f>IF(L1520=0,"",INDEX('Tableau FR Download'!G:G,MATCH('Eligible Components'!L1520,'Tableau FR Download'!A:A,0)))</f>
        <v/>
      </c>
      <c r="N1520" s="2" t="str">
        <f>IFERROR(IF(LEFT(INDEX('Tableau FR Download'!J:J,MATCH('Eligible Components'!M1520,'Tableau FR Download'!G:G,0)),FIND(" - ",INDEX('Tableau FR Download'!J:J,MATCH('Eligible Components'!M1520,'Tableau FR Download'!G:G,0)))-1) = 0,"",LEFT(INDEX('Tableau FR Download'!J:J,MATCH('Eligible Components'!M1520,'Tableau FR Download'!G:G,0)),FIND(" - ",INDEX('Tableau FR Download'!J:J,MATCH('Eligible Components'!M1520,'Tableau FR Download'!G:G,0)))-1)),"")</f>
        <v/>
      </c>
      <c r="O1520" s="2" t="str">
        <f>IF(T1520="No","",IFERROR(IF(INDEX('Tableau FR Download'!M:M,MATCH('Eligible Components'!M1520,'Tableau FR Download'!G:G,0))=0,"",INDEX('Tableau FR Download'!M:M,MATCH('Eligible Components'!M1520,'Tableau FR Download'!G:G,0))),""))</f>
        <v/>
      </c>
      <c r="P1520" s="27" t="str">
        <f>IF(IFERROR(
INDEX('Funding Request Tracker'!$G$6:$G$13,MATCH('Eligible Components'!N1520,'Funding Request Tracker'!$F$6:$F$13,0)),"")=0,"",
IFERROR(INDEX('Funding Request Tracker'!$G$6:$G$13,MATCH('Eligible Components'!N1520,'Funding Request Tracker'!$F$6:$F$13,0)),
""))</f>
        <v/>
      </c>
      <c r="Q1520" s="27" t="str">
        <f>IF(IFERROR(INDEX('Tableau FR Download'!N:N,MATCH('Eligible Components'!M1520,'Tableau FR Download'!G:G,0)),"")=0,"",IFERROR(INDEX('Tableau FR Download'!N:N,MATCH('Eligible Components'!M1520,'Tableau FR Download'!G:G,0)),""))</f>
        <v/>
      </c>
      <c r="R1520" s="27" t="str">
        <f>IF(IFERROR(INDEX('Tableau FR Download'!O:O,MATCH('Eligible Components'!M1520,'Tableau FR Download'!G:G,0)),"")=0,"",IFERROR(INDEX('Tableau FR Download'!O:O,MATCH('Eligible Components'!M1520,'Tableau FR Download'!G:G,0)),""))</f>
        <v/>
      </c>
      <c r="S1520" t="str">
        <f t="shared" si="81"/>
        <v/>
      </c>
      <c r="T1520" s="1" t="str">
        <f>IFERROR(INDEX('User Instructions'!$E$3:$E$8,MATCH('Eligible Components'!N1520,'User Instructions'!$D$3:$D$8,0)),"")</f>
        <v/>
      </c>
      <c r="U1520" s="1" t="str">
        <f>IFERROR(IF(INDEX('Tableau FR Download'!M:M,MATCH('Eligible Components'!M1520,'Tableau FR Download'!G:G,0))=0,"",INDEX('Tableau FR Download'!M:M,MATCH('Eligible Components'!M1520,'Tableau FR Download'!G:G,0))),"")</f>
        <v/>
      </c>
    </row>
    <row r="1521" spans="1:21" hidden="1" x14ac:dyDescent="0.35">
      <c r="A1521" s="1">
        <f t="shared" si="80"/>
        <v>0</v>
      </c>
      <c r="B1521" s="1">
        <v>0</v>
      </c>
      <c r="C1521" s="1" t="s">
        <v>201</v>
      </c>
      <c r="D1521" s="1" t="s">
        <v>179</v>
      </c>
      <c r="E1521" s="1" t="s">
        <v>63</v>
      </c>
      <c r="F1521" s="1" t="s">
        <v>208</v>
      </c>
      <c r="G1521" s="1" t="str">
        <f t="shared" si="79"/>
        <v>Togo-HIV/AIDS, Tuberculosis</v>
      </c>
      <c r="H1521" s="1">
        <v>1</v>
      </c>
      <c r="I1521" s="1" t="s">
        <v>73</v>
      </c>
      <c r="J1521" s="1" t="str">
        <f>IF(IFERROR(IF(M1521="",INDEX('Review Approach Lookup'!D:D,MATCH('Eligible Components'!G1521,'Review Approach Lookup'!A:A,0)),INDEX('Tableau FR Download'!I:I,MATCH(M1521,'Tableau FR Download'!G:G,0))),"")=0,"TBC",IFERROR(IF(M1521="",INDEX('Review Approach Lookup'!D:D,MATCH('Eligible Components'!G1521,'Review Approach Lookup'!A:A,0)),INDEX('Tableau FR Download'!I:I,MATCH(M1521,'Tableau FR Download'!G:G,0))),""))</f>
        <v/>
      </c>
      <c r="K1521" s="1" t="s">
        <v>202</v>
      </c>
      <c r="L1521" s="1">
        <f>_xlfn.MAXIFS('Tableau FR Download'!A:A,'Tableau FR Download'!B:B,'Eligible Components'!G1521)</f>
        <v>0</v>
      </c>
      <c r="M1521" s="1" t="str">
        <f>IF(L1521=0,"",INDEX('Tableau FR Download'!G:G,MATCH('Eligible Components'!L1521,'Tableau FR Download'!A:A,0)))</f>
        <v/>
      </c>
      <c r="N1521" s="2" t="str">
        <f>IFERROR(IF(LEFT(INDEX('Tableau FR Download'!J:J,MATCH('Eligible Components'!M1521,'Tableau FR Download'!G:G,0)),FIND(" - ",INDEX('Tableau FR Download'!J:J,MATCH('Eligible Components'!M1521,'Tableau FR Download'!G:G,0)))-1) = 0,"",LEFT(INDEX('Tableau FR Download'!J:J,MATCH('Eligible Components'!M1521,'Tableau FR Download'!G:G,0)),FIND(" - ",INDEX('Tableau FR Download'!J:J,MATCH('Eligible Components'!M1521,'Tableau FR Download'!G:G,0)))-1)),"")</f>
        <v/>
      </c>
      <c r="O1521" s="2" t="str">
        <f>IF(T1521="No","",IFERROR(IF(INDEX('Tableau FR Download'!M:M,MATCH('Eligible Components'!M1521,'Tableau FR Download'!G:G,0))=0,"",INDEX('Tableau FR Download'!M:M,MATCH('Eligible Components'!M1521,'Tableau FR Download'!G:G,0))),""))</f>
        <v/>
      </c>
      <c r="P1521" s="27" t="str">
        <f>IF(IFERROR(
INDEX('Funding Request Tracker'!$G$6:$G$13,MATCH('Eligible Components'!N1521,'Funding Request Tracker'!$F$6:$F$13,0)),"")=0,"",
IFERROR(INDEX('Funding Request Tracker'!$G$6:$G$13,MATCH('Eligible Components'!N1521,'Funding Request Tracker'!$F$6:$F$13,0)),
""))</f>
        <v/>
      </c>
      <c r="Q1521" s="27" t="str">
        <f>IF(IFERROR(INDEX('Tableau FR Download'!N:N,MATCH('Eligible Components'!M1521,'Tableau FR Download'!G:G,0)),"")=0,"",IFERROR(INDEX('Tableau FR Download'!N:N,MATCH('Eligible Components'!M1521,'Tableau FR Download'!G:G,0)),""))</f>
        <v/>
      </c>
      <c r="R1521" s="27" t="str">
        <f>IF(IFERROR(INDEX('Tableau FR Download'!O:O,MATCH('Eligible Components'!M1521,'Tableau FR Download'!G:G,0)),"")=0,"",IFERROR(INDEX('Tableau FR Download'!O:O,MATCH('Eligible Components'!M1521,'Tableau FR Download'!G:G,0)),""))</f>
        <v/>
      </c>
      <c r="S1521" t="str">
        <f t="shared" si="81"/>
        <v/>
      </c>
      <c r="T1521" s="1" t="str">
        <f>IFERROR(INDEX('User Instructions'!$E$3:$E$8,MATCH('Eligible Components'!N1521,'User Instructions'!$D$3:$D$8,0)),"")</f>
        <v/>
      </c>
      <c r="U1521" s="1" t="str">
        <f>IFERROR(IF(INDEX('Tableau FR Download'!M:M,MATCH('Eligible Components'!M1521,'Tableau FR Download'!G:G,0))=0,"",INDEX('Tableau FR Download'!M:M,MATCH('Eligible Components'!M1521,'Tableau FR Download'!G:G,0))),"")</f>
        <v/>
      </c>
    </row>
    <row r="1522" spans="1:21" hidden="1" x14ac:dyDescent="0.35">
      <c r="A1522" s="1">
        <f t="shared" si="80"/>
        <v>0</v>
      </c>
      <c r="B1522" s="1">
        <v>0</v>
      </c>
      <c r="C1522" s="1" t="s">
        <v>201</v>
      </c>
      <c r="D1522" s="1" t="s">
        <v>179</v>
      </c>
      <c r="E1522" s="1" t="s">
        <v>53</v>
      </c>
      <c r="F1522" s="1" t="s">
        <v>209</v>
      </c>
      <c r="G1522" s="1" t="str">
        <f t="shared" si="79"/>
        <v>Togo-HIV/AIDS,Tuberculosis,Malaria</v>
      </c>
      <c r="H1522" s="1">
        <v>1</v>
      </c>
      <c r="I1522" s="1" t="s">
        <v>73</v>
      </c>
      <c r="J1522" s="1" t="str">
        <f>IF(IFERROR(IF(M1522="",INDEX('Review Approach Lookup'!D:D,MATCH('Eligible Components'!G1522,'Review Approach Lookup'!A:A,0)),INDEX('Tableau FR Download'!I:I,MATCH(M1522,'Tableau FR Download'!G:G,0))),"")=0,"TBC",IFERROR(IF(M1522="",INDEX('Review Approach Lookup'!D:D,MATCH('Eligible Components'!G1522,'Review Approach Lookup'!A:A,0)),INDEX('Tableau FR Download'!I:I,MATCH(M1522,'Tableau FR Download'!G:G,0))),""))</f>
        <v/>
      </c>
      <c r="K1522" s="1" t="s">
        <v>202</v>
      </c>
      <c r="L1522" s="1">
        <f>_xlfn.MAXIFS('Tableau FR Download'!A:A,'Tableau FR Download'!B:B,'Eligible Components'!G1522)</f>
        <v>0</v>
      </c>
      <c r="M1522" s="1" t="str">
        <f>IF(L1522=0,"",INDEX('Tableau FR Download'!G:G,MATCH('Eligible Components'!L1522,'Tableau FR Download'!A:A,0)))</f>
        <v/>
      </c>
      <c r="N1522" s="2" t="str">
        <f>IFERROR(IF(LEFT(INDEX('Tableau FR Download'!J:J,MATCH('Eligible Components'!M1522,'Tableau FR Download'!G:G,0)),FIND(" - ",INDEX('Tableau FR Download'!J:J,MATCH('Eligible Components'!M1522,'Tableau FR Download'!G:G,0)))-1) = 0,"",LEFT(INDEX('Tableau FR Download'!J:J,MATCH('Eligible Components'!M1522,'Tableau FR Download'!G:G,0)),FIND(" - ",INDEX('Tableau FR Download'!J:J,MATCH('Eligible Components'!M1522,'Tableau FR Download'!G:G,0)))-1)),"")</f>
        <v/>
      </c>
      <c r="O1522" s="2" t="str">
        <f>IF(T1522="No","",IFERROR(IF(INDEX('Tableau FR Download'!M:M,MATCH('Eligible Components'!M1522,'Tableau FR Download'!G:G,0))=0,"",INDEX('Tableau FR Download'!M:M,MATCH('Eligible Components'!M1522,'Tableau FR Download'!G:G,0))),""))</f>
        <v/>
      </c>
      <c r="P1522" s="27" t="str">
        <f>IF(IFERROR(
INDEX('Funding Request Tracker'!$G$6:$G$13,MATCH('Eligible Components'!N1522,'Funding Request Tracker'!$F$6:$F$13,0)),"")=0,"",
IFERROR(INDEX('Funding Request Tracker'!$G$6:$G$13,MATCH('Eligible Components'!N1522,'Funding Request Tracker'!$F$6:$F$13,0)),
""))</f>
        <v/>
      </c>
      <c r="Q1522" s="27" t="str">
        <f>IF(IFERROR(INDEX('Tableau FR Download'!N:N,MATCH('Eligible Components'!M1522,'Tableau FR Download'!G:G,0)),"")=0,"",IFERROR(INDEX('Tableau FR Download'!N:N,MATCH('Eligible Components'!M1522,'Tableau FR Download'!G:G,0)),""))</f>
        <v/>
      </c>
      <c r="R1522" s="27" t="str">
        <f>IF(IFERROR(INDEX('Tableau FR Download'!O:O,MATCH('Eligible Components'!M1522,'Tableau FR Download'!G:G,0)),"")=0,"",IFERROR(INDEX('Tableau FR Download'!O:O,MATCH('Eligible Components'!M1522,'Tableau FR Download'!G:G,0)),""))</f>
        <v/>
      </c>
      <c r="S1522" t="str">
        <f t="shared" si="81"/>
        <v/>
      </c>
      <c r="T1522" s="1" t="str">
        <f>IFERROR(INDEX('User Instructions'!$E$3:$E$8,MATCH('Eligible Components'!N1522,'User Instructions'!$D$3:$D$8,0)),"")</f>
        <v/>
      </c>
      <c r="U1522" s="1" t="str">
        <f>IFERROR(IF(INDEX('Tableau FR Download'!M:M,MATCH('Eligible Components'!M1522,'Tableau FR Download'!G:G,0))=0,"",INDEX('Tableau FR Download'!M:M,MATCH('Eligible Components'!M1522,'Tableau FR Download'!G:G,0))),"")</f>
        <v/>
      </c>
    </row>
    <row r="1523" spans="1:21" hidden="1" x14ac:dyDescent="0.35">
      <c r="A1523" s="1">
        <f t="shared" si="80"/>
        <v>0</v>
      </c>
      <c r="B1523" s="1">
        <v>0</v>
      </c>
      <c r="C1523" s="1" t="s">
        <v>201</v>
      </c>
      <c r="D1523" s="1" t="s">
        <v>179</v>
      </c>
      <c r="E1523" s="1" t="s">
        <v>81</v>
      </c>
      <c r="F1523" s="1" t="s">
        <v>210</v>
      </c>
      <c r="G1523" s="1" t="str">
        <f t="shared" si="79"/>
        <v>Togo-HIV/AIDS,Tuberculosis,Malaria,RSSH</v>
      </c>
      <c r="H1523" s="1">
        <v>1</v>
      </c>
      <c r="I1523" s="1" t="s">
        <v>73</v>
      </c>
      <c r="J1523" s="1" t="str">
        <f>IF(IFERROR(IF(M1523="",INDEX('Review Approach Lookup'!D:D,MATCH('Eligible Components'!G1523,'Review Approach Lookup'!A:A,0)),INDEX('Tableau FR Download'!I:I,MATCH(M1523,'Tableau FR Download'!G:G,0))),"")=0,"TBC",IFERROR(IF(M1523="",INDEX('Review Approach Lookup'!D:D,MATCH('Eligible Components'!G1523,'Review Approach Lookup'!A:A,0)),INDEX('Tableau FR Download'!I:I,MATCH(M1523,'Tableau FR Download'!G:G,0))),""))</f>
        <v/>
      </c>
      <c r="K1523" s="1" t="s">
        <v>202</v>
      </c>
      <c r="L1523" s="1">
        <f>_xlfn.MAXIFS('Tableau FR Download'!A:A,'Tableau FR Download'!B:B,'Eligible Components'!G1523)</f>
        <v>0</v>
      </c>
      <c r="M1523" s="1" t="str">
        <f>IF(L1523=0,"",INDEX('Tableau FR Download'!G:G,MATCH('Eligible Components'!L1523,'Tableau FR Download'!A:A,0)))</f>
        <v/>
      </c>
      <c r="N1523" s="2" t="str">
        <f>IFERROR(IF(LEFT(INDEX('Tableau FR Download'!J:J,MATCH('Eligible Components'!M1523,'Tableau FR Download'!G:G,0)),FIND(" - ",INDEX('Tableau FR Download'!J:J,MATCH('Eligible Components'!M1523,'Tableau FR Download'!G:G,0)))-1) = 0,"",LEFT(INDEX('Tableau FR Download'!J:J,MATCH('Eligible Components'!M1523,'Tableau FR Download'!G:G,0)),FIND(" - ",INDEX('Tableau FR Download'!J:J,MATCH('Eligible Components'!M1523,'Tableau FR Download'!G:G,0)))-1)),"")</f>
        <v/>
      </c>
      <c r="O1523" s="2" t="str">
        <f>IF(T1523="No","",IFERROR(IF(INDEX('Tableau FR Download'!M:M,MATCH('Eligible Components'!M1523,'Tableau FR Download'!G:G,0))=0,"",INDEX('Tableau FR Download'!M:M,MATCH('Eligible Components'!M1523,'Tableau FR Download'!G:G,0))),""))</f>
        <v/>
      </c>
      <c r="P1523" s="27" t="str">
        <f>IF(IFERROR(
INDEX('Funding Request Tracker'!$G$6:$G$13,MATCH('Eligible Components'!N1523,'Funding Request Tracker'!$F$6:$F$13,0)),"")=0,"",
IFERROR(INDEX('Funding Request Tracker'!$G$6:$G$13,MATCH('Eligible Components'!N1523,'Funding Request Tracker'!$F$6:$F$13,0)),
""))</f>
        <v/>
      </c>
      <c r="Q1523" s="27" t="str">
        <f>IF(IFERROR(INDEX('Tableau FR Download'!N:N,MATCH('Eligible Components'!M1523,'Tableau FR Download'!G:G,0)),"")=0,"",IFERROR(INDEX('Tableau FR Download'!N:N,MATCH('Eligible Components'!M1523,'Tableau FR Download'!G:G,0)),""))</f>
        <v/>
      </c>
      <c r="R1523" s="27" t="str">
        <f>IF(IFERROR(INDEX('Tableau FR Download'!O:O,MATCH('Eligible Components'!M1523,'Tableau FR Download'!G:G,0)),"")=0,"",IFERROR(INDEX('Tableau FR Download'!O:O,MATCH('Eligible Components'!M1523,'Tableau FR Download'!G:G,0)),""))</f>
        <v/>
      </c>
      <c r="S1523" t="str">
        <f t="shared" si="81"/>
        <v/>
      </c>
      <c r="T1523" s="1" t="str">
        <f>IFERROR(INDEX('User Instructions'!$E$3:$E$8,MATCH('Eligible Components'!N1523,'User Instructions'!$D$3:$D$8,0)),"")</f>
        <v/>
      </c>
      <c r="U1523" s="1" t="str">
        <f>IFERROR(IF(INDEX('Tableau FR Download'!M:M,MATCH('Eligible Components'!M1523,'Tableau FR Download'!G:G,0))=0,"",INDEX('Tableau FR Download'!M:M,MATCH('Eligible Components'!M1523,'Tableau FR Download'!G:G,0))),"")</f>
        <v/>
      </c>
    </row>
    <row r="1524" spans="1:21" hidden="1" x14ac:dyDescent="0.35">
      <c r="A1524" s="1">
        <f t="shared" si="80"/>
        <v>0</v>
      </c>
      <c r="B1524" s="1">
        <v>0</v>
      </c>
      <c r="C1524" s="1" t="s">
        <v>201</v>
      </c>
      <c r="D1524" s="1" t="s">
        <v>179</v>
      </c>
      <c r="E1524" s="1" t="s">
        <v>137</v>
      </c>
      <c r="F1524" s="1" t="s">
        <v>211</v>
      </c>
      <c r="G1524" s="1" t="str">
        <f t="shared" si="79"/>
        <v>Togo-HIV/AIDS,Tuberculosis,RSSH</v>
      </c>
      <c r="H1524" s="1">
        <v>1</v>
      </c>
      <c r="I1524" s="1" t="s">
        <v>73</v>
      </c>
      <c r="J1524" s="1" t="str">
        <f>IF(IFERROR(IF(M1524="",INDEX('Review Approach Lookup'!D:D,MATCH('Eligible Components'!G1524,'Review Approach Lookup'!A:A,0)),INDEX('Tableau FR Download'!I:I,MATCH(M1524,'Tableau FR Download'!G:G,0))),"")=0,"TBC",IFERROR(IF(M1524="",INDEX('Review Approach Lookup'!D:D,MATCH('Eligible Components'!G1524,'Review Approach Lookup'!A:A,0)),INDEX('Tableau FR Download'!I:I,MATCH(M1524,'Tableau FR Download'!G:G,0))),""))</f>
        <v/>
      </c>
      <c r="K1524" s="1" t="s">
        <v>202</v>
      </c>
      <c r="L1524" s="1">
        <f>_xlfn.MAXIFS('Tableau FR Download'!A:A,'Tableau FR Download'!B:B,'Eligible Components'!G1524)</f>
        <v>0</v>
      </c>
      <c r="M1524" s="1" t="str">
        <f>IF(L1524=0,"",INDEX('Tableau FR Download'!G:G,MATCH('Eligible Components'!L1524,'Tableau FR Download'!A:A,0)))</f>
        <v/>
      </c>
      <c r="N1524" s="2" t="str">
        <f>IFERROR(IF(LEFT(INDEX('Tableau FR Download'!J:J,MATCH('Eligible Components'!M1524,'Tableau FR Download'!G:G,0)),FIND(" - ",INDEX('Tableau FR Download'!J:J,MATCH('Eligible Components'!M1524,'Tableau FR Download'!G:G,0)))-1) = 0,"",LEFT(INDEX('Tableau FR Download'!J:J,MATCH('Eligible Components'!M1524,'Tableau FR Download'!G:G,0)),FIND(" - ",INDEX('Tableau FR Download'!J:J,MATCH('Eligible Components'!M1524,'Tableau FR Download'!G:G,0)))-1)),"")</f>
        <v/>
      </c>
      <c r="O1524" s="2" t="str">
        <f>IF(T1524="No","",IFERROR(IF(INDEX('Tableau FR Download'!M:M,MATCH('Eligible Components'!M1524,'Tableau FR Download'!G:G,0))=0,"",INDEX('Tableau FR Download'!M:M,MATCH('Eligible Components'!M1524,'Tableau FR Download'!G:G,0))),""))</f>
        <v/>
      </c>
      <c r="P1524" s="27" t="str">
        <f>IF(IFERROR(
INDEX('Funding Request Tracker'!$G$6:$G$13,MATCH('Eligible Components'!N1524,'Funding Request Tracker'!$F$6:$F$13,0)),"")=0,"",
IFERROR(INDEX('Funding Request Tracker'!$G$6:$G$13,MATCH('Eligible Components'!N1524,'Funding Request Tracker'!$F$6:$F$13,0)),
""))</f>
        <v/>
      </c>
      <c r="Q1524" s="27" t="str">
        <f>IF(IFERROR(INDEX('Tableau FR Download'!N:N,MATCH('Eligible Components'!M1524,'Tableau FR Download'!G:G,0)),"")=0,"",IFERROR(INDEX('Tableau FR Download'!N:N,MATCH('Eligible Components'!M1524,'Tableau FR Download'!G:G,0)),""))</f>
        <v/>
      </c>
      <c r="R1524" s="27" t="str">
        <f>IF(IFERROR(INDEX('Tableau FR Download'!O:O,MATCH('Eligible Components'!M1524,'Tableau FR Download'!G:G,0)),"")=0,"",IFERROR(INDEX('Tableau FR Download'!O:O,MATCH('Eligible Components'!M1524,'Tableau FR Download'!G:G,0)),""))</f>
        <v/>
      </c>
      <c r="S1524" t="str">
        <f t="shared" si="81"/>
        <v/>
      </c>
      <c r="T1524" s="1" t="str">
        <f>IFERROR(INDEX('User Instructions'!$E$3:$E$8,MATCH('Eligible Components'!N1524,'User Instructions'!$D$3:$D$8,0)),"")</f>
        <v/>
      </c>
      <c r="U1524" s="1" t="str">
        <f>IFERROR(IF(INDEX('Tableau FR Download'!M:M,MATCH('Eligible Components'!M1524,'Tableau FR Download'!G:G,0))=0,"",INDEX('Tableau FR Download'!M:M,MATCH('Eligible Components'!M1524,'Tableau FR Download'!G:G,0))),"")</f>
        <v/>
      </c>
    </row>
    <row r="1525" spans="1:21" hidden="1" x14ac:dyDescent="0.35">
      <c r="A1525" s="1">
        <f t="shared" si="80"/>
        <v>1</v>
      </c>
      <c r="B1525" s="1">
        <v>0</v>
      </c>
      <c r="C1525" s="1" t="s">
        <v>201</v>
      </c>
      <c r="D1525" s="1" t="s">
        <v>179</v>
      </c>
      <c r="E1525" s="1" t="s">
        <v>68</v>
      </c>
      <c r="F1525" s="1" t="s">
        <v>68</v>
      </c>
      <c r="G1525" s="1" t="str">
        <f t="shared" si="79"/>
        <v>Togo-Malaria</v>
      </c>
      <c r="H1525" s="1">
        <v>1</v>
      </c>
      <c r="I1525" s="1" t="s">
        <v>73</v>
      </c>
      <c r="J1525" s="1" t="str">
        <f>IF(IFERROR(IF(M1525="",INDEX('Review Approach Lookup'!D:D,MATCH('Eligible Components'!G1525,'Review Approach Lookup'!A:A,0)),INDEX('Tableau FR Download'!I:I,MATCH(M1525,'Tableau FR Download'!G:G,0))),"")=0,"TBC",IFERROR(IF(M1525="",INDEX('Review Approach Lookup'!D:D,MATCH('Eligible Components'!G1525,'Review Approach Lookup'!A:A,0)),INDEX('Tableau FR Download'!I:I,MATCH(M1525,'Tableau FR Download'!G:G,0))),""))</f>
        <v>Program Continuation</v>
      </c>
      <c r="K1525" s="1" t="s">
        <v>202</v>
      </c>
      <c r="L1525" s="1">
        <f>_xlfn.MAXIFS('Tableau FR Download'!A:A,'Tableau FR Download'!B:B,'Eligible Components'!G1525)</f>
        <v>1497</v>
      </c>
      <c r="M1525" s="1" t="str">
        <f>IF(L1525=0,"",INDEX('Tableau FR Download'!G:G,MATCH('Eligible Components'!L1525,'Tableau FR Download'!A:A,0)))</f>
        <v>FR1497-TGO-M</v>
      </c>
      <c r="N1525" s="2" t="str">
        <f>IFERROR(IF(LEFT(INDEX('Tableau FR Download'!J:J,MATCH('Eligible Components'!M1525,'Tableau FR Download'!G:G,0)),FIND(" - ",INDEX('Tableau FR Download'!J:J,MATCH('Eligible Components'!M1525,'Tableau FR Download'!G:G,0)))-1) = 0,"",LEFT(INDEX('Tableau FR Download'!J:J,MATCH('Eligible Components'!M1525,'Tableau FR Download'!G:G,0)),FIND(" - ",INDEX('Tableau FR Download'!J:J,MATCH('Eligible Components'!M1525,'Tableau FR Download'!G:G,0)))-1)),"")</f>
        <v>Window 2</v>
      </c>
      <c r="O1525" s="2" t="str">
        <f>IF(T1525="No","",IFERROR(IF(INDEX('Tableau FR Download'!M:M,MATCH('Eligible Components'!M1525,'Tableau FR Download'!G:G,0))=0,"",INDEX('Tableau FR Download'!M:M,MATCH('Eligible Components'!M1525,'Tableau FR Download'!G:G,0))),""))</f>
        <v>Grant Making</v>
      </c>
      <c r="P1525" s="27">
        <f>IF(IFERROR(
INDEX('Funding Request Tracker'!$G$6:$G$13,MATCH('Eligible Components'!N1525,'Funding Request Tracker'!$F$6:$F$13,0)),"")=0,"",
IFERROR(INDEX('Funding Request Tracker'!$G$6:$G$13,MATCH('Eligible Components'!N1525,'Funding Request Tracker'!$F$6:$F$13,0)),
""))</f>
        <v>45076</v>
      </c>
      <c r="Q1525" s="27">
        <f>IF(IFERROR(INDEX('Tableau FR Download'!N:N,MATCH('Eligible Components'!M1525,'Tableau FR Download'!G:G,0)),"")=0,"",IFERROR(INDEX('Tableau FR Download'!N:N,MATCH('Eligible Components'!M1525,'Tableau FR Download'!G:G,0)),""))</f>
        <v>45253</v>
      </c>
      <c r="R1525" s="27">
        <f>IF(IFERROR(INDEX('Tableau FR Download'!O:O,MATCH('Eligible Components'!M1525,'Tableau FR Download'!G:G,0)),"")=0,"",IFERROR(INDEX('Tableau FR Download'!O:O,MATCH('Eligible Components'!M1525,'Tableau FR Download'!G:G,0)),""))</f>
        <v>45275</v>
      </c>
      <c r="S1525">
        <f t="shared" si="81"/>
        <v>6.5245901639344259</v>
      </c>
      <c r="T1525" s="1" t="str">
        <f>IFERROR(INDEX('User Instructions'!$E$3:$E$8,MATCH('Eligible Components'!N1525,'User Instructions'!$D$3:$D$8,0)),"")</f>
        <v>Yes</v>
      </c>
      <c r="U1525" s="1" t="str">
        <f>IFERROR(IF(INDEX('Tableau FR Download'!M:M,MATCH('Eligible Components'!M1525,'Tableau FR Download'!G:G,0))=0,"",INDEX('Tableau FR Download'!M:M,MATCH('Eligible Components'!M1525,'Tableau FR Download'!G:G,0))),"")</f>
        <v>Grant Making</v>
      </c>
    </row>
    <row r="1526" spans="1:21" hidden="1" x14ac:dyDescent="0.35">
      <c r="A1526" s="1">
        <f t="shared" si="80"/>
        <v>0</v>
      </c>
      <c r="B1526" s="1">
        <v>0</v>
      </c>
      <c r="C1526" s="1" t="s">
        <v>201</v>
      </c>
      <c r="D1526" s="1" t="s">
        <v>179</v>
      </c>
      <c r="E1526" s="1" t="s">
        <v>94</v>
      </c>
      <c r="F1526" s="1" t="s">
        <v>212</v>
      </c>
      <c r="G1526" s="1" t="str">
        <f t="shared" si="79"/>
        <v>Togo-Malaria,RSSH</v>
      </c>
      <c r="H1526" s="1">
        <v>1</v>
      </c>
      <c r="I1526" s="1" t="s">
        <v>73</v>
      </c>
      <c r="J1526" s="1" t="str">
        <f>IF(IFERROR(IF(M1526="",INDEX('Review Approach Lookup'!D:D,MATCH('Eligible Components'!G1526,'Review Approach Lookup'!A:A,0)),INDEX('Tableau FR Download'!I:I,MATCH(M1526,'Tableau FR Download'!G:G,0))),"")=0,"TBC",IFERROR(IF(M1526="",INDEX('Review Approach Lookup'!D:D,MATCH('Eligible Components'!G1526,'Review Approach Lookup'!A:A,0)),INDEX('Tableau FR Download'!I:I,MATCH(M1526,'Tableau FR Download'!G:G,0))),""))</f>
        <v/>
      </c>
      <c r="K1526" s="1" t="s">
        <v>202</v>
      </c>
      <c r="L1526" s="1">
        <f>_xlfn.MAXIFS('Tableau FR Download'!A:A,'Tableau FR Download'!B:B,'Eligible Components'!G1526)</f>
        <v>0</v>
      </c>
      <c r="M1526" s="1" t="str">
        <f>IF(L1526=0,"",INDEX('Tableau FR Download'!G:G,MATCH('Eligible Components'!L1526,'Tableau FR Download'!A:A,0)))</f>
        <v/>
      </c>
      <c r="N1526" s="2" t="str">
        <f>IFERROR(IF(LEFT(INDEX('Tableau FR Download'!J:J,MATCH('Eligible Components'!M1526,'Tableau FR Download'!G:G,0)),FIND(" - ",INDEX('Tableau FR Download'!J:J,MATCH('Eligible Components'!M1526,'Tableau FR Download'!G:G,0)))-1) = 0,"",LEFT(INDEX('Tableau FR Download'!J:J,MATCH('Eligible Components'!M1526,'Tableau FR Download'!G:G,0)),FIND(" - ",INDEX('Tableau FR Download'!J:J,MATCH('Eligible Components'!M1526,'Tableau FR Download'!G:G,0)))-1)),"")</f>
        <v/>
      </c>
      <c r="O1526" s="2" t="str">
        <f>IF(T1526="No","",IFERROR(IF(INDEX('Tableau FR Download'!M:M,MATCH('Eligible Components'!M1526,'Tableau FR Download'!G:G,0))=0,"",INDEX('Tableau FR Download'!M:M,MATCH('Eligible Components'!M1526,'Tableau FR Download'!G:G,0))),""))</f>
        <v/>
      </c>
      <c r="P1526" s="27" t="str">
        <f>IF(IFERROR(
INDEX('Funding Request Tracker'!$G$6:$G$13,MATCH('Eligible Components'!N1526,'Funding Request Tracker'!$F$6:$F$13,0)),"")=0,"",
IFERROR(INDEX('Funding Request Tracker'!$G$6:$G$13,MATCH('Eligible Components'!N1526,'Funding Request Tracker'!$F$6:$F$13,0)),
""))</f>
        <v/>
      </c>
      <c r="Q1526" s="27" t="str">
        <f>IF(IFERROR(INDEX('Tableau FR Download'!N:N,MATCH('Eligible Components'!M1526,'Tableau FR Download'!G:G,0)),"")=0,"",IFERROR(INDEX('Tableau FR Download'!N:N,MATCH('Eligible Components'!M1526,'Tableau FR Download'!G:G,0)),""))</f>
        <v/>
      </c>
      <c r="R1526" s="27" t="str">
        <f>IF(IFERROR(INDEX('Tableau FR Download'!O:O,MATCH('Eligible Components'!M1526,'Tableau FR Download'!G:G,0)),"")=0,"",IFERROR(INDEX('Tableau FR Download'!O:O,MATCH('Eligible Components'!M1526,'Tableau FR Download'!G:G,0)),""))</f>
        <v/>
      </c>
      <c r="S1526" t="str">
        <f t="shared" si="81"/>
        <v/>
      </c>
      <c r="T1526" s="1" t="str">
        <f>IFERROR(INDEX('User Instructions'!$E$3:$E$8,MATCH('Eligible Components'!N1526,'User Instructions'!$D$3:$D$8,0)),"")</f>
        <v/>
      </c>
      <c r="U1526" s="1" t="str">
        <f>IFERROR(IF(INDEX('Tableau FR Download'!M:M,MATCH('Eligible Components'!M1526,'Tableau FR Download'!G:G,0))=0,"",INDEX('Tableau FR Download'!M:M,MATCH('Eligible Components'!M1526,'Tableau FR Download'!G:G,0))),"")</f>
        <v/>
      </c>
    </row>
    <row r="1527" spans="1:21" hidden="1" x14ac:dyDescent="0.35">
      <c r="A1527" s="1">
        <f t="shared" si="80"/>
        <v>0</v>
      </c>
      <c r="B1527" s="1">
        <v>0</v>
      </c>
      <c r="C1527" s="1" t="s">
        <v>201</v>
      </c>
      <c r="D1527" s="1" t="s">
        <v>179</v>
      </c>
      <c r="E1527" s="1" t="s">
        <v>91</v>
      </c>
      <c r="F1527" s="1" t="s">
        <v>91</v>
      </c>
      <c r="G1527" s="1" t="str">
        <f t="shared" si="79"/>
        <v>Togo-RSSH</v>
      </c>
      <c r="H1527" s="1">
        <v>1</v>
      </c>
      <c r="I1527" s="1" t="s">
        <v>73</v>
      </c>
      <c r="J1527" s="1" t="str">
        <f>IF(IFERROR(IF(M1527="",INDEX('Review Approach Lookup'!D:D,MATCH('Eligible Components'!G1527,'Review Approach Lookup'!A:A,0)),INDEX('Tableau FR Download'!I:I,MATCH(M1527,'Tableau FR Download'!G:G,0))),"")=0,"TBC",IFERROR(IF(M1527="",INDEX('Review Approach Lookup'!D:D,MATCH('Eligible Components'!G1527,'Review Approach Lookup'!A:A,0)),INDEX('Tableau FR Download'!I:I,MATCH(M1527,'Tableau FR Download'!G:G,0))),""))</f>
        <v>TBC</v>
      </c>
      <c r="K1527" s="1" t="s">
        <v>202</v>
      </c>
      <c r="L1527" s="1">
        <f>_xlfn.MAXIFS('Tableau FR Download'!A:A,'Tableau FR Download'!B:B,'Eligible Components'!G1527)</f>
        <v>0</v>
      </c>
      <c r="M1527" s="1" t="str">
        <f>IF(L1527=0,"",INDEX('Tableau FR Download'!G:G,MATCH('Eligible Components'!L1527,'Tableau FR Download'!A:A,0)))</f>
        <v/>
      </c>
      <c r="N1527" s="2" t="str">
        <f>IFERROR(IF(LEFT(INDEX('Tableau FR Download'!J:J,MATCH('Eligible Components'!M1527,'Tableau FR Download'!G:G,0)),FIND(" - ",INDEX('Tableau FR Download'!J:J,MATCH('Eligible Components'!M1527,'Tableau FR Download'!G:G,0)))-1) = 0,"",LEFT(INDEX('Tableau FR Download'!J:J,MATCH('Eligible Components'!M1527,'Tableau FR Download'!G:G,0)),FIND(" - ",INDEX('Tableau FR Download'!J:J,MATCH('Eligible Components'!M1527,'Tableau FR Download'!G:G,0)))-1)),"")</f>
        <v/>
      </c>
      <c r="O1527" s="2" t="str">
        <f>IF(T1527="No","",IFERROR(IF(INDEX('Tableau FR Download'!M:M,MATCH('Eligible Components'!M1527,'Tableau FR Download'!G:G,0))=0,"",INDEX('Tableau FR Download'!M:M,MATCH('Eligible Components'!M1527,'Tableau FR Download'!G:G,0))),""))</f>
        <v/>
      </c>
      <c r="P1527" s="27" t="str">
        <f>IF(IFERROR(
INDEX('Funding Request Tracker'!$G$6:$G$13,MATCH('Eligible Components'!N1527,'Funding Request Tracker'!$F$6:$F$13,0)),"")=0,"",
IFERROR(INDEX('Funding Request Tracker'!$G$6:$G$13,MATCH('Eligible Components'!N1527,'Funding Request Tracker'!$F$6:$F$13,0)),
""))</f>
        <v/>
      </c>
      <c r="Q1527" s="27" t="str">
        <f>IF(IFERROR(INDEX('Tableau FR Download'!N:N,MATCH('Eligible Components'!M1527,'Tableau FR Download'!G:G,0)),"")=0,"",IFERROR(INDEX('Tableau FR Download'!N:N,MATCH('Eligible Components'!M1527,'Tableau FR Download'!G:G,0)),""))</f>
        <v/>
      </c>
      <c r="R1527" s="27" t="str">
        <f>IF(IFERROR(INDEX('Tableau FR Download'!O:O,MATCH('Eligible Components'!M1527,'Tableau FR Download'!G:G,0)),"")=0,"",IFERROR(INDEX('Tableau FR Download'!O:O,MATCH('Eligible Components'!M1527,'Tableau FR Download'!G:G,0)),""))</f>
        <v/>
      </c>
      <c r="S1527" t="str">
        <f t="shared" si="81"/>
        <v/>
      </c>
      <c r="T1527" s="1" t="str">
        <f>IFERROR(INDEX('User Instructions'!$E$3:$E$8,MATCH('Eligible Components'!N1527,'User Instructions'!$D$3:$D$8,0)),"")</f>
        <v/>
      </c>
      <c r="U1527" s="1" t="str">
        <f>IFERROR(IF(INDEX('Tableau FR Download'!M:M,MATCH('Eligible Components'!M1527,'Tableau FR Download'!G:G,0))=0,"",INDEX('Tableau FR Download'!M:M,MATCH('Eligible Components'!M1527,'Tableau FR Download'!G:G,0))),"")</f>
        <v/>
      </c>
    </row>
    <row r="1528" spans="1:21" hidden="1" x14ac:dyDescent="0.35">
      <c r="A1528" s="1">
        <f t="shared" si="80"/>
        <v>1</v>
      </c>
      <c r="B1528" s="1">
        <v>0</v>
      </c>
      <c r="C1528" s="1" t="s">
        <v>201</v>
      </c>
      <c r="D1528" s="1" t="s">
        <v>179</v>
      </c>
      <c r="E1528" s="1" t="s">
        <v>61</v>
      </c>
      <c r="F1528" s="1" t="s">
        <v>213</v>
      </c>
      <c r="G1528" s="1" t="str">
        <f t="shared" si="79"/>
        <v>Togo-Tuberculosis</v>
      </c>
      <c r="H1528" s="1">
        <v>1</v>
      </c>
      <c r="I1528" s="1" t="s">
        <v>73</v>
      </c>
      <c r="J1528" s="1" t="str">
        <f>IF(IFERROR(IF(M1528="",INDEX('Review Approach Lookup'!D:D,MATCH('Eligible Components'!G1528,'Review Approach Lookup'!A:A,0)),INDEX('Tableau FR Download'!I:I,MATCH(M1528,'Tableau FR Download'!G:G,0))),"")=0,"TBC",IFERROR(IF(M1528="",INDEX('Review Approach Lookup'!D:D,MATCH('Eligible Components'!G1528,'Review Approach Lookup'!A:A,0)),INDEX('Tableau FR Download'!I:I,MATCH(M1528,'Tableau FR Download'!G:G,0))),""))</f>
        <v>Program Continuation</v>
      </c>
      <c r="K1528" s="1" t="s">
        <v>202</v>
      </c>
      <c r="L1528" s="1">
        <f>_xlfn.MAXIFS('Tableau FR Download'!A:A,'Tableau FR Download'!B:B,'Eligible Components'!G1528)</f>
        <v>1496</v>
      </c>
      <c r="M1528" s="1" t="str">
        <f>IF(L1528=0,"",INDEX('Tableau FR Download'!G:G,MATCH('Eligible Components'!L1528,'Tableau FR Download'!A:A,0)))</f>
        <v>FR1496-TGO-T</v>
      </c>
      <c r="N1528" s="2" t="str">
        <f>IFERROR(IF(LEFT(INDEX('Tableau FR Download'!J:J,MATCH('Eligible Components'!M1528,'Tableau FR Download'!G:G,0)),FIND(" - ",INDEX('Tableau FR Download'!J:J,MATCH('Eligible Components'!M1528,'Tableau FR Download'!G:G,0)))-1) = 0,"",LEFT(INDEX('Tableau FR Download'!J:J,MATCH('Eligible Components'!M1528,'Tableau FR Download'!G:G,0)),FIND(" - ",INDEX('Tableau FR Download'!J:J,MATCH('Eligible Components'!M1528,'Tableau FR Download'!G:G,0)))-1)),"")</f>
        <v>Window 2</v>
      </c>
      <c r="O1528" s="2" t="str">
        <f>IF(T1528="No","",IFERROR(IF(INDEX('Tableau FR Download'!M:M,MATCH('Eligible Components'!M1528,'Tableau FR Download'!G:G,0))=0,"",INDEX('Tableau FR Download'!M:M,MATCH('Eligible Components'!M1528,'Tableau FR Download'!G:G,0))),""))</f>
        <v>Grant Making</v>
      </c>
      <c r="P1528" s="27">
        <f>IF(IFERROR(
INDEX('Funding Request Tracker'!$G$6:$G$13,MATCH('Eligible Components'!N1528,'Funding Request Tracker'!$F$6:$F$13,0)),"")=0,"",
IFERROR(INDEX('Funding Request Tracker'!$G$6:$G$13,MATCH('Eligible Components'!N1528,'Funding Request Tracker'!$F$6:$F$13,0)),
""))</f>
        <v>45076</v>
      </c>
      <c r="Q1528" s="27">
        <f>IF(IFERROR(INDEX('Tableau FR Download'!N:N,MATCH('Eligible Components'!M1528,'Tableau FR Download'!G:G,0)),"")=0,"",IFERROR(INDEX('Tableau FR Download'!N:N,MATCH('Eligible Components'!M1528,'Tableau FR Download'!G:G,0)),""))</f>
        <v>45253</v>
      </c>
      <c r="R1528" s="27">
        <f>IF(IFERROR(INDEX('Tableau FR Download'!O:O,MATCH('Eligible Components'!M1528,'Tableau FR Download'!G:G,0)),"")=0,"",IFERROR(INDEX('Tableau FR Download'!O:O,MATCH('Eligible Components'!M1528,'Tableau FR Download'!G:G,0)),""))</f>
        <v>45275</v>
      </c>
      <c r="S1528">
        <f t="shared" si="81"/>
        <v>6.5245901639344259</v>
      </c>
      <c r="T1528" s="1" t="str">
        <f>IFERROR(INDEX('User Instructions'!$E$3:$E$8,MATCH('Eligible Components'!N1528,'User Instructions'!$D$3:$D$8,0)),"")</f>
        <v>Yes</v>
      </c>
      <c r="U1528" s="1" t="str">
        <f>IFERROR(IF(INDEX('Tableau FR Download'!M:M,MATCH('Eligible Components'!M1528,'Tableau FR Download'!G:G,0))=0,"",INDEX('Tableau FR Download'!M:M,MATCH('Eligible Components'!M1528,'Tableau FR Download'!G:G,0))),"")</f>
        <v>Grant Making</v>
      </c>
    </row>
    <row r="1529" spans="1:21" hidden="1" x14ac:dyDescent="0.35">
      <c r="A1529" s="1">
        <f t="shared" si="80"/>
        <v>0</v>
      </c>
      <c r="B1529" s="1">
        <v>0</v>
      </c>
      <c r="C1529" s="1" t="s">
        <v>201</v>
      </c>
      <c r="D1529" s="1" t="s">
        <v>179</v>
      </c>
      <c r="E1529" s="1" t="s">
        <v>168</v>
      </c>
      <c r="F1529" s="1" t="s">
        <v>214</v>
      </c>
      <c r="G1529" s="1" t="str">
        <f t="shared" si="79"/>
        <v>Togo-Tuberculosis,Malaria</v>
      </c>
      <c r="H1529" s="1">
        <v>1</v>
      </c>
      <c r="I1529" s="1" t="s">
        <v>73</v>
      </c>
      <c r="J1529" s="1" t="str">
        <f>IF(IFERROR(IF(M1529="",INDEX('Review Approach Lookup'!D:D,MATCH('Eligible Components'!G1529,'Review Approach Lookup'!A:A,0)),INDEX('Tableau FR Download'!I:I,MATCH(M1529,'Tableau FR Download'!G:G,0))),"")=0,"TBC",IFERROR(IF(M1529="",INDEX('Review Approach Lookup'!D:D,MATCH('Eligible Components'!G1529,'Review Approach Lookup'!A:A,0)),INDEX('Tableau FR Download'!I:I,MATCH(M1529,'Tableau FR Download'!G:G,0))),""))</f>
        <v/>
      </c>
      <c r="K1529" s="1" t="s">
        <v>202</v>
      </c>
      <c r="L1529" s="1">
        <f>_xlfn.MAXIFS('Tableau FR Download'!A:A,'Tableau FR Download'!B:B,'Eligible Components'!G1529)</f>
        <v>0</v>
      </c>
      <c r="M1529" s="1" t="str">
        <f>IF(L1529=0,"",INDEX('Tableau FR Download'!G:G,MATCH('Eligible Components'!L1529,'Tableau FR Download'!A:A,0)))</f>
        <v/>
      </c>
      <c r="N1529" s="2" t="str">
        <f>IFERROR(IF(LEFT(INDEX('Tableau FR Download'!J:J,MATCH('Eligible Components'!M1529,'Tableau FR Download'!G:G,0)),FIND(" - ",INDEX('Tableau FR Download'!J:J,MATCH('Eligible Components'!M1529,'Tableau FR Download'!G:G,0)))-1) = 0,"",LEFT(INDEX('Tableau FR Download'!J:J,MATCH('Eligible Components'!M1529,'Tableau FR Download'!G:G,0)),FIND(" - ",INDEX('Tableau FR Download'!J:J,MATCH('Eligible Components'!M1529,'Tableau FR Download'!G:G,0)))-1)),"")</f>
        <v/>
      </c>
      <c r="O1529" s="2" t="str">
        <f>IF(T1529="No","",IFERROR(IF(INDEX('Tableau FR Download'!M:M,MATCH('Eligible Components'!M1529,'Tableau FR Download'!G:G,0))=0,"",INDEX('Tableau FR Download'!M:M,MATCH('Eligible Components'!M1529,'Tableau FR Download'!G:G,0))),""))</f>
        <v/>
      </c>
      <c r="P1529" s="27" t="str">
        <f>IF(IFERROR(
INDEX('Funding Request Tracker'!$G$6:$G$13,MATCH('Eligible Components'!N1529,'Funding Request Tracker'!$F$6:$F$13,0)),"")=0,"",
IFERROR(INDEX('Funding Request Tracker'!$G$6:$G$13,MATCH('Eligible Components'!N1529,'Funding Request Tracker'!$F$6:$F$13,0)),
""))</f>
        <v/>
      </c>
      <c r="Q1529" s="27" t="str">
        <f>IF(IFERROR(INDEX('Tableau FR Download'!N:N,MATCH('Eligible Components'!M1529,'Tableau FR Download'!G:G,0)),"")=0,"",IFERROR(INDEX('Tableau FR Download'!N:N,MATCH('Eligible Components'!M1529,'Tableau FR Download'!G:G,0)),""))</f>
        <v/>
      </c>
      <c r="R1529" s="27" t="str">
        <f>IF(IFERROR(INDEX('Tableau FR Download'!O:O,MATCH('Eligible Components'!M1529,'Tableau FR Download'!G:G,0)),"")=0,"",IFERROR(INDEX('Tableau FR Download'!O:O,MATCH('Eligible Components'!M1529,'Tableau FR Download'!G:G,0)),""))</f>
        <v/>
      </c>
      <c r="S1529" t="str">
        <f t="shared" si="81"/>
        <v/>
      </c>
      <c r="T1529" s="1" t="str">
        <f>IFERROR(INDEX('User Instructions'!$E$3:$E$8,MATCH('Eligible Components'!N1529,'User Instructions'!$D$3:$D$8,0)),"")</f>
        <v/>
      </c>
      <c r="U1529" s="1" t="str">
        <f>IFERROR(IF(INDEX('Tableau FR Download'!M:M,MATCH('Eligible Components'!M1529,'Tableau FR Download'!G:G,0))=0,"",INDEX('Tableau FR Download'!M:M,MATCH('Eligible Components'!M1529,'Tableau FR Download'!G:G,0))),"")</f>
        <v/>
      </c>
    </row>
    <row r="1530" spans="1:21" hidden="1" x14ac:dyDescent="0.35">
      <c r="A1530" s="1">
        <f t="shared" si="80"/>
        <v>0</v>
      </c>
      <c r="B1530" s="1">
        <v>0</v>
      </c>
      <c r="C1530" s="1" t="s">
        <v>201</v>
      </c>
      <c r="D1530" s="1" t="s">
        <v>179</v>
      </c>
      <c r="E1530" s="1" t="s">
        <v>133</v>
      </c>
      <c r="F1530" s="1" t="s">
        <v>215</v>
      </c>
      <c r="G1530" s="1" t="str">
        <f t="shared" si="79"/>
        <v>Togo-Tuberculosis,Malaria,RSSH</v>
      </c>
      <c r="H1530" s="1">
        <v>1</v>
      </c>
      <c r="I1530" s="1" t="s">
        <v>73</v>
      </c>
      <c r="J1530" s="1" t="str">
        <f>IF(IFERROR(IF(M1530="",INDEX('Review Approach Lookup'!D:D,MATCH('Eligible Components'!G1530,'Review Approach Lookup'!A:A,0)),INDEX('Tableau FR Download'!I:I,MATCH(M1530,'Tableau FR Download'!G:G,0))),"")=0,"TBC",IFERROR(IF(M1530="",INDEX('Review Approach Lookup'!D:D,MATCH('Eligible Components'!G1530,'Review Approach Lookup'!A:A,0)),INDEX('Tableau FR Download'!I:I,MATCH(M1530,'Tableau FR Download'!G:G,0))),""))</f>
        <v/>
      </c>
      <c r="K1530" s="1" t="s">
        <v>202</v>
      </c>
      <c r="L1530" s="1">
        <f>_xlfn.MAXIFS('Tableau FR Download'!A:A,'Tableau FR Download'!B:B,'Eligible Components'!G1530)</f>
        <v>0</v>
      </c>
      <c r="M1530" s="1" t="str">
        <f>IF(L1530=0,"",INDEX('Tableau FR Download'!G:G,MATCH('Eligible Components'!L1530,'Tableau FR Download'!A:A,0)))</f>
        <v/>
      </c>
      <c r="N1530" s="2" t="str">
        <f>IFERROR(IF(LEFT(INDEX('Tableau FR Download'!J:J,MATCH('Eligible Components'!M1530,'Tableau FR Download'!G:G,0)),FIND(" - ",INDEX('Tableau FR Download'!J:J,MATCH('Eligible Components'!M1530,'Tableau FR Download'!G:G,0)))-1) = 0,"",LEFT(INDEX('Tableau FR Download'!J:J,MATCH('Eligible Components'!M1530,'Tableau FR Download'!G:G,0)),FIND(" - ",INDEX('Tableau FR Download'!J:J,MATCH('Eligible Components'!M1530,'Tableau FR Download'!G:G,0)))-1)),"")</f>
        <v/>
      </c>
      <c r="O1530" s="2" t="str">
        <f>IF(T1530="No","",IFERROR(IF(INDEX('Tableau FR Download'!M:M,MATCH('Eligible Components'!M1530,'Tableau FR Download'!G:G,0))=0,"",INDEX('Tableau FR Download'!M:M,MATCH('Eligible Components'!M1530,'Tableau FR Download'!G:G,0))),""))</f>
        <v/>
      </c>
      <c r="P1530" s="27" t="str">
        <f>IF(IFERROR(
INDEX('Funding Request Tracker'!$G$6:$G$13,MATCH('Eligible Components'!N1530,'Funding Request Tracker'!$F$6:$F$13,0)),"")=0,"",
IFERROR(INDEX('Funding Request Tracker'!$G$6:$G$13,MATCH('Eligible Components'!N1530,'Funding Request Tracker'!$F$6:$F$13,0)),
""))</f>
        <v/>
      </c>
      <c r="Q1530" s="27" t="str">
        <f>IF(IFERROR(INDEX('Tableau FR Download'!N:N,MATCH('Eligible Components'!M1530,'Tableau FR Download'!G:G,0)),"")=0,"",IFERROR(INDEX('Tableau FR Download'!N:N,MATCH('Eligible Components'!M1530,'Tableau FR Download'!G:G,0)),""))</f>
        <v/>
      </c>
      <c r="R1530" s="27" t="str">
        <f>IF(IFERROR(INDEX('Tableau FR Download'!O:O,MATCH('Eligible Components'!M1530,'Tableau FR Download'!G:G,0)),"")=0,"",IFERROR(INDEX('Tableau FR Download'!O:O,MATCH('Eligible Components'!M1530,'Tableau FR Download'!G:G,0)),""))</f>
        <v/>
      </c>
      <c r="S1530" t="str">
        <f t="shared" si="81"/>
        <v/>
      </c>
      <c r="T1530" s="1" t="str">
        <f>IFERROR(INDEX('User Instructions'!$E$3:$E$8,MATCH('Eligible Components'!N1530,'User Instructions'!$D$3:$D$8,0)),"")</f>
        <v/>
      </c>
      <c r="U1530" s="1" t="str">
        <f>IFERROR(IF(INDEX('Tableau FR Download'!M:M,MATCH('Eligible Components'!M1530,'Tableau FR Download'!G:G,0))=0,"",INDEX('Tableau FR Download'!M:M,MATCH('Eligible Components'!M1530,'Tableau FR Download'!G:G,0))),"")</f>
        <v/>
      </c>
    </row>
    <row r="1531" spans="1:21" hidden="1" x14ac:dyDescent="0.35">
      <c r="A1531" s="1">
        <f t="shared" si="80"/>
        <v>0</v>
      </c>
      <c r="B1531" s="1">
        <v>0</v>
      </c>
      <c r="C1531" s="1" t="s">
        <v>201</v>
      </c>
      <c r="D1531" s="1" t="s">
        <v>179</v>
      </c>
      <c r="E1531" s="1" t="s">
        <v>121</v>
      </c>
      <c r="F1531" s="1" t="s">
        <v>216</v>
      </c>
      <c r="G1531" s="1" t="str">
        <f t="shared" si="79"/>
        <v>Togo-Tuberculosis,RSSH</v>
      </c>
      <c r="H1531" s="1">
        <v>1</v>
      </c>
      <c r="I1531" s="1" t="s">
        <v>73</v>
      </c>
      <c r="J1531" s="1" t="str">
        <f>IF(IFERROR(IF(M1531="",INDEX('Review Approach Lookup'!D:D,MATCH('Eligible Components'!G1531,'Review Approach Lookup'!A:A,0)),INDEX('Tableau FR Download'!I:I,MATCH(M1531,'Tableau FR Download'!G:G,0))),"")=0,"TBC",IFERROR(IF(M1531="",INDEX('Review Approach Lookup'!D:D,MATCH('Eligible Components'!G1531,'Review Approach Lookup'!A:A,0)),INDEX('Tableau FR Download'!I:I,MATCH(M1531,'Tableau FR Download'!G:G,0))),""))</f>
        <v/>
      </c>
      <c r="K1531" s="1" t="s">
        <v>202</v>
      </c>
      <c r="L1531" s="1">
        <f>_xlfn.MAXIFS('Tableau FR Download'!A:A,'Tableau FR Download'!B:B,'Eligible Components'!G1531)</f>
        <v>0</v>
      </c>
      <c r="M1531" s="1" t="str">
        <f>IF(L1531=0,"",INDEX('Tableau FR Download'!G:G,MATCH('Eligible Components'!L1531,'Tableau FR Download'!A:A,0)))</f>
        <v/>
      </c>
      <c r="N1531" s="2" t="str">
        <f>IFERROR(IF(LEFT(INDEX('Tableau FR Download'!J:J,MATCH('Eligible Components'!M1531,'Tableau FR Download'!G:G,0)),FIND(" - ",INDEX('Tableau FR Download'!J:J,MATCH('Eligible Components'!M1531,'Tableau FR Download'!G:G,0)))-1) = 0,"",LEFT(INDEX('Tableau FR Download'!J:J,MATCH('Eligible Components'!M1531,'Tableau FR Download'!G:G,0)),FIND(" - ",INDEX('Tableau FR Download'!J:J,MATCH('Eligible Components'!M1531,'Tableau FR Download'!G:G,0)))-1)),"")</f>
        <v/>
      </c>
      <c r="O1531" s="2" t="str">
        <f>IF(T1531="No","",IFERROR(IF(INDEX('Tableau FR Download'!M:M,MATCH('Eligible Components'!M1531,'Tableau FR Download'!G:G,0))=0,"",INDEX('Tableau FR Download'!M:M,MATCH('Eligible Components'!M1531,'Tableau FR Download'!G:G,0))),""))</f>
        <v/>
      </c>
      <c r="P1531" s="27" t="str">
        <f>IF(IFERROR(
INDEX('Funding Request Tracker'!$G$6:$G$13,MATCH('Eligible Components'!N1531,'Funding Request Tracker'!$F$6:$F$13,0)),"")=0,"",
IFERROR(INDEX('Funding Request Tracker'!$G$6:$G$13,MATCH('Eligible Components'!N1531,'Funding Request Tracker'!$F$6:$F$13,0)),
""))</f>
        <v/>
      </c>
      <c r="Q1531" s="27" t="str">
        <f>IF(IFERROR(INDEX('Tableau FR Download'!N:N,MATCH('Eligible Components'!M1531,'Tableau FR Download'!G:G,0)),"")=0,"",IFERROR(INDEX('Tableau FR Download'!N:N,MATCH('Eligible Components'!M1531,'Tableau FR Download'!G:G,0)),""))</f>
        <v/>
      </c>
      <c r="R1531" s="27" t="str">
        <f>IF(IFERROR(INDEX('Tableau FR Download'!O:O,MATCH('Eligible Components'!M1531,'Tableau FR Download'!G:G,0)),"")=0,"",IFERROR(INDEX('Tableau FR Download'!O:O,MATCH('Eligible Components'!M1531,'Tableau FR Download'!G:G,0)),""))</f>
        <v/>
      </c>
      <c r="S1531" t="str">
        <f t="shared" si="81"/>
        <v/>
      </c>
      <c r="T1531" s="1" t="str">
        <f>IFERROR(INDEX('User Instructions'!$E$3:$E$8,MATCH('Eligible Components'!N1531,'User Instructions'!$D$3:$D$8,0)),"")</f>
        <v/>
      </c>
      <c r="U1531" s="1" t="str">
        <f>IFERROR(IF(INDEX('Tableau FR Download'!M:M,MATCH('Eligible Components'!M1531,'Tableau FR Download'!G:G,0))=0,"",INDEX('Tableau FR Download'!M:M,MATCH('Eligible Components'!M1531,'Tableau FR Download'!G:G,0))),"")</f>
        <v/>
      </c>
    </row>
    <row r="1532" spans="1:21" hidden="1" x14ac:dyDescent="0.35">
      <c r="A1532" s="1">
        <f t="shared" si="80"/>
        <v>0</v>
      </c>
      <c r="B1532" s="1">
        <v>1</v>
      </c>
      <c r="C1532" s="1" t="s">
        <v>201</v>
      </c>
      <c r="D1532" s="1" t="s">
        <v>220</v>
      </c>
      <c r="E1532" s="1" t="s">
        <v>59</v>
      </c>
      <c r="F1532" s="1" t="s">
        <v>59</v>
      </c>
      <c r="G1532" s="1" t="str">
        <f t="shared" si="79"/>
        <v>Tunisia-HIV/AIDS</v>
      </c>
      <c r="H1532" s="1">
        <v>1</v>
      </c>
      <c r="I1532" t="s">
        <v>97</v>
      </c>
      <c r="J1532" s="1" t="str">
        <f>IF(IFERROR(IF(M1532="",INDEX('Review Approach Lookup'!D:D,MATCH('Eligible Components'!G1532,'Review Approach Lookup'!A:A,0)),INDEX('Tableau FR Download'!I:I,MATCH(M1532,'Tableau FR Download'!G:G,0))),"")=0,"TBC",IFERROR(IF(M1532="",INDEX('Review Approach Lookup'!D:D,MATCH('Eligible Components'!G1532,'Review Approach Lookup'!A:A,0)),INDEX('Tableau FR Download'!I:I,MATCH(M1532,'Tableau FR Download'!G:G,0))),""))</f>
        <v>Tailored for Transition</v>
      </c>
      <c r="K1532" s="1" t="s">
        <v>218</v>
      </c>
      <c r="L1532" s="1">
        <f>_xlfn.MAXIFS('Tableau FR Download'!A:A,'Tableau FR Download'!B:B,'Eligible Components'!G1532)</f>
        <v>0</v>
      </c>
      <c r="M1532" s="1" t="str">
        <f>IF(L1532=0,"",INDEX('Tableau FR Download'!G:G,MATCH('Eligible Components'!L1532,'Tableau FR Download'!A:A,0)))</f>
        <v/>
      </c>
      <c r="N1532" s="2" t="str">
        <f>IFERROR(IF(LEFT(INDEX('Tableau FR Download'!J:J,MATCH('Eligible Components'!M1532,'Tableau FR Download'!G:G,0)),FIND(" - ",INDEX('Tableau FR Download'!J:J,MATCH('Eligible Components'!M1532,'Tableau FR Download'!G:G,0)))-1) = 0,"",LEFT(INDEX('Tableau FR Download'!J:J,MATCH('Eligible Components'!M1532,'Tableau FR Download'!G:G,0)),FIND(" - ",INDEX('Tableau FR Download'!J:J,MATCH('Eligible Components'!M1532,'Tableau FR Download'!G:G,0)))-1)),"")</f>
        <v/>
      </c>
      <c r="O1532" s="2" t="str">
        <f>IF(T1532="No","",IFERROR(IF(INDEX('Tableau FR Download'!M:M,MATCH('Eligible Components'!M1532,'Tableau FR Download'!G:G,0))=0,"",INDEX('Tableau FR Download'!M:M,MATCH('Eligible Components'!M1532,'Tableau FR Download'!G:G,0))),""))</f>
        <v/>
      </c>
      <c r="P1532" s="27" t="str">
        <f>IF(IFERROR(
INDEX('Funding Request Tracker'!$G$6:$G$13,MATCH('Eligible Components'!N1532,'Funding Request Tracker'!$F$6:$F$13,0)),"")=0,"",
IFERROR(INDEX('Funding Request Tracker'!$G$6:$G$13,MATCH('Eligible Components'!N1532,'Funding Request Tracker'!$F$6:$F$13,0)),
""))</f>
        <v/>
      </c>
      <c r="Q1532" s="27" t="str">
        <f>IF(IFERROR(INDEX('Tableau FR Download'!N:N,MATCH('Eligible Components'!M1532,'Tableau FR Download'!G:G,0)),"")=0,"",IFERROR(INDEX('Tableau FR Download'!N:N,MATCH('Eligible Components'!M1532,'Tableau FR Download'!G:G,0)),""))</f>
        <v/>
      </c>
      <c r="R1532" s="27" t="str">
        <f>IF(IFERROR(INDEX('Tableau FR Download'!O:O,MATCH('Eligible Components'!M1532,'Tableau FR Download'!G:G,0)),"")=0,"",IFERROR(INDEX('Tableau FR Download'!O:O,MATCH('Eligible Components'!M1532,'Tableau FR Download'!G:G,0)),""))</f>
        <v/>
      </c>
      <c r="S1532" t="str">
        <f t="shared" si="81"/>
        <v/>
      </c>
      <c r="T1532" s="1" t="str">
        <f>IFERROR(INDEX('User Instructions'!$E$3:$E$8,MATCH('Eligible Components'!N1532,'User Instructions'!$D$3:$D$8,0)),"")</f>
        <v/>
      </c>
      <c r="U1532" s="1" t="str">
        <f>IFERROR(IF(INDEX('Tableau FR Download'!M:M,MATCH('Eligible Components'!M1532,'Tableau FR Download'!G:G,0))=0,"",INDEX('Tableau FR Download'!M:M,MATCH('Eligible Components'!M1532,'Tableau FR Download'!G:G,0))),"")</f>
        <v/>
      </c>
    </row>
    <row r="1533" spans="1:21" hidden="1" x14ac:dyDescent="0.35">
      <c r="A1533" s="1">
        <f t="shared" si="80"/>
        <v>0</v>
      </c>
      <c r="B1533" s="1">
        <v>0</v>
      </c>
      <c r="C1533" s="1" t="s">
        <v>201</v>
      </c>
      <c r="D1533" s="1" t="s">
        <v>220</v>
      </c>
      <c r="E1533" s="1" t="s">
        <v>103</v>
      </c>
      <c r="F1533" s="1" t="s">
        <v>203</v>
      </c>
      <c r="G1533" s="1" t="str">
        <f t="shared" si="79"/>
        <v>Tunisia-HIV/AIDS,Malaria</v>
      </c>
      <c r="H1533" s="1">
        <v>0</v>
      </c>
      <c r="I1533" t="s">
        <v>97</v>
      </c>
      <c r="J1533" s="1" t="str">
        <f>IF(IFERROR(IF(M1533="",INDEX('Review Approach Lookup'!D:D,MATCH('Eligible Components'!G1533,'Review Approach Lookup'!A:A,0)),INDEX('Tableau FR Download'!I:I,MATCH(M1533,'Tableau FR Download'!G:G,0))),"")=0,"TBC",IFERROR(IF(M1533="",INDEX('Review Approach Lookup'!D:D,MATCH('Eligible Components'!G1533,'Review Approach Lookup'!A:A,0)),INDEX('Tableau FR Download'!I:I,MATCH(M1533,'Tableau FR Download'!G:G,0))),""))</f>
        <v/>
      </c>
      <c r="K1533" s="1" t="s">
        <v>218</v>
      </c>
      <c r="L1533" s="1">
        <f>_xlfn.MAXIFS('Tableau FR Download'!A:A,'Tableau FR Download'!B:B,'Eligible Components'!G1533)</f>
        <v>0</v>
      </c>
      <c r="M1533" s="1" t="str">
        <f>IF(L1533=0,"",INDEX('Tableau FR Download'!G:G,MATCH('Eligible Components'!L1533,'Tableau FR Download'!A:A,0)))</f>
        <v/>
      </c>
      <c r="N1533" s="2" t="str">
        <f>IFERROR(IF(LEFT(INDEX('Tableau FR Download'!J:J,MATCH('Eligible Components'!M1533,'Tableau FR Download'!G:G,0)),FIND(" - ",INDEX('Tableau FR Download'!J:J,MATCH('Eligible Components'!M1533,'Tableau FR Download'!G:G,0)))-1) = 0,"",LEFT(INDEX('Tableau FR Download'!J:J,MATCH('Eligible Components'!M1533,'Tableau FR Download'!G:G,0)),FIND(" - ",INDEX('Tableau FR Download'!J:J,MATCH('Eligible Components'!M1533,'Tableau FR Download'!G:G,0)))-1)),"")</f>
        <v/>
      </c>
      <c r="O1533" s="2" t="str">
        <f>IF(T1533="No","",IFERROR(IF(INDEX('Tableau FR Download'!M:M,MATCH('Eligible Components'!M1533,'Tableau FR Download'!G:G,0))=0,"",INDEX('Tableau FR Download'!M:M,MATCH('Eligible Components'!M1533,'Tableau FR Download'!G:G,0))),""))</f>
        <v/>
      </c>
      <c r="P1533" s="27" t="str">
        <f>IF(IFERROR(
INDEX('Funding Request Tracker'!$G$6:$G$13,MATCH('Eligible Components'!N1533,'Funding Request Tracker'!$F$6:$F$13,0)),"")=0,"",
IFERROR(INDEX('Funding Request Tracker'!$G$6:$G$13,MATCH('Eligible Components'!N1533,'Funding Request Tracker'!$F$6:$F$13,0)),
""))</f>
        <v/>
      </c>
      <c r="Q1533" s="27" t="str">
        <f>IF(IFERROR(INDEX('Tableau FR Download'!N:N,MATCH('Eligible Components'!M1533,'Tableau FR Download'!G:G,0)),"")=0,"",IFERROR(INDEX('Tableau FR Download'!N:N,MATCH('Eligible Components'!M1533,'Tableau FR Download'!G:G,0)),""))</f>
        <v/>
      </c>
      <c r="R1533" s="27" t="str">
        <f>IF(IFERROR(INDEX('Tableau FR Download'!O:O,MATCH('Eligible Components'!M1533,'Tableau FR Download'!G:G,0)),"")=0,"",IFERROR(INDEX('Tableau FR Download'!O:O,MATCH('Eligible Components'!M1533,'Tableau FR Download'!G:G,0)),""))</f>
        <v/>
      </c>
      <c r="S1533" t="str">
        <f t="shared" si="81"/>
        <v/>
      </c>
      <c r="T1533" s="1" t="str">
        <f>IFERROR(INDEX('User Instructions'!$E$3:$E$8,MATCH('Eligible Components'!N1533,'User Instructions'!$D$3:$D$8,0)),"")</f>
        <v/>
      </c>
      <c r="U1533" s="1" t="str">
        <f>IFERROR(IF(INDEX('Tableau FR Download'!M:M,MATCH('Eligible Components'!M1533,'Tableau FR Download'!G:G,0))=0,"",INDEX('Tableau FR Download'!M:M,MATCH('Eligible Components'!M1533,'Tableau FR Download'!G:G,0))),"")</f>
        <v/>
      </c>
    </row>
    <row r="1534" spans="1:21" hidden="1" x14ac:dyDescent="0.35">
      <c r="A1534" s="1">
        <f t="shared" si="80"/>
        <v>0</v>
      </c>
      <c r="B1534" s="1">
        <v>0</v>
      </c>
      <c r="C1534" s="1" t="s">
        <v>201</v>
      </c>
      <c r="D1534" s="1" t="s">
        <v>220</v>
      </c>
      <c r="E1534" s="1" t="s">
        <v>204</v>
      </c>
      <c r="F1534" s="1" t="s">
        <v>205</v>
      </c>
      <c r="G1534" s="1" t="str">
        <f t="shared" si="79"/>
        <v>Tunisia-HIV/AIDS,Malaria,RSSH</v>
      </c>
      <c r="H1534" s="1">
        <v>0</v>
      </c>
      <c r="I1534" t="s">
        <v>97</v>
      </c>
      <c r="J1534" s="1" t="str">
        <f>IF(IFERROR(IF(M1534="",INDEX('Review Approach Lookup'!D:D,MATCH('Eligible Components'!G1534,'Review Approach Lookup'!A:A,0)),INDEX('Tableau FR Download'!I:I,MATCH(M1534,'Tableau FR Download'!G:G,0))),"")=0,"TBC",IFERROR(IF(M1534="",INDEX('Review Approach Lookup'!D:D,MATCH('Eligible Components'!G1534,'Review Approach Lookup'!A:A,0)),INDEX('Tableau FR Download'!I:I,MATCH(M1534,'Tableau FR Download'!G:G,0))),""))</f>
        <v/>
      </c>
      <c r="K1534" s="1" t="s">
        <v>218</v>
      </c>
      <c r="L1534" s="1">
        <f>_xlfn.MAXIFS('Tableau FR Download'!A:A,'Tableau FR Download'!B:B,'Eligible Components'!G1534)</f>
        <v>0</v>
      </c>
      <c r="M1534" s="1" t="str">
        <f>IF(L1534=0,"",INDEX('Tableau FR Download'!G:G,MATCH('Eligible Components'!L1534,'Tableau FR Download'!A:A,0)))</f>
        <v/>
      </c>
      <c r="N1534" s="2" t="str">
        <f>IFERROR(IF(LEFT(INDEX('Tableau FR Download'!J:J,MATCH('Eligible Components'!M1534,'Tableau FR Download'!G:G,0)),FIND(" - ",INDEX('Tableau FR Download'!J:J,MATCH('Eligible Components'!M1534,'Tableau FR Download'!G:G,0)))-1) = 0,"",LEFT(INDEX('Tableau FR Download'!J:J,MATCH('Eligible Components'!M1534,'Tableau FR Download'!G:G,0)),FIND(" - ",INDEX('Tableau FR Download'!J:J,MATCH('Eligible Components'!M1534,'Tableau FR Download'!G:G,0)))-1)),"")</f>
        <v/>
      </c>
      <c r="O1534" s="2" t="str">
        <f>IF(T1534="No","",IFERROR(IF(INDEX('Tableau FR Download'!M:M,MATCH('Eligible Components'!M1534,'Tableau FR Download'!G:G,0))=0,"",INDEX('Tableau FR Download'!M:M,MATCH('Eligible Components'!M1534,'Tableau FR Download'!G:G,0))),""))</f>
        <v/>
      </c>
      <c r="P1534" s="27" t="str">
        <f>IF(IFERROR(
INDEX('Funding Request Tracker'!$G$6:$G$13,MATCH('Eligible Components'!N1534,'Funding Request Tracker'!$F$6:$F$13,0)),"")=0,"",
IFERROR(INDEX('Funding Request Tracker'!$G$6:$G$13,MATCH('Eligible Components'!N1534,'Funding Request Tracker'!$F$6:$F$13,0)),
""))</f>
        <v/>
      </c>
      <c r="Q1534" s="27" t="str">
        <f>IF(IFERROR(INDEX('Tableau FR Download'!N:N,MATCH('Eligible Components'!M1534,'Tableau FR Download'!G:G,0)),"")=0,"",IFERROR(INDEX('Tableau FR Download'!N:N,MATCH('Eligible Components'!M1534,'Tableau FR Download'!G:G,0)),""))</f>
        <v/>
      </c>
      <c r="R1534" s="27" t="str">
        <f>IF(IFERROR(INDEX('Tableau FR Download'!O:O,MATCH('Eligible Components'!M1534,'Tableau FR Download'!G:G,0)),"")=0,"",IFERROR(INDEX('Tableau FR Download'!O:O,MATCH('Eligible Components'!M1534,'Tableau FR Download'!G:G,0)),""))</f>
        <v/>
      </c>
      <c r="S1534" t="str">
        <f t="shared" si="81"/>
        <v/>
      </c>
      <c r="T1534" s="1" t="str">
        <f>IFERROR(INDEX('User Instructions'!$E$3:$E$8,MATCH('Eligible Components'!N1534,'User Instructions'!$D$3:$D$8,0)),"")</f>
        <v/>
      </c>
      <c r="U1534" s="1" t="str">
        <f>IFERROR(IF(INDEX('Tableau FR Download'!M:M,MATCH('Eligible Components'!M1534,'Tableau FR Download'!G:G,0))=0,"",INDEX('Tableau FR Download'!M:M,MATCH('Eligible Components'!M1534,'Tableau FR Download'!G:G,0))),"")</f>
        <v/>
      </c>
    </row>
    <row r="1535" spans="1:21" hidden="1" x14ac:dyDescent="0.35">
      <c r="A1535" s="1">
        <f t="shared" si="80"/>
        <v>0</v>
      </c>
      <c r="B1535" s="1">
        <v>0</v>
      </c>
      <c r="C1535" s="1" t="s">
        <v>201</v>
      </c>
      <c r="D1535" s="1" t="s">
        <v>220</v>
      </c>
      <c r="E1535" s="1" t="s">
        <v>206</v>
      </c>
      <c r="F1535" s="1" t="s">
        <v>207</v>
      </c>
      <c r="G1535" s="1" t="str">
        <f t="shared" si="79"/>
        <v>Tunisia-HIV/AIDS,RSSH</v>
      </c>
      <c r="H1535" s="1">
        <v>1</v>
      </c>
      <c r="I1535" t="s">
        <v>97</v>
      </c>
      <c r="J1535" s="1" t="str">
        <f>IF(IFERROR(IF(M1535="",INDEX('Review Approach Lookup'!D:D,MATCH('Eligible Components'!G1535,'Review Approach Lookup'!A:A,0)),INDEX('Tableau FR Download'!I:I,MATCH(M1535,'Tableau FR Download'!G:G,0))),"")=0,"TBC",IFERROR(IF(M1535="",INDEX('Review Approach Lookup'!D:D,MATCH('Eligible Components'!G1535,'Review Approach Lookup'!A:A,0)),INDEX('Tableau FR Download'!I:I,MATCH(M1535,'Tableau FR Download'!G:G,0))),""))</f>
        <v/>
      </c>
      <c r="K1535" s="1" t="s">
        <v>218</v>
      </c>
      <c r="L1535" s="1">
        <f>_xlfn.MAXIFS('Tableau FR Download'!A:A,'Tableau FR Download'!B:B,'Eligible Components'!G1535)</f>
        <v>0</v>
      </c>
      <c r="M1535" s="1" t="str">
        <f>IF(L1535=0,"",INDEX('Tableau FR Download'!G:G,MATCH('Eligible Components'!L1535,'Tableau FR Download'!A:A,0)))</f>
        <v/>
      </c>
      <c r="N1535" s="2" t="str">
        <f>IFERROR(IF(LEFT(INDEX('Tableau FR Download'!J:J,MATCH('Eligible Components'!M1535,'Tableau FR Download'!G:G,0)),FIND(" - ",INDEX('Tableau FR Download'!J:J,MATCH('Eligible Components'!M1535,'Tableau FR Download'!G:G,0)))-1) = 0,"",LEFT(INDEX('Tableau FR Download'!J:J,MATCH('Eligible Components'!M1535,'Tableau FR Download'!G:G,0)),FIND(" - ",INDEX('Tableau FR Download'!J:J,MATCH('Eligible Components'!M1535,'Tableau FR Download'!G:G,0)))-1)),"")</f>
        <v/>
      </c>
      <c r="O1535" s="2" t="str">
        <f>IF(T1535="No","",IFERROR(IF(INDEX('Tableau FR Download'!M:M,MATCH('Eligible Components'!M1535,'Tableau FR Download'!G:G,0))=0,"",INDEX('Tableau FR Download'!M:M,MATCH('Eligible Components'!M1535,'Tableau FR Download'!G:G,0))),""))</f>
        <v/>
      </c>
      <c r="P1535" s="27" t="str">
        <f>IF(IFERROR(
INDEX('Funding Request Tracker'!$G$6:$G$13,MATCH('Eligible Components'!N1535,'Funding Request Tracker'!$F$6:$F$13,0)),"")=0,"",
IFERROR(INDEX('Funding Request Tracker'!$G$6:$G$13,MATCH('Eligible Components'!N1535,'Funding Request Tracker'!$F$6:$F$13,0)),
""))</f>
        <v/>
      </c>
      <c r="Q1535" s="27" t="str">
        <f>IF(IFERROR(INDEX('Tableau FR Download'!N:N,MATCH('Eligible Components'!M1535,'Tableau FR Download'!G:G,0)),"")=0,"",IFERROR(INDEX('Tableau FR Download'!N:N,MATCH('Eligible Components'!M1535,'Tableau FR Download'!G:G,0)),""))</f>
        <v/>
      </c>
      <c r="R1535" s="27" t="str">
        <f>IF(IFERROR(INDEX('Tableau FR Download'!O:O,MATCH('Eligible Components'!M1535,'Tableau FR Download'!G:G,0)),"")=0,"",IFERROR(INDEX('Tableau FR Download'!O:O,MATCH('Eligible Components'!M1535,'Tableau FR Download'!G:G,0)),""))</f>
        <v/>
      </c>
      <c r="S1535" t="str">
        <f t="shared" si="81"/>
        <v/>
      </c>
      <c r="T1535" s="1" t="str">
        <f>IFERROR(INDEX('User Instructions'!$E$3:$E$8,MATCH('Eligible Components'!N1535,'User Instructions'!$D$3:$D$8,0)),"")</f>
        <v/>
      </c>
      <c r="U1535" s="1" t="str">
        <f>IFERROR(IF(INDEX('Tableau FR Download'!M:M,MATCH('Eligible Components'!M1535,'Tableau FR Download'!G:G,0))=0,"",INDEX('Tableau FR Download'!M:M,MATCH('Eligible Components'!M1535,'Tableau FR Download'!G:G,0))),"")</f>
        <v/>
      </c>
    </row>
    <row r="1536" spans="1:21" hidden="1" x14ac:dyDescent="0.35">
      <c r="A1536" s="1">
        <f t="shared" si="80"/>
        <v>0</v>
      </c>
      <c r="B1536" s="1">
        <v>0</v>
      </c>
      <c r="C1536" s="1" t="s">
        <v>201</v>
      </c>
      <c r="D1536" s="1" t="s">
        <v>220</v>
      </c>
      <c r="E1536" s="1" t="s">
        <v>63</v>
      </c>
      <c r="F1536" s="1" t="s">
        <v>208</v>
      </c>
      <c r="G1536" s="1" t="str">
        <f t="shared" si="79"/>
        <v>Tunisia-HIV/AIDS, Tuberculosis</v>
      </c>
      <c r="H1536" s="1">
        <v>1</v>
      </c>
      <c r="I1536" t="s">
        <v>97</v>
      </c>
      <c r="J1536" s="1" t="str">
        <f>IF(IFERROR(IF(M1536="",INDEX('Review Approach Lookup'!D:D,MATCH('Eligible Components'!G1536,'Review Approach Lookup'!A:A,0)),INDEX('Tableau FR Download'!I:I,MATCH(M1536,'Tableau FR Download'!G:G,0))),"")=0,"TBC",IFERROR(IF(M1536="",INDEX('Review Approach Lookup'!D:D,MATCH('Eligible Components'!G1536,'Review Approach Lookup'!A:A,0)),INDEX('Tableau FR Download'!I:I,MATCH(M1536,'Tableau FR Download'!G:G,0))),""))</f>
        <v/>
      </c>
      <c r="K1536" s="1" t="s">
        <v>218</v>
      </c>
      <c r="L1536" s="1">
        <f>_xlfn.MAXIFS('Tableau FR Download'!A:A,'Tableau FR Download'!B:B,'Eligible Components'!G1536)</f>
        <v>0</v>
      </c>
      <c r="M1536" s="1" t="str">
        <f>IF(L1536=0,"",INDEX('Tableau FR Download'!G:G,MATCH('Eligible Components'!L1536,'Tableau FR Download'!A:A,0)))</f>
        <v/>
      </c>
      <c r="N1536" s="2" t="str">
        <f>IFERROR(IF(LEFT(INDEX('Tableau FR Download'!J:J,MATCH('Eligible Components'!M1536,'Tableau FR Download'!G:G,0)),FIND(" - ",INDEX('Tableau FR Download'!J:J,MATCH('Eligible Components'!M1536,'Tableau FR Download'!G:G,0)))-1) = 0,"",LEFT(INDEX('Tableau FR Download'!J:J,MATCH('Eligible Components'!M1536,'Tableau FR Download'!G:G,0)),FIND(" - ",INDEX('Tableau FR Download'!J:J,MATCH('Eligible Components'!M1536,'Tableau FR Download'!G:G,0)))-1)),"")</f>
        <v/>
      </c>
      <c r="O1536" s="2" t="str">
        <f>IF(T1536="No","",IFERROR(IF(INDEX('Tableau FR Download'!M:M,MATCH('Eligible Components'!M1536,'Tableau FR Download'!G:G,0))=0,"",INDEX('Tableau FR Download'!M:M,MATCH('Eligible Components'!M1536,'Tableau FR Download'!G:G,0))),""))</f>
        <v/>
      </c>
      <c r="P1536" s="27" t="str">
        <f>IF(IFERROR(
INDEX('Funding Request Tracker'!$G$6:$G$13,MATCH('Eligible Components'!N1536,'Funding Request Tracker'!$F$6:$F$13,0)),"")=0,"",
IFERROR(INDEX('Funding Request Tracker'!$G$6:$G$13,MATCH('Eligible Components'!N1536,'Funding Request Tracker'!$F$6:$F$13,0)),
""))</f>
        <v/>
      </c>
      <c r="Q1536" s="27" t="str">
        <f>IF(IFERROR(INDEX('Tableau FR Download'!N:N,MATCH('Eligible Components'!M1536,'Tableau FR Download'!G:G,0)),"")=0,"",IFERROR(INDEX('Tableau FR Download'!N:N,MATCH('Eligible Components'!M1536,'Tableau FR Download'!G:G,0)),""))</f>
        <v/>
      </c>
      <c r="R1536" s="27" t="str">
        <f>IF(IFERROR(INDEX('Tableau FR Download'!O:O,MATCH('Eligible Components'!M1536,'Tableau FR Download'!G:G,0)),"")=0,"",IFERROR(INDEX('Tableau FR Download'!O:O,MATCH('Eligible Components'!M1536,'Tableau FR Download'!G:G,0)),""))</f>
        <v/>
      </c>
      <c r="S1536" t="str">
        <f t="shared" si="81"/>
        <v/>
      </c>
      <c r="T1536" s="1" t="str">
        <f>IFERROR(INDEX('User Instructions'!$E$3:$E$8,MATCH('Eligible Components'!N1536,'User Instructions'!$D$3:$D$8,0)),"")</f>
        <v/>
      </c>
      <c r="U1536" s="1" t="str">
        <f>IFERROR(IF(INDEX('Tableau FR Download'!M:M,MATCH('Eligible Components'!M1536,'Tableau FR Download'!G:G,0))=0,"",INDEX('Tableau FR Download'!M:M,MATCH('Eligible Components'!M1536,'Tableau FR Download'!G:G,0))),"")</f>
        <v/>
      </c>
    </row>
    <row r="1537" spans="1:21" hidden="1" x14ac:dyDescent="0.35">
      <c r="A1537" s="1">
        <f t="shared" si="80"/>
        <v>0</v>
      </c>
      <c r="B1537" s="1">
        <v>0</v>
      </c>
      <c r="C1537" s="1" t="s">
        <v>201</v>
      </c>
      <c r="D1537" s="1" t="s">
        <v>220</v>
      </c>
      <c r="E1537" s="1" t="s">
        <v>53</v>
      </c>
      <c r="F1537" s="1" t="s">
        <v>209</v>
      </c>
      <c r="G1537" s="1" t="str">
        <f t="shared" si="79"/>
        <v>Tunisia-HIV/AIDS,Tuberculosis,Malaria</v>
      </c>
      <c r="H1537" s="1">
        <v>0</v>
      </c>
      <c r="I1537" t="s">
        <v>97</v>
      </c>
      <c r="J1537" s="1" t="str">
        <f>IF(IFERROR(IF(M1537="",INDEX('Review Approach Lookup'!D:D,MATCH('Eligible Components'!G1537,'Review Approach Lookup'!A:A,0)),INDEX('Tableau FR Download'!I:I,MATCH(M1537,'Tableau FR Download'!G:G,0))),"")=0,"TBC",IFERROR(IF(M1537="",INDEX('Review Approach Lookup'!D:D,MATCH('Eligible Components'!G1537,'Review Approach Lookup'!A:A,0)),INDEX('Tableau FR Download'!I:I,MATCH(M1537,'Tableau FR Download'!G:G,0))),""))</f>
        <v/>
      </c>
      <c r="K1537" s="1" t="s">
        <v>218</v>
      </c>
      <c r="L1537" s="1">
        <f>_xlfn.MAXIFS('Tableau FR Download'!A:A,'Tableau FR Download'!B:B,'Eligible Components'!G1537)</f>
        <v>0</v>
      </c>
      <c r="M1537" s="1" t="str">
        <f>IF(L1537=0,"",INDEX('Tableau FR Download'!G:G,MATCH('Eligible Components'!L1537,'Tableau FR Download'!A:A,0)))</f>
        <v/>
      </c>
      <c r="N1537" s="2" t="str">
        <f>IFERROR(IF(LEFT(INDEX('Tableau FR Download'!J:J,MATCH('Eligible Components'!M1537,'Tableau FR Download'!G:G,0)),FIND(" - ",INDEX('Tableau FR Download'!J:J,MATCH('Eligible Components'!M1537,'Tableau FR Download'!G:G,0)))-1) = 0,"",LEFT(INDEX('Tableau FR Download'!J:J,MATCH('Eligible Components'!M1537,'Tableau FR Download'!G:G,0)),FIND(" - ",INDEX('Tableau FR Download'!J:J,MATCH('Eligible Components'!M1537,'Tableau FR Download'!G:G,0)))-1)),"")</f>
        <v/>
      </c>
      <c r="O1537" s="2" t="str">
        <f>IF(T1537="No","",IFERROR(IF(INDEX('Tableau FR Download'!M:M,MATCH('Eligible Components'!M1537,'Tableau FR Download'!G:G,0))=0,"",INDEX('Tableau FR Download'!M:M,MATCH('Eligible Components'!M1537,'Tableau FR Download'!G:G,0))),""))</f>
        <v/>
      </c>
      <c r="P1537" s="27" t="str">
        <f>IF(IFERROR(
INDEX('Funding Request Tracker'!$G$6:$G$13,MATCH('Eligible Components'!N1537,'Funding Request Tracker'!$F$6:$F$13,0)),"")=0,"",
IFERROR(INDEX('Funding Request Tracker'!$G$6:$G$13,MATCH('Eligible Components'!N1537,'Funding Request Tracker'!$F$6:$F$13,0)),
""))</f>
        <v/>
      </c>
      <c r="Q1537" s="27" t="str">
        <f>IF(IFERROR(INDEX('Tableau FR Download'!N:N,MATCH('Eligible Components'!M1537,'Tableau FR Download'!G:G,0)),"")=0,"",IFERROR(INDEX('Tableau FR Download'!N:N,MATCH('Eligible Components'!M1537,'Tableau FR Download'!G:G,0)),""))</f>
        <v/>
      </c>
      <c r="R1537" s="27" t="str">
        <f>IF(IFERROR(INDEX('Tableau FR Download'!O:O,MATCH('Eligible Components'!M1537,'Tableau FR Download'!G:G,0)),"")=0,"",IFERROR(INDEX('Tableau FR Download'!O:O,MATCH('Eligible Components'!M1537,'Tableau FR Download'!G:G,0)),""))</f>
        <v/>
      </c>
      <c r="S1537" t="str">
        <f t="shared" si="81"/>
        <v/>
      </c>
      <c r="T1537" s="1" t="str">
        <f>IFERROR(INDEX('User Instructions'!$E$3:$E$8,MATCH('Eligible Components'!N1537,'User Instructions'!$D$3:$D$8,0)),"")</f>
        <v/>
      </c>
      <c r="U1537" s="1" t="str">
        <f>IFERROR(IF(INDEX('Tableau FR Download'!M:M,MATCH('Eligible Components'!M1537,'Tableau FR Download'!G:G,0))=0,"",INDEX('Tableau FR Download'!M:M,MATCH('Eligible Components'!M1537,'Tableau FR Download'!G:G,0))),"")</f>
        <v/>
      </c>
    </row>
    <row r="1538" spans="1:21" hidden="1" x14ac:dyDescent="0.35">
      <c r="A1538" s="1">
        <f t="shared" si="80"/>
        <v>0</v>
      </c>
      <c r="B1538" s="1">
        <v>0</v>
      </c>
      <c r="C1538" s="1" t="s">
        <v>201</v>
      </c>
      <c r="D1538" s="1" t="s">
        <v>220</v>
      </c>
      <c r="E1538" s="1" t="s">
        <v>81</v>
      </c>
      <c r="F1538" s="1" t="s">
        <v>210</v>
      </c>
      <c r="G1538" s="1" t="str">
        <f t="shared" ref="G1538:G1601" si="82">_xlfn.CONCAT(D1538,"-",F1538)</f>
        <v>Tunisia-HIV/AIDS,Tuberculosis,Malaria,RSSH</v>
      </c>
      <c r="H1538" s="1">
        <v>0</v>
      </c>
      <c r="I1538" t="s">
        <v>97</v>
      </c>
      <c r="J1538" s="1" t="str">
        <f>IF(IFERROR(IF(M1538="",INDEX('Review Approach Lookup'!D:D,MATCH('Eligible Components'!G1538,'Review Approach Lookup'!A:A,0)),INDEX('Tableau FR Download'!I:I,MATCH(M1538,'Tableau FR Download'!G:G,0))),"")=0,"TBC",IFERROR(IF(M1538="",INDEX('Review Approach Lookup'!D:D,MATCH('Eligible Components'!G1538,'Review Approach Lookup'!A:A,0)),INDEX('Tableau FR Download'!I:I,MATCH(M1538,'Tableau FR Download'!G:G,0))),""))</f>
        <v/>
      </c>
      <c r="K1538" s="1" t="s">
        <v>218</v>
      </c>
      <c r="L1538" s="1">
        <f>_xlfn.MAXIFS('Tableau FR Download'!A:A,'Tableau FR Download'!B:B,'Eligible Components'!G1538)</f>
        <v>0</v>
      </c>
      <c r="M1538" s="1" t="str">
        <f>IF(L1538=0,"",INDEX('Tableau FR Download'!G:G,MATCH('Eligible Components'!L1538,'Tableau FR Download'!A:A,0)))</f>
        <v/>
      </c>
      <c r="N1538" s="2" t="str">
        <f>IFERROR(IF(LEFT(INDEX('Tableau FR Download'!J:J,MATCH('Eligible Components'!M1538,'Tableau FR Download'!G:G,0)),FIND(" - ",INDEX('Tableau FR Download'!J:J,MATCH('Eligible Components'!M1538,'Tableau FR Download'!G:G,0)))-1) = 0,"",LEFT(INDEX('Tableau FR Download'!J:J,MATCH('Eligible Components'!M1538,'Tableau FR Download'!G:G,0)),FIND(" - ",INDEX('Tableau FR Download'!J:J,MATCH('Eligible Components'!M1538,'Tableau FR Download'!G:G,0)))-1)),"")</f>
        <v/>
      </c>
      <c r="O1538" s="2" t="str">
        <f>IF(T1538="No","",IFERROR(IF(INDEX('Tableau FR Download'!M:M,MATCH('Eligible Components'!M1538,'Tableau FR Download'!G:G,0))=0,"",INDEX('Tableau FR Download'!M:M,MATCH('Eligible Components'!M1538,'Tableau FR Download'!G:G,0))),""))</f>
        <v/>
      </c>
      <c r="P1538" s="27" t="str">
        <f>IF(IFERROR(
INDEX('Funding Request Tracker'!$G$6:$G$13,MATCH('Eligible Components'!N1538,'Funding Request Tracker'!$F$6:$F$13,0)),"")=0,"",
IFERROR(INDEX('Funding Request Tracker'!$G$6:$G$13,MATCH('Eligible Components'!N1538,'Funding Request Tracker'!$F$6:$F$13,0)),
""))</f>
        <v/>
      </c>
      <c r="Q1538" s="27" t="str">
        <f>IF(IFERROR(INDEX('Tableau FR Download'!N:N,MATCH('Eligible Components'!M1538,'Tableau FR Download'!G:G,0)),"")=0,"",IFERROR(INDEX('Tableau FR Download'!N:N,MATCH('Eligible Components'!M1538,'Tableau FR Download'!G:G,0)),""))</f>
        <v/>
      </c>
      <c r="R1538" s="27" t="str">
        <f>IF(IFERROR(INDEX('Tableau FR Download'!O:O,MATCH('Eligible Components'!M1538,'Tableau FR Download'!G:G,0)),"")=0,"",IFERROR(INDEX('Tableau FR Download'!O:O,MATCH('Eligible Components'!M1538,'Tableau FR Download'!G:G,0)),""))</f>
        <v/>
      </c>
      <c r="S1538" t="str">
        <f t="shared" si="81"/>
        <v/>
      </c>
      <c r="T1538" s="1" t="str">
        <f>IFERROR(INDEX('User Instructions'!$E$3:$E$8,MATCH('Eligible Components'!N1538,'User Instructions'!$D$3:$D$8,0)),"")</f>
        <v/>
      </c>
      <c r="U1538" s="1" t="str">
        <f>IFERROR(IF(INDEX('Tableau FR Download'!M:M,MATCH('Eligible Components'!M1538,'Tableau FR Download'!G:G,0))=0,"",INDEX('Tableau FR Download'!M:M,MATCH('Eligible Components'!M1538,'Tableau FR Download'!G:G,0))),"")</f>
        <v/>
      </c>
    </row>
    <row r="1539" spans="1:21" hidden="1" x14ac:dyDescent="0.35">
      <c r="A1539" s="1">
        <f t="shared" si="80"/>
        <v>0</v>
      </c>
      <c r="B1539" s="1">
        <v>0</v>
      </c>
      <c r="C1539" s="1" t="s">
        <v>201</v>
      </c>
      <c r="D1539" s="1" t="s">
        <v>220</v>
      </c>
      <c r="E1539" s="1" t="s">
        <v>137</v>
      </c>
      <c r="F1539" s="1" t="s">
        <v>211</v>
      </c>
      <c r="G1539" s="1" t="str">
        <f t="shared" si="82"/>
        <v>Tunisia-HIV/AIDS,Tuberculosis,RSSH</v>
      </c>
      <c r="H1539" s="1">
        <v>1</v>
      </c>
      <c r="I1539" t="s">
        <v>97</v>
      </c>
      <c r="J1539" s="1" t="str">
        <f>IF(IFERROR(IF(M1539="",INDEX('Review Approach Lookup'!D:D,MATCH('Eligible Components'!G1539,'Review Approach Lookup'!A:A,0)),INDEX('Tableau FR Download'!I:I,MATCH(M1539,'Tableau FR Download'!G:G,0))),"")=0,"TBC",IFERROR(IF(M1539="",INDEX('Review Approach Lookup'!D:D,MATCH('Eligible Components'!G1539,'Review Approach Lookup'!A:A,0)),INDEX('Tableau FR Download'!I:I,MATCH(M1539,'Tableau FR Download'!G:G,0))),""))</f>
        <v/>
      </c>
      <c r="K1539" s="1" t="s">
        <v>218</v>
      </c>
      <c r="L1539" s="1">
        <f>_xlfn.MAXIFS('Tableau FR Download'!A:A,'Tableau FR Download'!B:B,'Eligible Components'!G1539)</f>
        <v>0</v>
      </c>
      <c r="M1539" s="1" t="str">
        <f>IF(L1539=0,"",INDEX('Tableau FR Download'!G:G,MATCH('Eligible Components'!L1539,'Tableau FR Download'!A:A,0)))</f>
        <v/>
      </c>
      <c r="N1539" s="2" t="str">
        <f>IFERROR(IF(LEFT(INDEX('Tableau FR Download'!J:J,MATCH('Eligible Components'!M1539,'Tableau FR Download'!G:G,0)),FIND(" - ",INDEX('Tableau FR Download'!J:J,MATCH('Eligible Components'!M1539,'Tableau FR Download'!G:G,0)))-1) = 0,"",LEFT(INDEX('Tableau FR Download'!J:J,MATCH('Eligible Components'!M1539,'Tableau FR Download'!G:G,0)),FIND(" - ",INDEX('Tableau FR Download'!J:J,MATCH('Eligible Components'!M1539,'Tableau FR Download'!G:G,0)))-1)),"")</f>
        <v/>
      </c>
      <c r="O1539" s="2" t="str">
        <f>IF(T1539="No","",IFERROR(IF(INDEX('Tableau FR Download'!M:M,MATCH('Eligible Components'!M1539,'Tableau FR Download'!G:G,0))=0,"",INDEX('Tableau FR Download'!M:M,MATCH('Eligible Components'!M1539,'Tableau FR Download'!G:G,0))),""))</f>
        <v/>
      </c>
      <c r="P1539" s="27" t="str">
        <f>IF(IFERROR(
INDEX('Funding Request Tracker'!$G$6:$G$13,MATCH('Eligible Components'!N1539,'Funding Request Tracker'!$F$6:$F$13,0)),"")=0,"",
IFERROR(INDEX('Funding Request Tracker'!$G$6:$G$13,MATCH('Eligible Components'!N1539,'Funding Request Tracker'!$F$6:$F$13,0)),
""))</f>
        <v/>
      </c>
      <c r="Q1539" s="27" t="str">
        <f>IF(IFERROR(INDEX('Tableau FR Download'!N:N,MATCH('Eligible Components'!M1539,'Tableau FR Download'!G:G,0)),"")=0,"",IFERROR(INDEX('Tableau FR Download'!N:N,MATCH('Eligible Components'!M1539,'Tableau FR Download'!G:G,0)),""))</f>
        <v/>
      </c>
      <c r="R1539" s="27" t="str">
        <f>IF(IFERROR(INDEX('Tableau FR Download'!O:O,MATCH('Eligible Components'!M1539,'Tableau FR Download'!G:G,0)),"")=0,"",IFERROR(INDEX('Tableau FR Download'!O:O,MATCH('Eligible Components'!M1539,'Tableau FR Download'!G:G,0)),""))</f>
        <v/>
      </c>
      <c r="S1539" t="str">
        <f t="shared" si="81"/>
        <v/>
      </c>
      <c r="T1539" s="1" t="str">
        <f>IFERROR(INDEX('User Instructions'!$E$3:$E$8,MATCH('Eligible Components'!N1539,'User Instructions'!$D$3:$D$8,0)),"")</f>
        <v/>
      </c>
      <c r="U1539" s="1" t="str">
        <f>IFERROR(IF(INDEX('Tableau FR Download'!M:M,MATCH('Eligible Components'!M1539,'Tableau FR Download'!G:G,0))=0,"",INDEX('Tableau FR Download'!M:M,MATCH('Eligible Components'!M1539,'Tableau FR Download'!G:G,0))),"")</f>
        <v/>
      </c>
    </row>
    <row r="1540" spans="1:21" hidden="1" x14ac:dyDescent="0.35">
      <c r="A1540" s="1">
        <f t="shared" si="80"/>
        <v>0</v>
      </c>
      <c r="B1540" s="1">
        <v>0</v>
      </c>
      <c r="C1540" s="1" t="s">
        <v>201</v>
      </c>
      <c r="D1540" s="1" t="s">
        <v>220</v>
      </c>
      <c r="E1540" s="1" t="s">
        <v>68</v>
      </c>
      <c r="F1540" s="1" t="s">
        <v>68</v>
      </c>
      <c r="G1540" s="1" t="str">
        <f t="shared" si="82"/>
        <v>Tunisia-Malaria</v>
      </c>
      <c r="H1540" s="1">
        <v>0</v>
      </c>
      <c r="I1540" t="s">
        <v>97</v>
      </c>
      <c r="J1540" s="1" t="str">
        <f>IF(IFERROR(IF(M1540="",INDEX('Review Approach Lookup'!D:D,MATCH('Eligible Components'!G1540,'Review Approach Lookup'!A:A,0)),INDEX('Tableau FR Download'!I:I,MATCH(M1540,'Tableau FR Download'!G:G,0))),"")=0,"TBC",IFERROR(IF(M1540="",INDEX('Review Approach Lookup'!D:D,MATCH('Eligible Components'!G1540,'Review Approach Lookup'!A:A,0)),INDEX('Tableau FR Download'!I:I,MATCH(M1540,'Tableau FR Download'!G:G,0))),""))</f>
        <v/>
      </c>
      <c r="K1540" s="1" t="s">
        <v>218</v>
      </c>
      <c r="L1540" s="1">
        <f>_xlfn.MAXIFS('Tableau FR Download'!A:A,'Tableau FR Download'!B:B,'Eligible Components'!G1540)</f>
        <v>0</v>
      </c>
      <c r="M1540" s="1" t="str">
        <f>IF(L1540=0,"",INDEX('Tableau FR Download'!G:G,MATCH('Eligible Components'!L1540,'Tableau FR Download'!A:A,0)))</f>
        <v/>
      </c>
      <c r="N1540" s="2" t="str">
        <f>IFERROR(IF(LEFT(INDEX('Tableau FR Download'!J:J,MATCH('Eligible Components'!M1540,'Tableau FR Download'!G:G,0)),FIND(" - ",INDEX('Tableau FR Download'!J:J,MATCH('Eligible Components'!M1540,'Tableau FR Download'!G:G,0)))-1) = 0,"",LEFT(INDEX('Tableau FR Download'!J:J,MATCH('Eligible Components'!M1540,'Tableau FR Download'!G:G,0)),FIND(" - ",INDEX('Tableau FR Download'!J:J,MATCH('Eligible Components'!M1540,'Tableau FR Download'!G:G,0)))-1)),"")</f>
        <v/>
      </c>
      <c r="O1540" s="2" t="str">
        <f>IF(T1540="No","",IFERROR(IF(INDEX('Tableau FR Download'!M:M,MATCH('Eligible Components'!M1540,'Tableau FR Download'!G:G,0))=0,"",INDEX('Tableau FR Download'!M:M,MATCH('Eligible Components'!M1540,'Tableau FR Download'!G:G,0))),""))</f>
        <v/>
      </c>
      <c r="P1540" s="27" t="str">
        <f>IF(IFERROR(
INDEX('Funding Request Tracker'!$G$6:$G$13,MATCH('Eligible Components'!N1540,'Funding Request Tracker'!$F$6:$F$13,0)),"")=0,"",
IFERROR(INDEX('Funding Request Tracker'!$G$6:$G$13,MATCH('Eligible Components'!N1540,'Funding Request Tracker'!$F$6:$F$13,0)),
""))</f>
        <v/>
      </c>
      <c r="Q1540" s="27" t="str">
        <f>IF(IFERROR(INDEX('Tableau FR Download'!N:N,MATCH('Eligible Components'!M1540,'Tableau FR Download'!G:G,0)),"")=0,"",IFERROR(INDEX('Tableau FR Download'!N:N,MATCH('Eligible Components'!M1540,'Tableau FR Download'!G:G,0)),""))</f>
        <v/>
      </c>
      <c r="R1540" s="27" t="str">
        <f>IF(IFERROR(INDEX('Tableau FR Download'!O:O,MATCH('Eligible Components'!M1540,'Tableau FR Download'!G:G,0)),"")=0,"",IFERROR(INDEX('Tableau FR Download'!O:O,MATCH('Eligible Components'!M1540,'Tableau FR Download'!G:G,0)),""))</f>
        <v/>
      </c>
      <c r="S1540" t="str">
        <f t="shared" si="81"/>
        <v/>
      </c>
      <c r="T1540" s="1" t="str">
        <f>IFERROR(INDEX('User Instructions'!$E$3:$E$8,MATCH('Eligible Components'!N1540,'User Instructions'!$D$3:$D$8,0)),"")</f>
        <v/>
      </c>
      <c r="U1540" s="1" t="str">
        <f>IFERROR(IF(INDEX('Tableau FR Download'!M:M,MATCH('Eligible Components'!M1540,'Tableau FR Download'!G:G,0))=0,"",INDEX('Tableau FR Download'!M:M,MATCH('Eligible Components'!M1540,'Tableau FR Download'!G:G,0))),"")</f>
        <v/>
      </c>
    </row>
    <row r="1541" spans="1:21" hidden="1" x14ac:dyDescent="0.35">
      <c r="A1541" s="1">
        <f t="shared" si="80"/>
        <v>0</v>
      </c>
      <c r="B1541" s="1">
        <v>0</v>
      </c>
      <c r="C1541" s="1" t="s">
        <v>201</v>
      </c>
      <c r="D1541" s="1" t="s">
        <v>220</v>
      </c>
      <c r="E1541" s="1" t="s">
        <v>94</v>
      </c>
      <c r="F1541" s="1" t="s">
        <v>212</v>
      </c>
      <c r="G1541" s="1" t="str">
        <f t="shared" si="82"/>
        <v>Tunisia-Malaria,RSSH</v>
      </c>
      <c r="H1541" s="1">
        <v>0</v>
      </c>
      <c r="I1541" t="s">
        <v>97</v>
      </c>
      <c r="J1541" s="1" t="str">
        <f>IF(IFERROR(IF(M1541="",INDEX('Review Approach Lookup'!D:D,MATCH('Eligible Components'!G1541,'Review Approach Lookup'!A:A,0)),INDEX('Tableau FR Download'!I:I,MATCH(M1541,'Tableau FR Download'!G:G,0))),"")=0,"TBC",IFERROR(IF(M1541="",INDEX('Review Approach Lookup'!D:D,MATCH('Eligible Components'!G1541,'Review Approach Lookup'!A:A,0)),INDEX('Tableau FR Download'!I:I,MATCH(M1541,'Tableau FR Download'!G:G,0))),""))</f>
        <v/>
      </c>
      <c r="K1541" s="1" t="s">
        <v>218</v>
      </c>
      <c r="L1541" s="1">
        <f>_xlfn.MAXIFS('Tableau FR Download'!A:A,'Tableau FR Download'!B:B,'Eligible Components'!G1541)</f>
        <v>0</v>
      </c>
      <c r="M1541" s="1" t="str">
        <f>IF(L1541=0,"",INDEX('Tableau FR Download'!G:G,MATCH('Eligible Components'!L1541,'Tableau FR Download'!A:A,0)))</f>
        <v/>
      </c>
      <c r="N1541" s="2" t="str">
        <f>IFERROR(IF(LEFT(INDEX('Tableau FR Download'!J:J,MATCH('Eligible Components'!M1541,'Tableau FR Download'!G:G,0)),FIND(" - ",INDEX('Tableau FR Download'!J:J,MATCH('Eligible Components'!M1541,'Tableau FR Download'!G:G,0)))-1) = 0,"",LEFT(INDEX('Tableau FR Download'!J:J,MATCH('Eligible Components'!M1541,'Tableau FR Download'!G:G,0)),FIND(" - ",INDEX('Tableau FR Download'!J:J,MATCH('Eligible Components'!M1541,'Tableau FR Download'!G:G,0)))-1)),"")</f>
        <v/>
      </c>
      <c r="O1541" s="2" t="str">
        <f>IF(T1541="No","",IFERROR(IF(INDEX('Tableau FR Download'!M:M,MATCH('Eligible Components'!M1541,'Tableau FR Download'!G:G,0))=0,"",INDEX('Tableau FR Download'!M:M,MATCH('Eligible Components'!M1541,'Tableau FR Download'!G:G,0))),""))</f>
        <v/>
      </c>
      <c r="P1541" s="27" t="str">
        <f>IF(IFERROR(
INDEX('Funding Request Tracker'!$G$6:$G$13,MATCH('Eligible Components'!N1541,'Funding Request Tracker'!$F$6:$F$13,0)),"")=0,"",
IFERROR(INDEX('Funding Request Tracker'!$G$6:$G$13,MATCH('Eligible Components'!N1541,'Funding Request Tracker'!$F$6:$F$13,0)),
""))</f>
        <v/>
      </c>
      <c r="Q1541" s="27" t="str">
        <f>IF(IFERROR(INDEX('Tableau FR Download'!N:N,MATCH('Eligible Components'!M1541,'Tableau FR Download'!G:G,0)),"")=0,"",IFERROR(INDEX('Tableau FR Download'!N:N,MATCH('Eligible Components'!M1541,'Tableau FR Download'!G:G,0)),""))</f>
        <v/>
      </c>
      <c r="R1541" s="27" t="str">
        <f>IF(IFERROR(INDEX('Tableau FR Download'!O:O,MATCH('Eligible Components'!M1541,'Tableau FR Download'!G:G,0)),"")=0,"",IFERROR(INDEX('Tableau FR Download'!O:O,MATCH('Eligible Components'!M1541,'Tableau FR Download'!G:G,0)),""))</f>
        <v/>
      </c>
      <c r="S1541" t="str">
        <f t="shared" si="81"/>
        <v/>
      </c>
      <c r="T1541" s="1" t="str">
        <f>IFERROR(INDEX('User Instructions'!$E$3:$E$8,MATCH('Eligible Components'!N1541,'User Instructions'!$D$3:$D$8,0)),"")</f>
        <v/>
      </c>
      <c r="U1541" s="1" t="str">
        <f>IFERROR(IF(INDEX('Tableau FR Download'!M:M,MATCH('Eligible Components'!M1541,'Tableau FR Download'!G:G,0))=0,"",INDEX('Tableau FR Download'!M:M,MATCH('Eligible Components'!M1541,'Tableau FR Download'!G:G,0))),"")</f>
        <v/>
      </c>
    </row>
    <row r="1542" spans="1:21" hidden="1" x14ac:dyDescent="0.35">
      <c r="A1542" s="1">
        <f t="shared" si="80"/>
        <v>0</v>
      </c>
      <c r="B1542" s="1">
        <v>0</v>
      </c>
      <c r="C1542" s="1" t="s">
        <v>201</v>
      </c>
      <c r="D1542" s="1" t="s">
        <v>220</v>
      </c>
      <c r="E1542" s="1" t="s">
        <v>91</v>
      </c>
      <c r="F1542" s="1" t="s">
        <v>91</v>
      </c>
      <c r="G1542" s="1" t="str">
        <f t="shared" si="82"/>
        <v>Tunisia-RSSH</v>
      </c>
      <c r="H1542" s="1">
        <v>1</v>
      </c>
      <c r="I1542" t="s">
        <v>97</v>
      </c>
      <c r="J1542" s="1" t="str">
        <f>IF(IFERROR(IF(M1542="",INDEX('Review Approach Lookup'!D:D,MATCH('Eligible Components'!G1542,'Review Approach Lookup'!A:A,0)),INDEX('Tableau FR Download'!I:I,MATCH(M1542,'Tableau FR Download'!G:G,0))),"")=0,"TBC",IFERROR(IF(M1542="",INDEX('Review Approach Lookup'!D:D,MATCH('Eligible Components'!G1542,'Review Approach Lookup'!A:A,0)),INDEX('Tableau FR Download'!I:I,MATCH(M1542,'Tableau FR Download'!G:G,0))),""))</f>
        <v>TBC</v>
      </c>
      <c r="K1542" s="1" t="s">
        <v>218</v>
      </c>
      <c r="L1542" s="1">
        <f>_xlfn.MAXIFS('Tableau FR Download'!A:A,'Tableau FR Download'!B:B,'Eligible Components'!G1542)</f>
        <v>0</v>
      </c>
      <c r="M1542" s="1" t="str">
        <f>IF(L1542=0,"",INDEX('Tableau FR Download'!G:G,MATCH('Eligible Components'!L1542,'Tableau FR Download'!A:A,0)))</f>
        <v/>
      </c>
      <c r="N1542" s="2" t="str">
        <f>IFERROR(IF(LEFT(INDEX('Tableau FR Download'!J:J,MATCH('Eligible Components'!M1542,'Tableau FR Download'!G:G,0)),FIND(" - ",INDEX('Tableau FR Download'!J:J,MATCH('Eligible Components'!M1542,'Tableau FR Download'!G:G,0)))-1) = 0,"",LEFT(INDEX('Tableau FR Download'!J:J,MATCH('Eligible Components'!M1542,'Tableau FR Download'!G:G,0)),FIND(" - ",INDEX('Tableau FR Download'!J:J,MATCH('Eligible Components'!M1542,'Tableau FR Download'!G:G,0)))-1)),"")</f>
        <v/>
      </c>
      <c r="O1542" s="2" t="str">
        <f>IF(T1542="No","",IFERROR(IF(INDEX('Tableau FR Download'!M:M,MATCH('Eligible Components'!M1542,'Tableau FR Download'!G:G,0))=0,"",INDEX('Tableau FR Download'!M:M,MATCH('Eligible Components'!M1542,'Tableau FR Download'!G:G,0))),""))</f>
        <v/>
      </c>
      <c r="P1542" s="27" t="str">
        <f>IF(IFERROR(
INDEX('Funding Request Tracker'!$G$6:$G$13,MATCH('Eligible Components'!N1542,'Funding Request Tracker'!$F$6:$F$13,0)),"")=0,"",
IFERROR(INDEX('Funding Request Tracker'!$G$6:$G$13,MATCH('Eligible Components'!N1542,'Funding Request Tracker'!$F$6:$F$13,0)),
""))</f>
        <v/>
      </c>
      <c r="Q1542" s="27" t="str">
        <f>IF(IFERROR(INDEX('Tableau FR Download'!N:N,MATCH('Eligible Components'!M1542,'Tableau FR Download'!G:G,0)),"")=0,"",IFERROR(INDEX('Tableau FR Download'!N:N,MATCH('Eligible Components'!M1542,'Tableau FR Download'!G:G,0)),""))</f>
        <v/>
      </c>
      <c r="R1542" s="27" t="str">
        <f>IF(IFERROR(INDEX('Tableau FR Download'!O:O,MATCH('Eligible Components'!M1542,'Tableau FR Download'!G:G,0)),"")=0,"",IFERROR(INDEX('Tableau FR Download'!O:O,MATCH('Eligible Components'!M1542,'Tableau FR Download'!G:G,0)),""))</f>
        <v/>
      </c>
      <c r="S1542" t="str">
        <f t="shared" si="81"/>
        <v/>
      </c>
      <c r="T1542" s="1" t="str">
        <f>IFERROR(INDEX('User Instructions'!$E$3:$E$8,MATCH('Eligible Components'!N1542,'User Instructions'!$D$3:$D$8,0)),"")</f>
        <v/>
      </c>
      <c r="U1542" s="1" t="str">
        <f>IFERROR(IF(INDEX('Tableau FR Download'!M:M,MATCH('Eligible Components'!M1542,'Tableau FR Download'!G:G,0))=0,"",INDEX('Tableau FR Download'!M:M,MATCH('Eligible Components'!M1542,'Tableau FR Download'!G:G,0))),"")</f>
        <v/>
      </c>
    </row>
    <row r="1543" spans="1:21" hidden="1" x14ac:dyDescent="0.35">
      <c r="A1543" s="1">
        <f t="shared" si="80"/>
        <v>0</v>
      </c>
      <c r="B1543" s="1">
        <v>1</v>
      </c>
      <c r="C1543" s="1" t="s">
        <v>201</v>
      </c>
      <c r="D1543" s="1" t="s">
        <v>220</v>
      </c>
      <c r="E1543" s="1" t="s">
        <v>61</v>
      </c>
      <c r="F1543" s="1" t="s">
        <v>213</v>
      </c>
      <c r="G1543" s="1" t="str">
        <f t="shared" si="82"/>
        <v>Tunisia-Tuberculosis</v>
      </c>
      <c r="H1543" s="1">
        <v>1</v>
      </c>
      <c r="I1543" t="s">
        <v>97</v>
      </c>
      <c r="J1543" s="1" t="str">
        <f>IF(IFERROR(IF(M1543="",INDEX('Review Approach Lookup'!D:D,MATCH('Eligible Components'!G1543,'Review Approach Lookup'!A:A,0)),INDEX('Tableau FR Download'!I:I,MATCH(M1543,'Tableau FR Download'!G:G,0))),"")=0,"TBC",IFERROR(IF(M1543="",INDEX('Review Approach Lookup'!D:D,MATCH('Eligible Components'!G1543,'Review Approach Lookup'!A:A,0)),INDEX('Tableau FR Download'!I:I,MATCH(M1543,'Tableau FR Download'!G:G,0))),""))</f>
        <v/>
      </c>
      <c r="K1543" s="1" t="s">
        <v>218</v>
      </c>
      <c r="L1543" s="1">
        <f>_xlfn.MAXIFS('Tableau FR Download'!A:A,'Tableau FR Download'!B:B,'Eligible Components'!G1543)</f>
        <v>0</v>
      </c>
      <c r="M1543" s="1" t="str">
        <f>IF(L1543=0,"",INDEX('Tableau FR Download'!G:G,MATCH('Eligible Components'!L1543,'Tableau FR Download'!A:A,0)))</f>
        <v/>
      </c>
      <c r="N1543" s="2" t="str">
        <f>IFERROR(IF(LEFT(INDEX('Tableau FR Download'!J:J,MATCH('Eligible Components'!M1543,'Tableau FR Download'!G:G,0)),FIND(" - ",INDEX('Tableau FR Download'!J:J,MATCH('Eligible Components'!M1543,'Tableau FR Download'!G:G,0)))-1) = 0,"",LEFT(INDEX('Tableau FR Download'!J:J,MATCH('Eligible Components'!M1543,'Tableau FR Download'!G:G,0)),FIND(" - ",INDEX('Tableau FR Download'!J:J,MATCH('Eligible Components'!M1543,'Tableau FR Download'!G:G,0)))-1)),"")</f>
        <v/>
      </c>
      <c r="O1543" s="2" t="str">
        <f>IF(T1543="No","",IFERROR(IF(INDEX('Tableau FR Download'!M:M,MATCH('Eligible Components'!M1543,'Tableau FR Download'!G:G,0))=0,"",INDEX('Tableau FR Download'!M:M,MATCH('Eligible Components'!M1543,'Tableau FR Download'!G:G,0))),""))</f>
        <v/>
      </c>
      <c r="P1543" s="27" t="str">
        <f>IF(IFERROR(
INDEX('Funding Request Tracker'!$G$6:$G$13,MATCH('Eligible Components'!N1543,'Funding Request Tracker'!$F$6:$F$13,0)),"")=0,"",
IFERROR(INDEX('Funding Request Tracker'!$G$6:$G$13,MATCH('Eligible Components'!N1543,'Funding Request Tracker'!$F$6:$F$13,0)),
""))</f>
        <v/>
      </c>
      <c r="Q1543" s="27" t="str">
        <f>IF(IFERROR(INDEX('Tableau FR Download'!N:N,MATCH('Eligible Components'!M1543,'Tableau FR Download'!G:G,0)),"")=0,"",IFERROR(INDEX('Tableau FR Download'!N:N,MATCH('Eligible Components'!M1543,'Tableau FR Download'!G:G,0)),""))</f>
        <v/>
      </c>
      <c r="R1543" s="27" t="str">
        <f>IF(IFERROR(INDEX('Tableau FR Download'!O:O,MATCH('Eligible Components'!M1543,'Tableau FR Download'!G:G,0)),"")=0,"",IFERROR(INDEX('Tableau FR Download'!O:O,MATCH('Eligible Components'!M1543,'Tableau FR Download'!G:G,0)),""))</f>
        <v/>
      </c>
      <c r="S1543" t="str">
        <f t="shared" si="81"/>
        <v/>
      </c>
      <c r="T1543" s="1" t="str">
        <f>IFERROR(INDEX('User Instructions'!$E$3:$E$8,MATCH('Eligible Components'!N1543,'User Instructions'!$D$3:$D$8,0)),"")</f>
        <v/>
      </c>
      <c r="U1543" s="1" t="str">
        <f>IFERROR(IF(INDEX('Tableau FR Download'!M:M,MATCH('Eligible Components'!M1543,'Tableau FR Download'!G:G,0))=0,"",INDEX('Tableau FR Download'!M:M,MATCH('Eligible Components'!M1543,'Tableau FR Download'!G:G,0))),"")</f>
        <v/>
      </c>
    </row>
    <row r="1544" spans="1:21" hidden="1" x14ac:dyDescent="0.35">
      <c r="A1544" s="1">
        <f t="shared" si="80"/>
        <v>0</v>
      </c>
      <c r="B1544" s="1">
        <v>0</v>
      </c>
      <c r="C1544" s="1" t="s">
        <v>201</v>
      </c>
      <c r="D1544" s="1" t="s">
        <v>220</v>
      </c>
      <c r="E1544" s="1" t="s">
        <v>168</v>
      </c>
      <c r="F1544" s="1" t="s">
        <v>214</v>
      </c>
      <c r="G1544" s="1" t="str">
        <f t="shared" si="82"/>
        <v>Tunisia-Tuberculosis,Malaria</v>
      </c>
      <c r="H1544" s="1">
        <v>0</v>
      </c>
      <c r="I1544" t="s">
        <v>97</v>
      </c>
      <c r="J1544" s="1" t="str">
        <f>IF(IFERROR(IF(M1544="",INDEX('Review Approach Lookup'!D:D,MATCH('Eligible Components'!G1544,'Review Approach Lookup'!A:A,0)),INDEX('Tableau FR Download'!I:I,MATCH(M1544,'Tableau FR Download'!G:G,0))),"")=0,"TBC",IFERROR(IF(M1544="",INDEX('Review Approach Lookup'!D:D,MATCH('Eligible Components'!G1544,'Review Approach Lookup'!A:A,0)),INDEX('Tableau FR Download'!I:I,MATCH(M1544,'Tableau FR Download'!G:G,0))),""))</f>
        <v/>
      </c>
      <c r="K1544" s="1" t="s">
        <v>218</v>
      </c>
      <c r="L1544" s="1">
        <f>_xlfn.MAXIFS('Tableau FR Download'!A:A,'Tableau FR Download'!B:B,'Eligible Components'!G1544)</f>
        <v>0</v>
      </c>
      <c r="M1544" s="1" t="str">
        <f>IF(L1544=0,"",INDEX('Tableau FR Download'!G:G,MATCH('Eligible Components'!L1544,'Tableau FR Download'!A:A,0)))</f>
        <v/>
      </c>
      <c r="N1544" s="2" t="str">
        <f>IFERROR(IF(LEFT(INDEX('Tableau FR Download'!J:J,MATCH('Eligible Components'!M1544,'Tableau FR Download'!G:G,0)),FIND(" - ",INDEX('Tableau FR Download'!J:J,MATCH('Eligible Components'!M1544,'Tableau FR Download'!G:G,0)))-1) = 0,"",LEFT(INDEX('Tableau FR Download'!J:J,MATCH('Eligible Components'!M1544,'Tableau FR Download'!G:G,0)),FIND(" - ",INDEX('Tableau FR Download'!J:J,MATCH('Eligible Components'!M1544,'Tableau FR Download'!G:G,0)))-1)),"")</f>
        <v/>
      </c>
      <c r="O1544" s="2" t="str">
        <f>IF(T1544="No","",IFERROR(IF(INDEX('Tableau FR Download'!M:M,MATCH('Eligible Components'!M1544,'Tableau FR Download'!G:G,0))=0,"",INDEX('Tableau FR Download'!M:M,MATCH('Eligible Components'!M1544,'Tableau FR Download'!G:G,0))),""))</f>
        <v/>
      </c>
      <c r="P1544" s="27" t="str">
        <f>IF(IFERROR(
INDEX('Funding Request Tracker'!$G$6:$G$13,MATCH('Eligible Components'!N1544,'Funding Request Tracker'!$F$6:$F$13,0)),"")=0,"",
IFERROR(INDEX('Funding Request Tracker'!$G$6:$G$13,MATCH('Eligible Components'!N1544,'Funding Request Tracker'!$F$6:$F$13,0)),
""))</f>
        <v/>
      </c>
      <c r="Q1544" s="27" t="str">
        <f>IF(IFERROR(INDEX('Tableau FR Download'!N:N,MATCH('Eligible Components'!M1544,'Tableau FR Download'!G:G,0)),"")=0,"",IFERROR(INDEX('Tableau FR Download'!N:N,MATCH('Eligible Components'!M1544,'Tableau FR Download'!G:G,0)),""))</f>
        <v/>
      </c>
      <c r="R1544" s="27" t="str">
        <f>IF(IFERROR(INDEX('Tableau FR Download'!O:O,MATCH('Eligible Components'!M1544,'Tableau FR Download'!G:G,0)),"")=0,"",IFERROR(INDEX('Tableau FR Download'!O:O,MATCH('Eligible Components'!M1544,'Tableau FR Download'!G:G,0)),""))</f>
        <v/>
      </c>
      <c r="S1544" t="str">
        <f t="shared" si="81"/>
        <v/>
      </c>
      <c r="T1544" s="1" t="str">
        <f>IFERROR(INDEX('User Instructions'!$E$3:$E$8,MATCH('Eligible Components'!N1544,'User Instructions'!$D$3:$D$8,0)),"")</f>
        <v/>
      </c>
      <c r="U1544" s="1" t="str">
        <f>IFERROR(IF(INDEX('Tableau FR Download'!M:M,MATCH('Eligible Components'!M1544,'Tableau FR Download'!G:G,0))=0,"",INDEX('Tableau FR Download'!M:M,MATCH('Eligible Components'!M1544,'Tableau FR Download'!G:G,0))),"")</f>
        <v/>
      </c>
    </row>
    <row r="1545" spans="1:21" hidden="1" x14ac:dyDescent="0.35">
      <c r="A1545" s="1">
        <f t="shared" si="80"/>
        <v>0</v>
      </c>
      <c r="B1545" s="1">
        <v>0</v>
      </c>
      <c r="C1545" s="1" t="s">
        <v>201</v>
      </c>
      <c r="D1545" s="1" t="s">
        <v>220</v>
      </c>
      <c r="E1545" s="1" t="s">
        <v>133</v>
      </c>
      <c r="F1545" s="1" t="s">
        <v>215</v>
      </c>
      <c r="G1545" s="1" t="str">
        <f t="shared" si="82"/>
        <v>Tunisia-Tuberculosis,Malaria,RSSH</v>
      </c>
      <c r="H1545" s="1">
        <v>0</v>
      </c>
      <c r="I1545" t="s">
        <v>97</v>
      </c>
      <c r="J1545" s="1" t="str">
        <f>IF(IFERROR(IF(M1545="",INDEX('Review Approach Lookup'!D:D,MATCH('Eligible Components'!G1545,'Review Approach Lookup'!A:A,0)),INDEX('Tableau FR Download'!I:I,MATCH(M1545,'Tableau FR Download'!G:G,0))),"")=0,"TBC",IFERROR(IF(M1545="",INDEX('Review Approach Lookup'!D:D,MATCH('Eligible Components'!G1545,'Review Approach Lookup'!A:A,0)),INDEX('Tableau FR Download'!I:I,MATCH(M1545,'Tableau FR Download'!G:G,0))),""))</f>
        <v/>
      </c>
      <c r="K1545" s="1" t="s">
        <v>218</v>
      </c>
      <c r="L1545" s="1">
        <f>_xlfn.MAXIFS('Tableau FR Download'!A:A,'Tableau FR Download'!B:B,'Eligible Components'!G1545)</f>
        <v>0</v>
      </c>
      <c r="M1545" s="1" t="str">
        <f>IF(L1545=0,"",INDEX('Tableau FR Download'!G:G,MATCH('Eligible Components'!L1545,'Tableau FR Download'!A:A,0)))</f>
        <v/>
      </c>
      <c r="N1545" s="2" t="str">
        <f>IFERROR(IF(LEFT(INDEX('Tableau FR Download'!J:J,MATCH('Eligible Components'!M1545,'Tableau FR Download'!G:G,0)),FIND(" - ",INDEX('Tableau FR Download'!J:J,MATCH('Eligible Components'!M1545,'Tableau FR Download'!G:G,0)))-1) = 0,"",LEFT(INDEX('Tableau FR Download'!J:J,MATCH('Eligible Components'!M1545,'Tableau FR Download'!G:G,0)),FIND(" - ",INDEX('Tableau FR Download'!J:J,MATCH('Eligible Components'!M1545,'Tableau FR Download'!G:G,0)))-1)),"")</f>
        <v/>
      </c>
      <c r="O1545" s="2" t="str">
        <f>IF(T1545="No","",IFERROR(IF(INDEX('Tableau FR Download'!M:M,MATCH('Eligible Components'!M1545,'Tableau FR Download'!G:G,0))=0,"",INDEX('Tableau FR Download'!M:M,MATCH('Eligible Components'!M1545,'Tableau FR Download'!G:G,0))),""))</f>
        <v/>
      </c>
      <c r="P1545" s="27" t="str">
        <f>IF(IFERROR(
INDEX('Funding Request Tracker'!$G$6:$G$13,MATCH('Eligible Components'!N1545,'Funding Request Tracker'!$F$6:$F$13,0)),"")=0,"",
IFERROR(INDEX('Funding Request Tracker'!$G$6:$G$13,MATCH('Eligible Components'!N1545,'Funding Request Tracker'!$F$6:$F$13,0)),
""))</f>
        <v/>
      </c>
      <c r="Q1545" s="27" t="str">
        <f>IF(IFERROR(INDEX('Tableau FR Download'!N:N,MATCH('Eligible Components'!M1545,'Tableau FR Download'!G:G,0)),"")=0,"",IFERROR(INDEX('Tableau FR Download'!N:N,MATCH('Eligible Components'!M1545,'Tableau FR Download'!G:G,0)),""))</f>
        <v/>
      </c>
      <c r="R1545" s="27" t="str">
        <f>IF(IFERROR(INDEX('Tableau FR Download'!O:O,MATCH('Eligible Components'!M1545,'Tableau FR Download'!G:G,0)),"")=0,"",IFERROR(INDEX('Tableau FR Download'!O:O,MATCH('Eligible Components'!M1545,'Tableau FR Download'!G:G,0)),""))</f>
        <v/>
      </c>
      <c r="S1545" t="str">
        <f t="shared" si="81"/>
        <v/>
      </c>
      <c r="T1545" s="1" t="str">
        <f>IFERROR(INDEX('User Instructions'!$E$3:$E$8,MATCH('Eligible Components'!N1545,'User Instructions'!$D$3:$D$8,0)),"")</f>
        <v/>
      </c>
      <c r="U1545" s="1" t="str">
        <f>IFERROR(IF(INDEX('Tableau FR Download'!M:M,MATCH('Eligible Components'!M1545,'Tableau FR Download'!G:G,0))=0,"",INDEX('Tableau FR Download'!M:M,MATCH('Eligible Components'!M1545,'Tableau FR Download'!G:G,0))),"")</f>
        <v/>
      </c>
    </row>
    <row r="1546" spans="1:21" hidden="1" x14ac:dyDescent="0.35">
      <c r="A1546" s="1">
        <f t="shared" si="80"/>
        <v>0</v>
      </c>
      <c r="B1546" s="1">
        <v>0</v>
      </c>
      <c r="C1546" s="1" t="s">
        <v>201</v>
      </c>
      <c r="D1546" s="1" t="s">
        <v>220</v>
      </c>
      <c r="E1546" s="1" t="s">
        <v>121</v>
      </c>
      <c r="F1546" s="1" t="s">
        <v>216</v>
      </c>
      <c r="G1546" s="1" t="str">
        <f t="shared" si="82"/>
        <v>Tunisia-Tuberculosis,RSSH</v>
      </c>
      <c r="H1546" s="1">
        <v>1</v>
      </c>
      <c r="I1546" t="s">
        <v>97</v>
      </c>
      <c r="J1546" s="1" t="str">
        <f>IF(IFERROR(IF(M1546="",INDEX('Review Approach Lookup'!D:D,MATCH('Eligible Components'!G1546,'Review Approach Lookup'!A:A,0)),INDEX('Tableau FR Download'!I:I,MATCH(M1546,'Tableau FR Download'!G:G,0))),"")=0,"TBC",IFERROR(IF(M1546="",INDEX('Review Approach Lookup'!D:D,MATCH('Eligible Components'!G1546,'Review Approach Lookup'!A:A,0)),INDEX('Tableau FR Download'!I:I,MATCH(M1546,'Tableau FR Download'!G:G,0))),""))</f>
        <v/>
      </c>
      <c r="K1546" s="1" t="s">
        <v>218</v>
      </c>
      <c r="L1546" s="1">
        <f>_xlfn.MAXIFS('Tableau FR Download'!A:A,'Tableau FR Download'!B:B,'Eligible Components'!G1546)</f>
        <v>0</v>
      </c>
      <c r="M1546" s="1" t="str">
        <f>IF(L1546=0,"",INDEX('Tableau FR Download'!G:G,MATCH('Eligible Components'!L1546,'Tableau FR Download'!A:A,0)))</f>
        <v/>
      </c>
      <c r="N1546" s="2" t="str">
        <f>IFERROR(IF(LEFT(INDEX('Tableau FR Download'!J:J,MATCH('Eligible Components'!M1546,'Tableau FR Download'!G:G,0)),FIND(" - ",INDEX('Tableau FR Download'!J:J,MATCH('Eligible Components'!M1546,'Tableau FR Download'!G:G,0)))-1) = 0,"",LEFT(INDEX('Tableau FR Download'!J:J,MATCH('Eligible Components'!M1546,'Tableau FR Download'!G:G,0)),FIND(" - ",INDEX('Tableau FR Download'!J:J,MATCH('Eligible Components'!M1546,'Tableau FR Download'!G:G,0)))-1)),"")</f>
        <v/>
      </c>
      <c r="O1546" s="2" t="str">
        <f>IF(T1546="No","",IFERROR(IF(INDEX('Tableau FR Download'!M:M,MATCH('Eligible Components'!M1546,'Tableau FR Download'!G:G,0))=0,"",INDEX('Tableau FR Download'!M:M,MATCH('Eligible Components'!M1546,'Tableau FR Download'!G:G,0))),""))</f>
        <v/>
      </c>
      <c r="P1546" s="27" t="str">
        <f>IF(IFERROR(
INDEX('Funding Request Tracker'!$G$6:$G$13,MATCH('Eligible Components'!N1546,'Funding Request Tracker'!$F$6:$F$13,0)),"")=0,"",
IFERROR(INDEX('Funding Request Tracker'!$G$6:$G$13,MATCH('Eligible Components'!N1546,'Funding Request Tracker'!$F$6:$F$13,0)),
""))</f>
        <v/>
      </c>
      <c r="Q1546" s="27" t="str">
        <f>IF(IFERROR(INDEX('Tableau FR Download'!N:N,MATCH('Eligible Components'!M1546,'Tableau FR Download'!G:G,0)),"")=0,"",IFERROR(INDEX('Tableau FR Download'!N:N,MATCH('Eligible Components'!M1546,'Tableau FR Download'!G:G,0)),""))</f>
        <v/>
      </c>
      <c r="R1546" s="27" t="str">
        <f>IF(IFERROR(INDEX('Tableau FR Download'!O:O,MATCH('Eligible Components'!M1546,'Tableau FR Download'!G:G,0)),"")=0,"",IFERROR(INDEX('Tableau FR Download'!O:O,MATCH('Eligible Components'!M1546,'Tableau FR Download'!G:G,0)),""))</f>
        <v/>
      </c>
      <c r="S1546" t="str">
        <f t="shared" si="81"/>
        <v/>
      </c>
      <c r="T1546" s="1" t="str">
        <f>IFERROR(INDEX('User Instructions'!$E$3:$E$8,MATCH('Eligible Components'!N1546,'User Instructions'!$D$3:$D$8,0)),"")</f>
        <v/>
      </c>
      <c r="U1546" s="1" t="str">
        <f>IFERROR(IF(INDEX('Tableau FR Download'!M:M,MATCH('Eligible Components'!M1546,'Tableau FR Download'!G:G,0))=0,"",INDEX('Tableau FR Download'!M:M,MATCH('Eligible Components'!M1546,'Tableau FR Download'!G:G,0))),"")</f>
        <v/>
      </c>
    </row>
    <row r="1547" spans="1:21" hidden="1" x14ac:dyDescent="0.35">
      <c r="A1547" s="1">
        <f t="shared" si="80"/>
        <v>0</v>
      </c>
      <c r="B1547" s="1">
        <v>0</v>
      </c>
      <c r="C1547" s="1" t="s">
        <v>201</v>
      </c>
      <c r="D1547" s="1" t="s">
        <v>180</v>
      </c>
      <c r="E1547" s="1" t="s">
        <v>59</v>
      </c>
      <c r="F1547" s="1" t="s">
        <v>59</v>
      </c>
      <c r="G1547" s="1" t="str">
        <f t="shared" si="82"/>
        <v>Turkmenistan-HIV/AIDS</v>
      </c>
      <c r="H1547" s="1">
        <v>0</v>
      </c>
      <c r="I1547" s="1" t="s">
        <v>58</v>
      </c>
      <c r="J1547" s="1" t="str">
        <f>IF(IFERROR(IF(M1547="",INDEX('Review Approach Lookup'!D:D,MATCH('Eligible Components'!G1547,'Review Approach Lookup'!A:A,0)),INDEX('Tableau FR Download'!I:I,MATCH(M1547,'Tableau FR Download'!G:G,0))),"")=0,"TBC",IFERROR(IF(M1547="",INDEX('Review Approach Lookup'!D:D,MATCH('Eligible Components'!G1547,'Review Approach Lookup'!A:A,0)),INDEX('Tableau FR Download'!I:I,MATCH(M1547,'Tableau FR Download'!G:G,0))),""))</f>
        <v>TBC</v>
      </c>
      <c r="K1547" s="1" t="s">
        <v>218</v>
      </c>
      <c r="L1547" s="1">
        <f>_xlfn.MAXIFS('Tableau FR Download'!A:A,'Tableau FR Download'!B:B,'Eligible Components'!G1547)</f>
        <v>0</v>
      </c>
      <c r="M1547" s="1" t="str">
        <f>IF(L1547=0,"",INDEX('Tableau FR Download'!G:G,MATCH('Eligible Components'!L1547,'Tableau FR Download'!A:A,0)))</f>
        <v/>
      </c>
      <c r="N1547" s="2" t="str">
        <f>IFERROR(IF(LEFT(INDEX('Tableau FR Download'!J:J,MATCH('Eligible Components'!M1547,'Tableau FR Download'!G:G,0)),FIND(" - ",INDEX('Tableau FR Download'!J:J,MATCH('Eligible Components'!M1547,'Tableau FR Download'!G:G,0)))-1) = 0,"",LEFT(INDEX('Tableau FR Download'!J:J,MATCH('Eligible Components'!M1547,'Tableau FR Download'!G:G,0)),FIND(" - ",INDEX('Tableau FR Download'!J:J,MATCH('Eligible Components'!M1547,'Tableau FR Download'!G:G,0)))-1)),"")</f>
        <v/>
      </c>
      <c r="O1547" s="2" t="str">
        <f>IF(T1547="No","",IFERROR(IF(INDEX('Tableau FR Download'!M:M,MATCH('Eligible Components'!M1547,'Tableau FR Download'!G:G,0))=0,"",INDEX('Tableau FR Download'!M:M,MATCH('Eligible Components'!M1547,'Tableau FR Download'!G:G,0))),""))</f>
        <v/>
      </c>
      <c r="P1547" s="27" t="str">
        <f>IF(IFERROR(
INDEX('Funding Request Tracker'!$G$6:$G$13,MATCH('Eligible Components'!N1547,'Funding Request Tracker'!$F$6:$F$13,0)),"")=0,"",
IFERROR(INDEX('Funding Request Tracker'!$G$6:$G$13,MATCH('Eligible Components'!N1547,'Funding Request Tracker'!$F$6:$F$13,0)),
""))</f>
        <v/>
      </c>
      <c r="Q1547" s="27" t="str">
        <f>IF(IFERROR(INDEX('Tableau FR Download'!N:N,MATCH('Eligible Components'!M1547,'Tableau FR Download'!G:G,0)),"")=0,"",IFERROR(INDEX('Tableau FR Download'!N:N,MATCH('Eligible Components'!M1547,'Tableau FR Download'!G:G,0)),""))</f>
        <v/>
      </c>
      <c r="R1547" s="27" t="str">
        <f>IF(IFERROR(INDEX('Tableau FR Download'!O:O,MATCH('Eligible Components'!M1547,'Tableau FR Download'!G:G,0)),"")=0,"",IFERROR(INDEX('Tableau FR Download'!O:O,MATCH('Eligible Components'!M1547,'Tableau FR Download'!G:G,0)),""))</f>
        <v/>
      </c>
      <c r="S1547" t="str">
        <f t="shared" si="81"/>
        <v/>
      </c>
      <c r="T1547" s="1" t="str">
        <f>IFERROR(INDEX('User Instructions'!$E$3:$E$8,MATCH('Eligible Components'!N1547,'User Instructions'!$D$3:$D$8,0)),"")</f>
        <v/>
      </c>
      <c r="U1547" s="1" t="str">
        <f>IFERROR(IF(INDEX('Tableau FR Download'!M:M,MATCH('Eligible Components'!M1547,'Tableau FR Download'!G:G,0))=0,"",INDEX('Tableau FR Download'!M:M,MATCH('Eligible Components'!M1547,'Tableau FR Download'!G:G,0))),"")</f>
        <v/>
      </c>
    </row>
    <row r="1548" spans="1:21" hidden="1" x14ac:dyDescent="0.35">
      <c r="A1548" s="1">
        <f t="shared" si="80"/>
        <v>0</v>
      </c>
      <c r="B1548" s="1">
        <v>0</v>
      </c>
      <c r="C1548" s="1" t="s">
        <v>201</v>
      </c>
      <c r="D1548" s="1" t="s">
        <v>180</v>
      </c>
      <c r="E1548" s="1" t="s">
        <v>103</v>
      </c>
      <c r="F1548" s="1" t="s">
        <v>203</v>
      </c>
      <c r="G1548" s="1" t="str">
        <f t="shared" si="82"/>
        <v>Turkmenistan-HIV/AIDS,Malaria</v>
      </c>
      <c r="H1548" s="1">
        <v>0</v>
      </c>
      <c r="I1548" s="1" t="s">
        <v>58</v>
      </c>
      <c r="J1548" s="1" t="str">
        <f>IF(IFERROR(IF(M1548="",INDEX('Review Approach Lookup'!D:D,MATCH('Eligible Components'!G1548,'Review Approach Lookup'!A:A,0)),INDEX('Tableau FR Download'!I:I,MATCH(M1548,'Tableau FR Download'!G:G,0))),"")=0,"TBC",IFERROR(IF(M1548="",INDEX('Review Approach Lookup'!D:D,MATCH('Eligible Components'!G1548,'Review Approach Lookup'!A:A,0)),INDEX('Tableau FR Download'!I:I,MATCH(M1548,'Tableau FR Download'!G:G,0))),""))</f>
        <v/>
      </c>
      <c r="K1548" s="1" t="s">
        <v>218</v>
      </c>
      <c r="L1548" s="1">
        <f>_xlfn.MAXIFS('Tableau FR Download'!A:A,'Tableau FR Download'!B:B,'Eligible Components'!G1548)</f>
        <v>0</v>
      </c>
      <c r="M1548" s="1" t="str">
        <f>IF(L1548=0,"",INDEX('Tableau FR Download'!G:G,MATCH('Eligible Components'!L1548,'Tableau FR Download'!A:A,0)))</f>
        <v/>
      </c>
      <c r="N1548" s="2" t="str">
        <f>IFERROR(IF(LEFT(INDEX('Tableau FR Download'!J:J,MATCH('Eligible Components'!M1548,'Tableau FR Download'!G:G,0)),FIND(" - ",INDEX('Tableau FR Download'!J:J,MATCH('Eligible Components'!M1548,'Tableau FR Download'!G:G,0)))-1) = 0,"",LEFT(INDEX('Tableau FR Download'!J:J,MATCH('Eligible Components'!M1548,'Tableau FR Download'!G:G,0)),FIND(" - ",INDEX('Tableau FR Download'!J:J,MATCH('Eligible Components'!M1548,'Tableau FR Download'!G:G,0)))-1)),"")</f>
        <v/>
      </c>
      <c r="O1548" s="2" t="str">
        <f>IF(T1548="No","",IFERROR(IF(INDEX('Tableau FR Download'!M:M,MATCH('Eligible Components'!M1548,'Tableau FR Download'!G:G,0))=0,"",INDEX('Tableau FR Download'!M:M,MATCH('Eligible Components'!M1548,'Tableau FR Download'!G:G,0))),""))</f>
        <v/>
      </c>
      <c r="P1548" s="27" t="str">
        <f>IF(IFERROR(
INDEX('Funding Request Tracker'!$G$6:$G$13,MATCH('Eligible Components'!N1548,'Funding Request Tracker'!$F$6:$F$13,0)),"")=0,"",
IFERROR(INDEX('Funding Request Tracker'!$G$6:$G$13,MATCH('Eligible Components'!N1548,'Funding Request Tracker'!$F$6:$F$13,0)),
""))</f>
        <v/>
      </c>
      <c r="Q1548" s="27" t="str">
        <f>IF(IFERROR(INDEX('Tableau FR Download'!N:N,MATCH('Eligible Components'!M1548,'Tableau FR Download'!G:G,0)),"")=0,"",IFERROR(INDEX('Tableau FR Download'!N:N,MATCH('Eligible Components'!M1548,'Tableau FR Download'!G:G,0)),""))</f>
        <v/>
      </c>
      <c r="R1548" s="27" t="str">
        <f>IF(IFERROR(INDEX('Tableau FR Download'!O:O,MATCH('Eligible Components'!M1548,'Tableau FR Download'!G:G,0)),"")=0,"",IFERROR(INDEX('Tableau FR Download'!O:O,MATCH('Eligible Components'!M1548,'Tableau FR Download'!G:G,0)),""))</f>
        <v/>
      </c>
      <c r="S1548" t="str">
        <f t="shared" si="81"/>
        <v/>
      </c>
      <c r="T1548" s="1" t="str">
        <f>IFERROR(INDEX('User Instructions'!$E$3:$E$8,MATCH('Eligible Components'!N1548,'User Instructions'!$D$3:$D$8,0)),"")</f>
        <v/>
      </c>
      <c r="U1548" s="1" t="str">
        <f>IFERROR(IF(INDEX('Tableau FR Download'!M:M,MATCH('Eligible Components'!M1548,'Tableau FR Download'!G:G,0))=0,"",INDEX('Tableau FR Download'!M:M,MATCH('Eligible Components'!M1548,'Tableau FR Download'!G:G,0))),"")</f>
        <v/>
      </c>
    </row>
    <row r="1549" spans="1:21" hidden="1" x14ac:dyDescent="0.35">
      <c r="A1549" s="1">
        <f t="shared" si="80"/>
        <v>0</v>
      </c>
      <c r="B1549" s="1">
        <v>0</v>
      </c>
      <c r="C1549" s="1" t="s">
        <v>201</v>
      </c>
      <c r="D1549" s="1" t="s">
        <v>180</v>
      </c>
      <c r="E1549" s="1" t="s">
        <v>204</v>
      </c>
      <c r="F1549" s="1" t="s">
        <v>205</v>
      </c>
      <c r="G1549" s="1" t="str">
        <f t="shared" si="82"/>
        <v>Turkmenistan-HIV/AIDS,Malaria,RSSH</v>
      </c>
      <c r="H1549" s="1">
        <v>0</v>
      </c>
      <c r="I1549" s="1" t="s">
        <v>58</v>
      </c>
      <c r="J1549" s="1" t="str">
        <f>IF(IFERROR(IF(M1549="",INDEX('Review Approach Lookup'!D:D,MATCH('Eligible Components'!G1549,'Review Approach Lookup'!A:A,0)),INDEX('Tableau FR Download'!I:I,MATCH(M1549,'Tableau FR Download'!G:G,0))),"")=0,"TBC",IFERROR(IF(M1549="",INDEX('Review Approach Lookup'!D:D,MATCH('Eligible Components'!G1549,'Review Approach Lookup'!A:A,0)),INDEX('Tableau FR Download'!I:I,MATCH(M1549,'Tableau FR Download'!G:G,0))),""))</f>
        <v/>
      </c>
      <c r="K1549" s="1" t="s">
        <v>218</v>
      </c>
      <c r="L1549" s="1">
        <f>_xlfn.MAXIFS('Tableau FR Download'!A:A,'Tableau FR Download'!B:B,'Eligible Components'!G1549)</f>
        <v>0</v>
      </c>
      <c r="M1549" s="1" t="str">
        <f>IF(L1549=0,"",INDEX('Tableau FR Download'!G:G,MATCH('Eligible Components'!L1549,'Tableau FR Download'!A:A,0)))</f>
        <v/>
      </c>
      <c r="N1549" s="2" t="str">
        <f>IFERROR(IF(LEFT(INDEX('Tableau FR Download'!J:J,MATCH('Eligible Components'!M1549,'Tableau FR Download'!G:G,0)),FIND(" - ",INDEX('Tableau FR Download'!J:J,MATCH('Eligible Components'!M1549,'Tableau FR Download'!G:G,0)))-1) = 0,"",LEFT(INDEX('Tableau FR Download'!J:J,MATCH('Eligible Components'!M1549,'Tableau FR Download'!G:G,0)),FIND(" - ",INDEX('Tableau FR Download'!J:J,MATCH('Eligible Components'!M1549,'Tableau FR Download'!G:G,0)))-1)),"")</f>
        <v/>
      </c>
      <c r="O1549" s="2" t="str">
        <f>IF(T1549="No","",IFERROR(IF(INDEX('Tableau FR Download'!M:M,MATCH('Eligible Components'!M1549,'Tableau FR Download'!G:G,0))=0,"",INDEX('Tableau FR Download'!M:M,MATCH('Eligible Components'!M1549,'Tableau FR Download'!G:G,0))),""))</f>
        <v/>
      </c>
      <c r="P1549" s="27" t="str">
        <f>IF(IFERROR(
INDEX('Funding Request Tracker'!$G$6:$G$13,MATCH('Eligible Components'!N1549,'Funding Request Tracker'!$F$6:$F$13,0)),"")=0,"",
IFERROR(INDEX('Funding Request Tracker'!$G$6:$G$13,MATCH('Eligible Components'!N1549,'Funding Request Tracker'!$F$6:$F$13,0)),
""))</f>
        <v/>
      </c>
      <c r="Q1549" s="27" t="str">
        <f>IF(IFERROR(INDEX('Tableau FR Download'!N:N,MATCH('Eligible Components'!M1549,'Tableau FR Download'!G:G,0)),"")=0,"",IFERROR(INDEX('Tableau FR Download'!N:N,MATCH('Eligible Components'!M1549,'Tableau FR Download'!G:G,0)),""))</f>
        <v/>
      </c>
      <c r="R1549" s="27" t="str">
        <f>IF(IFERROR(INDEX('Tableau FR Download'!O:O,MATCH('Eligible Components'!M1549,'Tableau FR Download'!G:G,0)),"")=0,"",IFERROR(INDEX('Tableau FR Download'!O:O,MATCH('Eligible Components'!M1549,'Tableau FR Download'!G:G,0)),""))</f>
        <v/>
      </c>
      <c r="S1549" t="str">
        <f t="shared" si="81"/>
        <v/>
      </c>
      <c r="T1549" s="1" t="str">
        <f>IFERROR(INDEX('User Instructions'!$E$3:$E$8,MATCH('Eligible Components'!N1549,'User Instructions'!$D$3:$D$8,0)),"")</f>
        <v/>
      </c>
      <c r="U1549" s="1" t="str">
        <f>IFERROR(IF(INDEX('Tableau FR Download'!M:M,MATCH('Eligible Components'!M1549,'Tableau FR Download'!G:G,0))=0,"",INDEX('Tableau FR Download'!M:M,MATCH('Eligible Components'!M1549,'Tableau FR Download'!G:G,0))),"")</f>
        <v/>
      </c>
    </row>
    <row r="1550" spans="1:21" hidden="1" x14ac:dyDescent="0.35">
      <c r="A1550" s="1">
        <f t="shared" si="80"/>
        <v>0</v>
      </c>
      <c r="B1550" s="1">
        <v>0</v>
      </c>
      <c r="C1550" s="1" t="s">
        <v>201</v>
      </c>
      <c r="D1550" s="1" t="s">
        <v>180</v>
      </c>
      <c r="E1550" s="1" t="s">
        <v>206</v>
      </c>
      <c r="F1550" s="1" t="s">
        <v>207</v>
      </c>
      <c r="G1550" s="1" t="str">
        <f t="shared" si="82"/>
        <v>Turkmenistan-HIV/AIDS,RSSH</v>
      </c>
      <c r="H1550" s="1">
        <v>1</v>
      </c>
      <c r="I1550" s="1" t="s">
        <v>58</v>
      </c>
      <c r="J1550" s="1" t="str">
        <f>IF(IFERROR(IF(M1550="",INDEX('Review Approach Lookup'!D:D,MATCH('Eligible Components'!G1550,'Review Approach Lookup'!A:A,0)),INDEX('Tableau FR Download'!I:I,MATCH(M1550,'Tableau FR Download'!G:G,0))),"")=0,"TBC",IFERROR(IF(M1550="",INDEX('Review Approach Lookup'!D:D,MATCH('Eligible Components'!G1550,'Review Approach Lookup'!A:A,0)),INDEX('Tableau FR Download'!I:I,MATCH(M1550,'Tableau FR Download'!G:G,0))),""))</f>
        <v/>
      </c>
      <c r="K1550" s="1" t="s">
        <v>218</v>
      </c>
      <c r="L1550" s="1">
        <f>_xlfn.MAXIFS('Tableau FR Download'!A:A,'Tableau FR Download'!B:B,'Eligible Components'!G1550)</f>
        <v>0</v>
      </c>
      <c r="M1550" s="1" t="str">
        <f>IF(L1550=0,"",INDEX('Tableau FR Download'!G:G,MATCH('Eligible Components'!L1550,'Tableau FR Download'!A:A,0)))</f>
        <v/>
      </c>
      <c r="N1550" s="2" t="str">
        <f>IFERROR(IF(LEFT(INDEX('Tableau FR Download'!J:J,MATCH('Eligible Components'!M1550,'Tableau FR Download'!G:G,0)),FIND(" - ",INDEX('Tableau FR Download'!J:J,MATCH('Eligible Components'!M1550,'Tableau FR Download'!G:G,0)))-1) = 0,"",LEFT(INDEX('Tableau FR Download'!J:J,MATCH('Eligible Components'!M1550,'Tableau FR Download'!G:G,0)),FIND(" - ",INDEX('Tableau FR Download'!J:J,MATCH('Eligible Components'!M1550,'Tableau FR Download'!G:G,0)))-1)),"")</f>
        <v/>
      </c>
      <c r="O1550" s="2" t="str">
        <f>IF(T1550="No","",IFERROR(IF(INDEX('Tableau FR Download'!M:M,MATCH('Eligible Components'!M1550,'Tableau FR Download'!G:G,0))=0,"",INDEX('Tableau FR Download'!M:M,MATCH('Eligible Components'!M1550,'Tableau FR Download'!G:G,0))),""))</f>
        <v/>
      </c>
      <c r="P1550" s="27" t="str">
        <f>IF(IFERROR(
INDEX('Funding Request Tracker'!$G$6:$G$13,MATCH('Eligible Components'!N1550,'Funding Request Tracker'!$F$6:$F$13,0)),"")=0,"",
IFERROR(INDEX('Funding Request Tracker'!$G$6:$G$13,MATCH('Eligible Components'!N1550,'Funding Request Tracker'!$F$6:$F$13,0)),
""))</f>
        <v/>
      </c>
      <c r="Q1550" s="27" t="str">
        <f>IF(IFERROR(INDEX('Tableau FR Download'!N:N,MATCH('Eligible Components'!M1550,'Tableau FR Download'!G:G,0)),"")=0,"",IFERROR(INDEX('Tableau FR Download'!N:N,MATCH('Eligible Components'!M1550,'Tableau FR Download'!G:G,0)),""))</f>
        <v/>
      </c>
      <c r="R1550" s="27" t="str">
        <f>IF(IFERROR(INDEX('Tableau FR Download'!O:O,MATCH('Eligible Components'!M1550,'Tableau FR Download'!G:G,0)),"")=0,"",IFERROR(INDEX('Tableau FR Download'!O:O,MATCH('Eligible Components'!M1550,'Tableau FR Download'!G:G,0)),""))</f>
        <v/>
      </c>
      <c r="S1550" t="str">
        <f t="shared" si="81"/>
        <v/>
      </c>
      <c r="T1550" s="1" t="str">
        <f>IFERROR(INDEX('User Instructions'!$E$3:$E$8,MATCH('Eligible Components'!N1550,'User Instructions'!$D$3:$D$8,0)),"")</f>
        <v/>
      </c>
      <c r="U1550" s="1" t="str">
        <f>IFERROR(IF(INDEX('Tableau FR Download'!M:M,MATCH('Eligible Components'!M1550,'Tableau FR Download'!G:G,0))=0,"",INDEX('Tableau FR Download'!M:M,MATCH('Eligible Components'!M1550,'Tableau FR Download'!G:G,0))),"")</f>
        <v/>
      </c>
    </row>
    <row r="1551" spans="1:21" hidden="1" x14ac:dyDescent="0.35">
      <c r="A1551" s="1">
        <f t="shared" si="80"/>
        <v>0</v>
      </c>
      <c r="B1551" s="1">
        <v>0</v>
      </c>
      <c r="C1551" s="1" t="s">
        <v>201</v>
      </c>
      <c r="D1551" s="1" t="s">
        <v>180</v>
      </c>
      <c r="E1551" s="1" t="s">
        <v>63</v>
      </c>
      <c r="F1551" s="1" t="s">
        <v>208</v>
      </c>
      <c r="G1551" s="1" t="str">
        <f t="shared" si="82"/>
        <v>Turkmenistan-HIV/AIDS, Tuberculosis</v>
      </c>
      <c r="H1551" s="1">
        <v>1</v>
      </c>
      <c r="I1551" s="1" t="s">
        <v>58</v>
      </c>
      <c r="J1551" s="1" t="str">
        <f>IF(IFERROR(IF(M1551="",INDEX('Review Approach Lookup'!D:D,MATCH('Eligible Components'!G1551,'Review Approach Lookup'!A:A,0)),INDEX('Tableau FR Download'!I:I,MATCH(M1551,'Tableau FR Download'!G:G,0))),"")=0,"TBC",IFERROR(IF(M1551="",INDEX('Review Approach Lookup'!D:D,MATCH('Eligible Components'!G1551,'Review Approach Lookup'!A:A,0)),INDEX('Tableau FR Download'!I:I,MATCH(M1551,'Tableau FR Download'!G:G,0))),""))</f>
        <v/>
      </c>
      <c r="K1551" s="1" t="s">
        <v>218</v>
      </c>
      <c r="L1551" s="1">
        <f>_xlfn.MAXIFS('Tableau FR Download'!A:A,'Tableau FR Download'!B:B,'Eligible Components'!G1551)</f>
        <v>0</v>
      </c>
      <c r="M1551" s="1" t="str">
        <f>IF(L1551=0,"",INDEX('Tableau FR Download'!G:G,MATCH('Eligible Components'!L1551,'Tableau FR Download'!A:A,0)))</f>
        <v/>
      </c>
      <c r="N1551" s="2" t="str">
        <f>IFERROR(IF(LEFT(INDEX('Tableau FR Download'!J:J,MATCH('Eligible Components'!M1551,'Tableau FR Download'!G:G,0)),FIND(" - ",INDEX('Tableau FR Download'!J:J,MATCH('Eligible Components'!M1551,'Tableau FR Download'!G:G,0)))-1) = 0,"",LEFT(INDEX('Tableau FR Download'!J:J,MATCH('Eligible Components'!M1551,'Tableau FR Download'!G:G,0)),FIND(" - ",INDEX('Tableau FR Download'!J:J,MATCH('Eligible Components'!M1551,'Tableau FR Download'!G:G,0)))-1)),"")</f>
        <v/>
      </c>
      <c r="O1551" s="2" t="str">
        <f>IF(T1551="No","",IFERROR(IF(INDEX('Tableau FR Download'!M:M,MATCH('Eligible Components'!M1551,'Tableau FR Download'!G:G,0))=0,"",INDEX('Tableau FR Download'!M:M,MATCH('Eligible Components'!M1551,'Tableau FR Download'!G:G,0))),""))</f>
        <v/>
      </c>
      <c r="P1551" s="27" t="str">
        <f>IF(IFERROR(
INDEX('Funding Request Tracker'!$G$6:$G$13,MATCH('Eligible Components'!N1551,'Funding Request Tracker'!$F$6:$F$13,0)),"")=0,"",
IFERROR(INDEX('Funding Request Tracker'!$G$6:$G$13,MATCH('Eligible Components'!N1551,'Funding Request Tracker'!$F$6:$F$13,0)),
""))</f>
        <v/>
      </c>
      <c r="Q1551" s="27" t="str">
        <f>IF(IFERROR(INDEX('Tableau FR Download'!N:N,MATCH('Eligible Components'!M1551,'Tableau FR Download'!G:G,0)),"")=0,"",IFERROR(INDEX('Tableau FR Download'!N:N,MATCH('Eligible Components'!M1551,'Tableau FR Download'!G:G,0)),""))</f>
        <v/>
      </c>
      <c r="R1551" s="27" t="str">
        <f>IF(IFERROR(INDEX('Tableau FR Download'!O:O,MATCH('Eligible Components'!M1551,'Tableau FR Download'!G:G,0)),"")=0,"",IFERROR(INDEX('Tableau FR Download'!O:O,MATCH('Eligible Components'!M1551,'Tableau FR Download'!G:G,0)),""))</f>
        <v/>
      </c>
      <c r="S1551" t="str">
        <f t="shared" si="81"/>
        <v/>
      </c>
      <c r="T1551" s="1" t="str">
        <f>IFERROR(INDEX('User Instructions'!$E$3:$E$8,MATCH('Eligible Components'!N1551,'User Instructions'!$D$3:$D$8,0)),"")</f>
        <v/>
      </c>
      <c r="U1551" s="1" t="str">
        <f>IFERROR(IF(INDEX('Tableau FR Download'!M:M,MATCH('Eligible Components'!M1551,'Tableau FR Download'!G:G,0))=0,"",INDEX('Tableau FR Download'!M:M,MATCH('Eligible Components'!M1551,'Tableau FR Download'!G:G,0))),"")</f>
        <v/>
      </c>
    </row>
    <row r="1552" spans="1:21" hidden="1" x14ac:dyDescent="0.35">
      <c r="A1552" s="1">
        <f t="shared" si="80"/>
        <v>0</v>
      </c>
      <c r="B1552" s="1">
        <v>0</v>
      </c>
      <c r="C1552" s="1" t="s">
        <v>201</v>
      </c>
      <c r="D1552" s="1" t="s">
        <v>180</v>
      </c>
      <c r="E1552" s="1" t="s">
        <v>53</v>
      </c>
      <c r="F1552" s="1" t="s">
        <v>209</v>
      </c>
      <c r="G1552" s="1" t="str">
        <f t="shared" si="82"/>
        <v>Turkmenistan-HIV/AIDS,Tuberculosis,Malaria</v>
      </c>
      <c r="H1552" s="1">
        <v>0</v>
      </c>
      <c r="I1552" s="1" t="s">
        <v>58</v>
      </c>
      <c r="J1552" s="1" t="str">
        <f>IF(IFERROR(IF(M1552="",INDEX('Review Approach Lookup'!D:D,MATCH('Eligible Components'!G1552,'Review Approach Lookup'!A:A,0)),INDEX('Tableau FR Download'!I:I,MATCH(M1552,'Tableau FR Download'!G:G,0))),"")=0,"TBC",IFERROR(IF(M1552="",INDEX('Review Approach Lookup'!D:D,MATCH('Eligible Components'!G1552,'Review Approach Lookup'!A:A,0)),INDEX('Tableau FR Download'!I:I,MATCH(M1552,'Tableau FR Download'!G:G,0))),""))</f>
        <v/>
      </c>
      <c r="K1552" s="1" t="s">
        <v>218</v>
      </c>
      <c r="L1552" s="1">
        <f>_xlfn.MAXIFS('Tableau FR Download'!A:A,'Tableau FR Download'!B:B,'Eligible Components'!G1552)</f>
        <v>0</v>
      </c>
      <c r="M1552" s="1" t="str">
        <f>IF(L1552=0,"",INDEX('Tableau FR Download'!G:G,MATCH('Eligible Components'!L1552,'Tableau FR Download'!A:A,0)))</f>
        <v/>
      </c>
      <c r="N1552" s="2" t="str">
        <f>IFERROR(IF(LEFT(INDEX('Tableau FR Download'!J:J,MATCH('Eligible Components'!M1552,'Tableau FR Download'!G:G,0)),FIND(" - ",INDEX('Tableau FR Download'!J:J,MATCH('Eligible Components'!M1552,'Tableau FR Download'!G:G,0)))-1) = 0,"",LEFT(INDEX('Tableau FR Download'!J:J,MATCH('Eligible Components'!M1552,'Tableau FR Download'!G:G,0)),FIND(" - ",INDEX('Tableau FR Download'!J:J,MATCH('Eligible Components'!M1552,'Tableau FR Download'!G:G,0)))-1)),"")</f>
        <v/>
      </c>
      <c r="O1552" s="2" t="str">
        <f>IF(T1552="No","",IFERROR(IF(INDEX('Tableau FR Download'!M:M,MATCH('Eligible Components'!M1552,'Tableau FR Download'!G:G,0))=0,"",INDEX('Tableau FR Download'!M:M,MATCH('Eligible Components'!M1552,'Tableau FR Download'!G:G,0))),""))</f>
        <v/>
      </c>
      <c r="P1552" s="27" t="str">
        <f>IF(IFERROR(
INDEX('Funding Request Tracker'!$G$6:$G$13,MATCH('Eligible Components'!N1552,'Funding Request Tracker'!$F$6:$F$13,0)),"")=0,"",
IFERROR(INDEX('Funding Request Tracker'!$G$6:$G$13,MATCH('Eligible Components'!N1552,'Funding Request Tracker'!$F$6:$F$13,0)),
""))</f>
        <v/>
      </c>
      <c r="Q1552" s="27" t="str">
        <f>IF(IFERROR(INDEX('Tableau FR Download'!N:N,MATCH('Eligible Components'!M1552,'Tableau FR Download'!G:G,0)),"")=0,"",IFERROR(INDEX('Tableau FR Download'!N:N,MATCH('Eligible Components'!M1552,'Tableau FR Download'!G:G,0)),""))</f>
        <v/>
      </c>
      <c r="R1552" s="27" t="str">
        <f>IF(IFERROR(INDEX('Tableau FR Download'!O:O,MATCH('Eligible Components'!M1552,'Tableau FR Download'!G:G,0)),"")=0,"",IFERROR(INDEX('Tableau FR Download'!O:O,MATCH('Eligible Components'!M1552,'Tableau FR Download'!G:G,0)),""))</f>
        <v/>
      </c>
      <c r="S1552" t="str">
        <f t="shared" si="81"/>
        <v/>
      </c>
      <c r="T1552" s="1" t="str">
        <f>IFERROR(INDEX('User Instructions'!$E$3:$E$8,MATCH('Eligible Components'!N1552,'User Instructions'!$D$3:$D$8,0)),"")</f>
        <v/>
      </c>
      <c r="U1552" s="1" t="str">
        <f>IFERROR(IF(INDEX('Tableau FR Download'!M:M,MATCH('Eligible Components'!M1552,'Tableau FR Download'!G:G,0))=0,"",INDEX('Tableau FR Download'!M:M,MATCH('Eligible Components'!M1552,'Tableau FR Download'!G:G,0))),"")</f>
        <v/>
      </c>
    </row>
    <row r="1553" spans="1:21" hidden="1" x14ac:dyDescent="0.35">
      <c r="A1553" s="1">
        <f t="shared" ref="A1553:A1616" si="83">IF(B1553=1,0,IF(AND(H1553=1,OR(F1553="HIV/AIDS",F1553="Tuberculosis",F1553="Malaria",M1553&lt;&gt;"")),1,0))</f>
        <v>0</v>
      </c>
      <c r="B1553" s="1">
        <v>0</v>
      </c>
      <c r="C1553" s="1" t="s">
        <v>201</v>
      </c>
      <c r="D1553" s="1" t="s">
        <v>180</v>
      </c>
      <c r="E1553" s="1" t="s">
        <v>81</v>
      </c>
      <c r="F1553" s="1" t="s">
        <v>210</v>
      </c>
      <c r="G1553" s="1" t="str">
        <f t="shared" si="82"/>
        <v>Turkmenistan-HIV/AIDS,Tuberculosis,Malaria,RSSH</v>
      </c>
      <c r="H1553" s="1">
        <v>0</v>
      </c>
      <c r="I1553" s="1" t="s">
        <v>58</v>
      </c>
      <c r="J1553" s="1" t="str">
        <f>IF(IFERROR(IF(M1553="",INDEX('Review Approach Lookup'!D:D,MATCH('Eligible Components'!G1553,'Review Approach Lookup'!A:A,0)),INDEX('Tableau FR Download'!I:I,MATCH(M1553,'Tableau FR Download'!G:G,0))),"")=0,"TBC",IFERROR(IF(M1553="",INDEX('Review Approach Lookup'!D:D,MATCH('Eligible Components'!G1553,'Review Approach Lookup'!A:A,0)),INDEX('Tableau FR Download'!I:I,MATCH(M1553,'Tableau FR Download'!G:G,0))),""))</f>
        <v/>
      </c>
      <c r="K1553" s="1" t="s">
        <v>218</v>
      </c>
      <c r="L1553" s="1">
        <f>_xlfn.MAXIFS('Tableau FR Download'!A:A,'Tableau FR Download'!B:B,'Eligible Components'!G1553)</f>
        <v>0</v>
      </c>
      <c r="M1553" s="1" t="str">
        <f>IF(L1553=0,"",INDEX('Tableau FR Download'!G:G,MATCH('Eligible Components'!L1553,'Tableau FR Download'!A:A,0)))</f>
        <v/>
      </c>
      <c r="N1553" s="2" t="str">
        <f>IFERROR(IF(LEFT(INDEX('Tableau FR Download'!J:J,MATCH('Eligible Components'!M1553,'Tableau FR Download'!G:G,0)),FIND(" - ",INDEX('Tableau FR Download'!J:J,MATCH('Eligible Components'!M1553,'Tableau FR Download'!G:G,0)))-1) = 0,"",LEFT(INDEX('Tableau FR Download'!J:J,MATCH('Eligible Components'!M1553,'Tableau FR Download'!G:G,0)),FIND(" - ",INDEX('Tableau FR Download'!J:J,MATCH('Eligible Components'!M1553,'Tableau FR Download'!G:G,0)))-1)),"")</f>
        <v/>
      </c>
      <c r="O1553" s="2" t="str">
        <f>IF(T1553="No","",IFERROR(IF(INDEX('Tableau FR Download'!M:M,MATCH('Eligible Components'!M1553,'Tableau FR Download'!G:G,0))=0,"",INDEX('Tableau FR Download'!M:M,MATCH('Eligible Components'!M1553,'Tableau FR Download'!G:G,0))),""))</f>
        <v/>
      </c>
      <c r="P1553" s="27" t="str">
        <f>IF(IFERROR(
INDEX('Funding Request Tracker'!$G$6:$G$13,MATCH('Eligible Components'!N1553,'Funding Request Tracker'!$F$6:$F$13,0)),"")=0,"",
IFERROR(INDEX('Funding Request Tracker'!$G$6:$G$13,MATCH('Eligible Components'!N1553,'Funding Request Tracker'!$F$6:$F$13,0)),
""))</f>
        <v/>
      </c>
      <c r="Q1553" s="27" t="str">
        <f>IF(IFERROR(INDEX('Tableau FR Download'!N:N,MATCH('Eligible Components'!M1553,'Tableau FR Download'!G:G,0)),"")=0,"",IFERROR(INDEX('Tableau FR Download'!N:N,MATCH('Eligible Components'!M1553,'Tableau FR Download'!G:G,0)),""))</f>
        <v/>
      </c>
      <c r="R1553" s="27" t="str">
        <f>IF(IFERROR(INDEX('Tableau FR Download'!O:O,MATCH('Eligible Components'!M1553,'Tableau FR Download'!G:G,0)),"")=0,"",IFERROR(INDEX('Tableau FR Download'!O:O,MATCH('Eligible Components'!M1553,'Tableau FR Download'!G:G,0)),""))</f>
        <v/>
      </c>
      <c r="S1553" t="str">
        <f t="shared" si="81"/>
        <v/>
      </c>
      <c r="T1553" s="1" t="str">
        <f>IFERROR(INDEX('User Instructions'!$E$3:$E$8,MATCH('Eligible Components'!N1553,'User Instructions'!$D$3:$D$8,0)),"")</f>
        <v/>
      </c>
      <c r="U1553" s="1" t="str">
        <f>IFERROR(IF(INDEX('Tableau FR Download'!M:M,MATCH('Eligible Components'!M1553,'Tableau FR Download'!G:G,0))=0,"",INDEX('Tableau FR Download'!M:M,MATCH('Eligible Components'!M1553,'Tableau FR Download'!G:G,0))),"")</f>
        <v/>
      </c>
    </row>
    <row r="1554" spans="1:21" hidden="1" x14ac:dyDescent="0.35">
      <c r="A1554" s="1">
        <f t="shared" si="83"/>
        <v>0</v>
      </c>
      <c r="B1554" s="1">
        <v>0</v>
      </c>
      <c r="C1554" s="1" t="s">
        <v>201</v>
      </c>
      <c r="D1554" s="1" t="s">
        <v>180</v>
      </c>
      <c r="E1554" s="1" t="s">
        <v>137</v>
      </c>
      <c r="F1554" s="1" t="s">
        <v>211</v>
      </c>
      <c r="G1554" s="1" t="str">
        <f t="shared" si="82"/>
        <v>Turkmenistan-HIV/AIDS,Tuberculosis,RSSH</v>
      </c>
      <c r="H1554" s="1">
        <v>1</v>
      </c>
      <c r="I1554" s="1" t="s">
        <v>58</v>
      </c>
      <c r="J1554" s="1" t="str">
        <f>IF(IFERROR(IF(M1554="",INDEX('Review Approach Lookup'!D:D,MATCH('Eligible Components'!G1554,'Review Approach Lookup'!A:A,0)),INDEX('Tableau FR Download'!I:I,MATCH(M1554,'Tableau FR Download'!G:G,0))),"")=0,"TBC",IFERROR(IF(M1554="",INDEX('Review Approach Lookup'!D:D,MATCH('Eligible Components'!G1554,'Review Approach Lookup'!A:A,0)),INDEX('Tableau FR Download'!I:I,MATCH(M1554,'Tableau FR Download'!G:G,0))),""))</f>
        <v/>
      </c>
      <c r="K1554" s="1" t="s">
        <v>218</v>
      </c>
      <c r="L1554" s="1">
        <f>_xlfn.MAXIFS('Tableau FR Download'!A:A,'Tableau FR Download'!B:B,'Eligible Components'!G1554)</f>
        <v>0</v>
      </c>
      <c r="M1554" s="1" t="str">
        <f>IF(L1554=0,"",INDEX('Tableau FR Download'!G:G,MATCH('Eligible Components'!L1554,'Tableau FR Download'!A:A,0)))</f>
        <v/>
      </c>
      <c r="N1554" s="2" t="str">
        <f>IFERROR(IF(LEFT(INDEX('Tableau FR Download'!J:J,MATCH('Eligible Components'!M1554,'Tableau FR Download'!G:G,0)),FIND(" - ",INDEX('Tableau FR Download'!J:J,MATCH('Eligible Components'!M1554,'Tableau FR Download'!G:G,0)))-1) = 0,"",LEFT(INDEX('Tableau FR Download'!J:J,MATCH('Eligible Components'!M1554,'Tableau FR Download'!G:G,0)),FIND(" - ",INDEX('Tableau FR Download'!J:J,MATCH('Eligible Components'!M1554,'Tableau FR Download'!G:G,0)))-1)),"")</f>
        <v/>
      </c>
      <c r="O1554" s="2" t="str">
        <f>IF(T1554="No","",IFERROR(IF(INDEX('Tableau FR Download'!M:M,MATCH('Eligible Components'!M1554,'Tableau FR Download'!G:G,0))=0,"",INDEX('Tableau FR Download'!M:M,MATCH('Eligible Components'!M1554,'Tableau FR Download'!G:G,0))),""))</f>
        <v/>
      </c>
      <c r="P1554" s="27" t="str">
        <f>IF(IFERROR(
INDEX('Funding Request Tracker'!$G$6:$G$13,MATCH('Eligible Components'!N1554,'Funding Request Tracker'!$F$6:$F$13,0)),"")=0,"",
IFERROR(INDEX('Funding Request Tracker'!$G$6:$G$13,MATCH('Eligible Components'!N1554,'Funding Request Tracker'!$F$6:$F$13,0)),
""))</f>
        <v/>
      </c>
      <c r="Q1554" s="27" t="str">
        <f>IF(IFERROR(INDEX('Tableau FR Download'!N:N,MATCH('Eligible Components'!M1554,'Tableau FR Download'!G:G,0)),"")=0,"",IFERROR(INDEX('Tableau FR Download'!N:N,MATCH('Eligible Components'!M1554,'Tableau FR Download'!G:G,0)),""))</f>
        <v/>
      </c>
      <c r="R1554" s="27" t="str">
        <f>IF(IFERROR(INDEX('Tableau FR Download'!O:O,MATCH('Eligible Components'!M1554,'Tableau FR Download'!G:G,0)),"")=0,"",IFERROR(INDEX('Tableau FR Download'!O:O,MATCH('Eligible Components'!M1554,'Tableau FR Download'!G:G,0)),""))</f>
        <v/>
      </c>
      <c r="S1554" t="str">
        <f t="shared" ref="S1554:S1617" si="84">IFERROR((R1554-P1554)/30.5,"")</f>
        <v/>
      </c>
      <c r="T1554" s="1" t="str">
        <f>IFERROR(INDEX('User Instructions'!$E$3:$E$8,MATCH('Eligible Components'!N1554,'User Instructions'!$D$3:$D$8,0)),"")</f>
        <v/>
      </c>
      <c r="U1554" s="1" t="str">
        <f>IFERROR(IF(INDEX('Tableau FR Download'!M:M,MATCH('Eligible Components'!M1554,'Tableau FR Download'!G:G,0))=0,"",INDEX('Tableau FR Download'!M:M,MATCH('Eligible Components'!M1554,'Tableau FR Download'!G:G,0))),"")</f>
        <v/>
      </c>
    </row>
    <row r="1555" spans="1:21" hidden="1" x14ac:dyDescent="0.35">
      <c r="A1555" s="1">
        <f t="shared" si="83"/>
        <v>0</v>
      </c>
      <c r="B1555" s="1">
        <v>0</v>
      </c>
      <c r="C1555" s="1" t="s">
        <v>201</v>
      </c>
      <c r="D1555" s="1" t="s">
        <v>180</v>
      </c>
      <c r="E1555" s="1" t="s">
        <v>68</v>
      </c>
      <c r="F1555" s="1" t="s">
        <v>68</v>
      </c>
      <c r="G1555" s="1" t="str">
        <f t="shared" si="82"/>
        <v>Turkmenistan-Malaria</v>
      </c>
      <c r="H1555" s="1">
        <v>0</v>
      </c>
      <c r="I1555" s="1" t="s">
        <v>58</v>
      </c>
      <c r="J1555" s="1" t="str">
        <f>IF(IFERROR(IF(M1555="",INDEX('Review Approach Lookup'!D:D,MATCH('Eligible Components'!G1555,'Review Approach Lookup'!A:A,0)),INDEX('Tableau FR Download'!I:I,MATCH(M1555,'Tableau FR Download'!G:G,0))),"")=0,"TBC",IFERROR(IF(M1555="",INDEX('Review Approach Lookup'!D:D,MATCH('Eligible Components'!G1555,'Review Approach Lookup'!A:A,0)),INDEX('Tableau FR Download'!I:I,MATCH(M1555,'Tableau FR Download'!G:G,0))),""))</f>
        <v/>
      </c>
      <c r="K1555" s="1" t="s">
        <v>218</v>
      </c>
      <c r="L1555" s="1">
        <f>_xlfn.MAXIFS('Tableau FR Download'!A:A,'Tableau FR Download'!B:B,'Eligible Components'!G1555)</f>
        <v>0</v>
      </c>
      <c r="M1555" s="1" t="str">
        <f>IF(L1555=0,"",INDEX('Tableau FR Download'!G:G,MATCH('Eligible Components'!L1555,'Tableau FR Download'!A:A,0)))</f>
        <v/>
      </c>
      <c r="N1555" s="2" t="str">
        <f>IFERROR(IF(LEFT(INDEX('Tableau FR Download'!J:J,MATCH('Eligible Components'!M1555,'Tableau FR Download'!G:G,0)),FIND(" - ",INDEX('Tableau FR Download'!J:J,MATCH('Eligible Components'!M1555,'Tableau FR Download'!G:G,0)))-1) = 0,"",LEFT(INDEX('Tableau FR Download'!J:J,MATCH('Eligible Components'!M1555,'Tableau FR Download'!G:G,0)),FIND(" - ",INDEX('Tableau FR Download'!J:J,MATCH('Eligible Components'!M1555,'Tableau FR Download'!G:G,0)))-1)),"")</f>
        <v/>
      </c>
      <c r="O1555" s="2" t="str">
        <f>IF(T1555="No","",IFERROR(IF(INDEX('Tableau FR Download'!M:M,MATCH('Eligible Components'!M1555,'Tableau FR Download'!G:G,0))=0,"",INDEX('Tableau FR Download'!M:M,MATCH('Eligible Components'!M1555,'Tableau FR Download'!G:G,0))),""))</f>
        <v/>
      </c>
      <c r="P1555" s="27" t="str">
        <f>IF(IFERROR(
INDEX('Funding Request Tracker'!$G$6:$G$13,MATCH('Eligible Components'!N1555,'Funding Request Tracker'!$F$6:$F$13,0)),"")=0,"",
IFERROR(INDEX('Funding Request Tracker'!$G$6:$G$13,MATCH('Eligible Components'!N1555,'Funding Request Tracker'!$F$6:$F$13,0)),
""))</f>
        <v/>
      </c>
      <c r="Q1555" s="27" t="str">
        <f>IF(IFERROR(INDEX('Tableau FR Download'!N:N,MATCH('Eligible Components'!M1555,'Tableau FR Download'!G:G,0)),"")=0,"",IFERROR(INDEX('Tableau FR Download'!N:N,MATCH('Eligible Components'!M1555,'Tableau FR Download'!G:G,0)),""))</f>
        <v/>
      </c>
      <c r="R1555" s="27" t="str">
        <f>IF(IFERROR(INDEX('Tableau FR Download'!O:O,MATCH('Eligible Components'!M1555,'Tableau FR Download'!G:G,0)),"")=0,"",IFERROR(INDEX('Tableau FR Download'!O:O,MATCH('Eligible Components'!M1555,'Tableau FR Download'!G:G,0)),""))</f>
        <v/>
      </c>
      <c r="S1555" t="str">
        <f t="shared" si="84"/>
        <v/>
      </c>
      <c r="T1555" s="1" t="str">
        <f>IFERROR(INDEX('User Instructions'!$E$3:$E$8,MATCH('Eligible Components'!N1555,'User Instructions'!$D$3:$D$8,0)),"")</f>
        <v/>
      </c>
      <c r="U1555" s="1" t="str">
        <f>IFERROR(IF(INDEX('Tableau FR Download'!M:M,MATCH('Eligible Components'!M1555,'Tableau FR Download'!G:G,0))=0,"",INDEX('Tableau FR Download'!M:M,MATCH('Eligible Components'!M1555,'Tableau FR Download'!G:G,0))),"")</f>
        <v/>
      </c>
    </row>
    <row r="1556" spans="1:21" hidden="1" x14ac:dyDescent="0.35">
      <c r="A1556" s="1">
        <f t="shared" si="83"/>
        <v>0</v>
      </c>
      <c r="B1556" s="1">
        <v>0</v>
      </c>
      <c r="C1556" s="1" t="s">
        <v>201</v>
      </c>
      <c r="D1556" s="1" t="s">
        <v>180</v>
      </c>
      <c r="E1556" s="1" t="s">
        <v>94</v>
      </c>
      <c r="F1556" s="1" t="s">
        <v>212</v>
      </c>
      <c r="G1556" s="1" t="str">
        <f t="shared" si="82"/>
        <v>Turkmenistan-Malaria,RSSH</v>
      </c>
      <c r="H1556" s="1">
        <v>0</v>
      </c>
      <c r="I1556" s="1" t="s">
        <v>58</v>
      </c>
      <c r="J1556" s="1" t="str">
        <f>IF(IFERROR(IF(M1556="",INDEX('Review Approach Lookup'!D:D,MATCH('Eligible Components'!G1556,'Review Approach Lookup'!A:A,0)),INDEX('Tableau FR Download'!I:I,MATCH(M1556,'Tableau FR Download'!G:G,0))),"")=0,"TBC",IFERROR(IF(M1556="",INDEX('Review Approach Lookup'!D:D,MATCH('Eligible Components'!G1556,'Review Approach Lookup'!A:A,0)),INDEX('Tableau FR Download'!I:I,MATCH(M1556,'Tableau FR Download'!G:G,0))),""))</f>
        <v/>
      </c>
      <c r="K1556" s="1" t="s">
        <v>218</v>
      </c>
      <c r="L1556" s="1">
        <f>_xlfn.MAXIFS('Tableau FR Download'!A:A,'Tableau FR Download'!B:B,'Eligible Components'!G1556)</f>
        <v>0</v>
      </c>
      <c r="M1556" s="1" t="str">
        <f>IF(L1556=0,"",INDEX('Tableau FR Download'!G:G,MATCH('Eligible Components'!L1556,'Tableau FR Download'!A:A,0)))</f>
        <v/>
      </c>
      <c r="N1556" s="2" t="str">
        <f>IFERROR(IF(LEFT(INDEX('Tableau FR Download'!J:J,MATCH('Eligible Components'!M1556,'Tableau FR Download'!G:G,0)),FIND(" - ",INDEX('Tableau FR Download'!J:J,MATCH('Eligible Components'!M1556,'Tableau FR Download'!G:G,0)))-1) = 0,"",LEFT(INDEX('Tableau FR Download'!J:J,MATCH('Eligible Components'!M1556,'Tableau FR Download'!G:G,0)),FIND(" - ",INDEX('Tableau FR Download'!J:J,MATCH('Eligible Components'!M1556,'Tableau FR Download'!G:G,0)))-1)),"")</f>
        <v/>
      </c>
      <c r="O1556" s="2" t="str">
        <f>IF(T1556="No","",IFERROR(IF(INDEX('Tableau FR Download'!M:M,MATCH('Eligible Components'!M1556,'Tableau FR Download'!G:G,0))=0,"",INDEX('Tableau FR Download'!M:M,MATCH('Eligible Components'!M1556,'Tableau FR Download'!G:G,0))),""))</f>
        <v/>
      </c>
      <c r="P1556" s="27" t="str">
        <f>IF(IFERROR(
INDEX('Funding Request Tracker'!$G$6:$G$13,MATCH('Eligible Components'!N1556,'Funding Request Tracker'!$F$6:$F$13,0)),"")=0,"",
IFERROR(INDEX('Funding Request Tracker'!$G$6:$G$13,MATCH('Eligible Components'!N1556,'Funding Request Tracker'!$F$6:$F$13,0)),
""))</f>
        <v/>
      </c>
      <c r="Q1556" s="27" t="str">
        <f>IF(IFERROR(INDEX('Tableau FR Download'!N:N,MATCH('Eligible Components'!M1556,'Tableau FR Download'!G:G,0)),"")=0,"",IFERROR(INDEX('Tableau FR Download'!N:N,MATCH('Eligible Components'!M1556,'Tableau FR Download'!G:G,0)),""))</f>
        <v/>
      </c>
      <c r="R1556" s="27" t="str">
        <f>IF(IFERROR(INDEX('Tableau FR Download'!O:O,MATCH('Eligible Components'!M1556,'Tableau FR Download'!G:G,0)),"")=0,"",IFERROR(INDEX('Tableau FR Download'!O:O,MATCH('Eligible Components'!M1556,'Tableau FR Download'!G:G,0)),""))</f>
        <v/>
      </c>
      <c r="S1556" t="str">
        <f t="shared" si="84"/>
        <v/>
      </c>
      <c r="T1556" s="1" t="str">
        <f>IFERROR(INDEX('User Instructions'!$E$3:$E$8,MATCH('Eligible Components'!N1556,'User Instructions'!$D$3:$D$8,0)),"")</f>
        <v/>
      </c>
      <c r="U1556" s="1" t="str">
        <f>IFERROR(IF(INDEX('Tableau FR Download'!M:M,MATCH('Eligible Components'!M1556,'Tableau FR Download'!G:G,0))=0,"",INDEX('Tableau FR Download'!M:M,MATCH('Eligible Components'!M1556,'Tableau FR Download'!G:G,0))),"")</f>
        <v/>
      </c>
    </row>
    <row r="1557" spans="1:21" hidden="1" x14ac:dyDescent="0.35">
      <c r="A1557" s="1">
        <f t="shared" si="83"/>
        <v>0</v>
      </c>
      <c r="B1557" s="1">
        <v>0</v>
      </c>
      <c r="C1557" s="1" t="s">
        <v>201</v>
      </c>
      <c r="D1557" s="1" t="s">
        <v>180</v>
      </c>
      <c r="E1557" s="1" t="s">
        <v>91</v>
      </c>
      <c r="F1557" s="1" t="s">
        <v>91</v>
      </c>
      <c r="G1557" s="1" t="str">
        <f t="shared" si="82"/>
        <v>Turkmenistan-RSSH</v>
      </c>
      <c r="H1557" s="1">
        <v>1</v>
      </c>
      <c r="I1557" s="1" t="s">
        <v>58</v>
      </c>
      <c r="J1557" s="1" t="str">
        <f>IF(IFERROR(IF(M1557="",INDEX('Review Approach Lookup'!D:D,MATCH('Eligible Components'!G1557,'Review Approach Lookup'!A:A,0)),INDEX('Tableau FR Download'!I:I,MATCH(M1557,'Tableau FR Download'!G:G,0))),"")=0,"TBC",IFERROR(IF(M1557="",INDEX('Review Approach Lookup'!D:D,MATCH('Eligible Components'!G1557,'Review Approach Lookup'!A:A,0)),INDEX('Tableau FR Download'!I:I,MATCH(M1557,'Tableau FR Download'!G:G,0))),""))</f>
        <v>TBC</v>
      </c>
      <c r="K1557" s="1" t="s">
        <v>218</v>
      </c>
      <c r="L1557" s="1">
        <f>_xlfn.MAXIFS('Tableau FR Download'!A:A,'Tableau FR Download'!B:B,'Eligible Components'!G1557)</f>
        <v>0</v>
      </c>
      <c r="M1557" s="1" t="str">
        <f>IF(L1557=0,"",INDEX('Tableau FR Download'!G:G,MATCH('Eligible Components'!L1557,'Tableau FR Download'!A:A,0)))</f>
        <v/>
      </c>
      <c r="N1557" s="2" t="str">
        <f>IFERROR(IF(LEFT(INDEX('Tableau FR Download'!J:J,MATCH('Eligible Components'!M1557,'Tableau FR Download'!G:G,0)),FIND(" - ",INDEX('Tableau FR Download'!J:J,MATCH('Eligible Components'!M1557,'Tableau FR Download'!G:G,0)))-1) = 0,"",LEFT(INDEX('Tableau FR Download'!J:J,MATCH('Eligible Components'!M1557,'Tableau FR Download'!G:G,0)),FIND(" - ",INDEX('Tableau FR Download'!J:J,MATCH('Eligible Components'!M1557,'Tableau FR Download'!G:G,0)))-1)),"")</f>
        <v/>
      </c>
      <c r="O1557" s="2" t="str">
        <f>IF(T1557="No","",IFERROR(IF(INDEX('Tableau FR Download'!M:M,MATCH('Eligible Components'!M1557,'Tableau FR Download'!G:G,0))=0,"",INDEX('Tableau FR Download'!M:M,MATCH('Eligible Components'!M1557,'Tableau FR Download'!G:G,0))),""))</f>
        <v/>
      </c>
      <c r="P1557" s="27" t="str">
        <f>IF(IFERROR(
INDEX('Funding Request Tracker'!$G$6:$G$13,MATCH('Eligible Components'!N1557,'Funding Request Tracker'!$F$6:$F$13,0)),"")=0,"",
IFERROR(INDEX('Funding Request Tracker'!$G$6:$G$13,MATCH('Eligible Components'!N1557,'Funding Request Tracker'!$F$6:$F$13,0)),
""))</f>
        <v/>
      </c>
      <c r="Q1557" s="27" t="str">
        <f>IF(IFERROR(INDEX('Tableau FR Download'!N:N,MATCH('Eligible Components'!M1557,'Tableau FR Download'!G:G,0)),"")=0,"",IFERROR(INDEX('Tableau FR Download'!N:N,MATCH('Eligible Components'!M1557,'Tableau FR Download'!G:G,0)),""))</f>
        <v/>
      </c>
      <c r="R1557" s="27" t="str">
        <f>IF(IFERROR(INDEX('Tableau FR Download'!O:O,MATCH('Eligible Components'!M1557,'Tableau FR Download'!G:G,0)),"")=0,"",IFERROR(INDEX('Tableau FR Download'!O:O,MATCH('Eligible Components'!M1557,'Tableau FR Download'!G:G,0)),""))</f>
        <v/>
      </c>
      <c r="S1557" t="str">
        <f t="shared" si="84"/>
        <v/>
      </c>
      <c r="T1557" s="1" t="str">
        <f>IFERROR(INDEX('User Instructions'!$E$3:$E$8,MATCH('Eligible Components'!N1557,'User Instructions'!$D$3:$D$8,0)),"")</f>
        <v/>
      </c>
      <c r="U1557" s="1" t="str">
        <f>IFERROR(IF(INDEX('Tableau FR Download'!M:M,MATCH('Eligible Components'!M1557,'Tableau FR Download'!G:G,0))=0,"",INDEX('Tableau FR Download'!M:M,MATCH('Eligible Components'!M1557,'Tableau FR Download'!G:G,0))),"")</f>
        <v/>
      </c>
    </row>
    <row r="1558" spans="1:21" hidden="1" x14ac:dyDescent="0.35">
      <c r="A1558" s="1">
        <f t="shared" si="83"/>
        <v>1</v>
      </c>
      <c r="B1558" s="1">
        <v>0</v>
      </c>
      <c r="C1558" s="1" t="s">
        <v>201</v>
      </c>
      <c r="D1558" s="1" t="s">
        <v>180</v>
      </c>
      <c r="E1558" s="1" t="s">
        <v>61</v>
      </c>
      <c r="F1558" s="1" t="s">
        <v>213</v>
      </c>
      <c r="G1558" s="1" t="str">
        <f t="shared" si="82"/>
        <v>Turkmenistan-Tuberculosis</v>
      </c>
      <c r="H1558" s="1">
        <v>1</v>
      </c>
      <c r="I1558" s="1" t="s">
        <v>58</v>
      </c>
      <c r="J1558" s="1" t="str">
        <f>IF(IFERROR(IF(M1558="",INDEX('Review Approach Lookup'!D:D,MATCH('Eligible Components'!G1558,'Review Approach Lookup'!A:A,0)),INDEX('Tableau FR Download'!I:I,MATCH(M1558,'Tableau FR Download'!G:G,0))),"")=0,"TBC",IFERROR(IF(M1558="",INDEX('Review Approach Lookup'!D:D,MATCH('Eligible Components'!G1558,'Review Approach Lookup'!A:A,0)),INDEX('Tableau FR Download'!I:I,MATCH(M1558,'Tableau FR Download'!G:G,0))),""))</f>
        <v>Tailored for Transition</v>
      </c>
      <c r="K1558" s="1" t="s">
        <v>218</v>
      </c>
      <c r="L1558" s="1">
        <f>_xlfn.MAXIFS('Tableau FR Download'!A:A,'Tableau FR Download'!B:B,'Eligible Components'!G1558)</f>
        <v>1671</v>
      </c>
      <c r="M1558" s="1" t="str">
        <f>IF(L1558=0,"",INDEX('Tableau FR Download'!G:G,MATCH('Eligible Components'!L1558,'Tableau FR Download'!A:A,0)))</f>
        <v>FR1671-TKM-T</v>
      </c>
      <c r="N1558" s="2" t="str">
        <f>IFERROR(IF(LEFT(INDEX('Tableau FR Download'!J:J,MATCH('Eligible Components'!M1558,'Tableau FR Download'!G:G,0)),FIND(" - ",INDEX('Tableau FR Download'!J:J,MATCH('Eligible Components'!M1558,'Tableau FR Download'!G:G,0)))-1) = 0,"",LEFT(INDEX('Tableau FR Download'!J:J,MATCH('Eligible Components'!M1558,'Tableau FR Download'!G:G,0)),FIND(" - ",INDEX('Tableau FR Download'!J:J,MATCH('Eligible Components'!M1558,'Tableau FR Download'!G:G,0)))-1)),"")</f>
        <v>Window 4</v>
      </c>
      <c r="O1558" s="2" t="str">
        <f>IF(T1558="No","",IFERROR(IF(INDEX('Tableau FR Download'!M:M,MATCH('Eligible Components'!M1558,'Tableau FR Download'!G:G,0))=0,"",INDEX('Tableau FR Download'!M:M,MATCH('Eligible Components'!M1558,'Tableau FR Download'!G:G,0))),""))</f>
        <v>Grant Making</v>
      </c>
      <c r="P1558" s="27">
        <f>IF(IFERROR(
INDEX('Funding Request Tracker'!$G$6:$G$13,MATCH('Eligible Components'!N1558,'Funding Request Tracker'!$F$6:$F$13,0)),"")=0,"",
IFERROR(INDEX('Funding Request Tracker'!$G$6:$G$13,MATCH('Eligible Components'!N1558,'Funding Request Tracker'!$F$6:$F$13,0)),
""))</f>
        <v>45327</v>
      </c>
      <c r="Q1558" s="27" t="str">
        <f>IF(IFERROR(INDEX('Tableau FR Download'!N:N,MATCH('Eligible Components'!M1558,'Tableau FR Download'!G:G,0)),"")=0,"",IFERROR(INDEX('Tableau FR Download'!N:N,MATCH('Eligible Components'!M1558,'Tableau FR Download'!G:G,0)),""))</f>
        <v/>
      </c>
      <c r="R1558" s="27" t="str">
        <f>IF(IFERROR(INDEX('Tableau FR Download'!O:O,MATCH('Eligible Components'!M1558,'Tableau FR Download'!G:G,0)),"")=0,"",IFERROR(INDEX('Tableau FR Download'!O:O,MATCH('Eligible Components'!M1558,'Tableau FR Download'!G:G,0)),""))</f>
        <v/>
      </c>
      <c r="S1558" t="str">
        <f t="shared" si="84"/>
        <v/>
      </c>
      <c r="T1558" s="1" t="str">
        <f>IFERROR(INDEX('User Instructions'!$E$3:$E$8,MATCH('Eligible Components'!N1558,'User Instructions'!$D$3:$D$8,0)),"")</f>
        <v>Yes</v>
      </c>
      <c r="U1558" s="1" t="str">
        <f>IFERROR(IF(INDEX('Tableau FR Download'!M:M,MATCH('Eligible Components'!M1558,'Tableau FR Download'!G:G,0))=0,"",INDEX('Tableau FR Download'!M:M,MATCH('Eligible Components'!M1558,'Tableau FR Download'!G:G,0))),"")</f>
        <v>Grant Making</v>
      </c>
    </row>
    <row r="1559" spans="1:21" hidden="1" x14ac:dyDescent="0.35">
      <c r="A1559" s="1">
        <f t="shared" si="83"/>
        <v>0</v>
      </c>
      <c r="B1559" s="1">
        <v>0</v>
      </c>
      <c r="C1559" s="1" t="s">
        <v>201</v>
      </c>
      <c r="D1559" s="1" t="s">
        <v>180</v>
      </c>
      <c r="E1559" s="1" t="s">
        <v>168</v>
      </c>
      <c r="F1559" s="1" t="s">
        <v>214</v>
      </c>
      <c r="G1559" s="1" t="str">
        <f t="shared" si="82"/>
        <v>Turkmenistan-Tuberculosis,Malaria</v>
      </c>
      <c r="H1559" s="1">
        <v>0</v>
      </c>
      <c r="I1559" s="1" t="s">
        <v>58</v>
      </c>
      <c r="J1559" s="1" t="str">
        <f>IF(IFERROR(IF(M1559="",INDEX('Review Approach Lookup'!D:D,MATCH('Eligible Components'!G1559,'Review Approach Lookup'!A:A,0)),INDEX('Tableau FR Download'!I:I,MATCH(M1559,'Tableau FR Download'!G:G,0))),"")=0,"TBC",IFERROR(IF(M1559="",INDEX('Review Approach Lookup'!D:D,MATCH('Eligible Components'!G1559,'Review Approach Lookup'!A:A,0)),INDEX('Tableau FR Download'!I:I,MATCH(M1559,'Tableau FR Download'!G:G,0))),""))</f>
        <v/>
      </c>
      <c r="K1559" s="1" t="s">
        <v>218</v>
      </c>
      <c r="L1559" s="1">
        <f>_xlfn.MAXIFS('Tableau FR Download'!A:A,'Tableau FR Download'!B:B,'Eligible Components'!G1559)</f>
        <v>0</v>
      </c>
      <c r="M1559" s="1" t="str">
        <f>IF(L1559=0,"",INDEX('Tableau FR Download'!G:G,MATCH('Eligible Components'!L1559,'Tableau FR Download'!A:A,0)))</f>
        <v/>
      </c>
      <c r="N1559" s="2" t="str">
        <f>IFERROR(IF(LEFT(INDEX('Tableau FR Download'!J:J,MATCH('Eligible Components'!M1559,'Tableau FR Download'!G:G,0)),FIND(" - ",INDEX('Tableau FR Download'!J:J,MATCH('Eligible Components'!M1559,'Tableau FR Download'!G:G,0)))-1) = 0,"",LEFT(INDEX('Tableau FR Download'!J:J,MATCH('Eligible Components'!M1559,'Tableau FR Download'!G:G,0)),FIND(" - ",INDEX('Tableau FR Download'!J:J,MATCH('Eligible Components'!M1559,'Tableau FR Download'!G:G,0)))-1)),"")</f>
        <v/>
      </c>
      <c r="O1559" s="2" t="str">
        <f>IF(T1559="No","",IFERROR(IF(INDEX('Tableau FR Download'!M:M,MATCH('Eligible Components'!M1559,'Tableau FR Download'!G:G,0))=0,"",INDEX('Tableau FR Download'!M:M,MATCH('Eligible Components'!M1559,'Tableau FR Download'!G:G,0))),""))</f>
        <v/>
      </c>
      <c r="P1559" s="27" t="str">
        <f>IF(IFERROR(
INDEX('Funding Request Tracker'!$G$6:$G$13,MATCH('Eligible Components'!N1559,'Funding Request Tracker'!$F$6:$F$13,0)),"")=0,"",
IFERROR(INDEX('Funding Request Tracker'!$G$6:$G$13,MATCH('Eligible Components'!N1559,'Funding Request Tracker'!$F$6:$F$13,0)),
""))</f>
        <v/>
      </c>
      <c r="Q1559" s="27" t="str">
        <f>IF(IFERROR(INDEX('Tableau FR Download'!N:N,MATCH('Eligible Components'!M1559,'Tableau FR Download'!G:G,0)),"")=0,"",IFERROR(INDEX('Tableau FR Download'!N:N,MATCH('Eligible Components'!M1559,'Tableau FR Download'!G:G,0)),""))</f>
        <v/>
      </c>
      <c r="R1559" s="27" t="str">
        <f>IF(IFERROR(INDEX('Tableau FR Download'!O:O,MATCH('Eligible Components'!M1559,'Tableau FR Download'!G:G,0)),"")=0,"",IFERROR(INDEX('Tableau FR Download'!O:O,MATCH('Eligible Components'!M1559,'Tableau FR Download'!G:G,0)),""))</f>
        <v/>
      </c>
      <c r="S1559" t="str">
        <f t="shared" si="84"/>
        <v/>
      </c>
      <c r="T1559" s="1" t="str">
        <f>IFERROR(INDEX('User Instructions'!$E$3:$E$8,MATCH('Eligible Components'!N1559,'User Instructions'!$D$3:$D$8,0)),"")</f>
        <v/>
      </c>
      <c r="U1559" s="1" t="str">
        <f>IFERROR(IF(INDEX('Tableau FR Download'!M:M,MATCH('Eligible Components'!M1559,'Tableau FR Download'!G:G,0))=0,"",INDEX('Tableau FR Download'!M:M,MATCH('Eligible Components'!M1559,'Tableau FR Download'!G:G,0))),"")</f>
        <v/>
      </c>
    </row>
    <row r="1560" spans="1:21" hidden="1" x14ac:dyDescent="0.35">
      <c r="A1560" s="1">
        <f t="shared" si="83"/>
        <v>0</v>
      </c>
      <c r="B1560" s="1">
        <v>0</v>
      </c>
      <c r="C1560" s="1" t="s">
        <v>201</v>
      </c>
      <c r="D1560" s="1" t="s">
        <v>180</v>
      </c>
      <c r="E1560" s="1" t="s">
        <v>133</v>
      </c>
      <c r="F1560" s="1" t="s">
        <v>215</v>
      </c>
      <c r="G1560" s="1" t="str">
        <f t="shared" si="82"/>
        <v>Turkmenistan-Tuberculosis,Malaria,RSSH</v>
      </c>
      <c r="H1560" s="1">
        <v>0</v>
      </c>
      <c r="I1560" s="1" t="s">
        <v>58</v>
      </c>
      <c r="J1560" s="1" t="str">
        <f>IF(IFERROR(IF(M1560="",INDEX('Review Approach Lookup'!D:D,MATCH('Eligible Components'!G1560,'Review Approach Lookup'!A:A,0)),INDEX('Tableau FR Download'!I:I,MATCH(M1560,'Tableau FR Download'!G:G,0))),"")=0,"TBC",IFERROR(IF(M1560="",INDEX('Review Approach Lookup'!D:D,MATCH('Eligible Components'!G1560,'Review Approach Lookup'!A:A,0)),INDEX('Tableau FR Download'!I:I,MATCH(M1560,'Tableau FR Download'!G:G,0))),""))</f>
        <v/>
      </c>
      <c r="K1560" s="1" t="s">
        <v>218</v>
      </c>
      <c r="L1560" s="1">
        <f>_xlfn.MAXIFS('Tableau FR Download'!A:A,'Tableau FR Download'!B:B,'Eligible Components'!G1560)</f>
        <v>0</v>
      </c>
      <c r="M1560" s="1" t="str">
        <f>IF(L1560=0,"",INDEX('Tableau FR Download'!G:G,MATCH('Eligible Components'!L1560,'Tableau FR Download'!A:A,0)))</f>
        <v/>
      </c>
      <c r="N1560" s="2" t="str">
        <f>IFERROR(IF(LEFT(INDEX('Tableau FR Download'!J:J,MATCH('Eligible Components'!M1560,'Tableau FR Download'!G:G,0)),FIND(" - ",INDEX('Tableau FR Download'!J:J,MATCH('Eligible Components'!M1560,'Tableau FR Download'!G:G,0)))-1) = 0,"",LEFT(INDEX('Tableau FR Download'!J:J,MATCH('Eligible Components'!M1560,'Tableau FR Download'!G:G,0)),FIND(" - ",INDEX('Tableau FR Download'!J:J,MATCH('Eligible Components'!M1560,'Tableau FR Download'!G:G,0)))-1)),"")</f>
        <v/>
      </c>
      <c r="O1560" s="2" t="str">
        <f>IF(T1560="No","",IFERROR(IF(INDEX('Tableau FR Download'!M:M,MATCH('Eligible Components'!M1560,'Tableau FR Download'!G:G,0))=0,"",INDEX('Tableau FR Download'!M:M,MATCH('Eligible Components'!M1560,'Tableau FR Download'!G:G,0))),""))</f>
        <v/>
      </c>
      <c r="P1560" s="27" t="str">
        <f>IF(IFERROR(
INDEX('Funding Request Tracker'!$G$6:$G$13,MATCH('Eligible Components'!N1560,'Funding Request Tracker'!$F$6:$F$13,0)),"")=0,"",
IFERROR(INDEX('Funding Request Tracker'!$G$6:$G$13,MATCH('Eligible Components'!N1560,'Funding Request Tracker'!$F$6:$F$13,0)),
""))</f>
        <v/>
      </c>
      <c r="Q1560" s="27" t="str">
        <f>IF(IFERROR(INDEX('Tableau FR Download'!N:N,MATCH('Eligible Components'!M1560,'Tableau FR Download'!G:G,0)),"")=0,"",IFERROR(INDEX('Tableau FR Download'!N:N,MATCH('Eligible Components'!M1560,'Tableau FR Download'!G:G,0)),""))</f>
        <v/>
      </c>
      <c r="R1560" s="27" t="str">
        <f>IF(IFERROR(INDEX('Tableau FR Download'!O:O,MATCH('Eligible Components'!M1560,'Tableau FR Download'!G:G,0)),"")=0,"",IFERROR(INDEX('Tableau FR Download'!O:O,MATCH('Eligible Components'!M1560,'Tableau FR Download'!G:G,0)),""))</f>
        <v/>
      </c>
      <c r="S1560" t="str">
        <f t="shared" si="84"/>
        <v/>
      </c>
      <c r="T1560" s="1" t="str">
        <f>IFERROR(INDEX('User Instructions'!$E$3:$E$8,MATCH('Eligible Components'!N1560,'User Instructions'!$D$3:$D$8,0)),"")</f>
        <v/>
      </c>
      <c r="U1560" s="1" t="str">
        <f>IFERROR(IF(INDEX('Tableau FR Download'!M:M,MATCH('Eligible Components'!M1560,'Tableau FR Download'!G:G,0))=0,"",INDEX('Tableau FR Download'!M:M,MATCH('Eligible Components'!M1560,'Tableau FR Download'!G:G,0))),"")</f>
        <v/>
      </c>
    </row>
    <row r="1561" spans="1:21" hidden="1" x14ac:dyDescent="0.35">
      <c r="A1561" s="1">
        <f t="shared" si="83"/>
        <v>0</v>
      </c>
      <c r="B1561" s="1">
        <v>0</v>
      </c>
      <c r="C1561" s="1" t="s">
        <v>201</v>
      </c>
      <c r="D1561" s="1" t="s">
        <v>180</v>
      </c>
      <c r="E1561" s="1" t="s">
        <v>121</v>
      </c>
      <c r="F1561" s="1" t="s">
        <v>216</v>
      </c>
      <c r="G1561" s="1" t="str">
        <f t="shared" si="82"/>
        <v>Turkmenistan-Tuberculosis,RSSH</v>
      </c>
      <c r="H1561" s="1">
        <v>1</v>
      </c>
      <c r="I1561" s="1" t="s">
        <v>58</v>
      </c>
      <c r="J1561" s="1" t="str">
        <f>IF(IFERROR(IF(M1561="",INDEX('Review Approach Lookup'!D:D,MATCH('Eligible Components'!G1561,'Review Approach Lookup'!A:A,0)),INDEX('Tableau FR Download'!I:I,MATCH(M1561,'Tableau FR Download'!G:G,0))),"")=0,"TBC",IFERROR(IF(M1561="",INDEX('Review Approach Lookup'!D:D,MATCH('Eligible Components'!G1561,'Review Approach Lookup'!A:A,0)),INDEX('Tableau FR Download'!I:I,MATCH(M1561,'Tableau FR Download'!G:G,0))),""))</f>
        <v/>
      </c>
      <c r="K1561" s="1" t="s">
        <v>218</v>
      </c>
      <c r="L1561" s="1">
        <f>_xlfn.MAXIFS('Tableau FR Download'!A:A,'Tableau FR Download'!B:B,'Eligible Components'!G1561)</f>
        <v>0</v>
      </c>
      <c r="M1561" s="1" t="str">
        <f>IF(L1561=0,"",INDEX('Tableau FR Download'!G:G,MATCH('Eligible Components'!L1561,'Tableau FR Download'!A:A,0)))</f>
        <v/>
      </c>
      <c r="N1561" s="2" t="str">
        <f>IFERROR(IF(LEFT(INDEX('Tableau FR Download'!J:J,MATCH('Eligible Components'!M1561,'Tableau FR Download'!G:G,0)),FIND(" - ",INDEX('Tableau FR Download'!J:J,MATCH('Eligible Components'!M1561,'Tableau FR Download'!G:G,0)))-1) = 0,"",LEFT(INDEX('Tableau FR Download'!J:J,MATCH('Eligible Components'!M1561,'Tableau FR Download'!G:G,0)),FIND(" - ",INDEX('Tableau FR Download'!J:J,MATCH('Eligible Components'!M1561,'Tableau FR Download'!G:G,0)))-1)),"")</f>
        <v/>
      </c>
      <c r="O1561" s="2" t="str">
        <f>IF(T1561="No","",IFERROR(IF(INDEX('Tableau FR Download'!M:M,MATCH('Eligible Components'!M1561,'Tableau FR Download'!G:G,0))=0,"",INDEX('Tableau FR Download'!M:M,MATCH('Eligible Components'!M1561,'Tableau FR Download'!G:G,0))),""))</f>
        <v/>
      </c>
      <c r="P1561" s="27" t="str">
        <f>IF(IFERROR(
INDEX('Funding Request Tracker'!$G$6:$G$13,MATCH('Eligible Components'!N1561,'Funding Request Tracker'!$F$6:$F$13,0)),"")=0,"",
IFERROR(INDEX('Funding Request Tracker'!$G$6:$G$13,MATCH('Eligible Components'!N1561,'Funding Request Tracker'!$F$6:$F$13,0)),
""))</f>
        <v/>
      </c>
      <c r="Q1561" s="27" t="str">
        <f>IF(IFERROR(INDEX('Tableau FR Download'!N:N,MATCH('Eligible Components'!M1561,'Tableau FR Download'!G:G,0)),"")=0,"",IFERROR(INDEX('Tableau FR Download'!N:N,MATCH('Eligible Components'!M1561,'Tableau FR Download'!G:G,0)),""))</f>
        <v/>
      </c>
      <c r="R1561" s="27" t="str">
        <f>IF(IFERROR(INDEX('Tableau FR Download'!O:O,MATCH('Eligible Components'!M1561,'Tableau FR Download'!G:G,0)),"")=0,"",IFERROR(INDEX('Tableau FR Download'!O:O,MATCH('Eligible Components'!M1561,'Tableau FR Download'!G:G,0)),""))</f>
        <v/>
      </c>
      <c r="S1561" t="str">
        <f t="shared" si="84"/>
        <v/>
      </c>
      <c r="T1561" s="1" t="str">
        <f>IFERROR(INDEX('User Instructions'!$E$3:$E$8,MATCH('Eligible Components'!N1561,'User Instructions'!$D$3:$D$8,0)),"")</f>
        <v/>
      </c>
      <c r="U1561" s="1" t="str">
        <f>IFERROR(IF(INDEX('Tableau FR Download'!M:M,MATCH('Eligible Components'!M1561,'Tableau FR Download'!G:G,0))=0,"",INDEX('Tableau FR Download'!M:M,MATCH('Eligible Components'!M1561,'Tableau FR Download'!G:G,0))),"")</f>
        <v/>
      </c>
    </row>
    <row r="1562" spans="1:21" hidden="1" x14ac:dyDescent="0.35">
      <c r="A1562" s="1">
        <f t="shared" si="83"/>
        <v>0</v>
      </c>
      <c r="B1562" s="1">
        <v>1</v>
      </c>
      <c r="C1562" s="1" t="s">
        <v>201</v>
      </c>
      <c r="D1562" s="1" t="s">
        <v>181</v>
      </c>
      <c r="E1562" s="1" t="s">
        <v>59</v>
      </c>
      <c r="F1562" s="1" t="s">
        <v>59</v>
      </c>
      <c r="G1562" s="1" t="str">
        <f t="shared" si="82"/>
        <v>Uganda-HIV/AIDS</v>
      </c>
      <c r="H1562" s="1">
        <v>1</v>
      </c>
      <c r="I1562" s="1" t="s">
        <v>107</v>
      </c>
      <c r="J1562" s="1" t="str">
        <f>IF(IFERROR(IF(M1562="",INDEX('Review Approach Lookup'!D:D,MATCH('Eligible Components'!G1562,'Review Approach Lookup'!A:A,0)),INDEX('Tableau FR Download'!I:I,MATCH(M1562,'Tableau FR Download'!G:G,0))),"")=0,"TBC",IFERROR(IF(M1562="",INDEX('Review Approach Lookup'!D:D,MATCH('Eligible Components'!G1562,'Review Approach Lookup'!A:A,0)),INDEX('Tableau FR Download'!I:I,MATCH(M1562,'Tableau FR Download'!G:G,0))),""))</f>
        <v>Tailored for National Strategic Plans</v>
      </c>
      <c r="K1562" s="1" t="s">
        <v>219</v>
      </c>
      <c r="L1562" s="1">
        <f>_xlfn.MAXIFS('Tableau FR Download'!A:A,'Tableau FR Download'!B:B,'Eligible Components'!G1562)</f>
        <v>0</v>
      </c>
      <c r="M1562" s="1" t="str">
        <f>IF(L1562=0,"",INDEX('Tableau FR Download'!G:G,MATCH('Eligible Components'!L1562,'Tableau FR Download'!A:A,0)))</f>
        <v/>
      </c>
      <c r="N1562" s="2" t="str">
        <f>IFERROR(IF(LEFT(INDEX('Tableau FR Download'!J:J,MATCH('Eligible Components'!M1562,'Tableau FR Download'!G:G,0)),FIND(" - ",INDEX('Tableau FR Download'!J:J,MATCH('Eligible Components'!M1562,'Tableau FR Download'!G:G,0)))-1) = 0,"",LEFT(INDEX('Tableau FR Download'!J:J,MATCH('Eligible Components'!M1562,'Tableau FR Download'!G:G,0)),FIND(" - ",INDEX('Tableau FR Download'!J:J,MATCH('Eligible Components'!M1562,'Tableau FR Download'!G:G,0)))-1)),"")</f>
        <v/>
      </c>
      <c r="O1562" s="2" t="str">
        <f>IF(T1562="No","",IFERROR(IF(INDEX('Tableau FR Download'!M:M,MATCH('Eligible Components'!M1562,'Tableau FR Download'!G:G,0))=0,"",INDEX('Tableau FR Download'!M:M,MATCH('Eligible Components'!M1562,'Tableau FR Download'!G:G,0))),""))</f>
        <v/>
      </c>
      <c r="P1562" s="27" t="str">
        <f>IF(IFERROR(
INDEX('Funding Request Tracker'!$G$6:$G$13,MATCH('Eligible Components'!N1562,'Funding Request Tracker'!$F$6:$F$13,0)),"")=0,"",
IFERROR(INDEX('Funding Request Tracker'!$G$6:$G$13,MATCH('Eligible Components'!N1562,'Funding Request Tracker'!$F$6:$F$13,0)),
""))</f>
        <v/>
      </c>
      <c r="Q1562" s="27" t="str">
        <f>IF(IFERROR(INDEX('Tableau FR Download'!N:N,MATCH('Eligible Components'!M1562,'Tableau FR Download'!G:G,0)),"")=0,"",IFERROR(INDEX('Tableau FR Download'!N:N,MATCH('Eligible Components'!M1562,'Tableau FR Download'!G:G,0)),""))</f>
        <v/>
      </c>
      <c r="R1562" s="27" t="str">
        <f>IF(IFERROR(INDEX('Tableau FR Download'!O:O,MATCH('Eligible Components'!M1562,'Tableau FR Download'!G:G,0)),"")=0,"",IFERROR(INDEX('Tableau FR Download'!O:O,MATCH('Eligible Components'!M1562,'Tableau FR Download'!G:G,0)),""))</f>
        <v/>
      </c>
      <c r="S1562" t="str">
        <f t="shared" si="84"/>
        <v/>
      </c>
      <c r="T1562" s="1" t="str">
        <f>IFERROR(INDEX('User Instructions'!$E$3:$E$8,MATCH('Eligible Components'!N1562,'User Instructions'!$D$3:$D$8,0)),"")</f>
        <v/>
      </c>
      <c r="U1562" s="1" t="str">
        <f>IFERROR(IF(INDEX('Tableau FR Download'!M:M,MATCH('Eligible Components'!M1562,'Tableau FR Download'!G:G,0))=0,"",INDEX('Tableau FR Download'!M:M,MATCH('Eligible Components'!M1562,'Tableau FR Download'!G:G,0))),"")</f>
        <v/>
      </c>
    </row>
    <row r="1563" spans="1:21" hidden="1" x14ac:dyDescent="0.35">
      <c r="A1563" s="1">
        <f t="shared" si="83"/>
        <v>0</v>
      </c>
      <c r="B1563" s="1">
        <v>0</v>
      </c>
      <c r="C1563" s="1" t="s">
        <v>201</v>
      </c>
      <c r="D1563" s="1" t="s">
        <v>181</v>
      </c>
      <c r="E1563" s="1" t="s">
        <v>103</v>
      </c>
      <c r="F1563" s="1" t="s">
        <v>203</v>
      </c>
      <c r="G1563" s="1" t="str">
        <f t="shared" si="82"/>
        <v>Uganda-HIV/AIDS,Malaria</v>
      </c>
      <c r="H1563" s="1">
        <v>0</v>
      </c>
      <c r="I1563" s="1" t="s">
        <v>107</v>
      </c>
      <c r="J1563" s="1" t="str">
        <f>IF(IFERROR(IF(M1563="",INDEX('Review Approach Lookup'!D:D,MATCH('Eligible Components'!G1563,'Review Approach Lookup'!A:A,0)),INDEX('Tableau FR Download'!I:I,MATCH(M1563,'Tableau FR Download'!G:G,0))),"")=0,"TBC",IFERROR(IF(M1563="",INDEX('Review Approach Lookup'!D:D,MATCH('Eligible Components'!G1563,'Review Approach Lookup'!A:A,0)),INDEX('Tableau FR Download'!I:I,MATCH(M1563,'Tableau FR Download'!G:G,0))),""))</f>
        <v/>
      </c>
      <c r="K1563" s="1" t="s">
        <v>219</v>
      </c>
      <c r="L1563" s="1">
        <f>_xlfn.MAXIFS('Tableau FR Download'!A:A,'Tableau FR Download'!B:B,'Eligible Components'!G1563)</f>
        <v>0</v>
      </c>
      <c r="M1563" s="1" t="str">
        <f>IF(L1563=0,"",INDEX('Tableau FR Download'!G:G,MATCH('Eligible Components'!L1563,'Tableau FR Download'!A:A,0)))</f>
        <v/>
      </c>
      <c r="N1563" s="2" t="str">
        <f>IFERROR(IF(LEFT(INDEX('Tableau FR Download'!J:J,MATCH('Eligible Components'!M1563,'Tableau FR Download'!G:G,0)),FIND(" - ",INDEX('Tableau FR Download'!J:J,MATCH('Eligible Components'!M1563,'Tableau FR Download'!G:G,0)))-1) = 0,"",LEFT(INDEX('Tableau FR Download'!J:J,MATCH('Eligible Components'!M1563,'Tableau FR Download'!G:G,0)),FIND(" - ",INDEX('Tableau FR Download'!J:J,MATCH('Eligible Components'!M1563,'Tableau FR Download'!G:G,0)))-1)),"")</f>
        <v/>
      </c>
      <c r="O1563" s="2" t="str">
        <f>IF(T1563="No","",IFERROR(IF(INDEX('Tableau FR Download'!M:M,MATCH('Eligible Components'!M1563,'Tableau FR Download'!G:G,0))=0,"",INDEX('Tableau FR Download'!M:M,MATCH('Eligible Components'!M1563,'Tableau FR Download'!G:G,0))),""))</f>
        <v/>
      </c>
      <c r="P1563" s="27" t="str">
        <f>IF(IFERROR(
INDEX('Funding Request Tracker'!$G$6:$G$13,MATCH('Eligible Components'!N1563,'Funding Request Tracker'!$F$6:$F$13,0)),"")=0,"",
IFERROR(INDEX('Funding Request Tracker'!$G$6:$G$13,MATCH('Eligible Components'!N1563,'Funding Request Tracker'!$F$6:$F$13,0)),
""))</f>
        <v/>
      </c>
      <c r="Q1563" s="27" t="str">
        <f>IF(IFERROR(INDEX('Tableau FR Download'!N:N,MATCH('Eligible Components'!M1563,'Tableau FR Download'!G:G,0)),"")=0,"",IFERROR(INDEX('Tableau FR Download'!N:N,MATCH('Eligible Components'!M1563,'Tableau FR Download'!G:G,0)),""))</f>
        <v/>
      </c>
      <c r="R1563" s="27" t="str">
        <f>IF(IFERROR(INDEX('Tableau FR Download'!O:O,MATCH('Eligible Components'!M1563,'Tableau FR Download'!G:G,0)),"")=0,"",IFERROR(INDEX('Tableau FR Download'!O:O,MATCH('Eligible Components'!M1563,'Tableau FR Download'!G:G,0)),""))</f>
        <v/>
      </c>
      <c r="S1563" t="str">
        <f t="shared" si="84"/>
        <v/>
      </c>
      <c r="T1563" s="1" t="str">
        <f>IFERROR(INDEX('User Instructions'!$E$3:$E$8,MATCH('Eligible Components'!N1563,'User Instructions'!$D$3:$D$8,0)),"")</f>
        <v/>
      </c>
      <c r="U1563" s="1" t="str">
        <f>IFERROR(IF(INDEX('Tableau FR Download'!M:M,MATCH('Eligible Components'!M1563,'Tableau FR Download'!G:G,0))=0,"",INDEX('Tableau FR Download'!M:M,MATCH('Eligible Components'!M1563,'Tableau FR Download'!G:G,0))),"")</f>
        <v/>
      </c>
    </row>
    <row r="1564" spans="1:21" hidden="1" x14ac:dyDescent="0.35">
      <c r="A1564" s="1">
        <f t="shared" si="83"/>
        <v>0</v>
      </c>
      <c r="B1564" s="1">
        <v>0</v>
      </c>
      <c r="C1564" s="1" t="s">
        <v>201</v>
      </c>
      <c r="D1564" s="1" t="s">
        <v>181</v>
      </c>
      <c r="E1564" s="1" t="s">
        <v>204</v>
      </c>
      <c r="F1564" s="1" t="s">
        <v>205</v>
      </c>
      <c r="G1564" s="1" t="str">
        <f t="shared" si="82"/>
        <v>Uganda-HIV/AIDS,Malaria,RSSH</v>
      </c>
      <c r="H1564" s="1">
        <v>1</v>
      </c>
      <c r="I1564" s="1" t="s">
        <v>107</v>
      </c>
      <c r="J1564" s="1" t="str">
        <f>IF(IFERROR(IF(M1564="",INDEX('Review Approach Lookup'!D:D,MATCH('Eligible Components'!G1564,'Review Approach Lookup'!A:A,0)),INDEX('Tableau FR Download'!I:I,MATCH(M1564,'Tableau FR Download'!G:G,0))),"")=0,"TBC",IFERROR(IF(M1564="",INDEX('Review Approach Lookup'!D:D,MATCH('Eligible Components'!G1564,'Review Approach Lookup'!A:A,0)),INDEX('Tableau FR Download'!I:I,MATCH(M1564,'Tableau FR Download'!G:G,0))),""))</f>
        <v/>
      </c>
      <c r="K1564" s="1" t="s">
        <v>219</v>
      </c>
      <c r="L1564" s="1">
        <f>_xlfn.MAXIFS('Tableau FR Download'!A:A,'Tableau FR Download'!B:B,'Eligible Components'!G1564)</f>
        <v>0</v>
      </c>
      <c r="M1564" s="1" t="str">
        <f>IF(L1564=0,"",INDEX('Tableau FR Download'!G:G,MATCH('Eligible Components'!L1564,'Tableau FR Download'!A:A,0)))</f>
        <v/>
      </c>
      <c r="N1564" s="2" t="str">
        <f>IFERROR(IF(LEFT(INDEX('Tableau FR Download'!J:J,MATCH('Eligible Components'!M1564,'Tableau FR Download'!G:G,0)),FIND(" - ",INDEX('Tableau FR Download'!J:J,MATCH('Eligible Components'!M1564,'Tableau FR Download'!G:G,0)))-1) = 0,"",LEFT(INDEX('Tableau FR Download'!J:J,MATCH('Eligible Components'!M1564,'Tableau FR Download'!G:G,0)),FIND(" - ",INDEX('Tableau FR Download'!J:J,MATCH('Eligible Components'!M1564,'Tableau FR Download'!G:G,0)))-1)),"")</f>
        <v/>
      </c>
      <c r="O1564" s="2" t="str">
        <f>IF(T1564="No","",IFERROR(IF(INDEX('Tableau FR Download'!M:M,MATCH('Eligible Components'!M1564,'Tableau FR Download'!G:G,0))=0,"",INDEX('Tableau FR Download'!M:M,MATCH('Eligible Components'!M1564,'Tableau FR Download'!G:G,0))),""))</f>
        <v/>
      </c>
      <c r="P1564" s="27" t="str">
        <f>IF(IFERROR(
INDEX('Funding Request Tracker'!$G$6:$G$13,MATCH('Eligible Components'!N1564,'Funding Request Tracker'!$F$6:$F$13,0)),"")=0,"",
IFERROR(INDEX('Funding Request Tracker'!$G$6:$G$13,MATCH('Eligible Components'!N1564,'Funding Request Tracker'!$F$6:$F$13,0)),
""))</f>
        <v/>
      </c>
      <c r="Q1564" s="27" t="str">
        <f>IF(IFERROR(INDEX('Tableau FR Download'!N:N,MATCH('Eligible Components'!M1564,'Tableau FR Download'!G:G,0)),"")=0,"",IFERROR(INDEX('Tableau FR Download'!N:N,MATCH('Eligible Components'!M1564,'Tableau FR Download'!G:G,0)),""))</f>
        <v/>
      </c>
      <c r="R1564" s="27" t="str">
        <f>IF(IFERROR(INDEX('Tableau FR Download'!O:O,MATCH('Eligible Components'!M1564,'Tableau FR Download'!G:G,0)),"")=0,"",IFERROR(INDEX('Tableau FR Download'!O:O,MATCH('Eligible Components'!M1564,'Tableau FR Download'!G:G,0)),""))</f>
        <v/>
      </c>
      <c r="S1564" t="str">
        <f t="shared" si="84"/>
        <v/>
      </c>
      <c r="T1564" s="1" t="str">
        <f>IFERROR(INDEX('User Instructions'!$E$3:$E$8,MATCH('Eligible Components'!N1564,'User Instructions'!$D$3:$D$8,0)),"")</f>
        <v/>
      </c>
      <c r="U1564" s="1" t="str">
        <f>IFERROR(IF(INDEX('Tableau FR Download'!M:M,MATCH('Eligible Components'!M1564,'Tableau FR Download'!G:G,0))=0,"",INDEX('Tableau FR Download'!M:M,MATCH('Eligible Components'!M1564,'Tableau FR Download'!G:G,0))),"")</f>
        <v/>
      </c>
    </row>
    <row r="1565" spans="1:21" hidden="1" x14ac:dyDescent="0.35">
      <c r="A1565" s="1">
        <f t="shared" si="83"/>
        <v>0</v>
      </c>
      <c r="B1565" s="1">
        <v>0</v>
      </c>
      <c r="C1565" s="1" t="s">
        <v>201</v>
      </c>
      <c r="D1565" s="1" t="s">
        <v>181</v>
      </c>
      <c r="E1565" s="1" t="s">
        <v>206</v>
      </c>
      <c r="F1565" s="1" t="s">
        <v>207</v>
      </c>
      <c r="G1565" s="1" t="str">
        <f t="shared" si="82"/>
        <v>Uganda-HIV/AIDS,RSSH</v>
      </c>
      <c r="H1565" s="1">
        <v>0</v>
      </c>
      <c r="I1565" s="1" t="s">
        <v>107</v>
      </c>
      <c r="J1565" s="1" t="str">
        <f>IF(IFERROR(IF(M1565="",INDEX('Review Approach Lookup'!D:D,MATCH('Eligible Components'!G1565,'Review Approach Lookup'!A:A,0)),INDEX('Tableau FR Download'!I:I,MATCH(M1565,'Tableau FR Download'!G:G,0))),"")=0,"TBC",IFERROR(IF(M1565="",INDEX('Review Approach Lookup'!D:D,MATCH('Eligible Components'!G1565,'Review Approach Lookup'!A:A,0)),INDEX('Tableau FR Download'!I:I,MATCH(M1565,'Tableau FR Download'!G:G,0))),""))</f>
        <v/>
      </c>
      <c r="K1565" s="1" t="s">
        <v>219</v>
      </c>
      <c r="L1565" s="1">
        <f>_xlfn.MAXIFS('Tableau FR Download'!A:A,'Tableau FR Download'!B:B,'Eligible Components'!G1565)</f>
        <v>0</v>
      </c>
      <c r="M1565" s="1" t="str">
        <f>IF(L1565=0,"",INDEX('Tableau FR Download'!G:G,MATCH('Eligible Components'!L1565,'Tableau FR Download'!A:A,0)))</f>
        <v/>
      </c>
      <c r="N1565" s="2" t="str">
        <f>IFERROR(IF(LEFT(INDEX('Tableau FR Download'!J:J,MATCH('Eligible Components'!M1565,'Tableau FR Download'!G:G,0)),FIND(" - ",INDEX('Tableau FR Download'!J:J,MATCH('Eligible Components'!M1565,'Tableau FR Download'!G:G,0)))-1) = 0,"",LEFT(INDEX('Tableau FR Download'!J:J,MATCH('Eligible Components'!M1565,'Tableau FR Download'!G:G,0)),FIND(" - ",INDEX('Tableau FR Download'!J:J,MATCH('Eligible Components'!M1565,'Tableau FR Download'!G:G,0)))-1)),"")</f>
        <v/>
      </c>
      <c r="O1565" s="2" t="str">
        <f>IF(T1565="No","",IFERROR(IF(INDEX('Tableau FR Download'!M:M,MATCH('Eligible Components'!M1565,'Tableau FR Download'!G:G,0))=0,"",INDEX('Tableau FR Download'!M:M,MATCH('Eligible Components'!M1565,'Tableau FR Download'!G:G,0))),""))</f>
        <v/>
      </c>
      <c r="P1565" s="27" t="str">
        <f>IF(IFERROR(
INDEX('Funding Request Tracker'!$G$6:$G$13,MATCH('Eligible Components'!N1565,'Funding Request Tracker'!$F$6:$F$13,0)),"")=0,"",
IFERROR(INDEX('Funding Request Tracker'!$G$6:$G$13,MATCH('Eligible Components'!N1565,'Funding Request Tracker'!$F$6:$F$13,0)),
""))</f>
        <v/>
      </c>
      <c r="Q1565" s="27" t="str">
        <f>IF(IFERROR(INDEX('Tableau FR Download'!N:N,MATCH('Eligible Components'!M1565,'Tableau FR Download'!G:G,0)),"")=0,"",IFERROR(INDEX('Tableau FR Download'!N:N,MATCH('Eligible Components'!M1565,'Tableau FR Download'!G:G,0)),""))</f>
        <v/>
      </c>
      <c r="R1565" s="27" t="str">
        <f>IF(IFERROR(INDEX('Tableau FR Download'!O:O,MATCH('Eligible Components'!M1565,'Tableau FR Download'!G:G,0)),"")=0,"",IFERROR(INDEX('Tableau FR Download'!O:O,MATCH('Eligible Components'!M1565,'Tableau FR Download'!G:G,0)),""))</f>
        <v/>
      </c>
      <c r="S1565" t="str">
        <f t="shared" si="84"/>
        <v/>
      </c>
      <c r="T1565" s="1" t="str">
        <f>IFERROR(INDEX('User Instructions'!$E$3:$E$8,MATCH('Eligible Components'!N1565,'User Instructions'!$D$3:$D$8,0)),"")</f>
        <v/>
      </c>
      <c r="U1565" s="1" t="str">
        <f>IFERROR(IF(INDEX('Tableau FR Download'!M:M,MATCH('Eligible Components'!M1565,'Tableau FR Download'!G:G,0))=0,"",INDEX('Tableau FR Download'!M:M,MATCH('Eligible Components'!M1565,'Tableau FR Download'!G:G,0))),"")</f>
        <v/>
      </c>
    </row>
    <row r="1566" spans="1:21" hidden="1" x14ac:dyDescent="0.35">
      <c r="A1566" s="1">
        <f t="shared" si="83"/>
        <v>1</v>
      </c>
      <c r="B1566" s="1">
        <v>0</v>
      </c>
      <c r="C1566" s="1" t="s">
        <v>201</v>
      </c>
      <c r="D1566" s="1" t="s">
        <v>181</v>
      </c>
      <c r="E1566" s="1" t="s">
        <v>63</v>
      </c>
      <c r="F1566" s="1" t="s">
        <v>208</v>
      </c>
      <c r="G1566" s="1" t="str">
        <f t="shared" si="82"/>
        <v>Uganda-HIV/AIDS, Tuberculosis</v>
      </c>
      <c r="H1566" s="1">
        <v>1</v>
      </c>
      <c r="I1566" s="1" t="s">
        <v>107</v>
      </c>
      <c r="J1566" s="1" t="str">
        <f>IF(IFERROR(IF(M1566="",INDEX('Review Approach Lookup'!D:D,MATCH('Eligible Components'!G1566,'Review Approach Lookup'!A:A,0)),INDEX('Tableau FR Download'!I:I,MATCH(M1566,'Tableau FR Download'!G:G,0))),"")=0,"TBC",IFERROR(IF(M1566="",INDEX('Review Approach Lookup'!D:D,MATCH('Eligible Components'!G1566,'Review Approach Lookup'!A:A,0)),INDEX('Tableau FR Download'!I:I,MATCH(M1566,'Tableau FR Download'!G:G,0))),""))</f>
        <v>Tailored for National Strategic Plans</v>
      </c>
      <c r="K1566" s="1" t="s">
        <v>219</v>
      </c>
      <c r="L1566" s="1">
        <f>_xlfn.MAXIFS('Tableau FR Download'!A:A,'Tableau FR Download'!B:B,'Eligible Components'!G1566)</f>
        <v>1408</v>
      </c>
      <c r="M1566" s="1" t="str">
        <f>IF(L1566=0,"",INDEX('Tableau FR Download'!G:G,MATCH('Eligible Components'!L1566,'Tableau FR Download'!A:A,0)))</f>
        <v>FR1408-UGA-C</v>
      </c>
      <c r="N1566" s="2" t="str">
        <f>IFERROR(IF(LEFT(INDEX('Tableau FR Download'!J:J,MATCH('Eligible Components'!M1566,'Tableau FR Download'!G:G,0)),FIND(" - ",INDEX('Tableau FR Download'!J:J,MATCH('Eligible Components'!M1566,'Tableau FR Download'!G:G,0)))-1) = 0,"",LEFT(INDEX('Tableau FR Download'!J:J,MATCH('Eligible Components'!M1566,'Tableau FR Download'!G:G,0)),FIND(" - ",INDEX('Tableau FR Download'!J:J,MATCH('Eligible Components'!M1566,'Tableau FR Download'!G:G,0)))-1)),"")</f>
        <v>Window 1</v>
      </c>
      <c r="O1566" s="2" t="str">
        <f>IF(T1566="No","",IFERROR(IF(INDEX('Tableau FR Download'!M:M,MATCH('Eligible Components'!M1566,'Tableau FR Download'!G:G,0))=0,"",INDEX('Tableau FR Download'!M:M,MATCH('Eligible Components'!M1566,'Tableau FR Download'!G:G,0))),""))</f>
        <v>Grant Making</v>
      </c>
      <c r="P1566" s="27">
        <f>IF(IFERROR(
INDEX('Funding Request Tracker'!$G$6:$G$13,MATCH('Eligible Components'!N1566,'Funding Request Tracker'!$F$6:$F$13,0)),"")=0,"",
IFERROR(INDEX('Funding Request Tracker'!$G$6:$G$13,MATCH('Eligible Components'!N1566,'Funding Request Tracker'!$F$6:$F$13,0)),
""))</f>
        <v>45005</v>
      </c>
      <c r="Q1566" s="27">
        <f>IF(IFERROR(INDEX('Tableau FR Download'!N:N,MATCH('Eligible Components'!M1566,'Tableau FR Download'!G:G,0)),"")=0,"",IFERROR(INDEX('Tableau FR Download'!N:N,MATCH('Eligible Components'!M1566,'Tableau FR Download'!G:G,0)),""))</f>
        <v>45232</v>
      </c>
      <c r="R1566" s="27">
        <f>IF(IFERROR(INDEX('Tableau FR Download'!O:O,MATCH('Eligible Components'!M1566,'Tableau FR Download'!G:G,0)),"")=0,"",IFERROR(INDEX('Tableau FR Download'!O:O,MATCH('Eligible Components'!M1566,'Tableau FR Download'!G:G,0)),""))</f>
        <v>45264</v>
      </c>
      <c r="S1566">
        <f t="shared" si="84"/>
        <v>8.4918032786885238</v>
      </c>
      <c r="T1566" s="1" t="str">
        <f>IFERROR(INDEX('User Instructions'!$E$3:$E$8,MATCH('Eligible Components'!N1566,'User Instructions'!$D$3:$D$8,0)),"")</f>
        <v>Yes</v>
      </c>
      <c r="U1566" s="1" t="str">
        <f>IFERROR(IF(INDEX('Tableau FR Download'!M:M,MATCH('Eligible Components'!M1566,'Tableau FR Download'!G:G,0))=0,"",INDEX('Tableau FR Download'!M:M,MATCH('Eligible Components'!M1566,'Tableau FR Download'!G:G,0))),"")</f>
        <v>Grant Making</v>
      </c>
    </row>
    <row r="1567" spans="1:21" hidden="1" x14ac:dyDescent="0.35">
      <c r="A1567" s="1">
        <f t="shared" si="83"/>
        <v>0</v>
      </c>
      <c r="B1567" s="1">
        <v>0</v>
      </c>
      <c r="C1567" s="1" t="s">
        <v>201</v>
      </c>
      <c r="D1567" s="1" t="s">
        <v>181</v>
      </c>
      <c r="E1567" s="1" t="s">
        <v>53</v>
      </c>
      <c r="F1567" s="1" t="s">
        <v>209</v>
      </c>
      <c r="G1567" s="1" t="str">
        <f t="shared" si="82"/>
        <v>Uganda-HIV/AIDS,Tuberculosis,Malaria</v>
      </c>
      <c r="H1567" s="1">
        <v>0</v>
      </c>
      <c r="I1567" s="1" t="s">
        <v>107</v>
      </c>
      <c r="J1567" s="1" t="str">
        <f>IF(IFERROR(IF(M1567="",INDEX('Review Approach Lookup'!D:D,MATCH('Eligible Components'!G1567,'Review Approach Lookup'!A:A,0)),INDEX('Tableau FR Download'!I:I,MATCH(M1567,'Tableau FR Download'!G:G,0))),"")=0,"TBC",IFERROR(IF(M1567="",INDEX('Review Approach Lookup'!D:D,MATCH('Eligible Components'!G1567,'Review Approach Lookup'!A:A,0)),INDEX('Tableau FR Download'!I:I,MATCH(M1567,'Tableau FR Download'!G:G,0))),""))</f>
        <v/>
      </c>
      <c r="K1567" s="1" t="s">
        <v>219</v>
      </c>
      <c r="L1567" s="1">
        <f>_xlfn.MAXIFS('Tableau FR Download'!A:A,'Tableau FR Download'!B:B,'Eligible Components'!G1567)</f>
        <v>0</v>
      </c>
      <c r="M1567" s="1" t="str">
        <f>IF(L1567=0,"",INDEX('Tableau FR Download'!G:G,MATCH('Eligible Components'!L1567,'Tableau FR Download'!A:A,0)))</f>
        <v/>
      </c>
      <c r="N1567" s="2" t="str">
        <f>IFERROR(IF(LEFT(INDEX('Tableau FR Download'!J:J,MATCH('Eligible Components'!M1567,'Tableau FR Download'!G:G,0)),FIND(" - ",INDEX('Tableau FR Download'!J:J,MATCH('Eligible Components'!M1567,'Tableau FR Download'!G:G,0)))-1) = 0,"",LEFT(INDEX('Tableau FR Download'!J:J,MATCH('Eligible Components'!M1567,'Tableau FR Download'!G:G,0)),FIND(" - ",INDEX('Tableau FR Download'!J:J,MATCH('Eligible Components'!M1567,'Tableau FR Download'!G:G,0)))-1)),"")</f>
        <v/>
      </c>
      <c r="O1567" s="2" t="str">
        <f>IF(T1567="No","",IFERROR(IF(INDEX('Tableau FR Download'!M:M,MATCH('Eligible Components'!M1567,'Tableau FR Download'!G:G,0))=0,"",INDEX('Tableau FR Download'!M:M,MATCH('Eligible Components'!M1567,'Tableau FR Download'!G:G,0))),""))</f>
        <v/>
      </c>
      <c r="P1567" s="27" t="str">
        <f>IF(IFERROR(
INDEX('Funding Request Tracker'!$G$6:$G$13,MATCH('Eligible Components'!N1567,'Funding Request Tracker'!$F$6:$F$13,0)),"")=0,"",
IFERROR(INDEX('Funding Request Tracker'!$G$6:$G$13,MATCH('Eligible Components'!N1567,'Funding Request Tracker'!$F$6:$F$13,0)),
""))</f>
        <v/>
      </c>
      <c r="Q1567" s="27" t="str">
        <f>IF(IFERROR(INDEX('Tableau FR Download'!N:N,MATCH('Eligible Components'!M1567,'Tableau FR Download'!G:G,0)),"")=0,"",IFERROR(INDEX('Tableau FR Download'!N:N,MATCH('Eligible Components'!M1567,'Tableau FR Download'!G:G,0)),""))</f>
        <v/>
      </c>
      <c r="R1567" s="27" t="str">
        <f>IF(IFERROR(INDEX('Tableau FR Download'!O:O,MATCH('Eligible Components'!M1567,'Tableau FR Download'!G:G,0)),"")=0,"",IFERROR(INDEX('Tableau FR Download'!O:O,MATCH('Eligible Components'!M1567,'Tableau FR Download'!G:G,0)),""))</f>
        <v/>
      </c>
      <c r="S1567" t="str">
        <f t="shared" si="84"/>
        <v/>
      </c>
      <c r="T1567" s="1" t="str">
        <f>IFERROR(INDEX('User Instructions'!$E$3:$E$8,MATCH('Eligible Components'!N1567,'User Instructions'!$D$3:$D$8,0)),"")</f>
        <v/>
      </c>
      <c r="U1567" s="1" t="str">
        <f>IFERROR(IF(INDEX('Tableau FR Download'!M:M,MATCH('Eligible Components'!M1567,'Tableau FR Download'!G:G,0))=0,"",INDEX('Tableau FR Download'!M:M,MATCH('Eligible Components'!M1567,'Tableau FR Download'!G:G,0))),"")</f>
        <v/>
      </c>
    </row>
    <row r="1568" spans="1:21" hidden="1" x14ac:dyDescent="0.35">
      <c r="A1568" s="1">
        <f t="shared" si="83"/>
        <v>0</v>
      </c>
      <c r="B1568" s="1">
        <v>0</v>
      </c>
      <c r="C1568" s="1" t="s">
        <v>201</v>
      </c>
      <c r="D1568" s="1" t="s">
        <v>181</v>
      </c>
      <c r="E1568" s="1" t="s">
        <v>81</v>
      </c>
      <c r="F1568" s="1" t="s">
        <v>210</v>
      </c>
      <c r="G1568" s="1" t="str">
        <f t="shared" si="82"/>
        <v>Uganda-HIV/AIDS,Tuberculosis,Malaria,RSSH</v>
      </c>
      <c r="H1568" s="1">
        <v>0</v>
      </c>
      <c r="I1568" s="1" t="s">
        <v>107</v>
      </c>
      <c r="J1568" s="1" t="str">
        <f>IF(IFERROR(IF(M1568="",INDEX('Review Approach Lookup'!D:D,MATCH('Eligible Components'!G1568,'Review Approach Lookup'!A:A,0)),INDEX('Tableau FR Download'!I:I,MATCH(M1568,'Tableau FR Download'!G:G,0))),"")=0,"TBC",IFERROR(IF(M1568="",INDEX('Review Approach Lookup'!D:D,MATCH('Eligible Components'!G1568,'Review Approach Lookup'!A:A,0)),INDEX('Tableau FR Download'!I:I,MATCH(M1568,'Tableau FR Download'!G:G,0))),""))</f>
        <v/>
      </c>
      <c r="K1568" s="1" t="s">
        <v>219</v>
      </c>
      <c r="L1568" s="1">
        <f>_xlfn.MAXIFS('Tableau FR Download'!A:A,'Tableau FR Download'!B:B,'Eligible Components'!G1568)</f>
        <v>0</v>
      </c>
      <c r="M1568" s="1" t="str">
        <f>IF(L1568=0,"",INDEX('Tableau FR Download'!G:G,MATCH('Eligible Components'!L1568,'Tableau FR Download'!A:A,0)))</f>
        <v/>
      </c>
      <c r="N1568" s="2" t="str">
        <f>IFERROR(IF(LEFT(INDEX('Tableau FR Download'!J:J,MATCH('Eligible Components'!M1568,'Tableau FR Download'!G:G,0)),FIND(" - ",INDEX('Tableau FR Download'!J:J,MATCH('Eligible Components'!M1568,'Tableau FR Download'!G:G,0)))-1) = 0,"",LEFT(INDEX('Tableau FR Download'!J:J,MATCH('Eligible Components'!M1568,'Tableau FR Download'!G:G,0)),FIND(" - ",INDEX('Tableau FR Download'!J:J,MATCH('Eligible Components'!M1568,'Tableau FR Download'!G:G,0)))-1)),"")</f>
        <v/>
      </c>
      <c r="O1568" s="2" t="str">
        <f>IF(T1568="No","",IFERROR(IF(INDEX('Tableau FR Download'!M:M,MATCH('Eligible Components'!M1568,'Tableau FR Download'!G:G,0))=0,"",INDEX('Tableau FR Download'!M:M,MATCH('Eligible Components'!M1568,'Tableau FR Download'!G:G,0))),""))</f>
        <v/>
      </c>
      <c r="P1568" s="27" t="str">
        <f>IF(IFERROR(
INDEX('Funding Request Tracker'!$G$6:$G$13,MATCH('Eligible Components'!N1568,'Funding Request Tracker'!$F$6:$F$13,0)),"")=0,"",
IFERROR(INDEX('Funding Request Tracker'!$G$6:$G$13,MATCH('Eligible Components'!N1568,'Funding Request Tracker'!$F$6:$F$13,0)),
""))</f>
        <v/>
      </c>
      <c r="Q1568" s="27" t="str">
        <f>IF(IFERROR(INDEX('Tableau FR Download'!N:N,MATCH('Eligible Components'!M1568,'Tableau FR Download'!G:G,0)),"")=0,"",IFERROR(INDEX('Tableau FR Download'!N:N,MATCH('Eligible Components'!M1568,'Tableau FR Download'!G:G,0)),""))</f>
        <v/>
      </c>
      <c r="R1568" s="27" t="str">
        <f>IF(IFERROR(INDEX('Tableau FR Download'!O:O,MATCH('Eligible Components'!M1568,'Tableau FR Download'!G:G,0)),"")=0,"",IFERROR(INDEX('Tableau FR Download'!O:O,MATCH('Eligible Components'!M1568,'Tableau FR Download'!G:G,0)),""))</f>
        <v/>
      </c>
      <c r="S1568" t="str">
        <f t="shared" si="84"/>
        <v/>
      </c>
      <c r="T1568" s="1" t="str">
        <f>IFERROR(INDEX('User Instructions'!$E$3:$E$8,MATCH('Eligible Components'!N1568,'User Instructions'!$D$3:$D$8,0)),"")</f>
        <v/>
      </c>
      <c r="U1568" s="1" t="str">
        <f>IFERROR(IF(INDEX('Tableau FR Download'!M:M,MATCH('Eligible Components'!M1568,'Tableau FR Download'!G:G,0))=0,"",INDEX('Tableau FR Download'!M:M,MATCH('Eligible Components'!M1568,'Tableau FR Download'!G:G,0))),"")</f>
        <v/>
      </c>
    </row>
    <row r="1569" spans="1:21" hidden="1" x14ac:dyDescent="0.35">
      <c r="A1569" s="1">
        <f t="shared" si="83"/>
        <v>0</v>
      </c>
      <c r="B1569" s="1">
        <v>0</v>
      </c>
      <c r="C1569" s="1" t="s">
        <v>201</v>
      </c>
      <c r="D1569" s="1" t="s">
        <v>181</v>
      </c>
      <c r="E1569" s="1" t="s">
        <v>137</v>
      </c>
      <c r="F1569" s="1" t="s">
        <v>211</v>
      </c>
      <c r="G1569" s="1" t="str">
        <f t="shared" si="82"/>
        <v>Uganda-HIV/AIDS,Tuberculosis,RSSH</v>
      </c>
      <c r="H1569" s="1">
        <v>0</v>
      </c>
      <c r="I1569" s="1" t="s">
        <v>107</v>
      </c>
      <c r="J1569" s="1" t="str">
        <f>IF(IFERROR(IF(M1569="",INDEX('Review Approach Lookup'!D:D,MATCH('Eligible Components'!G1569,'Review Approach Lookup'!A:A,0)),INDEX('Tableau FR Download'!I:I,MATCH(M1569,'Tableau FR Download'!G:G,0))),"")=0,"TBC",IFERROR(IF(M1569="",INDEX('Review Approach Lookup'!D:D,MATCH('Eligible Components'!G1569,'Review Approach Lookup'!A:A,0)),INDEX('Tableau FR Download'!I:I,MATCH(M1569,'Tableau FR Download'!G:G,0))),""))</f>
        <v/>
      </c>
      <c r="K1569" s="1" t="s">
        <v>219</v>
      </c>
      <c r="L1569" s="1">
        <f>_xlfn.MAXIFS('Tableau FR Download'!A:A,'Tableau FR Download'!B:B,'Eligible Components'!G1569)</f>
        <v>0</v>
      </c>
      <c r="M1569" s="1" t="str">
        <f>IF(L1569=0,"",INDEX('Tableau FR Download'!G:G,MATCH('Eligible Components'!L1569,'Tableau FR Download'!A:A,0)))</f>
        <v/>
      </c>
      <c r="N1569" s="2" t="str">
        <f>IFERROR(IF(LEFT(INDEX('Tableau FR Download'!J:J,MATCH('Eligible Components'!M1569,'Tableau FR Download'!G:G,0)),FIND(" - ",INDEX('Tableau FR Download'!J:J,MATCH('Eligible Components'!M1569,'Tableau FR Download'!G:G,0)))-1) = 0,"",LEFT(INDEX('Tableau FR Download'!J:J,MATCH('Eligible Components'!M1569,'Tableau FR Download'!G:G,0)),FIND(" - ",INDEX('Tableau FR Download'!J:J,MATCH('Eligible Components'!M1569,'Tableau FR Download'!G:G,0)))-1)),"")</f>
        <v/>
      </c>
      <c r="O1569" s="2" t="str">
        <f>IF(T1569="No","",IFERROR(IF(INDEX('Tableau FR Download'!M:M,MATCH('Eligible Components'!M1569,'Tableau FR Download'!G:G,0))=0,"",INDEX('Tableau FR Download'!M:M,MATCH('Eligible Components'!M1569,'Tableau FR Download'!G:G,0))),""))</f>
        <v/>
      </c>
      <c r="P1569" s="27" t="str">
        <f>IF(IFERROR(
INDEX('Funding Request Tracker'!$G$6:$G$13,MATCH('Eligible Components'!N1569,'Funding Request Tracker'!$F$6:$F$13,0)),"")=0,"",
IFERROR(INDEX('Funding Request Tracker'!$G$6:$G$13,MATCH('Eligible Components'!N1569,'Funding Request Tracker'!$F$6:$F$13,0)),
""))</f>
        <v/>
      </c>
      <c r="Q1569" s="27" t="str">
        <f>IF(IFERROR(INDEX('Tableau FR Download'!N:N,MATCH('Eligible Components'!M1569,'Tableau FR Download'!G:G,0)),"")=0,"",IFERROR(INDEX('Tableau FR Download'!N:N,MATCH('Eligible Components'!M1569,'Tableau FR Download'!G:G,0)),""))</f>
        <v/>
      </c>
      <c r="R1569" s="27" t="str">
        <f>IF(IFERROR(INDEX('Tableau FR Download'!O:O,MATCH('Eligible Components'!M1569,'Tableau FR Download'!G:G,0)),"")=0,"",IFERROR(INDEX('Tableau FR Download'!O:O,MATCH('Eligible Components'!M1569,'Tableau FR Download'!G:G,0)),""))</f>
        <v/>
      </c>
      <c r="S1569" t="str">
        <f t="shared" si="84"/>
        <v/>
      </c>
      <c r="T1569" s="1" t="str">
        <f>IFERROR(INDEX('User Instructions'!$E$3:$E$8,MATCH('Eligible Components'!N1569,'User Instructions'!$D$3:$D$8,0)),"")</f>
        <v/>
      </c>
      <c r="U1569" s="1" t="str">
        <f>IFERROR(IF(INDEX('Tableau FR Download'!M:M,MATCH('Eligible Components'!M1569,'Tableau FR Download'!G:G,0))=0,"",INDEX('Tableau FR Download'!M:M,MATCH('Eligible Components'!M1569,'Tableau FR Download'!G:G,0))),"")</f>
        <v/>
      </c>
    </row>
    <row r="1570" spans="1:21" hidden="1" x14ac:dyDescent="0.35">
      <c r="A1570" s="1">
        <f t="shared" si="83"/>
        <v>1</v>
      </c>
      <c r="B1570" s="1">
        <v>0</v>
      </c>
      <c r="C1570" s="1" t="s">
        <v>201</v>
      </c>
      <c r="D1570" s="1" t="s">
        <v>181</v>
      </c>
      <c r="E1570" s="1" t="s">
        <v>68</v>
      </c>
      <c r="F1570" s="1" t="s">
        <v>68</v>
      </c>
      <c r="G1570" s="1" t="str">
        <f t="shared" si="82"/>
        <v>Uganda-Malaria</v>
      </c>
      <c r="H1570" s="1">
        <v>1</v>
      </c>
      <c r="I1570" s="1" t="s">
        <v>107</v>
      </c>
      <c r="J1570" s="1" t="str">
        <f>IF(IFERROR(IF(M1570="",INDEX('Review Approach Lookup'!D:D,MATCH('Eligible Components'!G1570,'Review Approach Lookup'!A:A,0)),INDEX('Tableau FR Download'!I:I,MATCH(M1570,'Tableau FR Download'!G:G,0))),"")=0,"TBC",IFERROR(IF(M1570="",INDEX('Review Approach Lookup'!D:D,MATCH('Eligible Components'!G1570,'Review Approach Lookup'!A:A,0)),INDEX('Tableau FR Download'!I:I,MATCH(M1570,'Tableau FR Download'!G:G,0))),""))</f>
        <v>Tailored for National Strategic Plans</v>
      </c>
      <c r="K1570" s="1" t="s">
        <v>219</v>
      </c>
      <c r="L1570" s="1">
        <f>_xlfn.MAXIFS('Tableau FR Download'!A:A,'Tableau FR Download'!B:B,'Eligible Components'!G1570)</f>
        <v>1407</v>
      </c>
      <c r="M1570" s="1" t="str">
        <f>IF(L1570=0,"",INDEX('Tableau FR Download'!G:G,MATCH('Eligible Components'!L1570,'Tableau FR Download'!A:A,0)))</f>
        <v>FR1407-UGA-M</v>
      </c>
      <c r="N1570" s="2" t="str">
        <f>IFERROR(IF(LEFT(INDEX('Tableau FR Download'!J:J,MATCH('Eligible Components'!M1570,'Tableau FR Download'!G:G,0)),FIND(" - ",INDEX('Tableau FR Download'!J:J,MATCH('Eligible Components'!M1570,'Tableau FR Download'!G:G,0)))-1) = 0,"",LEFT(INDEX('Tableau FR Download'!J:J,MATCH('Eligible Components'!M1570,'Tableau FR Download'!G:G,0)),FIND(" - ",INDEX('Tableau FR Download'!J:J,MATCH('Eligible Components'!M1570,'Tableau FR Download'!G:G,0)))-1)),"")</f>
        <v>Window 1</v>
      </c>
      <c r="O1570" s="2" t="str">
        <f>IF(T1570="No","",IFERROR(IF(INDEX('Tableau FR Download'!M:M,MATCH('Eligible Components'!M1570,'Tableau FR Download'!G:G,0))=0,"",INDEX('Tableau FR Download'!M:M,MATCH('Eligible Components'!M1570,'Tableau FR Download'!G:G,0))),""))</f>
        <v>Grant Making</v>
      </c>
      <c r="P1570" s="27">
        <f>IF(IFERROR(
INDEX('Funding Request Tracker'!$G$6:$G$13,MATCH('Eligible Components'!N1570,'Funding Request Tracker'!$F$6:$F$13,0)),"")=0,"",
IFERROR(INDEX('Funding Request Tracker'!$G$6:$G$13,MATCH('Eligible Components'!N1570,'Funding Request Tracker'!$F$6:$F$13,0)),
""))</f>
        <v>45005</v>
      </c>
      <c r="Q1570" s="27">
        <f>IF(IFERROR(INDEX('Tableau FR Download'!N:N,MATCH('Eligible Components'!M1570,'Tableau FR Download'!G:G,0)),"")=0,"",IFERROR(INDEX('Tableau FR Download'!N:N,MATCH('Eligible Components'!M1570,'Tableau FR Download'!G:G,0)),""))</f>
        <v>45232</v>
      </c>
      <c r="R1570" s="27">
        <f>IF(IFERROR(INDEX('Tableau FR Download'!O:O,MATCH('Eligible Components'!M1570,'Tableau FR Download'!G:G,0)),"")=0,"",IFERROR(INDEX('Tableau FR Download'!O:O,MATCH('Eligible Components'!M1570,'Tableau FR Download'!G:G,0)),""))</f>
        <v>45264</v>
      </c>
      <c r="S1570">
        <f t="shared" si="84"/>
        <v>8.4918032786885238</v>
      </c>
      <c r="T1570" s="1" t="str">
        <f>IFERROR(INDEX('User Instructions'!$E$3:$E$8,MATCH('Eligible Components'!N1570,'User Instructions'!$D$3:$D$8,0)),"")</f>
        <v>Yes</v>
      </c>
      <c r="U1570" s="1" t="str">
        <f>IFERROR(IF(INDEX('Tableau FR Download'!M:M,MATCH('Eligible Components'!M1570,'Tableau FR Download'!G:G,0))=0,"",INDEX('Tableau FR Download'!M:M,MATCH('Eligible Components'!M1570,'Tableau FR Download'!G:G,0))),"")</f>
        <v>Grant Making</v>
      </c>
    </row>
    <row r="1571" spans="1:21" hidden="1" x14ac:dyDescent="0.35">
      <c r="A1571" s="1">
        <f t="shared" si="83"/>
        <v>0</v>
      </c>
      <c r="B1571" s="1">
        <v>0</v>
      </c>
      <c r="C1571" s="1" t="s">
        <v>201</v>
      </c>
      <c r="D1571" s="1" t="s">
        <v>181</v>
      </c>
      <c r="E1571" s="1" t="s">
        <v>94</v>
      </c>
      <c r="F1571" s="1" t="s">
        <v>212</v>
      </c>
      <c r="G1571" s="1" t="str">
        <f t="shared" si="82"/>
        <v>Uganda-Malaria,RSSH</v>
      </c>
      <c r="H1571" s="1">
        <v>1</v>
      </c>
      <c r="I1571" s="1" t="s">
        <v>107</v>
      </c>
      <c r="J1571" s="1" t="str">
        <f>IF(IFERROR(IF(M1571="",INDEX('Review Approach Lookup'!D:D,MATCH('Eligible Components'!G1571,'Review Approach Lookup'!A:A,0)),INDEX('Tableau FR Download'!I:I,MATCH(M1571,'Tableau FR Download'!G:G,0))),"")=0,"TBC",IFERROR(IF(M1571="",INDEX('Review Approach Lookup'!D:D,MATCH('Eligible Components'!G1571,'Review Approach Lookup'!A:A,0)),INDEX('Tableau FR Download'!I:I,MATCH(M1571,'Tableau FR Download'!G:G,0))),""))</f>
        <v/>
      </c>
      <c r="K1571" s="1" t="s">
        <v>219</v>
      </c>
      <c r="L1571" s="1">
        <f>_xlfn.MAXIFS('Tableau FR Download'!A:A,'Tableau FR Download'!B:B,'Eligible Components'!G1571)</f>
        <v>0</v>
      </c>
      <c r="M1571" s="1" t="str">
        <f>IF(L1571=0,"",INDEX('Tableau FR Download'!G:G,MATCH('Eligible Components'!L1571,'Tableau FR Download'!A:A,0)))</f>
        <v/>
      </c>
      <c r="N1571" s="2" t="str">
        <f>IFERROR(IF(LEFT(INDEX('Tableau FR Download'!J:J,MATCH('Eligible Components'!M1571,'Tableau FR Download'!G:G,0)),FIND(" - ",INDEX('Tableau FR Download'!J:J,MATCH('Eligible Components'!M1571,'Tableau FR Download'!G:G,0)))-1) = 0,"",LEFT(INDEX('Tableau FR Download'!J:J,MATCH('Eligible Components'!M1571,'Tableau FR Download'!G:G,0)),FIND(" - ",INDEX('Tableau FR Download'!J:J,MATCH('Eligible Components'!M1571,'Tableau FR Download'!G:G,0)))-1)),"")</f>
        <v/>
      </c>
      <c r="O1571" s="2" t="str">
        <f>IF(T1571="No","",IFERROR(IF(INDEX('Tableau FR Download'!M:M,MATCH('Eligible Components'!M1571,'Tableau FR Download'!G:G,0))=0,"",INDEX('Tableau FR Download'!M:M,MATCH('Eligible Components'!M1571,'Tableau FR Download'!G:G,0))),""))</f>
        <v/>
      </c>
      <c r="P1571" s="27" t="str">
        <f>IF(IFERROR(
INDEX('Funding Request Tracker'!$G$6:$G$13,MATCH('Eligible Components'!N1571,'Funding Request Tracker'!$F$6:$F$13,0)),"")=0,"",
IFERROR(INDEX('Funding Request Tracker'!$G$6:$G$13,MATCH('Eligible Components'!N1571,'Funding Request Tracker'!$F$6:$F$13,0)),
""))</f>
        <v/>
      </c>
      <c r="Q1571" s="27" t="str">
        <f>IF(IFERROR(INDEX('Tableau FR Download'!N:N,MATCH('Eligible Components'!M1571,'Tableau FR Download'!G:G,0)),"")=0,"",IFERROR(INDEX('Tableau FR Download'!N:N,MATCH('Eligible Components'!M1571,'Tableau FR Download'!G:G,0)),""))</f>
        <v/>
      </c>
      <c r="R1571" s="27" t="str">
        <f>IF(IFERROR(INDEX('Tableau FR Download'!O:O,MATCH('Eligible Components'!M1571,'Tableau FR Download'!G:G,0)),"")=0,"",IFERROR(INDEX('Tableau FR Download'!O:O,MATCH('Eligible Components'!M1571,'Tableau FR Download'!G:G,0)),""))</f>
        <v/>
      </c>
      <c r="S1571" t="str">
        <f t="shared" si="84"/>
        <v/>
      </c>
      <c r="T1571" s="1" t="str">
        <f>IFERROR(INDEX('User Instructions'!$E$3:$E$8,MATCH('Eligible Components'!N1571,'User Instructions'!$D$3:$D$8,0)),"")</f>
        <v/>
      </c>
      <c r="U1571" s="1" t="str">
        <f>IFERROR(IF(INDEX('Tableau FR Download'!M:M,MATCH('Eligible Components'!M1571,'Tableau FR Download'!G:G,0))=0,"",INDEX('Tableau FR Download'!M:M,MATCH('Eligible Components'!M1571,'Tableau FR Download'!G:G,0))),"")</f>
        <v/>
      </c>
    </row>
    <row r="1572" spans="1:21" hidden="1" x14ac:dyDescent="0.35">
      <c r="A1572" s="1">
        <f t="shared" si="83"/>
        <v>0</v>
      </c>
      <c r="B1572" s="1">
        <v>0</v>
      </c>
      <c r="C1572" s="1" t="s">
        <v>201</v>
      </c>
      <c r="D1572" s="1" t="s">
        <v>181</v>
      </c>
      <c r="E1572" s="1" t="s">
        <v>91</v>
      </c>
      <c r="F1572" s="1" t="s">
        <v>91</v>
      </c>
      <c r="G1572" s="1" t="str">
        <f t="shared" si="82"/>
        <v>Uganda-RSSH</v>
      </c>
      <c r="H1572" s="1">
        <v>1</v>
      </c>
      <c r="I1572" s="1" t="s">
        <v>107</v>
      </c>
      <c r="J1572" s="1" t="str">
        <f>IF(IFERROR(IF(M1572="",INDEX('Review Approach Lookup'!D:D,MATCH('Eligible Components'!G1572,'Review Approach Lookup'!A:A,0)),INDEX('Tableau FR Download'!I:I,MATCH(M1572,'Tableau FR Download'!G:G,0))),"")=0,"TBC",IFERROR(IF(M1572="",INDEX('Review Approach Lookup'!D:D,MATCH('Eligible Components'!G1572,'Review Approach Lookup'!A:A,0)),INDEX('Tableau FR Download'!I:I,MATCH(M1572,'Tableau FR Download'!G:G,0))),""))</f>
        <v>TBC</v>
      </c>
      <c r="K1572" s="1" t="s">
        <v>219</v>
      </c>
      <c r="L1572" s="1">
        <f>_xlfn.MAXIFS('Tableau FR Download'!A:A,'Tableau FR Download'!B:B,'Eligible Components'!G1572)</f>
        <v>0</v>
      </c>
      <c r="M1572" s="1" t="str">
        <f>IF(L1572=0,"",INDEX('Tableau FR Download'!G:G,MATCH('Eligible Components'!L1572,'Tableau FR Download'!A:A,0)))</f>
        <v/>
      </c>
      <c r="N1572" s="2" t="str">
        <f>IFERROR(IF(LEFT(INDEX('Tableau FR Download'!J:J,MATCH('Eligible Components'!M1572,'Tableau FR Download'!G:G,0)),FIND(" - ",INDEX('Tableau FR Download'!J:J,MATCH('Eligible Components'!M1572,'Tableau FR Download'!G:G,0)))-1) = 0,"",LEFT(INDEX('Tableau FR Download'!J:J,MATCH('Eligible Components'!M1572,'Tableau FR Download'!G:G,0)),FIND(" - ",INDEX('Tableau FR Download'!J:J,MATCH('Eligible Components'!M1572,'Tableau FR Download'!G:G,0)))-1)),"")</f>
        <v/>
      </c>
      <c r="O1572" s="2" t="str">
        <f>IF(T1572="No","",IFERROR(IF(INDEX('Tableau FR Download'!M:M,MATCH('Eligible Components'!M1572,'Tableau FR Download'!G:G,0))=0,"",INDEX('Tableau FR Download'!M:M,MATCH('Eligible Components'!M1572,'Tableau FR Download'!G:G,0))),""))</f>
        <v/>
      </c>
      <c r="P1572" s="27" t="str">
        <f>IF(IFERROR(
INDEX('Funding Request Tracker'!$G$6:$G$13,MATCH('Eligible Components'!N1572,'Funding Request Tracker'!$F$6:$F$13,0)),"")=0,"",
IFERROR(INDEX('Funding Request Tracker'!$G$6:$G$13,MATCH('Eligible Components'!N1572,'Funding Request Tracker'!$F$6:$F$13,0)),
""))</f>
        <v/>
      </c>
      <c r="Q1572" s="27" t="str">
        <f>IF(IFERROR(INDEX('Tableau FR Download'!N:N,MATCH('Eligible Components'!M1572,'Tableau FR Download'!G:G,0)),"")=0,"",IFERROR(INDEX('Tableau FR Download'!N:N,MATCH('Eligible Components'!M1572,'Tableau FR Download'!G:G,0)),""))</f>
        <v/>
      </c>
      <c r="R1572" s="27" t="str">
        <f>IF(IFERROR(INDEX('Tableau FR Download'!O:O,MATCH('Eligible Components'!M1572,'Tableau FR Download'!G:G,0)),"")=0,"",IFERROR(INDEX('Tableau FR Download'!O:O,MATCH('Eligible Components'!M1572,'Tableau FR Download'!G:G,0)),""))</f>
        <v/>
      </c>
      <c r="S1572" t="str">
        <f t="shared" si="84"/>
        <v/>
      </c>
      <c r="T1572" s="1" t="str">
        <f>IFERROR(INDEX('User Instructions'!$E$3:$E$8,MATCH('Eligible Components'!N1572,'User Instructions'!$D$3:$D$8,0)),"")</f>
        <v/>
      </c>
      <c r="U1572" s="1" t="str">
        <f>IFERROR(IF(INDEX('Tableau FR Download'!M:M,MATCH('Eligible Components'!M1572,'Tableau FR Download'!G:G,0))=0,"",INDEX('Tableau FR Download'!M:M,MATCH('Eligible Components'!M1572,'Tableau FR Download'!G:G,0))),"")</f>
        <v/>
      </c>
    </row>
    <row r="1573" spans="1:21" hidden="1" x14ac:dyDescent="0.35">
      <c r="A1573" s="1">
        <f t="shared" si="83"/>
        <v>0</v>
      </c>
      <c r="B1573" s="1">
        <v>1</v>
      </c>
      <c r="C1573" s="1" t="s">
        <v>201</v>
      </c>
      <c r="D1573" s="1" t="s">
        <v>181</v>
      </c>
      <c r="E1573" s="1" t="s">
        <v>61</v>
      </c>
      <c r="F1573" s="1" t="s">
        <v>213</v>
      </c>
      <c r="G1573" s="1" t="str">
        <f t="shared" si="82"/>
        <v>Uganda-Tuberculosis</v>
      </c>
      <c r="H1573" s="1">
        <v>1</v>
      </c>
      <c r="I1573" s="1" t="s">
        <v>107</v>
      </c>
      <c r="J1573" s="1" t="str">
        <f>IF(IFERROR(IF(M1573="",INDEX('Review Approach Lookup'!D:D,MATCH('Eligible Components'!G1573,'Review Approach Lookup'!A:A,0)),INDEX('Tableau FR Download'!I:I,MATCH(M1573,'Tableau FR Download'!G:G,0))),"")=0,"TBC",IFERROR(IF(M1573="",INDEX('Review Approach Lookup'!D:D,MATCH('Eligible Components'!G1573,'Review Approach Lookup'!A:A,0)),INDEX('Tableau FR Download'!I:I,MATCH(M1573,'Tableau FR Download'!G:G,0))),""))</f>
        <v>Tailored for National Strategic Plans</v>
      </c>
      <c r="K1573" s="1" t="s">
        <v>219</v>
      </c>
      <c r="L1573" s="1">
        <f>_xlfn.MAXIFS('Tableau FR Download'!A:A,'Tableau FR Download'!B:B,'Eligible Components'!G1573)</f>
        <v>0</v>
      </c>
      <c r="M1573" s="1" t="str">
        <f>IF(L1573=0,"",INDEX('Tableau FR Download'!G:G,MATCH('Eligible Components'!L1573,'Tableau FR Download'!A:A,0)))</f>
        <v/>
      </c>
      <c r="N1573" s="2" t="str">
        <f>IFERROR(IF(LEFT(INDEX('Tableau FR Download'!J:J,MATCH('Eligible Components'!M1573,'Tableau FR Download'!G:G,0)),FIND(" - ",INDEX('Tableau FR Download'!J:J,MATCH('Eligible Components'!M1573,'Tableau FR Download'!G:G,0)))-1) = 0,"",LEFT(INDEX('Tableau FR Download'!J:J,MATCH('Eligible Components'!M1573,'Tableau FR Download'!G:G,0)),FIND(" - ",INDEX('Tableau FR Download'!J:J,MATCH('Eligible Components'!M1573,'Tableau FR Download'!G:G,0)))-1)),"")</f>
        <v/>
      </c>
      <c r="O1573" s="2" t="str">
        <f>IF(T1573="No","",IFERROR(IF(INDEX('Tableau FR Download'!M:M,MATCH('Eligible Components'!M1573,'Tableau FR Download'!G:G,0))=0,"",INDEX('Tableau FR Download'!M:M,MATCH('Eligible Components'!M1573,'Tableau FR Download'!G:G,0))),""))</f>
        <v/>
      </c>
      <c r="P1573" s="27" t="str">
        <f>IF(IFERROR(
INDEX('Funding Request Tracker'!$G$6:$G$13,MATCH('Eligible Components'!N1573,'Funding Request Tracker'!$F$6:$F$13,0)),"")=0,"",
IFERROR(INDEX('Funding Request Tracker'!$G$6:$G$13,MATCH('Eligible Components'!N1573,'Funding Request Tracker'!$F$6:$F$13,0)),
""))</f>
        <v/>
      </c>
      <c r="Q1573" s="27" t="str">
        <f>IF(IFERROR(INDEX('Tableau FR Download'!N:N,MATCH('Eligible Components'!M1573,'Tableau FR Download'!G:G,0)),"")=0,"",IFERROR(INDEX('Tableau FR Download'!N:N,MATCH('Eligible Components'!M1573,'Tableau FR Download'!G:G,0)),""))</f>
        <v/>
      </c>
      <c r="R1573" s="27" t="str">
        <f>IF(IFERROR(INDEX('Tableau FR Download'!O:O,MATCH('Eligible Components'!M1573,'Tableau FR Download'!G:G,0)),"")=0,"",IFERROR(INDEX('Tableau FR Download'!O:O,MATCH('Eligible Components'!M1573,'Tableau FR Download'!G:G,0)),""))</f>
        <v/>
      </c>
      <c r="S1573" t="str">
        <f t="shared" si="84"/>
        <v/>
      </c>
      <c r="T1573" s="1" t="str">
        <f>IFERROR(INDEX('User Instructions'!$E$3:$E$8,MATCH('Eligible Components'!N1573,'User Instructions'!$D$3:$D$8,0)),"")</f>
        <v/>
      </c>
      <c r="U1573" s="1" t="str">
        <f>IFERROR(IF(INDEX('Tableau FR Download'!M:M,MATCH('Eligible Components'!M1573,'Tableau FR Download'!G:G,0))=0,"",INDEX('Tableau FR Download'!M:M,MATCH('Eligible Components'!M1573,'Tableau FR Download'!G:G,0))),"")</f>
        <v/>
      </c>
    </row>
    <row r="1574" spans="1:21" hidden="1" x14ac:dyDescent="0.35">
      <c r="A1574" s="1">
        <f t="shared" si="83"/>
        <v>0</v>
      </c>
      <c r="B1574" s="1">
        <v>0</v>
      </c>
      <c r="C1574" s="1" t="s">
        <v>201</v>
      </c>
      <c r="D1574" s="1" t="s">
        <v>181</v>
      </c>
      <c r="E1574" s="1" t="s">
        <v>168</v>
      </c>
      <c r="F1574" s="1" t="s">
        <v>214</v>
      </c>
      <c r="G1574" s="1" t="str">
        <f t="shared" si="82"/>
        <v>Uganda-Tuberculosis,Malaria</v>
      </c>
      <c r="H1574" s="1">
        <v>0</v>
      </c>
      <c r="I1574" s="1" t="s">
        <v>107</v>
      </c>
      <c r="J1574" s="1" t="str">
        <f>IF(IFERROR(IF(M1574="",INDEX('Review Approach Lookup'!D:D,MATCH('Eligible Components'!G1574,'Review Approach Lookup'!A:A,0)),INDEX('Tableau FR Download'!I:I,MATCH(M1574,'Tableau FR Download'!G:G,0))),"")=0,"TBC",IFERROR(IF(M1574="",INDEX('Review Approach Lookup'!D:D,MATCH('Eligible Components'!G1574,'Review Approach Lookup'!A:A,0)),INDEX('Tableau FR Download'!I:I,MATCH(M1574,'Tableau FR Download'!G:G,0))),""))</f>
        <v/>
      </c>
      <c r="K1574" s="1" t="s">
        <v>219</v>
      </c>
      <c r="L1574" s="1">
        <f>_xlfn.MAXIFS('Tableau FR Download'!A:A,'Tableau FR Download'!B:B,'Eligible Components'!G1574)</f>
        <v>0</v>
      </c>
      <c r="M1574" s="1" t="str">
        <f>IF(L1574=0,"",INDEX('Tableau FR Download'!G:G,MATCH('Eligible Components'!L1574,'Tableau FR Download'!A:A,0)))</f>
        <v/>
      </c>
      <c r="N1574" s="2" t="str">
        <f>IFERROR(IF(LEFT(INDEX('Tableau FR Download'!J:J,MATCH('Eligible Components'!M1574,'Tableau FR Download'!G:G,0)),FIND(" - ",INDEX('Tableau FR Download'!J:J,MATCH('Eligible Components'!M1574,'Tableau FR Download'!G:G,0)))-1) = 0,"",LEFT(INDEX('Tableau FR Download'!J:J,MATCH('Eligible Components'!M1574,'Tableau FR Download'!G:G,0)),FIND(" - ",INDEX('Tableau FR Download'!J:J,MATCH('Eligible Components'!M1574,'Tableau FR Download'!G:G,0)))-1)),"")</f>
        <v/>
      </c>
      <c r="O1574" s="2" t="str">
        <f>IF(T1574="No","",IFERROR(IF(INDEX('Tableau FR Download'!M:M,MATCH('Eligible Components'!M1574,'Tableau FR Download'!G:G,0))=0,"",INDEX('Tableau FR Download'!M:M,MATCH('Eligible Components'!M1574,'Tableau FR Download'!G:G,0))),""))</f>
        <v/>
      </c>
      <c r="P1574" s="27" t="str">
        <f>IF(IFERROR(
INDEX('Funding Request Tracker'!$G$6:$G$13,MATCH('Eligible Components'!N1574,'Funding Request Tracker'!$F$6:$F$13,0)),"")=0,"",
IFERROR(INDEX('Funding Request Tracker'!$G$6:$G$13,MATCH('Eligible Components'!N1574,'Funding Request Tracker'!$F$6:$F$13,0)),
""))</f>
        <v/>
      </c>
      <c r="Q1574" s="27" t="str">
        <f>IF(IFERROR(INDEX('Tableau FR Download'!N:N,MATCH('Eligible Components'!M1574,'Tableau FR Download'!G:G,0)),"")=0,"",IFERROR(INDEX('Tableau FR Download'!N:N,MATCH('Eligible Components'!M1574,'Tableau FR Download'!G:G,0)),""))</f>
        <v/>
      </c>
      <c r="R1574" s="27" t="str">
        <f>IF(IFERROR(INDEX('Tableau FR Download'!O:O,MATCH('Eligible Components'!M1574,'Tableau FR Download'!G:G,0)),"")=0,"",IFERROR(INDEX('Tableau FR Download'!O:O,MATCH('Eligible Components'!M1574,'Tableau FR Download'!G:G,0)),""))</f>
        <v/>
      </c>
      <c r="S1574" t="str">
        <f t="shared" si="84"/>
        <v/>
      </c>
      <c r="T1574" s="1" t="str">
        <f>IFERROR(INDEX('User Instructions'!$E$3:$E$8,MATCH('Eligible Components'!N1574,'User Instructions'!$D$3:$D$8,0)),"")</f>
        <v/>
      </c>
      <c r="U1574" s="1" t="str">
        <f>IFERROR(IF(INDEX('Tableau FR Download'!M:M,MATCH('Eligible Components'!M1574,'Tableau FR Download'!G:G,0))=0,"",INDEX('Tableau FR Download'!M:M,MATCH('Eligible Components'!M1574,'Tableau FR Download'!G:G,0))),"")</f>
        <v/>
      </c>
    </row>
    <row r="1575" spans="1:21" hidden="1" x14ac:dyDescent="0.35">
      <c r="A1575" s="1">
        <f t="shared" si="83"/>
        <v>0</v>
      </c>
      <c r="B1575" s="1">
        <v>0</v>
      </c>
      <c r="C1575" s="1" t="s">
        <v>201</v>
      </c>
      <c r="D1575" s="1" t="s">
        <v>181</v>
      </c>
      <c r="E1575" s="1" t="s">
        <v>133</v>
      </c>
      <c r="F1575" s="1" t="s">
        <v>215</v>
      </c>
      <c r="G1575" s="1" t="str">
        <f t="shared" si="82"/>
        <v>Uganda-Tuberculosis,Malaria,RSSH</v>
      </c>
      <c r="H1575" s="1">
        <v>1</v>
      </c>
      <c r="I1575" s="1" t="s">
        <v>107</v>
      </c>
      <c r="J1575" s="1" t="str">
        <f>IF(IFERROR(IF(M1575="",INDEX('Review Approach Lookup'!D:D,MATCH('Eligible Components'!G1575,'Review Approach Lookup'!A:A,0)),INDEX('Tableau FR Download'!I:I,MATCH(M1575,'Tableau FR Download'!G:G,0))),"")=0,"TBC",IFERROR(IF(M1575="",INDEX('Review Approach Lookup'!D:D,MATCH('Eligible Components'!G1575,'Review Approach Lookup'!A:A,0)),INDEX('Tableau FR Download'!I:I,MATCH(M1575,'Tableau FR Download'!G:G,0))),""))</f>
        <v/>
      </c>
      <c r="K1575" s="1" t="s">
        <v>219</v>
      </c>
      <c r="L1575" s="1">
        <f>_xlfn.MAXIFS('Tableau FR Download'!A:A,'Tableau FR Download'!B:B,'Eligible Components'!G1575)</f>
        <v>0</v>
      </c>
      <c r="M1575" s="1" t="str">
        <f>IF(L1575=0,"",INDEX('Tableau FR Download'!G:G,MATCH('Eligible Components'!L1575,'Tableau FR Download'!A:A,0)))</f>
        <v/>
      </c>
      <c r="N1575" s="2" t="str">
        <f>IFERROR(IF(LEFT(INDEX('Tableau FR Download'!J:J,MATCH('Eligible Components'!M1575,'Tableau FR Download'!G:G,0)),FIND(" - ",INDEX('Tableau FR Download'!J:J,MATCH('Eligible Components'!M1575,'Tableau FR Download'!G:G,0)))-1) = 0,"",LEFT(INDEX('Tableau FR Download'!J:J,MATCH('Eligible Components'!M1575,'Tableau FR Download'!G:G,0)),FIND(" - ",INDEX('Tableau FR Download'!J:J,MATCH('Eligible Components'!M1575,'Tableau FR Download'!G:G,0)))-1)),"")</f>
        <v/>
      </c>
      <c r="O1575" s="2" t="str">
        <f>IF(T1575="No","",IFERROR(IF(INDEX('Tableau FR Download'!M:M,MATCH('Eligible Components'!M1575,'Tableau FR Download'!G:G,0))=0,"",INDEX('Tableau FR Download'!M:M,MATCH('Eligible Components'!M1575,'Tableau FR Download'!G:G,0))),""))</f>
        <v/>
      </c>
      <c r="P1575" s="27" t="str">
        <f>IF(IFERROR(
INDEX('Funding Request Tracker'!$G$6:$G$13,MATCH('Eligible Components'!N1575,'Funding Request Tracker'!$F$6:$F$13,0)),"")=0,"",
IFERROR(INDEX('Funding Request Tracker'!$G$6:$G$13,MATCH('Eligible Components'!N1575,'Funding Request Tracker'!$F$6:$F$13,0)),
""))</f>
        <v/>
      </c>
      <c r="Q1575" s="27" t="str">
        <f>IF(IFERROR(INDEX('Tableau FR Download'!N:N,MATCH('Eligible Components'!M1575,'Tableau FR Download'!G:G,0)),"")=0,"",IFERROR(INDEX('Tableau FR Download'!N:N,MATCH('Eligible Components'!M1575,'Tableau FR Download'!G:G,0)),""))</f>
        <v/>
      </c>
      <c r="R1575" s="27" t="str">
        <f>IF(IFERROR(INDEX('Tableau FR Download'!O:O,MATCH('Eligible Components'!M1575,'Tableau FR Download'!G:G,0)),"")=0,"",IFERROR(INDEX('Tableau FR Download'!O:O,MATCH('Eligible Components'!M1575,'Tableau FR Download'!G:G,0)),""))</f>
        <v/>
      </c>
      <c r="S1575" t="str">
        <f t="shared" si="84"/>
        <v/>
      </c>
      <c r="T1575" s="1" t="str">
        <f>IFERROR(INDEX('User Instructions'!$E$3:$E$8,MATCH('Eligible Components'!N1575,'User Instructions'!$D$3:$D$8,0)),"")</f>
        <v/>
      </c>
      <c r="U1575" s="1" t="str">
        <f>IFERROR(IF(INDEX('Tableau FR Download'!M:M,MATCH('Eligible Components'!M1575,'Tableau FR Download'!G:G,0))=0,"",INDEX('Tableau FR Download'!M:M,MATCH('Eligible Components'!M1575,'Tableau FR Download'!G:G,0))),"")</f>
        <v/>
      </c>
    </row>
    <row r="1576" spans="1:21" hidden="1" x14ac:dyDescent="0.35">
      <c r="A1576" s="1">
        <f t="shared" si="83"/>
        <v>0</v>
      </c>
      <c r="B1576" s="1">
        <v>0</v>
      </c>
      <c r="C1576" s="1" t="s">
        <v>201</v>
      </c>
      <c r="D1576" s="1" t="s">
        <v>181</v>
      </c>
      <c r="E1576" s="1" t="s">
        <v>121</v>
      </c>
      <c r="F1576" s="1" t="s">
        <v>216</v>
      </c>
      <c r="G1576" s="1" t="str">
        <f t="shared" si="82"/>
        <v>Uganda-Tuberculosis,RSSH</v>
      </c>
      <c r="H1576" s="1">
        <v>0</v>
      </c>
      <c r="I1576" s="1" t="s">
        <v>107</v>
      </c>
      <c r="J1576" s="1" t="str">
        <f>IF(IFERROR(IF(M1576="",INDEX('Review Approach Lookup'!D:D,MATCH('Eligible Components'!G1576,'Review Approach Lookup'!A:A,0)),INDEX('Tableau FR Download'!I:I,MATCH(M1576,'Tableau FR Download'!G:G,0))),"")=0,"TBC",IFERROR(IF(M1576="",INDEX('Review Approach Lookup'!D:D,MATCH('Eligible Components'!G1576,'Review Approach Lookup'!A:A,0)),INDEX('Tableau FR Download'!I:I,MATCH(M1576,'Tableau FR Download'!G:G,0))),""))</f>
        <v/>
      </c>
      <c r="K1576" s="1" t="s">
        <v>219</v>
      </c>
      <c r="L1576" s="1">
        <f>_xlfn.MAXIFS('Tableau FR Download'!A:A,'Tableau FR Download'!B:B,'Eligible Components'!G1576)</f>
        <v>0</v>
      </c>
      <c r="M1576" s="1" t="str">
        <f>IF(L1576=0,"",INDEX('Tableau FR Download'!G:G,MATCH('Eligible Components'!L1576,'Tableau FR Download'!A:A,0)))</f>
        <v/>
      </c>
      <c r="N1576" s="2" t="str">
        <f>IFERROR(IF(LEFT(INDEX('Tableau FR Download'!J:J,MATCH('Eligible Components'!M1576,'Tableau FR Download'!G:G,0)),FIND(" - ",INDEX('Tableau FR Download'!J:J,MATCH('Eligible Components'!M1576,'Tableau FR Download'!G:G,0)))-1) = 0,"",LEFT(INDEX('Tableau FR Download'!J:J,MATCH('Eligible Components'!M1576,'Tableau FR Download'!G:G,0)),FIND(" - ",INDEX('Tableau FR Download'!J:J,MATCH('Eligible Components'!M1576,'Tableau FR Download'!G:G,0)))-1)),"")</f>
        <v/>
      </c>
      <c r="O1576" s="2" t="str">
        <f>IF(T1576="No","",IFERROR(IF(INDEX('Tableau FR Download'!M:M,MATCH('Eligible Components'!M1576,'Tableau FR Download'!G:G,0))=0,"",INDEX('Tableau FR Download'!M:M,MATCH('Eligible Components'!M1576,'Tableau FR Download'!G:G,0))),""))</f>
        <v/>
      </c>
      <c r="P1576" s="27" t="str">
        <f>IF(IFERROR(
INDEX('Funding Request Tracker'!$G$6:$G$13,MATCH('Eligible Components'!N1576,'Funding Request Tracker'!$F$6:$F$13,0)),"")=0,"",
IFERROR(INDEX('Funding Request Tracker'!$G$6:$G$13,MATCH('Eligible Components'!N1576,'Funding Request Tracker'!$F$6:$F$13,0)),
""))</f>
        <v/>
      </c>
      <c r="Q1576" s="27" t="str">
        <f>IF(IFERROR(INDEX('Tableau FR Download'!N:N,MATCH('Eligible Components'!M1576,'Tableau FR Download'!G:G,0)),"")=0,"",IFERROR(INDEX('Tableau FR Download'!N:N,MATCH('Eligible Components'!M1576,'Tableau FR Download'!G:G,0)),""))</f>
        <v/>
      </c>
      <c r="R1576" s="27" t="str">
        <f>IF(IFERROR(INDEX('Tableau FR Download'!O:O,MATCH('Eligible Components'!M1576,'Tableau FR Download'!G:G,0)),"")=0,"",IFERROR(INDEX('Tableau FR Download'!O:O,MATCH('Eligible Components'!M1576,'Tableau FR Download'!G:G,0)),""))</f>
        <v/>
      </c>
      <c r="S1576" t="str">
        <f t="shared" si="84"/>
        <v/>
      </c>
      <c r="T1576" s="1" t="str">
        <f>IFERROR(INDEX('User Instructions'!$E$3:$E$8,MATCH('Eligible Components'!N1576,'User Instructions'!$D$3:$D$8,0)),"")</f>
        <v/>
      </c>
      <c r="U1576" s="1" t="str">
        <f>IFERROR(IF(INDEX('Tableau FR Download'!M:M,MATCH('Eligible Components'!M1576,'Tableau FR Download'!G:G,0))=0,"",INDEX('Tableau FR Download'!M:M,MATCH('Eligible Components'!M1576,'Tableau FR Download'!G:G,0))),"")</f>
        <v/>
      </c>
    </row>
    <row r="1577" spans="1:21" hidden="1" x14ac:dyDescent="0.35">
      <c r="A1577" s="1">
        <f t="shared" si="83"/>
        <v>0</v>
      </c>
      <c r="B1577" s="1">
        <v>1</v>
      </c>
      <c r="C1577" s="1" t="s">
        <v>201</v>
      </c>
      <c r="D1577" s="1" t="s">
        <v>182</v>
      </c>
      <c r="E1577" s="1" t="s">
        <v>59</v>
      </c>
      <c r="F1577" s="1" t="s">
        <v>59</v>
      </c>
      <c r="G1577" s="1" t="str">
        <f t="shared" si="82"/>
        <v>Ukraine-HIV/AIDS</v>
      </c>
      <c r="H1577" s="1">
        <v>1</v>
      </c>
      <c r="I1577" s="1" t="s">
        <v>58</v>
      </c>
      <c r="J1577" s="1" t="str">
        <f>IF(IFERROR(IF(M1577="",INDEX('Review Approach Lookup'!D:D,MATCH('Eligible Components'!G1577,'Review Approach Lookup'!A:A,0)),INDEX('Tableau FR Download'!I:I,MATCH(M1577,'Tableau FR Download'!G:G,0))),"")=0,"TBC",IFERROR(IF(M1577="",INDEX('Review Approach Lookup'!D:D,MATCH('Eligible Components'!G1577,'Review Approach Lookup'!A:A,0)),INDEX('Tableau FR Download'!I:I,MATCH(M1577,'Tableau FR Download'!G:G,0))),""))</f>
        <v>Full Review</v>
      </c>
      <c r="K1577" s="1" t="s">
        <v>202</v>
      </c>
      <c r="L1577" s="1">
        <f>_xlfn.MAXIFS('Tableau FR Download'!A:A,'Tableau FR Download'!B:B,'Eligible Components'!G1577)</f>
        <v>0</v>
      </c>
      <c r="M1577" s="1" t="str">
        <f>IF(L1577=0,"",INDEX('Tableau FR Download'!G:G,MATCH('Eligible Components'!L1577,'Tableau FR Download'!A:A,0)))</f>
        <v/>
      </c>
      <c r="N1577" s="2" t="str">
        <f>IFERROR(IF(LEFT(INDEX('Tableau FR Download'!J:J,MATCH('Eligible Components'!M1577,'Tableau FR Download'!G:G,0)),FIND(" - ",INDEX('Tableau FR Download'!J:J,MATCH('Eligible Components'!M1577,'Tableau FR Download'!G:G,0)))-1) = 0,"",LEFT(INDEX('Tableau FR Download'!J:J,MATCH('Eligible Components'!M1577,'Tableau FR Download'!G:G,0)),FIND(" - ",INDEX('Tableau FR Download'!J:J,MATCH('Eligible Components'!M1577,'Tableau FR Download'!G:G,0)))-1)),"")</f>
        <v/>
      </c>
      <c r="O1577" s="2" t="str">
        <f>IF(T1577="No","",IFERROR(IF(INDEX('Tableau FR Download'!M:M,MATCH('Eligible Components'!M1577,'Tableau FR Download'!G:G,0))=0,"",INDEX('Tableau FR Download'!M:M,MATCH('Eligible Components'!M1577,'Tableau FR Download'!G:G,0))),""))</f>
        <v/>
      </c>
      <c r="P1577" s="27" t="str">
        <f>IF(IFERROR(
INDEX('Funding Request Tracker'!$G$6:$G$13,MATCH('Eligible Components'!N1577,'Funding Request Tracker'!$F$6:$F$13,0)),"")=0,"",
IFERROR(INDEX('Funding Request Tracker'!$G$6:$G$13,MATCH('Eligible Components'!N1577,'Funding Request Tracker'!$F$6:$F$13,0)),
""))</f>
        <v/>
      </c>
      <c r="Q1577" s="27" t="str">
        <f>IF(IFERROR(INDEX('Tableau FR Download'!N:N,MATCH('Eligible Components'!M1577,'Tableau FR Download'!G:G,0)),"")=0,"",IFERROR(INDEX('Tableau FR Download'!N:N,MATCH('Eligible Components'!M1577,'Tableau FR Download'!G:G,0)),""))</f>
        <v/>
      </c>
      <c r="R1577" s="27" t="str">
        <f>IF(IFERROR(INDEX('Tableau FR Download'!O:O,MATCH('Eligible Components'!M1577,'Tableau FR Download'!G:G,0)),"")=0,"",IFERROR(INDEX('Tableau FR Download'!O:O,MATCH('Eligible Components'!M1577,'Tableau FR Download'!G:G,0)),""))</f>
        <v/>
      </c>
      <c r="S1577" t="str">
        <f t="shared" si="84"/>
        <v/>
      </c>
      <c r="T1577" s="1" t="str">
        <f>IFERROR(INDEX('User Instructions'!$E$3:$E$8,MATCH('Eligible Components'!N1577,'User Instructions'!$D$3:$D$8,0)),"")</f>
        <v/>
      </c>
      <c r="U1577" s="1" t="str">
        <f>IFERROR(IF(INDEX('Tableau FR Download'!M:M,MATCH('Eligible Components'!M1577,'Tableau FR Download'!G:G,0))=0,"",INDEX('Tableau FR Download'!M:M,MATCH('Eligible Components'!M1577,'Tableau FR Download'!G:G,0))),"")</f>
        <v/>
      </c>
    </row>
    <row r="1578" spans="1:21" hidden="1" x14ac:dyDescent="0.35">
      <c r="A1578" s="1">
        <f t="shared" si="83"/>
        <v>0</v>
      </c>
      <c r="B1578" s="1">
        <v>0</v>
      </c>
      <c r="C1578" s="1" t="s">
        <v>201</v>
      </c>
      <c r="D1578" s="1" t="s">
        <v>182</v>
      </c>
      <c r="E1578" s="1" t="s">
        <v>103</v>
      </c>
      <c r="F1578" s="1" t="s">
        <v>203</v>
      </c>
      <c r="G1578" s="1" t="str">
        <f t="shared" si="82"/>
        <v>Ukraine-HIV/AIDS,Malaria</v>
      </c>
      <c r="H1578" s="1">
        <v>0</v>
      </c>
      <c r="I1578" s="1" t="s">
        <v>58</v>
      </c>
      <c r="J1578" s="1" t="str">
        <f>IF(IFERROR(IF(M1578="",INDEX('Review Approach Lookup'!D:D,MATCH('Eligible Components'!G1578,'Review Approach Lookup'!A:A,0)),INDEX('Tableau FR Download'!I:I,MATCH(M1578,'Tableau FR Download'!G:G,0))),"")=0,"TBC",IFERROR(IF(M1578="",INDEX('Review Approach Lookup'!D:D,MATCH('Eligible Components'!G1578,'Review Approach Lookup'!A:A,0)),INDEX('Tableau FR Download'!I:I,MATCH(M1578,'Tableau FR Download'!G:G,0))),""))</f>
        <v/>
      </c>
      <c r="K1578" s="1" t="s">
        <v>202</v>
      </c>
      <c r="L1578" s="1">
        <f>_xlfn.MAXIFS('Tableau FR Download'!A:A,'Tableau FR Download'!B:B,'Eligible Components'!G1578)</f>
        <v>0</v>
      </c>
      <c r="M1578" s="1" t="str">
        <f>IF(L1578=0,"",INDEX('Tableau FR Download'!G:G,MATCH('Eligible Components'!L1578,'Tableau FR Download'!A:A,0)))</f>
        <v/>
      </c>
      <c r="N1578" s="2" t="str">
        <f>IFERROR(IF(LEFT(INDEX('Tableau FR Download'!J:J,MATCH('Eligible Components'!M1578,'Tableau FR Download'!G:G,0)),FIND(" - ",INDEX('Tableau FR Download'!J:J,MATCH('Eligible Components'!M1578,'Tableau FR Download'!G:G,0)))-1) = 0,"",LEFT(INDEX('Tableau FR Download'!J:J,MATCH('Eligible Components'!M1578,'Tableau FR Download'!G:G,0)),FIND(" - ",INDEX('Tableau FR Download'!J:J,MATCH('Eligible Components'!M1578,'Tableau FR Download'!G:G,0)))-1)),"")</f>
        <v/>
      </c>
      <c r="O1578" s="2" t="str">
        <f>IF(T1578="No","",IFERROR(IF(INDEX('Tableau FR Download'!M:M,MATCH('Eligible Components'!M1578,'Tableau FR Download'!G:G,0))=0,"",INDEX('Tableau FR Download'!M:M,MATCH('Eligible Components'!M1578,'Tableau FR Download'!G:G,0))),""))</f>
        <v/>
      </c>
      <c r="P1578" s="27" t="str">
        <f>IF(IFERROR(
INDEX('Funding Request Tracker'!$G$6:$G$13,MATCH('Eligible Components'!N1578,'Funding Request Tracker'!$F$6:$F$13,0)),"")=0,"",
IFERROR(INDEX('Funding Request Tracker'!$G$6:$G$13,MATCH('Eligible Components'!N1578,'Funding Request Tracker'!$F$6:$F$13,0)),
""))</f>
        <v/>
      </c>
      <c r="Q1578" s="27" t="str">
        <f>IF(IFERROR(INDEX('Tableau FR Download'!N:N,MATCH('Eligible Components'!M1578,'Tableau FR Download'!G:G,0)),"")=0,"",IFERROR(INDEX('Tableau FR Download'!N:N,MATCH('Eligible Components'!M1578,'Tableau FR Download'!G:G,0)),""))</f>
        <v/>
      </c>
      <c r="R1578" s="27" t="str">
        <f>IF(IFERROR(INDEX('Tableau FR Download'!O:O,MATCH('Eligible Components'!M1578,'Tableau FR Download'!G:G,0)),"")=0,"",IFERROR(INDEX('Tableau FR Download'!O:O,MATCH('Eligible Components'!M1578,'Tableau FR Download'!G:G,0)),""))</f>
        <v/>
      </c>
      <c r="S1578" t="str">
        <f t="shared" si="84"/>
        <v/>
      </c>
      <c r="T1578" s="1" t="str">
        <f>IFERROR(INDEX('User Instructions'!$E$3:$E$8,MATCH('Eligible Components'!N1578,'User Instructions'!$D$3:$D$8,0)),"")</f>
        <v/>
      </c>
      <c r="U1578" s="1" t="str">
        <f>IFERROR(IF(INDEX('Tableau FR Download'!M:M,MATCH('Eligible Components'!M1578,'Tableau FR Download'!G:G,0))=0,"",INDEX('Tableau FR Download'!M:M,MATCH('Eligible Components'!M1578,'Tableau FR Download'!G:G,0))),"")</f>
        <v/>
      </c>
    </row>
    <row r="1579" spans="1:21" hidden="1" x14ac:dyDescent="0.35">
      <c r="A1579" s="1">
        <f t="shared" si="83"/>
        <v>0</v>
      </c>
      <c r="B1579" s="1">
        <v>0</v>
      </c>
      <c r="C1579" s="1" t="s">
        <v>201</v>
      </c>
      <c r="D1579" s="1" t="s">
        <v>182</v>
      </c>
      <c r="E1579" s="1" t="s">
        <v>204</v>
      </c>
      <c r="F1579" s="1" t="s">
        <v>205</v>
      </c>
      <c r="G1579" s="1" t="str">
        <f t="shared" si="82"/>
        <v>Ukraine-HIV/AIDS,Malaria,RSSH</v>
      </c>
      <c r="H1579" s="1">
        <v>0</v>
      </c>
      <c r="I1579" s="1" t="s">
        <v>58</v>
      </c>
      <c r="J1579" s="1" t="str">
        <f>IF(IFERROR(IF(M1579="",INDEX('Review Approach Lookup'!D:D,MATCH('Eligible Components'!G1579,'Review Approach Lookup'!A:A,0)),INDEX('Tableau FR Download'!I:I,MATCH(M1579,'Tableau FR Download'!G:G,0))),"")=0,"TBC",IFERROR(IF(M1579="",INDEX('Review Approach Lookup'!D:D,MATCH('Eligible Components'!G1579,'Review Approach Lookup'!A:A,0)),INDEX('Tableau FR Download'!I:I,MATCH(M1579,'Tableau FR Download'!G:G,0))),""))</f>
        <v/>
      </c>
      <c r="K1579" s="1" t="s">
        <v>202</v>
      </c>
      <c r="L1579" s="1">
        <f>_xlfn.MAXIFS('Tableau FR Download'!A:A,'Tableau FR Download'!B:B,'Eligible Components'!G1579)</f>
        <v>0</v>
      </c>
      <c r="M1579" s="1" t="str">
        <f>IF(L1579=0,"",INDEX('Tableau FR Download'!G:G,MATCH('Eligible Components'!L1579,'Tableau FR Download'!A:A,0)))</f>
        <v/>
      </c>
      <c r="N1579" s="2" t="str">
        <f>IFERROR(IF(LEFT(INDEX('Tableau FR Download'!J:J,MATCH('Eligible Components'!M1579,'Tableau FR Download'!G:G,0)),FIND(" - ",INDEX('Tableau FR Download'!J:J,MATCH('Eligible Components'!M1579,'Tableau FR Download'!G:G,0)))-1) = 0,"",LEFT(INDEX('Tableau FR Download'!J:J,MATCH('Eligible Components'!M1579,'Tableau FR Download'!G:G,0)),FIND(" - ",INDEX('Tableau FR Download'!J:J,MATCH('Eligible Components'!M1579,'Tableau FR Download'!G:G,0)))-1)),"")</f>
        <v/>
      </c>
      <c r="O1579" s="2" t="str">
        <f>IF(T1579="No","",IFERROR(IF(INDEX('Tableau FR Download'!M:M,MATCH('Eligible Components'!M1579,'Tableau FR Download'!G:G,0))=0,"",INDEX('Tableau FR Download'!M:M,MATCH('Eligible Components'!M1579,'Tableau FR Download'!G:G,0))),""))</f>
        <v/>
      </c>
      <c r="P1579" s="27" t="str">
        <f>IF(IFERROR(
INDEX('Funding Request Tracker'!$G$6:$G$13,MATCH('Eligible Components'!N1579,'Funding Request Tracker'!$F$6:$F$13,0)),"")=0,"",
IFERROR(INDEX('Funding Request Tracker'!$G$6:$G$13,MATCH('Eligible Components'!N1579,'Funding Request Tracker'!$F$6:$F$13,0)),
""))</f>
        <v/>
      </c>
      <c r="Q1579" s="27" t="str">
        <f>IF(IFERROR(INDEX('Tableau FR Download'!N:N,MATCH('Eligible Components'!M1579,'Tableau FR Download'!G:G,0)),"")=0,"",IFERROR(INDEX('Tableau FR Download'!N:N,MATCH('Eligible Components'!M1579,'Tableau FR Download'!G:G,0)),""))</f>
        <v/>
      </c>
      <c r="R1579" s="27" t="str">
        <f>IF(IFERROR(INDEX('Tableau FR Download'!O:O,MATCH('Eligible Components'!M1579,'Tableau FR Download'!G:G,0)),"")=0,"",IFERROR(INDEX('Tableau FR Download'!O:O,MATCH('Eligible Components'!M1579,'Tableau FR Download'!G:G,0)),""))</f>
        <v/>
      </c>
      <c r="S1579" t="str">
        <f t="shared" si="84"/>
        <v/>
      </c>
      <c r="T1579" s="1" t="str">
        <f>IFERROR(INDEX('User Instructions'!$E$3:$E$8,MATCH('Eligible Components'!N1579,'User Instructions'!$D$3:$D$8,0)),"")</f>
        <v/>
      </c>
      <c r="U1579" s="1" t="str">
        <f>IFERROR(IF(INDEX('Tableau FR Download'!M:M,MATCH('Eligible Components'!M1579,'Tableau FR Download'!G:G,0))=0,"",INDEX('Tableau FR Download'!M:M,MATCH('Eligible Components'!M1579,'Tableau FR Download'!G:G,0))),"")</f>
        <v/>
      </c>
    </row>
    <row r="1580" spans="1:21" hidden="1" x14ac:dyDescent="0.35">
      <c r="A1580" s="1">
        <f t="shared" si="83"/>
        <v>0</v>
      </c>
      <c r="B1580" s="1">
        <v>0</v>
      </c>
      <c r="C1580" s="1" t="s">
        <v>201</v>
      </c>
      <c r="D1580" s="1" t="s">
        <v>182</v>
      </c>
      <c r="E1580" s="1" t="s">
        <v>206</v>
      </c>
      <c r="F1580" s="1" t="s">
        <v>207</v>
      </c>
      <c r="G1580" s="1" t="str">
        <f t="shared" si="82"/>
        <v>Ukraine-HIV/AIDS,RSSH</v>
      </c>
      <c r="H1580" s="1">
        <v>1</v>
      </c>
      <c r="I1580" s="1" t="s">
        <v>58</v>
      </c>
      <c r="J1580" s="1" t="str">
        <f>IF(IFERROR(IF(M1580="",INDEX('Review Approach Lookup'!D:D,MATCH('Eligible Components'!G1580,'Review Approach Lookup'!A:A,0)),INDEX('Tableau FR Download'!I:I,MATCH(M1580,'Tableau FR Download'!G:G,0))),"")=0,"TBC",IFERROR(IF(M1580="",INDEX('Review Approach Lookup'!D:D,MATCH('Eligible Components'!G1580,'Review Approach Lookup'!A:A,0)),INDEX('Tableau FR Download'!I:I,MATCH(M1580,'Tableau FR Download'!G:G,0))),""))</f>
        <v/>
      </c>
      <c r="K1580" s="1" t="s">
        <v>202</v>
      </c>
      <c r="L1580" s="1">
        <f>_xlfn.MAXIFS('Tableau FR Download'!A:A,'Tableau FR Download'!B:B,'Eligible Components'!G1580)</f>
        <v>0</v>
      </c>
      <c r="M1580" s="1" t="str">
        <f>IF(L1580=0,"",INDEX('Tableau FR Download'!G:G,MATCH('Eligible Components'!L1580,'Tableau FR Download'!A:A,0)))</f>
        <v/>
      </c>
      <c r="N1580" s="2" t="str">
        <f>IFERROR(IF(LEFT(INDEX('Tableau FR Download'!J:J,MATCH('Eligible Components'!M1580,'Tableau FR Download'!G:G,0)),FIND(" - ",INDEX('Tableau FR Download'!J:J,MATCH('Eligible Components'!M1580,'Tableau FR Download'!G:G,0)))-1) = 0,"",LEFT(INDEX('Tableau FR Download'!J:J,MATCH('Eligible Components'!M1580,'Tableau FR Download'!G:G,0)),FIND(" - ",INDEX('Tableau FR Download'!J:J,MATCH('Eligible Components'!M1580,'Tableau FR Download'!G:G,0)))-1)),"")</f>
        <v/>
      </c>
      <c r="O1580" s="2" t="str">
        <f>IF(T1580="No","",IFERROR(IF(INDEX('Tableau FR Download'!M:M,MATCH('Eligible Components'!M1580,'Tableau FR Download'!G:G,0))=0,"",INDEX('Tableau FR Download'!M:M,MATCH('Eligible Components'!M1580,'Tableau FR Download'!G:G,0))),""))</f>
        <v/>
      </c>
      <c r="P1580" s="27" t="str">
        <f>IF(IFERROR(
INDEX('Funding Request Tracker'!$G$6:$G$13,MATCH('Eligible Components'!N1580,'Funding Request Tracker'!$F$6:$F$13,0)),"")=0,"",
IFERROR(INDEX('Funding Request Tracker'!$G$6:$G$13,MATCH('Eligible Components'!N1580,'Funding Request Tracker'!$F$6:$F$13,0)),
""))</f>
        <v/>
      </c>
      <c r="Q1580" s="27" t="str">
        <f>IF(IFERROR(INDEX('Tableau FR Download'!N:N,MATCH('Eligible Components'!M1580,'Tableau FR Download'!G:G,0)),"")=0,"",IFERROR(INDEX('Tableau FR Download'!N:N,MATCH('Eligible Components'!M1580,'Tableau FR Download'!G:G,0)),""))</f>
        <v/>
      </c>
      <c r="R1580" s="27" t="str">
        <f>IF(IFERROR(INDEX('Tableau FR Download'!O:O,MATCH('Eligible Components'!M1580,'Tableau FR Download'!G:G,0)),"")=0,"",IFERROR(INDEX('Tableau FR Download'!O:O,MATCH('Eligible Components'!M1580,'Tableau FR Download'!G:G,0)),""))</f>
        <v/>
      </c>
      <c r="S1580" t="str">
        <f t="shared" si="84"/>
        <v/>
      </c>
      <c r="T1580" s="1" t="str">
        <f>IFERROR(INDEX('User Instructions'!$E$3:$E$8,MATCH('Eligible Components'!N1580,'User Instructions'!$D$3:$D$8,0)),"")</f>
        <v/>
      </c>
      <c r="U1580" s="1" t="str">
        <f>IFERROR(IF(INDEX('Tableau FR Download'!M:M,MATCH('Eligible Components'!M1580,'Tableau FR Download'!G:G,0))=0,"",INDEX('Tableau FR Download'!M:M,MATCH('Eligible Components'!M1580,'Tableau FR Download'!G:G,0))),"")</f>
        <v/>
      </c>
    </row>
    <row r="1581" spans="1:21" hidden="1" x14ac:dyDescent="0.35">
      <c r="A1581" s="1">
        <f t="shared" si="83"/>
        <v>1</v>
      </c>
      <c r="B1581" s="1">
        <v>0</v>
      </c>
      <c r="C1581" s="1" t="s">
        <v>201</v>
      </c>
      <c r="D1581" s="1" t="s">
        <v>182</v>
      </c>
      <c r="E1581" s="1" t="s">
        <v>63</v>
      </c>
      <c r="F1581" s="1" t="s">
        <v>208</v>
      </c>
      <c r="G1581" s="1" t="str">
        <f t="shared" si="82"/>
        <v>Ukraine-HIV/AIDS, Tuberculosis</v>
      </c>
      <c r="H1581" s="1">
        <v>1</v>
      </c>
      <c r="I1581" s="1" t="s">
        <v>58</v>
      </c>
      <c r="J1581" s="1" t="str">
        <f>IF(IFERROR(IF(M1581="",INDEX('Review Approach Lookup'!D:D,MATCH('Eligible Components'!G1581,'Review Approach Lookup'!A:A,0)),INDEX('Tableau FR Download'!I:I,MATCH(M1581,'Tableau FR Download'!G:G,0))),"")=0,"TBC",IFERROR(IF(M1581="",INDEX('Review Approach Lookup'!D:D,MATCH('Eligible Components'!G1581,'Review Approach Lookup'!A:A,0)),INDEX('Tableau FR Download'!I:I,MATCH(M1581,'Tableau FR Download'!G:G,0))),""))</f>
        <v>Full Review</v>
      </c>
      <c r="K1581" s="1" t="s">
        <v>202</v>
      </c>
      <c r="L1581" s="1">
        <f>_xlfn.MAXIFS('Tableau FR Download'!A:A,'Tableau FR Download'!B:B,'Eligible Components'!G1581)</f>
        <v>1494</v>
      </c>
      <c r="M1581" s="1" t="str">
        <f>IF(L1581=0,"",INDEX('Tableau FR Download'!G:G,MATCH('Eligible Components'!L1581,'Tableau FR Download'!A:A,0)))</f>
        <v>FR1494-UKR-C</v>
      </c>
      <c r="N1581" s="2" t="str">
        <f>IFERROR(IF(LEFT(INDEX('Tableau FR Download'!J:J,MATCH('Eligible Components'!M1581,'Tableau FR Download'!G:G,0)),FIND(" - ",INDEX('Tableau FR Download'!J:J,MATCH('Eligible Components'!M1581,'Tableau FR Download'!G:G,0)))-1) = 0,"",LEFT(INDEX('Tableau FR Download'!J:J,MATCH('Eligible Components'!M1581,'Tableau FR Download'!G:G,0)),FIND(" - ",INDEX('Tableau FR Download'!J:J,MATCH('Eligible Components'!M1581,'Tableau FR Download'!G:G,0)))-1)),"")</f>
        <v>Window 2</v>
      </c>
      <c r="O1581" s="2" t="str">
        <f>IF(T1581="No","",IFERROR(IF(INDEX('Tableau FR Download'!M:M,MATCH('Eligible Components'!M1581,'Tableau FR Download'!G:G,0))=0,"",INDEX('Tableau FR Download'!M:M,MATCH('Eligible Components'!M1581,'Tableau FR Download'!G:G,0))),""))</f>
        <v>Grant Making</v>
      </c>
      <c r="P1581" s="27">
        <f>IF(IFERROR(
INDEX('Funding Request Tracker'!$G$6:$G$13,MATCH('Eligible Components'!N1581,'Funding Request Tracker'!$F$6:$F$13,0)),"")=0,"",
IFERROR(INDEX('Funding Request Tracker'!$G$6:$G$13,MATCH('Eligible Components'!N1581,'Funding Request Tracker'!$F$6:$F$13,0)),
""))</f>
        <v>45076</v>
      </c>
      <c r="Q1581" s="27">
        <f>IF(IFERROR(INDEX('Tableau FR Download'!N:N,MATCH('Eligible Components'!M1581,'Tableau FR Download'!G:G,0)),"")=0,"",IFERROR(INDEX('Tableau FR Download'!N:N,MATCH('Eligible Components'!M1581,'Tableau FR Download'!G:G,0)),""))</f>
        <v>45253</v>
      </c>
      <c r="R1581" s="27">
        <f>IF(IFERROR(INDEX('Tableau FR Download'!O:O,MATCH('Eligible Components'!M1581,'Tableau FR Download'!G:G,0)),"")=0,"",IFERROR(INDEX('Tableau FR Download'!O:O,MATCH('Eligible Components'!M1581,'Tableau FR Download'!G:G,0)),""))</f>
        <v>45275</v>
      </c>
      <c r="S1581">
        <f t="shared" si="84"/>
        <v>6.5245901639344259</v>
      </c>
      <c r="T1581" s="1" t="str">
        <f>IFERROR(INDEX('User Instructions'!$E$3:$E$8,MATCH('Eligible Components'!N1581,'User Instructions'!$D$3:$D$8,0)),"")</f>
        <v>Yes</v>
      </c>
      <c r="U1581" s="1" t="str">
        <f>IFERROR(IF(INDEX('Tableau FR Download'!M:M,MATCH('Eligible Components'!M1581,'Tableau FR Download'!G:G,0))=0,"",INDEX('Tableau FR Download'!M:M,MATCH('Eligible Components'!M1581,'Tableau FR Download'!G:G,0))),"")</f>
        <v>Grant Making</v>
      </c>
    </row>
    <row r="1582" spans="1:21" hidden="1" x14ac:dyDescent="0.35">
      <c r="A1582" s="1">
        <f t="shared" si="83"/>
        <v>0</v>
      </c>
      <c r="B1582" s="1">
        <v>0</v>
      </c>
      <c r="C1582" s="1" t="s">
        <v>201</v>
      </c>
      <c r="D1582" s="1" t="s">
        <v>182</v>
      </c>
      <c r="E1582" s="1" t="s">
        <v>53</v>
      </c>
      <c r="F1582" s="1" t="s">
        <v>209</v>
      </c>
      <c r="G1582" s="1" t="str">
        <f t="shared" si="82"/>
        <v>Ukraine-HIV/AIDS,Tuberculosis,Malaria</v>
      </c>
      <c r="H1582" s="1">
        <v>0</v>
      </c>
      <c r="I1582" s="1" t="s">
        <v>58</v>
      </c>
      <c r="J1582" s="1" t="str">
        <f>IF(IFERROR(IF(M1582="",INDEX('Review Approach Lookup'!D:D,MATCH('Eligible Components'!G1582,'Review Approach Lookup'!A:A,0)),INDEX('Tableau FR Download'!I:I,MATCH(M1582,'Tableau FR Download'!G:G,0))),"")=0,"TBC",IFERROR(IF(M1582="",INDEX('Review Approach Lookup'!D:D,MATCH('Eligible Components'!G1582,'Review Approach Lookup'!A:A,0)),INDEX('Tableau FR Download'!I:I,MATCH(M1582,'Tableau FR Download'!G:G,0))),""))</f>
        <v/>
      </c>
      <c r="K1582" s="1" t="s">
        <v>202</v>
      </c>
      <c r="L1582" s="1">
        <f>_xlfn.MAXIFS('Tableau FR Download'!A:A,'Tableau FR Download'!B:B,'Eligible Components'!G1582)</f>
        <v>0</v>
      </c>
      <c r="M1582" s="1" t="str">
        <f>IF(L1582=0,"",INDEX('Tableau FR Download'!G:G,MATCH('Eligible Components'!L1582,'Tableau FR Download'!A:A,0)))</f>
        <v/>
      </c>
      <c r="N1582" s="2" t="str">
        <f>IFERROR(IF(LEFT(INDEX('Tableau FR Download'!J:J,MATCH('Eligible Components'!M1582,'Tableau FR Download'!G:G,0)),FIND(" - ",INDEX('Tableau FR Download'!J:J,MATCH('Eligible Components'!M1582,'Tableau FR Download'!G:G,0)))-1) = 0,"",LEFT(INDEX('Tableau FR Download'!J:J,MATCH('Eligible Components'!M1582,'Tableau FR Download'!G:G,0)),FIND(" - ",INDEX('Tableau FR Download'!J:J,MATCH('Eligible Components'!M1582,'Tableau FR Download'!G:G,0)))-1)),"")</f>
        <v/>
      </c>
      <c r="O1582" s="2" t="str">
        <f>IF(T1582="No","",IFERROR(IF(INDEX('Tableau FR Download'!M:M,MATCH('Eligible Components'!M1582,'Tableau FR Download'!G:G,0))=0,"",INDEX('Tableau FR Download'!M:M,MATCH('Eligible Components'!M1582,'Tableau FR Download'!G:G,0))),""))</f>
        <v/>
      </c>
      <c r="P1582" s="27" t="str">
        <f>IF(IFERROR(
INDEX('Funding Request Tracker'!$G$6:$G$13,MATCH('Eligible Components'!N1582,'Funding Request Tracker'!$F$6:$F$13,0)),"")=0,"",
IFERROR(INDEX('Funding Request Tracker'!$G$6:$G$13,MATCH('Eligible Components'!N1582,'Funding Request Tracker'!$F$6:$F$13,0)),
""))</f>
        <v/>
      </c>
      <c r="Q1582" s="27" t="str">
        <f>IF(IFERROR(INDEX('Tableau FR Download'!N:N,MATCH('Eligible Components'!M1582,'Tableau FR Download'!G:G,0)),"")=0,"",IFERROR(INDEX('Tableau FR Download'!N:N,MATCH('Eligible Components'!M1582,'Tableau FR Download'!G:G,0)),""))</f>
        <v/>
      </c>
      <c r="R1582" s="27" t="str">
        <f>IF(IFERROR(INDEX('Tableau FR Download'!O:O,MATCH('Eligible Components'!M1582,'Tableau FR Download'!G:G,0)),"")=0,"",IFERROR(INDEX('Tableau FR Download'!O:O,MATCH('Eligible Components'!M1582,'Tableau FR Download'!G:G,0)),""))</f>
        <v/>
      </c>
      <c r="S1582" t="str">
        <f t="shared" si="84"/>
        <v/>
      </c>
      <c r="T1582" s="1" t="str">
        <f>IFERROR(INDEX('User Instructions'!$E$3:$E$8,MATCH('Eligible Components'!N1582,'User Instructions'!$D$3:$D$8,0)),"")</f>
        <v/>
      </c>
      <c r="U1582" s="1" t="str">
        <f>IFERROR(IF(INDEX('Tableau FR Download'!M:M,MATCH('Eligible Components'!M1582,'Tableau FR Download'!G:G,0))=0,"",INDEX('Tableau FR Download'!M:M,MATCH('Eligible Components'!M1582,'Tableau FR Download'!G:G,0))),"")</f>
        <v/>
      </c>
    </row>
    <row r="1583" spans="1:21" hidden="1" x14ac:dyDescent="0.35">
      <c r="A1583" s="1">
        <f t="shared" si="83"/>
        <v>0</v>
      </c>
      <c r="B1583" s="1">
        <v>0</v>
      </c>
      <c r="C1583" s="1" t="s">
        <v>201</v>
      </c>
      <c r="D1583" s="1" t="s">
        <v>182</v>
      </c>
      <c r="E1583" s="1" t="s">
        <v>81</v>
      </c>
      <c r="F1583" s="1" t="s">
        <v>210</v>
      </c>
      <c r="G1583" s="1" t="str">
        <f t="shared" si="82"/>
        <v>Ukraine-HIV/AIDS,Tuberculosis,Malaria,RSSH</v>
      </c>
      <c r="H1583" s="1">
        <v>0</v>
      </c>
      <c r="I1583" s="1" t="s">
        <v>58</v>
      </c>
      <c r="J1583" s="1" t="str">
        <f>IF(IFERROR(IF(M1583="",INDEX('Review Approach Lookup'!D:D,MATCH('Eligible Components'!G1583,'Review Approach Lookup'!A:A,0)),INDEX('Tableau FR Download'!I:I,MATCH(M1583,'Tableau FR Download'!G:G,0))),"")=0,"TBC",IFERROR(IF(M1583="",INDEX('Review Approach Lookup'!D:D,MATCH('Eligible Components'!G1583,'Review Approach Lookup'!A:A,0)),INDEX('Tableau FR Download'!I:I,MATCH(M1583,'Tableau FR Download'!G:G,0))),""))</f>
        <v/>
      </c>
      <c r="K1583" s="1" t="s">
        <v>202</v>
      </c>
      <c r="L1583" s="1">
        <f>_xlfn.MAXIFS('Tableau FR Download'!A:A,'Tableau FR Download'!B:B,'Eligible Components'!G1583)</f>
        <v>0</v>
      </c>
      <c r="M1583" s="1" t="str">
        <f>IF(L1583=0,"",INDEX('Tableau FR Download'!G:G,MATCH('Eligible Components'!L1583,'Tableau FR Download'!A:A,0)))</f>
        <v/>
      </c>
      <c r="N1583" s="2" t="str">
        <f>IFERROR(IF(LEFT(INDEX('Tableau FR Download'!J:J,MATCH('Eligible Components'!M1583,'Tableau FR Download'!G:G,0)),FIND(" - ",INDEX('Tableau FR Download'!J:J,MATCH('Eligible Components'!M1583,'Tableau FR Download'!G:G,0)))-1) = 0,"",LEFT(INDEX('Tableau FR Download'!J:J,MATCH('Eligible Components'!M1583,'Tableau FR Download'!G:G,0)),FIND(" - ",INDEX('Tableau FR Download'!J:J,MATCH('Eligible Components'!M1583,'Tableau FR Download'!G:G,0)))-1)),"")</f>
        <v/>
      </c>
      <c r="O1583" s="2" t="str">
        <f>IF(T1583="No","",IFERROR(IF(INDEX('Tableau FR Download'!M:M,MATCH('Eligible Components'!M1583,'Tableau FR Download'!G:G,0))=0,"",INDEX('Tableau FR Download'!M:M,MATCH('Eligible Components'!M1583,'Tableau FR Download'!G:G,0))),""))</f>
        <v/>
      </c>
      <c r="P1583" s="27" t="str">
        <f>IF(IFERROR(
INDEX('Funding Request Tracker'!$G$6:$G$13,MATCH('Eligible Components'!N1583,'Funding Request Tracker'!$F$6:$F$13,0)),"")=0,"",
IFERROR(INDEX('Funding Request Tracker'!$G$6:$G$13,MATCH('Eligible Components'!N1583,'Funding Request Tracker'!$F$6:$F$13,0)),
""))</f>
        <v/>
      </c>
      <c r="Q1583" s="27" t="str">
        <f>IF(IFERROR(INDEX('Tableau FR Download'!N:N,MATCH('Eligible Components'!M1583,'Tableau FR Download'!G:G,0)),"")=0,"",IFERROR(INDEX('Tableau FR Download'!N:N,MATCH('Eligible Components'!M1583,'Tableau FR Download'!G:G,0)),""))</f>
        <v/>
      </c>
      <c r="R1583" s="27" t="str">
        <f>IF(IFERROR(INDEX('Tableau FR Download'!O:O,MATCH('Eligible Components'!M1583,'Tableau FR Download'!G:G,0)),"")=0,"",IFERROR(INDEX('Tableau FR Download'!O:O,MATCH('Eligible Components'!M1583,'Tableau FR Download'!G:G,0)),""))</f>
        <v/>
      </c>
      <c r="S1583" t="str">
        <f t="shared" si="84"/>
        <v/>
      </c>
      <c r="T1583" s="1" t="str">
        <f>IFERROR(INDEX('User Instructions'!$E$3:$E$8,MATCH('Eligible Components'!N1583,'User Instructions'!$D$3:$D$8,0)),"")</f>
        <v/>
      </c>
      <c r="U1583" s="1" t="str">
        <f>IFERROR(IF(INDEX('Tableau FR Download'!M:M,MATCH('Eligible Components'!M1583,'Tableau FR Download'!G:G,0))=0,"",INDEX('Tableau FR Download'!M:M,MATCH('Eligible Components'!M1583,'Tableau FR Download'!G:G,0))),"")</f>
        <v/>
      </c>
    </row>
    <row r="1584" spans="1:21" hidden="1" x14ac:dyDescent="0.35">
      <c r="A1584" s="1">
        <f t="shared" si="83"/>
        <v>0</v>
      </c>
      <c r="B1584" s="1">
        <v>0</v>
      </c>
      <c r="C1584" s="1" t="s">
        <v>201</v>
      </c>
      <c r="D1584" s="1" t="s">
        <v>182</v>
      </c>
      <c r="E1584" s="1" t="s">
        <v>137</v>
      </c>
      <c r="F1584" s="1" t="s">
        <v>211</v>
      </c>
      <c r="G1584" s="1" t="str">
        <f t="shared" si="82"/>
        <v>Ukraine-HIV/AIDS,Tuberculosis,RSSH</v>
      </c>
      <c r="H1584" s="1">
        <v>1</v>
      </c>
      <c r="I1584" s="1" t="s">
        <v>58</v>
      </c>
      <c r="J1584" s="1" t="str">
        <f>IF(IFERROR(IF(M1584="",INDEX('Review Approach Lookup'!D:D,MATCH('Eligible Components'!G1584,'Review Approach Lookup'!A:A,0)),INDEX('Tableau FR Download'!I:I,MATCH(M1584,'Tableau FR Download'!G:G,0))),"")=0,"TBC",IFERROR(IF(M1584="",INDEX('Review Approach Lookup'!D:D,MATCH('Eligible Components'!G1584,'Review Approach Lookup'!A:A,0)),INDEX('Tableau FR Download'!I:I,MATCH(M1584,'Tableau FR Download'!G:G,0))),""))</f>
        <v/>
      </c>
      <c r="K1584" s="1" t="s">
        <v>202</v>
      </c>
      <c r="L1584" s="1">
        <f>_xlfn.MAXIFS('Tableau FR Download'!A:A,'Tableau FR Download'!B:B,'Eligible Components'!G1584)</f>
        <v>0</v>
      </c>
      <c r="M1584" s="1" t="str">
        <f>IF(L1584=0,"",INDEX('Tableau FR Download'!G:G,MATCH('Eligible Components'!L1584,'Tableau FR Download'!A:A,0)))</f>
        <v/>
      </c>
      <c r="N1584" s="2" t="str">
        <f>IFERROR(IF(LEFT(INDEX('Tableau FR Download'!J:J,MATCH('Eligible Components'!M1584,'Tableau FR Download'!G:G,0)),FIND(" - ",INDEX('Tableau FR Download'!J:J,MATCH('Eligible Components'!M1584,'Tableau FR Download'!G:G,0)))-1) = 0,"",LEFT(INDEX('Tableau FR Download'!J:J,MATCH('Eligible Components'!M1584,'Tableau FR Download'!G:G,0)),FIND(" - ",INDEX('Tableau FR Download'!J:J,MATCH('Eligible Components'!M1584,'Tableau FR Download'!G:G,0)))-1)),"")</f>
        <v/>
      </c>
      <c r="O1584" s="2" t="str">
        <f>IF(T1584="No","",IFERROR(IF(INDEX('Tableau FR Download'!M:M,MATCH('Eligible Components'!M1584,'Tableau FR Download'!G:G,0))=0,"",INDEX('Tableau FR Download'!M:M,MATCH('Eligible Components'!M1584,'Tableau FR Download'!G:G,0))),""))</f>
        <v/>
      </c>
      <c r="P1584" s="27" t="str">
        <f>IF(IFERROR(
INDEX('Funding Request Tracker'!$G$6:$G$13,MATCH('Eligible Components'!N1584,'Funding Request Tracker'!$F$6:$F$13,0)),"")=0,"",
IFERROR(INDEX('Funding Request Tracker'!$G$6:$G$13,MATCH('Eligible Components'!N1584,'Funding Request Tracker'!$F$6:$F$13,0)),
""))</f>
        <v/>
      </c>
      <c r="Q1584" s="27" t="str">
        <f>IF(IFERROR(INDEX('Tableau FR Download'!N:N,MATCH('Eligible Components'!M1584,'Tableau FR Download'!G:G,0)),"")=0,"",IFERROR(INDEX('Tableau FR Download'!N:N,MATCH('Eligible Components'!M1584,'Tableau FR Download'!G:G,0)),""))</f>
        <v/>
      </c>
      <c r="R1584" s="27" t="str">
        <f>IF(IFERROR(INDEX('Tableau FR Download'!O:O,MATCH('Eligible Components'!M1584,'Tableau FR Download'!G:G,0)),"")=0,"",IFERROR(INDEX('Tableau FR Download'!O:O,MATCH('Eligible Components'!M1584,'Tableau FR Download'!G:G,0)),""))</f>
        <v/>
      </c>
      <c r="S1584" t="str">
        <f t="shared" si="84"/>
        <v/>
      </c>
      <c r="T1584" s="1" t="str">
        <f>IFERROR(INDEX('User Instructions'!$E$3:$E$8,MATCH('Eligible Components'!N1584,'User Instructions'!$D$3:$D$8,0)),"")</f>
        <v/>
      </c>
      <c r="U1584" s="1" t="str">
        <f>IFERROR(IF(INDEX('Tableau FR Download'!M:M,MATCH('Eligible Components'!M1584,'Tableau FR Download'!G:G,0))=0,"",INDEX('Tableau FR Download'!M:M,MATCH('Eligible Components'!M1584,'Tableau FR Download'!G:G,0))),"")</f>
        <v/>
      </c>
    </row>
    <row r="1585" spans="1:21" hidden="1" x14ac:dyDescent="0.35">
      <c r="A1585" s="1">
        <f t="shared" si="83"/>
        <v>0</v>
      </c>
      <c r="B1585" s="1">
        <v>0</v>
      </c>
      <c r="C1585" s="1" t="s">
        <v>201</v>
      </c>
      <c r="D1585" s="1" t="s">
        <v>182</v>
      </c>
      <c r="E1585" s="1" t="s">
        <v>68</v>
      </c>
      <c r="F1585" s="1" t="s">
        <v>68</v>
      </c>
      <c r="G1585" s="1" t="str">
        <f t="shared" si="82"/>
        <v>Ukraine-Malaria</v>
      </c>
      <c r="H1585" s="1">
        <v>0</v>
      </c>
      <c r="I1585" s="1" t="s">
        <v>58</v>
      </c>
      <c r="J1585" s="1" t="str">
        <f>IF(IFERROR(IF(M1585="",INDEX('Review Approach Lookup'!D:D,MATCH('Eligible Components'!G1585,'Review Approach Lookup'!A:A,0)),INDEX('Tableau FR Download'!I:I,MATCH(M1585,'Tableau FR Download'!G:G,0))),"")=0,"TBC",IFERROR(IF(M1585="",INDEX('Review Approach Lookup'!D:D,MATCH('Eligible Components'!G1585,'Review Approach Lookup'!A:A,0)),INDEX('Tableau FR Download'!I:I,MATCH(M1585,'Tableau FR Download'!G:G,0))),""))</f>
        <v/>
      </c>
      <c r="K1585" s="1" t="s">
        <v>202</v>
      </c>
      <c r="L1585" s="1">
        <f>_xlfn.MAXIFS('Tableau FR Download'!A:A,'Tableau FR Download'!B:B,'Eligible Components'!G1585)</f>
        <v>0</v>
      </c>
      <c r="M1585" s="1" t="str">
        <f>IF(L1585=0,"",INDEX('Tableau FR Download'!G:G,MATCH('Eligible Components'!L1585,'Tableau FR Download'!A:A,0)))</f>
        <v/>
      </c>
      <c r="N1585" s="2" t="str">
        <f>IFERROR(IF(LEFT(INDEX('Tableau FR Download'!J:J,MATCH('Eligible Components'!M1585,'Tableau FR Download'!G:G,0)),FIND(" - ",INDEX('Tableau FR Download'!J:J,MATCH('Eligible Components'!M1585,'Tableau FR Download'!G:G,0)))-1) = 0,"",LEFT(INDEX('Tableau FR Download'!J:J,MATCH('Eligible Components'!M1585,'Tableau FR Download'!G:G,0)),FIND(" - ",INDEX('Tableau FR Download'!J:J,MATCH('Eligible Components'!M1585,'Tableau FR Download'!G:G,0)))-1)),"")</f>
        <v/>
      </c>
      <c r="O1585" s="2" t="str">
        <f>IF(T1585="No","",IFERROR(IF(INDEX('Tableau FR Download'!M:M,MATCH('Eligible Components'!M1585,'Tableau FR Download'!G:G,0))=0,"",INDEX('Tableau FR Download'!M:M,MATCH('Eligible Components'!M1585,'Tableau FR Download'!G:G,0))),""))</f>
        <v/>
      </c>
      <c r="P1585" s="27" t="str">
        <f>IF(IFERROR(
INDEX('Funding Request Tracker'!$G$6:$G$13,MATCH('Eligible Components'!N1585,'Funding Request Tracker'!$F$6:$F$13,0)),"")=0,"",
IFERROR(INDEX('Funding Request Tracker'!$G$6:$G$13,MATCH('Eligible Components'!N1585,'Funding Request Tracker'!$F$6:$F$13,0)),
""))</f>
        <v/>
      </c>
      <c r="Q1585" s="27" t="str">
        <f>IF(IFERROR(INDEX('Tableau FR Download'!N:N,MATCH('Eligible Components'!M1585,'Tableau FR Download'!G:G,0)),"")=0,"",IFERROR(INDEX('Tableau FR Download'!N:N,MATCH('Eligible Components'!M1585,'Tableau FR Download'!G:G,0)),""))</f>
        <v/>
      </c>
      <c r="R1585" s="27" t="str">
        <f>IF(IFERROR(INDEX('Tableau FR Download'!O:O,MATCH('Eligible Components'!M1585,'Tableau FR Download'!G:G,0)),"")=0,"",IFERROR(INDEX('Tableau FR Download'!O:O,MATCH('Eligible Components'!M1585,'Tableau FR Download'!G:G,0)),""))</f>
        <v/>
      </c>
      <c r="S1585" t="str">
        <f t="shared" si="84"/>
        <v/>
      </c>
      <c r="T1585" s="1" t="str">
        <f>IFERROR(INDEX('User Instructions'!$E$3:$E$8,MATCH('Eligible Components'!N1585,'User Instructions'!$D$3:$D$8,0)),"")</f>
        <v/>
      </c>
      <c r="U1585" s="1" t="str">
        <f>IFERROR(IF(INDEX('Tableau FR Download'!M:M,MATCH('Eligible Components'!M1585,'Tableau FR Download'!G:G,0))=0,"",INDEX('Tableau FR Download'!M:M,MATCH('Eligible Components'!M1585,'Tableau FR Download'!G:G,0))),"")</f>
        <v/>
      </c>
    </row>
    <row r="1586" spans="1:21" hidden="1" x14ac:dyDescent="0.35">
      <c r="A1586" s="1">
        <f t="shared" si="83"/>
        <v>0</v>
      </c>
      <c r="B1586" s="1">
        <v>0</v>
      </c>
      <c r="C1586" s="1" t="s">
        <v>201</v>
      </c>
      <c r="D1586" s="1" t="s">
        <v>182</v>
      </c>
      <c r="E1586" s="1" t="s">
        <v>94</v>
      </c>
      <c r="F1586" s="1" t="s">
        <v>212</v>
      </c>
      <c r="G1586" s="1" t="str">
        <f t="shared" si="82"/>
        <v>Ukraine-Malaria,RSSH</v>
      </c>
      <c r="H1586" s="1">
        <v>0</v>
      </c>
      <c r="I1586" s="1" t="s">
        <v>58</v>
      </c>
      <c r="J1586" s="1" t="str">
        <f>IF(IFERROR(IF(M1586="",INDEX('Review Approach Lookup'!D:D,MATCH('Eligible Components'!G1586,'Review Approach Lookup'!A:A,0)),INDEX('Tableau FR Download'!I:I,MATCH(M1586,'Tableau FR Download'!G:G,0))),"")=0,"TBC",IFERROR(IF(M1586="",INDEX('Review Approach Lookup'!D:D,MATCH('Eligible Components'!G1586,'Review Approach Lookup'!A:A,0)),INDEX('Tableau FR Download'!I:I,MATCH(M1586,'Tableau FR Download'!G:G,0))),""))</f>
        <v/>
      </c>
      <c r="K1586" s="1" t="s">
        <v>202</v>
      </c>
      <c r="L1586" s="1">
        <f>_xlfn.MAXIFS('Tableau FR Download'!A:A,'Tableau FR Download'!B:B,'Eligible Components'!G1586)</f>
        <v>0</v>
      </c>
      <c r="M1586" s="1" t="str">
        <f>IF(L1586=0,"",INDEX('Tableau FR Download'!G:G,MATCH('Eligible Components'!L1586,'Tableau FR Download'!A:A,0)))</f>
        <v/>
      </c>
      <c r="N1586" s="2" t="str">
        <f>IFERROR(IF(LEFT(INDEX('Tableau FR Download'!J:J,MATCH('Eligible Components'!M1586,'Tableau FR Download'!G:G,0)),FIND(" - ",INDEX('Tableau FR Download'!J:J,MATCH('Eligible Components'!M1586,'Tableau FR Download'!G:G,0)))-1) = 0,"",LEFT(INDEX('Tableau FR Download'!J:J,MATCH('Eligible Components'!M1586,'Tableau FR Download'!G:G,0)),FIND(" - ",INDEX('Tableau FR Download'!J:J,MATCH('Eligible Components'!M1586,'Tableau FR Download'!G:G,0)))-1)),"")</f>
        <v/>
      </c>
      <c r="O1586" s="2" t="str">
        <f>IF(T1586="No","",IFERROR(IF(INDEX('Tableau FR Download'!M:M,MATCH('Eligible Components'!M1586,'Tableau FR Download'!G:G,0))=0,"",INDEX('Tableau FR Download'!M:M,MATCH('Eligible Components'!M1586,'Tableau FR Download'!G:G,0))),""))</f>
        <v/>
      </c>
      <c r="P1586" s="27" t="str">
        <f>IF(IFERROR(
INDEX('Funding Request Tracker'!$G$6:$G$13,MATCH('Eligible Components'!N1586,'Funding Request Tracker'!$F$6:$F$13,0)),"")=0,"",
IFERROR(INDEX('Funding Request Tracker'!$G$6:$G$13,MATCH('Eligible Components'!N1586,'Funding Request Tracker'!$F$6:$F$13,0)),
""))</f>
        <v/>
      </c>
      <c r="Q1586" s="27" t="str">
        <f>IF(IFERROR(INDEX('Tableau FR Download'!N:N,MATCH('Eligible Components'!M1586,'Tableau FR Download'!G:G,0)),"")=0,"",IFERROR(INDEX('Tableau FR Download'!N:N,MATCH('Eligible Components'!M1586,'Tableau FR Download'!G:G,0)),""))</f>
        <v/>
      </c>
      <c r="R1586" s="27" t="str">
        <f>IF(IFERROR(INDEX('Tableau FR Download'!O:O,MATCH('Eligible Components'!M1586,'Tableau FR Download'!G:G,0)),"")=0,"",IFERROR(INDEX('Tableau FR Download'!O:O,MATCH('Eligible Components'!M1586,'Tableau FR Download'!G:G,0)),""))</f>
        <v/>
      </c>
      <c r="S1586" t="str">
        <f t="shared" si="84"/>
        <v/>
      </c>
      <c r="T1586" s="1" t="str">
        <f>IFERROR(INDEX('User Instructions'!$E$3:$E$8,MATCH('Eligible Components'!N1586,'User Instructions'!$D$3:$D$8,0)),"")</f>
        <v/>
      </c>
      <c r="U1586" s="1" t="str">
        <f>IFERROR(IF(INDEX('Tableau FR Download'!M:M,MATCH('Eligible Components'!M1586,'Tableau FR Download'!G:G,0))=0,"",INDEX('Tableau FR Download'!M:M,MATCH('Eligible Components'!M1586,'Tableau FR Download'!G:G,0))),"")</f>
        <v/>
      </c>
    </row>
    <row r="1587" spans="1:21" hidden="1" x14ac:dyDescent="0.35">
      <c r="A1587" s="1">
        <f t="shared" si="83"/>
        <v>0</v>
      </c>
      <c r="B1587" s="1">
        <v>0</v>
      </c>
      <c r="C1587" s="1" t="s">
        <v>201</v>
      </c>
      <c r="D1587" s="1" t="s">
        <v>182</v>
      </c>
      <c r="E1587" s="1" t="s">
        <v>91</v>
      </c>
      <c r="F1587" s="1" t="s">
        <v>91</v>
      </c>
      <c r="G1587" s="1" t="str">
        <f t="shared" si="82"/>
        <v>Ukraine-RSSH</v>
      </c>
      <c r="H1587" s="1">
        <v>1</v>
      </c>
      <c r="I1587" s="1" t="s">
        <v>58</v>
      </c>
      <c r="J1587" s="1" t="str">
        <f>IF(IFERROR(IF(M1587="",INDEX('Review Approach Lookup'!D:D,MATCH('Eligible Components'!G1587,'Review Approach Lookup'!A:A,0)),INDEX('Tableau FR Download'!I:I,MATCH(M1587,'Tableau FR Download'!G:G,0))),"")=0,"TBC",IFERROR(IF(M1587="",INDEX('Review Approach Lookup'!D:D,MATCH('Eligible Components'!G1587,'Review Approach Lookup'!A:A,0)),INDEX('Tableau FR Download'!I:I,MATCH(M1587,'Tableau FR Download'!G:G,0))),""))</f>
        <v>TBC</v>
      </c>
      <c r="K1587" s="1" t="s">
        <v>202</v>
      </c>
      <c r="L1587" s="1">
        <f>_xlfn.MAXIFS('Tableau FR Download'!A:A,'Tableau FR Download'!B:B,'Eligible Components'!G1587)</f>
        <v>0</v>
      </c>
      <c r="M1587" s="1" t="str">
        <f>IF(L1587=0,"",INDEX('Tableau FR Download'!G:G,MATCH('Eligible Components'!L1587,'Tableau FR Download'!A:A,0)))</f>
        <v/>
      </c>
      <c r="N1587" s="2" t="str">
        <f>IFERROR(IF(LEFT(INDEX('Tableau FR Download'!J:J,MATCH('Eligible Components'!M1587,'Tableau FR Download'!G:G,0)),FIND(" - ",INDEX('Tableau FR Download'!J:J,MATCH('Eligible Components'!M1587,'Tableau FR Download'!G:G,0)))-1) = 0,"",LEFT(INDEX('Tableau FR Download'!J:J,MATCH('Eligible Components'!M1587,'Tableau FR Download'!G:G,0)),FIND(" - ",INDEX('Tableau FR Download'!J:J,MATCH('Eligible Components'!M1587,'Tableau FR Download'!G:G,0)))-1)),"")</f>
        <v/>
      </c>
      <c r="O1587" s="2" t="str">
        <f>IF(T1587="No","",IFERROR(IF(INDEX('Tableau FR Download'!M:M,MATCH('Eligible Components'!M1587,'Tableau FR Download'!G:G,0))=0,"",INDEX('Tableau FR Download'!M:M,MATCH('Eligible Components'!M1587,'Tableau FR Download'!G:G,0))),""))</f>
        <v/>
      </c>
      <c r="P1587" s="27" t="str">
        <f>IF(IFERROR(
INDEX('Funding Request Tracker'!$G$6:$G$13,MATCH('Eligible Components'!N1587,'Funding Request Tracker'!$F$6:$F$13,0)),"")=0,"",
IFERROR(INDEX('Funding Request Tracker'!$G$6:$G$13,MATCH('Eligible Components'!N1587,'Funding Request Tracker'!$F$6:$F$13,0)),
""))</f>
        <v/>
      </c>
      <c r="Q1587" s="27" t="str">
        <f>IF(IFERROR(INDEX('Tableau FR Download'!N:N,MATCH('Eligible Components'!M1587,'Tableau FR Download'!G:G,0)),"")=0,"",IFERROR(INDEX('Tableau FR Download'!N:N,MATCH('Eligible Components'!M1587,'Tableau FR Download'!G:G,0)),""))</f>
        <v/>
      </c>
      <c r="R1587" s="27" t="str">
        <f>IF(IFERROR(INDEX('Tableau FR Download'!O:O,MATCH('Eligible Components'!M1587,'Tableau FR Download'!G:G,0)),"")=0,"",IFERROR(INDEX('Tableau FR Download'!O:O,MATCH('Eligible Components'!M1587,'Tableau FR Download'!G:G,0)),""))</f>
        <v/>
      </c>
      <c r="S1587" t="str">
        <f t="shared" si="84"/>
        <v/>
      </c>
      <c r="T1587" s="1" t="str">
        <f>IFERROR(INDEX('User Instructions'!$E$3:$E$8,MATCH('Eligible Components'!N1587,'User Instructions'!$D$3:$D$8,0)),"")</f>
        <v/>
      </c>
      <c r="U1587" s="1" t="str">
        <f>IFERROR(IF(INDEX('Tableau FR Download'!M:M,MATCH('Eligible Components'!M1587,'Tableau FR Download'!G:G,0))=0,"",INDEX('Tableau FR Download'!M:M,MATCH('Eligible Components'!M1587,'Tableau FR Download'!G:G,0))),"")</f>
        <v/>
      </c>
    </row>
    <row r="1588" spans="1:21" hidden="1" x14ac:dyDescent="0.35">
      <c r="A1588" s="1">
        <f t="shared" si="83"/>
        <v>0</v>
      </c>
      <c r="B1588" s="1">
        <v>1</v>
      </c>
      <c r="C1588" s="1" t="s">
        <v>201</v>
      </c>
      <c r="D1588" s="1" t="s">
        <v>182</v>
      </c>
      <c r="E1588" s="1" t="s">
        <v>61</v>
      </c>
      <c r="F1588" s="1" t="s">
        <v>213</v>
      </c>
      <c r="G1588" s="1" t="str">
        <f t="shared" si="82"/>
        <v>Ukraine-Tuberculosis</v>
      </c>
      <c r="H1588" s="1">
        <v>1</v>
      </c>
      <c r="I1588" s="1" t="s">
        <v>58</v>
      </c>
      <c r="J1588" s="1" t="str">
        <f>IF(IFERROR(IF(M1588="",INDEX('Review Approach Lookup'!D:D,MATCH('Eligible Components'!G1588,'Review Approach Lookup'!A:A,0)),INDEX('Tableau FR Download'!I:I,MATCH(M1588,'Tableau FR Download'!G:G,0))),"")=0,"TBC",IFERROR(IF(M1588="",INDEX('Review Approach Lookup'!D:D,MATCH('Eligible Components'!G1588,'Review Approach Lookup'!A:A,0)),INDEX('Tableau FR Download'!I:I,MATCH(M1588,'Tableau FR Download'!G:G,0))),""))</f>
        <v>Full Review</v>
      </c>
      <c r="K1588" s="1" t="s">
        <v>202</v>
      </c>
      <c r="L1588" s="1">
        <f>_xlfn.MAXIFS('Tableau FR Download'!A:A,'Tableau FR Download'!B:B,'Eligible Components'!G1588)</f>
        <v>0</v>
      </c>
      <c r="M1588" s="1" t="str">
        <f>IF(L1588=0,"",INDEX('Tableau FR Download'!G:G,MATCH('Eligible Components'!L1588,'Tableau FR Download'!A:A,0)))</f>
        <v/>
      </c>
      <c r="N1588" s="2" t="str">
        <f>IFERROR(IF(LEFT(INDEX('Tableau FR Download'!J:J,MATCH('Eligible Components'!M1588,'Tableau FR Download'!G:G,0)),FIND(" - ",INDEX('Tableau FR Download'!J:J,MATCH('Eligible Components'!M1588,'Tableau FR Download'!G:G,0)))-1) = 0,"",LEFT(INDEX('Tableau FR Download'!J:J,MATCH('Eligible Components'!M1588,'Tableau FR Download'!G:G,0)),FIND(" - ",INDEX('Tableau FR Download'!J:J,MATCH('Eligible Components'!M1588,'Tableau FR Download'!G:G,0)))-1)),"")</f>
        <v/>
      </c>
      <c r="O1588" s="2" t="str">
        <f>IF(T1588="No","",IFERROR(IF(INDEX('Tableau FR Download'!M:M,MATCH('Eligible Components'!M1588,'Tableau FR Download'!G:G,0))=0,"",INDEX('Tableau FR Download'!M:M,MATCH('Eligible Components'!M1588,'Tableau FR Download'!G:G,0))),""))</f>
        <v/>
      </c>
      <c r="P1588" s="27" t="str">
        <f>IF(IFERROR(
INDEX('Funding Request Tracker'!$G$6:$G$13,MATCH('Eligible Components'!N1588,'Funding Request Tracker'!$F$6:$F$13,0)),"")=0,"",
IFERROR(INDEX('Funding Request Tracker'!$G$6:$G$13,MATCH('Eligible Components'!N1588,'Funding Request Tracker'!$F$6:$F$13,0)),
""))</f>
        <v/>
      </c>
      <c r="Q1588" s="27" t="str">
        <f>IF(IFERROR(INDEX('Tableau FR Download'!N:N,MATCH('Eligible Components'!M1588,'Tableau FR Download'!G:G,0)),"")=0,"",IFERROR(INDEX('Tableau FR Download'!N:N,MATCH('Eligible Components'!M1588,'Tableau FR Download'!G:G,0)),""))</f>
        <v/>
      </c>
      <c r="R1588" s="27" t="str">
        <f>IF(IFERROR(INDEX('Tableau FR Download'!O:O,MATCH('Eligible Components'!M1588,'Tableau FR Download'!G:G,0)),"")=0,"",IFERROR(INDEX('Tableau FR Download'!O:O,MATCH('Eligible Components'!M1588,'Tableau FR Download'!G:G,0)),""))</f>
        <v/>
      </c>
      <c r="S1588" t="str">
        <f t="shared" si="84"/>
        <v/>
      </c>
      <c r="T1588" s="1" t="str">
        <f>IFERROR(INDEX('User Instructions'!$E$3:$E$8,MATCH('Eligible Components'!N1588,'User Instructions'!$D$3:$D$8,0)),"")</f>
        <v/>
      </c>
      <c r="U1588" s="1" t="str">
        <f>IFERROR(IF(INDEX('Tableau FR Download'!M:M,MATCH('Eligible Components'!M1588,'Tableau FR Download'!G:G,0))=0,"",INDEX('Tableau FR Download'!M:M,MATCH('Eligible Components'!M1588,'Tableau FR Download'!G:G,0))),"")</f>
        <v/>
      </c>
    </row>
    <row r="1589" spans="1:21" hidden="1" x14ac:dyDescent="0.35">
      <c r="A1589" s="1">
        <f t="shared" si="83"/>
        <v>0</v>
      </c>
      <c r="B1589" s="1">
        <v>0</v>
      </c>
      <c r="C1589" s="1" t="s">
        <v>201</v>
      </c>
      <c r="D1589" s="1" t="s">
        <v>182</v>
      </c>
      <c r="E1589" s="1" t="s">
        <v>168</v>
      </c>
      <c r="F1589" s="1" t="s">
        <v>214</v>
      </c>
      <c r="G1589" s="1" t="str">
        <f t="shared" si="82"/>
        <v>Ukraine-Tuberculosis,Malaria</v>
      </c>
      <c r="H1589" s="1">
        <v>0</v>
      </c>
      <c r="I1589" s="1" t="s">
        <v>58</v>
      </c>
      <c r="J1589" s="1" t="str">
        <f>IF(IFERROR(IF(M1589="",INDEX('Review Approach Lookup'!D:D,MATCH('Eligible Components'!G1589,'Review Approach Lookup'!A:A,0)),INDEX('Tableau FR Download'!I:I,MATCH(M1589,'Tableau FR Download'!G:G,0))),"")=0,"TBC",IFERROR(IF(M1589="",INDEX('Review Approach Lookup'!D:D,MATCH('Eligible Components'!G1589,'Review Approach Lookup'!A:A,0)),INDEX('Tableau FR Download'!I:I,MATCH(M1589,'Tableau FR Download'!G:G,0))),""))</f>
        <v/>
      </c>
      <c r="K1589" s="1" t="s">
        <v>202</v>
      </c>
      <c r="L1589" s="1">
        <f>_xlfn.MAXIFS('Tableau FR Download'!A:A,'Tableau FR Download'!B:B,'Eligible Components'!G1589)</f>
        <v>0</v>
      </c>
      <c r="M1589" s="1" t="str">
        <f>IF(L1589=0,"",INDEX('Tableau FR Download'!G:G,MATCH('Eligible Components'!L1589,'Tableau FR Download'!A:A,0)))</f>
        <v/>
      </c>
      <c r="N1589" s="2" t="str">
        <f>IFERROR(IF(LEFT(INDEX('Tableau FR Download'!J:J,MATCH('Eligible Components'!M1589,'Tableau FR Download'!G:G,0)),FIND(" - ",INDEX('Tableau FR Download'!J:J,MATCH('Eligible Components'!M1589,'Tableau FR Download'!G:G,0)))-1) = 0,"",LEFT(INDEX('Tableau FR Download'!J:J,MATCH('Eligible Components'!M1589,'Tableau FR Download'!G:G,0)),FIND(" - ",INDEX('Tableau FR Download'!J:J,MATCH('Eligible Components'!M1589,'Tableau FR Download'!G:G,0)))-1)),"")</f>
        <v/>
      </c>
      <c r="O1589" s="2" t="str">
        <f>IF(T1589="No","",IFERROR(IF(INDEX('Tableau FR Download'!M:M,MATCH('Eligible Components'!M1589,'Tableau FR Download'!G:G,0))=0,"",INDEX('Tableau FR Download'!M:M,MATCH('Eligible Components'!M1589,'Tableau FR Download'!G:G,0))),""))</f>
        <v/>
      </c>
      <c r="P1589" s="27" t="str">
        <f>IF(IFERROR(
INDEX('Funding Request Tracker'!$G$6:$G$13,MATCH('Eligible Components'!N1589,'Funding Request Tracker'!$F$6:$F$13,0)),"")=0,"",
IFERROR(INDEX('Funding Request Tracker'!$G$6:$G$13,MATCH('Eligible Components'!N1589,'Funding Request Tracker'!$F$6:$F$13,0)),
""))</f>
        <v/>
      </c>
      <c r="Q1589" s="27" t="str">
        <f>IF(IFERROR(INDEX('Tableau FR Download'!N:N,MATCH('Eligible Components'!M1589,'Tableau FR Download'!G:G,0)),"")=0,"",IFERROR(INDEX('Tableau FR Download'!N:N,MATCH('Eligible Components'!M1589,'Tableau FR Download'!G:G,0)),""))</f>
        <v/>
      </c>
      <c r="R1589" s="27" t="str">
        <f>IF(IFERROR(INDEX('Tableau FR Download'!O:O,MATCH('Eligible Components'!M1589,'Tableau FR Download'!G:G,0)),"")=0,"",IFERROR(INDEX('Tableau FR Download'!O:O,MATCH('Eligible Components'!M1589,'Tableau FR Download'!G:G,0)),""))</f>
        <v/>
      </c>
      <c r="S1589" t="str">
        <f t="shared" si="84"/>
        <v/>
      </c>
      <c r="T1589" s="1" t="str">
        <f>IFERROR(INDEX('User Instructions'!$E$3:$E$8,MATCH('Eligible Components'!N1589,'User Instructions'!$D$3:$D$8,0)),"")</f>
        <v/>
      </c>
      <c r="U1589" s="1" t="str">
        <f>IFERROR(IF(INDEX('Tableau FR Download'!M:M,MATCH('Eligible Components'!M1589,'Tableau FR Download'!G:G,0))=0,"",INDEX('Tableau FR Download'!M:M,MATCH('Eligible Components'!M1589,'Tableau FR Download'!G:G,0))),"")</f>
        <v/>
      </c>
    </row>
    <row r="1590" spans="1:21" hidden="1" x14ac:dyDescent="0.35">
      <c r="A1590" s="1">
        <f t="shared" si="83"/>
        <v>0</v>
      </c>
      <c r="B1590" s="1">
        <v>0</v>
      </c>
      <c r="C1590" s="1" t="s">
        <v>201</v>
      </c>
      <c r="D1590" s="1" t="s">
        <v>182</v>
      </c>
      <c r="E1590" s="1" t="s">
        <v>133</v>
      </c>
      <c r="F1590" s="1" t="s">
        <v>215</v>
      </c>
      <c r="G1590" s="1" t="str">
        <f t="shared" si="82"/>
        <v>Ukraine-Tuberculosis,Malaria,RSSH</v>
      </c>
      <c r="H1590" s="1">
        <v>0</v>
      </c>
      <c r="I1590" s="1" t="s">
        <v>58</v>
      </c>
      <c r="J1590" s="1" t="str">
        <f>IF(IFERROR(IF(M1590="",INDEX('Review Approach Lookup'!D:D,MATCH('Eligible Components'!G1590,'Review Approach Lookup'!A:A,0)),INDEX('Tableau FR Download'!I:I,MATCH(M1590,'Tableau FR Download'!G:G,0))),"")=0,"TBC",IFERROR(IF(M1590="",INDEX('Review Approach Lookup'!D:D,MATCH('Eligible Components'!G1590,'Review Approach Lookup'!A:A,0)),INDEX('Tableau FR Download'!I:I,MATCH(M1590,'Tableau FR Download'!G:G,0))),""))</f>
        <v/>
      </c>
      <c r="K1590" s="1" t="s">
        <v>202</v>
      </c>
      <c r="L1590" s="1">
        <f>_xlfn.MAXIFS('Tableau FR Download'!A:A,'Tableau FR Download'!B:B,'Eligible Components'!G1590)</f>
        <v>0</v>
      </c>
      <c r="M1590" s="1" t="str">
        <f>IF(L1590=0,"",INDEX('Tableau FR Download'!G:G,MATCH('Eligible Components'!L1590,'Tableau FR Download'!A:A,0)))</f>
        <v/>
      </c>
      <c r="N1590" s="2" t="str">
        <f>IFERROR(IF(LEFT(INDEX('Tableau FR Download'!J:J,MATCH('Eligible Components'!M1590,'Tableau FR Download'!G:G,0)),FIND(" - ",INDEX('Tableau FR Download'!J:J,MATCH('Eligible Components'!M1590,'Tableau FR Download'!G:G,0)))-1) = 0,"",LEFT(INDEX('Tableau FR Download'!J:J,MATCH('Eligible Components'!M1590,'Tableau FR Download'!G:G,0)),FIND(" - ",INDEX('Tableau FR Download'!J:J,MATCH('Eligible Components'!M1590,'Tableau FR Download'!G:G,0)))-1)),"")</f>
        <v/>
      </c>
      <c r="O1590" s="2" t="str">
        <f>IF(T1590="No","",IFERROR(IF(INDEX('Tableau FR Download'!M:M,MATCH('Eligible Components'!M1590,'Tableau FR Download'!G:G,0))=0,"",INDEX('Tableau FR Download'!M:M,MATCH('Eligible Components'!M1590,'Tableau FR Download'!G:G,0))),""))</f>
        <v/>
      </c>
      <c r="P1590" s="27" t="str">
        <f>IF(IFERROR(
INDEX('Funding Request Tracker'!$G$6:$G$13,MATCH('Eligible Components'!N1590,'Funding Request Tracker'!$F$6:$F$13,0)),"")=0,"",
IFERROR(INDEX('Funding Request Tracker'!$G$6:$G$13,MATCH('Eligible Components'!N1590,'Funding Request Tracker'!$F$6:$F$13,0)),
""))</f>
        <v/>
      </c>
      <c r="Q1590" s="27" t="str">
        <f>IF(IFERROR(INDEX('Tableau FR Download'!N:N,MATCH('Eligible Components'!M1590,'Tableau FR Download'!G:G,0)),"")=0,"",IFERROR(INDEX('Tableau FR Download'!N:N,MATCH('Eligible Components'!M1590,'Tableau FR Download'!G:G,0)),""))</f>
        <v/>
      </c>
      <c r="R1590" s="27" t="str">
        <f>IF(IFERROR(INDEX('Tableau FR Download'!O:O,MATCH('Eligible Components'!M1590,'Tableau FR Download'!G:G,0)),"")=0,"",IFERROR(INDEX('Tableau FR Download'!O:O,MATCH('Eligible Components'!M1590,'Tableau FR Download'!G:G,0)),""))</f>
        <v/>
      </c>
      <c r="S1590" t="str">
        <f t="shared" si="84"/>
        <v/>
      </c>
      <c r="T1590" s="1" t="str">
        <f>IFERROR(INDEX('User Instructions'!$E$3:$E$8,MATCH('Eligible Components'!N1590,'User Instructions'!$D$3:$D$8,0)),"")</f>
        <v/>
      </c>
      <c r="U1590" s="1" t="str">
        <f>IFERROR(IF(INDEX('Tableau FR Download'!M:M,MATCH('Eligible Components'!M1590,'Tableau FR Download'!G:G,0))=0,"",INDEX('Tableau FR Download'!M:M,MATCH('Eligible Components'!M1590,'Tableau FR Download'!G:G,0))),"")</f>
        <v/>
      </c>
    </row>
    <row r="1591" spans="1:21" hidden="1" x14ac:dyDescent="0.35">
      <c r="A1591" s="1">
        <f t="shared" si="83"/>
        <v>0</v>
      </c>
      <c r="B1591" s="1">
        <v>0</v>
      </c>
      <c r="C1591" s="1" t="s">
        <v>201</v>
      </c>
      <c r="D1591" s="1" t="s">
        <v>182</v>
      </c>
      <c r="E1591" s="1" t="s">
        <v>121</v>
      </c>
      <c r="F1591" s="1" t="s">
        <v>216</v>
      </c>
      <c r="G1591" s="1" t="str">
        <f t="shared" si="82"/>
        <v>Ukraine-Tuberculosis,RSSH</v>
      </c>
      <c r="H1591" s="1">
        <v>1</v>
      </c>
      <c r="I1591" s="1" t="s">
        <v>58</v>
      </c>
      <c r="J1591" s="1" t="str">
        <f>IF(IFERROR(IF(M1591="",INDEX('Review Approach Lookup'!D:D,MATCH('Eligible Components'!G1591,'Review Approach Lookup'!A:A,0)),INDEX('Tableau FR Download'!I:I,MATCH(M1591,'Tableau FR Download'!G:G,0))),"")=0,"TBC",IFERROR(IF(M1591="",INDEX('Review Approach Lookup'!D:D,MATCH('Eligible Components'!G1591,'Review Approach Lookup'!A:A,0)),INDEX('Tableau FR Download'!I:I,MATCH(M1591,'Tableau FR Download'!G:G,0))),""))</f>
        <v/>
      </c>
      <c r="K1591" s="1" t="s">
        <v>202</v>
      </c>
      <c r="L1591" s="1">
        <f>_xlfn.MAXIFS('Tableau FR Download'!A:A,'Tableau FR Download'!B:B,'Eligible Components'!G1591)</f>
        <v>0</v>
      </c>
      <c r="M1591" s="1" t="str">
        <f>IF(L1591=0,"",INDEX('Tableau FR Download'!G:G,MATCH('Eligible Components'!L1591,'Tableau FR Download'!A:A,0)))</f>
        <v/>
      </c>
      <c r="N1591" s="2" t="str">
        <f>IFERROR(IF(LEFT(INDEX('Tableau FR Download'!J:J,MATCH('Eligible Components'!M1591,'Tableau FR Download'!G:G,0)),FIND(" - ",INDEX('Tableau FR Download'!J:J,MATCH('Eligible Components'!M1591,'Tableau FR Download'!G:G,0)))-1) = 0,"",LEFT(INDEX('Tableau FR Download'!J:J,MATCH('Eligible Components'!M1591,'Tableau FR Download'!G:G,0)),FIND(" - ",INDEX('Tableau FR Download'!J:J,MATCH('Eligible Components'!M1591,'Tableau FR Download'!G:G,0)))-1)),"")</f>
        <v/>
      </c>
      <c r="O1591" s="2" t="str">
        <f>IF(T1591="No","",IFERROR(IF(INDEX('Tableau FR Download'!M:M,MATCH('Eligible Components'!M1591,'Tableau FR Download'!G:G,0))=0,"",INDEX('Tableau FR Download'!M:M,MATCH('Eligible Components'!M1591,'Tableau FR Download'!G:G,0))),""))</f>
        <v/>
      </c>
      <c r="P1591" s="27" t="str">
        <f>IF(IFERROR(
INDEX('Funding Request Tracker'!$G$6:$G$13,MATCH('Eligible Components'!N1591,'Funding Request Tracker'!$F$6:$F$13,0)),"")=0,"",
IFERROR(INDEX('Funding Request Tracker'!$G$6:$G$13,MATCH('Eligible Components'!N1591,'Funding Request Tracker'!$F$6:$F$13,0)),
""))</f>
        <v/>
      </c>
      <c r="Q1591" s="27" t="str">
        <f>IF(IFERROR(INDEX('Tableau FR Download'!N:N,MATCH('Eligible Components'!M1591,'Tableau FR Download'!G:G,0)),"")=0,"",IFERROR(INDEX('Tableau FR Download'!N:N,MATCH('Eligible Components'!M1591,'Tableau FR Download'!G:G,0)),""))</f>
        <v/>
      </c>
      <c r="R1591" s="27" t="str">
        <f>IF(IFERROR(INDEX('Tableau FR Download'!O:O,MATCH('Eligible Components'!M1591,'Tableau FR Download'!G:G,0)),"")=0,"",IFERROR(INDEX('Tableau FR Download'!O:O,MATCH('Eligible Components'!M1591,'Tableau FR Download'!G:G,0)),""))</f>
        <v/>
      </c>
      <c r="S1591" t="str">
        <f t="shared" si="84"/>
        <v/>
      </c>
      <c r="T1591" s="1" t="str">
        <f>IFERROR(INDEX('User Instructions'!$E$3:$E$8,MATCH('Eligible Components'!N1591,'User Instructions'!$D$3:$D$8,0)),"")</f>
        <v/>
      </c>
      <c r="U1591" s="1" t="str">
        <f>IFERROR(IF(INDEX('Tableau FR Download'!M:M,MATCH('Eligible Components'!M1591,'Tableau FR Download'!G:G,0))=0,"",INDEX('Tableau FR Download'!M:M,MATCH('Eligible Components'!M1591,'Tableau FR Download'!G:G,0))),"")</f>
        <v/>
      </c>
    </row>
    <row r="1592" spans="1:21" hidden="1" x14ac:dyDescent="0.35">
      <c r="A1592" s="1">
        <f t="shared" si="83"/>
        <v>0</v>
      </c>
      <c r="B1592" s="1">
        <v>0</v>
      </c>
      <c r="C1592" s="1" t="s">
        <v>201</v>
      </c>
      <c r="D1592" s="1" t="s">
        <v>183</v>
      </c>
      <c r="E1592" s="1" t="s">
        <v>59</v>
      </c>
      <c r="F1592" s="1" t="s">
        <v>59</v>
      </c>
      <c r="G1592" s="1" t="str">
        <f t="shared" si="82"/>
        <v>Uzbekistan-HIV/AIDS</v>
      </c>
      <c r="H1592" s="1">
        <v>0</v>
      </c>
      <c r="I1592" s="1" t="s">
        <v>58</v>
      </c>
      <c r="J1592" s="1" t="str">
        <f>IF(IFERROR(IF(M1592="",INDEX('Review Approach Lookup'!D:D,MATCH('Eligible Components'!G1592,'Review Approach Lookup'!A:A,0)),INDEX('Tableau FR Download'!I:I,MATCH(M1592,'Tableau FR Download'!G:G,0))),"")=0,"TBC",IFERROR(IF(M1592="",INDEX('Review Approach Lookup'!D:D,MATCH('Eligible Components'!G1592,'Review Approach Lookup'!A:A,0)),INDEX('Tableau FR Download'!I:I,MATCH(M1592,'Tableau FR Download'!G:G,0))),""))</f>
        <v>Tailored for Focused Portfolios</v>
      </c>
      <c r="K1592" s="1" t="s">
        <v>218</v>
      </c>
      <c r="L1592" s="1">
        <f>_xlfn.MAXIFS('Tableau FR Download'!A:A,'Tableau FR Download'!B:B,'Eligible Components'!G1592)</f>
        <v>0</v>
      </c>
      <c r="M1592" s="1" t="str">
        <f>IF(L1592=0,"",INDEX('Tableau FR Download'!G:G,MATCH('Eligible Components'!L1592,'Tableau FR Download'!A:A,0)))</f>
        <v/>
      </c>
      <c r="N1592" s="2" t="str">
        <f>IFERROR(IF(LEFT(INDEX('Tableau FR Download'!J:J,MATCH('Eligible Components'!M1592,'Tableau FR Download'!G:G,0)),FIND(" - ",INDEX('Tableau FR Download'!J:J,MATCH('Eligible Components'!M1592,'Tableau FR Download'!G:G,0)))-1) = 0,"",LEFT(INDEX('Tableau FR Download'!J:J,MATCH('Eligible Components'!M1592,'Tableau FR Download'!G:G,0)),FIND(" - ",INDEX('Tableau FR Download'!J:J,MATCH('Eligible Components'!M1592,'Tableau FR Download'!G:G,0)))-1)),"")</f>
        <v/>
      </c>
      <c r="O1592" s="2" t="str">
        <f>IF(T1592="No","",IFERROR(IF(INDEX('Tableau FR Download'!M:M,MATCH('Eligible Components'!M1592,'Tableau FR Download'!G:G,0))=0,"",INDEX('Tableau FR Download'!M:M,MATCH('Eligible Components'!M1592,'Tableau FR Download'!G:G,0))),""))</f>
        <v/>
      </c>
      <c r="P1592" s="27" t="str">
        <f>IF(IFERROR(
INDEX('Funding Request Tracker'!$G$6:$G$13,MATCH('Eligible Components'!N1592,'Funding Request Tracker'!$F$6:$F$13,0)),"")=0,"",
IFERROR(INDEX('Funding Request Tracker'!$G$6:$G$13,MATCH('Eligible Components'!N1592,'Funding Request Tracker'!$F$6:$F$13,0)),
""))</f>
        <v/>
      </c>
      <c r="Q1592" s="27" t="str">
        <f>IF(IFERROR(INDEX('Tableau FR Download'!N:N,MATCH('Eligible Components'!M1592,'Tableau FR Download'!G:G,0)),"")=0,"",IFERROR(INDEX('Tableau FR Download'!N:N,MATCH('Eligible Components'!M1592,'Tableau FR Download'!G:G,0)),""))</f>
        <v/>
      </c>
      <c r="R1592" s="27" t="str">
        <f>IF(IFERROR(INDEX('Tableau FR Download'!O:O,MATCH('Eligible Components'!M1592,'Tableau FR Download'!G:G,0)),"")=0,"",IFERROR(INDEX('Tableau FR Download'!O:O,MATCH('Eligible Components'!M1592,'Tableau FR Download'!G:G,0)),""))</f>
        <v/>
      </c>
      <c r="S1592" t="str">
        <f t="shared" si="84"/>
        <v/>
      </c>
      <c r="T1592" s="1" t="str">
        <f>IFERROR(INDEX('User Instructions'!$E$3:$E$8,MATCH('Eligible Components'!N1592,'User Instructions'!$D$3:$D$8,0)),"")</f>
        <v/>
      </c>
      <c r="U1592" s="1" t="str">
        <f>IFERROR(IF(INDEX('Tableau FR Download'!M:M,MATCH('Eligible Components'!M1592,'Tableau FR Download'!G:G,0))=0,"",INDEX('Tableau FR Download'!M:M,MATCH('Eligible Components'!M1592,'Tableau FR Download'!G:G,0))),"")</f>
        <v/>
      </c>
    </row>
    <row r="1593" spans="1:21" hidden="1" x14ac:dyDescent="0.35">
      <c r="A1593" s="1">
        <f t="shared" si="83"/>
        <v>0</v>
      </c>
      <c r="B1593" s="1">
        <v>0</v>
      </c>
      <c r="C1593" s="1" t="s">
        <v>201</v>
      </c>
      <c r="D1593" s="1" t="s">
        <v>183</v>
      </c>
      <c r="E1593" s="1" t="s">
        <v>103</v>
      </c>
      <c r="F1593" s="1" t="s">
        <v>203</v>
      </c>
      <c r="G1593" s="1" t="str">
        <f t="shared" si="82"/>
        <v>Uzbekistan-HIV/AIDS,Malaria</v>
      </c>
      <c r="H1593" s="1">
        <v>0</v>
      </c>
      <c r="I1593" s="1" t="s">
        <v>58</v>
      </c>
      <c r="J1593" s="1" t="str">
        <f>IF(IFERROR(IF(M1593="",INDEX('Review Approach Lookup'!D:D,MATCH('Eligible Components'!G1593,'Review Approach Lookup'!A:A,0)),INDEX('Tableau FR Download'!I:I,MATCH(M1593,'Tableau FR Download'!G:G,0))),"")=0,"TBC",IFERROR(IF(M1593="",INDEX('Review Approach Lookup'!D:D,MATCH('Eligible Components'!G1593,'Review Approach Lookup'!A:A,0)),INDEX('Tableau FR Download'!I:I,MATCH(M1593,'Tableau FR Download'!G:G,0))),""))</f>
        <v/>
      </c>
      <c r="K1593" s="1" t="s">
        <v>218</v>
      </c>
      <c r="L1593" s="1">
        <f>_xlfn.MAXIFS('Tableau FR Download'!A:A,'Tableau FR Download'!B:B,'Eligible Components'!G1593)</f>
        <v>0</v>
      </c>
      <c r="M1593" s="1" t="str">
        <f>IF(L1593=0,"",INDEX('Tableau FR Download'!G:G,MATCH('Eligible Components'!L1593,'Tableau FR Download'!A:A,0)))</f>
        <v/>
      </c>
      <c r="N1593" s="2" t="str">
        <f>IFERROR(IF(LEFT(INDEX('Tableau FR Download'!J:J,MATCH('Eligible Components'!M1593,'Tableau FR Download'!G:G,0)),FIND(" - ",INDEX('Tableau FR Download'!J:J,MATCH('Eligible Components'!M1593,'Tableau FR Download'!G:G,0)))-1) = 0,"",LEFT(INDEX('Tableau FR Download'!J:J,MATCH('Eligible Components'!M1593,'Tableau FR Download'!G:G,0)),FIND(" - ",INDEX('Tableau FR Download'!J:J,MATCH('Eligible Components'!M1593,'Tableau FR Download'!G:G,0)))-1)),"")</f>
        <v/>
      </c>
      <c r="O1593" s="2" t="str">
        <f>IF(T1593="No","",IFERROR(IF(INDEX('Tableau FR Download'!M:M,MATCH('Eligible Components'!M1593,'Tableau FR Download'!G:G,0))=0,"",INDEX('Tableau FR Download'!M:M,MATCH('Eligible Components'!M1593,'Tableau FR Download'!G:G,0))),""))</f>
        <v/>
      </c>
      <c r="P1593" s="27" t="str">
        <f>IF(IFERROR(
INDEX('Funding Request Tracker'!$G$6:$G$13,MATCH('Eligible Components'!N1593,'Funding Request Tracker'!$F$6:$F$13,0)),"")=0,"",
IFERROR(INDEX('Funding Request Tracker'!$G$6:$G$13,MATCH('Eligible Components'!N1593,'Funding Request Tracker'!$F$6:$F$13,0)),
""))</f>
        <v/>
      </c>
      <c r="Q1593" s="27" t="str">
        <f>IF(IFERROR(INDEX('Tableau FR Download'!N:N,MATCH('Eligible Components'!M1593,'Tableau FR Download'!G:G,0)),"")=0,"",IFERROR(INDEX('Tableau FR Download'!N:N,MATCH('Eligible Components'!M1593,'Tableau FR Download'!G:G,0)),""))</f>
        <v/>
      </c>
      <c r="R1593" s="27" t="str">
        <f>IF(IFERROR(INDEX('Tableau FR Download'!O:O,MATCH('Eligible Components'!M1593,'Tableau FR Download'!G:G,0)),"")=0,"",IFERROR(INDEX('Tableau FR Download'!O:O,MATCH('Eligible Components'!M1593,'Tableau FR Download'!G:G,0)),""))</f>
        <v/>
      </c>
      <c r="S1593" t="str">
        <f t="shared" si="84"/>
        <v/>
      </c>
      <c r="T1593" s="1" t="str">
        <f>IFERROR(INDEX('User Instructions'!$E$3:$E$8,MATCH('Eligible Components'!N1593,'User Instructions'!$D$3:$D$8,0)),"")</f>
        <v/>
      </c>
      <c r="U1593" s="1" t="str">
        <f>IFERROR(IF(INDEX('Tableau FR Download'!M:M,MATCH('Eligible Components'!M1593,'Tableau FR Download'!G:G,0))=0,"",INDEX('Tableau FR Download'!M:M,MATCH('Eligible Components'!M1593,'Tableau FR Download'!G:G,0))),"")</f>
        <v/>
      </c>
    </row>
    <row r="1594" spans="1:21" hidden="1" x14ac:dyDescent="0.35">
      <c r="A1594" s="1">
        <f t="shared" si="83"/>
        <v>0</v>
      </c>
      <c r="B1594" s="1">
        <v>0</v>
      </c>
      <c r="C1594" s="1" t="s">
        <v>201</v>
      </c>
      <c r="D1594" s="1" t="s">
        <v>183</v>
      </c>
      <c r="E1594" s="1" t="s">
        <v>204</v>
      </c>
      <c r="F1594" s="1" t="s">
        <v>205</v>
      </c>
      <c r="G1594" s="1" t="str">
        <f t="shared" si="82"/>
        <v>Uzbekistan-HIV/AIDS,Malaria,RSSH</v>
      </c>
      <c r="H1594" s="1">
        <v>0</v>
      </c>
      <c r="I1594" s="1" t="s">
        <v>58</v>
      </c>
      <c r="J1594" s="1" t="str">
        <f>IF(IFERROR(IF(M1594="",INDEX('Review Approach Lookup'!D:D,MATCH('Eligible Components'!G1594,'Review Approach Lookup'!A:A,0)),INDEX('Tableau FR Download'!I:I,MATCH(M1594,'Tableau FR Download'!G:G,0))),"")=0,"TBC",IFERROR(IF(M1594="",INDEX('Review Approach Lookup'!D:D,MATCH('Eligible Components'!G1594,'Review Approach Lookup'!A:A,0)),INDEX('Tableau FR Download'!I:I,MATCH(M1594,'Tableau FR Download'!G:G,0))),""))</f>
        <v/>
      </c>
      <c r="K1594" s="1" t="s">
        <v>218</v>
      </c>
      <c r="L1594" s="1">
        <f>_xlfn.MAXIFS('Tableau FR Download'!A:A,'Tableau FR Download'!B:B,'Eligible Components'!G1594)</f>
        <v>0</v>
      </c>
      <c r="M1594" s="1" t="str">
        <f>IF(L1594=0,"",INDEX('Tableau FR Download'!G:G,MATCH('Eligible Components'!L1594,'Tableau FR Download'!A:A,0)))</f>
        <v/>
      </c>
      <c r="N1594" s="2" t="str">
        <f>IFERROR(IF(LEFT(INDEX('Tableau FR Download'!J:J,MATCH('Eligible Components'!M1594,'Tableau FR Download'!G:G,0)),FIND(" - ",INDEX('Tableau FR Download'!J:J,MATCH('Eligible Components'!M1594,'Tableau FR Download'!G:G,0)))-1) = 0,"",LEFT(INDEX('Tableau FR Download'!J:J,MATCH('Eligible Components'!M1594,'Tableau FR Download'!G:G,0)),FIND(" - ",INDEX('Tableau FR Download'!J:J,MATCH('Eligible Components'!M1594,'Tableau FR Download'!G:G,0)))-1)),"")</f>
        <v/>
      </c>
      <c r="O1594" s="2" t="str">
        <f>IF(T1594="No","",IFERROR(IF(INDEX('Tableau FR Download'!M:M,MATCH('Eligible Components'!M1594,'Tableau FR Download'!G:G,0))=0,"",INDEX('Tableau FR Download'!M:M,MATCH('Eligible Components'!M1594,'Tableau FR Download'!G:G,0))),""))</f>
        <v/>
      </c>
      <c r="P1594" s="27" t="str">
        <f>IF(IFERROR(
INDEX('Funding Request Tracker'!$G$6:$G$13,MATCH('Eligible Components'!N1594,'Funding Request Tracker'!$F$6:$F$13,0)),"")=0,"",
IFERROR(INDEX('Funding Request Tracker'!$G$6:$G$13,MATCH('Eligible Components'!N1594,'Funding Request Tracker'!$F$6:$F$13,0)),
""))</f>
        <v/>
      </c>
      <c r="Q1594" s="27" t="str">
        <f>IF(IFERROR(INDEX('Tableau FR Download'!N:N,MATCH('Eligible Components'!M1594,'Tableau FR Download'!G:G,0)),"")=0,"",IFERROR(INDEX('Tableau FR Download'!N:N,MATCH('Eligible Components'!M1594,'Tableau FR Download'!G:G,0)),""))</f>
        <v/>
      </c>
      <c r="R1594" s="27" t="str">
        <f>IF(IFERROR(INDEX('Tableau FR Download'!O:O,MATCH('Eligible Components'!M1594,'Tableau FR Download'!G:G,0)),"")=0,"",IFERROR(INDEX('Tableau FR Download'!O:O,MATCH('Eligible Components'!M1594,'Tableau FR Download'!G:G,0)),""))</f>
        <v/>
      </c>
      <c r="S1594" t="str">
        <f t="shared" si="84"/>
        <v/>
      </c>
      <c r="T1594" s="1" t="str">
        <f>IFERROR(INDEX('User Instructions'!$E$3:$E$8,MATCH('Eligible Components'!N1594,'User Instructions'!$D$3:$D$8,0)),"")</f>
        <v/>
      </c>
      <c r="U1594" s="1" t="str">
        <f>IFERROR(IF(INDEX('Tableau FR Download'!M:M,MATCH('Eligible Components'!M1594,'Tableau FR Download'!G:G,0))=0,"",INDEX('Tableau FR Download'!M:M,MATCH('Eligible Components'!M1594,'Tableau FR Download'!G:G,0))),"")</f>
        <v/>
      </c>
    </row>
    <row r="1595" spans="1:21" hidden="1" x14ac:dyDescent="0.35">
      <c r="A1595" s="1">
        <f t="shared" si="83"/>
        <v>0</v>
      </c>
      <c r="B1595" s="1">
        <v>0</v>
      </c>
      <c r="C1595" s="1" t="s">
        <v>201</v>
      </c>
      <c r="D1595" s="1" t="s">
        <v>183</v>
      </c>
      <c r="E1595" s="1" t="s">
        <v>206</v>
      </c>
      <c r="F1595" s="1" t="s">
        <v>207</v>
      </c>
      <c r="G1595" s="1" t="str">
        <f t="shared" si="82"/>
        <v>Uzbekistan-HIV/AIDS,RSSH</v>
      </c>
      <c r="H1595" s="1">
        <v>0</v>
      </c>
      <c r="I1595" s="1" t="s">
        <v>58</v>
      </c>
      <c r="J1595" s="1" t="str">
        <f>IF(IFERROR(IF(M1595="",INDEX('Review Approach Lookup'!D:D,MATCH('Eligible Components'!G1595,'Review Approach Lookup'!A:A,0)),INDEX('Tableau FR Download'!I:I,MATCH(M1595,'Tableau FR Download'!G:G,0))),"")=0,"TBC",IFERROR(IF(M1595="",INDEX('Review Approach Lookup'!D:D,MATCH('Eligible Components'!G1595,'Review Approach Lookup'!A:A,0)),INDEX('Tableau FR Download'!I:I,MATCH(M1595,'Tableau FR Download'!G:G,0))),""))</f>
        <v/>
      </c>
      <c r="K1595" s="1" t="s">
        <v>218</v>
      </c>
      <c r="L1595" s="1">
        <f>_xlfn.MAXIFS('Tableau FR Download'!A:A,'Tableau FR Download'!B:B,'Eligible Components'!G1595)</f>
        <v>0</v>
      </c>
      <c r="M1595" s="1" t="str">
        <f>IF(L1595=0,"",INDEX('Tableau FR Download'!G:G,MATCH('Eligible Components'!L1595,'Tableau FR Download'!A:A,0)))</f>
        <v/>
      </c>
      <c r="N1595" s="2" t="str">
        <f>IFERROR(IF(LEFT(INDEX('Tableau FR Download'!J:J,MATCH('Eligible Components'!M1595,'Tableau FR Download'!G:G,0)),FIND(" - ",INDEX('Tableau FR Download'!J:J,MATCH('Eligible Components'!M1595,'Tableau FR Download'!G:G,0)))-1) = 0,"",LEFT(INDEX('Tableau FR Download'!J:J,MATCH('Eligible Components'!M1595,'Tableau FR Download'!G:G,0)),FIND(" - ",INDEX('Tableau FR Download'!J:J,MATCH('Eligible Components'!M1595,'Tableau FR Download'!G:G,0)))-1)),"")</f>
        <v/>
      </c>
      <c r="O1595" s="2" t="str">
        <f>IF(T1595="No","",IFERROR(IF(INDEX('Tableau FR Download'!M:M,MATCH('Eligible Components'!M1595,'Tableau FR Download'!G:G,0))=0,"",INDEX('Tableau FR Download'!M:M,MATCH('Eligible Components'!M1595,'Tableau FR Download'!G:G,0))),""))</f>
        <v/>
      </c>
      <c r="P1595" s="27" t="str">
        <f>IF(IFERROR(
INDEX('Funding Request Tracker'!$G$6:$G$13,MATCH('Eligible Components'!N1595,'Funding Request Tracker'!$F$6:$F$13,0)),"")=0,"",
IFERROR(INDEX('Funding Request Tracker'!$G$6:$G$13,MATCH('Eligible Components'!N1595,'Funding Request Tracker'!$F$6:$F$13,0)),
""))</f>
        <v/>
      </c>
      <c r="Q1595" s="27" t="str">
        <f>IF(IFERROR(INDEX('Tableau FR Download'!N:N,MATCH('Eligible Components'!M1595,'Tableau FR Download'!G:G,0)),"")=0,"",IFERROR(INDEX('Tableau FR Download'!N:N,MATCH('Eligible Components'!M1595,'Tableau FR Download'!G:G,0)),""))</f>
        <v/>
      </c>
      <c r="R1595" s="27" t="str">
        <f>IF(IFERROR(INDEX('Tableau FR Download'!O:O,MATCH('Eligible Components'!M1595,'Tableau FR Download'!G:G,0)),"")=0,"",IFERROR(INDEX('Tableau FR Download'!O:O,MATCH('Eligible Components'!M1595,'Tableau FR Download'!G:G,0)),""))</f>
        <v/>
      </c>
      <c r="S1595" t="str">
        <f t="shared" si="84"/>
        <v/>
      </c>
      <c r="T1595" s="1" t="str">
        <f>IFERROR(INDEX('User Instructions'!$E$3:$E$8,MATCH('Eligible Components'!N1595,'User Instructions'!$D$3:$D$8,0)),"")</f>
        <v/>
      </c>
      <c r="U1595" s="1" t="str">
        <f>IFERROR(IF(INDEX('Tableau FR Download'!M:M,MATCH('Eligible Components'!M1595,'Tableau FR Download'!G:G,0))=0,"",INDEX('Tableau FR Download'!M:M,MATCH('Eligible Components'!M1595,'Tableau FR Download'!G:G,0))),"")</f>
        <v/>
      </c>
    </row>
    <row r="1596" spans="1:21" hidden="1" x14ac:dyDescent="0.35">
      <c r="A1596" s="1">
        <f t="shared" si="83"/>
        <v>1</v>
      </c>
      <c r="B1596" s="1">
        <v>0</v>
      </c>
      <c r="C1596" s="1" t="s">
        <v>201</v>
      </c>
      <c r="D1596" s="1" t="s">
        <v>183</v>
      </c>
      <c r="E1596" s="1" t="s">
        <v>63</v>
      </c>
      <c r="F1596" s="1" t="s">
        <v>208</v>
      </c>
      <c r="G1596" s="1" t="str">
        <f t="shared" si="82"/>
        <v>Uzbekistan-HIV/AIDS, Tuberculosis</v>
      </c>
      <c r="H1596" s="1">
        <v>1</v>
      </c>
      <c r="I1596" s="1" t="s">
        <v>58</v>
      </c>
      <c r="J1596" s="1" t="str">
        <f>IF(IFERROR(IF(M1596="",INDEX('Review Approach Lookup'!D:D,MATCH('Eligible Components'!G1596,'Review Approach Lookup'!A:A,0)),INDEX('Tableau FR Download'!I:I,MATCH(M1596,'Tableau FR Download'!G:G,0))),"")=0,"TBC",IFERROR(IF(M1596="",INDEX('Review Approach Lookup'!D:D,MATCH('Eligible Components'!G1596,'Review Approach Lookup'!A:A,0)),INDEX('Tableau FR Download'!I:I,MATCH(M1596,'Tableau FR Download'!G:G,0))),""))</f>
        <v>Tailored for Focused Portfolios</v>
      </c>
      <c r="K1596" s="1" t="s">
        <v>218</v>
      </c>
      <c r="L1596" s="1">
        <f>_xlfn.MAXIFS('Tableau FR Download'!A:A,'Tableau FR Download'!B:B,'Eligible Components'!G1596)</f>
        <v>1646</v>
      </c>
      <c r="M1596" s="1" t="str">
        <f>IF(L1596=0,"",INDEX('Tableau FR Download'!G:G,MATCH('Eligible Components'!L1596,'Tableau FR Download'!A:A,0)))</f>
        <v>FR1646-UZB-C</v>
      </c>
      <c r="N1596" s="2" t="str">
        <f>IFERROR(IF(LEFT(INDEX('Tableau FR Download'!J:J,MATCH('Eligible Components'!M1596,'Tableau FR Download'!G:G,0)),FIND(" - ",INDEX('Tableau FR Download'!J:J,MATCH('Eligible Components'!M1596,'Tableau FR Download'!G:G,0)))-1) = 0,"",LEFT(INDEX('Tableau FR Download'!J:J,MATCH('Eligible Components'!M1596,'Tableau FR Download'!G:G,0)),FIND(" - ",INDEX('Tableau FR Download'!J:J,MATCH('Eligible Components'!M1596,'Tableau FR Download'!G:G,0)))-1)),"")</f>
        <v>Window 4</v>
      </c>
      <c r="O1596" s="2" t="str">
        <f>IF(T1596="No","",IFERROR(IF(INDEX('Tableau FR Download'!M:M,MATCH('Eligible Components'!M1596,'Tableau FR Download'!G:G,0))=0,"",INDEX('Tableau FR Download'!M:M,MATCH('Eligible Components'!M1596,'Tableau FR Download'!G:G,0))),""))</f>
        <v>Grant Making</v>
      </c>
      <c r="P1596" s="27">
        <f>IF(IFERROR(
INDEX('Funding Request Tracker'!$G$6:$G$13,MATCH('Eligible Components'!N1596,'Funding Request Tracker'!$F$6:$F$13,0)),"")=0,"",
IFERROR(INDEX('Funding Request Tracker'!$G$6:$G$13,MATCH('Eligible Components'!N1596,'Funding Request Tracker'!$F$6:$F$13,0)),
""))</f>
        <v>45327</v>
      </c>
      <c r="Q1596" s="27" t="str">
        <f>IF(IFERROR(INDEX('Tableau FR Download'!N:N,MATCH('Eligible Components'!M1596,'Tableau FR Download'!G:G,0)),"")=0,"",IFERROR(INDEX('Tableau FR Download'!N:N,MATCH('Eligible Components'!M1596,'Tableau FR Download'!G:G,0)),""))</f>
        <v/>
      </c>
      <c r="R1596" s="27" t="str">
        <f>IF(IFERROR(INDEX('Tableau FR Download'!O:O,MATCH('Eligible Components'!M1596,'Tableau FR Download'!G:G,0)),"")=0,"",IFERROR(INDEX('Tableau FR Download'!O:O,MATCH('Eligible Components'!M1596,'Tableau FR Download'!G:G,0)),""))</f>
        <v/>
      </c>
      <c r="S1596" t="str">
        <f t="shared" si="84"/>
        <v/>
      </c>
      <c r="T1596" s="1" t="str">
        <f>IFERROR(INDEX('User Instructions'!$E$3:$E$8,MATCH('Eligible Components'!N1596,'User Instructions'!$D$3:$D$8,0)),"")</f>
        <v>Yes</v>
      </c>
      <c r="U1596" s="1" t="str">
        <f>IFERROR(IF(INDEX('Tableau FR Download'!M:M,MATCH('Eligible Components'!M1596,'Tableau FR Download'!G:G,0))=0,"",INDEX('Tableau FR Download'!M:M,MATCH('Eligible Components'!M1596,'Tableau FR Download'!G:G,0))),"")</f>
        <v>Grant Making</v>
      </c>
    </row>
    <row r="1597" spans="1:21" hidden="1" x14ac:dyDescent="0.35">
      <c r="A1597" s="1">
        <f t="shared" si="83"/>
        <v>0</v>
      </c>
      <c r="B1597" s="1">
        <v>0</v>
      </c>
      <c r="C1597" s="1" t="s">
        <v>201</v>
      </c>
      <c r="D1597" s="1" t="s">
        <v>183</v>
      </c>
      <c r="E1597" s="1" t="s">
        <v>53</v>
      </c>
      <c r="F1597" s="1" t="s">
        <v>209</v>
      </c>
      <c r="G1597" s="1" t="str">
        <f t="shared" si="82"/>
        <v>Uzbekistan-HIV/AIDS,Tuberculosis,Malaria</v>
      </c>
      <c r="H1597" s="1">
        <v>0</v>
      </c>
      <c r="I1597" s="1" t="s">
        <v>58</v>
      </c>
      <c r="J1597" s="1" t="str">
        <f>IF(IFERROR(IF(M1597="",INDEX('Review Approach Lookup'!D:D,MATCH('Eligible Components'!G1597,'Review Approach Lookup'!A:A,0)),INDEX('Tableau FR Download'!I:I,MATCH(M1597,'Tableau FR Download'!G:G,0))),"")=0,"TBC",IFERROR(IF(M1597="",INDEX('Review Approach Lookup'!D:D,MATCH('Eligible Components'!G1597,'Review Approach Lookup'!A:A,0)),INDEX('Tableau FR Download'!I:I,MATCH(M1597,'Tableau FR Download'!G:G,0))),""))</f>
        <v/>
      </c>
      <c r="K1597" s="1" t="s">
        <v>218</v>
      </c>
      <c r="L1597" s="1">
        <f>_xlfn.MAXIFS('Tableau FR Download'!A:A,'Tableau FR Download'!B:B,'Eligible Components'!G1597)</f>
        <v>0</v>
      </c>
      <c r="M1597" s="1" t="str">
        <f>IF(L1597=0,"",INDEX('Tableau FR Download'!G:G,MATCH('Eligible Components'!L1597,'Tableau FR Download'!A:A,0)))</f>
        <v/>
      </c>
      <c r="N1597" s="2" t="str">
        <f>IFERROR(IF(LEFT(INDEX('Tableau FR Download'!J:J,MATCH('Eligible Components'!M1597,'Tableau FR Download'!G:G,0)),FIND(" - ",INDEX('Tableau FR Download'!J:J,MATCH('Eligible Components'!M1597,'Tableau FR Download'!G:G,0)))-1) = 0,"",LEFT(INDEX('Tableau FR Download'!J:J,MATCH('Eligible Components'!M1597,'Tableau FR Download'!G:G,0)),FIND(" - ",INDEX('Tableau FR Download'!J:J,MATCH('Eligible Components'!M1597,'Tableau FR Download'!G:G,0)))-1)),"")</f>
        <v/>
      </c>
      <c r="O1597" s="2" t="str">
        <f>IF(T1597="No","",IFERROR(IF(INDEX('Tableau FR Download'!M:M,MATCH('Eligible Components'!M1597,'Tableau FR Download'!G:G,0))=0,"",INDEX('Tableau FR Download'!M:M,MATCH('Eligible Components'!M1597,'Tableau FR Download'!G:G,0))),""))</f>
        <v/>
      </c>
      <c r="P1597" s="27" t="str">
        <f>IF(IFERROR(
INDEX('Funding Request Tracker'!$G$6:$G$13,MATCH('Eligible Components'!N1597,'Funding Request Tracker'!$F$6:$F$13,0)),"")=0,"",
IFERROR(INDEX('Funding Request Tracker'!$G$6:$G$13,MATCH('Eligible Components'!N1597,'Funding Request Tracker'!$F$6:$F$13,0)),
""))</f>
        <v/>
      </c>
      <c r="Q1597" s="27" t="str">
        <f>IF(IFERROR(INDEX('Tableau FR Download'!N:N,MATCH('Eligible Components'!M1597,'Tableau FR Download'!G:G,0)),"")=0,"",IFERROR(INDEX('Tableau FR Download'!N:N,MATCH('Eligible Components'!M1597,'Tableau FR Download'!G:G,0)),""))</f>
        <v/>
      </c>
      <c r="R1597" s="27" t="str">
        <f>IF(IFERROR(INDEX('Tableau FR Download'!O:O,MATCH('Eligible Components'!M1597,'Tableau FR Download'!G:G,0)),"")=0,"",IFERROR(INDEX('Tableau FR Download'!O:O,MATCH('Eligible Components'!M1597,'Tableau FR Download'!G:G,0)),""))</f>
        <v/>
      </c>
      <c r="S1597" t="str">
        <f t="shared" si="84"/>
        <v/>
      </c>
      <c r="T1597" s="1" t="str">
        <f>IFERROR(INDEX('User Instructions'!$E$3:$E$8,MATCH('Eligible Components'!N1597,'User Instructions'!$D$3:$D$8,0)),"")</f>
        <v/>
      </c>
      <c r="U1597" s="1" t="str">
        <f>IFERROR(IF(INDEX('Tableau FR Download'!M:M,MATCH('Eligible Components'!M1597,'Tableau FR Download'!G:G,0))=0,"",INDEX('Tableau FR Download'!M:M,MATCH('Eligible Components'!M1597,'Tableau FR Download'!G:G,0))),"")</f>
        <v/>
      </c>
    </row>
    <row r="1598" spans="1:21" hidden="1" x14ac:dyDescent="0.35">
      <c r="A1598" s="1">
        <f t="shared" si="83"/>
        <v>0</v>
      </c>
      <c r="B1598" s="1">
        <v>0</v>
      </c>
      <c r="C1598" s="1" t="s">
        <v>201</v>
      </c>
      <c r="D1598" s="1" t="s">
        <v>183</v>
      </c>
      <c r="E1598" s="1" t="s">
        <v>81</v>
      </c>
      <c r="F1598" s="1" t="s">
        <v>210</v>
      </c>
      <c r="G1598" s="1" t="str">
        <f t="shared" si="82"/>
        <v>Uzbekistan-HIV/AIDS,Tuberculosis,Malaria,RSSH</v>
      </c>
      <c r="H1598" s="1">
        <v>0</v>
      </c>
      <c r="I1598" s="1" t="s">
        <v>58</v>
      </c>
      <c r="J1598" s="1" t="str">
        <f>IF(IFERROR(IF(M1598="",INDEX('Review Approach Lookup'!D:D,MATCH('Eligible Components'!G1598,'Review Approach Lookup'!A:A,0)),INDEX('Tableau FR Download'!I:I,MATCH(M1598,'Tableau FR Download'!G:G,0))),"")=0,"TBC",IFERROR(IF(M1598="",INDEX('Review Approach Lookup'!D:D,MATCH('Eligible Components'!G1598,'Review Approach Lookup'!A:A,0)),INDEX('Tableau FR Download'!I:I,MATCH(M1598,'Tableau FR Download'!G:G,0))),""))</f>
        <v/>
      </c>
      <c r="K1598" s="1" t="s">
        <v>218</v>
      </c>
      <c r="L1598" s="1">
        <f>_xlfn.MAXIFS('Tableau FR Download'!A:A,'Tableau FR Download'!B:B,'Eligible Components'!G1598)</f>
        <v>0</v>
      </c>
      <c r="M1598" s="1" t="str">
        <f>IF(L1598=0,"",INDEX('Tableau FR Download'!G:G,MATCH('Eligible Components'!L1598,'Tableau FR Download'!A:A,0)))</f>
        <v/>
      </c>
      <c r="N1598" s="2" t="str">
        <f>IFERROR(IF(LEFT(INDEX('Tableau FR Download'!J:J,MATCH('Eligible Components'!M1598,'Tableau FR Download'!G:G,0)),FIND(" - ",INDEX('Tableau FR Download'!J:J,MATCH('Eligible Components'!M1598,'Tableau FR Download'!G:G,0)))-1) = 0,"",LEFT(INDEX('Tableau FR Download'!J:J,MATCH('Eligible Components'!M1598,'Tableau FR Download'!G:G,0)),FIND(" - ",INDEX('Tableau FR Download'!J:J,MATCH('Eligible Components'!M1598,'Tableau FR Download'!G:G,0)))-1)),"")</f>
        <v/>
      </c>
      <c r="O1598" s="2" t="str">
        <f>IF(T1598="No","",IFERROR(IF(INDEX('Tableau FR Download'!M:M,MATCH('Eligible Components'!M1598,'Tableau FR Download'!G:G,0))=0,"",INDEX('Tableau FR Download'!M:M,MATCH('Eligible Components'!M1598,'Tableau FR Download'!G:G,0))),""))</f>
        <v/>
      </c>
      <c r="P1598" s="27" t="str">
        <f>IF(IFERROR(
INDEX('Funding Request Tracker'!$G$6:$G$13,MATCH('Eligible Components'!N1598,'Funding Request Tracker'!$F$6:$F$13,0)),"")=0,"",
IFERROR(INDEX('Funding Request Tracker'!$G$6:$G$13,MATCH('Eligible Components'!N1598,'Funding Request Tracker'!$F$6:$F$13,0)),
""))</f>
        <v/>
      </c>
      <c r="Q1598" s="27" t="str">
        <f>IF(IFERROR(INDEX('Tableau FR Download'!N:N,MATCH('Eligible Components'!M1598,'Tableau FR Download'!G:G,0)),"")=0,"",IFERROR(INDEX('Tableau FR Download'!N:N,MATCH('Eligible Components'!M1598,'Tableau FR Download'!G:G,0)),""))</f>
        <v/>
      </c>
      <c r="R1598" s="27" t="str">
        <f>IF(IFERROR(INDEX('Tableau FR Download'!O:O,MATCH('Eligible Components'!M1598,'Tableau FR Download'!G:G,0)),"")=0,"",IFERROR(INDEX('Tableau FR Download'!O:O,MATCH('Eligible Components'!M1598,'Tableau FR Download'!G:G,0)),""))</f>
        <v/>
      </c>
      <c r="S1598" t="str">
        <f t="shared" si="84"/>
        <v/>
      </c>
      <c r="T1598" s="1" t="str">
        <f>IFERROR(INDEX('User Instructions'!$E$3:$E$8,MATCH('Eligible Components'!N1598,'User Instructions'!$D$3:$D$8,0)),"")</f>
        <v/>
      </c>
      <c r="U1598" s="1" t="str">
        <f>IFERROR(IF(INDEX('Tableau FR Download'!M:M,MATCH('Eligible Components'!M1598,'Tableau FR Download'!G:G,0))=0,"",INDEX('Tableau FR Download'!M:M,MATCH('Eligible Components'!M1598,'Tableau FR Download'!G:G,0))),"")</f>
        <v/>
      </c>
    </row>
    <row r="1599" spans="1:21" hidden="1" x14ac:dyDescent="0.35">
      <c r="A1599" s="1">
        <f t="shared" si="83"/>
        <v>0</v>
      </c>
      <c r="B1599" s="1">
        <v>0</v>
      </c>
      <c r="C1599" s="1" t="s">
        <v>201</v>
      </c>
      <c r="D1599" s="1" t="s">
        <v>183</v>
      </c>
      <c r="E1599" s="1" t="s">
        <v>137</v>
      </c>
      <c r="F1599" s="1" t="s">
        <v>211</v>
      </c>
      <c r="G1599" s="1" t="str">
        <f t="shared" si="82"/>
        <v>Uzbekistan-HIV/AIDS,Tuberculosis,RSSH</v>
      </c>
      <c r="H1599" s="1">
        <v>0</v>
      </c>
      <c r="I1599" s="1" t="s">
        <v>58</v>
      </c>
      <c r="J1599" s="1" t="str">
        <f>IF(IFERROR(IF(M1599="",INDEX('Review Approach Lookup'!D:D,MATCH('Eligible Components'!G1599,'Review Approach Lookup'!A:A,0)),INDEX('Tableau FR Download'!I:I,MATCH(M1599,'Tableau FR Download'!G:G,0))),"")=0,"TBC",IFERROR(IF(M1599="",INDEX('Review Approach Lookup'!D:D,MATCH('Eligible Components'!G1599,'Review Approach Lookup'!A:A,0)),INDEX('Tableau FR Download'!I:I,MATCH(M1599,'Tableau FR Download'!G:G,0))),""))</f>
        <v/>
      </c>
      <c r="K1599" s="1" t="s">
        <v>218</v>
      </c>
      <c r="L1599" s="1">
        <f>_xlfn.MAXIFS('Tableau FR Download'!A:A,'Tableau FR Download'!B:B,'Eligible Components'!G1599)</f>
        <v>0</v>
      </c>
      <c r="M1599" s="1" t="str">
        <f>IF(L1599=0,"",INDEX('Tableau FR Download'!G:G,MATCH('Eligible Components'!L1599,'Tableau FR Download'!A:A,0)))</f>
        <v/>
      </c>
      <c r="N1599" s="2" t="str">
        <f>IFERROR(IF(LEFT(INDEX('Tableau FR Download'!J:J,MATCH('Eligible Components'!M1599,'Tableau FR Download'!G:G,0)),FIND(" - ",INDEX('Tableau FR Download'!J:J,MATCH('Eligible Components'!M1599,'Tableau FR Download'!G:G,0)))-1) = 0,"",LEFT(INDEX('Tableau FR Download'!J:J,MATCH('Eligible Components'!M1599,'Tableau FR Download'!G:G,0)),FIND(" - ",INDEX('Tableau FR Download'!J:J,MATCH('Eligible Components'!M1599,'Tableau FR Download'!G:G,0)))-1)),"")</f>
        <v/>
      </c>
      <c r="O1599" s="2" t="str">
        <f>IF(T1599="No","",IFERROR(IF(INDEX('Tableau FR Download'!M:M,MATCH('Eligible Components'!M1599,'Tableau FR Download'!G:G,0))=0,"",INDEX('Tableau FR Download'!M:M,MATCH('Eligible Components'!M1599,'Tableau FR Download'!G:G,0))),""))</f>
        <v/>
      </c>
      <c r="P1599" s="27" t="str">
        <f>IF(IFERROR(
INDEX('Funding Request Tracker'!$G$6:$G$13,MATCH('Eligible Components'!N1599,'Funding Request Tracker'!$F$6:$F$13,0)),"")=0,"",
IFERROR(INDEX('Funding Request Tracker'!$G$6:$G$13,MATCH('Eligible Components'!N1599,'Funding Request Tracker'!$F$6:$F$13,0)),
""))</f>
        <v/>
      </c>
      <c r="Q1599" s="27" t="str">
        <f>IF(IFERROR(INDEX('Tableau FR Download'!N:N,MATCH('Eligible Components'!M1599,'Tableau FR Download'!G:G,0)),"")=0,"",IFERROR(INDEX('Tableau FR Download'!N:N,MATCH('Eligible Components'!M1599,'Tableau FR Download'!G:G,0)),""))</f>
        <v/>
      </c>
      <c r="R1599" s="27" t="str">
        <f>IF(IFERROR(INDEX('Tableau FR Download'!O:O,MATCH('Eligible Components'!M1599,'Tableau FR Download'!G:G,0)),"")=0,"",IFERROR(INDEX('Tableau FR Download'!O:O,MATCH('Eligible Components'!M1599,'Tableau FR Download'!G:G,0)),""))</f>
        <v/>
      </c>
      <c r="S1599" t="str">
        <f t="shared" si="84"/>
        <v/>
      </c>
      <c r="T1599" s="1" t="str">
        <f>IFERROR(INDEX('User Instructions'!$E$3:$E$8,MATCH('Eligible Components'!N1599,'User Instructions'!$D$3:$D$8,0)),"")</f>
        <v/>
      </c>
      <c r="U1599" s="1" t="str">
        <f>IFERROR(IF(INDEX('Tableau FR Download'!M:M,MATCH('Eligible Components'!M1599,'Tableau FR Download'!G:G,0))=0,"",INDEX('Tableau FR Download'!M:M,MATCH('Eligible Components'!M1599,'Tableau FR Download'!G:G,0))),"")</f>
        <v/>
      </c>
    </row>
    <row r="1600" spans="1:21" hidden="1" x14ac:dyDescent="0.35">
      <c r="A1600" s="1">
        <f t="shared" si="83"/>
        <v>0</v>
      </c>
      <c r="B1600" s="1">
        <v>0</v>
      </c>
      <c r="C1600" s="1" t="s">
        <v>201</v>
      </c>
      <c r="D1600" s="1" t="s">
        <v>183</v>
      </c>
      <c r="E1600" s="1" t="s">
        <v>68</v>
      </c>
      <c r="F1600" s="1" t="s">
        <v>68</v>
      </c>
      <c r="G1600" s="1" t="str">
        <f t="shared" si="82"/>
        <v>Uzbekistan-Malaria</v>
      </c>
      <c r="H1600" s="1">
        <v>0</v>
      </c>
      <c r="I1600" s="1" t="s">
        <v>58</v>
      </c>
      <c r="J1600" s="1" t="str">
        <f>IF(IFERROR(IF(M1600="",INDEX('Review Approach Lookup'!D:D,MATCH('Eligible Components'!G1600,'Review Approach Lookup'!A:A,0)),INDEX('Tableau FR Download'!I:I,MATCH(M1600,'Tableau FR Download'!G:G,0))),"")=0,"TBC",IFERROR(IF(M1600="",INDEX('Review Approach Lookup'!D:D,MATCH('Eligible Components'!G1600,'Review Approach Lookup'!A:A,0)),INDEX('Tableau FR Download'!I:I,MATCH(M1600,'Tableau FR Download'!G:G,0))),""))</f>
        <v/>
      </c>
      <c r="K1600" s="1" t="s">
        <v>218</v>
      </c>
      <c r="L1600" s="1">
        <f>_xlfn.MAXIFS('Tableau FR Download'!A:A,'Tableau FR Download'!B:B,'Eligible Components'!G1600)</f>
        <v>0</v>
      </c>
      <c r="M1600" s="1" t="str">
        <f>IF(L1600=0,"",INDEX('Tableau FR Download'!G:G,MATCH('Eligible Components'!L1600,'Tableau FR Download'!A:A,0)))</f>
        <v/>
      </c>
      <c r="N1600" s="2" t="str">
        <f>IFERROR(IF(LEFT(INDEX('Tableau FR Download'!J:J,MATCH('Eligible Components'!M1600,'Tableau FR Download'!G:G,0)),FIND(" - ",INDEX('Tableau FR Download'!J:J,MATCH('Eligible Components'!M1600,'Tableau FR Download'!G:G,0)))-1) = 0,"",LEFT(INDEX('Tableau FR Download'!J:J,MATCH('Eligible Components'!M1600,'Tableau FR Download'!G:G,0)),FIND(" - ",INDEX('Tableau FR Download'!J:J,MATCH('Eligible Components'!M1600,'Tableau FR Download'!G:G,0)))-1)),"")</f>
        <v/>
      </c>
      <c r="O1600" s="2" t="str">
        <f>IF(T1600="No","",IFERROR(IF(INDEX('Tableau FR Download'!M:M,MATCH('Eligible Components'!M1600,'Tableau FR Download'!G:G,0))=0,"",INDEX('Tableau FR Download'!M:M,MATCH('Eligible Components'!M1600,'Tableau FR Download'!G:G,0))),""))</f>
        <v/>
      </c>
      <c r="P1600" s="27" t="str">
        <f>IF(IFERROR(
INDEX('Funding Request Tracker'!$G$6:$G$13,MATCH('Eligible Components'!N1600,'Funding Request Tracker'!$F$6:$F$13,0)),"")=0,"",
IFERROR(INDEX('Funding Request Tracker'!$G$6:$G$13,MATCH('Eligible Components'!N1600,'Funding Request Tracker'!$F$6:$F$13,0)),
""))</f>
        <v/>
      </c>
      <c r="Q1600" s="27" t="str">
        <f>IF(IFERROR(INDEX('Tableau FR Download'!N:N,MATCH('Eligible Components'!M1600,'Tableau FR Download'!G:G,0)),"")=0,"",IFERROR(INDEX('Tableau FR Download'!N:N,MATCH('Eligible Components'!M1600,'Tableau FR Download'!G:G,0)),""))</f>
        <v/>
      </c>
      <c r="R1600" s="27" t="str">
        <f>IF(IFERROR(INDEX('Tableau FR Download'!O:O,MATCH('Eligible Components'!M1600,'Tableau FR Download'!G:G,0)),"")=0,"",IFERROR(INDEX('Tableau FR Download'!O:O,MATCH('Eligible Components'!M1600,'Tableau FR Download'!G:G,0)),""))</f>
        <v/>
      </c>
      <c r="S1600" t="str">
        <f t="shared" si="84"/>
        <v/>
      </c>
      <c r="T1600" s="1" t="str">
        <f>IFERROR(INDEX('User Instructions'!$E$3:$E$8,MATCH('Eligible Components'!N1600,'User Instructions'!$D$3:$D$8,0)),"")</f>
        <v/>
      </c>
      <c r="U1600" s="1" t="str">
        <f>IFERROR(IF(INDEX('Tableau FR Download'!M:M,MATCH('Eligible Components'!M1600,'Tableau FR Download'!G:G,0))=0,"",INDEX('Tableau FR Download'!M:M,MATCH('Eligible Components'!M1600,'Tableau FR Download'!G:G,0))),"")</f>
        <v/>
      </c>
    </row>
    <row r="1601" spans="1:21" hidden="1" x14ac:dyDescent="0.35">
      <c r="A1601" s="1">
        <f t="shared" si="83"/>
        <v>0</v>
      </c>
      <c r="B1601" s="1">
        <v>0</v>
      </c>
      <c r="C1601" s="1" t="s">
        <v>201</v>
      </c>
      <c r="D1601" s="1" t="s">
        <v>183</v>
      </c>
      <c r="E1601" s="1" t="s">
        <v>94</v>
      </c>
      <c r="F1601" s="1" t="s">
        <v>212</v>
      </c>
      <c r="G1601" s="1" t="str">
        <f t="shared" si="82"/>
        <v>Uzbekistan-Malaria,RSSH</v>
      </c>
      <c r="H1601" s="1">
        <v>1</v>
      </c>
      <c r="I1601" s="1" t="s">
        <v>58</v>
      </c>
      <c r="J1601" s="1" t="str">
        <f>IF(IFERROR(IF(M1601="",INDEX('Review Approach Lookup'!D:D,MATCH('Eligible Components'!G1601,'Review Approach Lookup'!A:A,0)),INDEX('Tableau FR Download'!I:I,MATCH(M1601,'Tableau FR Download'!G:G,0))),"")=0,"TBC",IFERROR(IF(M1601="",INDEX('Review Approach Lookup'!D:D,MATCH('Eligible Components'!G1601,'Review Approach Lookup'!A:A,0)),INDEX('Tableau FR Download'!I:I,MATCH(M1601,'Tableau FR Download'!G:G,0))),""))</f>
        <v/>
      </c>
      <c r="K1601" s="1" t="s">
        <v>218</v>
      </c>
      <c r="L1601" s="1">
        <f>_xlfn.MAXIFS('Tableau FR Download'!A:A,'Tableau FR Download'!B:B,'Eligible Components'!G1601)</f>
        <v>0</v>
      </c>
      <c r="M1601" s="1" t="str">
        <f>IF(L1601=0,"",INDEX('Tableau FR Download'!G:G,MATCH('Eligible Components'!L1601,'Tableau FR Download'!A:A,0)))</f>
        <v/>
      </c>
      <c r="N1601" s="2" t="str">
        <f>IFERROR(IF(LEFT(INDEX('Tableau FR Download'!J:J,MATCH('Eligible Components'!M1601,'Tableau FR Download'!G:G,0)),FIND(" - ",INDEX('Tableau FR Download'!J:J,MATCH('Eligible Components'!M1601,'Tableau FR Download'!G:G,0)))-1) = 0,"",LEFT(INDEX('Tableau FR Download'!J:J,MATCH('Eligible Components'!M1601,'Tableau FR Download'!G:G,0)),FIND(" - ",INDEX('Tableau FR Download'!J:J,MATCH('Eligible Components'!M1601,'Tableau FR Download'!G:G,0)))-1)),"")</f>
        <v/>
      </c>
      <c r="O1601" s="2" t="str">
        <f>IF(T1601="No","",IFERROR(IF(INDEX('Tableau FR Download'!M:M,MATCH('Eligible Components'!M1601,'Tableau FR Download'!G:G,0))=0,"",INDEX('Tableau FR Download'!M:M,MATCH('Eligible Components'!M1601,'Tableau FR Download'!G:G,0))),""))</f>
        <v/>
      </c>
      <c r="P1601" s="27" t="str">
        <f>IF(IFERROR(
INDEX('Funding Request Tracker'!$G$6:$G$13,MATCH('Eligible Components'!N1601,'Funding Request Tracker'!$F$6:$F$13,0)),"")=0,"",
IFERROR(INDEX('Funding Request Tracker'!$G$6:$G$13,MATCH('Eligible Components'!N1601,'Funding Request Tracker'!$F$6:$F$13,0)),
""))</f>
        <v/>
      </c>
      <c r="Q1601" s="27" t="str">
        <f>IF(IFERROR(INDEX('Tableau FR Download'!N:N,MATCH('Eligible Components'!M1601,'Tableau FR Download'!G:G,0)),"")=0,"",IFERROR(INDEX('Tableau FR Download'!N:N,MATCH('Eligible Components'!M1601,'Tableau FR Download'!G:G,0)),""))</f>
        <v/>
      </c>
      <c r="R1601" s="27" t="str">
        <f>IF(IFERROR(INDEX('Tableau FR Download'!O:O,MATCH('Eligible Components'!M1601,'Tableau FR Download'!G:G,0)),"")=0,"",IFERROR(INDEX('Tableau FR Download'!O:O,MATCH('Eligible Components'!M1601,'Tableau FR Download'!G:G,0)),""))</f>
        <v/>
      </c>
      <c r="S1601" t="str">
        <f t="shared" si="84"/>
        <v/>
      </c>
      <c r="T1601" s="1" t="str">
        <f>IFERROR(INDEX('User Instructions'!$E$3:$E$8,MATCH('Eligible Components'!N1601,'User Instructions'!$D$3:$D$8,0)),"")</f>
        <v/>
      </c>
      <c r="U1601" s="1" t="str">
        <f>IFERROR(IF(INDEX('Tableau FR Download'!M:M,MATCH('Eligible Components'!M1601,'Tableau FR Download'!G:G,0))=0,"",INDEX('Tableau FR Download'!M:M,MATCH('Eligible Components'!M1601,'Tableau FR Download'!G:G,0))),"")</f>
        <v/>
      </c>
    </row>
    <row r="1602" spans="1:21" hidden="1" x14ac:dyDescent="0.35">
      <c r="A1602" s="1">
        <f t="shared" si="83"/>
        <v>0</v>
      </c>
      <c r="B1602" s="1">
        <v>0</v>
      </c>
      <c r="C1602" s="1" t="s">
        <v>201</v>
      </c>
      <c r="D1602" s="1" t="s">
        <v>183</v>
      </c>
      <c r="E1602" s="1" t="s">
        <v>91</v>
      </c>
      <c r="F1602" s="1" t="s">
        <v>91</v>
      </c>
      <c r="G1602" s="1" t="str">
        <f t="shared" ref="G1602:G1665" si="85">_xlfn.CONCAT(D1602,"-",F1602)</f>
        <v>Uzbekistan-RSSH</v>
      </c>
      <c r="H1602" s="1">
        <v>0</v>
      </c>
      <c r="I1602" s="1" t="s">
        <v>58</v>
      </c>
      <c r="J1602" s="1" t="str">
        <f>IF(IFERROR(IF(M1602="",INDEX('Review Approach Lookup'!D:D,MATCH('Eligible Components'!G1602,'Review Approach Lookup'!A:A,0)),INDEX('Tableau FR Download'!I:I,MATCH(M1602,'Tableau FR Download'!G:G,0))),"")=0,"TBC",IFERROR(IF(M1602="",INDEX('Review Approach Lookup'!D:D,MATCH('Eligible Components'!G1602,'Review Approach Lookup'!A:A,0)),INDEX('Tableau FR Download'!I:I,MATCH(M1602,'Tableau FR Download'!G:G,0))),""))</f>
        <v>TBC</v>
      </c>
      <c r="K1602" s="1" t="s">
        <v>218</v>
      </c>
      <c r="L1602" s="1">
        <f>_xlfn.MAXIFS('Tableau FR Download'!A:A,'Tableau FR Download'!B:B,'Eligible Components'!G1602)</f>
        <v>0</v>
      </c>
      <c r="M1602" s="1" t="str">
        <f>IF(L1602=0,"",INDEX('Tableau FR Download'!G:G,MATCH('Eligible Components'!L1602,'Tableau FR Download'!A:A,0)))</f>
        <v/>
      </c>
      <c r="N1602" s="2" t="str">
        <f>IFERROR(IF(LEFT(INDEX('Tableau FR Download'!J:J,MATCH('Eligible Components'!M1602,'Tableau FR Download'!G:G,0)),FIND(" - ",INDEX('Tableau FR Download'!J:J,MATCH('Eligible Components'!M1602,'Tableau FR Download'!G:G,0)))-1) = 0,"",LEFT(INDEX('Tableau FR Download'!J:J,MATCH('Eligible Components'!M1602,'Tableau FR Download'!G:G,0)),FIND(" - ",INDEX('Tableau FR Download'!J:J,MATCH('Eligible Components'!M1602,'Tableau FR Download'!G:G,0)))-1)),"")</f>
        <v/>
      </c>
      <c r="O1602" s="2" t="str">
        <f>IF(T1602="No","",IFERROR(IF(INDEX('Tableau FR Download'!M:M,MATCH('Eligible Components'!M1602,'Tableau FR Download'!G:G,0))=0,"",INDEX('Tableau FR Download'!M:M,MATCH('Eligible Components'!M1602,'Tableau FR Download'!G:G,0))),""))</f>
        <v/>
      </c>
      <c r="P1602" s="27" t="str">
        <f>IF(IFERROR(
INDEX('Funding Request Tracker'!$G$6:$G$13,MATCH('Eligible Components'!N1602,'Funding Request Tracker'!$F$6:$F$13,0)),"")=0,"",
IFERROR(INDEX('Funding Request Tracker'!$G$6:$G$13,MATCH('Eligible Components'!N1602,'Funding Request Tracker'!$F$6:$F$13,0)),
""))</f>
        <v/>
      </c>
      <c r="Q1602" s="27" t="str">
        <f>IF(IFERROR(INDEX('Tableau FR Download'!N:N,MATCH('Eligible Components'!M1602,'Tableau FR Download'!G:G,0)),"")=0,"",IFERROR(INDEX('Tableau FR Download'!N:N,MATCH('Eligible Components'!M1602,'Tableau FR Download'!G:G,0)),""))</f>
        <v/>
      </c>
      <c r="R1602" s="27" t="str">
        <f>IF(IFERROR(INDEX('Tableau FR Download'!O:O,MATCH('Eligible Components'!M1602,'Tableau FR Download'!G:G,0)),"")=0,"",IFERROR(INDEX('Tableau FR Download'!O:O,MATCH('Eligible Components'!M1602,'Tableau FR Download'!G:G,0)),""))</f>
        <v/>
      </c>
      <c r="S1602" t="str">
        <f t="shared" si="84"/>
        <v/>
      </c>
      <c r="T1602" s="1" t="str">
        <f>IFERROR(INDEX('User Instructions'!$E$3:$E$8,MATCH('Eligible Components'!N1602,'User Instructions'!$D$3:$D$8,0)),"")</f>
        <v/>
      </c>
      <c r="U1602" s="1" t="str">
        <f>IFERROR(IF(INDEX('Tableau FR Download'!M:M,MATCH('Eligible Components'!M1602,'Tableau FR Download'!G:G,0))=0,"",INDEX('Tableau FR Download'!M:M,MATCH('Eligible Components'!M1602,'Tableau FR Download'!G:G,0))),"")</f>
        <v/>
      </c>
    </row>
    <row r="1603" spans="1:21" hidden="1" x14ac:dyDescent="0.35">
      <c r="A1603" s="1">
        <f t="shared" si="83"/>
        <v>0</v>
      </c>
      <c r="B1603" s="1">
        <v>0</v>
      </c>
      <c r="C1603" s="1" t="s">
        <v>201</v>
      </c>
      <c r="D1603" s="1" t="s">
        <v>183</v>
      </c>
      <c r="E1603" s="1" t="s">
        <v>61</v>
      </c>
      <c r="F1603" s="1" t="s">
        <v>213</v>
      </c>
      <c r="G1603" s="1" t="str">
        <f t="shared" si="85"/>
        <v>Uzbekistan-Tuberculosis</v>
      </c>
      <c r="H1603" s="1">
        <v>0</v>
      </c>
      <c r="I1603" s="1" t="s">
        <v>58</v>
      </c>
      <c r="J1603" s="1" t="str">
        <f>IF(IFERROR(IF(M1603="",INDEX('Review Approach Lookup'!D:D,MATCH('Eligible Components'!G1603,'Review Approach Lookup'!A:A,0)),INDEX('Tableau FR Download'!I:I,MATCH(M1603,'Tableau FR Download'!G:G,0))),"")=0,"TBC",IFERROR(IF(M1603="",INDEX('Review Approach Lookup'!D:D,MATCH('Eligible Components'!G1603,'Review Approach Lookup'!A:A,0)),INDEX('Tableau FR Download'!I:I,MATCH(M1603,'Tableau FR Download'!G:G,0))),""))</f>
        <v>Tailored for Focused Portfolios</v>
      </c>
      <c r="K1603" s="1" t="s">
        <v>218</v>
      </c>
      <c r="L1603" s="1">
        <f>_xlfn.MAXIFS('Tableau FR Download'!A:A,'Tableau FR Download'!B:B,'Eligible Components'!G1603)</f>
        <v>0</v>
      </c>
      <c r="M1603" s="1" t="str">
        <f>IF(L1603=0,"",INDEX('Tableau FR Download'!G:G,MATCH('Eligible Components'!L1603,'Tableau FR Download'!A:A,0)))</f>
        <v/>
      </c>
      <c r="N1603" s="2" t="str">
        <f>IFERROR(IF(LEFT(INDEX('Tableau FR Download'!J:J,MATCH('Eligible Components'!M1603,'Tableau FR Download'!G:G,0)),FIND(" - ",INDEX('Tableau FR Download'!J:J,MATCH('Eligible Components'!M1603,'Tableau FR Download'!G:G,0)))-1) = 0,"",LEFT(INDEX('Tableau FR Download'!J:J,MATCH('Eligible Components'!M1603,'Tableau FR Download'!G:G,0)),FIND(" - ",INDEX('Tableau FR Download'!J:J,MATCH('Eligible Components'!M1603,'Tableau FR Download'!G:G,0)))-1)),"")</f>
        <v/>
      </c>
      <c r="O1603" s="2" t="str">
        <f>IF(T1603="No","",IFERROR(IF(INDEX('Tableau FR Download'!M:M,MATCH('Eligible Components'!M1603,'Tableau FR Download'!G:G,0))=0,"",INDEX('Tableau FR Download'!M:M,MATCH('Eligible Components'!M1603,'Tableau FR Download'!G:G,0))),""))</f>
        <v/>
      </c>
      <c r="P1603" s="27" t="str">
        <f>IF(IFERROR(
INDEX('Funding Request Tracker'!$G$6:$G$13,MATCH('Eligible Components'!N1603,'Funding Request Tracker'!$F$6:$F$13,0)),"")=0,"",
IFERROR(INDEX('Funding Request Tracker'!$G$6:$G$13,MATCH('Eligible Components'!N1603,'Funding Request Tracker'!$F$6:$F$13,0)),
""))</f>
        <v/>
      </c>
      <c r="Q1603" s="27" t="str">
        <f>IF(IFERROR(INDEX('Tableau FR Download'!N:N,MATCH('Eligible Components'!M1603,'Tableau FR Download'!G:G,0)),"")=0,"",IFERROR(INDEX('Tableau FR Download'!N:N,MATCH('Eligible Components'!M1603,'Tableau FR Download'!G:G,0)),""))</f>
        <v/>
      </c>
      <c r="R1603" s="27" t="str">
        <f>IF(IFERROR(INDEX('Tableau FR Download'!O:O,MATCH('Eligible Components'!M1603,'Tableau FR Download'!G:G,0)),"")=0,"",IFERROR(INDEX('Tableau FR Download'!O:O,MATCH('Eligible Components'!M1603,'Tableau FR Download'!G:G,0)),""))</f>
        <v/>
      </c>
      <c r="S1603" t="str">
        <f t="shared" si="84"/>
        <v/>
      </c>
      <c r="T1603" s="1" t="str">
        <f>IFERROR(INDEX('User Instructions'!$E$3:$E$8,MATCH('Eligible Components'!N1603,'User Instructions'!$D$3:$D$8,0)),"")</f>
        <v/>
      </c>
      <c r="U1603" s="1" t="str">
        <f>IFERROR(IF(INDEX('Tableau FR Download'!M:M,MATCH('Eligible Components'!M1603,'Tableau FR Download'!G:G,0))=0,"",INDEX('Tableau FR Download'!M:M,MATCH('Eligible Components'!M1603,'Tableau FR Download'!G:G,0))),"")</f>
        <v/>
      </c>
    </row>
    <row r="1604" spans="1:21" hidden="1" x14ac:dyDescent="0.35">
      <c r="A1604" s="1">
        <f t="shared" si="83"/>
        <v>0</v>
      </c>
      <c r="B1604" s="1">
        <v>0</v>
      </c>
      <c r="C1604" s="1" t="s">
        <v>201</v>
      </c>
      <c r="D1604" s="1" t="s">
        <v>183</v>
      </c>
      <c r="E1604" s="1" t="s">
        <v>168</v>
      </c>
      <c r="F1604" s="1" t="s">
        <v>214</v>
      </c>
      <c r="G1604" s="1" t="str">
        <f t="shared" si="85"/>
        <v>Uzbekistan-Tuberculosis,Malaria</v>
      </c>
      <c r="H1604" s="1">
        <v>0</v>
      </c>
      <c r="I1604" s="1" t="s">
        <v>58</v>
      </c>
      <c r="J1604" s="1" t="str">
        <f>IF(IFERROR(IF(M1604="",INDEX('Review Approach Lookup'!D:D,MATCH('Eligible Components'!G1604,'Review Approach Lookup'!A:A,0)),INDEX('Tableau FR Download'!I:I,MATCH(M1604,'Tableau FR Download'!G:G,0))),"")=0,"TBC",IFERROR(IF(M1604="",INDEX('Review Approach Lookup'!D:D,MATCH('Eligible Components'!G1604,'Review Approach Lookup'!A:A,0)),INDEX('Tableau FR Download'!I:I,MATCH(M1604,'Tableau FR Download'!G:G,0))),""))</f>
        <v/>
      </c>
      <c r="K1604" s="1" t="s">
        <v>218</v>
      </c>
      <c r="L1604" s="1">
        <f>_xlfn.MAXIFS('Tableau FR Download'!A:A,'Tableau FR Download'!B:B,'Eligible Components'!G1604)</f>
        <v>0</v>
      </c>
      <c r="M1604" s="1" t="str">
        <f>IF(L1604=0,"",INDEX('Tableau FR Download'!G:G,MATCH('Eligible Components'!L1604,'Tableau FR Download'!A:A,0)))</f>
        <v/>
      </c>
      <c r="N1604" s="2" t="str">
        <f>IFERROR(IF(LEFT(INDEX('Tableau FR Download'!J:J,MATCH('Eligible Components'!M1604,'Tableau FR Download'!G:G,0)),FIND(" - ",INDEX('Tableau FR Download'!J:J,MATCH('Eligible Components'!M1604,'Tableau FR Download'!G:G,0)))-1) = 0,"",LEFT(INDEX('Tableau FR Download'!J:J,MATCH('Eligible Components'!M1604,'Tableau FR Download'!G:G,0)),FIND(" - ",INDEX('Tableau FR Download'!J:J,MATCH('Eligible Components'!M1604,'Tableau FR Download'!G:G,0)))-1)),"")</f>
        <v/>
      </c>
      <c r="O1604" s="2" t="str">
        <f>IF(T1604="No","",IFERROR(IF(INDEX('Tableau FR Download'!M:M,MATCH('Eligible Components'!M1604,'Tableau FR Download'!G:G,0))=0,"",INDEX('Tableau FR Download'!M:M,MATCH('Eligible Components'!M1604,'Tableau FR Download'!G:G,0))),""))</f>
        <v/>
      </c>
      <c r="P1604" s="27" t="str">
        <f>IF(IFERROR(
INDEX('Funding Request Tracker'!$G$6:$G$13,MATCH('Eligible Components'!N1604,'Funding Request Tracker'!$F$6:$F$13,0)),"")=0,"",
IFERROR(INDEX('Funding Request Tracker'!$G$6:$G$13,MATCH('Eligible Components'!N1604,'Funding Request Tracker'!$F$6:$F$13,0)),
""))</f>
        <v/>
      </c>
      <c r="Q1604" s="27" t="str">
        <f>IF(IFERROR(INDEX('Tableau FR Download'!N:N,MATCH('Eligible Components'!M1604,'Tableau FR Download'!G:G,0)),"")=0,"",IFERROR(INDEX('Tableau FR Download'!N:N,MATCH('Eligible Components'!M1604,'Tableau FR Download'!G:G,0)),""))</f>
        <v/>
      </c>
      <c r="R1604" s="27" t="str">
        <f>IF(IFERROR(INDEX('Tableau FR Download'!O:O,MATCH('Eligible Components'!M1604,'Tableau FR Download'!G:G,0)),"")=0,"",IFERROR(INDEX('Tableau FR Download'!O:O,MATCH('Eligible Components'!M1604,'Tableau FR Download'!G:G,0)),""))</f>
        <v/>
      </c>
      <c r="S1604" t="str">
        <f t="shared" si="84"/>
        <v/>
      </c>
      <c r="T1604" s="1" t="str">
        <f>IFERROR(INDEX('User Instructions'!$E$3:$E$8,MATCH('Eligible Components'!N1604,'User Instructions'!$D$3:$D$8,0)),"")</f>
        <v/>
      </c>
      <c r="U1604" s="1" t="str">
        <f>IFERROR(IF(INDEX('Tableau FR Download'!M:M,MATCH('Eligible Components'!M1604,'Tableau FR Download'!G:G,0))=0,"",INDEX('Tableau FR Download'!M:M,MATCH('Eligible Components'!M1604,'Tableau FR Download'!G:G,0))),"")</f>
        <v/>
      </c>
    </row>
    <row r="1605" spans="1:21" hidden="1" x14ac:dyDescent="0.35">
      <c r="A1605" s="1">
        <f t="shared" si="83"/>
        <v>0</v>
      </c>
      <c r="B1605" s="1">
        <v>0</v>
      </c>
      <c r="C1605" s="1" t="s">
        <v>201</v>
      </c>
      <c r="D1605" s="1" t="s">
        <v>183</v>
      </c>
      <c r="E1605" s="1" t="s">
        <v>133</v>
      </c>
      <c r="F1605" s="1" t="s">
        <v>215</v>
      </c>
      <c r="G1605" s="1" t="str">
        <f t="shared" si="85"/>
        <v>Uzbekistan-Tuberculosis,Malaria,RSSH</v>
      </c>
      <c r="H1605" s="1">
        <v>0</v>
      </c>
      <c r="I1605" s="1" t="s">
        <v>58</v>
      </c>
      <c r="J1605" s="1" t="str">
        <f>IF(IFERROR(IF(M1605="",INDEX('Review Approach Lookup'!D:D,MATCH('Eligible Components'!G1605,'Review Approach Lookup'!A:A,0)),INDEX('Tableau FR Download'!I:I,MATCH(M1605,'Tableau FR Download'!G:G,0))),"")=0,"TBC",IFERROR(IF(M1605="",INDEX('Review Approach Lookup'!D:D,MATCH('Eligible Components'!G1605,'Review Approach Lookup'!A:A,0)),INDEX('Tableau FR Download'!I:I,MATCH(M1605,'Tableau FR Download'!G:G,0))),""))</f>
        <v/>
      </c>
      <c r="K1605" s="1" t="s">
        <v>218</v>
      </c>
      <c r="L1605" s="1">
        <f>_xlfn.MAXIFS('Tableau FR Download'!A:A,'Tableau FR Download'!B:B,'Eligible Components'!G1605)</f>
        <v>0</v>
      </c>
      <c r="M1605" s="1" t="str">
        <f>IF(L1605=0,"",INDEX('Tableau FR Download'!G:G,MATCH('Eligible Components'!L1605,'Tableau FR Download'!A:A,0)))</f>
        <v/>
      </c>
      <c r="N1605" s="2" t="str">
        <f>IFERROR(IF(LEFT(INDEX('Tableau FR Download'!J:J,MATCH('Eligible Components'!M1605,'Tableau FR Download'!G:G,0)),FIND(" - ",INDEX('Tableau FR Download'!J:J,MATCH('Eligible Components'!M1605,'Tableau FR Download'!G:G,0)))-1) = 0,"",LEFT(INDEX('Tableau FR Download'!J:J,MATCH('Eligible Components'!M1605,'Tableau FR Download'!G:G,0)),FIND(" - ",INDEX('Tableau FR Download'!J:J,MATCH('Eligible Components'!M1605,'Tableau FR Download'!G:G,0)))-1)),"")</f>
        <v/>
      </c>
      <c r="O1605" s="2" t="str">
        <f>IF(T1605="No","",IFERROR(IF(INDEX('Tableau FR Download'!M:M,MATCH('Eligible Components'!M1605,'Tableau FR Download'!G:G,0))=0,"",INDEX('Tableau FR Download'!M:M,MATCH('Eligible Components'!M1605,'Tableau FR Download'!G:G,0))),""))</f>
        <v/>
      </c>
      <c r="P1605" s="27" t="str">
        <f>IF(IFERROR(
INDEX('Funding Request Tracker'!$G$6:$G$13,MATCH('Eligible Components'!N1605,'Funding Request Tracker'!$F$6:$F$13,0)),"")=0,"",
IFERROR(INDEX('Funding Request Tracker'!$G$6:$G$13,MATCH('Eligible Components'!N1605,'Funding Request Tracker'!$F$6:$F$13,0)),
""))</f>
        <v/>
      </c>
      <c r="Q1605" s="27" t="str">
        <f>IF(IFERROR(INDEX('Tableau FR Download'!N:N,MATCH('Eligible Components'!M1605,'Tableau FR Download'!G:G,0)),"")=0,"",IFERROR(INDEX('Tableau FR Download'!N:N,MATCH('Eligible Components'!M1605,'Tableau FR Download'!G:G,0)),""))</f>
        <v/>
      </c>
      <c r="R1605" s="27" t="str">
        <f>IF(IFERROR(INDEX('Tableau FR Download'!O:O,MATCH('Eligible Components'!M1605,'Tableau FR Download'!G:G,0)),"")=0,"",IFERROR(INDEX('Tableau FR Download'!O:O,MATCH('Eligible Components'!M1605,'Tableau FR Download'!G:G,0)),""))</f>
        <v/>
      </c>
      <c r="S1605" t="str">
        <f t="shared" si="84"/>
        <v/>
      </c>
      <c r="T1605" s="1" t="str">
        <f>IFERROR(INDEX('User Instructions'!$E$3:$E$8,MATCH('Eligible Components'!N1605,'User Instructions'!$D$3:$D$8,0)),"")</f>
        <v/>
      </c>
      <c r="U1605" s="1" t="str">
        <f>IFERROR(IF(INDEX('Tableau FR Download'!M:M,MATCH('Eligible Components'!M1605,'Tableau FR Download'!G:G,0))=0,"",INDEX('Tableau FR Download'!M:M,MATCH('Eligible Components'!M1605,'Tableau FR Download'!G:G,0))),"")</f>
        <v/>
      </c>
    </row>
    <row r="1606" spans="1:21" hidden="1" x14ac:dyDescent="0.35">
      <c r="A1606" s="1">
        <f t="shared" si="83"/>
        <v>0</v>
      </c>
      <c r="B1606" s="1">
        <v>0</v>
      </c>
      <c r="C1606" s="1" t="s">
        <v>201</v>
      </c>
      <c r="D1606" s="1" t="s">
        <v>183</v>
      </c>
      <c r="E1606" s="1" t="s">
        <v>121</v>
      </c>
      <c r="F1606" s="1" t="s">
        <v>216</v>
      </c>
      <c r="G1606" s="1" t="str">
        <f t="shared" si="85"/>
        <v>Uzbekistan-Tuberculosis,RSSH</v>
      </c>
      <c r="H1606" s="1">
        <v>0</v>
      </c>
      <c r="I1606" s="1" t="s">
        <v>58</v>
      </c>
      <c r="J1606" s="1" t="str">
        <f>IF(IFERROR(IF(M1606="",INDEX('Review Approach Lookup'!D:D,MATCH('Eligible Components'!G1606,'Review Approach Lookup'!A:A,0)),INDEX('Tableau FR Download'!I:I,MATCH(M1606,'Tableau FR Download'!G:G,0))),"")=0,"TBC",IFERROR(IF(M1606="",INDEX('Review Approach Lookup'!D:D,MATCH('Eligible Components'!G1606,'Review Approach Lookup'!A:A,0)),INDEX('Tableau FR Download'!I:I,MATCH(M1606,'Tableau FR Download'!G:G,0))),""))</f>
        <v/>
      </c>
      <c r="K1606" s="1" t="s">
        <v>218</v>
      </c>
      <c r="L1606" s="1">
        <f>_xlfn.MAXIFS('Tableau FR Download'!A:A,'Tableau FR Download'!B:B,'Eligible Components'!G1606)</f>
        <v>0</v>
      </c>
      <c r="M1606" s="1" t="str">
        <f>IF(L1606=0,"",INDEX('Tableau FR Download'!G:G,MATCH('Eligible Components'!L1606,'Tableau FR Download'!A:A,0)))</f>
        <v/>
      </c>
      <c r="N1606" s="2" t="str">
        <f>IFERROR(IF(LEFT(INDEX('Tableau FR Download'!J:J,MATCH('Eligible Components'!M1606,'Tableau FR Download'!G:G,0)),FIND(" - ",INDEX('Tableau FR Download'!J:J,MATCH('Eligible Components'!M1606,'Tableau FR Download'!G:G,0)))-1) = 0,"",LEFT(INDEX('Tableau FR Download'!J:J,MATCH('Eligible Components'!M1606,'Tableau FR Download'!G:G,0)),FIND(" - ",INDEX('Tableau FR Download'!J:J,MATCH('Eligible Components'!M1606,'Tableau FR Download'!G:G,0)))-1)),"")</f>
        <v/>
      </c>
      <c r="O1606" s="2" t="str">
        <f>IF(T1606="No","",IFERROR(IF(INDEX('Tableau FR Download'!M:M,MATCH('Eligible Components'!M1606,'Tableau FR Download'!G:G,0))=0,"",INDEX('Tableau FR Download'!M:M,MATCH('Eligible Components'!M1606,'Tableau FR Download'!G:G,0))),""))</f>
        <v/>
      </c>
      <c r="P1606" s="27" t="str">
        <f>IF(IFERROR(
INDEX('Funding Request Tracker'!$G$6:$G$13,MATCH('Eligible Components'!N1606,'Funding Request Tracker'!$F$6:$F$13,0)),"")=0,"",
IFERROR(INDEX('Funding Request Tracker'!$G$6:$G$13,MATCH('Eligible Components'!N1606,'Funding Request Tracker'!$F$6:$F$13,0)),
""))</f>
        <v/>
      </c>
      <c r="Q1606" s="27" t="str">
        <f>IF(IFERROR(INDEX('Tableau FR Download'!N:N,MATCH('Eligible Components'!M1606,'Tableau FR Download'!G:G,0)),"")=0,"",IFERROR(INDEX('Tableau FR Download'!N:N,MATCH('Eligible Components'!M1606,'Tableau FR Download'!G:G,0)),""))</f>
        <v/>
      </c>
      <c r="R1606" s="27" t="str">
        <f>IF(IFERROR(INDEX('Tableau FR Download'!O:O,MATCH('Eligible Components'!M1606,'Tableau FR Download'!G:G,0)),"")=0,"",IFERROR(INDEX('Tableau FR Download'!O:O,MATCH('Eligible Components'!M1606,'Tableau FR Download'!G:G,0)),""))</f>
        <v/>
      </c>
      <c r="S1606" t="str">
        <f t="shared" si="84"/>
        <v/>
      </c>
      <c r="T1606" s="1" t="str">
        <f>IFERROR(INDEX('User Instructions'!$E$3:$E$8,MATCH('Eligible Components'!N1606,'User Instructions'!$D$3:$D$8,0)),"")</f>
        <v/>
      </c>
      <c r="U1606" s="1" t="str">
        <f>IFERROR(IF(INDEX('Tableau FR Download'!M:M,MATCH('Eligible Components'!M1606,'Tableau FR Download'!G:G,0))=0,"",INDEX('Tableau FR Download'!M:M,MATCH('Eligible Components'!M1606,'Tableau FR Download'!G:G,0))),"")</f>
        <v/>
      </c>
    </row>
    <row r="1607" spans="1:21" hidden="1" x14ac:dyDescent="0.35">
      <c r="A1607" s="1">
        <f t="shared" si="83"/>
        <v>0</v>
      </c>
      <c r="B1607" s="1">
        <v>1</v>
      </c>
      <c r="C1607" s="1" t="s">
        <v>201</v>
      </c>
      <c r="D1607" s="1" t="s">
        <v>184</v>
      </c>
      <c r="E1607" s="1" t="s">
        <v>59</v>
      </c>
      <c r="F1607" s="1" t="s">
        <v>59</v>
      </c>
      <c r="G1607" s="1" t="str">
        <f t="shared" si="85"/>
        <v>Venezuela-HIV/AIDS</v>
      </c>
      <c r="H1607" s="1">
        <v>1</v>
      </c>
      <c r="I1607" s="1" t="s">
        <v>71</v>
      </c>
      <c r="J1607" s="1" t="str">
        <f>IF(IFERROR(IF(M1607="",INDEX('Review Approach Lookup'!D:D,MATCH('Eligible Components'!G1607,'Review Approach Lookup'!A:A,0)),INDEX('Tableau FR Download'!I:I,MATCH(M1607,'Tableau FR Download'!G:G,0))),"")=0,"TBC",IFERROR(IF(M1607="",INDEX('Review Approach Lookup'!D:D,MATCH('Eligible Components'!G1607,'Review Approach Lookup'!A:A,0)),INDEX('Tableau FR Download'!I:I,MATCH(M1607,'Tableau FR Download'!G:G,0))),""))</f>
        <v>Full Review</v>
      </c>
      <c r="K1607" s="1" t="s">
        <v>202</v>
      </c>
      <c r="L1607" s="1">
        <f>_xlfn.MAXIFS('Tableau FR Download'!A:A,'Tableau FR Download'!B:B,'Eligible Components'!G1607)</f>
        <v>0</v>
      </c>
      <c r="M1607" s="1" t="str">
        <f>IF(L1607=0,"",INDEX('Tableau FR Download'!G:G,MATCH('Eligible Components'!L1607,'Tableau FR Download'!A:A,0)))</f>
        <v/>
      </c>
      <c r="N1607" s="2" t="str">
        <f>IFERROR(IF(LEFT(INDEX('Tableau FR Download'!J:J,MATCH('Eligible Components'!M1607,'Tableau FR Download'!G:G,0)),FIND(" - ",INDEX('Tableau FR Download'!J:J,MATCH('Eligible Components'!M1607,'Tableau FR Download'!G:G,0)))-1) = 0,"",LEFT(INDEX('Tableau FR Download'!J:J,MATCH('Eligible Components'!M1607,'Tableau FR Download'!G:G,0)),FIND(" - ",INDEX('Tableau FR Download'!J:J,MATCH('Eligible Components'!M1607,'Tableau FR Download'!G:G,0)))-1)),"")</f>
        <v/>
      </c>
      <c r="O1607" s="2" t="str">
        <f>IF(T1607="No","",IFERROR(IF(INDEX('Tableau FR Download'!M:M,MATCH('Eligible Components'!M1607,'Tableau FR Download'!G:G,0))=0,"",INDEX('Tableau FR Download'!M:M,MATCH('Eligible Components'!M1607,'Tableau FR Download'!G:G,0))),""))</f>
        <v/>
      </c>
      <c r="P1607" s="27" t="str">
        <f>IF(IFERROR(
INDEX('Funding Request Tracker'!$G$6:$G$13,MATCH('Eligible Components'!N1607,'Funding Request Tracker'!$F$6:$F$13,0)),"")=0,"",
IFERROR(INDEX('Funding Request Tracker'!$G$6:$G$13,MATCH('Eligible Components'!N1607,'Funding Request Tracker'!$F$6:$F$13,0)),
""))</f>
        <v/>
      </c>
      <c r="Q1607" s="27" t="str">
        <f>IF(IFERROR(INDEX('Tableau FR Download'!N:N,MATCH('Eligible Components'!M1607,'Tableau FR Download'!G:G,0)),"")=0,"",IFERROR(INDEX('Tableau FR Download'!N:N,MATCH('Eligible Components'!M1607,'Tableau FR Download'!G:G,0)),""))</f>
        <v/>
      </c>
      <c r="R1607" s="27" t="str">
        <f>IF(IFERROR(INDEX('Tableau FR Download'!O:O,MATCH('Eligible Components'!M1607,'Tableau FR Download'!G:G,0)),"")=0,"",IFERROR(INDEX('Tableau FR Download'!O:O,MATCH('Eligible Components'!M1607,'Tableau FR Download'!G:G,0)),""))</f>
        <v/>
      </c>
      <c r="S1607" t="str">
        <f t="shared" si="84"/>
        <v/>
      </c>
      <c r="T1607" s="1" t="str">
        <f>IFERROR(INDEX('User Instructions'!$E$3:$E$8,MATCH('Eligible Components'!N1607,'User Instructions'!$D$3:$D$8,0)),"")</f>
        <v/>
      </c>
      <c r="U1607" s="1" t="str">
        <f>IFERROR(IF(INDEX('Tableau FR Download'!M:M,MATCH('Eligible Components'!M1607,'Tableau FR Download'!G:G,0))=0,"",INDEX('Tableau FR Download'!M:M,MATCH('Eligible Components'!M1607,'Tableau FR Download'!G:G,0))),"")</f>
        <v/>
      </c>
    </row>
    <row r="1608" spans="1:21" hidden="1" x14ac:dyDescent="0.35">
      <c r="A1608" s="1">
        <f t="shared" si="83"/>
        <v>0</v>
      </c>
      <c r="B1608" s="1">
        <v>0</v>
      </c>
      <c r="C1608" s="1" t="s">
        <v>201</v>
      </c>
      <c r="D1608" s="1" t="s">
        <v>184</v>
      </c>
      <c r="E1608" s="1" t="s">
        <v>103</v>
      </c>
      <c r="F1608" s="1" t="s">
        <v>203</v>
      </c>
      <c r="G1608" s="1" t="str">
        <f t="shared" si="85"/>
        <v>Venezuela-HIV/AIDS,Malaria</v>
      </c>
      <c r="H1608" s="1">
        <v>1</v>
      </c>
      <c r="I1608" s="1" t="s">
        <v>71</v>
      </c>
      <c r="J1608" s="1" t="str">
        <f>IF(IFERROR(IF(M1608="",INDEX('Review Approach Lookup'!D:D,MATCH('Eligible Components'!G1608,'Review Approach Lookup'!A:A,0)),INDEX('Tableau FR Download'!I:I,MATCH(M1608,'Tableau FR Download'!G:G,0))),"")=0,"TBC",IFERROR(IF(M1608="",INDEX('Review Approach Lookup'!D:D,MATCH('Eligible Components'!G1608,'Review Approach Lookup'!A:A,0)),INDEX('Tableau FR Download'!I:I,MATCH(M1608,'Tableau FR Download'!G:G,0))),""))</f>
        <v/>
      </c>
      <c r="K1608" s="1" t="s">
        <v>202</v>
      </c>
      <c r="L1608" s="1">
        <f>_xlfn.MAXIFS('Tableau FR Download'!A:A,'Tableau FR Download'!B:B,'Eligible Components'!G1608)</f>
        <v>0</v>
      </c>
      <c r="M1608" s="1" t="str">
        <f>IF(L1608=0,"",INDEX('Tableau FR Download'!G:G,MATCH('Eligible Components'!L1608,'Tableau FR Download'!A:A,0)))</f>
        <v/>
      </c>
      <c r="N1608" s="2" t="str">
        <f>IFERROR(IF(LEFT(INDEX('Tableau FR Download'!J:J,MATCH('Eligible Components'!M1608,'Tableau FR Download'!G:G,0)),FIND(" - ",INDEX('Tableau FR Download'!J:J,MATCH('Eligible Components'!M1608,'Tableau FR Download'!G:G,0)))-1) = 0,"",LEFT(INDEX('Tableau FR Download'!J:J,MATCH('Eligible Components'!M1608,'Tableau FR Download'!G:G,0)),FIND(" - ",INDEX('Tableau FR Download'!J:J,MATCH('Eligible Components'!M1608,'Tableau FR Download'!G:G,0)))-1)),"")</f>
        <v/>
      </c>
      <c r="O1608" s="2" t="str">
        <f>IF(T1608="No","",IFERROR(IF(INDEX('Tableau FR Download'!M:M,MATCH('Eligible Components'!M1608,'Tableau FR Download'!G:G,0))=0,"",INDEX('Tableau FR Download'!M:M,MATCH('Eligible Components'!M1608,'Tableau FR Download'!G:G,0))),""))</f>
        <v/>
      </c>
      <c r="P1608" s="27" t="str">
        <f>IF(IFERROR(
INDEX('Funding Request Tracker'!$G$6:$G$13,MATCH('Eligible Components'!N1608,'Funding Request Tracker'!$F$6:$F$13,0)),"")=0,"",
IFERROR(INDEX('Funding Request Tracker'!$G$6:$G$13,MATCH('Eligible Components'!N1608,'Funding Request Tracker'!$F$6:$F$13,0)),
""))</f>
        <v/>
      </c>
      <c r="Q1608" s="27" t="str">
        <f>IF(IFERROR(INDEX('Tableau FR Download'!N:N,MATCH('Eligible Components'!M1608,'Tableau FR Download'!G:G,0)),"")=0,"",IFERROR(INDEX('Tableau FR Download'!N:N,MATCH('Eligible Components'!M1608,'Tableau FR Download'!G:G,0)),""))</f>
        <v/>
      </c>
      <c r="R1608" s="27" t="str">
        <f>IF(IFERROR(INDEX('Tableau FR Download'!O:O,MATCH('Eligible Components'!M1608,'Tableau FR Download'!G:G,0)),"")=0,"",IFERROR(INDEX('Tableau FR Download'!O:O,MATCH('Eligible Components'!M1608,'Tableau FR Download'!G:G,0)),""))</f>
        <v/>
      </c>
      <c r="S1608" t="str">
        <f t="shared" si="84"/>
        <v/>
      </c>
      <c r="T1608" s="1" t="str">
        <f>IFERROR(INDEX('User Instructions'!$E$3:$E$8,MATCH('Eligible Components'!N1608,'User Instructions'!$D$3:$D$8,0)),"")</f>
        <v/>
      </c>
      <c r="U1608" s="1" t="str">
        <f>IFERROR(IF(INDEX('Tableau FR Download'!M:M,MATCH('Eligible Components'!M1608,'Tableau FR Download'!G:G,0))=0,"",INDEX('Tableau FR Download'!M:M,MATCH('Eligible Components'!M1608,'Tableau FR Download'!G:G,0))),"")</f>
        <v/>
      </c>
    </row>
    <row r="1609" spans="1:21" hidden="1" x14ac:dyDescent="0.35">
      <c r="A1609" s="1">
        <f t="shared" si="83"/>
        <v>0</v>
      </c>
      <c r="B1609" s="1">
        <v>0</v>
      </c>
      <c r="C1609" s="1" t="s">
        <v>201</v>
      </c>
      <c r="D1609" s="1" t="s">
        <v>184</v>
      </c>
      <c r="E1609" s="1" t="s">
        <v>204</v>
      </c>
      <c r="F1609" s="1" t="s">
        <v>205</v>
      </c>
      <c r="G1609" s="1" t="str">
        <f t="shared" si="85"/>
        <v>Venezuela-HIV/AIDS,Malaria,RSSH</v>
      </c>
      <c r="H1609" s="1">
        <v>1</v>
      </c>
      <c r="I1609" s="1" t="s">
        <v>71</v>
      </c>
      <c r="J1609" s="1" t="str">
        <f>IF(IFERROR(IF(M1609="",INDEX('Review Approach Lookup'!D:D,MATCH('Eligible Components'!G1609,'Review Approach Lookup'!A:A,0)),INDEX('Tableau FR Download'!I:I,MATCH(M1609,'Tableau FR Download'!G:G,0))),"")=0,"TBC",IFERROR(IF(M1609="",INDEX('Review Approach Lookup'!D:D,MATCH('Eligible Components'!G1609,'Review Approach Lookup'!A:A,0)),INDEX('Tableau FR Download'!I:I,MATCH(M1609,'Tableau FR Download'!G:G,0))),""))</f>
        <v/>
      </c>
      <c r="K1609" s="1" t="s">
        <v>202</v>
      </c>
      <c r="L1609" s="1">
        <f>_xlfn.MAXIFS('Tableau FR Download'!A:A,'Tableau FR Download'!B:B,'Eligible Components'!G1609)</f>
        <v>0</v>
      </c>
      <c r="M1609" s="1" t="str">
        <f>IF(L1609=0,"",INDEX('Tableau FR Download'!G:G,MATCH('Eligible Components'!L1609,'Tableau FR Download'!A:A,0)))</f>
        <v/>
      </c>
      <c r="N1609" s="2" t="str">
        <f>IFERROR(IF(LEFT(INDEX('Tableau FR Download'!J:J,MATCH('Eligible Components'!M1609,'Tableau FR Download'!G:G,0)),FIND(" - ",INDEX('Tableau FR Download'!J:J,MATCH('Eligible Components'!M1609,'Tableau FR Download'!G:G,0)))-1) = 0,"",LEFT(INDEX('Tableau FR Download'!J:J,MATCH('Eligible Components'!M1609,'Tableau FR Download'!G:G,0)),FIND(" - ",INDEX('Tableau FR Download'!J:J,MATCH('Eligible Components'!M1609,'Tableau FR Download'!G:G,0)))-1)),"")</f>
        <v/>
      </c>
      <c r="O1609" s="2" t="str">
        <f>IF(T1609="No","",IFERROR(IF(INDEX('Tableau FR Download'!M:M,MATCH('Eligible Components'!M1609,'Tableau FR Download'!G:G,0))=0,"",INDEX('Tableau FR Download'!M:M,MATCH('Eligible Components'!M1609,'Tableau FR Download'!G:G,0))),""))</f>
        <v/>
      </c>
      <c r="P1609" s="27" t="str">
        <f>IF(IFERROR(
INDEX('Funding Request Tracker'!$G$6:$G$13,MATCH('Eligible Components'!N1609,'Funding Request Tracker'!$F$6:$F$13,0)),"")=0,"",
IFERROR(INDEX('Funding Request Tracker'!$G$6:$G$13,MATCH('Eligible Components'!N1609,'Funding Request Tracker'!$F$6:$F$13,0)),
""))</f>
        <v/>
      </c>
      <c r="Q1609" s="27" t="str">
        <f>IF(IFERROR(INDEX('Tableau FR Download'!N:N,MATCH('Eligible Components'!M1609,'Tableau FR Download'!G:G,0)),"")=0,"",IFERROR(INDEX('Tableau FR Download'!N:N,MATCH('Eligible Components'!M1609,'Tableau FR Download'!G:G,0)),""))</f>
        <v/>
      </c>
      <c r="R1609" s="27" t="str">
        <f>IF(IFERROR(INDEX('Tableau FR Download'!O:O,MATCH('Eligible Components'!M1609,'Tableau FR Download'!G:G,0)),"")=0,"",IFERROR(INDEX('Tableau FR Download'!O:O,MATCH('Eligible Components'!M1609,'Tableau FR Download'!G:G,0)),""))</f>
        <v/>
      </c>
      <c r="S1609" t="str">
        <f t="shared" si="84"/>
        <v/>
      </c>
      <c r="T1609" s="1" t="str">
        <f>IFERROR(INDEX('User Instructions'!$E$3:$E$8,MATCH('Eligible Components'!N1609,'User Instructions'!$D$3:$D$8,0)),"")</f>
        <v/>
      </c>
      <c r="U1609" s="1" t="str">
        <f>IFERROR(IF(INDEX('Tableau FR Download'!M:M,MATCH('Eligible Components'!M1609,'Tableau FR Download'!G:G,0))=0,"",INDEX('Tableau FR Download'!M:M,MATCH('Eligible Components'!M1609,'Tableau FR Download'!G:G,0))),"")</f>
        <v/>
      </c>
    </row>
    <row r="1610" spans="1:21" hidden="1" x14ac:dyDescent="0.35">
      <c r="A1610" s="1">
        <f t="shared" si="83"/>
        <v>0</v>
      </c>
      <c r="B1610" s="1">
        <v>0</v>
      </c>
      <c r="C1610" s="1" t="s">
        <v>201</v>
      </c>
      <c r="D1610" s="1" t="s">
        <v>184</v>
      </c>
      <c r="E1610" s="1" t="s">
        <v>206</v>
      </c>
      <c r="F1610" s="1" t="s">
        <v>207</v>
      </c>
      <c r="G1610" s="1" t="str">
        <f t="shared" si="85"/>
        <v>Venezuela-HIV/AIDS,RSSH</v>
      </c>
      <c r="H1610" s="1">
        <v>1</v>
      </c>
      <c r="I1610" s="1" t="s">
        <v>71</v>
      </c>
      <c r="J1610" s="1" t="str">
        <f>IF(IFERROR(IF(M1610="",INDEX('Review Approach Lookup'!D:D,MATCH('Eligible Components'!G1610,'Review Approach Lookup'!A:A,0)),INDEX('Tableau FR Download'!I:I,MATCH(M1610,'Tableau FR Download'!G:G,0))),"")=0,"TBC",IFERROR(IF(M1610="",INDEX('Review Approach Lookup'!D:D,MATCH('Eligible Components'!G1610,'Review Approach Lookup'!A:A,0)),INDEX('Tableau FR Download'!I:I,MATCH(M1610,'Tableau FR Download'!G:G,0))),""))</f>
        <v/>
      </c>
      <c r="K1610" s="1" t="s">
        <v>202</v>
      </c>
      <c r="L1610" s="1">
        <f>_xlfn.MAXIFS('Tableau FR Download'!A:A,'Tableau FR Download'!B:B,'Eligible Components'!G1610)</f>
        <v>0</v>
      </c>
      <c r="M1610" s="1" t="str">
        <f>IF(L1610=0,"",INDEX('Tableau FR Download'!G:G,MATCH('Eligible Components'!L1610,'Tableau FR Download'!A:A,0)))</f>
        <v/>
      </c>
      <c r="N1610" s="2" t="str">
        <f>IFERROR(IF(LEFT(INDEX('Tableau FR Download'!J:J,MATCH('Eligible Components'!M1610,'Tableau FR Download'!G:G,0)),FIND(" - ",INDEX('Tableau FR Download'!J:J,MATCH('Eligible Components'!M1610,'Tableau FR Download'!G:G,0)))-1) = 0,"",LEFT(INDEX('Tableau FR Download'!J:J,MATCH('Eligible Components'!M1610,'Tableau FR Download'!G:G,0)),FIND(" - ",INDEX('Tableau FR Download'!J:J,MATCH('Eligible Components'!M1610,'Tableau FR Download'!G:G,0)))-1)),"")</f>
        <v/>
      </c>
      <c r="O1610" s="2" t="str">
        <f>IF(T1610="No","",IFERROR(IF(INDEX('Tableau FR Download'!M:M,MATCH('Eligible Components'!M1610,'Tableau FR Download'!G:G,0))=0,"",INDEX('Tableau FR Download'!M:M,MATCH('Eligible Components'!M1610,'Tableau FR Download'!G:G,0))),""))</f>
        <v/>
      </c>
      <c r="P1610" s="27" t="str">
        <f>IF(IFERROR(
INDEX('Funding Request Tracker'!$G$6:$G$13,MATCH('Eligible Components'!N1610,'Funding Request Tracker'!$F$6:$F$13,0)),"")=0,"",
IFERROR(INDEX('Funding Request Tracker'!$G$6:$G$13,MATCH('Eligible Components'!N1610,'Funding Request Tracker'!$F$6:$F$13,0)),
""))</f>
        <v/>
      </c>
      <c r="Q1610" s="27" t="str">
        <f>IF(IFERROR(INDEX('Tableau FR Download'!N:N,MATCH('Eligible Components'!M1610,'Tableau FR Download'!G:G,0)),"")=0,"",IFERROR(INDEX('Tableau FR Download'!N:N,MATCH('Eligible Components'!M1610,'Tableau FR Download'!G:G,0)),""))</f>
        <v/>
      </c>
      <c r="R1610" s="27" t="str">
        <f>IF(IFERROR(INDEX('Tableau FR Download'!O:O,MATCH('Eligible Components'!M1610,'Tableau FR Download'!G:G,0)),"")=0,"",IFERROR(INDEX('Tableau FR Download'!O:O,MATCH('Eligible Components'!M1610,'Tableau FR Download'!G:G,0)),""))</f>
        <v/>
      </c>
      <c r="S1610" t="str">
        <f t="shared" si="84"/>
        <v/>
      </c>
      <c r="T1610" s="1" t="str">
        <f>IFERROR(INDEX('User Instructions'!$E$3:$E$8,MATCH('Eligible Components'!N1610,'User Instructions'!$D$3:$D$8,0)),"")</f>
        <v/>
      </c>
      <c r="U1610" s="1" t="str">
        <f>IFERROR(IF(INDEX('Tableau FR Download'!M:M,MATCH('Eligible Components'!M1610,'Tableau FR Download'!G:G,0))=0,"",INDEX('Tableau FR Download'!M:M,MATCH('Eligible Components'!M1610,'Tableau FR Download'!G:G,0))),"")</f>
        <v/>
      </c>
    </row>
    <row r="1611" spans="1:21" hidden="1" x14ac:dyDescent="0.35">
      <c r="A1611" s="1">
        <f t="shared" si="83"/>
        <v>1</v>
      </c>
      <c r="B1611" s="1">
        <v>0</v>
      </c>
      <c r="C1611" s="1" t="s">
        <v>201</v>
      </c>
      <c r="D1611" s="1" t="s">
        <v>184</v>
      </c>
      <c r="E1611" s="1" t="s">
        <v>63</v>
      </c>
      <c r="F1611" s="1" t="s">
        <v>208</v>
      </c>
      <c r="G1611" s="1" t="str">
        <f t="shared" si="85"/>
        <v>Venezuela-HIV/AIDS, Tuberculosis</v>
      </c>
      <c r="H1611" s="1">
        <v>1</v>
      </c>
      <c r="I1611" s="1" t="s">
        <v>71</v>
      </c>
      <c r="J1611" s="1" t="str">
        <f>IF(IFERROR(IF(M1611="",INDEX('Review Approach Lookup'!D:D,MATCH('Eligible Components'!G1611,'Review Approach Lookup'!A:A,0)),INDEX('Tableau FR Download'!I:I,MATCH(M1611,'Tableau FR Download'!G:G,0))),"")=0,"TBC",IFERROR(IF(M1611="",INDEX('Review Approach Lookup'!D:D,MATCH('Eligible Components'!G1611,'Review Approach Lookup'!A:A,0)),INDEX('Tableau FR Download'!I:I,MATCH(M1611,'Tableau FR Download'!G:G,0))),""))</f>
        <v>Full Review</v>
      </c>
      <c r="K1611" s="1" t="s">
        <v>202</v>
      </c>
      <c r="L1611" s="1">
        <f>_xlfn.MAXIFS('Tableau FR Download'!A:A,'Tableau FR Download'!B:B,'Eligible Components'!G1611)</f>
        <v>1409</v>
      </c>
      <c r="M1611" s="1" t="str">
        <f>IF(L1611=0,"",INDEX('Tableau FR Download'!G:G,MATCH('Eligible Components'!L1611,'Tableau FR Download'!A:A,0)))</f>
        <v>FR1409-VEN-C</v>
      </c>
      <c r="N1611" s="2" t="str">
        <f>IFERROR(IF(LEFT(INDEX('Tableau FR Download'!J:J,MATCH('Eligible Components'!M1611,'Tableau FR Download'!G:G,0)),FIND(" - ",INDEX('Tableau FR Download'!J:J,MATCH('Eligible Components'!M1611,'Tableau FR Download'!G:G,0)))-1) = 0,"",LEFT(INDEX('Tableau FR Download'!J:J,MATCH('Eligible Components'!M1611,'Tableau FR Download'!G:G,0)),FIND(" - ",INDEX('Tableau FR Download'!J:J,MATCH('Eligible Components'!M1611,'Tableau FR Download'!G:G,0)))-1)),"")</f>
        <v>Window 1</v>
      </c>
      <c r="O1611" s="2" t="str">
        <f>IF(T1611="No","",IFERROR(IF(INDEX('Tableau FR Download'!M:M,MATCH('Eligible Components'!M1611,'Tableau FR Download'!G:G,0))=0,"",INDEX('Tableau FR Download'!M:M,MATCH('Eligible Components'!M1611,'Tableau FR Download'!G:G,0))),""))</f>
        <v>Grant Making</v>
      </c>
      <c r="P1611" s="27">
        <f>IF(IFERROR(
INDEX('Funding Request Tracker'!$G$6:$G$13,MATCH('Eligible Components'!N1611,'Funding Request Tracker'!$F$6:$F$13,0)),"")=0,"",
IFERROR(INDEX('Funding Request Tracker'!$G$6:$G$13,MATCH('Eligible Components'!N1611,'Funding Request Tracker'!$F$6:$F$13,0)),
""))</f>
        <v>45005</v>
      </c>
      <c r="Q1611" s="27">
        <f>IF(IFERROR(INDEX('Tableau FR Download'!N:N,MATCH('Eligible Components'!M1611,'Tableau FR Download'!G:G,0)),"")=0,"",IFERROR(INDEX('Tableau FR Download'!N:N,MATCH('Eligible Components'!M1611,'Tableau FR Download'!G:G,0)),""))</f>
        <v>45225</v>
      </c>
      <c r="R1611" s="27">
        <f>IF(IFERROR(INDEX('Tableau FR Download'!O:O,MATCH('Eligible Components'!M1611,'Tableau FR Download'!G:G,0)),"")=0,"",IFERROR(INDEX('Tableau FR Download'!O:O,MATCH('Eligible Components'!M1611,'Tableau FR Download'!G:G,0)),""))</f>
        <v>45243</v>
      </c>
      <c r="S1611">
        <f t="shared" si="84"/>
        <v>7.8032786885245899</v>
      </c>
      <c r="T1611" s="1" t="str">
        <f>IFERROR(INDEX('User Instructions'!$E$3:$E$8,MATCH('Eligible Components'!N1611,'User Instructions'!$D$3:$D$8,0)),"")</f>
        <v>Yes</v>
      </c>
      <c r="U1611" s="1" t="str">
        <f>IFERROR(IF(INDEX('Tableau FR Download'!M:M,MATCH('Eligible Components'!M1611,'Tableau FR Download'!G:G,0))=0,"",INDEX('Tableau FR Download'!M:M,MATCH('Eligible Components'!M1611,'Tableau FR Download'!G:G,0))),"")</f>
        <v>Grant Making</v>
      </c>
    </row>
    <row r="1612" spans="1:21" hidden="1" x14ac:dyDescent="0.35">
      <c r="A1612" s="1">
        <f t="shared" si="83"/>
        <v>0</v>
      </c>
      <c r="B1612" s="1">
        <v>0</v>
      </c>
      <c r="C1612" s="1" t="s">
        <v>201</v>
      </c>
      <c r="D1612" s="1" t="s">
        <v>184</v>
      </c>
      <c r="E1612" s="1" t="s">
        <v>53</v>
      </c>
      <c r="F1612" s="1" t="s">
        <v>209</v>
      </c>
      <c r="G1612" s="1" t="str">
        <f t="shared" si="85"/>
        <v>Venezuela-HIV/AIDS,Tuberculosis,Malaria</v>
      </c>
      <c r="H1612" s="1">
        <v>1</v>
      </c>
      <c r="I1612" s="1" t="s">
        <v>71</v>
      </c>
      <c r="J1612" s="1" t="str">
        <f>IF(IFERROR(IF(M1612="",INDEX('Review Approach Lookup'!D:D,MATCH('Eligible Components'!G1612,'Review Approach Lookup'!A:A,0)),INDEX('Tableau FR Download'!I:I,MATCH(M1612,'Tableau FR Download'!G:G,0))),"")=0,"TBC",IFERROR(IF(M1612="",INDEX('Review Approach Lookup'!D:D,MATCH('Eligible Components'!G1612,'Review Approach Lookup'!A:A,0)),INDEX('Tableau FR Download'!I:I,MATCH(M1612,'Tableau FR Download'!G:G,0))),""))</f>
        <v/>
      </c>
      <c r="K1612" s="1" t="s">
        <v>202</v>
      </c>
      <c r="L1612" s="1">
        <f>_xlfn.MAXIFS('Tableau FR Download'!A:A,'Tableau FR Download'!B:B,'Eligible Components'!G1612)</f>
        <v>0</v>
      </c>
      <c r="M1612" s="1" t="str">
        <f>IF(L1612=0,"",INDEX('Tableau FR Download'!G:G,MATCH('Eligible Components'!L1612,'Tableau FR Download'!A:A,0)))</f>
        <v/>
      </c>
      <c r="N1612" s="2" t="str">
        <f>IFERROR(IF(LEFT(INDEX('Tableau FR Download'!J:J,MATCH('Eligible Components'!M1612,'Tableau FR Download'!G:G,0)),FIND(" - ",INDEX('Tableau FR Download'!J:J,MATCH('Eligible Components'!M1612,'Tableau FR Download'!G:G,0)))-1) = 0,"",LEFT(INDEX('Tableau FR Download'!J:J,MATCH('Eligible Components'!M1612,'Tableau FR Download'!G:G,0)),FIND(" - ",INDEX('Tableau FR Download'!J:J,MATCH('Eligible Components'!M1612,'Tableau FR Download'!G:G,0)))-1)),"")</f>
        <v/>
      </c>
      <c r="O1612" s="2" t="str">
        <f>IF(T1612="No","",IFERROR(IF(INDEX('Tableau FR Download'!M:M,MATCH('Eligible Components'!M1612,'Tableau FR Download'!G:G,0))=0,"",INDEX('Tableau FR Download'!M:M,MATCH('Eligible Components'!M1612,'Tableau FR Download'!G:G,0))),""))</f>
        <v/>
      </c>
      <c r="P1612" s="27" t="str">
        <f>IF(IFERROR(
INDEX('Funding Request Tracker'!$G$6:$G$13,MATCH('Eligible Components'!N1612,'Funding Request Tracker'!$F$6:$F$13,0)),"")=0,"",
IFERROR(INDEX('Funding Request Tracker'!$G$6:$G$13,MATCH('Eligible Components'!N1612,'Funding Request Tracker'!$F$6:$F$13,0)),
""))</f>
        <v/>
      </c>
      <c r="Q1612" s="27" t="str">
        <f>IF(IFERROR(INDEX('Tableau FR Download'!N:N,MATCH('Eligible Components'!M1612,'Tableau FR Download'!G:G,0)),"")=0,"",IFERROR(INDEX('Tableau FR Download'!N:N,MATCH('Eligible Components'!M1612,'Tableau FR Download'!G:G,0)),""))</f>
        <v/>
      </c>
      <c r="R1612" s="27" t="str">
        <f>IF(IFERROR(INDEX('Tableau FR Download'!O:O,MATCH('Eligible Components'!M1612,'Tableau FR Download'!G:G,0)),"")=0,"",IFERROR(INDEX('Tableau FR Download'!O:O,MATCH('Eligible Components'!M1612,'Tableau FR Download'!G:G,0)),""))</f>
        <v/>
      </c>
      <c r="S1612" t="str">
        <f t="shared" si="84"/>
        <v/>
      </c>
      <c r="T1612" s="1" t="str">
        <f>IFERROR(INDEX('User Instructions'!$E$3:$E$8,MATCH('Eligible Components'!N1612,'User Instructions'!$D$3:$D$8,0)),"")</f>
        <v/>
      </c>
      <c r="U1612" s="1" t="str">
        <f>IFERROR(IF(INDEX('Tableau FR Download'!M:M,MATCH('Eligible Components'!M1612,'Tableau FR Download'!G:G,0))=0,"",INDEX('Tableau FR Download'!M:M,MATCH('Eligible Components'!M1612,'Tableau FR Download'!G:G,0))),"")</f>
        <v/>
      </c>
    </row>
    <row r="1613" spans="1:21" hidden="1" x14ac:dyDescent="0.35">
      <c r="A1613" s="1">
        <f t="shared" si="83"/>
        <v>0</v>
      </c>
      <c r="B1613" s="1">
        <v>0</v>
      </c>
      <c r="C1613" s="1" t="s">
        <v>201</v>
      </c>
      <c r="D1613" s="1" t="s">
        <v>184</v>
      </c>
      <c r="E1613" s="1" t="s">
        <v>81</v>
      </c>
      <c r="F1613" s="1" t="s">
        <v>210</v>
      </c>
      <c r="G1613" s="1" t="str">
        <f t="shared" si="85"/>
        <v>Venezuela-HIV/AIDS,Tuberculosis,Malaria,RSSH</v>
      </c>
      <c r="H1613" s="1">
        <v>1</v>
      </c>
      <c r="I1613" s="1" t="s">
        <v>71</v>
      </c>
      <c r="J1613" s="1" t="str">
        <f>IF(IFERROR(IF(M1613="",INDEX('Review Approach Lookup'!D:D,MATCH('Eligible Components'!G1613,'Review Approach Lookup'!A:A,0)),INDEX('Tableau FR Download'!I:I,MATCH(M1613,'Tableau FR Download'!G:G,0))),"")=0,"TBC",IFERROR(IF(M1613="",INDEX('Review Approach Lookup'!D:D,MATCH('Eligible Components'!G1613,'Review Approach Lookup'!A:A,0)),INDEX('Tableau FR Download'!I:I,MATCH(M1613,'Tableau FR Download'!G:G,0))),""))</f>
        <v/>
      </c>
      <c r="K1613" s="1" t="s">
        <v>202</v>
      </c>
      <c r="L1613" s="1">
        <f>_xlfn.MAXIFS('Tableau FR Download'!A:A,'Tableau FR Download'!B:B,'Eligible Components'!G1613)</f>
        <v>0</v>
      </c>
      <c r="M1613" s="1" t="str">
        <f>IF(L1613=0,"",INDEX('Tableau FR Download'!G:G,MATCH('Eligible Components'!L1613,'Tableau FR Download'!A:A,0)))</f>
        <v/>
      </c>
      <c r="N1613" s="2" t="str">
        <f>IFERROR(IF(LEFT(INDEX('Tableau FR Download'!J:J,MATCH('Eligible Components'!M1613,'Tableau FR Download'!G:G,0)),FIND(" - ",INDEX('Tableau FR Download'!J:J,MATCH('Eligible Components'!M1613,'Tableau FR Download'!G:G,0)))-1) = 0,"",LEFT(INDEX('Tableau FR Download'!J:J,MATCH('Eligible Components'!M1613,'Tableau FR Download'!G:G,0)),FIND(" - ",INDEX('Tableau FR Download'!J:J,MATCH('Eligible Components'!M1613,'Tableau FR Download'!G:G,0)))-1)),"")</f>
        <v/>
      </c>
      <c r="O1613" s="2" t="str">
        <f>IF(T1613="No","",IFERROR(IF(INDEX('Tableau FR Download'!M:M,MATCH('Eligible Components'!M1613,'Tableau FR Download'!G:G,0))=0,"",INDEX('Tableau FR Download'!M:M,MATCH('Eligible Components'!M1613,'Tableau FR Download'!G:G,0))),""))</f>
        <v/>
      </c>
      <c r="P1613" s="27" t="str">
        <f>IF(IFERROR(
INDEX('Funding Request Tracker'!$G$6:$G$13,MATCH('Eligible Components'!N1613,'Funding Request Tracker'!$F$6:$F$13,0)),"")=0,"",
IFERROR(INDEX('Funding Request Tracker'!$G$6:$G$13,MATCH('Eligible Components'!N1613,'Funding Request Tracker'!$F$6:$F$13,0)),
""))</f>
        <v/>
      </c>
      <c r="Q1613" s="27" t="str">
        <f>IF(IFERROR(INDEX('Tableau FR Download'!N:N,MATCH('Eligible Components'!M1613,'Tableau FR Download'!G:G,0)),"")=0,"",IFERROR(INDEX('Tableau FR Download'!N:N,MATCH('Eligible Components'!M1613,'Tableau FR Download'!G:G,0)),""))</f>
        <v/>
      </c>
      <c r="R1613" s="27" t="str">
        <f>IF(IFERROR(INDEX('Tableau FR Download'!O:O,MATCH('Eligible Components'!M1613,'Tableau FR Download'!G:G,0)),"")=0,"",IFERROR(INDEX('Tableau FR Download'!O:O,MATCH('Eligible Components'!M1613,'Tableau FR Download'!G:G,0)),""))</f>
        <v/>
      </c>
      <c r="S1613" t="str">
        <f t="shared" si="84"/>
        <v/>
      </c>
      <c r="T1613" s="1" t="str">
        <f>IFERROR(INDEX('User Instructions'!$E$3:$E$8,MATCH('Eligible Components'!N1613,'User Instructions'!$D$3:$D$8,0)),"")</f>
        <v/>
      </c>
      <c r="U1613" s="1" t="str">
        <f>IFERROR(IF(INDEX('Tableau FR Download'!M:M,MATCH('Eligible Components'!M1613,'Tableau FR Download'!G:G,0))=0,"",INDEX('Tableau FR Download'!M:M,MATCH('Eligible Components'!M1613,'Tableau FR Download'!G:G,0))),"")</f>
        <v/>
      </c>
    </row>
    <row r="1614" spans="1:21" hidden="1" x14ac:dyDescent="0.35">
      <c r="A1614" s="1">
        <f t="shared" si="83"/>
        <v>0</v>
      </c>
      <c r="B1614" s="1">
        <v>0</v>
      </c>
      <c r="C1614" s="1" t="s">
        <v>201</v>
      </c>
      <c r="D1614" s="1" t="s">
        <v>184</v>
      </c>
      <c r="E1614" s="1" t="s">
        <v>137</v>
      </c>
      <c r="F1614" s="1" t="s">
        <v>211</v>
      </c>
      <c r="G1614" s="1" t="str">
        <f t="shared" si="85"/>
        <v>Venezuela-HIV/AIDS,Tuberculosis,RSSH</v>
      </c>
      <c r="H1614" s="1">
        <v>1</v>
      </c>
      <c r="I1614" s="1" t="s">
        <v>71</v>
      </c>
      <c r="J1614" s="1" t="str">
        <f>IF(IFERROR(IF(M1614="",INDEX('Review Approach Lookup'!D:D,MATCH('Eligible Components'!G1614,'Review Approach Lookup'!A:A,0)),INDEX('Tableau FR Download'!I:I,MATCH(M1614,'Tableau FR Download'!G:G,0))),"")=0,"TBC",IFERROR(IF(M1614="",INDEX('Review Approach Lookup'!D:D,MATCH('Eligible Components'!G1614,'Review Approach Lookup'!A:A,0)),INDEX('Tableau FR Download'!I:I,MATCH(M1614,'Tableau FR Download'!G:G,0))),""))</f>
        <v/>
      </c>
      <c r="K1614" s="1" t="s">
        <v>202</v>
      </c>
      <c r="L1614" s="1">
        <f>_xlfn.MAXIFS('Tableau FR Download'!A:A,'Tableau FR Download'!B:B,'Eligible Components'!G1614)</f>
        <v>0</v>
      </c>
      <c r="M1614" s="1" t="str">
        <f>IF(L1614=0,"",INDEX('Tableau FR Download'!G:G,MATCH('Eligible Components'!L1614,'Tableau FR Download'!A:A,0)))</f>
        <v/>
      </c>
      <c r="N1614" s="2" t="str">
        <f>IFERROR(IF(LEFT(INDEX('Tableau FR Download'!J:J,MATCH('Eligible Components'!M1614,'Tableau FR Download'!G:G,0)),FIND(" - ",INDEX('Tableau FR Download'!J:J,MATCH('Eligible Components'!M1614,'Tableau FR Download'!G:G,0)))-1) = 0,"",LEFT(INDEX('Tableau FR Download'!J:J,MATCH('Eligible Components'!M1614,'Tableau FR Download'!G:G,0)),FIND(" - ",INDEX('Tableau FR Download'!J:J,MATCH('Eligible Components'!M1614,'Tableau FR Download'!G:G,0)))-1)),"")</f>
        <v/>
      </c>
      <c r="O1614" s="2" t="str">
        <f>IF(T1614="No","",IFERROR(IF(INDEX('Tableau FR Download'!M:M,MATCH('Eligible Components'!M1614,'Tableau FR Download'!G:G,0))=0,"",INDEX('Tableau FR Download'!M:M,MATCH('Eligible Components'!M1614,'Tableau FR Download'!G:G,0))),""))</f>
        <v/>
      </c>
      <c r="P1614" s="27" t="str">
        <f>IF(IFERROR(
INDEX('Funding Request Tracker'!$G$6:$G$13,MATCH('Eligible Components'!N1614,'Funding Request Tracker'!$F$6:$F$13,0)),"")=0,"",
IFERROR(INDEX('Funding Request Tracker'!$G$6:$G$13,MATCH('Eligible Components'!N1614,'Funding Request Tracker'!$F$6:$F$13,0)),
""))</f>
        <v/>
      </c>
      <c r="Q1614" s="27" t="str">
        <f>IF(IFERROR(INDEX('Tableau FR Download'!N:N,MATCH('Eligible Components'!M1614,'Tableau FR Download'!G:G,0)),"")=0,"",IFERROR(INDEX('Tableau FR Download'!N:N,MATCH('Eligible Components'!M1614,'Tableau FR Download'!G:G,0)),""))</f>
        <v/>
      </c>
      <c r="R1614" s="27" t="str">
        <f>IF(IFERROR(INDEX('Tableau FR Download'!O:O,MATCH('Eligible Components'!M1614,'Tableau FR Download'!G:G,0)),"")=0,"",IFERROR(INDEX('Tableau FR Download'!O:O,MATCH('Eligible Components'!M1614,'Tableau FR Download'!G:G,0)),""))</f>
        <v/>
      </c>
      <c r="S1614" t="str">
        <f t="shared" si="84"/>
        <v/>
      </c>
      <c r="T1614" s="1" t="str">
        <f>IFERROR(INDEX('User Instructions'!$E$3:$E$8,MATCH('Eligible Components'!N1614,'User Instructions'!$D$3:$D$8,0)),"")</f>
        <v/>
      </c>
      <c r="U1614" s="1" t="str">
        <f>IFERROR(IF(INDEX('Tableau FR Download'!M:M,MATCH('Eligible Components'!M1614,'Tableau FR Download'!G:G,0))=0,"",INDEX('Tableau FR Download'!M:M,MATCH('Eligible Components'!M1614,'Tableau FR Download'!G:G,0))),"")</f>
        <v/>
      </c>
    </row>
    <row r="1615" spans="1:21" hidden="1" x14ac:dyDescent="0.35">
      <c r="A1615" s="1">
        <f t="shared" si="83"/>
        <v>1</v>
      </c>
      <c r="B1615" s="1">
        <v>0</v>
      </c>
      <c r="C1615" s="1" t="s">
        <v>201</v>
      </c>
      <c r="D1615" s="1" t="s">
        <v>184</v>
      </c>
      <c r="E1615" s="1" t="s">
        <v>68</v>
      </c>
      <c r="F1615" s="1" t="s">
        <v>68</v>
      </c>
      <c r="G1615" s="1" t="str">
        <f t="shared" si="85"/>
        <v>Venezuela-Malaria</v>
      </c>
      <c r="H1615" s="1">
        <v>1</v>
      </c>
      <c r="I1615" s="1" t="s">
        <v>71</v>
      </c>
      <c r="J1615" s="1" t="str">
        <f>IF(IFERROR(IF(M1615="",INDEX('Review Approach Lookup'!D:D,MATCH('Eligible Components'!G1615,'Review Approach Lookup'!A:A,0)),INDEX('Tableau FR Download'!I:I,MATCH(M1615,'Tableau FR Download'!G:G,0))),"")=0,"TBC",IFERROR(IF(M1615="",INDEX('Review Approach Lookup'!D:D,MATCH('Eligible Components'!G1615,'Review Approach Lookup'!A:A,0)),INDEX('Tableau FR Download'!I:I,MATCH(M1615,'Tableau FR Download'!G:G,0))),""))</f>
        <v>Full Review</v>
      </c>
      <c r="K1615" s="1" t="s">
        <v>202</v>
      </c>
      <c r="L1615" s="1">
        <f>_xlfn.MAXIFS('Tableau FR Download'!A:A,'Tableau FR Download'!B:B,'Eligible Components'!G1615)</f>
        <v>1410</v>
      </c>
      <c r="M1615" s="1" t="str">
        <f>IF(L1615=0,"",INDEX('Tableau FR Download'!G:G,MATCH('Eligible Components'!L1615,'Tableau FR Download'!A:A,0)))</f>
        <v>FR1410-VEN-M</v>
      </c>
      <c r="N1615" s="2" t="str">
        <f>IFERROR(IF(LEFT(INDEX('Tableau FR Download'!J:J,MATCH('Eligible Components'!M1615,'Tableau FR Download'!G:G,0)),FIND(" - ",INDEX('Tableau FR Download'!J:J,MATCH('Eligible Components'!M1615,'Tableau FR Download'!G:G,0)))-1) = 0,"",LEFT(INDEX('Tableau FR Download'!J:J,MATCH('Eligible Components'!M1615,'Tableau FR Download'!G:G,0)),FIND(" - ",INDEX('Tableau FR Download'!J:J,MATCH('Eligible Components'!M1615,'Tableau FR Download'!G:G,0)))-1)),"")</f>
        <v>Window 2</v>
      </c>
      <c r="O1615" s="2" t="str">
        <f>IF(T1615="No","",IFERROR(IF(INDEX('Tableau FR Download'!M:M,MATCH('Eligible Components'!M1615,'Tableau FR Download'!G:G,0))=0,"",INDEX('Tableau FR Download'!M:M,MATCH('Eligible Components'!M1615,'Tableau FR Download'!G:G,0))),""))</f>
        <v>Grant Making</v>
      </c>
      <c r="P1615" s="27">
        <f>IF(IFERROR(
INDEX('Funding Request Tracker'!$G$6:$G$13,MATCH('Eligible Components'!N1615,'Funding Request Tracker'!$F$6:$F$13,0)),"")=0,"",
IFERROR(INDEX('Funding Request Tracker'!$G$6:$G$13,MATCH('Eligible Components'!N1615,'Funding Request Tracker'!$F$6:$F$13,0)),
""))</f>
        <v>45076</v>
      </c>
      <c r="Q1615" s="27">
        <f>IF(IFERROR(INDEX('Tableau FR Download'!N:N,MATCH('Eligible Components'!M1615,'Tableau FR Download'!G:G,0)),"")=0,"",IFERROR(INDEX('Tableau FR Download'!N:N,MATCH('Eligible Components'!M1615,'Tableau FR Download'!G:G,0)),""))</f>
        <v>45225</v>
      </c>
      <c r="R1615" s="27">
        <f>IF(IFERROR(INDEX('Tableau FR Download'!O:O,MATCH('Eligible Components'!M1615,'Tableau FR Download'!G:G,0)),"")=0,"",IFERROR(INDEX('Tableau FR Download'!O:O,MATCH('Eligible Components'!M1615,'Tableau FR Download'!G:G,0)),""))</f>
        <v>45243</v>
      </c>
      <c r="S1615">
        <f t="shared" si="84"/>
        <v>5.4754098360655741</v>
      </c>
      <c r="T1615" s="1" t="str">
        <f>IFERROR(INDEX('User Instructions'!$E$3:$E$8,MATCH('Eligible Components'!N1615,'User Instructions'!$D$3:$D$8,0)),"")</f>
        <v>Yes</v>
      </c>
      <c r="U1615" s="1" t="str">
        <f>IFERROR(IF(INDEX('Tableau FR Download'!M:M,MATCH('Eligible Components'!M1615,'Tableau FR Download'!G:G,0))=0,"",INDEX('Tableau FR Download'!M:M,MATCH('Eligible Components'!M1615,'Tableau FR Download'!G:G,0))),"")</f>
        <v>Grant Making</v>
      </c>
    </row>
    <row r="1616" spans="1:21" hidden="1" x14ac:dyDescent="0.35">
      <c r="A1616" s="1">
        <f t="shared" si="83"/>
        <v>0</v>
      </c>
      <c r="B1616" s="1">
        <v>0</v>
      </c>
      <c r="C1616" s="1" t="s">
        <v>201</v>
      </c>
      <c r="D1616" s="1" t="s">
        <v>184</v>
      </c>
      <c r="E1616" s="1" t="s">
        <v>94</v>
      </c>
      <c r="F1616" s="1" t="s">
        <v>212</v>
      </c>
      <c r="G1616" s="1" t="str">
        <f t="shared" si="85"/>
        <v>Venezuela-Malaria,RSSH</v>
      </c>
      <c r="H1616" s="1">
        <v>1</v>
      </c>
      <c r="I1616" s="1" t="s">
        <v>71</v>
      </c>
      <c r="J1616" s="1" t="str">
        <f>IF(IFERROR(IF(M1616="",INDEX('Review Approach Lookup'!D:D,MATCH('Eligible Components'!G1616,'Review Approach Lookup'!A:A,0)),INDEX('Tableau FR Download'!I:I,MATCH(M1616,'Tableau FR Download'!G:G,0))),"")=0,"TBC",IFERROR(IF(M1616="",INDEX('Review Approach Lookup'!D:D,MATCH('Eligible Components'!G1616,'Review Approach Lookup'!A:A,0)),INDEX('Tableau FR Download'!I:I,MATCH(M1616,'Tableau FR Download'!G:G,0))),""))</f>
        <v/>
      </c>
      <c r="K1616" s="1" t="s">
        <v>202</v>
      </c>
      <c r="L1616" s="1">
        <f>_xlfn.MAXIFS('Tableau FR Download'!A:A,'Tableau FR Download'!B:B,'Eligible Components'!G1616)</f>
        <v>0</v>
      </c>
      <c r="M1616" s="1" t="str">
        <f>IF(L1616=0,"",INDEX('Tableau FR Download'!G:G,MATCH('Eligible Components'!L1616,'Tableau FR Download'!A:A,0)))</f>
        <v/>
      </c>
      <c r="N1616" s="2" t="str">
        <f>IFERROR(IF(LEFT(INDEX('Tableau FR Download'!J:J,MATCH('Eligible Components'!M1616,'Tableau FR Download'!G:G,0)),FIND(" - ",INDEX('Tableau FR Download'!J:J,MATCH('Eligible Components'!M1616,'Tableau FR Download'!G:G,0)))-1) = 0,"",LEFT(INDEX('Tableau FR Download'!J:J,MATCH('Eligible Components'!M1616,'Tableau FR Download'!G:G,0)),FIND(" - ",INDEX('Tableau FR Download'!J:J,MATCH('Eligible Components'!M1616,'Tableau FR Download'!G:G,0)))-1)),"")</f>
        <v/>
      </c>
      <c r="O1616" s="2" t="str">
        <f>IF(T1616="No","",IFERROR(IF(INDEX('Tableau FR Download'!M:M,MATCH('Eligible Components'!M1616,'Tableau FR Download'!G:G,0))=0,"",INDEX('Tableau FR Download'!M:M,MATCH('Eligible Components'!M1616,'Tableau FR Download'!G:G,0))),""))</f>
        <v/>
      </c>
      <c r="P1616" s="27" t="str">
        <f>IF(IFERROR(
INDEX('Funding Request Tracker'!$G$6:$G$13,MATCH('Eligible Components'!N1616,'Funding Request Tracker'!$F$6:$F$13,0)),"")=0,"",
IFERROR(INDEX('Funding Request Tracker'!$G$6:$G$13,MATCH('Eligible Components'!N1616,'Funding Request Tracker'!$F$6:$F$13,0)),
""))</f>
        <v/>
      </c>
      <c r="Q1616" s="27" t="str">
        <f>IF(IFERROR(INDEX('Tableau FR Download'!N:N,MATCH('Eligible Components'!M1616,'Tableau FR Download'!G:G,0)),"")=0,"",IFERROR(INDEX('Tableau FR Download'!N:N,MATCH('Eligible Components'!M1616,'Tableau FR Download'!G:G,0)),""))</f>
        <v/>
      </c>
      <c r="R1616" s="27" t="str">
        <f>IF(IFERROR(INDEX('Tableau FR Download'!O:O,MATCH('Eligible Components'!M1616,'Tableau FR Download'!G:G,0)),"")=0,"",IFERROR(INDEX('Tableau FR Download'!O:O,MATCH('Eligible Components'!M1616,'Tableau FR Download'!G:G,0)),""))</f>
        <v/>
      </c>
      <c r="S1616" t="str">
        <f t="shared" si="84"/>
        <v/>
      </c>
      <c r="T1616" s="1" t="str">
        <f>IFERROR(INDEX('User Instructions'!$E$3:$E$8,MATCH('Eligible Components'!N1616,'User Instructions'!$D$3:$D$8,0)),"")</f>
        <v/>
      </c>
      <c r="U1616" s="1" t="str">
        <f>IFERROR(IF(INDEX('Tableau FR Download'!M:M,MATCH('Eligible Components'!M1616,'Tableau FR Download'!G:G,0))=0,"",INDEX('Tableau FR Download'!M:M,MATCH('Eligible Components'!M1616,'Tableau FR Download'!G:G,0))),"")</f>
        <v/>
      </c>
    </row>
    <row r="1617" spans="1:21" hidden="1" x14ac:dyDescent="0.35">
      <c r="A1617" s="1">
        <f t="shared" ref="A1617:A1626" si="86">IF(B1617=1,0,IF(AND(H1617=1,OR(F1617="HIV/AIDS",F1617="Tuberculosis",F1617="Malaria",M1617&lt;&gt;"")),1,0))</f>
        <v>0</v>
      </c>
      <c r="B1617" s="1">
        <v>0</v>
      </c>
      <c r="C1617" s="1" t="s">
        <v>201</v>
      </c>
      <c r="D1617" s="1" t="s">
        <v>184</v>
      </c>
      <c r="E1617" s="1" t="s">
        <v>91</v>
      </c>
      <c r="F1617" s="1" t="s">
        <v>91</v>
      </c>
      <c r="G1617" s="1" t="str">
        <f t="shared" si="85"/>
        <v>Venezuela-RSSH</v>
      </c>
      <c r="H1617" s="1">
        <v>1</v>
      </c>
      <c r="I1617" s="1" t="s">
        <v>71</v>
      </c>
      <c r="J1617" s="1" t="str">
        <f>IF(IFERROR(IF(M1617="",INDEX('Review Approach Lookup'!D:D,MATCH('Eligible Components'!G1617,'Review Approach Lookup'!A:A,0)),INDEX('Tableau FR Download'!I:I,MATCH(M1617,'Tableau FR Download'!G:G,0))),"")=0,"TBC",IFERROR(IF(M1617="",INDEX('Review Approach Lookup'!D:D,MATCH('Eligible Components'!G1617,'Review Approach Lookup'!A:A,0)),INDEX('Tableau FR Download'!I:I,MATCH(M1617,'Tableau FR Download'!G:G,0))),""))</f>
        <v>TBC</v>
      </c>
      <c r="K1617" s="1" t="s">
        <v>202</v>
      </c>
      <c r="L1617" s="1">
        <f>_xlfn.MAXIFS('Tableau FR Download'!A:A,'Tableau FR Download'!B:B,'Eligible Components'!G1617)</f>
        <v>0</v>
      </c>
      <c r="M1617" s="1" t="str">
        <f>IF(L1617=0,"",INDEX('Tableau FR Download'!G:G,MATCH('Eligible Components'!L1617,'Tableau FR Download'!A:A,0)))</f>
        <v/>
      </c>
      <c r="N1617" s="2" t="str">
        <f>IFERROR(IF(LEFT(INDEX('Tableau FR Download'!J:J,MATCH('Eligible Components'!M1617,'Tableau FR Download'!G:G,0)),FIND(" - ",INDEX('Tableau FR Download'!J:J,MATCH('Eligible Components'!M1617,'Tableau FR Download'!G:G,0)))-1) = 0,"",LEFT(INDEX('Tableau FR Download'!J:J,MATCH('Eligible Components'!M1617,'Tableau FR Download'!G:G,0)),FIND(" - ",INDEX('Tableau FR Download'!J:J,MATCH('Eligible Components'!M1617,'Tableau FR Download'!G:G,0)))-1)),"")</f>
        <v/>
      </c>
      <c r="O1617" s="2" t="str">
        <f>IF(T1617="No","",IFERROR(IF(INDEX('Tableau FR Download'!M:M,MATCH('Eligible Components'!M1617,'Tableau FR Download'!G:G,0))=0,"",INDEX('Tableau FR Download'!M:M,MATCH('Eligible Components'!M1617,'Tableau FR Download'!G:G,0))),""))</f>
        <v/>
      </c>
      <c r="P1617" s="27" t="str">
        <f>IF(IFERROR(
INDEX('Funding Request Tracker'!$G$6:$G$13,MATCH('Eligible Components'!N1617,'Funding Request Tracker'!$F$6:$F$13,0)),"")=0,"",
IFERROR(INDEX('Funding Request Tracker'!$G$6:$G$13,MATCH('Eligible Components'!N1617,'Funding Request Tracker'!$F$6:$F$13,0)),
""))</f>
        <v/>
      </c>
      <c r="Q1617" s="27" t="str">
        <f>IF(IFERROR(INDEX('Tableau FR Download'!N:N,MATCH('Eligible Components'!M1617,'Tableau FR Download'!G:G,0)),"")=0,"",IFERROR(INDEX('Tableau FR Download'!N:N,MATCH('Eligible Components'!M1617,'Tableau FR Download'!G:G,0)),""))</f>
        <v/>
      </c>
      <c r="R1617" s="27" t="str">
        <f>IF(IFERROR(INDEX('Tableau FR Download'!O:O,MATCH('Eligible Components'!M1617,'Tableau FR Download'!G:G,0)),"")=0,"",IFERROR(INDEX('Tableau FR Download'!O:O,MATCH('Eligible Components'!M1617,'Tableau FR Download'!G:G,0)),""))</f>
        <v/>
      </c>
      <c r="S1617" t="str">
        <f t="shared" si="84"/>
        <v/>
      </c>
      <c r="T1617" s="1" t="str">
        <f>IFERROR(INDEX('User Instructions'!$E$3:$E$8,MATCH('Eligible Components'!N1617,'User Instructions'!$D$3:$D$8,0)),"")</f>
        <v/>
      </c>
      <c r="U1617" s="1" t="str">
        <f>IFERROR(IF(INDEX('Tableau FR Download'!M:M,MATCH('Eligible Components'!M1617,'Tableau FR Download'!G:G,0))=0,"",INDEX('Tableau FR Download'!M:M,MATCH('Eligible Components'!M1617,'Tableau FR Download'!G:G,0))),"")</f>
        <v/>
      </c>
    </row>
    <row r="1618" spans="1:21" hidden="1" x14ac:dyDescent="0.35">
      <c r="A1618" s="1">
        <f t="shared" si="86"/>
        <v>0</v>
      </c>
      <c r="B1618" s="1">
        <v>1</v>
      </c>
      <c r="C1618" s="1" t="s">
        <v>201</v>
      </c>
      <c r="D1618" s="1" t="s">
        <v>184</v>
      </c>
      <c r="E1618" s="1" t="s">
        <v>61</v>
      </c>
      <c r="F1618" s="1" t="s">
        <v>213</v>
      </c>
      <c r="G1618" s="1" t="str">
        <f t="shared" si="85"/>
        <v>Venezuela-Tuberculosis</v>
      </c>
      <c r="H1618" s="1">
        <v>1</v>
      </c>
      <c r="I1618" s="1" t="s">
        <v>71</v>
      </c>
      <c r="J1618" s="1" t="str">
        <f>IF(IFERROR(IF(M1618="",INDEX('Review Approach Lookup'!D:D,MATCH('Eligible Components'!G1618,'Review Approach Lookup'!A:A,0)),INDEX('Tableau FR Download'!I:I,MATCH(M1618,'Tableau FR Download'!G:G,0))),"")=0,"TBC",IFERROR(IF(M1618="",INDEX('Review Approach Lookup'!D:D,MATCH('Eligible Components'!G1618,'Review Approach Lookup'!A:A,0)),INDEX('Tableau FR Download'!I:I,MATCH(M1618,'Tableau FR Download'!G:G,0))),""))</f>
        <v>Full Review</v>
      </c>
      <c r="K1618" s="1" t="s">
        <v>202</v>
      </c>
      <c r="L1618" s="1">
        <f>_xlfn.MAXIFS('Tableau FR Download'!A:A,'Tableau FR Download'!B:B,'Eligible Components'!G1618)</f>
        <v>0</v>
      </c>
      <c r="M1618" s="1" t="str">
        <f>IF(L1618=0,"",INDEX('Tableau FR Download'!G:G,MATCH('Eligible Components'!L1618,'Tableau FR Download'!A:A,0)))</f>
        <v/>
      </c>
      <c r="N1618" s="2" t="str">
        <f>IFERROR(IF(LEFT(INDEX('Tableau FR Download'!J:J,MATCH('Eligible Components'!M1618,'Tableau FR Download'!G:G,0)),FIND(" - ",INDEX('Tableau FR Download'!J:J,MATCH('Eligible Components'!M1618,'Tableau FR Download'!G:G,0)))-1) = 0,"",LEFT(INDEX('Tableau FR Download'!J:J,MATCH('Eligible Components'!M1618,'Tableau FR Download'!G:G,0)),FIND(" - ",INDEX('Tableau FR Download'!J:J,MATCH('Eligible Components'!M1618,'Tableau FR Download'!G:G,0)))-1)),"")</f>
        <v/>
      </c>
      <c r="O1618" s="2" t="str">
        <f>IF(T1618="No","",IFERROR(IF(INDEX('Tableau FR Download'!M:M,MATCH('Eligible Components'!M1618,'Tableau FR Download'!G:G,0))=0,"",INDEX('Tableau FR Download'!M:M,MATCH('Eligible Components'!M1618,'Tableau FR Download'!G:G,0))),""))</f>
        <v/>
      </c>
      <c r="P1618" s="27" t="str">
        <f>IF(IFERROR(
INDEX('Funding Request Tracker'!$G$6:$G$13,MATCH('Eligible Components'!N1618,'Funding Request Tracker'!$F$6:$F$13,0)),"")=0,"",
IFERROR(INDEX('Funding Request Tracker'!$G$6:$G$13,MATCH('Eligible Components'!N1618,'Funding Request Tracker'!$F$6:$F$13,0)),
""))</f>
        <v/>
      </c>
      <c r="Q1618" s="27" t="str">
        <f>IF(IFERROR(INDEX('Tableau FR Download'!N:N,MATCH('Eligible Components'!M1618,'Tableau FR Download'!G:G,0)),"")=0,"",IFERROR(INDEX('Tableau FR Download'!N:N,MATCH('Eligible Components'!M1618,'Tableau FR Download'!G:G,0)),""))</f>
        <v/>
      </c>
      <c r="R1618" s="27" t="str">
        <f>IF(IFERROR(INDEX('Tableau FR Download'!O:O,MATCH('Eligible Components'!M1618,'Tableau FR Download'!G:G,0)),"")=0,"",IFERROR(INDEX('Tableau FR Download'!O:O,MATCH('Eligible Components'!M1618,'Tableau FR Download'!G:G,0)),""))</f>
        <v/>
      </c>
      <c r="S1618" t="str">
        <f t="shared" ref="S1618:S1681" si="87">IFERROR((R1618-P1618)/30.5,"")</f>
        <v/>
      </c>
      <c r="T1618" s="1" t="str">
        <f>IFERROR(INDEX('User Instructions'!$E$3:$E$8,MATCH('Eligible Components'!N1618,'User Instructions'!$D$3:$D$8,0)),"")</f>
        <v/>
      </c>
      <c r="U1618" s="1" t="str">
        <f>IFERROR(IF(INDEX('Tableau FR Download'!M:M,MATCH('Eligible Components'!M1618,'Tableau FR Download'!G:G,0))=0,"",INDEX('Tableau FR Download'!M:M,MATCH('Eligible Components'!M1618,'Tableau FR Download'!G:G,0))),"")</f>
        <v/>
      </c>
    </row>
    <row r="1619" spans="1:21" hidden="1" x14ac:dyDescent="0.35">
      <c r="A1619" s="1">
        <f t="shared" si="86"/>
        <v>0</v>
      </c>
      <c r="B1619" s="1">
        <v>0</v>
      </c>
      <c r="C1619" s="1" t="s">
        <v>201</v>
      </c>
      <c r="D1619" s="1" t="s">
        <v>184</v>
      </c>
      <c r="E1619" s="1" t="s">
        <v>168</v>
      </c>
      <c r="F1619" s="1" t="s">
        <v>214</v>
      </c>
      <c r="G1619" s="1" t="str">
        <f t="shared" si="85"/>
        <v>Venezuela-Tuberculosis,Malaria</v>
      </c>
      <c r="H1619" s="1">
        <v>1</v>
      </c>
      <c r="I1619" s="1" t="s">
        <v>71</v>
      </c>
      <c r="J1619" s="1" t="str">
        <f>IF(IFERROR(IF(M1619="",INDEX('Review Approach Lookup'!D:D,MATCH('Eligible Components'!G1619,'Review Approach Lookup'!A:A,0)),INDEX('Tableau FR Download'!I:I,MATCH(M1619,'Tableau FR Download'!G:G,0))),"")=0,"TBC",IFERROR(IF(M1619="",INDEX('Review Approach Lookup'!D:D,MATCH('Eligible Components'!G1619,'Review Approach Lookup'!A:A,0)),INDEX('Tableau FR Download'!I:I,MATCH(M1619,'Tableau FR Download'!G:G,0))),""))</f>
        <v/>
      </c>
      <c r="K1619" s="1" t="s">
        <v>202</v>
      </c>
      <c r="L1619" s="1">
        <f>_xlfn.MAXIFS('Tableau FR Download'!A:A,'Tableau FR Download'!B:B,'Eligible Components'!G1619)</f>
        <v>0</v>
      </c>
      <c r="M1619" s="1" t="str">
        <f>IF(L1619=0,"",INDEX('Tableau FR Download'!G:G,MATCH('Eligible Components'!L1619,'Tableau FR Download'!A:A,0)))</f>
        <v/>
      </c>
      <c r="N1619" s="2" t="str">
        <f>IFERROR(IF(LEFT(INDEX('Tableau FR Download'!J:J,MATCH('Eligible Components'!M1619,'Tableau FR Download'!G:G,0)),FIND(" - ",INDEX('Tableau FR Download'!J:J,MATCH('Eligible Components'!M1619,'Tableau FR Download'!G:G,0)))-1) = 0,"",LEFT(INDEX('Tableau FR Download'!J:J,MATCH('Eligible Components'!M1619,'Tableau FR Download'!G:G,0)),FIND(" - ",INDEX('Tableau FR Download'!J:J,MATCH('Eligible Components'!M1619,'Tableau FR Download'!G:G,0)))-1)),"")</f>
        <v/>
      </c>
      <c r="O1619" s="2" t="str">
        <f>IF(T1619="No","",IFERROR(IF(INDEX('Tableau FR Download'!M:M,MATCH('Eligible Components'!M1619,'Tableau FR Download'!G:G,0))=0,"",INDEX('Tableau FR Download'!M:M,MATCH('Eligible Components'!M1619,'Tableau FR Download'!G:G,0))),""))</f>
        <v/>
      </c>
      <c r="P1619" s="27" t="str">
        <f>IF(IFERROR(
INDEX('Funding Request Tracker'!$G$6:$G$13,MATCH('Eligible Components'!N1619,'Funding Request Tracker'!$F$6:$F$13,0)),"")=0,"",
IFERROR(INDEX('Funding Request Tracker'!$G$6:$G$13,MATCH('Eligible Components'!N1619,'Funding Request Tracker'!$F$6:$F$13,0)),
""))</f>
        <v/>
      </c>
      <c r="Q1619" s="27" t="str">
        <f>IF(IFERROR(INDEX('Tableau FR Download'!N:N,MATCH('Eligible Components'!M1619,'Tableau FR Download'!G:G,0)),"")=0,"",IFERROR(INDEX('Tableau FR Download'!N:N,MATCH('Eligible Components'!M1619,'Tableau FR Download'!G:G,0)),""))</f>
        <v/>
      </c>
      <c r="R1619" s="27" t="str">
        <f>IF(IFERROR(INDEX('Tableau FR Download'!O:O,MATCH('Eligible Components'!M1619,'Tableau FR Download'!G:G,0)),"")=0,"",IFERROR(INDEX('Tableau FR Download'!O:O,MATCH('Eligible Components'!M1619,'Tableau FR Download'!G:G,0)),""))</f>
        <v/>
      </c>
      <c r="S1619" t="str">
        <f t="shared" si="87"/>
        <v/>
      </c>
      <c r="T1619" s="1" t="str">
        <f>IFERROR(INDEX('User Instructions'!$E$3:$E$8,MATCH('Eligible Components'!N1619,'User Instructions'!$D$3:$D$8,0)),"")</f>
        <v/>
      </c>
      <c r="U1619" s="1" t="str">
        <f>IFERROR(IF(INDEX('Tableau FR Download'!M:M,MATCH('Eligible Components'!M1619,'Tableau FR Download'!G:G,0))=0,"",INDEX('Tableau FR Download'!M:M,MATCH('Eligible Components'!M1619,'Tableau FR Download'!G:G,0))),"")</f>
        <v/>
      </c>
    </row>
    <row r="1620" spans="1:21" hidden="1" x14ac:dyDescent="0.35">
      <c r="A1620" s="1">
        <f t="shared" si="86"/>
        <v>0</v>
      </c>
      <c r="B1620" s="1">
        <v>0</v>
      </c>
      <c r="C1620" s="1" t="s">
        <v>201</v>
      </c>
      <c r="D1620" s="1" t="s">
        <v>184</v>
      </c>
      <c r="E1620" s="1" t="s">
        <v>133</v>
      </c>
      <c r="F1620" s="1" t="s">
        <v>215</v>
      </c>
      <c r="G1620" s="1" t="str">
        <f t="shared" si="85"/>
        <v>Venezuela-Tuberculosis,Malaria,RSSH</v>
      </c>
      <c r="H1620" s="1">
        <v>1</v>
      </c>
      <c r="I1620" s="1" t="s">
        <v>71</v>
      </c>
      <c r="J1620" s="1" t="str">
        <f>IF(IFERROR(IF(M1620="",INDEX('Review Approach Lookup'!D:D,MATCH('Eligible Components'!G1620,'Review Approach Lookup'!A:A,0)),INDEX('Tableau FR Download'!I:I,MATCH(M1620,'Tableau FR Download'!G:G,0))),"")=0,"TBC",IFERROR(IF(M1620="",INDEX('Review Approach Lookup'!D:D,MATCH('Eligible Components'!G1620,'Review Approach Lookup'!A:A,0)),INDEX('Tableau FR Download'!I:I,MATCH(M1620,'Tableau FR Download'!G:G,0))),""))</f>
        <v/>
      </c>
      <c r="K1620" s="1" t="s">
        <v>202</v>
      </c>
      <c r="L1620" s="1">
        <f>_xlfn.MAXIFS('Tableau FR Download'!A:A,'Tableau FR Download'!B:B,'Eligible Components'!G1620)</f>
        <v>0</v>
      </c>
      <c r="M1620" s="1" t="str">
        <f>IF(L1620=0,"",INDEX('Tableau FR Download'!G:G,MATCH('Eligible Components'!L1620,'Tableau FR Download'!A:A,0)))</f>
        <v/>
      </c>
      <c r="N1620" s="2" t="str">
        <f>IFERROR(IF(LEFT(INDEX('Tableau FR Download'!J:J,MATCH('Eligible Components'!M1620,'Tableau FR Download'!G:G,0)),FIND(" - ",INDEX('Tableau FR Download'!J:J,MATCH('Eligible Components'!M1620,'Tableau FR Download'!G:G,0)))-1) = 0,"",LEFT(INDEX('Tableau FR Download'!J:J,MATCH('Eligible Components'!M1620,'Tableau FR Download'!G:G,0)),FIND(" - ",INDEX('Tableau FR Download'!J:J,MATCH('Eligible Components'!M1620,'Tableau FR Download'!G:G,0)))-1)),"")</f>
        <v/>
      </c>
      <c r="O1620" s="2" t="str">
        <f>IF(T1620="No","",IFERROR(IF(INDEX('Tableau FR Download'!M:M,MATCH('Eligible Components'!M1620,'Tableau FR Download'!G:G,0))=0,"",INDEX('Tableau FR Download'!M:M,MATCH('Eligible Components'!M1620,'Tableau FR Download'!G:G,0))),""))</f>
        <v/>
      </c>
      <c r="P1620" s="27" t="str">
        <f>IF(IFERROR(
INDEX('Funding Request Tracker'!$G$6:$G$13,MATCH('Eligible Components'!N1620,'Funding Request Tracker'!$F$6:$F$13,0)),"")=0,"",
IFERROR(INDEX('Funding Request Tracker'!$G$6:$G$13,MATCH('Eligible Components'!N1620,'Funding Request Tracker'!$F$6:$F$13,0)),
""))</f>
        <v/>
      </c>
      <c r="Q1620" s="27" t="str">
        <f>IF(IFERROR(INDEX('Tableau FR Download'!N:N,MATCH('Eligible Components'!M1620,'Tableau FR Download'!G:G,0)),"")=0,"",IFERROR(INDEX('Tableau FR Download'!N:N,MATCH('Eligible Components'!M1620,'Tableau FR Download'!G:G,0)),""))</f>
        <v/>
      </c>
      <c r="R1620" s="27" t="str">
        <f>IF(IFERROR(INDEX('Tableau FR Download'!O:O,MATCH('Eligible Components'!M1620,'Tableau FR Download'!G:G,0)),"")=0,"",IFERROR(INDEX('Tableau FR Download'!O:O,MATCH('Eligible Components'!M1620,'Tableau FR Download'!G:G,0)),""))</f>
        <v/>
      </c>
      <c r="S1620" t="str">
        <f t="shared" si="87"/>
        <v/>
      </c>
      <c r="T1620" s="1" t="str">
        <f>IFERROR(INDEX('User Instructions'!$E$3:$E$8,MATCH('Eligible Components'!N1620,'User Instructions'!$D$3:$D$8,0)),"")</f>
        <v/>
      </c>
      <c r="U1620" s="1" t="str">
        <f>IFERROR(IF(INDEX('Tableau FR Download'!M:M,MATCH('Eligible Components'!M1620,'Tableau FR Download'!G:G,0))=0,"",INDEX('Tableau FR Download'!M:M,MATCH('Eligible Components'!M1620,'Tableau FR Download'!G:G,0))),"")</f>
        <v/>
      </c>
    </row>
    <row r="1621" spans="1:21" hidden="1" x14ac:dyDescent="0.35">
      <c r="A1621" s="1">
        <f t="shared" si="86"/>
        <v>0</v>
      </c>
      <c r="B1621" s="1">
        <v>0</v>
      </c>
      <c r="C1621" s="1" t="s">
        <v>201</v>
      </c>
      <c r="D1621" s="1" t="s">
        <v>184</v>
      </c>
      <c r="E1621" s="1" t="s">
        <v>121</v>
      </c>
      <c r="F1621" s="1" t="s">
        <v>216</v>
      </c>
      <c r="G1621" s="1" t="str">
        <f t="shared" si="85"/>
        <v>Venezuela-Tuberculosis,RSSH</v>
      </c>
      <c r="H1621" s="1">
        <v>1</v>
      </c>
      <c r="I1621" s="1" t="s">
        <v>71</v>
      </c>
      <c r="J1621" s="1" t="str">
        <f>IF(IFERROR(IF(M1621="",INDEX('Review Approach Lookup'!D:D,MATCH('Eligible Components'!G1621,'Review Approach Lookup'!A:A,0)),INDEX('Tableau FR Download'!I:I,MATCH(M1621,'Tableau FR Download'!G:G,0))),"")=0,"TBC",IFERROR(IF(M1621="",INDEX('Review Approach Lookup'!D:D,MATCH('Eligible Components'!G1621,'Review Approach Lookup'!A:A,0)),INDEX('Tableau FR Download'!I:I,MATCH(M1621,'Tableau FR Download'!G:G,0))),""))</f>
        <v/>
      </c>
      <c r="K1621" s="1" t="s">
        <v>202</v>
      </c>
      <c r="L1621" s="1">
        <f>_xlfn.MAXIFS('Tableau FR Download'!A:A,'Tableau FR Download'!B:B,'Eligible Components'!G1621)</f>
        <v>0</v>
      </c>
      <c r="M1621" s="1" t="str">
        <f>IF(L1621=0,"",INDEX('Tableau FR Download'!G:G,MATCH('Eligible Components'!L1621,'Tableau FR Download'!A:A,0)))</f>
        <v/>
      </c>
      <c r="N1621" s="2" t="str">
        <f>IFERROR(IF(LEFT(INDEX('Tableau FR Download'!J:J,MATCH('Eligible Components'!M1621,'Tableau FR Download'!G:G,0)),FIND(" - ",INDEX('Tableau FR Download'!J:J,MATCH('Eligible Components'!M1621,'Tableau FR Download'!G:G,0)))-1) = 0,"",LEFT(INDEX('Tableau FR Download'!J:J,MATCH('Eligible Components'!M1621,'Tableau FR Download'!G:G,0)),FIND(" - ",INDEX('Tableau FR Download'!J:J,MATCH('Eligible Components'!M1621,'Tableau FR Download'!G:G,0)))-1)),"")</f>
        <v/>
      </c>
      <c r="O1621" s="2" t="str">
        <f>IF(T1621="No","",IFERROR(IF(INDEX('Tableau FR Download'!M:M,MATCH('Eligible Components'!M1621,'Tableau FR Download'!G:G,0))=0,"",INDEX('Tableau FR Download'!M:M,MATCH('Eligible Components'!M1621,'Tableau FR Download'!G:G,0))),""))</f>
        <v/>
      </c>
      <c r="P1621" s="27" t="str">
        <f>IF(IFERROR(
INDEX('Funding Request Tracker'!$G$6:$G$13,MATCH('Eligible Components'!N1621,'Funding Request Tracker'!$F$6:$F$13,0)),"")=0,"",
IFERROR(INDEX('Funding Request Tracker'!$G$6:$G$13,MATCH('Eligible Components'!N1621,'Funding Request Tracker'!$F$6:$F$13,0)),
""))</f>
        <v/>
      </c>
      <c r="Q1621" s="27" t="str">
        <f>IF(IFERROR(INDEX('Tableau FR Download'!N:N,MATCH('Eligible Components'!M1621,'Tableau FR Download'!G:G,0)),"")=0,"",IFERROR(INDEX('Tableau FR Download'!N:N,MATCH('Eligible Components'!M1621,'Tableau FR Download'!G:G,0)),""))</f>
        <v/>
      </c>
      <c r="R1621" s="27" t="str">
        <f>IF(IFERROR(INDEX('Tableau FR Download'!O:O,MATCH('Eligible Components'!M1621,'Tableau FR Download'!G:G,0)),"")=0,"",IFERROR(INDEX('Tableau FR Download'!O:O,MATCH('Eligible Components'!M1621,'Tableau FR Download'!G:G,0)),""))</f>
        <v/>
      </c>
      <c r="S1621" t="str">
        <f t="shared" si="87"/>
        <v/>
      </c>
      <c r="T1621" s="1" t="str">
        <f>IFERROR(INDEX('User Instructions'!$E$3:$E$8,MATCH('Eligible Components'!N1621,'User Instructions'!$D$3:$D$8,0)),"")</f>
        <v/>
      </c>
      <c r="U1621" s="1" t="str">
        <f>IFERROR(IF(INDEX('Tableau FR Download'!M:M,MATCH('Eligible Components'!M1621,'Tableau FR Download'!G:G,0))=0,"",INDEX('Tableau FR Download'!M:M,MATCH('Eligible Components'!M1621,'Tableau FR Download'!G:G,0))),"")</f>
        <v/>
      </c>
    </row>
    <row r="1622" spans="1:21" hidden="1" x14ac:dyDescent="0.35">
      <c r="A1622" s="1">
        <f t="shared" si="86"/>
        <v>1</v>
      </c>
      <c r="B1622" s="1">
        <v>0</v>
      </c>
      <c r="C1622" s="1" t="s">
        <v>201</v>
      </c>
      <c r="D1622" s="1" t="s">
        <v>185</v>
      </c>
      <c r="E1622" s="1" t="s">
        <v>59</v>
      </c>
      <c r="F1622" s="1" t="s">
        <v>59</v>
      </c>
      <c r="G1622" s="1" t="str">
        <f t="shared" si="85"/>
        <v>Viet Nam-HIV/AIDS</v>
      </c>
      <c r="H1622" s="1">
        <v>1</v>
      </c>
      <c r="I1622" s="1" t="s">
        <v>66</v>
      </c>
      <c r="J1622" s="1" t="str">
        <f>IF(IFERROR(IF(M1622="",INDEX('Review Approach Lookup'!D:D,MATCH('Eligible Components'!G1622,'Review Approach Lookup'!A:A,0)),INDEX('Tableau FR Download'!I:I,MATCH(M1622,'Tableau FR Download'!G:G,0))),"")=0,"TBC",IFERROR(IF(M1622="",INDEX('Review Approach Lookup'!D:D,MATCH('Eligible Components'!G1622,'Review Approach Lookup'!A:A,0)),INDEX('Tableau FR Download'!I:I,MATCH(M1622,'Tableau FR Download'!G:G,0))),""))</f>
        <v>Full Review</v>
      </c>
      <c r="K1622" s="1" t="s">
        <v>219</v>
      </c>
      <c r="L1622" s="1">
        <f>_xlfn.MAXIFS('Tableau FR Download'!A:A,'Tableau FR Download'!B:B,'Eligible Components'!G1622)</f>
        <v>1436</v>
      </c>
      <c r="M1622" s="1" t="str">
        <f>IF(L1622=0,"",INDEX('Tableau FR Download'!G:G,MATCH('Eligible Components'!L1622,'Tableau FR Download'!A:A,0)))</f>
        <v>FR1436-VNM-H</v>
      </c>
      <c r="N1622" s="2" t="str">
        <f>IFERROR(IF(LEFT(INDEX('Tableau FR Download'!J:J,MATCH('Eligible Components'!M1622,'Tableau FR Download'!G:G,0)),FIND(" - ",INDEX('Tableau FR Download'!J:J,MATCH('Eligible Components'!M1622,'Tableau FR Download'!G:G,0)))-1) = 0,"",LEFT(INDEX('Tableau FR Download'!J:J,MATCH('Eligible Components'!M1622,'Tableau FR Download'!G:G,0)),FIND(" - ",INDEX('Tableau FR Download'!J:J,MATCH('Eligible Components'!M1622,'Tableau FR Download'!G:G,0)))-1)),"")</f>
        <v>Window 2</v>
      </c>
      <c r="O1622" s="2" t="str">
        <f>IF(T1622="No","",IFERROR(IF(INDEX('Tableau FR Download'!M:M,MATCH('Eligible Components'!M1622,'Tableau FR Download'!G:G,0))=0,"",INDEX('Tableau FR Download'!M:M,MATCH('Eligible Components'!M1622,'Tableau FR Download'!G:G,0))),""))</f>
        <v>Grant Making</v>
      </c>
      <c r="P1622" s="27">
        <f>IF(IFERROR(
INDEX('Funding Request Tracker'!$G$6:$G$13,MATCH('Eligible Components'!N1622,'Funding Request Tracker'!$F$6:$F$13,0)),"")=0,"",
IFERROR(INDEX('Funding Request Tracker'!$G$6:$G$13,MATCH('Eligible Components'!N1622,'Funding Request Tracker'!$F$6:$F$13,0)),
""))</f>
        <v>45076</v>
      </c>
      <c r="Q1622" s="27">
        <f>IF(IFERROR(INDEX('Tableau FR Download'!N:N,MATCH('Eligible Components'!M1622,'Tableau FR Download'!G:G,0)),"")=0,"",IFERROR(INDEX('Tableau FR Download'!N:N,MATCH('Eligible Components'!M1622,'Tableau FR Download'!G:G,0)),""))</f>
        <v>45232</v>
      </c>
      <c r="R1622" s="27">
        <f>IF(IFERROR(INDEX('Tableau FR Download'!O:O,MATCH('Eligible Components'!M1622,'Tableau FR Download'!G:G,0)),"")=0,"",IFERROR(INDEX('Tableau FR Download'!O:O,MATCH('Eligible Components'!M1622,'Tableau FR Download'!G:G,0)),""))</f>
        <v>45264</v>
      </c>
      <c r="S1622">
        <f t="shared" si="87"/>
        <v>6.1639344262295079</v>
      </c>
      <c r="T1622" s="1" t="str">
        <f>IFERROR(INDEX('User Instructions'!$E$3:$E$8,MATCH('Eligible Components'!N1622,'User Instructions'!$D$3:$D$8,0)),"")</f>
        <v>Yes</v>
      </c>
      <c r="U1622" s="1" t="str">
        <f>IFERROR(IF(INDEX('Tableau FR Download'!M:M,MATCH('Eligible Components'!M1622,'Tableau FR Download'!G:G,0))=0,"",INDEX('Tableau FR Download'!M:M,MATCH('Eligible Components'!M1622,'Tableau FR Download'!G:G,0))),"")</f>
        <v>Grant Making</v>
      </c>
    </row>
    <row r="1623" spans="1:21" hidden="1" x14ac:dyDescent="0.35">
      <c r="A1623" s="1">
        <f t="shared" si="86"/>
        <v>0</v>
      </c>
      <c r="B1623" s="1">
        <v>0</v>
      </c>
      <c r="C1623" s="1" t="s">
        <v>201</v>
      </c>
      <c r="D1623" s="1" t="s">
        <v>185</v>
      </c>
      <c r="E1623" s="1" t="s">
        <v>103</v>
      </c>
      <c r="F1623" s="1" t="s">
        <v>203</v>
      </c>
      <c r="G1623" s="1" t="str">
        <f t="shared" si="85"/>
        <v>Viet Nam-HIV/AIDS,Malaria</v>
      </c>
      <c r="H1623" s="1">
        <v>1</v>
      </c>
      <c r="I1623" s="1" t="s">
        <v>66</v>
      </c>
      <c r="J1623" s="1" t="str">
        <f>IF(IFERROR(IF(M1623="",INDEX('Review Approach Lookup'!D:D,MATCH('Eligible Components'!G1623,'Review Approach Lookup'!A:A,0)),INDEX('Tableau FR Download'!I:I,MATCH(M1623,'Tableau FR Download'!G:G,0))),"")=0,"TBC",IFERROR(IF(M1623="",INDEX('Review Approach Lookup'!D:D,MATCH('Eligible Components'!G1623,'Review Approach Lookup'!A:A,0)),INDEX('Tableau FR Download'!I:I,MATCH(M1623,'Tableau FR Download'!G:G,0))),""))</f>
        <v/>
      </c>
      <c r="K1623" s="1" t="s">
        <v>219</v>
      </c>
      <c r="L1623" s="1">
        <f>_xlfn.MAXIFS('Tableau FR Download'!A:A,'Tableau FR Download'!B:B,'Eligible Components'!G1623)</f>
        <v>0</v>
      </c>
      <c r="M1623" s="1" t="str">
        <f>IF(L1623=0,"",INDEX('Tableau FR Download'!G:G,MATCH('Eligible Components'!L1623,'Tableau FR Download'!A:A,0)))</f>
        <v/>
      </c>
      <c r="N1623" s="2" t="str">
        <f>IFERROR(IF(LEFT(INDEX('Tableau FR Download'!J:J,MATCH('Eligible Components'!M1623,'Tableau FR Download'!G:G,0)),FIND(" - ",INDEX('Tableau FR Download'!J:J,MATCH('Eligible Components'!M1623,'Tableau FR Download'!G:G,0)))-1) = 0,"",LEFT(INDEX('Tableau FR Download'!J:J,MATCH('Eligible Components'!M1623,'Tableau FR Download'!G:G,0)),FIND(" - ",INDEX('Tableau FR Download'!J:J,MATCH('Eligible Components'!M1623,'Tableau FR Download'!G:G,0)))-1)),"")</f>
        <v/>
      </c>
      <c r="O1623" s="2" t="str">
        <f>IF(T1623="No","",IFERROR(IF(INDEX('Tableau FR Download'!M:M,MATCH('Eligible Components'!M1623,'Tableau FR Download'!G:G,0))=0,"",INDEX('Tableau FR Download'!M:M,MATCH('Eligible Components'!M1623,'Tableau FR Download'!G:G,0))),""))</f>
        <v/>
      </c>
      <c r="P1623" s="27" t="str">
        <f>IF(IFERROR(
INDEX('Funding Request Tracker'!$G$6:$G$13,MATCH('Eligible Components'!N1623,'Funding Request Tracker'!$F$6:$F$13,0)),"")=0,"",
IFERROR(INDEX('Funding Request Tracker'!$G$6:$G$13,MATCH('Eligible Components'!N1623,'Funding Request Tracker'!$F$6:$F$13,0)),
""))</f>
        <v/>
      </c>
      <c r="Q1623" s="27" t="str">
        <f>IF(IFERROR(INDEX('Tableau FR Download'!N:N,MATCH('Eligible Components'!M1623,'Tableau FR Download'!G:G,0)),"")=0,"",IFERROR(INDEX('Tableau FR Download'!N:N,MATCH('Eligible Components'!M1623,'Tableau FR Download'!G:G,0)),""))</f>
        <v/>
      </c>
      <c r="R1623" s="27" t="str">
        <f>IF(IFERROR(INDEX('Tableau FR Download'!O:O,MATCH('Eligible Components'!M1623,'Tableau FR Download'!G:G,0)),"")=0,"",IFERROR(INDEX('Tableau FR Download'!O:O,MATCH('Eligible Components'!M1623,'Tableau FR Download'!G:G,0)),""))</f>
        <v/>
      </c>
      <c r="S1623" t="str">
        <f t="shared" si="87"/>
        <v/>
      </c>
      <c r="T1623" s="1" t="str">
        <f>IFERROR(INDEX('User Instructions'!$E$3:$E$8,MATCH('Eligible Components'!N1623,'User Instructions'!$D$3:$D$8,0)),"")</f>
        <v/>
      </c>
      <c r="U1623" s="1" t="str">
        <f>IFERROR(IF(INDEX('Tableau FR Download'!M:M,MATCH('Eligible Components'!M1623,'Tableau FR Download'!G:G,0))=0,"",INDEX('Tableau FR Download'!M:M,MATCH('Eligible Components'!M1623,'Tableau FR Download'!G:G,0))),"")</f>
        <v/>
      </c>
    </row>
    <row r="1624" spans="1:21" hidden="1" x14ac:dyDescent="0.35">
      <c r="A1624" s="1">
        <f t="shared" si="86"/>
        <v>0</v>
      </c>
      <c r="B1624" s="1">
        <v>0</v>
      </c>
      <c r="C1624" s="1" t="s">
        <v>201</v>
      </c>
      <c r="D1624" s="1" t="s">
        <v>185</v>
      </c>
      <c r="E1624" s="1" t="s">
        <v>204</v>
      </c>
      <c r="F1624" s="1" t="s">
        <v>205</v>
      </c>
      <c r="G1624" s="1" t="str">
        <f t="shared" si="85"/>
        <v>Viet Nam-HIV/AIDS,Malaria,RSSH</v>
      </c>
      <c r="H1624" s="1">
        <v>1</v>
      </c>
      <c r="I1624" s="1" t="s">
        <v>66</v>
      </c>
      <c r="J1624" s="1" t="str">
        <f>IF(IFERROR(IF(M1624="",INDEX('Review Approach Lookup'!D:D,MATCH('Eligible Components'!G1624,'Review Approach Lookup'!A:A,0)),INDEX('Tableau FR Download'!I:I,MATCH(M1624,'Tableau FR Download'!G:G,0))),"")=0,"TBC",IFERROR(IF(M1624="",INDEX('Review Approach Lookup'!D:D,MATCH('Eligible Components'!G1624,'Review Approach Lookup'!A:A,0)),INDEX('Tableau FR Download'!I:I,MATCH(M1624,'Tableau FR Download'!G:G,0))),""))</f>
        <v/>
      </c>
      <c r="K1624" s="1" t="s">
        <v>219</v>
      </c>
      <c r="L1624" s="1">
        <f>_xlfn.MAXIFS('Tableau FR Download'!A:A,'Tableau FR Download'!B:B,'Eligible Components'!G1624)</f>
        <v>0</v>
      </c>
      <c r="M1624" s="1" t="str">
        <f>IF(L1624=0,"",INDEX('Tableau FR Download'!G:G,MATCH('Eligible Components'!L1624,'Tableau FR Download'!A:A,0)))</f>
        <v/>
      </c>
      <c r="N1624" s="2" t="str">
        <f>IFERROR(IF(LEFT(INDEX('Tableau FR Download'!J:J,MATCH('Eligible Components'!M1624,'Tableau FR Download'!G:G,0)),FIND(" - ",INDEX('Tableau FR Download'!J:J,MATCH('Eligible Components'!M1624,'Tableau FR Download'!G:G,0)))-1) = 0,"",LEFT(INDEX('Tableau FR Download'!J:J,MATCH('Eligible Components'!M1624,'Tableau FR Download'!G:G,0)),FIND(" - ",INDEX('Tableau FR Download'!J:J,MATCH('Eligible Components'!M1624,'Tableau FR Download'!G:G,0)))-1)),"")</f>
        <v/>
      </c>
      <c r="O1624" s="2" t="str">
        <f>IF(T1624="No","",IFERROR(IF(INDEX('Tableau FR Download'!M:M,MATCH('Eligible Components'!M1624,'Tableau FR Download'!G:G,0))=0,"",INDEX('Tableau FR Download'!M:M,MATCH('Eligible Components'!M1624,'Tableau FR Download'!G:G,0))),""))</f>
        <v/>
      </c>
      <c r="P1624" s="27" t="str">
        <f>IF(IFERROR(
INDEX('Funding Request Tracker'!$G$6:$G$13,MATCH('Eligible Components'!N1624,'Funding Request Tracker'!$F$6:$F$13,0)),"")=0,"",
IFERROR(INDEX('Funding Request Tracker'!$G$6:$G$13,MATCH('Eligible Components'!N1624,'Funding Request Tracker'!$F$6:$F$13,0)),
""))</f>
        <v/>
      </c>
      <c r="Q1624" s="27" t="str">
        <f>IF(IFERROR(INDEX('Tableau FR Download'!N:N,MATCH('Eligible Components'!M1624,'Tableau FR Download'!G:G,0)),"")=0,"",IFERROR(INDEX('Tableau FR Download'!N:N,MATCH('Eligible Components'!M1624,'Tableau FR Download'!G:G,0)),""))</f>
        <v/>
      </c>
      <c r="R1624" s="27" t="str">
        <f>IF(IFERROR(INDEX('Tableau FR Download'!O:O,MATCH('Eligible Components'!M1624,'Tableau FR Download'!G:G,0)),"")=0,"",IFERROR(INDEX('Tableau FR Download'!O:O,MATCH('Eligible Components'!M1624,'Tableau FR Download'!G:G,0)),""))</f>
        <v/>
      </c>
      <c r="S1624" t="str">
        <f t="shared" si="87"/>
        <v/>
      </c>
      <c r="T1624" s="1" t="str">
        <f>IFERROR(INDEX('User Instructions'!$E$3:$E$8,MATCH('Eligible Components'!N1624,'User Instructions'!$D$3:$D$8,0)),"")</f>
        <v/>
      </c>
      <c r="U1624" s="1" t="str">
        <f>IFERROR(IF(INDEX('Tableau FR Download'!M:M,MATCH('Eligible Components'!M1624,'Tableau FR Download'!G:G,0))=0,"",INDEX('Tableau FR Download'!M:M,MATCH('Eligible Components'!M1624,'Tableau FR Download'!G:G,0))),"")</f>
        <v/>
      </c>
    </row>
    <row r="1625" spans="1:21" hidden="1" x14ac:dyDescent="0.35">
      <c r="A1625" s="1">
        <f t="shared" si="86"/>
        <v>0</v>
      </c>
      <c r="B1625" s="1">
        <v>0</v>
      </c>
      <c r="C1625" s="1" t="s">
        <v>201</v>
      </c>
      <c r="D1625" s="1" t="s">
        <v>185</v>
      </c>
      <c r="E1625" s="1" t="s">
        <v>206</v>
      </c>
      <c r="F1625" s="1" t="s">
        <v>207</v>
      </c>
      <c r="G1625" s="1" t="str">
        <f t="shared" si="85"/>
        <v>Viet Nam-HIV/AIDS,RSSH</v>
      </c>
      <c r="H1625" s="1">
        <v>1</v>
      </c>
      <c r="I1625" s="1" t="s">
        <v>66</v>
      </c>
      <c r="J1625" s="1" t="str">
        <f>IF(IFERROR(IF(M1625="",INDEX('Review Approach Lookup'!D:D,MATCH('Eligible Components'!G1625,'Review Approach Lookup'!A:A,0)),INDEX('Tableau FR Download'!I:I,MATCH(M1625,'Tableau FR Download'!G:G,0))),"")=0,"TBC",IFERROR(IF(M1625="",INDEX('Review Approach Lookup'!D:D,MATCH('Eligible Components'!G1625,'Review Approach Lookup'!A:A,0)),INDEX('Tableau FR Download'!I:I,MATCH(M1625,'Tableau FR Download'!G:G,0))),""))</f>
        <v/>
      </c>
      <c r="K1625" s="1" t="s">
        <v>219</v>
      </c>
      <c r="L1625" s="1">
        <f>_xlfn.MAXIFS('Tableau FR Download'!A:A,'Tableau FR Download'!B:B,'Eligible Components'!G1625)</f>
        <v>0</v>
      </c>
      <c r="M1625" s="1" t="str">
        <f>IF(L1625=0,"",INDEX('Tableau FR Download'!G:G,MATCH('Eligible Components'!L1625,'Tableau FR Download'!A:A,0)))</f>
        <v/>
      </c>
      <c r="N1625" s="2" t="str">
        <f>IFERROR(IF(LEFT(INDEX('Tableau FR Download'!J:J,MATCH('Eligible Components'!M1625,'Tableau FR Download'!G:G,0)),FIND(" - ",INDEX('Tableau FR Download'!J:J,MATCH('Eligible Components'!M1625,'Tableau FR Download'!G:G,0)))-1) = 0,"",LEFT(INDEX('Tableau FR Download'!J:J,MATCH('Eligible Components'!M1625,'Tableau FR Download'!G:G,0)),FIND(" - ",INDEX('Tableau FR Download'!J:J,MATCH('Eligible Components'!M1625,'Tableau FR Download'!G:G,0)))-1)),"")</f>
        <v/>
      </c>
      <c r="O1625" s="2" t="str">
        <f>IF(T1625="No","",IFERROR(IF(INDEX('Tableau FR Download'!M:M,MATCH('Eligible Components'!M1625,'Tableau FR Download'!G:G,0))=0,"",INDEX('Tableau FR Download'!M:M,MATCH('Eligible Components'!M1625,'Tableau FR Download'!G:G,0))),""))</f>
        <v/>
      </c>
      <c r="P1625" s="27" t="str">
        <f>IF(IFERROR(
INDEX('Funding Request Tracker'!$G$6:$G$13,MATCH('Eligible Components'!N1625,'Funding Request Tracker'!$F$6:$F$13,0)),"")=0,"",
IFERROR(INDEX('Funding Request Tracker'!$G$6:$G$13,MATCH('Eligible Components'!N1625,'Funding Request Tracker'!$F$6:$F$13,0)),
""))</f>
        <v/>
      </c>
      <c r="Q1625" s="27" t="str">
        <f>IF(IFERROR(INDEX('Tableau FR Download'!N:N,MATCH('Eligible Components'!M1625,'Tableau FR Download'!G:G,0)),"")=0,"",IFERROR(INDEX('Tableau FR Download'!N:N,MATCH('Eligible Components'!M1625,'Tableau FR Download'!G:G,0)),""))</f>
        <v/>
      </c>
      <c r="R1625" s="27" t="str">
        <f>IF(IFERROR(INDEX('Tableau FR Download'!O:O,MATCH('Eligible Components'!M1625,'Tableau FR Download'!G:G,0)),"")=0,"",IFERROR(INDEX('Tableau FR Download'!O:O,MATCH('Eligible Components'!M1625,'Tableau FR Download'!G:G,0)),""))</f>
        <v/>
      </c>
      <c r="S1625" t="str">
        <f t="shared" si="87"/>
        <v/>
      </c>
      <c r="T1625" s="1" t="str">
        <f>IFERROR(INDEX('User Instructions'!$E$3:$E$8,MATCH('Eligible Components'!N1625,'User Instructions'!$D$3:$D$8,0)),"")</f>
        <v/>
      </c>
      <c r="U1625" s="1" t="str">
        <f>IFERROR(IF(INDEX('Tableau FR Download'!M:M,MATCH('Eligible Components'!M1625,'Tableau FR Download'!G:G,0))=0,"",INDEX('Tableau FR Download'!M:M,MATCH('Eligible Components'!M1625,'Tableau FR Download'!G:G,0))),"")</f>
        <v/>
      </c>
    </row>
    <row r="1626" spans="1:21" hidden="1" x14ac:dyDescent="0.35">
      <c r="A1626" s="1">
        <f t="shared" si="86"/>
        <v>0</v>
      </c>
      <c r="B1626" s="1">
        <v>0</v>
      </c>
      <c r="C1626" s="1" t="s">
        <v>201</v>
      </c>
      <c r="D1626" s="1" t="s">
        <v>185</v>
      </c>
      <c r="E1626" s="1" t="s">
        <v>63</v>
      </c>
      <c r="F1626" s="1" t="s">
        <v>208</v>
      </c>
      <c r="G1626" s="1" t="str">
        <f t="shared" si="85"/>
        <v>Viet Nam-HIV/AIDS, Tuberculosis</v>
      </c>
      <c r="H1626" s="1">
        <v>1</v>
      </c>
      <c r="I1626" s="1" t="s">
        <v>66</v>
      </c>
      <c r="J1626" s="1" t="str">
        <f>IF(IFERROR(IF(M1626="",INDEX('Review Approach Lookup'!D:D,MATCH('Eligible Components'!G1626,'Review Approach Lookup'!A:A,0)),INDEX('Tableau FR Download'!I:I,MATCH(M1626,'Tableau FR Download'!G:G,0))),"")=0,"TBC",IFERROR(IF(M1626="",INDEX('Review Approach Lookup'!D:D,MATCH('Eligible Components'!G1626,'Review Approach Lookup'!A:A,0)),INDEX('Tableau FR Download'!I:I,MATCH(M1626,'Tableau FR Download'!G:G,0))),""))</f>
        <v/>
      </c>
      <c r="K1626" s="1" t="s">
        <v>219</v>
      </c>
      <c r="L1626" s="1">
        <f>_xlfn.MAXIFS('Tableau FR Download'!A:A,'Tableau FR Download'!B:B,'Eligible Components'!G1626)</f>
        <v>0</v>
      </c>
      <c r="M1626" s="1" t="str">
        <f>IF(L1626=0,"",INDEX('Tableau FR Download'!G:G,MATCH('Eligible Components'!L1626,'Tableau FR Download'!A:A,0)))</f>
        <v/>
      </c>
      <c r="N1626" s="2" t="str">
        <f>IFERROR(IF(LEFT(INDEX('Tableau FR Download'!J:J,MATCH('Eligible Components'!M1626,'Tableau FR Download'!G:G,0)),FIND(" - ",INDEX('Tableau FR Download'!J:J,MATCH('Eligible Components'!M1626,'Tableau FR Download'!G:G,0)))-1) = 0,"",LEFT(INDEX('Tableau FR Download'!J:J,MATCH('Eligible Components'!M1626,'Tableau FR Download'!G:G,0)),FIND(" - ",INDEX('Tableau FR Download'!J:J,MATCH('Eligible Components'!M1626,'Tableau FR Download'!G:G,0)))-1)),"")</f>
        <v/>
      </c>
      <c r="O1626" s="2" t="str">
        <f>IF(T1626="No","",IFERROR(IF(INDEX('Tableau FR Download'!M:M,MATCH('Eligible Components'!M1626,'Tableau FR Download'!G:G,0))=0,"",INDEX('Tableau FR Download'!M:M,MATCH('Eligible Components'!M1626,'Tableau FR Download'!G:G,0))),""))</f>
        <v/>
      </c>
      <c r="P1626" s="27" t="str">
        <f>IF(IFERROR(
INDEX('Funding Request Tracker'!$G$6:$G$13,MATCH('Eligible Components'!N1626,'Funding Request Tracker'!$F$6:$F$13,0)),"")=0,"",
IFERROR(INDEX('Funding Request Tracker'!$G$6:$G$13,MATCH('Eligible Components'!N1626,'Funding Request Tracker'!$F$6:$F$13,0)),
""))</f>
        <v/>
      </c>
      <c r="Q1626" s="27" t="str">
        <f>IF(IFERROR(INDEX('Tableau FR Download'!N:N,MATCH('Eligible Components'!M1626,'Tableau FR Download'!G:G,0)),"")=0,"",IFERROR(INDEX('Tableau FR Download'!N:N,MATCH('Eligible Components'!M1626,'Tableau FR Download'!G:G,0)),""))</f>
        <v/>
      </c>
      <c r="R1626" s="27" t="str">
        <f>IF(IFERROR(INDEX('Tableau FR Download'!O:O,MATCH('Eligible Components'!M1626,'Tableau FR Download'!G:G,0)),"")=0,"",IFERROR(INDEX('Tableau FR Download'!O:O,MATCH('Eligible Components'!M1626,'Tableau FR Download'!G:G,0)),""))</f>
        <v/>
      </c>
      <c r="S1626" t="str">
        <f t="shared" si="87"/>
        <v/>
      </c>
      <c r="T1626" s="1" t="str">
        <f>IFERROR(INDEX('User Instructions'!$E$3:$E$8,MATCH('Eligible Components'!N1626,'User Instructions'!$D$3:$D$8,0)),"")</f>
        <v/>
      </c>
      <c r="U1626" s="1" t="str">
        <f>IFERROR(IF(INDEX('Tableau FR Download'!M:M,MATCH('Eligible Components'!M1626,'Tableau FR Download'!G:G,0))=0,"",INDEX('Tableau FR Download'!M:M,MATCH('Eligible Components'!M1626,'Tableau FR Download'!G:G,0))),"")</f>
        <v/>
      </c>
    </row>
    <row r="1627" spans="1:21" hidden="1" x14ac:dyDescent="0.35">
      <c r="A1627" s="1">
        <f t="shared" ref="A1627:A1632" si="88">IF(B1627=1,0,IF(AND(H1627=1,OR(F1627="HIV/AIDS",F1627="Tuberculosis",F1627="Malaria",M1627&lt;&gt;"")),1,0))</f>
        <v>0</v>
      </c>
      <c r="B1627" s="1">
        <v>0</v>
      </c>
      <c r="C1627" s="1" t="s">
        <v>201</v>
      </c>
      <c r="D1627" s="1" t="s">
        <v>185</v>
      </c>
      <c r="E1627" s="1" t="s">
        <v>53</v>
      </c>
      <c r="F1627" s="1" t="s">
        <v>209</v>
      </c>
      <c r="G1627" s="1" t="str">
        <f t="shared" si="85"/>
        <v>Viet Nam-HIV/AIDS,Tuberculosis,Malaria</v>
      </c>
      <c r="H1627" s="1">
        <v>1</v>
      </c>
      <c r="I1627" s="1" t="s">
        <v>66</v>
      </c>
      <c r="J1627" s="1" t="str">
        <f>IF(IFERROR(IF(M1627="",INDEX('Review Approach Lookup'!D:D,MATCH('Eligible Components'!G1627,'Review Approach Lookup'!A:A,0)),INDEX('Tableau FR Download'!I:I,MATCH(M1627,'Tableau FR Download'!G:G,0))),"")=0,"TBC",IFERROR(IF(M1627="",INDEX('Review Approach Lookup'!D:D,MATCH('Eligible Components'!G1627,'Review Approach Lookup'!A:A,0)),INDEX('Tableau FR Download'!I:I,MATCH(M1627,'Tableau FR Download'!G:G,0))),""))</f>
        <v/>
      </c>
      <c r="K1627" s="1" t="s">
        <v>219</v>
      </c>
      <c r="L1627" s="1">
        <f>_xlfn.MAXIFS('Tableau FR Download'!A:A,'Tableau FR Download'!B:B,'Eligible Components'!G1627)</f>
        <v>0</v>
      </c>
      <c r="M1627" s="1" t="str">
        <f>IF(L1627=0,"",INDEX('Tableau FR Download'!G:G,MATCH('Eligible Components'!L1627,'Tableau FR Download'!A:A,0)))</f>
        <v/>
      </c>
      <c r="N1627" s="2" t="str">
        <f>IFERROR(IF(LEFT(INDEX('Tableau FR Download'!J:J,MATCH('Eligible Components'!M1627,'Tableau FR Download'!G:G,0)),FIND(" - ",INDEX('Tableau FR Download'!J:J,MATCH('Eligible Components'!M1627,'Tableau FR Download'!G:G,0)))-1) = 0,"",LEFT(INDEX('Tableau FR Download'!J:J,MATCH('Eligible Components'!M1627,'Tableau FR Download'!G:G,0)),FIND(" - ",INDEX('Tableau FR Download'!J:J,MATCH('Eligible Components'!M1627,'Tableau FR Download'!G:G,0)))-1)),"")</f>
        <v/>
      </c>
      <c r="O1627" s="2" t="str">
        <f>IF(T1627="No","",IFERROR(IF(INDEX('Tableau FR Download'!M:M,MATCH('Eligible Components'!M1627,'Tableau FR Download'!G:G,0))=0,"",INDEX('Tableau FR Download'!M:M,MATCH('Eligible Components'!M1627,'Tableau FR Download'!G:G,0))),""))</f>
        <v/>
      </c>
      <c r="P1627" s="27" t="str">
        <f>IF(IFERROR(
INDEX('Funding Request Tracker'!$G$6:$G$13,MATCH('Eligible Components'!N1627,'Funding Request Tracker'!$F$6:$F$13,0)),"")=0,"",
IFERROR(INDEX('Funding Request Tracker'!$G$6:$G$13,MATCH('Eligible Components'!N1627,'Funding Request Tracker'!$F$6:$F$13,0)),
""))</f>
        <v/>
      </c>
      <c r="Q1627" s="27" t="str">
        <f>IF(IFERROR(INDEX('Tableau FR Download'!N:N,MATCH('Eligible Components'!M1627,'Tableau FR Download'!G:G,0)),"")=0,"",IFERROR(INDEX('Tableau FR Download'!N:N,MATCH('Eligible Components'!M1627,'Tableau FR Download'!G:G,0)),""))</f>
        <v/>
      </c>
      <c r="R1627" s="27" t="str">
        <f>IF(IFERROR(INDEX('Tableau FR Download'!O:O,MATCH('Eligible Components'!M1627,'Tableau FR Download'!G:G,0)),"")=0,"",IFERROR(INDEX('Tableau FR Download'!O:O,MATCH('Eligible Components'!M1627,'Tableau FR Download'!G:G,0)),""))</f>
        <v/>
      </c>
      <c r="S1627" t="str">
        <f t="shared" si="87"/>
        <v/>
      </c>
      <c r="T1627" s="1" t="str">
        <f>IFERROR(INDEX('User Instructions'!$E$3:$E$8,MATCH('Eligible Components'!N1627,'User Instructions'!$D$3:$D$8,0)),"")</f>
        <v/>
      </c>
      <c r="U1627" s="1" t="str">
        <f>IFERROR(IF(INDEX('Tableau FR Download'!M:M,MATCH('Eligible Components'!M1627,'Tableau FR Download'!G:G,0))=0,"",INDEX('Tableau FR Download'!M:M,MATCH('Eligible Components'!M1627,'Tableau FR Download'!G:G,0))),"")</f>
        <v/>
      </c>
    </row>
    <row r="1628" spans="1:21" hidden="1" x14ac:dyDescent="0.35">
      <c r="A1628" s="1">
        <f t="shared" si="88"/>
        <v>0</v>
      </c>
      <c r="B1628" s="1">
        <v>0</v>
      </c>
      <c r="C1628" s="1" t="s">
        <v>201</v>
      </c>
      <c r="D1628" s="1" t="s">
        <v>185</v>
      </c>
      <c r="E1628" s="1" t="s">
        <v>81</v>
      </c>
      <c r="F1628" s="1" t="s">
        <v>210</v>
      </c>
      <c r="G1628" s="1" t="str">
        <f t="shared" si="85"/>
        <v>Viet Nam-HIV/AIDS,Tuberculosis,Malaria,RSSH</v>
      </c>
      <c r="H1628" s="1">
        <v>1</v>
      </c>
      <c r="I1628" s="1" t="s">
        <v>66</v>
      </c>
      <c r="J1628" s="1" t="str">
        <f>IF(IFERROR(IF(M1628="",INDEX('Review Approach Lookup'!D:D,MATCH('Eligible Components'!G1628,'Review Approach Lookup'!A:A,0)),INDEX('Tableau FR Download'!I:I,MATCH(M1628,'Tableau FR Download'!G:G,0))),"")=0,"TBC",IFERROR(IF(M1628="",INDEX('Review Approach Lookup'!D:D,MATCH('Eligible Components'!G1628,'Review Approach Lookup'!A:A,0)),INDEX('Tableau FR Download'!I:I,MATCH(M1628,'Tableau FR Download'!G:G,0))),""))</f>
        <v/>
      </c>
      <c r="K1628" s="1" t="s">
        <v>219</v>
      </c>
      <c r="L1628" s="1">
        <f>_xlfn.MAXIFS('Tableau FR Download'!A:A,'Tableau FR Download'!B:B,'Eligible Components'!G1628)</f>
        <v>0</v>
      </c>
      <c r="M1628" s="1" t="str">
        <f>IF(L1628=0,"",INDEX('Tableau FR Download'!G:G,MATCH('Eligible Components'!L1628,'Tableau FR Download'!A:A,0)))</f>
        <v/>
      </c>
      <c r="N1628" s="2" t="str">
        <f>IFERROR(IF(LEFT(INDEX('Tableau FR Download'!J:J,MATCH('Eligible Components'!M1628,'Tableau FR Download'!G:G,0)),FIND(" - ",INDEX('Tableau FR Download'!J:J,MATCH('Eligible Components'!M1628,'Tableau FR Download'!G:G,0)))-1) = 0,"",LEFT(INDEX('Tableau FR Download'!J:J,MATCH('Eligible Components'!M1628,'Tableau FR Download'!G:G,0)),FIND(" - ",INDEX('Tableau FR Download'!J:J,MATCH('Eligible Components'!M1628,'Tableau FR Download'!G:G,0)))-1)),"")</f>
        <v/>
      </c>
      <c r="O1628" s="2" t="str">
        <f>IF(T1628="No","",IFERROR(IF(INDEX('Tableau FR Download'!M:M,MATCH('Eligible Components'!M1628,'Tableau FR Download'!G:G,0))=0,"",INDEX('Tableau FR Download'!M:M,MATCH('Eligible Components'!M1628,'Tableau FR Download'!G:G,0))),""))</f>
        <v/>
      </c>
      <c r="P1628" s="27" t="str">
        <f>IF(IFERROR(
INDEX('Funding Request Tracker'!$G$6:$G$13,MATCH('Eligible Components'!N1628,'Funding Request Tracker'!$F$6:$F$13,0)),"")=0,"",
IFERROR(INDEX('Funding Request Tracker'!$G$6:$G$13,MATCH('Eligible Components'!N1628,'Funding Request Tracker'!$F$6:$F$13,0)),
""))</f>
        <v/>
      </c>
      <c r="Q1628" s="27" t="str">
        <f>IF(IFERROR(INDEX('Tableau FR Download'!N:N,MATCH('Eligible Components'!M1628,'Tableau FR Download'!G:G,0)),"")=0,"",IFERROR(INDEX('Tableau FR Download'!N:N,MATCH('Eligible Components'!M1628,'Tableau FR Download'!G:G,0)),""))</f>
        <v/>
      </c>
      <c r="R1628" s="27" t="str">
        <f>IF(IFERROR(INDEX('Tableau FR Download'!O:O,MATCH('Eligible Components'!M1628,'Tableau FR Download'!G:G,0)),"")=0,"",IFERROR(INDEX('Tableau FR Download'!O:O,MATCH('Eligible Components'!M1628,'Tableau FR Download'!G:G,0)),""))</f>
        <v/>
      </c>
      <c r="S1628" t="str">
        <f t="shared" si="87"/>
        <v/>
      </c>
      <c r="T1628" s="1" t="str">
        <f>IFERROR(INDEX('User Instructions'!$E$3:$E$8,MATCH('Eligible Components'!N1628,'User Instructions'!$D$3:$D$8,0)),"")</f>
        <v/>
      </c>
      <c r="U1628" s="1" t="str">
        <f>IFERROR(IF(INDEX('Tableau FR Download'!M:M,MATCH('Eligible Components'!M1628,'Tableau FR Download'!G:G,0))=0,"",INDEX('Tableau FR Download'!M:M,MATCH('Eligible Components'!M1628,'Tableau FR Download'!G:G,0))),"")</f>
        <v/>
      </c>
    </row>
    <row r="1629" spans="1:21" hidden="1" x14ac:dyDescent="0.35">
      <c r="A1629" s="1">
        <f t="shared" si="88"/>
        <v>0</v>
      </c>
      <c r="B1629" s="1">
        <v>0</v>
      </c>
      <c r="C1629" s="1" t="s">
        <v>201</v>
      </c>
      <c r="D1629" s="1" t="s">
        <v>185</v>
      </c>
      <c r="E1629" s="1" t="s">
        <v>137</v>
      </c>
      <c r="F1629" s="1" t="s">
        <v>211</v>
      </c>
      <c r="G1629" s="1" t="str">
        <f t="shared" si="85"/>
        <v>Viet Nam-HIV/AIDS,Tuberculosis,RSSH</v>
      </c>
      <c r="H1629" s="1">
        <v>1</v>
      </c>
      <c r="I1629" s="1" t="s">
        <v>66</v>
      </c>
      <c r="J1629" s="1" t="str">
        <f>IF(IFERROR(IF(M1629="",INDEX('Review Approach Lookup'!D:D,MATCH('Eligible Components'!G1629,'Review Approach Lookup'!A:A,0)),INDEX('Tableau FR Download'!I:I,MATCH(M1629,'Tableau FR Download'!G:G,0))),"")=0,"TBC",IFERROR(IF(M1629="",INDEX('Review Approach Lookup'!D:D,MATCH('Eligible Components'!G1629,'Review Approach Lookup'!A:A,0)),INDEX('Tableau FR Download'!I:I,MATCH(M1629,'Tableau FR Download'!G:G,0))),""))</f>
        <v/>
      </c>
      <c r="K1629" s="1" t="s">
        <v>219</v>
      </c>
      <c r="L1629" s="1">
        <f>_xlfn.MAXIFS('Tableau FR Download'!A:A,'Tableau FR Download'!B:B,'Eligible Components'!G1629)</f>
        <v>0</v>
      </c>
      <c r="M1629" s="1" t="str">
        <f>IF(L1629=0,"",INDEX('Tableau FR Download'!G:G,MATCH('Eligible Components'!L1629,'Tableau FR Download'!A:A,0)))</f>
        <v/>
      </c>
      <c r="N1629" s="2" t="str">
        <f>IFERROR(IF(LEFT(INDEX('Tableau FR Download'!J:J,MATCH('Eligible Components'!M1629,'Tableau FR Download'!G:G,0)),FIND(" - ",INDEX('Tableau FR Download'!J:J,MATCH('Eligible Components'!M1629,'Tableau FR Download'!G:G,0)))-1) = 0,"",LEFT(INDEX('Tableau FR Download'!J:J,MATCH('Eligible Components'!M1629,'Tableau FR Download'!G:G,0)),FIND(" - ",INDEX('Tableau FR Download'!J:J,MATCH('Eligible Components'!M1629,'Tableau FR Download'!G:G,0)))-1)),"")</f>
        <v/>
      </c>
      <c r="O1629" s="2" t="str">
        <f>IF(T1629="No","",IFERROR(IF(INDEX('Tableau FR Download'!M:M,MATCH('Eligible Components'!M1629,'Tableau FR Download'!G:G,0))=0,"",INDEX('Tableau FR Download'!M:M,MATCH('Eligible Components'!M1629,'Tableau FR Download'!G:G,0))),""))</f>
        <v/>
      </c>
      <c r="P1629" s="27" t="str">
        <f>IF(IFERROR(
INDEX('Funding Request Tracker'!$G$6:$G$13,MATCH('Eligible Components'!N1629,'Funding Request Tracker'!$F$6:$F$13,0)),"")=0,"",
IFERROR(INDEX('Funding Request Tracker'!$G$6:$G$13,MATCH('Eligible Components'!N1629,'Funding Request Tracker'!$F$6:$F$13,0)),
""))</f>
        <v/>
      </c>
      <c r="Q1629" s="27" t="str">
        <f>IF(IFERROR(INDEX('Tableau FR Download'!N:N,MATCH('Eligible Components'!M1629,'Tableau FR Download'!G:G,0)),"")=0,"",IFERROR(INDEX('Tableau FR Download'!N:N,MATCH('Eligible Components'!M1629,'Tableau FR Download'!G:G,0)),""))</f>
        <v/>
      </c>
      <c r="R1629" s="27" t="str">
        <f>IF(IFERROR(INDEX('Tableau FR Download'!O:O,MATCH('Eligible Components'!M1629,'Tableau FR Download'!G:G,0)),"")=0,"",IFERROR(INDEX('Tableau FR Download'!O:O,MATCH('Eligible Components'!M1629,'Tableau FR Download'!G:G,0)),""))</f>
        <v/>
      </c>
      <c r="S1629" t="str">
        <f t="shared" si="87"/>
        <v/>
      </c>
      <c r="T1629" s="1" t="str">
        <f>IFERROR(INDEX('User Instructions'!$E$3:$E$8,MATCH('Eligible Components'!N1629,'User Instructions'!$D$3:$D$8,0)),"")</f>
        <v/>
      </c>
      <c r="U1629" s="1" t="str">
        <f>IFERROR(IF(INDEX('Tableau FR Download'!M:M,MATCH('Eligible Components'!M1629,'Tableau FR Download'!G:G,0))=0,"",INDEX('Tableau FR Download'!M:M,MATCH('Eligible Components'!M1629,'Tableau FR Download'!G:G,0))),"")</f>
        <v/>
      </c>
    </row>
    <row r="1630" spans="1:21" hidden="1" x14ac:dyDescent="0.35">
      <c r="A1630" s="1">
        <f t="shared" si="88"/>
        <v>0</v>
      </c>
      <c r="B1630" s="1">
        <v>1</v>
      </c>
      <c r="C1630" s="1" t="s">
        <v>201</v>
      </c>
      <c r="D1630" s="1" t="s">
        <v>185</v>
      </c>
      <c r="E1630" s="1" t="s">
        <v>68</v>
      </c>
      <c r="F1630" s="1" t="s">
        <v>68</v>
      </c>
      <c r="G1630" s="1" t="str">
        <f t="shared" si="85"/>
        <v>Viet Nam-Malaria</v>
      </c>
      <c r="H1630" s="1">
        <v>1</v>
      </c>
      <c r="I1630" s="1" t="s">
        <v>66</v>
      </c>
      <c r="J1630" s="1" t="str">
        <f>IF(IFERROR(IF(M1630="",INDEX('Review Approach Lookup'!D:D,MATCH('Eligible Components'!G1630,'Review Approach Lookup'!A:A,0)),INDEX('Tableau FR Download'!I:I,MATCH(M1630,'Tableau FR Download'!G:G,0))),"")=0,"TBC",IFERROR(IF(M1630="",INDEX('Review Approach Lookup'!D:D,MATCH('Eligible Components'!G1630,'Review Approach Lookup'!A:A,0)),INDEX('Tableau FR Download'!I:I,MATCH(M1630,'Tableau FR Download'!G:G,0))),""))</f>
        <v/>
      </c>
      <c r="K1630" s="1" t="s">
        <v>219</v>
      </c>
      <c r="L1630" s="1">
        <f>_xlfn.MAXIFS('Tableau FR Download'!A:A,'Tableau FR Download'!B:B,'Eligible Components'!G1630)</f>
        <v>0</v>
      </c>
      <c r="M1630" s="1" t="str">
        <f>IF(L1630=0,"",INDEX('Tableau FR Download'!G:G,MATCH('Eligible Components'!L1630,'Tableau FR Download'!A:A,0)))</f>
        <v/>
      </c>
      <c r="N1630" s="2" t="str">
        <f>IFERROR(IF(LEFT(INDEX('Tableau FR Download'!J:J,MATCH('Eligible Components'!M1630,'Tableau FR Download'!G:G,0)),FIND(" - ",INDEX('Tableau FR Download'!J:J,MATCH('Eligible Components'!M1630,'Tableau FR Download'!G:G,0)))-1) = 0,"",LEFT(INDEX('Tableau FR Download'!J:J,MATCH('Eligible Components'!M1630,'Tableau FR Download'!G:G,0)),FIND(" - ",INDEX('Tableau FR Download'!J:J,MATCH('Eligible Components'!M1630,'Tableau FR Download'!G:G,0)))-1)),"")</f>
        <v/>
      </c>
      <c r="O1630" s="2" t="str">
        <f>IF(T1630="No","",IFERROR(IF(INDEX('Tableau FR Download'!M:M,MATCH('Eligible Components'!M1630,'Tableau FR Download'!G:G,0))=0,"",INDEX('Tableau FR Download'!M:M,MATCH('Eligible Components'!M1630,'Tableau FR Download'!G:G,0))),""))</f>
        <v/>
      </c>
      <c r="P1630" s="27" t="str">
        <f>IF(IFERROR(
INDEX('Funding Request Tracker'!$G$6:$G$13,MATCH('Eligible Components'!N1630,'Funding Request Tracker'!$F$6:$F$13,0)),"")=0,"",
IFERROR(INDEX('Funding Request Tracker'!$G$6:$G$13,MATCH('Eligible Components'!N1630,'Funding Request Tracker'!$F$6:$F$13,0)),
""))</f>
        <v/>
      </c>
      <c r="Q1630" s="27" t="str">
        <f>IF(IFERROR(INDEX('Tableau FR Download'!N:N,MATCH('Eligible Components'!M1630,'Tableau FR Download'!G:G,0)),"")=0,"",IFERROR(INDEX('Tableau FR Download'!N:N,MATCH('Eligible Components'!M1630,'Tableau FR Download'!G:G,0)),""))</f>
        <v/>
      </c>
      <c r="R1630" s="27" t="str">
        <f>IF(IFERROR(INDEX('Tableau FR Download'!O:O,MATCH('Eligible Components'!M1630,'Tableau FR Download'!G:G,0)),"")=0,"",IFERROR(INDEX('Tableau FR Download'!O:O,MATCH('Eligible Components'!M1630,'Tableau FR Download'!G:G,0)),""))</f>
        <v/>
      </c>
      <c r="S1630" t="str">
        <f t="shared" si="87"/>
        <v/>
      </c>
      <c r="T1630" s="1" t="str">
        <f>IFERROR(INDEX('User Instructions'!$E$3:$E$8,MATCH('Eligible Components'!N1630,'User Instructions'!$D$3:$D$8,0)),"")</f>
        <v/>
      </c>
      <c r="U1630" s="1" t="str">
        <f>IFERROR(IF(INDEX('Tableau FR Download'!M:M,MATCH('Eligible Components'!M1630,'Tableau FR Download'!G:G,0))=0,"",INDEX('Tableau FR Download'!M:M,MATCH('Eligible Components'!M1630,'Tableau FR Download'!G:G,0))),"")</f>
        <v/>
      </c>
    </row>
    <row r="1631" spans="1:21" hidden="1" x14ac:dyDescent="0.35">
      <c r="A1631" s="1">
        <f t="shared" si="88"/>
        <v>0</v>
      </c>
      <c r="B1631" s="1">
        <v>0</v>
      </c>
      <c r="C1631" s="1" t="s">
        <v>201</v>
      </c>
      <c r="D1631" s="1" t="s">
        <v>185</v>
      </c>
      <c r="E1631" s="1" t="s">
        <v>94</v>
      </c>
      <c r="F1631" s="1" t="s">
        <v>212</v>
      </c>
      <c r="G1631" s="1" t="str">
        <f t="shared" si="85"/>
        <v>Viet Nam-Malaria,RSSH</v>
      </c>
      <c r="H1631" s="1">
        <v>1</v>
      </c>
      <c r="I1631" s="1" t="s">
        <v>66</v>
      </c>
      <c r="J1631" s="1" t="str">
        <f>IF(IFERROR(IF(M1631="",INDEX('Review Approach Lookup'!D:D,MATCH('Eligible Components'!G1631,'Review Approach Lookup'!A:A,0)),INDEX('Tableau FR Download'!I:I,MATCH(M1631,'Tableau FR Download'!G:G,0))),"")=0,"TBC",IFERROR(IF(M1631="",INDEX('Review Approach Lookup'!D:D,MATCH('Eligible Components'!G1631,'Review Approach Lookup'!A:A,0)),INDEX('Tableau FR Download'!I:I,MATCH(M1631,'Tableau FR Download'!G:G,0))),""))</f>
        <v/>
      </c>
      <c r="K1631" s="1" t="s">
        <v>219</v>
      </c>
      <c r="L1631" s="1">
        <f>_xlfn.MAXIFS('Tableau FR Download'!A:A,'Tableau FR Download'!B:B,'Eligible Components'!G1631)</f>
        <v>0</v>
      </c>
      <c r="M1631" s="1" t="str">
        <f>IF(L1631=0,"",INDEX('Tableau FR Download'!G:G,MATCH('Eligible Components'!L1631,'Tableau FR Download'!A:A,0)))</f>
        <v/>
      </c>
      <c r="N1631" s="2" t="str">
        <f>IFERROR(IF(LEFT(INDEX('Tableau FR Download'!J:J,MATCH('Eligible Components'!M1631,'Tableau FR Download'!G:G,0)),FIND(" - ",INDEX('Tableau FR Download'!J:J,MATCH('Eligible Components'!M1631,'Tableau FR Download'!G:G,0)))-1) = 0,"",LEFT(INDEX('Tableau FR Download'!J:J,MATCH('Eligible Components'!M1631,'Tableau FR Download'!G:G,0)),FIND(" - ",INDEX('Tableau FR Download'!J:J,MATCH('Eligible Components'!M1631,'Tableau FR Download'!G:G,0)))-1)),"")</f>
        <v/>
      </c>
      <c r="O1631" s="2" t="str">
        <f>IF(T1631="No","",IFERROR(IF(INDEX('Tableau FR Download'!M:M,MATCH('Eligible Components'!M1631,'Tableau FR Download'!G:G,0))=0,"",INDEX('Tableau FR Download'!M:M,MATCH('Eligible Components'!M1631,'Tableau FR Download'!G:G,0))),""))</f>
        <v/>
      </c>
      <c r="P1631" s="27" t="str">
        <f>IF(IFERROR(
INDEX('Funding Request Tracker'!$G$6:$G$13,MATCH('Eligible Components'!N1631,'Funding Request Tracker'!$F$6:$F$13,0)),"")=0,"",
IFERROR(INDEX('Funding Request Tracker'!$G$6:$G$13,MATCH('Eligible Components'!N1631,'Funding Request Tracker'!$F$6:$F$13,0)),
""))</f>
        <v/>
      </c>
      <c r="Q1631" s="27" t="str">
        <f>IF(IFERROR(INDEX('Tableau FR Download'!N:N,MATCH('Eligible Components'!M1631,'Tableau FR Download'!G:G,0)),"")=0,"",IFERROR(INDEX('Tableau FR Download'!N:N,MATCH('Eligible Components'!M1631,'Tableau FR Download'!G:G,0)),""))</f>
        <v/>
      </c>
      <c r="R1631" s="27" t="str">
        <f>IF(IFERROR(INDEX('Tableau FR Download'!O:O,MATCH('Eligible Components'!M1631,'Tableau FR Download'!G:G,0)),"")=0,"",IFERROR(INDEX('Tableau FR Download'!O:O,MATCH('Eligible Components'!M1631,'Tableau FR Download'!G:G,0)),""))</f>
        <v/>
      </c>
      <c r="S1631" t="str">
        <f t="shared" si="87"/>
        <v/>
      </c>
      <c r="T1631" s="1" t="str">
        <f>IFERROR(INDEX('User Instructions'!$E$3:$E$8,MATCH('Eligible Components'!N1631,'User Instructions'!$D$3:$D$8,0)),"")</f>
        <v/>
      </c>
      <c r="U1631" s="1" t="str">
        <f>IFERROR(IF(INDEX('Tableau FR Download'!M:M,MATCH('Eligible Components'!M1631,'Tableau FR Download'!G:G,0))=0,"",INDEX('Tableau FR Download'!M:M,MATCH('Eligible Components'!M1631,'Tableau FR Download'!G:G,0))),"")</f>
        <v/>
      </c>
    </row>
    <row r="1632" spans="1:21" hidden="1" x14ac:dyDescent="0.35">
      <c r="A1632" s="1">
        <f t="shared" si="88"/>
        <v>0</v>
      </c>
      <c r="B1632" s="1">
        <v>0</v>
      </c>
      <c r="C1632" s="1" t="s">
        <v>201</v>
      </c>
      <c r="D1632" s="1" t="s">
        <v>185</v>
      </c>
      <c r="E1632" s="1" t="s">
        <v>91</v>
      </c>
      <c r="F1632" s="1" t="s">
        <v>91</v>
      </c>
      <c r="G1632" s="1" t="str">
        <f t="shared" si="85"/>
        <v>Viet Nam-RSSH</v>
      </c>
      <c r="H1632" s="1">
        <v>1</v>
      </c>
      <c r="I1632" s="1" t="s">
        <v>66</v>
      </c>
      <c r="J1632" s="1" t="str">
        <f>IF(IFERROR(IF(M1632="",INDEX('Review Approach Lookup'!D:D,MATCH('Eligible Components'!G1632,'Review Approach Lookup'!A:A,0)),INDEX('Tableau FR Download'!I:I,MATCH(M1632,'Tableau FR Download'!G:G,0))),"")=0,"TBC",IFERROR(IF(M1632="",INDEX('Review Approach Lookup'!D:D,MATCH('Eligible Components'!G1632,'Review Approach Lookup'!A:A,0)),INDEX('Tableau FR Download'!I:I,MATCH(M1632,'Tableau FR Download'!G:G,0))),""))</f>
        <v>TBC</v>
      </c>
      <c r="K1632" s="1" t="s">
        <v>219</v>
      </c>
      <c r="L1632" s="1">
        <f>_xlfn.MAXIFS('Tableau FR Download'!A:A,'Tableau FR Download'!B:B,'Eligible Components'!G1632)</f>
        <v>0</v>
      </c>
      <c r="M1632" s="1" t="str">
        <f>IF(L1632=0,"",INDEX('Tableau FR Download'!G:G,MATCH('Eligible Components'!L1632,'Tableau FR Download'!A:A,0)))</f>
        <v/>
      </c>
      <c r="N1632" s="2" t="str">
        <f>IFERROR(IF(LEFT(INDEX('Tableau FR Download'!J:J,MATCH('Eligible Components'!M1632,'Tableau FR Download'!G:G,0)),FIND(" - ",INDEX('Tableau FR Download'!J:J,MATCH('Eligible Components'!M1632,'Tableau FR Download'!G:G,0)))-1) = 0,"",LEFT(INDEX('Tableau FR Download'!J:J,MATCH('Eligible Components'!M1632,'Tableau FR Download'!G:G,0)),FIND(" - ",INDEX('Tableau FR Download'!J:J,MATCH('Eligible Components'!M1632,'Tableau FR Download'!G:G,0)))-1)),"")</f>
        <v/>
      </c>
      <c r="O1632" s="2" t="str">
        <f>IF(T1632="No","",IFERROR(IF(INDEX('Tableau FR Download'!M:M,MATCH('Eligible Components'!M1632,'Tableau FR Download'!G:G,0))=0,"",INDEX('Tableau FR Download'!M:M,MATCH('Eligible Components'!M1632,'Tableau FR Download'!G:G,0))),""))</f>
        <v/>
      </c>
      <c r="P1632" s="27" t="str">
        <f>IF(IFERROR(
INDEX('Funding Request Tracker'!$G$6:$G$13,MATCH('Eligible Components'!N1632,'Funding Request Tracker'!$F$6:$F$13,0)),"")=0,"",
IFERROR(INDEX('Funding Request Tracker'!$G$6:$G$13,MATCH('Eligible Components'!N1632,'Funding Request Tracker'!$F$6:$F$13,0)),
""))</f>
        <v/>
      </c>
      <c r="Q1632" s="27" t="str">
        <f>IF(IFERROR(INDEX('Tableau FR Download'!N:N,MATCH('Eligible Components'!M1632,'Tableau FR Download'!G:G,0)),"")=0,"",IFERROR(INDEX('Tableau FR Download'!N:N,MATCH('Eligible Components'!M1632,'Tableau FR Download'!G:G,0)),""))</f>
        <v/>
      </c>
      <c r="R1632" s="27" t="str">
        <f>IF(IFERROR(INDEX('Tableau FR Download'!O:O,MATCH('Eligible Components'!M1632,'Tableau FR Download'!G:G,0)),"")=0,"",IFERROR(INDEX('Tableau FR Download'!O:O,MATCH('Eligible Components'!M1632,'Tableau FR Download'!G:G,0)),""))</f>
        <v/>
      </c>
      <c r="S1632" t="str">
        <f t="shared" si="87"/>
        <v/>
      </c>
      <c r="T1632" s="1" t="str">
        <f>IFERROR(INDEX('User Instructions'!$E$3:$E$8,MATCH('Eligible Components'!N1632,'User Instructions'!$D$3:$D$8,0)),"")</f>
        <v/>
      </c>
      <c r="U1632" s="1" t="str">
        <f>IFERROR(IF(INDEX('Tableau FR Download'!M:M,MATCH('Eligible Components'!M1632,'Tableau FR Download'!G:G,0))=0,"",INDEX('Tableau FR Download'!M:M,MATCH('Eligible Components'!M1632,'Tableau FR Download'!G:G,0))),"")</f>
        <v/>
      </c>
    </row>
    <row r="1633" spans="1:21" hidden="1" x14ac:dyDescent="0.35">
      <c r="A1633" s="1">
        <f t="shared" ref="A1633:A1682" si="89">IF(B1633=1,0,IF(AND(H1633=1,OR(F1633="HIV/AIDS",F1633="Tuberculosis",F1633="Malaria",M1633&lt;&gt;"")),1,0))</f>
        <v>1</v>
      </c>
      <c r="B1633" s="1">
        <v>0</v>
      </c>
      <c r="C1633" s="1" t="s">
        <v>201</v>
      </c>
      <c r="D1633" s="1" t="s">
        <v>185</v>
      </c>
      <c r="E1633" s="1" t="s">
        <v>61</v>
      </c>
      <c r="F1633" s="1" t="s">
        <v>213</v>
      </c>
      <c r="G1633" s="1" t="str">
        <f t="shared" si="85"/>
        <v>Viet Nam-Tuberculosis</v>
      </c>
      <c r="H1633" s="1">
        <v>1</v>
      </c>
      <c r="I1633" s="1" t="s">
        <v>66</v>
      </c>
      <c r="J1633" s="1" t="str">
        <f>IF(IFERROR(IF(M1633="",INDEX('Review Approach Lookup'!D:D,MATCH('Eligible Components'!G1633,'Review Approach Lookup'!A:A,0)),INDEX('Tableau FR Download'!I:I,MATCH(M1633,'Tableau FR Download'!G:G,0))),"")=0,"TBC",IFERROR(IF(M1633="",INDEX('Review Approach Lookup'!D:D,MATCH('Eligible Components'!G1633,'Review Approach Lookup'!A:A,0)),INDEX('Tableau FR Download'!I:I,MATCH(M1633,'Tableau FR Download'!G:G,0))),""))</f>
        <v>Tailored for National Strategic Plans</v>
      </c>
      <c r="K1633" s="1" t="s">
        <v>219</v>
      </c>
      <c r="L1633" s="1">
        <f>_xlfn.MAXIFS('Tableau FR Download'!A:A,'Tableau FR Download'!B:B,'Eligible Components'!G1633)</f>
        <v>1438</v>
      </c>
      <c r="M1633" s="1" t="str">
        <f>IF(L1633=0,"",INDEX('Tableau FR Download'!G:G,MATCH('Eligible Components'!L1633,'Tableau FR Download'!A:A,0)))</f>
        <v>FR1438-VNM-T</v>
      </c>
      <c r="N1633" s="2" t="str">
        <f>IFERROR(IF(LEFT(INDEX('Tableau FR Download'!J:J,MATCH('Eligible Components'!M1633,'Tableau FR Download'!G:G,0)),FIND(" - ",INDEX('Tableau FR Download'!J:J,MATCH('Eligible Components'!M1633,'Tableau FR Download'!G:G,0)))-1) = 0,"",LEFT(INDEX('Tableau FR Download'!J:J,MATCH('Eligible Components'!M1633,'Tableau FR Download'!G:G,0)),FIND(" - ",INDEX('Tableau FR Download'!J:J,MATCH('Eligible Components'!M1633,'Tableau FR Download'!G:G,0)))-1)),"")</f>
        <v>Window 2</v>
      </c>
      <c r="O1633" s="2" t="str">
        <f>IF(T1633="No","",IFERROR(IF(INDEX('Tableau FR Download'!M:M,MATCH('Eligible Components'!M1633,'Tableau FR Download'!G:G,0))=0,"",INDEX('Tableau FR Download'!M:M,MATCH('Eligible Components'!M1633,'Tableau FR Download'!G:G,0))),""))</f>
        <v>Grant Making</v>
      </c>
      <c r="P1633" s="27">
        <f>IF(IFERROR(
INDEX('Funding Request Tracker'!$G$6:$G$13,MATCH('Eligible Components'!N1633,'Funding Request Tracker'!$F$6:$F$13,0)),"")=0,"",
IFERROR(INDEX('Funding Request Tracker'!$G$6:$G$13,MATCH('Eligible Components'!N1633,'Funding Request Tracker'!$F$6:$F$13,0)),
""))</f>
        <v>45076</v>
      </c>
      <c r="Q1633" s="27">
        <f>IF(IFERROR(INDEX('Tableau FR Download'!N:N,MATCH('Eligible Components'!M1633,'Tableau FR Download'!G:G,0)),"")=0,"",IFERROR(INDEX('Tableau FR Download'!N:N,MATCH('Eligible Components'!M1633,'Tableau FR Download'!G:G,0)),""))</f>
        <v>45232</v>
      </c>
      <c r="R1633" s="27">
        <f>IF(IFERROR(INDEX('Tableau FR Download'!O:O,MATCH('Eligible Components'!M1633,'Tableau FR Download'!G:G,0)),"")=0,"",IFERROR(INDEX('Tableau FR Download'!O:O,MATCH('Eligible Components'!M1633,'Tableau FR Download'!G:G,0)),""))</f>
        <v>45264</v>
      </c>
      <c r="S1633">
        <f t="shared" si="87"/>
        <v>6.1639344262295079</v>
      </c>
      <c r="T1633" s="1" t="str">
        <f>IFERROR(INDEX('User Instructions'!$E$3:$E$8,MATCH('Eligible Components'!N1633,'User Instructions'!$D$3:$D$8,0)),"")</f>
        <v>Yes</v>
      </c>
      <c r="U1633" s="1" t="str">
        <f>IFERROR(IF(INDEX('Tableau FR Download'!M:M,MATCH('Eligible Components'!M1633,'Tableau FR Download'!G:G,0))=0,"",INDEX('Tableau FR Download'!M:M,MATCH('Eligible Components'!M1633,'Tableau FR Download'!G:G,0))),"")</f>
        <v>Grant Making</v>
      </c>
    </row>
    <row r="1634" spans="1:21" hidden="1" x14ac:dyDescent="0.35">
      <c r="A1634" s="1">
        <f t="shared" si="89"/>
        <v>0</v>
      </c>
      <c r="B1634" s="1">
        <v>0</v>
      </c>
      <c r="C1634" s="1" t="s">
        <v>201</v>
      </c>
      <c r="D1634" s="1" t="s">
        <v>185</v>
      </c>
      <c r="E1634" s="1" t="s">
        <v>168</v>
      </c>
      <c r="F1634" s="1" t="s">
        <v>214</v>
      </c>
      <c r="G1634" s="1" t="str">
        <f t="shared" si="85"/>
        <v>Viet Nam-Tuberculosis,Malaria</v>
      </c>
      <c r="H1634" s="1">
        <v>1</v>
      </c>
      <c r="I1634" s="1" t="s">
        <v>66</v>
      </c>
      <c r="J1634" s="1" t="str">
        <f>IF(IFERROR(IF(M1634="",INDEX('Review Approach Lookup'!D:D,MATCH('Eligible Components'!G1634,'Review Approach Lookup'!A:A,0)),INDEX('Tableau FR Download'!I:I,MATCH(M1634,'Tableau FR Download'!G:G,0))),"")=0,"TBC",IFERROR(IF(M1634="",INDEX('Review Approach Lookup'!D:D,MATCH('Eligible Components'!G1634,'Review Approach Lookup'!A:A,0)),INDEX('Tableau FR Download'!I:I,MATCH(M1634,'Tableau FR Download'!G:G,0))),""))</f>
        <v/>
      </c>
      <c r="K1634" s="1" t="s">
        <v>219</v>
      </c>
      <c r="L1634" s="1">
        <f>_xlfn.MAXIFS('Tableau FR Download'!A:A,'Tableau FR Download'!B:B,'Eligible Components'!G1634)</f>
        <v>0</v>
      </c>
      <c r="M1634" s="1" t="str">
        <f>IF(L1634=0,"",INDEX('Tableau FR Download'!G:G,MATCH('Eligible Components'!L1634,'Tableau FR Download'!A:A,0)))</f>
        <v/>
      </c>
      <c r="N1634" s="2" t="str">
        <f>IFERROR(IF(LEFT(INDEX('Tableau FR Download'!J:J,MATCH('Eligible Components'!M1634,'Tableau FR Download'!G:G,0)),FIND(" - ",INDEX('Tableau FR Download'!J:J,MATCH('Eligible Components'!M1634,'Tableau FR Download'!G:G,0)))-1) = 0,"",LEFT(INDEX('Tableau FR Download'!J:J,MATCH('Eligible Components'!M1634,'Tableau FR Download'!G:G,0)),FIND(" - ",INDEX('Tableau FR Download'!J:J,MATCH('Eligible Components'!M1634,'Tableau FR Download'!G:G,0)))-1)),"")</f>
        <v/>
      </c>
      <c r="O1634" s="2" t="str">
        <f>IF(T1634="No","",IFERROR(IF(INDEX('Tableau FR Download'!M:M,MATCH('Eligible Components'!M1634,'Tableau FR Download'!G:G,0))=0,"",INDEX('Tableau FR Download'!M:M,MATCH('Eligible Components'!M1634,'Tableau FR Download'!G:G,0))),""))</f>
        <v/>
      </c>
      <c r="P1634" s="27" t="str">
        <f>IF(IFERROR(
INDEX('Funding Request Tracker'!$G$6:$G$13,MATCH('Eligible Components'!N1634,'Funding Request Tracker'!$F$6:$F$13,0)),"")=0,"",
IFERROR(INDEX('Funding Request Tracker'!$G$6:$G$13,MATCH('Eligible Components'!N1634,'Funding Request Tracker'!$F$6:$F$13,0)),
""))</f>
        <v/>
      </c>
      <c r="Q1634" s="27" t="str">
        <f>IF(IFERROR(INDEX('Tableau FR Download'!N:N,MATCH('Eligible Components'!M1634,'Tableau FR Download'!G:G,0)),"")=0,"",IFERROR(INDEX('Tableau FR Download'!N:N,MATCH('Eligible Components'!M1634,'Tableau FR Download'!G:G,0)),""))</f>
        <v/>
      </c>
      <c r="R1634" s="27" t="str">
        <f>IF(IFERROR(INDEX('Tableau FR Download'!O:O,MATCH('Eligible Components'!M1634,'Tableau FR Download'!G:G,0)),"")=0,"",IFERROR(INDEX('Tableau FR Download'!O:O,MATCH('Eligible Components'!M1634,'Tableau FR Download'!G:G,0)),""))</f>
        <v/>
      </c>
      <c r="S1634" t="str">
        <f t="shared" si="87"/>
        <v/>
      </c>
      <c r="T1634" s="1" t="str">
        <f>IFERROR(INDEX('User Instructions'!$E$3:$E$8,MATCH('Eligible Components'!N1634,'User Instructions'!$D$3:$D$8,0)),"")</f>
        <v/>
      </c>
      <c r="U1634" s="1" t="str">
        <f>IFERROR(IF(INDEX('Tableau FR Download'!M:M,MATCH('Eligible Components'!M1634,'Tableau FR Download'!G:G,0))=0,"",INDEX('Tableau FR Download'!M:M,MATCH('Eligible Components'!M1634,'Tableau FR Download'!G:G,0))),"")</f>
        <v/>
      </c>
    </row>
    <row r="1635" spans="1:21" hidden="1" x14ac:dyDescent="0.35">
      <c r="A1635" s="1">
        <f t="shared" si="89"/>
        <v>0</v>
      </c>
      <c r="B1635" s="1">
        <v>0</v>
      </c>
      <c r="C1635" s="1" t="s">
        <v>201</v>
      </c>
      <c r="D1635" s="1" t="s">
        <v>185</v>
      </c>
      <c r="E1635" s="1" t="s">
        <v>133</v>
      </c>
      <c r="F1635" s="1" t="s">
        <v>215</v>
      </c>
      <c r="G1635" s="1" t="str">
        <f t="shared" si="85"/>
        <v>Viet Nam-Tuberculosis,Malaria,RSSH</v>
      </c>
      <c r="H1635" s="1">
        <v>1</v>
      </c>
      <c r="I1635" s="1" t="s">
        <v>66</v>
      </c>
      <c r="J1635" s="1" t="str">
        <f>IF(IFERROR(IF(M1635="",INDEX('Review Approach Lookup'!D:D,MATCH('Eligible Components'!G1635,'Review Approach Lookup'!A:A,0)),INDEX('Tableau FR Download'!I:I,MATCH(M1635,'Tableau FR Download'!G:G,0))),"")=0,"TBC",IFERROR(IF(M1635="",INDEX('Review Approach Lookup'!D:D,MATCH('Eligible Components'!G1635,'Review Approach Lookup'!A:A,0)),INDEX('Tableau FR Download'!I:I,MATCH(M1635,'Tableau FR Download'!G:G,0))),""))</f>
        <v/>
      </c>
      <c r="K1635" s="1" t="s">
        <v>219</v>
      </c>
      <c r="L1635" s="1">
        <f>_xlfn.MAXIFS('Tableau FR Download'!A:A,'Tableau FR Download'!B:B,'Eligible Components'!G1635)</f>
        <v>0</v>
      </c>
      <c r="M1635" s="1" t="str">
        <f>IF(L1635=0,"",INDEX('Tableau FR Download'!G:G,MATCH('Eligible Components'!L1635,'Tableau FR Download'!A:A,0)))</f>
        <v/>
      </c>
      <c r="N1635" s="2" t="str">
        <f>IFERROR(IF(LEFT(INDEX('Tableau FR Download'!J:J,MATCH('Eligible Components'!M1635,'Tableau FR Download'!G:G,0)),FIND(" - ",INDEX('Tableau FR Download'!J:J,MATCH('Eligible Components'!M1635,'Tableau FR Download'!G:G,0)))-1) = 0,"",LEFT(INDEX('Tableau FR Download'!J:J,MATCH('Eligible Components'!M1635,'Tableau FR Download'!G:G,0)),FIND(" - ",INDEX('Tableau FR Download'!J:J,MATCH('Eligible Components'!M1635,'Tableau FR Download'!G:G,0)))-1)),"")</f>
        <v/>
      </c>
      <c r="O1635" s="2" t="str">
        <f>IF(T1635="No","",IFERROR(IF(INDEX('Tableau FR Download'!M:M,MATCH('Eligible Components'!M1635,'Tableau FR Download'!G:G,0))=0,"",INDEX('Tableau FR Download'!M:M,MATCH('Eligible Components'!M1635,'Tableau FR Download'!G:G,0))),""))</f>
        <v/>
      </c>
      <c r="P1635" s="27" t="str">
        <f>IF(IFERROR(
INDEX('Funding Request Tracker'!$G$6:$G$13,MATCH('Eligible Components'!N1635,'Funding Request Tracker'!$F$6:$F$13,0)),"")=0,"",
IFERROR(INDEX('Funding Request Tracker'!$G$6:$G$13,MATCH('Eligible Components'!N1635,'Funding Request Tracker'!$F$6:$F$13,0)),
""))</f>
        <v/>
      </c>
      <c r="Q1635" s="27" t="str">
        <f>IF(IFERROR(INDEX('Tableau FR Download'!N:N,MATCH('Eligible Components'!M1635,'Tableau FR Download'!G:G,0)),"")=0,"",IFERROR(INDEX('Tableau FR Download'!N:N,MATCH('Eligible Components'!M1635,'Tableau FR Download'!G:G,0)),""))</f>
        <v/>
      </c>
      <c r="R1635" s="27" t="str">
        <f>IF(IFERROR(INDEX('Tableau FR Download'!O:O,MATCH('Eligible Components'!M1635,'Tableau FR Download'!G:G,0)),"")=0,"",IFERROR(INDEX('Tableau FR Download'!O:O,MATCH('Eligible Components'!M1635,'Tableau FR Download'!G:G,0)),""))</f>
        <v/>
      </c>
      <c r="S1635" t="str">
        <f t="shared" si="87"/>
        <v/>
      </c>
      <c r="T1635" s="1" t="str">
        <f>IFERROR(INDEX('User Instructions'!$E$3:$E$8,MATCH('Eligible Components'!N1635,'User Instructions'!$D$3:$D$8,0)),"")</f>
        <v/>
      </c>
      <c r="U1635" s="1" t="str">
        <f>IFERROR(IF(INDEX('Tableau FR Download'!M:M,MATCH('Eligible Components'!M1635,'Tableau FR Download'!G:G,0))=0,"",INDEX('Tableau FR Download'!M:M,MATCH('Eligible Components'!M1635,'Tableau FR Download'!G:G,0))),"")</f>
        <v/>
      </c>
    </row>
    <row r="1636" spans="1:21" hidden="1" x14ac:dyDescent="0.35">
      <c r="A1636" s="1">
        <f t="shared" si="89"/>
        <v>0</v>
      </c>
      <c r="B1636" s="1">
        <v>0</v>
      </c>
      <c r="C1636" s="1" t="s">
        <v>201</v>
      </c>
      <c r="D1636" s="1" t="s">
        <v>185</v>
      </c>
      <c r="E1636" s="1" t="s">
        <v>121</v>
      </c>
      <c r="F1636" s="1" t="s">
        <v>216</v>
      </c>
      <c r="G1636" s="1" t="str">
        <f t="shared" si="85"/>
        <v>Viet Nam-Tuberculosis,RSSH</v>
      </c>
      <c r="H1636" s="1">
        <v>1</v>
      </c>
      <c r="I1636" s="1" t="s">
        <v>66</v>
      </c>
      <c r="J1636" s="1" t="str">
        <f>IF(IFERROR(IF(M1636="",INDEX('Review Approach Lookup'!D:D,MATCH('Eligible Components'!G1636,'Review Approach Lookup'!A:A,0)),INDEX('Tableau FR Download'!I:I,MATCH(M1636,'Tableau FR Download'!G:G,0))),"")=0,"TBC",IFERROR(IF(M1636="",INDEX('Review Approach Lookup'!D:D,MATCH('Eligible Components'!G1636,'Review Approach Lookup'!A:A,0)),INDEX('Tableau FR Download'!I:I,MATCH(M1636,'Tableau FR Download'!G:G,0))),""))</f>
        <v/>
      </c>
      <c r="K1636" s="1" t="s">
        <v>219</v>
      </c>
      <c r="L1636" s="1">
        <f>_xlfn.MAXIFS('Tableau FR Download'!A:A,'Tableau FR Download'!B:B,'Eligible Components'!G1636)</f>
        <v>0</v>
      </c>
      <c r="M1636" s="1" t="str">
        <f>IF(L1636=0,"",INDEX('Tableau FR Download'!G:G,MATCH('Eligible Components'!L1636,'Tableau FR Download'!A:A,0)))</f>
        <v/>
      </c>
      <c r="N1636" s="2" t="str">
        <f>IFERROR(IF(LEFT(INDEX('Tableau FR Download'!J:J,MATCH('Eligible Components'!M1636,'Tableau FR Download'!G:G,0)),FIND(" - ",INDEX('Tableau FR Download'!J:J,MATCH('Eligible Components'!M1636,'Tableau FR Download'!G:G,0)))-1) = 0,"",LEFT(INDEX('Tableau FR Download'!J:J,MATCH('Eligible Components'!M1636,'Tableau FR Download'!G:G,0)),FIND(" - ",INDEX('Tableau FR Download'!J:J,MATCH('Eligible Components'!M1636,'Tableau FR Download'!G:G,0)))-1)),"")</f>
        <v/>
      </c>
      <c r="O1636" s="2" t="str">
        <f>IF(T1636="No","",IFERROR(IF(INDEX('Tableau FR Download'!M:M,MATCH('Eligible Components'!M1636,'Tableau FR Download'!G:G,0))=0,"",INDEX('Tableau FR Download'!M:M,MATCH('Eligible Components'!M1636,'Tableau FR Download'!G:G,0))),""))</f>
        <v/>
      </c>
      <c r="P1636" s="27" t="str">
        <f>IF(IFERROR(
INDEX('Funding Request Tracker'!$G$6:$G$13,MATCH('Eligible Components'!N1636,'Funding Request Tracker'!$F$6:$F$13,0)),"")=0,"",
IFERROR(INDEX('Funding Request Tracker'!$G$6:$G$13,MATCH('Eligible Components'!N1636,'Funding Request Tracker'!$F$6:$F$13,0)),
""))</f>
        <v/>
      </c>
      <c r="Q1636" s="27" t="str">
        <f>IF(IFERROR(INDEX('Tableau FR Download'!N:N,MATCH('Eligible Components'!M1636,'Tableau FR Download'!G:G,0)),"")=0,"",IFERROR(INDEX('Tableau FR Download'!N:N,MATCH('Eligible Components'!M1636,'Tableau FR Download'!G:G,0)),""))</f>
        <v/>
      </c>
      <c r="R1636" s="27" t="str">
        <f>IF(IFERROR(INDEX('Tableau FR Download'!O:O,MATCH('Eligible Components'!M1636,'Tableau FR Download'!G:G,0)),"")=0,"",IFERROR(INDEX('Tableau FR Download'!O:O,MATCH('Eligible Components'!M1636,'Tableau FR Download'!G:G,0)),""))</f>
        <v/>
      </c>
      <c r="S1636" t="str">
        <f t="shared" si="87"/>
        <v/>
      </c>
      <c r="T1636" s="1" t="str">
        <f>IFERROR(INDEX('User Instructions'!$E$3:$E$8,MATCH('Eligible Components'!N1636,'User Instructions'!$D$3:$D$8,0)),"")</f>
        <v/>
      </c>
      <c r="U1636" s="1" t="str">
        <f>IFERROR(IF(INDEX('Tableau FR Download'!M:M,MATCH('Eligible Components'!M1636,'Tableau FR Download'!G:G,0))=0,"",INDEX('Tableau FR Download'!M:M,MATCH('Eligible Components'!M1636,'Tableau FR Download'!G:G,0))),"")</f>
        <v/>
      </c>
    </row>
    <row r="1637" spans="1:21" hidden="1" x14ac:dyDescent="0.35">
      <c r="A1637" s="1">
        <f t="shared" si="89"/>
        <v>0</v>
      </c>
      <c r="B1637" s="1">
        <v>1</v>
      </c>
      <c r="C1637" s="1" t="s">
        <v>201</v>
      </c>
      <c r="D1637" s="1" t="s">
        <v>186</v>
      </c>
      <c r="E1637" s="1" t="s">
        <v>59</v>
      </c>
      <c r="F1637" s="1" t="s">
        <v>59</v>
      </c>
      <c r="G1637" s="1" t="str">
        <f t="shared" si="85"/>
        <v>Zambia-HIV/AIDS</v>
      </c>
      <c r="H1637" s="1">
        <v>1</v>
      </c>
      <c r="I1637" s="1" t="s">
        <v>107</v>
      </c>
      <c r="J1637" s="1" t="str">
        <f>IF(IFERROR(IF(M1637="",INDEX('Review Approach Lookup'!D:D,MATCH('Eligible Components'!G1637,'Review Approach Lookup'!A:A,0)),INDEX('Tableau FR Download'!I:I,MATCH(M1637,'Tableau FR Download'!G:G,0))),"")=0,"TBC",IFERROR(IF(M1637="",INDEX('Review Approach Lookup'!D:D,MATCH('Eligible Components'!G1637,'Review Approach Lookup'!A:A,0)),INDEX('Tableau FR Download'!I:I,MATCH(M1637,'Tableau FR Download'!G:G,0))),""))</f>
        <v>Full Review</v>
      </c>
      <c r="K1637" s="1" t="s">
        <v>219</v>
      </c>
      <c r="L1637" s="1">
        <f>_xlfn.MAXIFS('Tableau FR Download'!A:A,'Tableau FR Download'!B:B,'Eligible Components'!G1637)</f>
        <v>0</v>
      </c>
      <c r="M1637" s="1" t="str">
        <f>IF(L1637=0,"",INDEX('Tableau FR Download'!G:G,MATCH('Eligible Components'!L1637,'Tableau FR Download'!A:A,0)))</f>
        <v/>
      </c>
      <c r="N1637" s="2" t="str">
        <f>IFERROR(IF(LEFT(INDEX('Tableau FR Download'!J:J,MATCH('Eligible Components'!M1637,'Tableau FR Download'!G:G,0)),FIND(" - ",INDEX('Tableau FR Download'!J:J,MATCH('Eligible Components'!M1637,'Tableau FR Download'!G:G,0)))-1) = 0,"",LEFT(INDEX('Tableau FR Download'!J:J,MATCH('Eligible Components'!M1637,'Tableau FR Download'!G:G,0)),FIND(" - ",INDEX('Tableau FR Download'!J:J,MATCH('Eligible Components'!M1637,'Tableau FR Download'!G:G,0)))-1)),"")</f>
        <v/>
      </c>
      <c r="O1637" s="2" t="str">
        <f>IF(T1637="No","",IFERROR(IF(INDEX('Tableau FR Download'!M:M,MATCH('Eligible Components'!M1637,'Tableau FR Download'!G:G,0))=0,"",INDEX('Tableau FR Download'!M:M,MATCH('Eligible Components'!M1637,'Tableau FR Download'!G:G,0))),""))</f>
        <v/>
      </c>
      <c r="P1637" s="27" t="str">
        <f>IF(IFERROR(
INDEX('Funding Request Tracker'!$G$6:$G$13,MATCH('Eligible Components'!N1637,'Funding Request Tracker'!$F$6:$F$13,0)),"")=0,"",
IFERROR(INDEX('Funding Request Tracker'!$G$6:$G$13,MATCH('Eligible Components'!N1637,'Funding Request Tracker'!$F$6:$F$13,0)),
""))</f>
        <v/>
      </c>
      <c r="Q1637" s="27" t="str">
        <f>IF(IFERROR(INDEX('Tableau FR Download'!N:N,MATCH('Eligible Components'!M1637,'Tableau FR Download'!G:G,0)),"")=0,"",IFERROR(INDEX('Tableau FR Download'!N:N,MATCH('Eligible Components'!M1637,'Tableau FR Download'!G:G,0)),""))</f>
        <v/>
      </c>
      <c r="R1637" s="27" t="str">
        <f>IF(IFERROR(INDEX('Tableau FR Download'!O:O,MATCH('Eligible Components'!M1637,'Tableau FR Download'!G:G,0)),"")=0,"",IFERROR(INDEX('Tableau FR Download'!O:O,MATCH('Eligible Components'!M1637,'Tableau FR Download'!G:G,0)),""))</f>
        <v/>
      </c>
      <c r="S1637" t="str">
        <f t="shared" si="87"/>
        <v/>
      </c>
      <c r="T1637" s="1" t="str">
        <f>IFERROR(INDEX('User Instructions'!$E$3:$E$8,MATCH('Eligible Components'!N1637,'User Instructions'!$D$3:$D$8,0)),"")</f>
        <v/>
      </c>
      <c r="U1637" s="1" t="str">
        <f>IFERROR(IF(INDEX('Tableau FR Download'!M:M,MATCH('Eligible Components'!M1637,'Tableau FR Download'!G:G,0))=0,"",INDEX('Tableau FR Download'!M:M,MATCH('Eligible Components'!M1637,'Tableau FR Download'!G:G,0))),"")</f>
        <v/>
      </c>
    </row>
    <row r="1638" spans="1:21" hidden="1" x14ac:dyDescent="0.35">
      <c r="A1638" s="1">
        <f t="shared" si="89"/>
        <v>0</v>
      </c>
      <c r="B1638" s="1">
        <v>0</v>
      </c>
      <c r="C1638" s="1" t="s">
        <v>201</v>
      </c>
      <c r="D1638" s="1" t="s">
        <v>186</v>
      </c>
      <c r="E1638" s="1" t="s">
        <v>103</v>
      </c>
      <c r="F1638" s="1" t="s">
        <v>203</v>
      </c>
      <c r="G1638" s="1" t="str">
        <f t="shared" si="85"/>
        <v>Zambia-HIV/AIDS,Malaria</v>
      </c>
      <c r="H1638" s="1">
        <v>1</v>
      </c>
      <c r="I1638" s="1" t="s">
        <v>107</v>
      </c>
      <c r="J1638" s="1" t="str">
        <f>IF(IFERROR(IF(M1638="",INDEX('Review Approach Lookup'!D:D,MATCH('Eligible Components'!G1638,'Review Approach Lookup'!A:A,0)),INDEX('Tableau FR Download'!I:I,MATCH(M1638,'Tableau FR Download'!G:G,0))),"")=0,"TBC",IFERROR(IF(M1638="",INDEX('Review Approach Lookup'!D:D,MATCH('Eligible Components'!G1638,'Review Approach Lookup'!A:A,0)),INDEX('Tableau FR Download'!I:I,MATCH(M1638,'Tableau FR Download'!G:G,0))),""))</f>
        <v/>
      </c>
      <c r="K1638" s="1" t="s">
        <v>219</v>
      </c>
      <c r="L1638" s="1">
        <f>_xlfn.MAXIFS('Tableau FR Download'!A:A,'Tableau FR Download'!B:B,'Eligible Components'!G1638)</f>
        <v>0</v>
      </c>
      <c r="M1638" s="1" t="str">
        <f>IF(L1638=0,"",INDEX('Tableau FR Download'!G:G,MATCH('Eligible Components'!L1638,'Tableau FR Download'!A:A,0)))</f>
        <v/>
      </c>
      <c r="N1638" s="2" t="str">
        <f>IFERROR(IF(LEFT(INDEX('Tableau FR Download'!J:J,MATCH('Eligible Components'!M1638,'Tableau FR Download'!G:G,0)),FIND(" - ",INDEX('Tableau FR Download'!J:J,MATCH('Eligible Components'!M1638,'Tableau FR Download'!G:G,0)))-1) = 0,"",LEFT(INDEX('Tableau FR Download'!J:J,MATCH('Eligible Components'!M1638,'Tableau FR Download'!G:G,0)),FIND(" - ",INDEX('Tableau FR Download'!J:J,MATCH('Eligible Components'!M1638,'Tableau FR Download'!G:G,0)))-1)),"")</f>
        <v/>
      </c>
      <c r="O1638" s="2" t="str">
        <f>IF(T1638="No","",IFERROR(IF(INDEX('Tableau FR Download'!M:M,MATCH('Eligible Components'!M1638,'Tableau FR Download'!G:G,0))=0,"",INDEX('Tableau FR Download'!M:M,MATCH('Eligible Components'!M1638,'Tableau FR Download'!G:G,0))),""))</f>
        <v/>
      </c>
      <c r="P1638" s="27" t="str">
        <f>IF(IFERROR(
INDEX('Funding Request Tracker'!$G$6:$G$13,MATCH('Eligible Components'!N1638,'Funding Request Tracker'!$F$6:$F$13,0)),"")=0,"",
IFERROR(INDEX('Funding Request Tracker'!$G$6:$G$13,MATCH('Eligible Components'!N1638,'Funding Request Tracker'!$F$6:$F$13,0)),
""))</f>
        <v/>
      </c>
      <c r="Q1638" s="27" t="str">
        <f>IF(IFERROR(INDEX('Tableau FR Download'!N:N,MATCH('Eligible Components'!M1638,'Tableau FR Download'!G:G,0)),"")=0,"",IFERROR(INDEX('Tableau FR Download'!N:N,MATCH('Eligible Components'!M1638,'Tableau FR Download'!G:G,0)),""))</f>
        <v/>
      </c>
      <c r="R1638" s="27" t="str">
        <f>IF(IFERROR(INDEX('Tableau FR Download'!O:O,MATCH('Eligible Components'!M1638,'Tableau FR Download'!G:G,0)),"")=0,"",IFERROR(INDEX('Tableau FR Download'!O:O,MATCH('Eligible Components'!M1638,'Tableau FR Download'!G:G,0)),""))</f>
        <v/>
      </c>
      <c r="S1638" t="str">
        <f t="shared" si="87"/>
        <v/>
      </c>
      <c r="T1638" s="1" t="str">
        <f>IFERROR(INDEX('User Instructions'!$E$3:$E$8,MATCH('Eligible Components'!N1638,'User Instructions'!$D$3:$D$8,0)),"")</f>
        <v/>
      </c>
      <c r="U1638" s="1" t="str">
        <f>IFERROR(IF(INDEX('Tableau FR Download'!M:M,MATCH('Eligible Components'!M1638,'Tableau FR Download'!G:G,0))=0,"",INDEX('Tableau FR Download'!M:M,MATCH('Eligible Components'!M1638,'Tableau FR Download'!G:G,0))),"")</f>
        <v/>
      </c>
    </row>
    <row r="1639" spans="1:21" hidden="1" x14ac:dyDescent="0.35">
      <c r="A1639" s="1">
        <f t="shared" si="89"/>
        <v>0</v>
      </c>
      <c r="B1639" s="1">
        <v>0</v>
      </c>
      <c r="C1639" s="1" t="s">
        <v>201</v>
      </c>
      <c r="D1639" s="1" t="s">
        <v>186</v>
      </c>
      <c r="E1639" s="1" t="s">
        <v>204</v>
      </c>
      <c r="F1639" s="1" t="s">
        <v>205</v>
      </c>
      <c r="G1639" s="1" t="str">
        <f t="shared" si="85"/>
        <v>Zambia-HIV/AIDS,Malaria,RSSH</v>
      </c>
      <c r="H1639" s="1">
        <v>1</v>
      </c>
      <c r="I1639" s="1" t="s">
        <v>107</v>
      </c>
      <c r="J1639" s="1" t="str">
        <f>IF(IFERROR(IF(M1639="",INDEX('Review Approach Lookup'!D:D,MATCH('Eligible Components'!G1639,'Review Approach Lookup'!A:A,0)),INDEX('Tableau FR Download'!I:I,MATCH(M1639,'Tableau FR Download'!G:G,0))),"")=0,"TBC",IFERROR(IF(M1639="",INDEX('Review Approach Lookup'!D:D,MATCH('Eligible Components'!G1639,'Review Approach Lookup'!A:A,0)),INDEX('Tableau FR Download'!I:I,MATCH(M1639,'Tableau FR Download'!G:G,0))),""))</f>
        <v/>
      </c>
      <c r="K1639" s="1" t="s">
        <v>219</v>
      </c>
      <c r="L1639" s="1">
        <f>_xlfn.MAXIFS('Tableau FR Download'!A:A,'Tableau FR Download'!B:B,'Eligible Components'!G1639)</f>
        <v>0</v>
      </c>
      <c r="M1639" s="1" t="str">
        <f>IF(L1639=0,"",INDEX('Tableau FR Download'!G:G,MATCH('Eligible Components'!L1639,'Tableau FR Download'!A:A,0)))</f>
        <v/>
      </c>
      <c r="N1639" s="2" t="str">
        <f>IFERROR(IF(LEFT(INDEX('Tableau FR Download'!J:J,MATCH('Eligible Components'!M1639,'Tableau FR Download'!G:G,0)),FIND(" - ",INDEX('Tableau FR Download'!J:J,MATCH('Eligible Components'!M1639,'Tableau FR Download'!G:G,0)))-1) = 0,"",LEFT(INDEX('Tableau FR Download'!J:J,MATCH('Eligible Components'!M1639,'Tableau FR Download'!G:G,0)),FIND(" - ",INDEX('Tableau FR Download'!J:J,MATCH('Eligible Components'!M1639,'Tableau FR Download'!G:G,0)))-1)),"")</f>
        <v/>
      </c>
      <c r="O1639" s="2" t="str">
        <f>IF(T1639="No","",IFERROR(IF(INDEX('Tableau FR Download'!M:M,MATCH('Eligible Components'!M1639,'Tableau FR Download'!G:G,0))=0,"",INDEX('Tableau FR Download'!M:M,MATCH('Eligible Components'!M1639,'Tableau FR Download'!G:G,0))),""))</f>
        <v/>
      </c>
      <c r="P1639" s="27" t="str">
        <f>IF(IFERROR(
INDEX('Funding Request Tracker'!$G$6:$G$13,MATCH('Eligible Components'!N1639,'Funding Request Tracker'!$F$6:$F$13,0)),"")=0,"",
IFERROR(INDEX('Funding Request Tracker'!$G$6:$G$13,MATCH('Eligible Components'!N1639,'Funding Request Tracker'!$F$6:$F$13,0)),
""))</f>
        <v/>
      </c>
      <c r="Q1639" s="27" t="str">
        <f>IF(IFERROR(INDEX('Tableau FR Download'!N:N,MATCH('Eligible Components'!M1639,'Tableau FR Download'!G:G,0)),"")=0,"",IFERROR(INDEX('Tableau FR Download'!N:N,MATCH('Eligible Components'!M1639,'Tableau FR Download'!G:G,0)),""))</f>
        <v/>
      </c>
      <c r="R1639" s="27" t="str">
        <f>IF(IFERROR(INDEX('Tableau FR Download'!O:O,MATCH('Eligible Components'!M1639,'Tableau FR Download'!G:G,0)),"")=0,"",IFERROR(INDEX('Tableau FR Download'!O:O,MATCH('Eligible Components'!M1639,'Tableau FR Download'!G:G,0)),""))</f>
        <v/>
      </c>
      <c r="S1639" t="str">
        <f t="shared" si="87"/>
        <v/>
      </c>
      <c r="T1639" s="1" t="str">
        <f>IFERROR(INDEX('User Instructions'!$E$3:$E$8,MATCH('Eligible Components'!N1639,'User Instructions'!$D$3:$D$8,0)),"")</f>
        <v/>
      </c>
      <c r="U1639" s="1" t="str">
        <f>IFERROR(IF(INDEX('Tableau FR Download'!M:M,MATCH('Eligible Components'!M1639,'Tableau FR Download'!G:G,0))=0,"",INDEX('Tableau FR Download'!M:M,MATCH('Eligible Components'!M1639,'Tableau FR Download'!G:G,0))),"")</f>
        <v/>
      </c>
    </row>
    <row r="1640" spans="1:21" hidden="1" x14ac:dyDescent="0.35">
      <c r="A1640" s="1">
        <f t="shared" si="89"/>
        <v>0</v>
      </c>
      <c r="B1640" s="1">
        <v>0</v>
      </c>
      <c r="C1640" s="1" t="s">
        <v>201</v>
      </c>
      <c r="D1640" s="1" t="s">
        <v>186</v>
      </c>
      <c r="E1640" s="1" t="s">
        <v>206</v>
      </c>
      <c r="F1640" s="1" t="s">
        <v>207</v>
      </c>
      <c r="G1640" s="1" t="str">
        <f t="shared" si="85"/>
        <v>Zambia-HIV/AIDS,RSSH</v>
      </c>
      <c r="H1640" s="1">
        <v>1</v>
      </c>
      <c r="I1640" s="1" t="s">
        <v>107</v>
      </c>
      <c r="J1640" s="1" t="str">
        <f>IF(IFERROR(IF(M1640="",INDEX('Review Approach Lookup'!D:D,MATCH('Eligible Components'!G1640,'Review Approach Lookup'!A:A,0)),INDEX('Tableau FR Download'!I:I,MATCH(M1640,'Tableau FR Download'!G:G,0))),"")=0,"TBC",IFERROR(IF(M1640="",INDEX('Review Approach Lookup'!D:D,MATCH('Eligible Components'!G1640,'Review Approach Lookup'!A:A,0)),INDEX('Tableau FR Download'!I:I,MATCH(M1640,'Tableau FR Download'!G:G,0))),""))</f>
        <v/>
      </c>
      <c r="K1640" s="1" t="s">
        <v>219</v>
      </c>
      <c r="L1640" s="1">
        <f>_xlfn.MAXIFS('Tableau FR Download'!A:A,'Tableau FR Download'!B:B,'Eligible Components'!G1640)</f>
        <v>0</v>
      </c>
      <c r="M1640" s="1" t="str">
        <f>IF(L1640=0,"",INDEX('Tableau FR Download'!G:G,MATCH('Eligible Components'!L1640,'Tableau FR Download'!A:A,0)))</f>
        <v/>
      </c>
      <c r="N1640" s="2" t="str">
        <f>IFERROR(IF(LEFT(INDEX('Tableau FR Download'!J:J,MATCH('Eligible Components'!M1640,'Tableau FR Download'!G:G,0)),FIND(" - ",INDEX('Tableau FR Download'!J:J,MATCH('Eligible Components'!M1640,'Tableau FR Download'!G:G,0)))-1) = 0,"",LEFT(INDEX('Tableau FR Download'!J:J,MATCH('Eligible Components'!M1640,'Tableau FR Download'!G:G,0)),FIND(" - ",INDEX('Tableau FR Download'!J:J,MATCH('Eligible Components'!M1640,'Tableau FR Download'!G:G,0)))-1)),"")</f>
        <v/>
      </c>
      <c r="O1640" s="2" t="str">
        <f>IF(T1640="No","",IFERROR(IF(INDEX('Tableau FR Download'!M:M,MATCH('Eligible Components'!M1640,'Tableau FR Download'!G:G,0))=0,"",INDEX('Tableau FR Download'!M:M,MATCH('Eligible Components'!M1640,'Tableau FR Download'!G:G,0))),""))</f>
        <v/>
      </c>
      <c r="P1640" s="27" t="str">
        <f>IF(IFERROR(
INDEX('Funding Request Tracker'!$G$6:$G$13,MATCH('Eligible Components'!N1640,'Funding Request Tracker'!$F$6:$F$13,0)),"")=0,"",
IFERROR(INDEX('Funding Request Tracker'!$G$6:$G$13,MATCH('Eligible Components'!N1640,'Funding Request Tracker'!$F$6:$F$13,0)),
""))</f>
        <v/>
      </c>
      <c r="Q1640" s="27" t="str">
        <f>IF(IFERROR(INDEX('Tableau FR Download'!N:N,MATCH('Eligible Components'!M1640,'Tableau FR Download'!G:G,0)),"")=0,"",IFERROR(INDEX('Tableau FR Download'!N:N,MATCH('Eligible Components'!M1640,'Tableau FR Download'!G:G,0)),""))</f>
        <v/>
      </c>
      <c r="R1640" s="27" t="str">
        <f>IF(IFERROR(INDEX('Tableau FR Download'!O:O,MATCH('Eligible Components'!M1640,'Tableau FR Download'!G:G,0)),"")=0,"",IFERROR(INDEX('Tableau FR Download'!O:O,MATCH('Eligible Components'!M1640,'Tableau FR Download'!G:G,0)),""))</f>
        <v/>
      </c>
      <c r="S1640" t="str">
        <f t="shared" si="87"/>
        <v/>
      </c>
      <c r="T1640" s="1" t="str">
        <f>IFERROR(INDEX('User Instructions'!$E$3:$E$8,MATCH('Eligible Components'!N1640,'User Instructions'!$D$3:$D$8,0)),"")</f>
        <v/>
      </c>
      <c r="U1640" s="1" t="str">
        <f>IFERROR(IF(INDEX('Tableau FR Download'!M:M,MATCH('Eligible Components'!M1640,'Tableau FR Download'!G:G,0))=0,"",INDEX('Tableau FR Download'!M:M,MATCH('Eligible Components'!M1640,'Tableau FR Download'!G:G,0))),"")</f>
        <v/>
      </c>
    </row>
    <row r="1641" spans="1:21" hidden="1" x14ac:dyDescent="0.35">
      <c r="A1641" s="1">
        <f t="shared" si="89"/>
        <v>1</v>
      </c>
      <c r="B1641" s="1">
        <v>0</v>
      </c>
      <c r="C1641" s="1" t="s">
        <v>201</v>
      </c>
      <c r="D1641" s="1" t="s">
        <v>186</v>
      </c>
      <c r="E1641" s="1" t="s">
        <v>63</v>
      </c>
      <c r="F1641" s="1" t="s">
        <v>208</v>
      </c>
      <c r="G1641" s="1" t="str">
        <f t="shared" si="85"/>
        <v>Zambia-HIV/AIDS, Tuberculosis</v>
      </c>
      <c r="H1641" s="1">
        <v>1</v>
      </c>
      <c r="I1641" s="1" t="s">
        <v>107</v>
      </c>
      <c r="J1641" s="1" t="str">
        <f>IF(IFERROR(IF(M1641="",INDEX('Review Approach Lookup'!D:D,MATCH('Eligible Components'!G1641,'Review Approach Lookup'!A:A,0)),INDEX('Tableau FR Download'!I:I,MATCH(M1641,'Tableau FR Download'!G:G,0))),"")=0,"TBC",IFERROR(IF(M1641="",INDEX('Review Approach Lookup'!D:D,MATCH('Eligible Components'!G1641,'Review Approach Lookup'!A:A,0)),INDEX('Tableau FR Download'!I:I,MATCH(M1641,'Tableau FR Download'!G:G,0))),""))</f>
        <v>Full Review</v>
      </c>
      <c r="K1641" s="1" t="s">
        <v>219</v>
      </c>
      <c r="L1641" s="1">
        <f>_xlfn.MAXIFS('Tableau FR Download'!A:A,'Tableau FR Download'!B:B,'Eligible Components'!G1641)</f>
        <v>1413</v>
      </c>
      <c r="M1641" s="1" t="str">
        <f>IF(L1641=0,"",INDEX('Tableau FR Download'!G:G,MATCH('Eligible Components'!L1641,'Tableau FR Download'!A:A,0)))</f>
        <v>FR1413-ZMB-C</v>
      </c>
      <c r="N1641" s="2" t="str">
        <f>IFERROR(IF(LEFT(INDEX('Tableau FR Download'!J:J,MATCH('Eligible Components'!M1641,'Tableau FR Download'!G:G,0)),FIND(" - ",INDEX('Tableau FR Download'!J:J,MATCH('Eligible Components'!M1641,'Tableau FR Download'!G:G,0)))-1) = 0,"",LEFT(INDEX('Tableau FR Download'!J:J,MATCH('Eligible Components'!M1641,'Tableau FR Download'!G:G,0)),FIND(" - ",INDEX('Tableau FR Download'!J:J,MATCH('Eligible Components'!M1641,'Tableau FR Download'!G:G,0)))-1)),"")</f>
        <v>Window 2</v>
      </c>
      <c r="O1641" s="2" t="str">
        <f>IF(T1641="No","",IFERROR(IF(INDEX('Tableau FR Download'!M:M,MATCH('Eligible Components'!M1641,'Tableau FR Download'!G:G,0))=0,"",INDEX('Tableau FR Download'!M:M,MATCH('Eligible Components'!M1641,'Tableau FR Download'!G:G,0))),""))</f>
        <v>Grant Making</v>
      </c>
      <c r="P1641" s="27">
        <f>IF(IFERROR(
INDEX('Funding Request Tracker'!$G$6:$G$13,MATCH('Eligible Components'!N1641,'Funding Request Tracker'!$F$6:$F$13,0)),"")=0,"",
IFERROR(INDEX('Funding Request Tracker'!$G$6:$G$13,MATCH('Eligible Components'!N1641,'Funding Request Tracker'!$F$6:$F$13,0)),
""))</f>
        <v>45076</v>
      </c>
      <c r="Q1641" s="27">
        <f>IF(IFERROR(INDEX('Tableau FR Download'!N:N,MATCH('Eligible Components'!M1641,'Tableau FR Download'!G:G,0)),"")=0,"",IFERROR(INDEX('Tableau FR Download'!N:N,MATCH('Eligible Components'!M1641,'Tableau FR Download'!G:G,0)),""))</f>
        <v>45253</v>
      </c>
      <c r="R1641" s="27">
        <f>IF(IFERROR(INDEX('Tableau FR Download'!O:O,MATCH('Eligible Components'!M1641,'Tableau FR Download'!G:G,0)),"")=0,"",IFERROR(INDEX('Tableau FR Download'!O:O,MATCH('Eligible Components'!M1641,'Tableau FR Download'!G:G,0)),""))</f>
        <v>45275</v>
      </c>
      <c r="S1641">
        <f t="shared" si="87"/>
        <v>6.5245901639344259</v>
      </c>
      <c r="T1641" s="1" t="str">
        <f>IFERROR(INDEX('User Instructions'!$E$3:$E$8,MATCH('Eligible Components'!N1641,'User Instructions'!$D$3:$D$8,0)),"")</f>
        <v>Yes</v>
      </c>
      <c r="U1641" s="1" t="str">
        <f>IFERROR(IF(INDEX('Tableau FR Download'!M:M,MATCH('Eligible Components'!M1641,'Tableau FR Download'!G:G,0))=0,"",INDEX('Tableau FR Download'!M:M,MATCH('Eligible Components'!M1641,'Tableau FR Download'!G:G,0))),"")</f>
        <v>Grant Making</v>
      </c>
    </row>
    <row r="1642" spans="1:21" hidden="1" x14ac:dyDescent="0.35">
      <c r="A1642" s="1">
        <f t="shared" si="89"/>
        <v>0</v>
      </c>
      <c r="B1642" s="1">
        <v>0</v>
      </c>
      <c r="C1642" s="1" t="s">
        <v>201</v>
      </c>
      <c r="D1642" s="1" t="s">
        <v>186</v>
      </c>
      <c r="E1642" s="1" t="s">
        <v>53</v>
      </c>
      <c r="F1642" s="1" t="s">
        <v>209</v>
      </c>
      <c r="G1642" s="1" t="str">
        <f t="shared" si="85"/>
        <v>Zambia-HIV/AIDS,Tuberculosis,Malaria</v>
      </c>
      <c r="H1642" s="1">
        <v>1</v>
      </c>
      <c r="I1642" s="1" t="s">
        <v>107</v>
      </c>
      <c r="J1642" s="1" t="str">
        <f>IF(IFERROR(IF(M1642="",INDEX('Review Approach Lookup'!D:D,MATCH('Eligible Components'!G1642,'Review Approach Lookup'!A:A,0)),INDEX('Tableau FR Download'!I:I,MATCH(M1642,'Tableau FR Download'!G:G,0))),"")=0,"TBC",IFERROR(IF(M1642="",INDEX('Review Approach Lookup'!D:D,MATCH('Eligible Components'!G1642,'Review Approach Lookup'!A:A,0)),INDEX('Tableau FR Download'!I:I,MATCH(M1642,'Tableau FR Download'!G:G,0))),""))</f>
        <v/>
      </c>
      <c r="K1642" s="1" t="s">
        <v>219</v>
      </c>
      <c r="L1642" s="1">
        <f>_xlfn.MAXIFS('Tableau FR Download'!A:A,'Tableau FR Download'!B:B,'Eligible Components'!G1642)</f>
        <v>0</v>
      </c>
      <c r="M1642" s="1" t="str">
        <f>IF(L1642=0,"",INDEX('Tableau FR Download'!G:G,MATCH('Eligible Components'!L1642,'Tableau FR Download'!A:A,0)))</f>
        <v/>
      </c>
      <c r="N1642" s="2" t="str">
        <f>IFERROR(IF(LEFT(INDEX('Tableau FR Download'!J:J,MATCH('Eligible Components'!M1642,'Tableau FR Download'!G:G,0)),FIND(" - ",INDEX('Tableau FR Download'!J:J,MATCH('Eligible Components'!M1642,'Tableau FR Download'!G:G,0)))-1) = 0,"",LEFT(INDEX('Tableau FR Download'!J:J,MATCH('Eligible Components'!M1642,'Tableau FR Download'!G:G,0)),FIND(" - ",INDEX('Tableau FR Download'!J:J,MATCH('Eligible Components'!M1642,'Tableau FR Download'!G:G,0)))-1)),"")</f>
        <v/>
      </c>
      <c r="O1642" s="2" t="str">
        <f>IF(T1642="No","",IFERROR(IF(INDEX('Tableau FR Download'!M:M,MATCH('Eligible Components'!M1642,'Tableau FR Download'!G:G,0))=0,"",INDEX('Tableau FR Download'!M:M,MATCH('Eligible Components'!M1642,'Tableau FR Download'!G:G,0))),""))</f>
        <v/>
      </c>
      <c r="P1642" s="27" t="str">
        <f>IF(IFERROR(
INDEX('Funding Request Tracker'!$G$6:$G$13,MATCH('Eligible Components'!N1642,'Funding Request Tracker'!$F$6:$F$13,0)),"")=0,"",
IFERROR(INDEX('Funding Request Tracker'!$G$6:$G$13,MATCH('Eligible Components'!N1642,'Funding Request Tracker'!$F$6:$F$13,0)),
""))</f>
        <v/>
      </c>
      <c r="Q1642" s="27" t="str">
        <f>IF(IFERROR(INDEX('Tableau FR Download'!N:N,MATCH('Eligible Components'!M1642,'Tableau FR Download'!G:G,0)),"")=0,"",IFERROR(INDEX('Tableau FR Download'!N:N,MATCH('Eligible Components'!M1642,'Tableau FR Download'!G:G,0)),""))</f>
        <v/>
      </c>
      <c r="R1642" s="27" t="str">
        <f>IF(IFERROR(INDEX('Tableau FR Download'!O:O,MATCH('Eligible Components'!M1642,'Tableau FR Download'!G:G,0)),"")=0,"",IFERROR(INDEX('Tableau FR Download'!O:O,MATCH('Eligible Components'!M1642,'Tableau FR Download'!G:G,0)),""))</f>
        <v/>
      </c>
      <c r="S1642" t="str">
        <f t="shared" si="87"/>
        <v/>
      </c>
      <c r="T1642" s="1" t="str">
        <f>IFERROR(INDEX('User Instructions'!$E$3:$E$8,MATCH('Eligible Components'!N1642,'User Instructions'!$D$3:$D$8,0)),"")</f>
        <v/>
      </c>
      <c r="U1642" s="1" t="str">
        <f>IFERROR(IF(INDEX('Tableau FR Download'!M:M,MATCH('Eligible Components'!M1642,'Tableau FR Download'!G:G,0))=0,"",INDEX('Tableau FR Download'!M:M,MATCH('Eligible Components'!M1642,'Tableau FR Download'!G:G,0))),"")</f>
        <v/>
      </c>
    </row>
    <row r="1643" spans="1:21" hidden="1" x14ac:dyDescent="0.35">
      <c r="A1643" s="1">
        <f t="shared" si="89"/>
        <v>0</v>
      </c>
      <c r="B1643" s="1">
        <v>0</v>
      </c>
      <c r="C1643" s="1" t="s">
        <v>201</v>
      </c>
      <c r="D1643" s="1" t="s">
        <v>186</v>
      </c>
      <c r="E1643" s="1" t="s">
        <v>81</v>
      </c>
      <c r="F1643" s="1" t="s">
        <v>210</v>
      </c>
      <c r="G1643" s="1" t="str">
        <f t="shared" si="85"/>
        <v>Zambia-HIV/AIDS,Tuberculosis,Malaria,RSSH</v>
      </c>
      <c r="H1643" s="1">
        <v>1</v>
      </c>
      <c r="I1643" s="1" t="s">
        <v>107</v>
      </c>
      <c r="J1643" s="1" t="str">
        <f>IF(IFERROR(IF(M1643="",INDEX('Review Approach Lookup'!D:D,MATCH('Eligible Components'!G1643,'Review Approach Lookup'!A:A,0)),INDEX('Tableau FR Download'!I:I,MATCH(M1643,'Tableau FR Download'!G:G,0))),"")=0,"TBC",IFERROR(IF(M1643="",INDEX('Review Approach Lookup'!D:D,MATCH('Eligible Components'!G1643,'Review Approach Lookup'!A:A,0)),INDEX('Tableau FR Download'!I:I,MATCH(M1643,'Tableau FR Download'!G:G,0))),""))</f>
        <v/>
      </c>
      <c r="K1643" s="1" t="s">
        <v>219</v>
      </c>
      <c r="L1643" s="1">
        <f>_xlfn.MAXIFS('Tableau FR Download'!A:A,'Tableau FR Download'!B:B,'Eligible Components'!G1643)</f>
        <v>0</v>
      </c>
      <c r="M1643" s="1" t="str">
        <f>IF(L1643=0,"",INDEX('Tableau FR Download'!G:G,MATCH('Eligible Components'!L1643,'Tableau FR Download'!A:A,0)))</f>
        <v/>
      </c>
      <c r="N1643" s="2" t="str">
        <f>IFERROR(IF(LEFT(INDEX('Tableau FR Download'!J:J,MATCH('Eligible Components'!M1643,'Tableau FR Download'!G:G,0)),FIND(" - ",INDEX('Tableau FR Download'!J:J,MATCH('Eligible Components'!M1643,'Tableau FR Download'!G:G,0)))-1) = 0,"",LEFT(INDEX('Tableau FR Download'!J:J,MATCH('Eligible Components'!M1643,'Tableau FR Download'!G:G,0)),FIND(" - ",INDEX('Tableau FR Download'!J:J,MATCH('Eligible Components'!M1643,'Tableau FR Download'!G:G,0)))-1)),"")</f>
        <v/>
      </c>
      <c r="O1643" s="2" t="str">
        <f>IF(T1643="No","",IFERROR(IF(INDEX('Tableau FR Download'!M:M,MATCH('Eligible Components'!M1643,'Tableau FR Download'!G:G,0))=0,"",INDEX('Tableau FR Download'!M:M,MATCH('Eligible Components'!M1643,'Tableau FR Download'!G:G,0))),""))</f>
        <v/>
      </c>
      <c r="P1643" s="27" t="str">
        <f>IF(IFERROR(
INDEX('Funding Request Tracker'!$G$6:$G$13,MATCH('Eligible Components'!N1643,'Funding Request Tracker'!$F$6:$F$13,0)),"")=0,"",
IFERROR(INDEX('Funding Request Tracker'!$G$6:$G$13,MATCH('Eligible Components'!N1643,'Funding Request Tracker'!$F$6:$F$13,0)),
""))</f>
        <v/>
      </c>
      <c r="Q1643" s="27" t="str">
        <f>IF(IFERROR(INDEX('Tableau FR Download'!N:N,MATCH('Eligible Components'!M1643,'Tableau FR Download'!G:G,0)),"")=0,"",IFERROR(INDEX('Tableau FR Download'!N:N,MATCH('Eligible Components'!M1643,'Tableau FR Download'!G:G,0)),""))</f>
        <v/>
      </c>
      <c r="R1643" s="27" t="str">
        <f>IF(IFERROR(INDEX('Tableau FR Download'!O:O,MATCH('Eligible Components'!M1643,'Tableau FR Download'!G:G,0)),"")=0,"",IFERROR(INDEX('Tableau FR Download'!O:O,MATCH('Eligible Components'!M1643,'Tableau FR Download'!G:G,0)),""))</f>
        <v/>
      </c>
      <c r="S1643" t="str">
        <f t="shared" si="87"/>
        <v/>
      </c>
      <c r="T1643" s="1" t="str">
        <f>IFERROR(INDEX('User Instructions'!$E$3:$E$8,MATCH('Eligible Components'!N1643,'User Instructions'!$D$3:$D$8,0)),"")</f>
        <v/>
      </c>
      <c r="U1643" s="1" t="str">
        <f>IFERROR(IF(INDEX('Tableau FR Download'!M:M,MATCH('Eligible Components'!M1643,'Tableau FR Download'!G:G,0))=0,"",INDEX('Tableau FR Download'!M:M,MATCH('Eligible Components'!M1643,'Tableau FR Download'!G:G,0))),"")</f>
        <v/>
      </c>
    </row>
    <row r="1644" spans="1:21" hidden="1" x14ac:dyDescent="0.35">
      <c r="A1644" s="1">
        <f t="shared" si="89"/>
        <v>0</v>
      </c>
      <c r="B1644" s="1">
        <v>0</v>
      </c>
      <c r="C1644" s="1" t="s">
        <v>201</v>
      </c>
      <c r="D1644" s="1" t="s">
        <v>186</v>
      </c>
      <c r="E1644" s="1" t="s">
        <v>137</v>
      </c>
      <c r="F1644" s="1" t="s">
        <v>211</v>
      </c>
      <c r="G1644" s="1" t="str">
        <f t="shared" si="85"/>
        <v>Zambia-HIV/AIDS,Tuberculosis,RSSH</v>
      </c>
      <c r="H1644" s="1">
        <v>1</v>
      </c>
      <c r="I1644" s="1" t="s">
        <v>107</v>
      </c>
      <c r="J1644" s="1" t="str">
        <f>IF(IFERROR(IF(M1644="",INDEX('Review Approach Lookup'!D:D,MATCH('Eligible Components'!G1644,'Review Approach Lookup'!A:A,0)),INDEX('Tableau FR Download'!I:I,MATCH(M1644,'Tableau FR Download'!G:G,0))),"")=0,"TBC",IFERROR(IF(M1644="",INDEX('Review Approach Lookup'!D:D,MATCH('Eligible Components'!G1644,'Review Approach Lookup'!A:A,0)),INDEX('Tableau FR Download'!I:I,MATCH(M1644,'Tableau FR Download'!G:G,0))),""))</f>
        <v/>
      </c>
      <c r="K1644" s="1" t="s">
        <v>219</v>
      </c>
      <c r="L1644" s="1">
        <f>_xlfn.MAXIFS('Tableau FR Download'!A:A,'Tableau FR Download'!B:B,'Eligible Components'!G1644)</f>
        <v>0</v>
      </c>
      <c r="M1644" s="1" t="str">
        <f>IF(L1644=0,"",INDEX('Tableau FR Download'!G:G,MATCH('Eligible Components'!L1644,'Tableau FR Download'!A:A,0)))</f>
        <v/>
      </c>
      <c r="N1644" s="2" t="str">
        <f>IFERROR(IF(LEFT(INDEX('Tableau FR Download'!J:J,MATCH('Eligible Components'!M1644,'Tableau FR Download'!G:G,0)),FIND(" - ",INDEX('Tableau FR Download'!J:J,MATCH('Eligible Components'!M1644,'Tableau FR Download'!G:G,0)))-1) = 0,"",LEFT(INDEX('Tableau FR Download'!J:J,MATCH('Eligible Components'!M1644,'Tableau FR Download'!G:G,0)),FIND(" - ",INDEX('Tableau FR Download'!J:J,MATCH('Eligible Components'!M1644,'Tableau FR Download'!G:G,0)))-1)),"")</f>
        <v/>
      </c>
      <c r="O1644" s="2" t="str">
        <f>IF(T1644="No","",IFERROR(IF(INDEX('Tableau FR Download'!M:M,MATCH('Eligible Components'!M1644,'Tableau FR Download'!G:G,0))=0,"",INDEX('Tableau FR Download'!M:M,MATCH('Eligible Components'!M1644,'Tableau FR Download'!G:G,0))),""))</f>
        <v/>
      </c>
      <c r="P1644" s="27" t="str">
        <f>IF(IFERROR(
INDEX('Funding Request Tracker'!$G$6:$G$13,MATCH('Eligible Components'!N1644,'Funding Request Tracker'!$F$6:$F$13,0)),"")=0,"",
IFERROR(INDEX('Funding Request Tracker'!$G$6:$G$13,MATCH('Eligible Components'!N1644,'Funding Request Tracker'!$F$6:$F$13,0)),
""))</f>
        <v/>
      </c>
      <c r="Q1644" s="27" t="str">
        <f>IF(IFERROR(INDEX('Tableau FR Download'!N:N,MATCH('Eligible Components'!M1644,'Tableau FR Download'!G:G,0)),"")=0,"",IFERROR(INDEX('Tableau FR Download'!N:N,MATCH('Eligible Components'!M1644,'Tableau FR Download'!G:G,0)),""))</f>
        <v/>
      </c>
      <c r="R1644" s="27" t="str">
        <f>IF(IFERROR(INDEX('Tableau FR Download'!O:O,MATCH('Eligible Components'!M1644,'Tableau FR Download'!G:G,0)),"")=0,"",IFERROR(INDEX('Tableau FR Download'!O:O,MATCH('Eligible Components'!M1644,'Tableau FR Download'!G:G,0)),""))</f>
        <v/>
      </c>
      <c r="S1644" t="str">
        <f t="shared" si="87"/>
        <v/>
      </c>
      <c r="T1644" s="1" t="str">
        <f>IFERROR(INDEX('User Instructions'!$E$3:$E$8,MATCH('Eligible Components'!N1644,'User Instructions'!$D$3:$D$8,0)),"")</f>
        <v/>
      </c>
      <c r="U1644" s="1" t="str">
        <f>IFERROR(IF(INDEX('Tableau FR Download'!M:M,MATCH('Eligible Components'!M1644,'Tableau FR Download'!G:G,0))=0,"",INDEX('Tableau FR Download'!M:M,MATCH('Eligible Components'!M1644,'Tableau FR Download'!G:G,0))),"")</f>
        <v/>
      </c>
    </row>
    <row r="1645" spans="1:21" hidden="1" x14ac:dyDescent="0.35">
      <c r="A1645" s="1">
        <f t="shared" si="89"/>
        <v>1</v>
      </c>
      <c r="B1645" s="1">
        <v>0</v>
      </c>
      <c r="C1645" s="1" t="s">
        <v>201</v>
      </c>
      <c r="D1645" s="1" t="s">
        <v>186</v>
      </c>
      <c r="E1645" s="1" t="s">
        <v>68</v>
      </c>
      <c r="F1645" s="1" t="s">
        <v>68</v>
      </c>
      <c r="G1645" s="1" t="str">
        <f t="shared" si="85"/>
        <v>Zambia-Malaria</v>
      </c>
      <c r="H1645" s="1">
        <v>1</v>
      </c>
      <c r="I1645" s="1" t="s">
        <v>107</v>
      </c>
      <c r="J1645" s="1" t="str">
        <f>IF(IFERROR(IF(M1645="",INDEX('Review Approach Lookup'!D:D,MATCH('Eligible Components'!G1645,'Review Approach Lookup'!A:A,0)),INDEX('Tableau FR Download'!I:I,MATCH(M1645,'Tableau FR Download'!G:G,0))),"")=0,"TBC",IFERROR(IF(M1645="",INDEX('Review Approach Lookup'!D:D,MATCH('Eligible Components'!G1645,'Review Approach Lookup'!A:A,0)),INDEX('Tableau FR Download'!I:I,MATCH(M1645,'Tableau FR Download'!G:G,0))),""))</f>
        <v>Full Review</v>
      </c>
      <c r="K1645" s="1" t="s">
        <v>219</v>
      </c>
      <c r="L1645" s="1">
        <f>_xlfn.MAXIFS('Tableau FR Download'!A:A,'Tableau FR Download'!B:B,'Eligible Components'!G1645)</f>
        <v>1412</v>
      </c>
      <c r="M1645" s="1" t="str">
        <f>IF(L1645=0,"",INDEX('Tableau FR Download'!G:G,MATCH('Eligible Components'!L1645,'Tableau FR Download'!A:A,0)))</f>
        <v>FR1412-ZMB-M</v>
      </c>
      <c r="N1645" s="2" t="str">
        <f>IFERROR(IF(LEFT(INDEX('Tableau FR Download'!J:J,MATCH('Eligible Components'!M1645,'Tableau FR Download'!G:G,0)),FIND(" - ",INDEX('Tableau FR Download'!J:J,MATCH('Eligible Components'!M1645,'Tableau FR Download'!G:G,0)))-1) = 0,"",LEFT(INDEX('Tableau FR Download'!J:J,MATCH('Eligible Components'!M1645,'Tableau FR Download'!G:G,0)),FIND(" - ",INDEX('Tableau FR Download'!J:J,MATCH('Eligible Components'!M1645,'Tableau FR Download'!G:G,0)))-1)),"")</f>
        <v>Window 2</v>
      </c>
      <c r="O1645" s="2" t="str">
        <f>IF(T1645="No","",IFERROR(IF(INDEX('Tableau FR Download'!M:M,MATCH('Eligible Components'!M1645,'Tableau FR Download'!G:G,0))=0,"",INDEX('Tableau FR Download'!M:M,MATCH('Eligible Components'!M1645,'Tableau FR Download'!G:G,0))),""))</f>
        <v>Grant Making</v>
      </c>
      <c r="P1645" s="27">
        <f>IF(IFERROR(
INDEX('Funding Request Tracker'!$G$6:$G$13,MATCH('Eligible Components'!N1645,'Funding Request Tracker'!$F$6:$F$13,0)),"")=0,"",
IFERROR(INDEX('Funding Request Tracker'!$G$6:$G$13,MATCH('Eligible Components'!N1645,'Funding Request Tracker'!$F$6:$F$13,0)),
""))</f>
        <v>45076</v>
      </c>
      <c r="Q1645" s="27">
        <f>IF(IFERROR(INDEX('Tableau FR Download'!N:N,MATCH('Eligible Components'!M1645,'Tableau FR Download'!G:G,0)),"")=0,"",IFERROR(INDEX('Tableau FR Download'!N:N,MATCH('Eligible Components'!M1645,'Tableau FR Download'!G:G,0)),""))</f>
        <v>45253</v>
      </c>
      <c r="R1645" s="27">
        <f>IF(IFERROR(INDEX('Tableau FR Download'!O:O,MATCH('Eligible Components'!M1645,'Tableau FR Download'!G:G,0)),"")=0,"",IFERROR(INDEX('Tableau FR Download'!O:O,MATCH('Eligible Components'!M1645,'Tableau FR Download'!G:G,0)),""))</f>
        <v>45275</v>
      </c>
      <c r="S1645">
        <f t="shared" si="87"/>
        <v>6.5245901639344259</v>
      </c>
      <c r="T1645" s="1" t="str">
        <f>IFERROR(INDEX('User Instructions'!$E$3:$E$8,MATCH('Eligible Components'!N1645,'User Instructions'!$D$3:$D$8,0)),"")</f>
        <v>Yes</v>
      </c>
      <c r="U1645" s="1" t="str">
        <f>IFERROR(IF(INDEX('Tableau FR Download'!M:M,MATCH('Eligible Components'!M1645,'Tableau FR Download'!G:G,0))=0,"",INDEX('Tableau FR Download'!M:M,MATCH('Eligible Components'!M1645,'Tableau FR Download'!G:G,0))),"")</f>
        <v>Grant Making</v>
      </c>
    </row>
    <row r="1646" spans="1:21" hidden="1" x14ac:dyDescent="0.35">
      <c r="A1646" s="1">
        <f t="shared" si="89"/>
        <v>0</v>
      </c>
      <c r="B1646" s="1">
        <v>0</v>
      </c>
      <c r="C1646" s="1" t="s">
        <v>201</v>
      </c>
      <c r="D1646" s="1" t="s">
        <v>186</v>
      </c>
      <c r="E1646" s="1" t="s">
        <v>94</v>
      </c>
      <c r="F1646" s="1" t="s">
        <v>212</v>
      </c>
      <c r="G1646" s="1" t="str">
        <f t="shared" si="85"/>
        <v>Zambia-Malaria,RSSH</v>
      </c>
      <c r="H1646" s="1">
        <v>1</v>
      </c>
      <c r="I1646" s="1" t="s">
        <v>107</v>
      </c>
      <c r="J1646" s="1" t="str">
        <f>IF(IFERROR(IF(M1646="",INDEX('Review Approach Lookup'!D:D,MATCH('Eligible Components'!G1646,'Review Approach Lookup'!A:A,0)),INDEX('Tableau FR Download'!I:I,MATCH(M1646,'Tableau FR Download'!G:G,0))),"")=0,"TBC",IFERROR(IF(M1646="",INDEX('Review Approach Lookup'!D:D,MATCH('Eligible Components'!G1646,'Review Approach Lookup'!A:A,0)),INDEX('Tableau FR Download'!I:I,MATCH(M1646,'Tableau FR Download'!G:G,0))),""))</f>
        <v/>
      </c>
      <c r="K1646" s="1" t="s">
        <v>219</v>
      </c>
      <c r="L1646" s="1">
        <f>_xlfn.MAXIFS('Tableau FR Download'!A:A,'Tableau FR Download'!B:B,'Eligible Components'!G1646)</f>
        <v>0</v>
      </c>
      <c r="M1646" s="1" t="str">
        <f>IF(L1646=0,"",INDEX('Tableau FR Download'!G:G,MATCH('Eligible Components'!L1646,'Tableau FR Download'!A:A,0)))</f>
        <v/>
      </c>
      <c r="N1646" s="2" t="str">
        <f>IFERROR(IF(LEFT(INDEX('Tableau FR Download'!J:J,MATCH('Eligible Components'!M1646,'Tableau FR Download'!G:G,0)),FIND(" - ",INDEX('Tableau FR Download'!J:J,MATCH('Eligible Components'!M1646,'Tableau FR Download'!G:G,0)))-1) = 0,"",LEFT(INDEX('Tableau FR Download'!J:J,MATCH('Eligible Components'!M1646,'Tableau FR Download'!G:G,0)),FIND(" - ",INDEX('Tableau FR Download'!J:J,MATCH('Eligible Components'!M1646,'Tableau FR Download'!G:G,0)))-1)),"")</f>
        <v/>
      </c>
      <c r="O1646" s="2" t="str">
        <f>IF(T1646="No","",IFERROR(IF(INDEX('Tableau FR Download'!M:M,MATCH('Eligible Components'!M1646,'Tableau FR Download'!G:G,0))=0,"",INDEX('Tableau FR Download'!M:M,MATCH('Eligible Components'!M1646,'Tableau FR Download'!G:G,0))),""))</f>
        <v/>
      </c>
      <c r="P1646" s="27" t="str">
        <f>IF(IFERROR(
INDEX('Funding Request Tracker'!$G$6:$G$13,MATCH('Eligible Components'!N1646,'Funding Request Tracker'!$F$6:$F$13,0)),"")=0,"",
IFERROR(INDEX('Funding Request Tracker'!$G$6:$G$13,MATCH('Eligible Components'!N1646,'Funding Request Tracker'!$F$6:$F$13,0)),
""))</f>
        <v/>
      </c>
      <c r="Q1646" s="27" t="str">
        <f>IF(IFERROR(INDEX('Tableau FR Download'!N:N,MATCH('Eligible Components'!M1646,'Tableau FR Download'!G:G,0)),"")=0,"",IFERROR(INDEX('Tableau FR Download'!N:N,MATCH('Eligible Components'!M1646,'Tableau FR Download'!G:G,0)),""))</f>
        <v/>
      </c>
      <c r="R1646" s="27" t="str">
        <f>IF(IFERROR(INDEX('Tableau FR Download'!O:O,MATCH('Eligible Components'!M1646,'Tableau FR Download'!G:G,0)),"")=0,"",IFERROR(INDEX('Tableau FR Download'!O:O,MATCH('Eligible Components'!M1646,'Tableau FR Download'!G:G,0)),""))</f>
        <v/>
      </c>
      <c r="S1646" t="str">
        <f t="shared" si="87"/>
        <v/>
      </c>
      <c r="T1646" s="1" t="str">
        <f>IFERROR(INDEX('User Instructions'!$E$3:$E$8,MATCH('Eligible Components'!N1646,'User Instructions'!$D$3:$D$8,0)),"")</f>
        <v/>
      </c>
      <c r="U1646" s="1" t="str">
        <f>IFERROR(IF(INDEX('Tableau FR Download'!M:M,MATCH('Eligible Components'!M1646,'Tableau FR Download'!G:G,0))=0,"",INDEX('Tableau FR Download'!M:M,MATCH('Eligible Components'!M1646,'Tableau FR Download'!G:G,0))),"")</f>
        <v/>
      </c>
    </row>
    <row r="1647" spans="1:21" hidden="1" x14ac:dyDescent="0.35">
      <c r="A1647" s="1">
        <f t="shared" si="89"/>
        <v>0</v>
      </c>
      <c r="B1647" s="1">
        <v>0</v>
      </c>
      <c r="C1647" s="1" t="s">
        <v>201</v>
      </c>
      <c r="D1647" s="1" t="s">
        <v>186</v>
      </c>
      <c r="E1647" s="1" t="s">
        <v>91</v>
      </c>
      <c r="F1647" s="1" t="s">
        <v>91</v>
      </c>
      <c r="G1647" s="1" t="str">
        <f t="shared" si="85"/>
        <v>Zambia-RSSH</v>
      </c>
      <c r="H1647" s="1">
        <v>1</v>
      </c>
      <c r="I1647" s="1" t="s">
        <v>107</v>
      </c>
      <c r="J1647" s="1" t="str">
        <f>IF(IFERROR(IF(M1647="",INDEX('Review Approach Lookup'!D:D,MATCH('Eligible Components'!G1647,'Review Approach Lookup'!A:A,0)),INDEX('Tableau FR Download'!I:I,MATCH(M1647,'Tableau FR Download'!G:G,0))),"")=0,"TBC",IFERROR(IF(M1647="",INDEX('Review Approach Lookup'!D:D,MATCH('Eligible Components'!G1647,'Review Approach Lookup'!A:A,0)),INDEX('Tableau FR Download'!I:I,MATCH(M1647,'Tableau FR Download'!G:G,0))),""))</f>
        <v>TBC</v>
      </c>
      <c r="K1647" s="1" t="s">
        <v>219</v>
      </c>
      <c r="L1647" s="1">
        <f>_xlfn.MAXIFS('Tableau FR Download'!A:A,'Tableau FR Download'!B:B,'Eligible Components'!G1647)</f>
        <v>0</v>
      </c>
      <c r="M1647" s="1" t="str">
        <f>IF(L1647=0,"",INDEX('Tableau FR Download'!G:G,MATCH('Eligible Components'!L1647,'Tableau FR Download'!A:A,0)))</f>
        <v/>
      </c>
      <c r="N1647" s="2" t="str">
        <f>IFERROR(IF(LEFT(INDEX('Tableau FR Download'!J:J,MATCH('Eligible Components'!M1647,'Tableau FR Download'!G:G,0)),FIND(" - ",INDEX('Tableau FR Download'!J:J,MATCH('Eligible Components'!M1647,'Tableau FR Download'!G:G,0)))-1) = 0,"",LEFT(INDEX('Tableau FR Download'!J:J,MATCH('Eligible Components'!M1647,'Tableau FR Download'!G:G,0)),FIND(" - ",INDEX('Tableau FR Download'!J:J,MATCH('Eligible Components'!M1647,'Tableau FR Download'!G:G,0)))-1)),"")</f>
        <v/>
      </c>
      <c r="O1647" s="2" t="str">
        <f>IF(T1647="No","",IFERROR(IF(INDEX('Tableau FR Download'!M:M,MATCH('Eligible Components'!M1647,'Tableau FR Download'!G:G,0))=0,"",INDEX('Tableau FR Download'!M:M,MATCH('Eligible Components'!M1647,'Tableau FR Download'!G:G,0))),""))</f>
        <v/>
      </c>
      <c r="P1647" s="27" t="str">
        <f>IF(IFERROR(
INDEX('Funding Request Tracker'!$G$6:$G$13,MATCH('Eligible Components'!N1647,'Funding Request Tracker'!$F$6:$F$13,0)),"")=0,"",
IFERROR(INDEX('Funding Request Tracker'!$G$6:$G$13,MATCH('Eligible Components'!N1647,'Funding Request Tracker'!$F$6:$F$13,0)),
""))</f>
        <v/>
      </c>
      <c r="Q1647" s="27" t="str">
        <f>IF(IFERROR(INDEX('Tableau FR Download'!N:N,MATCH('Eligible Components'!M1647,'Tableau FR Download'!G:G,0)),"")=0,"",IFERROR(INDEX('Tableau FR Download'!N:N,MATCH('Eligible Components'!M1647,'Tableau FR Download'!G:G,0)),""))</f>
        <v/>
      </c>
      <c r="R1647" s="27" t="str">
        <f>IF(IFERROR(INDEX('Tableau FR Download'!O:O,MATCH('Eligible Components'!M1647,'Tableau FR Download'!G:G,0)),"")=0,"",IFERROR(INDEX('Tableau FR Download'!O:O,MATCH('Eligible Components'!M1647,'Tableau FR Download'!G:G,0)),""))</f>
        <v/>
      </c>
      <c r="S1647" t="str">
        <f t="shared" si="87"/>
        <v/>
      </c>
      <c r="T1647" s="1" t="str">
        <f>IFERROR(INDEX('User Instructions'!$E$3:$E$8,MATCH('Eligible Components'!N1647,'User Instructions'!$D$3:$D$8,0)),"")</f>
        <v/>
      </c>
      <c r="U1647" s="1" t="str">
        <f>IFERROR(IF(INDEX('Tableau FR Download'!M:M,MATCH('Eligible Components'!M1647,'Tableau FR Download'!G:G,0))=0,"",INDEX('Tableau FR Download'!M:M,MATCH('Eligible Components'!M1647,'Tableau FR Download'!G:G,0))),"")</f>
        <v/>
      </c>
    </row>
    <row r="1648" spans="1:21" hidden="1" x14ac:dyDescent="0.35">
      <c r="A1648" s="1">
        <f t="shared" si="89"/>
        <v>0</v>
      </c>
      <c r="B1648" s="1">
        <v>1</v>
      </c>
      <c r="C1648" s="1" t="s">
        <v>201</v>
      </c>
      <c r="D1648" s="1" t="s">
        <v>186</v>
      </c>
      <c r="E1648" s="1" t="s">
        <v>61</v>
      </c>
      <c r="F1648" s="1" t="s">
        <v>213</v>
      </c>
      <c r="G1648" s="1" t="str">
        <f t="shared" si="85"/>
        <v>Zambia-Tuberculosis</v>
      </c>
      <c r="H1648" s="1">
        <v>1</v>
      </c>
      <c r="I1648" s="1" t="s">
        <v>107</v>
      </c>
      <c r="J1648" s="1" t="str">
        <f>IF(IFERROR(IF(M1648="",INDEX('Review Approach Lookup'!D:D,MATCH('Eligible Components'!G1648,'Review Approach Lookup'!A:A,0)),INDEX('Tableau FR Download'!I:I,MATCH(M1648,'Tableau FR Download'!G:G,0))),"")=0,"TBC",IFERROR(IF(M1648="",INDEX('Review Approach Lookup'!D:D,MATCH('Eligible Components'!G1648,'Review Approach Lookup'!A:A,0)),INDEX('Tableau FR Download'!I:I,MATCH(M1648,'Tableau FR Download'!G:G,0))),""))</f>
        <v>Full Review</v>
      </c>
      <c r="K1648" s="1" t="s">
        <v>219</v>
      </c>
      <c r="L1648" s="1">
        <f>_xlfn.MAXIFS('Tableau FR Download'!A:A,'Tableau FR Download'!B:B,'Eligible Components'!G1648)</f>
        <v>0</v>
      </c>
      <c r="M1648" s="1" t="str">
        <f>IF(L1648=0,"",INDEX('Tableau FR Download'!G:G,MATCH('Eligible Components'!L1648,'Tableau FR Download'!A:A,0)))</f>
        <v/>
      </c>
      <c r="N1648" s="2" t="str">
        <f>IFERROR(IF(LEFT(INDEX('Tableau FR Download'!J:J,MATCH('Eligible Components'!M1648,'Tableau FR Download'!G:G,0)),FIND(" - ",INDEX('Tableau FR Download'!J:J,MATCH('Eligible Components'!M1648,'Tableau FR Download'!G:G,0)))-1) = 0,"",LEFT(INDEX('Tableau FR Download'!J:J,MATCH('Eligible Components'!M1648,'Tableau FR Download'!G:G,0)),FIND(" - ",INDEX('Tableau FR Download'!J:J,MATCH('Eligible Components'!M1648,'Tableau FR Download'!G:G,0)))-1)),"")</f>
        <v/>
      </c>
      <c r="O1648" s="2" t="str">
        <f>IF(T1648="No","",IFERROR(IF(INDEX('Tableau FR Download'!M:M,MATCH('Eligible Components'!M1648,'Tableau FR Download'!G:G,0))=0,"",INDEX('Tableau FR Download'!M:M,MATCH('Eligible Components'!M1648,'Tableau FR Download'!G:G,0))),""))</f>
        <v/>
      </c>
      <c r="P1648" s="27" t="str">
        <f>IF(IFERROR(
INDEX('Funding Request Tracker'!$G$6:$G$13,MATCH('Eligible Components'!N1648,'Funding Request Tracker'!$F$6:$F$13,0)),"")=0,"",
IFERROR(INDEX('Funding Request Tracker'!$G$6:$G$13,MATCH('Eligible Components'!N1648,'Funding Request Tracker'!$F$6:$F$13,0)),
""))</f>
        <v/>
      </c>
      <c r="Q1648" s="27" t="str">
        <f>IF(IFERROR(INDEX('Tableau FR Download'!N:N,MATCH('Eligible Components'!M1648,'Tableau FR Download'!G:G,0)),"")=0,"",IFERROR(INDEX('Tableau FR Download'!N:N,MATCH('Eligible Components'!M1648,'Tableau FR Download'!G:G,0)),""))</f>
        <v/>
      </c>
      <c r="R1648" s="27" t="str">
        <f>IF(IFERROR(INDEX('Tableau FR Download'!O:O,MATCH('Eligible Components'!M1648,'Tableau FR Download'!G:G,0)),"")=0,"",IFERROR(INDEX('Tableau FR Download'!O:O,MATCH('Eligible Components'!M1648,'Tableau FR Download'!G:G,0)),""))</f>
        <v/>
      </c>
      <c r="S1648" t="str">
        <f t="shared" si="87"/>
        <v/>
      </c>
      <c r="T1648" s="1" t="str">
        <f>IFERROR(INDEX('User Instructions'!$E$3:$E$8,MATCH('Eligible Components'!N1648,'User Instructions'!$D$3:$D$8,0)),"")</f>
        <v/>
      </c>
      <c r="U1648" s="1" t="str">
        <f>IFERROR(IF(INDEX('Tableau FR Download'!M:M,MATCH('Eligible Components'!M1648,'Tableau FR Download'!G:G,0))=0,"",INDEX('Tableau FR Download'!M:M,MATCH('Eligible Components'!M1648,'Tableau FR Download'!G:G,0))),"")</f>
        <v/>
      </c>
    </row>
    <row r="1649" spans="1:21" hidden="1" x14ac:dyDescent="0.35">
      <c r="A1649" s="1">
        <f t="shared" si="89"/>
        <v>0</v>
      </c>
      <c r="B1649" s="1">
        <v>0</v>
      </c>
      <c r="C1649" s="1" t="s">
        <v>201</v>
      </c>
      <c r="D1649" s="1" t="s">
        <v>186</v>
      </c>
      <c r="E1649" s="1" t="s">
        <v>168</v>
      </c>
      <c r="F1649" s="1" t="s">
        <v>214</v>
      </c>
      <c r="G1649" s="1" t="str">
        <f t="shared" si="85"/>
        <v>Zambia-Tuberculosis,Malaria</v>
      </c>
      <c r="H1649" s="1">
        <v>1</v>
      </c>
      <c r="I1649" s="1" t="s">
        <v>107</v>
      </c>
      <c r="J1649" s="1" t="str">
        <f>IF(IFERROR(IF(M1649="",INDEX('Review Approach Lookup'!D:D,MATCH('Eligible Components'!G1649,'Review Approach Lookup'!A:A,0)),INDEX('Tableau FR Download'!I:I,MATCH(M1649,'Tableau FR Download'!G:G,0))),"")=0,"TBC",IFERROR(IF(M1649="",INDEX('Review Approach Lookup'!D:D,MATCH('Eligible Components'!G1649,'Review Approach Lookup'!A:A,0)),INDEX('Tableau FR Download'!I:I,MATCH(M1649,'Tableau FR Download'!G:G,0))),""))</f>
        <v/>
      </c>
      <c r="K1649" s="1" t="s">
        <v>219</v>
      </c>
      <c r="L1649" s="1">
        <f>_xlfn.MAXIFS('Tableau FR Download'!A:A,'Tableau FR Download'!B:B,'Eligible Components'!G1649)</f>
        <v>0</v>
      </c>
      <c r="M1649" s="1" t="str">
        <f>IF(L1649=0,"",INDEX('Tableau FR Download'!G:G,MATCH('Eligible Components'!L1649,'Tableau FR Download'!A:A,0)))</f>
        <v/>
      </c>
      <c r="N1649" s="2" t="str">
        <f>IFERROR(IF(LEFT(INDEX('Tableau FR Download'!J:J,MATCH('Eligible Components'!M1649,'Tableau FR Download'!G:G,0)),FIND(" - ",INDEX('Tableau FR Download'!J:J,MATCH('Eligible Components'!M1649,'Tableau FR Download'!G:G,0)))-1) = 0,"",LEFT(INDEX('Tableau FR Download'!J:J,MATCH('Eligible Components'!M1649,'Tableau FR Download'!G:G,0)),FIND(" - ",INDEX('Tableau FR Download'!J:J,MATCH('Eligible Components'!M1649,'Tableau FR Download'!G:G,0)))-1)),"")</f>
        <v/>
      </c>
      <c r="O1649" s="2" t="str">
        <f>IF(T1649="No","",IFERROR(IF(INDEX('Tableau FR Download'!M:M,MATCH('Eligible Components'!M1649,'Tableau FR Download'!G:G,0))=0,"",INDEX('Tableau FR Download'!M:M,MATCH('Eligible Components'!M1649,'Tableau FR Download'!G:G,0))),""))</f>
        <v/>
      </c>
      <c r="P1649" s="27" t="str">
        <f>IF(IFERROR(
INDEX('Funding Request Tracker'!$G$6:$G$13,MATCH('Eligible Components'!N1649,'Funding Request Tracker'!$F$6:$F$13,0)),"")=0,"",
IFERROR(INDEX('Funding Request Tracker'!$G$6:$G$13,MATCH('Eligible Components'!N1649,'Funding Request Tracker'!$F$6:$F$13,0)),
""))</f>
        <v/>
      </c>
      <c r="Q1649" s="27" t="str">
        <f>IF(IFERROR(INDEX('Tableau FR Download'!N:N,MATCH('Eligible Components'!M1649,'Tableau FR Download'!G:G,0)),"")=0,"",IFERROR(INDEX('Tableau FR Download'!N:N,MATCH('Eligible Components'!M1649,'Tableau FR Download'!G:G,0)),""))</f>
        <v/>
      </c>
      <c r="R1649" s="27" t="str">
        <f>IF(IFERROR(INDEX('Tableau FR Download'!O:O,MATCH('Eligible Components'!M1649,'Tableau FR Download'!G:G,0)),"")=0,"",IFERROR(INDEX('Tableau FR Download'!O:O,MATCH('Eligible Components'!M1649,'Tableau FR Download'!G:G,0)),""))</f>
        <v/>
      </c>
      <c r="S1649" t="str">
        <f t="shared" si="87"/>
        <v/>
      </c>
      <c r="T1649" s="1" t="str">
        <f>IFERROR(INDEX('User Instructions'!$E$3:$E$8,MATCH('Eligible Components'!N1649,'User Instructions'!$D$3:$D$8,0)),"")</f>
        <v/>
      </c>
      <c r="U1649" s="1" t="str">
        <f>IFERROR(IF(INDEX('Tableau FR Download'!M:M,MATCH('Eligible Components'!M1649,'Tableau FR Download'!G:G,0))=0,"",INDEX('Tableau FR Download'!M:M,MATCH('Eligible Components'!M1649,'Tableau FR Download'!G:G,0))),"")</f>
        <v/>
      </c>
    </row>
    <row r="1650" spans="1:21" hidden="1" x14ac:dyDescent="0.35">
      <c r="A1650" s="1">
        <f t="shared" si="89"/>
        <v>0</v>
      </c>
      <c r="B1650" s="1">
        <v>0</v>
      </c>
      <c r="C1650" s="1" t="s">
        <v>201</v>
      </c>
      <c r="D1650" s="1" t="s">
        <v>186</v>
      </c>
      <c r="E1650" s="1" t="s">
        <v>133</v>
      </c>
      <c r="F1650" s="1" t="s">
        <v>215</v>
      </c>
      <c r="G1650" s="1" t="str">
        <f t="shared" si="85"/>
        <v>Zambia-Tuberculosis,Malaria,RSSH</v>
      </c>
      <c r="H1650" s="1">
        <v>1</v>
      </c>
      <c r="I1650" s="1" t="s">
        <v>107</v>
      </c>
      <c r="J1650" s="1" t="str">
        <f>IF(IFERROR(IF(M1650="",INDEX('Review Approach Lookup'!D:D,MATCH('Eligible Components'!G1650,'Review Approach Lookup'!A:A,0)),INDEX('Tableau FR Download'!I:I,MATCH(M1650,'Tableau FR Download'!G:G,0))),"")=0,"TBC",IFERROR(IF(M1650="",INDEX('Review Approach Lookup'!D:D,MATCH('Eligible Components'!G1650,'Review Approach Lookup'!A:A,0)),INDEX('Tableau FR Download'!I:I,MATCH(M1650,'Tableau FR Download'!G:G,0))),""))</f>
        <v/>
      </c>
      <c r="K1650" s="1" t="s">
        <v>219</v>
      </c>
      <c r="L1650" s="1">
        <f>_xlfn.MAXIFS('Tableau FR Download'!A:A,'Tableau FR Download'!B:B,'Eligible Components'!G1650)</f>
        <v>0</v>
      </c>
      <c r="M1650" s="1" t="str">
        <f>IF(L1650=0,"",INDEX('Tableau FR Download'!G:G,MATCH('Eligible Components'!L1650,'Tableau FR Download'!A:A,0)))</f>
        <v/>
      </c>
      <c r="N1650" s="2" t="str">
        <f>IFERROR(IF(LEFT(INDEX('Tableau FR Download'!J:J,MATCH('Eligible Components'!M1650,'Tableau FR Download'!G:G,0)),FIND(" - ",INDEX('Tableau FR Download'!J:J,MATCH('Eligible Components'!M1650,'Tableau FR Download'!G:G,0)))-1) = 0,"",LEFT(INDEX('Tableau FR Download'!J:J,MATCH('Eligible Components'!M1650,'Tableau FR Download'!G:G,0)),FIND(" - ",INDEX('Tableau FR Download'!J:J,MATCH('Eligible Components'!M1650,'Tableau FR Download'!G:G,0)))-1)),"")</f>
        <v/>
      </c>
      <c r="O1650" s="2" t="str">
        <f>IF(T1650="No","",IFERROR(IF(INDEX('Tableau FR Download'!M:M,MATCH('Eligible Components'!M1650,'Tableau FR Download'!G:G,0))=0,"",INDEX('Tableau FR Download'!M:M,MATCH('Eligible Components'!M1650,'Tableau FR Download'!G:G,0))),""))</f>
        <v/>
      </c>
      <c r="P1650" s="27" t="str">
        <f>IF(IFERROR(
INDEX('Funding Request Tracker'!$G$6:$G$13,MATCH('Eligible Components'!N1650,'Funding Request Tracker'!$F$6:$F$13,0)),"")=0,"",
IFERROR(INDEX('Funding Request Tracker'!$G$6:$G$13,MATCH('Eligible Components'!N1650,'Funding Request Tracker'!$F$6:$F$13,0)),
""))</f>
        <v/>
      </c>
      <c r="Q1650" s="27" t="str">
        <f>IF(IFERROR(INDEX('Tableau FR Download'!N:N,MATCH('Eligible Components'!M1650,'Tableau FR Download'!G:G,0)),"")=0,"",IFERROR(INDEX('Tableau FR Download'!N:N,MATCH('Eligible Components'!M1650,'Tableau FR Download'!G:G,0)),""))</f>
        <v/>
      </c>
      <c r="R1650" s="27" t="str">
        <f>IF(IFERROR(INDEX('Tableau FR Download'!O:O,MATCH('Eligible Components'!M1650,'Tableau FR Download'!G:G,0)),"")=0,"",IFERROR(INDEX('Tableau FR Download'!O:O,MATCH('Eligible Components'!M1650,'Tableau FR Download'!G:G,0)),""))</f>
        <v/>
      </c>
      <c r="S1650" t="str">
        <f t="shared" si="87"/>
        <v/>
      </c>
      <c r="T1650" s="1" t="str">
        <f>IFERROR(INDEX('User Instructions'!$E$3:$E$8,MATCH('Eligible Components'!N1650,'User Instructions'!$D$3:$D$8,0)),"")</f>
        <v/>
      </c>
      <c r="U1650" s="1" t="str">
        <f>IFERROR(IF(INDEX('Tableau FR Download'!M:M,MATCH('Eligible Components'!M1650,'Tableau FR Download'!G:G,0))=0,"",INDEX('Tableau FR Download'!M:M,MATCH('Eligible Components'!M1650,'Tableau FR Download'!G:G,0))),"")</f>
        <v/>
      </c>
    </row>
    <row r="1651" spans="1:21" hidden="1" x14ac:dyDescent="0.35">
      <c r="A1651" s="1">
        <f t="shared" si="89"/>
        <v>0</v>
      </c>
      <c r="B1651" s="1">
        <v>0</v>
      </c>
      <c r="C1651" s="1" t="s">
        <v>201</v>
      </c>
      <c r="D1651" s="1" t="s">
        <v>186</v>
      </c>
      <c r="E1651" s="1" t="s">
        <v>121</v>
      </c>
      <c r="F1651" s="1" t="s">
        <v>216</v>
      </c>
      <c r="G1651" s="1" t="str">
        <f t="shared" si="85"/>
        <v>Zambia-Tuberculosis,RSSH</v>
      </c>
      <c r="H1651" s="1">
        <v>1</v>
      </c>
      <c r="I1651" s="1" t="s">
        <v>107</v>
      </c>
      <c r="J1651" s="1" t="str">
        <f>IF(IFERROR(IF(M1651="",INDEX('Review Approach Lookup'!D:D,MATCH('Eligible Components'!G1651,'Review Approach Lookup'!A:A,0)),INDEX('Tableau FR Download'!I:I,MATCH(M1651,'Tableau FR Download'!G:G,0))),"")=0,"TBC",IFERROR(IF(M1651="",INDEX('Review Approach Lookup'!D:D,MATCH('Eligible Components'!G1651,'Review Approach Lookup'!A:A,0)),INDEX('Tableau FR Download'!I:I,MATCH(M1651,'Tableau FR Download'!G:G,0))),""))</f>
        <v/>
      </c>
      <c r="K1651" s="1" t="s">
        <v>219</v>
      </c>
      <c r="L1651" s="1">
        <f>_xlfn.MAXIFS('Tableau FR Download'!A:A,'Tableau FR Download'!B:B,'Eligible Components'!G1651)</f>
        <v>0</v>
      </c>
      <c r="M1651" s="1" t="str">
        <f>IF(L1651=0,"",INDEX('Tableau FR Download'!G:G,MATCH('Eligible Components'!L1651,'Tableau FR Download'!A:A,0)))</f>
        <v/>
      </c>
      <c r="N1651" s="2" t="str">
        <f>IFERROR(IF(LEFT(INDEX('Tableau FR Download'!J:J,MATCH('Eligible Components'!M1651,'Tableau FR Download'!G:G,0)),FIND(" - ",INDEX('Tableau FR Download'!J:J,MATCH('Eligible Components'!M1651,'Tableau FR Download'!G:G,0)))-1) = 0,"",LEFT(INDEX('Tableau FR Download'!J:J,MATCH('Eligible Components'!M1651,'Tableau FR Download'!G:G,0)),FIND(" - ",INDEX('Tableau FR Download'!J:J,MATCH('Eligible Components'!M1651,'Tableau FR Download'!G:G,0)))-1)),"")</f>
        <v/>
      </c>
      <c r="O1651" s="2" t="str">
        <f>IF(T1651="No","",IFERROR(IF(INDEX('Tableau FR Download'!M:M,MATCH('Eligible Components'!M1651,'Tableau FR Download'!G:G,0))=0,"",INDEX('Tableau FR Download'!M:M,MATCH('Eligible Components'!M1651,'Tableau FR Download'!G:G,0))),""))</f>
        <v/>
      </c>
      <c r="P1651" s="27" t="str">
        <f>IF(IFERROR(
INDEX('Funding Request Tracker'!$G$6:$G$13,MATCH('Eligible Components'!N1651,'Funding Request Tracker'!$F$6:$F$13,0)),"")=0,"",
IFERROR(INDEX('Funding Request Tracker'!$G$6:$G$13,MATCH('Eligible Components'!N1651,'Funding Request Tracker'!$F$6:$F$13,0)),
""))</f>
        <v/>
      </c>
      <c r="Q1651" s="27" t="str">
        <f>IF(IFERROR(INDEX('Tableau FR Download'!N:N,MATCH('Eligible Components'!M1651,'Tableau FR Download'!G:G,0)),"")=0,"",IFERROR(INDEX('Tableau FR Download'!N:N,MATCH('Eligible Components'!M1651,'Tableau FR Download'!G:G,0)),""))</f>
        <v/>
      </c>
      <c r="R1651" s="27" t="str">
        <f>IF(IFERROR(INDEX('Tableau FR Download'!O:O,MATCH('Eligible Components'!M1651,'Tableau FR Download'!G:G,0)),"")=0,"",IFERROR(INDEX('Tableau FR Download'!O:O,MATCH('Eligible Components'!M1651,'Tableau FR Download'!G:G,0)),""))</f>
        <v/>
      </c>
      <c r="S1651" t="str">
        <f t="shared" si="87"/>
        <v/>
      </c>
      <c r="T1651" s="1" t="str">
        <f>IFERROR(INDEX('User Instructions'!$E$3:$E$8,MATCH('Eligible Components'!N1651,'User Instructions'!$D$3:$D$8,0)),"")</f>
        <v/>
      </c>
      <c r="U1651" s="1" t="str">
        <f>IFERROR(IF(INDEX('Tableau FR Download'!M:M,MATCH('Eligible Components'!M1651,'Tableau FR Download'!G:G,0))=0,"",INDEX('Tableau FR Download'!M:M,MATCH('Eligible Components'!M1651,'Tableau FR Download'!G:G,0))),"")</f>
        <v/>
      </c>
    </row>
    <row r="1652" spans="1:21" hidden="1" x14ac:dyDescent="0.35">
      <c r="A1652" s="1">
        <f t="shared" si="89"/>
        <v>0</v>
      </c>
      <c r="B1652" s="1">
        <v>1</v>
      </c>
      <c r="C1652" s="1" t="s">
        <v>201</v>
      </c>
      <c r="D1652" s="1" t="s">
        <v>187</v>
      </c>
      <c r="E1652" s="1" t="s">
        <v>59</v>
      </c>
      <c r="F1652" s="1" t="s">
        <v>59</v>
      </c>
      <c r="G1652" s="1" t="str">
        <f t="shared" si="85"/>
        <v>Zanzibar-HIV/AIDS</v>
      </c>
      <c r="H1652" s="1">
        <v>1</v>
      </c>
      <c r="I1652" s="1" t="s">
        <v>107</v>
      </c>
      <c r="J1652" s="1" t="str">
        <f>IF(IFERROR(IF(M1652="",INDEX('Review Approach Lookup'!D:D,MATCH('Eligible Components'!G1652,'Review Approach Lookup'!A:A,0)),INDEX('Tableau FR Download'!I:I,MATCH(M1652,'Tableau FR Download'!G:G,0))),"")=0,"TBC",IFERROR(IF(M1652="",INDEX('Review Approach Lookup'!D:D,MATCH('Eligible Components'!G1652,'Review Approach Lookup'!A:A,0)),INDEX('Tableau FR Download'!I:I,MATCH(M1652,'Tableau FR Download'!G:G,0))),""))</f>
        <v>Tailored for Focused Portfolios</v>
      </c>
      <c r="K1652" s="1" t="s">
        <v>218</v>
      </c>
      <c r="L1652" s="1">
        <f>_xlfn.MAXIFS('Tableau FR Download'!A:A,'Tableau FR Download'!B:B,'Eligible Components'!G1652)</f>
        <v>0</v>
      </c>
      <c r="M1652" s="1" t="str">
        <f>IF(L1652=0,"",INDEX('Tableau FR Download'!G:G,MATCH('Eligible Components'!L1652,'Tableau FR Download'!A:A,0)))</f>
        <v/>
      </c>
      <c r="N1652" s="2" t="str">
        <f>IFERROR(IF(LEFT(INDEX('Tableau FR Download'!J:J,MATCH('Eligible Components'!M1652,'Tableau FR Download'!G:G,0)),FIND(" - ",INDEX('Tableau FR Download'!J:J,MATCH('Eligible Components'!M1652,'Tableau FR Download'!G:G,0)))-1) = 0,"",LEFT(INDEX('Tableau FR Download'!J:J,MATCH('Eligible Components'!M1652,'Tableau FR Download'!G:G,0)),FIND(" - ",INDEX('Tableau FR Download'!J:J,MATCH('Eligible Components'!M1652,'Tableau FR Download'!G:G,0)))-1)),"")</f>
        <v/>
      </c>
      <c r="O1652" s="2" t="str">
        <f>IF(T1652="No","",IFERROR(IF(INDEX('Tableau FR Download'!M:M,MATCH('Eligible Components'!M1652,'Tableau FR Download'!G:G,0))=0,"",INDEX('Tableau FR Download'!M:M,MATCH('Eligible Components'!M1652,'Tableau FR Download'!G:G,0))),""))</f>
        <v/>
      </c>
      <c r="P1652" s="27" t="str">
        <f>IF(IFERROR(
INDEX('Funding Request Tracker'!$G$6:$G$13,MATCH('Eligible Components'!N1652,'Funding Request Tracker'!$F$6:$F$13,0)),"")=0,"",
IFERROR(INDEX('Funding Request Tracker'!$G$6:$G$13,MATCH('Eligible Components'!N1652,'Funding Request Tracker'!$F$6:$F$13,0)),
""))</f>
        <v/>
      </c>
      <c r="Q1652" s="27" t="str">
        <f>IF(IFERROR(INDEX('Tableau FR Download'!N:N,MATCH('Eligible Components'!M1652,'Tableau FR Download'!G:G,0)),"")=0,"",IFERROR(INDEX('Tableau FR Download'!N:N,MATCH('Eligible Components'!M1652,'Tableau FR Download'!G:G,0)),""))</f>
        <v/>
      </c>
      <c r="R1652" s="27" t="str">
        <f>IF(IFERROR(INDEX('Tableau FR Download'!O:O,MATCH('Eligible Components'!M1652,'Tableau FR Download'!G:G,0)),"")=0,"",IFERROR(INDEX('Tableau FR Download'!O:O,MATCH('Eligible Components'!M1652,'Tableau FR Download'!G:G,0)),""))</f>
        <v/>
      </c>
      <c r="S1652" t="str">
        <f t="shared" si="87"/>
        <v/>
      </c>
      <c r="T1652" s="1" t="str">
        <f>IFERROR(INDEX('User Instructions'!$E$3:$E$8,MATCH('Eligible Components'!N1652,'User Instructions'!$D$3:$D$8,0)),"")</f>
        <v/>
      </c>
      <c r="U1652" s="1" t="str">
        <f>IFERROR(IF(INDEX('Tableau FR Download'!M:M,MATCH('Eligible Components'!M1652,'Tableau FR Download'!G:G,0))=0,"",INDEX('Tableau FR Download'!M:M,MATCH('Eligible Components'!M1652,'Tableau FR Download'!G:G,0))),"")</f>
        <v/>
      </c>
    </row>
    <row r="1653" spans="1:21" hidden="1" x14ac:dyDescent="0.35">
      <c r="A1653" s="1">
        <f t="shared" si="89"/>
        <v>0</v>
      </c>
      <c r="B1653" s="1">
        <v>0</v>
      </c>
      <c r="C1653" s="1" t="s">
        <v>201</v>
      </c>
      <c r="D1653" s="1" t="s">
        <v>187</v>
      </c>
      <c r="E1653" s="1" t="s">
        <v>103</v>
      </c>
      <c r="F1653" s="1" t="s">
        <v>203</v>
      </c>
      <c r="G1653" s="1" t="str">
        <f t="shared" si="85"/>
        <v>Zanzibar-HIV/AIDS,Malaria</v>
      </c>
      <c r="H1653" s="1">
        <v>1</v>
      </c>
      <c r="I1653" s="1" t="s">
        <v>107</v>
      </c>
      <c r="J1653" s="1" t="str">
        <f>IF(IFERROR(IF(M1653="",INDEX('Review Approach Lookup'!D:D,MATCH('Eligible Components'!G1653,'Review Approach Lookup'!A:A,0)),INDEX('Tableau FR Download'!I:I,MATCH(M1653,'Tableau FR Download'!G:G,0))),"")=0,"TBC",IFERROR(IF(M1653="",INDEX('Review Approach Lookup'!D:D,MATCH('Eligible Components'!G1653,'Review Approach Lookup'!A:A,0)),INDEX('Tableau FR Download'!I:I,MATCH(M1653,'Tableau FR Download'!G:G,0))),""))</f>
        <v/>
      </c>
      <c r="K1653" s="1" t="s">
        <v>218</v>
      </c>
      <c r="L1653" s="1">
        <f>_xlfn.MAXIFS('Tableau FR Download'!A:A,'Tableau FR Download'!B:B,'Eligible Components'!G1653)</f>
        <v>0</v>
      </c>
      <c r="M1653" s="1" t="str">
        <f>IF(L1653=0,"",INDEX('Tableau FR Download'!G:G,MATCH('Eligible Components'!L1653,'Tableau FR Download'!A:A,0)))</f>
        <v/>
      </c>
      <c r="N1653" s="2" t="str">
        <f>IFERROR(IF(LEFT(INDEX('Tableau FR Download'!J:J,MATCH('Eligible Components'!M1653,'Tableau FR Download'!G:G,0)),FIND(" - ",INDEX('Tableau FR Download'!J:J,MATCH('Eligible Components'!M1653,'Tableau FR Download'!G:G,0)))-1) = 0,"",LEFT(INDEX('Tableau FR Download'!J:J,MATCH('Eligible Components'!M1653,'Tableau FR Download'!G:G,0)),FIND(" - ",INDEX('Tableau FR Download'!J:J,MATCH('Eligible Components'!M1653,'Tableau FR Download'!G:G,0)))-1)),"")</f>
        <v/>
      </c>
      <c r="O1653" s="2" t="str">
        <f>IF(T1653="No","",IFERROR(IF(INDEX('Tableau FR Download'!M:M,MATCH('Eligible Components'!M1653,'Tableau FR Download'!G:G,0))=0,"",INDEX('Tableau FR Download'!M:M,MATCH('Eligible Components'!M1653,'Tableau FR Download'!G:G,0))),""))</f>
        <v/>
      </c>
      <c r="P1653" s="27" t="str">
        <f>IF(IFERROR(
INDEX('Funding Request Tracker'!$G$6:$G$13,MATCH('Eligible Components'!N1653,'Funding Request Tracker'!$F$6:$F$13,0)),"")=0,"",
IFERROR(INDEX('Funding Request Tracker'!$G$6:$G$13,MATCH('Eligible Components'!N1653,'Funding Request Tracker'!$F$6:$F$13,0)),
""))</f>
        <v/>
      </c>
      <c r="Q1653" s="27" t="str">
        <f>IF(IFERROR(INDEX('Tableau FR Download'!N:N,MATCH('Eligible Components'!M1653,'Tableau FR Download'!G:G,0)),"")=0,"",IFERROR(INDEX('Tableau FR Download'!N:N,MATCH('Eligible Components'!M1653,'Tableau FR Download'!G:G,0)),""))</f>
        <v/>
      </c>
      <c r="R1653" s="27" t="str">
        <f>IF(IFERROR(INDEX('Tableau FR Download'!O:O,MATCH('Eligible Components'!M1653,'Tableau FR Download'!G:G,0)),"")=0,"",IFERROR(INDEX('Tableau FR Download'!O:O,MATCH('Eligible Components'!M1653,'Tableau FR Download'!G:G,0)),""))</f>
        <v/>
      </c>
      <c r="S1653" t="str">
        <f t="shared" si="87"/>
        <v/>
      </c>
      <c r="T1653" s="1" t="str">
        <f>IFERROR(INDEX('User Instructions'!$E$3:$E$8,MATCH('Eligible Components'!N1653,'User Instructions'!$D$3:$D$8,0)),"")</f>
        <v/>
      </c>
      <c r="U1653" s="1" t="str">
        <f>IFERROR(IF(INDEX('Tableau FR Download'!M:M,MATCH('Eligible Components'!M1653,'Tableau FR Download'!G:G,0))=0,"",INDEX('Tableau FR Download'!M:M,MATCH('Eligible Components'!M1653,'Tableau FR Download'!G:G,0))),"")</f>
        <v/>
      </c>
    </row>
    <row r="1654" spans="1:21" hidden="1" x14ac:dyDescent="0.35">
      <c r="A1654" s="1">
        <f t="shared" si="89"/>
        <v>0</v>
      </c>
      <c r="B1654" s="1">
        <v>0</v>
      </c>
      <c r="C1654" s="1" t="s">
        <v>201</v>
      </c>
      <c r="D1654" s="1" t="s">
        <v>187</v>
      </c>
      <c r="E1654" s="1" t="s">
        <v>204</v>
      </c>
      <c r="F1654" s="1" t="s">
        <v>205</v>
      </c>
      <c r="G1654" s="1" t="str">
        <f t="shared" si="85"/>
        <v>Zanzibar-HIV/AIDS,Malaria,RSSH</v>
      </c>
      <c r="H1654" s="1">
        <v>1</v>
      </c>
      <c r="I1654" s="1" t="s">
        <v>107</v>
      </c>
      <c r="J1654" s="1" t="str">
        <f>IF(IFERROR(IF(M1654="",INDEX('Review Approach Lookup'!D:D,MATCH('Eligible Components'!G1654,'Review Approach Lookup'!A:A,0)),INDEX('Tableau FR Download'!I:I,MATCH(M1654,'Tableau FR Download'!G:G,0))),"")=0,"TBC",IFERROR(IF(M1654="",INDEX('Review Approach Lookup'!D:D,MATCH('Eligible Components'!G1654,'Review Approach Lookup'!A:A,0)),INDEX('Tableau FR Download'!I:I,MATCH(M1654,'Tableau FR Download'!G:G,0))),""))</f>
        <v/>
      </c>
      <c r="K1654" s="1" t="s">
        <v>218</v>
      </c>
      <c r="L1654" s="1">
        <f>_xlfn.MAXIFS('Tableau FR Download'!A:A,'Tableau FR Download'!B:B,'Eligible Components'!G1654)</f>
        <v>0</v>
      </c>
      <c r="M1654" s="1" t="str">
        <f>IF(L1654=0,"",INDEX('Tableau FR Download'!G:G,MATCH('Eligible Components'!L1654,'Tableau FR Download'!A:A,0)))</f>
        <v/>
      </c>
      <c r="N1654" s="2" t="str">
        <f>IFERROR(IF(LEFT(INDEX('Tableau FR Download'!J:J,MATCH('Eligible Components'!M1654,'Tableau FR Download'!G:G,0)),FIND(" - ",INDEX('Tableau FR Download'!J:J,MATCH('Eligible Components'!M1654,'Tableau FR Download'!G:G,0)))-1) = 0,"",LEFT(INDEX('Tableau FR Download'!J:J,MATCH('Eligible Components'!M1654,'Tableau FR Download'!G:G,0)),FIND(" - ",INDEX('Tableau FR Download'!J:J,MATCH('Eligible Components'!M1654,'Tableau FR Download'!G:G,0)))-1)),"")</f>
        <v/>
      </c>
      <c r="O1654" s="2" t="str">
        <f>IF(T1654="No","",IFERROR(IF(INDEX('Tableau FR Download'!M:M,MATCH('Eligible Components'!M1654,'Tableau FR Download'!G:G,0))=0,"",INDEX('Tableau FR Download'!M:M,MATCH('Eligible Components'!M1654,'Tableau FR Download'!G:G,0))),""))</f>
        <v/>
      </c>
      <c r="P1654" s="27" t="str">
        <f>IF(IFERROR(
INDEX('Funding Request Tracker'!$G$6:$G$13,MATCH('Eligible Components'!N1654,'Funding Request Tracker'!$F$6:$F$13,0)),"")=0,"",
IFERROR(INDEX('Funding Request Tracker'!$G$6:$G$13,MATCH('Eligible Components'!N1654,'Funding Request Tracker'!$F$6:$F$13,0)),
""))</f>
        <v/>
      </c>
      <c r="Q1654" s="27" t="str">
        <f>IF(IFERROR(INDEX('Tableau FR Download'!N:N,MATCH('Eligible Components'!M1654,'Tableau FR Download'!G:G,0)),"")=0,"",IFERROR(INDEX('Tableau FR Download'!N:N,MATCH('Eligible Components'!M1654,'Tableau FR Download'!G:G,0)),""))</f>
        <v/>
      </c>
      <c r="R1654" s="27" t="str">
        <f>IF(IFERROR(INDEX('Tableau FR Download'!O:O,MATCH('Eligible Components'!M1654,'Tableau FR Download'!G:G,0)),"")=0,"",IFERROR(INDEX('Tableau FR Download'!O:O,MATCH('Eligible Components'!M1654,'Tableau FR Download'!G:G,0)),""))</f>
        <v/>
      </c>
      <c r="S1654" t="str">
        <f t="shared" si="87"/>
        <v/>
      </c>
      <c r="T1654" s="1" t="str">
        <f>IFERROR(INDEX('User Instructions'!$E$3:$E$8,MATCH('Eligible Components'!N1654,'User Instructions'!$D$3:$D$8,0)),"")</f>
        <v/>
      </c>
      <c r="U1654" s="1" t="str">
        <f>IFERROR(IF(INDEX('Tableau FR Download'!M:M,MATCH('Eligible Components'!M1654,'Tableau FR Download'!G:G,0))=0,"",INDEX('Tableau FR Download'!M:M,MATCH('Eligible Components'!M1654,'Tableau FR Download'!G:G,0))),"")</f>
        <v/>
      </c>
    </row>
    <row r="1655" spans="1:21" hidden="1" x14ac:dyDescent="0.35">
      <c r="A1655" s="1">
        <f t="shared" si="89"/>
        <v>0</v>
      </c>
      <c r="B1655" s="1">
        <v>0</v>
      </c>
      <c r="C1655" s="1" t="s">
        <v>201</v>
      </c>
      <c r="D1655" s="1" t="s">
        <v>187</v>
      </c>
      <c r="E1655" s="1" t="s">
        <v>206</v>
      </c>
      <c r="F1655" s="1" t="s">
        <v>207</v>
      </c>
      <c r="G1655" s="1" t="str">
        <f t="shared" si="85"/>
        <v>Zanzibar-HIV/AIDS,RSSH</v>
      </c>
      <c r="H1655" s="1">
        <v>1</v>
      </c>
      <c r="I1655" s="1" t="s">
        <v>107</v>
      </c>
      <c r="J1655" s="1" t="str">
        <f>IF(IFERROR(IF(M1655="",INDEX('Review Approach Lookup'!D:D,MATCH('Eligible Components'!G1655,'Review Approach Lookup'!A:A,0)),INDEX('Tableau FR Download'!I:I,MATCH(M1655,'Tableau FR Download'!G:G,0))),"")=0,"TBC",IFERROR(IF(M1655="",INDEX('Review Approach Lookup'!D:D,MATCH('Eligible Components'!G1655,'Review Approach Lookup'!A:A,0)),INDEX('Tableau FR Download'!I:I,MATCH(M1655,'Tableau FR Download'!G:G,0))),""))</f>
        <v/>
      </c>
      <c r="K1655" s="1" t="s">
        <v>218</v>
      </c>
      <c r="L1655" s="1">
        <f>_xlfn.MAXIFS('Tableau FR Download'!A:A,'Tableau FR Download'!B:B,'Eligible Components'!G1655)</f>
        <v>0</v>
      </c>
      <c r="M1655" s="1" t="str">
        <f>IF(L1655=0,"",INDEX('Tableau FR Download'!G:G,MATCH('Eligible Components'!L1655,'Tableau FR Download'!A:A,0)))</f>
        <v/>
      </c>
      <c r="N1655" s="2" t="str">
        <f>IFERROR(IF(LEFT(INDEX('Tableau FR Download'!J:J,MATCH('Eligible Components'!M1655,'Tableau FR Download'!G:G,0)),FIND(" - ",INDEX('Tableau FR Download'!J:J,MATCH('Eligible Components'!M1655,'Tableau FR Download'!G:G,0)))-1) = 0,"",LEFT(INDEX('Tableau FR Download'!J:J,MATCH('Eligible Components'!M1655,'Tableau FR Download'!G:G,0)),FIND(" - ",INDEX('Tableau FR Download'!J:J,MATCH('Eligible Components'!M1655,'Tableau FR Download'!G:G,0)))-1)),"")</f>
        <v/>
      </c>
      <c r="O1655" s="2" t="str">
        <f>IF(T1655="No","",IFERROR(IF(INDEX('Tableau FR Download'!M:M,MATCH('Eligible Components'!M1655,'Tableau FR Download'!G:G,0))=0,"",INDEX('Tableau FR Download'!M:M,MATCH('Eligible Components'!M1655,'Tableau FR Download'!G:G,0))),""))</f>
        <v/>
      </c>
      <c r="P1655" s="27" t="str">
        <f>IF(IFERROR(
INDEX('Funding Request Tracker'!$G$6:$G$13,MATCH('Eligible Components'!N1655,'Funding Request Tracker'!$F$6:$F$13,0)),"")=0,"",
IFERROR(INDEX('Funding Request Tracker'!$G$6:$G$13,MATCH('Eligible Components'!N1655,'Funding Request Tracker'!$F$6:$F$13,0)),
""))</f>
        <v/>
      </c>
      <c r="Q1655" s="27" t="str">
        <f>IF(IFERROR(INDEX('Tableau FR Download'!N:N,MATCH('Eligible Components'!M1655,'Tableau FR Download'!G:G,0)),"")=0,"",IFERROR(INDEX('Tableau FR Download'!N:N,MATCH('Eligible Components'!M1655,'Tableau FR Download'!G:G,0)),""))</f>
        <v/>
      </c>
      <c r="R1655" s="27" t="str">
        <f>IF(IFERROR(INDEX('Tableau FR Download'!O:O,MATCH('Eligible Components'!M1655,'Tableau FR Download'!G:G,0)),"")=0,"",IFERROR(INDEX('Tableau FR Download'!O:O,MATCH('Eligible Components'!M1655,'Tableau FR Download'!G:G,0)),""))</f>
        <v/>
      </c>
      <c r="S1655" t="str">
        <f t="shared" si="87"/>
        <v/>
      </c>
      <c r="T1655" s="1" t="str">
        <f>IFERROR(INDEX('User Instructions'!$E$3:$E$8,MATCH('Eligible Components'!N1655,'User Instructions'!$D$3:$D$8,0)),"")</f>
        <v/>
      </c>
      <c r="U1655" s="1" t="str">
        <f>IFERROR(IF(INDEX('Tableau FR Download'!M:M,MATCH('Eligible Components'!M1655,'Tableau FR Download'!G:G,0))=0,"",INDEX('Tableau FR Download'!M:M,MATCH('Eligible Components'!M1655,'Tableau FR Download'!G:G,0))),"")</f>
        <v/>
      </c>
    </row>
    <row r="1656" spans="1:21" hidden="1" x14ac:dyDescent="0.35">
      <c r="A1656" s="1">
        <f t="shared" si="89"/>
        <v>1</v>
      </c>
      <c r="B1656" s="1">
        <v>0</v>
      </c>
      <c r="C1656" s="1" t="s">
        <v>201</v>
      </c>
      <c r="D1656" s="1" t="s">
        <v>187</v>
      </c>
      <c r="E1656" s="1" t="s">
        <v>63</v>
      </c>
      <c r="F1656" s="1" t="s">
        <v>208</v>
      </c>
      <c r="G1656" s="1" t="str">
        <f t="shared" si="85"/>
        <v>Zanzibar-HIV/AIDS, Tuberculosis</v>
      </c>
      <c r="H1656" s="1">
        <v>1</v>
      </c>
      <c r="I1656" s="1" t="s">
        <v>107</v>
      </c>
      <c r="J1656" s="1" t="str">
        <f>IF(IFERROR(IF(M1656="",INDEX('Review Approach Lookup'!D:D,MATCH('Eligible Components'!G1656,'Review Approach Lookup'!A:A,0)),INDEX('Tableau FR Download'!I:I,MATCH(M1656,'Tableau FR Download'!G:G,0))),"")=0,"TBC",IFERROR(IF(M1656="",INDEX('Review Approach Lookup'!D:D,MATCH('Eligible Components'!G1656,'Review Approach Lookup'!A:A,0)),INDEX('Tableau FR Download'!I:I,MATCH(M1656,'Tableau FR Download'!G:G,0))),""))</f>
        <v>Tailored for Focused Portfolios</v>
      </c>
      <c r="K1656" s="1" t="s">
        <v>218</v>
      </c>
      <c r="L1656" s="1">
        <f>_xlfn.MAXIFS('Tableau FR Download'!A:A,'Tableau FR Download'!B:B,'Eligible Components'!G1656)</f>
        <v>1568</v>
      </c>
      <c r="M1656" s="1" t="str">
        <f>IF(L1656=0,"",INDEX('Tableau FR Download'!G:G,MATCH('Eligible Components'!L1656,'Tableau FR Download'!A:A,0)))</f>
        <v>FR1568-QNB-C</v>
      </c>
      <c r="N1656" s="2" t="str">
        <f>IFERROR(IF(LEFT(INDEX('Tableau FR Download'!J:J,MATCH('Eligible Components'!M1656,'Tableau FR Download'!G:G,0)),FIND(" - ",INDEX('Tableau FR Download'!J:J,MATCH('Eligible Components'!M1656,'Tableau FR Download'!G:G,0)))-1) = 0,"",LEFT(INDEX('Tableau FR Download'!J:J,MATCH('Eligible Components'!M1656,'Tableau FR Download'!G:G,0)),FIND(" - ",INDEX('Tableau FR Download'!J:J,MATCH('Eligible Components'!M1656,'Tableau FR Download'!G:G,0)))-1)),"")</f>
        <v>Window 2</v>
      </c>
      <c r="O1656" s="2" t="str">
        <f>IF(T1656="No","",IFERROR(IF(INDEX('Tableau FR Download'!M:M,MATCH('Eligible Components'!M1656,'Tableau FR Download'!G:G,0))=0,"",INDEX('Tableau FR Download'!M:M,MATCH('Eligible Components'!M1656,'Tableau FR Download'!G:G,0))),""))</f>
        <v>Grant Making</v>
      </c>
      <c r="P1656" s="27">
        <f>IF(IFERROR(
INDEX('Funding Request Tracker'!$G$6:$G$13,MATCH('Eligible Components'!N1656,'Funding Request Tracker'!$F$6:$F$13,0)),"")=0,"",
IFERROR(INDEX('Funding Request Tracker'!$G$6:$G$13,MATCH('Eligible Components'!N1656,'Funding Request Tracker'!$F$6:$F$13,0)),
""))</f>
        <v>45076</v>
      </c>
      <c r="Q1656" s="27">
        <f>IF(IFERROR(INDEX('Tableau FR Download'!N:N,MATCH('Eligible Components'!M1656,'Tableau FR Download'!G:G,0)),"")=0,"",IFERROR(INDEX('Tableau FR Download'!N:N,MATCH('Eligible Components'!M1656,'Tableau FR Download'!G:G,0)),""))</f>
        <v>45253</v>
      </c>
      <c r="R1656" s="27">
        <f>IF(IFERROR(INDEX('Tableau FR Download'!O:O,MATCH('Eligible Components'!M1656,'Tableau FR Download'!G:G,0)),"")=0,"",IFERROR(INDEX('Tableau FR Download'!O:O,MATCH('Eligible Components'!M1656,'Tableau FR Download'!G:G,0)),""))</f>
        <v>45275</v>
      </c>
      <c r="S1656">
        <f t="shared" si="87"/>
        <v>6.5245901639344259</v>
      </c>
      <c r="T1656" s="1" t="str">
        <f>IFERROR(INDEX('User Instructions'!$E$3:$E$8,MATCH('Eligible Components'!N1656,'User Instructions'!$D$3:$D$8,0)),"")</f>
        <v>Yes</v>
      </c>
      <c r="U1656" s="1" t="str">
        <f>IFERROR(IF(INDEX('Tableau FR Download'!M:M,MATCH('Eligible Components'!M1656,'Tableau FR Download'!G:G,0))=0,"",INDEX('Tableau FR Download'!M:M,MATCH('Eligible Components'!M1656,'Tableau FR Download'!G:G,0))),"")</f>
        <v>Grant Making</v>
      </c>
    </row>
    <row r="1657" spans="1:21" hidden="1" x14ac:dyDescent="0.35">
      <c r="A1657" s="1">
        <f t="shared" si="89"/>
        <v>0</v>
      </c>
      <c r="B1657" s="1">
        <v>0</v>
      </c>
      <c r="C1657" s="1" t="s">
        <v>201</v>
      </c>
      <c r="D1657" s="1" t="s">
        <v>187</v>
      </c>
      <c r="E1657" s="1" t="s">
        <v>53</v>
      </c>
      <c r="F1657" s="1" t="s">
        <v>209</v>
      </c>
      <c r="G1657" s="1" t="str">
        <f t="shared" si="85"/>
        <v>Zanzibar-HIV/AIDS,Tuberculosis,Malaria</v>
      </c>
      <c r="H1657" s="1">
        <v>1</v>
      </c>
      <c r="I1657" s="1" t="s">
        <v>107</v>
      </c>
      <c r="J1657" s="1" t="str">
        <f>IF(IFERROR(IF(M1657="",INDEX('Review Approach Lookup'!D:D,MATCH('Eligible Components'!G1657,'Review Approach Lookup'!A:A,0)),INDEX('Tableau FR Download'!I:I,MATCH(M1657,'Tableau FR Download'!G:G,0))),"")=0,"TBC",IFERROR(IF(M1657="",INDEX('Review Approach Lookup'!D:D,MATCH('Eligible Components'!G1657,'Review Approach Lookup'!A:A,0)),INDEX('Tableau FR Download'!I:I,MATCH(M1657,'Tableau FR Download'!G:G,0))),""))</f>
        <v/>
      </c>
      <c r="K1657" s="1" t="s">
        <v>218</v>
      </c>
      <c r="L1657" s="1">
        <f>_xlfn.MAXIFS('Tableau FR Download'!A:A,'Tableau FR Download'!B:B,'Eligible Components'!G1657)</f>
        <v>0</v>
      </c>
      <c r="M1657" s="1" t="str">
        <f>IF(L1657=0,"",INDEX('Tableau FR Download'!G:G,MATCH('Eligible Components'!L1657,'Tableau FR Download'!A:A,0)))</f>
        <v/>
      </c>
      <c r="N1657" s="2" t="str">
        <f>IFERROR(IF(LEFT(INDEX('Tableau FR Download'!J:J,MATCH('Eligible Components'!M1657,'Tableau FR Download'!G:G,0)),FIND(" - ",INDEX('Tableau FR Download'!J:J,MATCH('Eligible Components'!M1657,'Tableau FR Download'!G:G,0)))-1) = 0,"",LEFT(INDEX('Tableau FR Download'!J:J,MATCH('Eligible Components'!M1657,'Tableau FR Download'!G:G,0)),FIND(" - ",INDEX('Tableau FR Download'!J:J,MATCH('Eligible Components'!M1657,'Tableau FR Download'!G:G,0)))-1)),"")</f>
        <v/>
      </c>
      <c r="O1657" s="2" t="str">
        <f>IF(T1657="No","",IFERROR(IF(INDEX('Tableau FR Download'!M:M,MATCH('Eligible Components'!M1657,'Tableau FR Download'!G:G,0))=0,"",INDEX('Tableau FR Download'!M:M,MATCH('Eligible Components'!M1657,'Tableau FR Download'!G:G,0))),""))</f>
        <v/>
      </c>
      <c r="P1657" s="27" t="str">
        <f>IF(IFERROR(
INDEX('Funding Request Tracker'!$G$6:$G$13,MATCH('Eligible Components'!N1657,'Funding Request Tracker'!$F$6:$F$13,0)),"")=0,"",
IFERROR(INDEX('Funding Request Tracker'!$G$6:$G$13,MATCH('Eligible Components'!N1657,'Funding Request Tracker'!$F$6:$F$13,0)),
""))</f>
        <v/>
      </c>
      <c r="Q1657" s="27" t="str">
        <f>IF(IFERROR(INDEX('Tableau FR Download'!N:N,MATCH('Eligible Components'!M1657,'Tableau FR Download'!G:G,0)),"")=0,"",IFERROR(INDEX('Tableau FR Download'!N:N,MATCH('Eligible Components'!M1657,'Tableau FR Download'!G:G,0)),""))</f>
        <v/>
      </c>
      <c r="R1657" s="27" t="str">
        <f>IF(IFERROR(INDEX('Tableau FR Download'!O:O,MATCH('Eligible Components'!M1657,'Tableau FR Download'!G:G,0)),"")=0,"",IFERROR(INDEX('Tableau FR Download'!O:O,MATCH('Eligible Components'!M1657,'Tableau FR Download'!G:G,0)),""))</f>
        <v/>
      </c>
      <c r="S1657" t="str">
        <f t="shared" si="87"/>
        <v/>
      </c>
      <c r="T1657" s="1" t="str">
        <f>IFERROR(INDEX('User Instructions'!$E$3:$E$8,MATCH('Eligible Components'!N1657,'User Instructions'!$D$3:$D$8,0)),"")</f>
        <v/>
      </c>
      <c r="U1657" s="1" t="str">
        <f>IFERROR(IF(INDEX('Tableau FR Download'!M:M,MATCH('Eligible Components'!M1657,'Tableau FR Download'!G:G,0))=0,"",INDEX('Tableau FR Download'!M:M,MATCH('Eligible Components'!M1657,'Tableau FR Download'!G:G,0))),"")</f>
        <v/>
      </c>
    </row>
    <row r="1658" spans="1:21" hidden="1" x14ac:dyDescent="0.35">
      <c r="A1658" s="1">
        <f t="shared" si="89"/>
        <v>0</v>
      </c>
      <c r="B1658" s="1">
        <v>0</v>
      </c>
      <c r="C1658" s="1" t="s">
        <v>201</v>
      </c>
      <c r="D1658" s="1" t="s">
        <v>187</v>
      </c>
      <c r="E1658" s="1" t="s">
        <v>81</v>
      </c>
      <c r="F1658" s="1" t="s">
        <v>210</v>
      </c>
      <c r="G1658" s="1" t="str">
        <f t="shared" si="85"/>
        <v>Zanzibar-HIV/AIDS,Tuberculosis,Malaria,RSSH</v>
      </c>
      <c r="H1658" s="1">
        <v>1</v>
      </c>
      <c r="I1658" s="1" t="s">
        <v>107</v>
      </c>
      <c r="J1658" s="1" t="str">
        <f>IF(IFERROR(IF(M1658="",INDEX('Review Approach Lookup'!D:D,MATCH('Eligible Components'!G1658,'Review Approach Lookup'!A:A,0)),INDEX('Tableau FR Download'!I:I,MATCH(M1658,'Tableau FR Download'!G:G,0))),"")=0,"TBC",IFERROR(IF(M1658="",INDEX('Review Approach Lookup'!D:D,MATCH('Eligible Components'!G1658,'Review Approach Lookup'!A:A,0)),INDEX('Tableau FR Download'!I:I,MATCH(M1658,'Tableau FR Download'!G:G,0))),""))</f>
        <v/>
      </c>
      <c r="K1658" s="1" t="s">
        <v>218</v>
      </c>
      <c r="L1658" s="1">
        <f>_xlfn.MAXIFS('Tableau FR Download'!A:A,'Tableau FR Download'!B:B,'Eligible Components'!G1658)</f>
        <v>0</v>
      </c>
      <c r="M1658" s="1" t="str">
        <f>IF(L1658=0,"",INDEX('Tableau FR Download'!G:G,MATCH('Eligible Components'!L1658,'Tableau FR Download'!A:A,0)))</f>
        <v/>
      </c>
      <c r="N1658" s="2" t="str">
        <f>IFERROR(IF(LEFT(INDEX('Tableau FR Download'!J:J,MATCH('Eligible Components'!M1658,'Tableau FR Download'!G:G,0)),FIND(" - ",INDEX('Tableau FR Download'!J:J,MATCH('Eligible Components'!M1658,'Tableau FR Download'!G:G,0)))-1) = 0,"",LEFT(INDEX('Tableau FR Download'!J:J,MATCH('Eligible Components'!M1658,'Tableau FR Download'!G:G,0)),FIND(" - ",INDEX('Tableau FR Download'!J:J,MATCH('Eligible Components'!M1658,'Tableau FR Download'!G:G,0)))-1)),"")</f>
        <v/>
      </c>
      <c r="O1658" s="2" t="str">
        <f>IF(T1658="No","",IFERROR(IF(INDEX('Tableau FR Download'!M:M,MATCH('Eligible Components'!M1658,'Tableau FR Download'!G:G,0))=0,"",INDEX('Tableau FR Download'!M:M,MATCH('Eligible Components'!M1658,'Tableau FR Download'!G:G,0))),""))</f>
        <v/>
      </c>
      <c r="P1658" s="27" t="str">
        <f>IF(IFERROR(
INDEX('Funding Request Tracker'!$G$6:$G$13,MATCH('Eligible Components'!N1658,'Funding Request Tracker'!$F$6:$F$13,0)),"")=0,"",
IFERROR(INDEX('Funding Request Tracker'!$G$6:$G$13,MATCH('Eligible Components'!N1658,'Funding Request Tracker'!$F$6:$F$13,0)),
""))</f>
        <v/>
      </c>
      <c r="Q1658" s="27" t="str">
        <f>IF(IFERROR(INDEX('Tableau FR Download'!N:N,MATCH('Eligible Components'!M1658,'Tableau FR Download'!G:G,0)),"")=0,"",IFERROR(INDEX('Tableau FR Download'!N:N,MATCH('Eligible Components'!M1658,'Tableau FR Download'!G:G,0)),""))</f>
        <v/>
      </c>
      <c r="R1658" s="27" t="str">
        <f>IF(IFERROR(INDEX('Tableau FR Download'!O:O,MATCH('Eligible Components'!M1658,'Tableau FR Download'!G:G,0)),"")=0,"",IFERROR(INDEX('Tableau FR Download'!O:O,MATCH('Eligible Components'!M1658,'Tableau FR Download'!G:G,0)),""))</f>
        <v/>
      </c>
      <c r="S1658" t="str">
        <f t="shared" si="87"/>
        <v/>
      </c>
      <c r="T1658" s="1" t="str">
        <f>IFERROR(INDEX('User Instructions'!$E$3:$E$8,MATCH('Eligible Components'!N1658,'User Instructions'!$D$3:$D$8,0)),"")</f>
        <v/>
      </c>
      <c r="U1658" s="1" t="str">
        <f>IFERROR(IF(INDEX('Tableau FR Download'!M:M,MATCH('Eligible Components'!M1658,'Tableau FR Download'!G:G,0))=0,"",INDEX('Tableau FR Download'!M:M,MATCH('Eligible Components'!M1658,'Tableau FR Download'!G:G,0))),"")</f>
        <v/>
      </c>
    </row>
    <row r="1659" spans="1:21" hidden="1" x14ac:dyDescent="0.35">
      <c r="A1659" s="1">
        <f t="shared" si="89"/>
        <v>0</v>
      </c>
      <c r="B1659" s="1">
        <v>0</v>
      </c>
      <c r="C1659" s="1" t="s">
        <v>201</v>
      </c>
      <c r="D1659" s="1" t="s">
        <v>187</v>
      </c>
      <c r="E1659" s="1" t="s">
        <v>137</v>
      </c>
      <c r="F1659" s="1" t="s">
        <v>211</v>
      </c>
      <c r="G1659" s="1" t="str">
        <f t="shared" si="85"/>
        <v>Zanzibar-HIV/AIDS,Tuberculosis,RSSH</v>
      </c>
      <c r="H1659" s="1">
        <v>1</v>
      </c>
      <c r="I1659" s="1" t="s">
        <v>107</v>
      </c>
      <c r="J1659" s="1" t="str">
        <f>IF(IFERROR(IF(M1659="",INDEX('Review Approach Lookup'!D:D,MATCH('Eligible Components'!G1659,'Review Approach Lookup'!A:A,0)),INDEX('Tableau FR Download'!I:I,MATCH(M1659,'Tableau FR Download'!G:G,0))),"")=0,"TBC",IFERROR(IF(M1659="",INDEX('Review Approach Lookup'!D:D,MATCH('Eligible Components'!G1659,'Review Approach Lookup'!A:A,0)),INDEX('Tableau FR Download'!I:I,MATCH(M1659,'Tableau FR Download'!G:G,0))),""))</f>
        <v/>
      </c>
      <c r="K1659" s="1" t="s">
        <v>218</v>
      </c>
      <c r="L1659" s="1">
        <f>_xlfn.MAXIFS('Tableau FR Download'!A:A,'Tableau FR Download'!B:B,'Eligible Components'!G1659)</f>
        <v>0</v>
      </c>
      <c r="M1659" s="1" t="str">
        <f>IF(L1659=0,"",INDEX('Tableau FR Download'!G:G,MATCH('Eligible Components'!L1659,'Tableau FR Download'!A:A,0)))</f>
        <v/>
      </c>
      <c r="N1659" s="2" t="str">
        <f>IFERROR(IF(LEFT(INDEX('Tableau FR Download'!J:J,MATCH('Eligible Components'!M1659,'Tableau FR Download'!G:G,0)),FIND(" - ",INDEX('Tableau FR Download'!J:J,MATCH('Eligible Components'!M1659,'Tableau FR Download'!G:G,0)))-1) = 0,"",LEFT(INDEX('Tableau FR Download'!J:J,MATCH('Eligible Components'!M1659,'Tableau FR Download'!G:G,0)),FIND(" - ",INDEX('Tableau FR Download'!J:J,MATCH('Eligible Components'!M1659,'Tableau FR Download'!G:G,0)))-1)),"")</f>
        <v/>
      </c>
      <c r="O1659" s="2" t="str">
        <f>IF(T1659="No","",IFERROR(IF(INDEX('Tableau FR Download'!M:M,MATCH('Eligible Components'!M1659,'Tableau FR Download'!G:G,0))=0,"",INDEX('Tableau FR Download'!M:M,MATCH('Eligible Components'!M1659,'Tableau FR Download'!G:G,0))),""))</f>
        <v/>
      </c>
      <c r="P1659" s="27" t="str">
        <f>IF(IFERROR(
INDEX('Funding Request Tracker'!$G$6:$G$13,MATCH('Eligible Components'!N1659,'Funding Request Tracker'!$F$6:$F$13,0)),"")=0,"",
IFERROR(INDEX('Funding Request Tracker'!$G$6:$G$13,MATCH('Eligible Components'!N1659,'Funding Request Tracker'!$F$6:$F$13,0)),
""))</f>
        <v/>
      </c>
      <c r="Q1659" s="27" t="str">
        <f>IF(IFERROR(INDEX('Tableau FR Download'!N:N,MATCH('Eligible Components'!M1659,'Tableau FR Download'!G:G,0)),"")=0,"",IFERROR(INDEX('Tableau FR Download'!N:N,MATCH('Eligible Components'!M1659,'Tableau FR Download'!G:G,0)),""))</f>
        <v/>
      </c>
      <c r="R1659" s="27" t="str">
        <f>IF(IFERROR(INDEX('Tableau FR Download'!O:O,MATCH('Eligible Components'!M1659,'Tableau FR Download'!G:G,0)),"")=0,"",IFERROR(INDEX('Tableau FR Download'!O:O,MATCH('Eligible Components'!M1659,'Tableau FR Download'!G:G,0)),""))</f>
        <v/>
      </c>
      <c r="S1659" t="str">
        <f t="shared" si="87"/>
        <v/>
      </c>
      <c r="T1659" s="1" t="str">
        <f>IFERROR(INDEX('User Instructions'!$E$3:$E$8,MATCH('Eligible Components'!N1659,'User Instructions'!$D$3:$D$8,0)),"")</f>
        <v/>
      </c>
      <c r="U1659" s="1" t="str">
        <f>IFERROR(IF(INDEX('Tableau FR Download'!M:M,MATCH('Eligible Components'!M1659,'Tableau FR Download'!G:G,0))=0,"",INDEX('Tableau FR Download'!M:M,MATCH('Eligible Components'!M1659,'Tableau FR Download'!G:G,0))),"")</f>
        <v/>
      </c>
    </row>
    <row r="1660" spans="1:21" hidden="1" x14ac:dyDescent="0.35">
      <c r="A1660" s="1">
        <f t="shared" si="89"/>
        <v>1</v>
      </c>
      <c r="B1660" s="1">
        <v>0</v>
      </c>
      <c r="C1660" s="1" t="s">
        <v>201</v>
      </c>
      <c r="D1660" s="1" t="s">
        <v>187</v>
      </c>
      <c r="E1660" s="1" t="s">
        <v>68</v>
      </c>
      <c r="F1660" s="1" t="s">
        <v>68</v>
      </c>
      <c r="G1660" s="1" t="str">
        <f t="shared" si="85"/>
        <v>Zanzibar-Malaria</v>
      </c>
      <c r="H1660" s="1">
        <v>1</v>
      </c>
      <c r="I1660" s="1" t="s">
        <v>107</v>
      </c>
      <c r="J1660" s="1" t="str">
        <f>IF(IFERROR(IF(M1660="",INDEX('Review Approach Lookup'!D:D,MATCH('Eligible Components'!G1660,'Review Approach Lookup'!A:A,0)),INDEX('Tableau FR Download'!I:I,MATCH(M1660,'Tableau FR Download'!G:G,0))),"")=0,"TBC",IFERROR(IF(M1660="",INDEX('Review Approach Lookup'!D:D,MATCH('Eligible Components'!G1660,'Review Approach Lookup'!A:A,0)),INDEX('Tableau FR Download'!I:I,MATCH(M1660,'Tableau FR Download'!G:G,0))),""))</f>
        <v>Tailored for Focused Portfolios</v>
      </c>
      <c r="K1660" s="1" t="s">
        <v>218</v>
      </c>
      <c r="L1660" s="1">
        <f>_xlfn.MAXIFS('Tableau FR Download'!A:A,'Tableau FR Download'!B:B,'Eligible Components'!G1660)</f>
        <v>1569</v>
      </c>
      <c r="M1660" s="1" t="str">
        <f>IF(L1660=0,"",INDEX('Tableau FR Download'!G:G,MATCH('Eligible Components'!L1660,'Tableau FR Download'!A:A,0)))</f>
        <v>FR1569-QNB-M</v>
      </c>
      <c r="N1660" s="2" t="str">
        <f>IFERROR(IF(LEFT(INDEX('Tableau FR Download'!J:J,MATCH('Eligible Components'!M1660,'Tableau FR Download'!G:G,0)),FIND(" - ",INDEX('Tableau FR Download'!J:J,MATCH('Eligible Components'!M1660,'Tableau FR Download'!G:G,0)))-1) = 0,"",LEFT(INDEX('Tableau FR Download'!J:J,MATCH('Eligible Components'!M1660,'Tableau FR Download'!G:G,0)),FIND(" - ",INDEX('Tableau FR Download'!J:J,MATCH('Eligible Components'!M1660,'Tableau FR Download'!G:G,0)))-1)),"")</f>
        <v>Window 2</v>
      </c>
      <c r="O1660" s="2" t="str">
        <f>IF(T1660="No","",IFERROR(IF(INDEX('Tableau FR Download'!M:M,MATCH('Eligible Components'!M1660,'Tableau FR Download'!G:G,0))=0,"",INDEX('Tableau FR Download'!M:M,MATCH('Eligible Components'!M1660,'Tableau FR Download'!G:G,0))),""))</f>
        <v>Grant Making</v>
      </c>
      <c r="P1660" s="27">
        <f>IF(IFERROR(
INDEX('Funding Request Tracker'!$G$6:$G$13,MATCH('Eligible Components'!N1660,'Funding Request Tracker'!$F$6:$F$13,0)),"")=0,"",
IFERROR(INDEX('Funding Request Tracker'!$G$6:$G$13,MATCH('Eligible Components'!N1660,'Funding Request Tracker'!$F$6:$F$13,0)),
""))</f>
        <v>45076</v>
      </c>
      <c r="Q1660" s="27">
        <f>IF(IFERROR(INDEX('Tableau FR Download'!N:N,MATCH('Eligible Components'!M1660,'Tableau FR Download'!G:G,0)),"")=0,"",IFERROR(INDEX('Tableau FR Download'!N:N,MATCH('Eligible Components'!M1660,'Tableau FR Download'!G:G,0)),""))</f>
        <v>45253</v>
      </c>
      <c r="R1660" s="27">
        <f>IF(IFERROR(INDEX('Tableau FR Download'!O:O,MATCH('Eligible Components'!M1660,'Tableau FR Download'!G:G,0)),"")=0,"",IFERROR(INDEX('Tableau FR Download'!O:O,MATCH('Eligible Components'!M1660,'Tableau FR Download'!G:G,0)),""))</f>
        <v>45275</v>
      </c>
      <c r="S1660">
        <f t="shared" si="87"/>
        <v>6.5245901639344259</v>
      </c>
      <c r="T1660" s="1" t="str">
        <f>IFERROR(INDEX('User Instructions'!$E$3:$E$8,MATCH('Eligible Components'!N1660,'User Instructions'!$D$3:$D$8,0)),"")</f>
        <v>Yes</v>
      </c>
      <c r="U1660" s="1" t="str">
        <f>IFERROR(IF(INDEX('Tableau FR Download'!M:M,MATCH('Eligible Components'!M1660,'Tableau FR Download'!G:G,0))=0,"",INDEX('Tableau FR Download'!M:M,MATCH('Eligible Components'!M1660,'Tableau FR Download'!G:G,0))),"")</f>
        <v>Grant Making</v>
      </c>
    </row>
    <row r="1661" spans="1:21" hidden="1" x14ac:dyDescent="0.35">
      <c r="A1661" s="1">
        <f t="shared" si="89"/>
        <v>0</v>
      </c>
      <c r="B1661" s="1">
        <v>0</v>
      </c>
      <c r="C1661" s="1" t="s">
        <v>201</v>
      </c>
      <c r="D1661" s="1" t="s">
        <v>187</v>
      </c>
      <c r="E1661" s="1" t="s">
        <v>94</v>
      </c>
      <c r="F1661" s="1" t="s">
        <v>212</v>
      </c>
      <c r="G1661" s="1" t="str">
        <f t="shared" si="85"/>
        <v>Zanzibar-Malaria,RSSH</v>
      </c>
      <c r="H1661" s="1">
        <v>1</v>
      </c>
      <c r="I1661" s="1" t="s">
        <v>107</v>
      </c>
      <c r="J1661" s="1" t="str">
        <f>IF(IFERROR(IF(M1661="",INDEX('Review Approach Lookup'!D:D,MATCH('Eligible Components'!G1661,'Review Approach Lookup'!A:A,0)),INDEX('Tableau FR Download'!I:I,MATCH(M1661,'Tableau FR Download'!G:G,0))),"")=0,"TBC",IFERROR(IF(M1661="",INDEX('Review Approach Lookup'!D:D,MATCH('Eligible Components'!G1661,'Review Approach Lookup'!A:A,0)),INDEX('Tableau FR Download'!I:I,MATCH(M1661,'Tableau FR Download'!G:G,0))),""))</f>
        <v/>
      </c>
      <c r="K1661" s="1" t="s">
        <v>218</v>
      </c>
      <c r="L1661" s="1">
        <f>_xlfn.MAXIFS('Tableau FR Download'!A:A,'Tableau FR Download'!B:B,'Eligible Components'!G1661)</f>
        <v>0</v>
      </c>
      <c r="M1661" s="1" t="str">
        <f>IF(L1661=0,"",INDEX('Tableau FR Download'!G:G,MATCH('Eligible Components'!L1661,'Tableau FR Download'!A:A,0)))</f>
        <v/>
      </c>
      <c r="N1661" s="2" t="str">
        <f>IFERROR(IF(LEFT(INDEX('Tableau FR Download'!J:J,MATCH('Eligible Components'!M1661,'Tableau FR Download'!G:G,0)),FIND(" - ",INDEX('Tableau FR Download'!J:J,MATCH('Eligible Components'!M1661,'Tableau FR Download'!G:G,0)))-1) = 0,"",LEFT(INDEX('Tableau FR Download'!J:J,MATCH('Eligible Components'!M1661,'Tableau FR Download'!G:G,0)),FIND(" - ",INDEX('Tableau FR Download'!J:J,MATCH('Eligible Components'!M1661,'Tableau FR Download'!G:G,0)))-1)),"")</f>
        <v/>
      </c>
      <c r="O1661" s="2" t="str">
        <f>IF(T1661="No","",IFERROR(IF(INDEX('Tableau FR Download'!M:M,MATCH('Eligible Components'!M1661,'Tableau FR Download'!G:G,0))=0,"",INDEX('Tableau FR Download'!M:M,MATCH('Eligible Components'!M1661,'Tableau FR Download'!G:G,0))),""))</f>
        <v/>
      </c>
      <c r="P1661" s="27" t="str">
        <f>IF(IFERROR(
INDEX('Funding Request Tracker'!$G$6:$G$13,MATCH('Eligible Components'!N1661,'Funding Request Tracker'!$F$6:$F$13,0)),"")=0,"",
IFERROR(INDEX('Funding Request Tracker'!$G$6:$G$13,MATCH('Eligible Components'!N1661,'Funding Request Tracker'!$F$6:$F$13,0)),
""))</f>
        <v/>
      </c>
      <c r="Q1661" s="27" t="str">
        <f>IF(IFERROR(INDEX('Tableau FR Download'!N:N,MATCH('Eligible Components'!M1661,'Tableau FR Download'!G:G,0)),"")=0,"",IFERROR(INDEX('Tableau FR Download'!N:N,MATCH('Eligible Components'!M1661,'Tableau FR Download'!G:G,0)),""))</f>
        <v/>
      </c>
      <c r="R1661" s="27" t="str">
        <f>IF(IFERROR(INDEX('Tableau FR Download'!O:O,MATCH('Eligible Components'!M1661,'Tableau FR Download'!G:G,0)),"")=0,"",IFERROR(INDEX('Tableau FR Download'!O:O,MATCH('Eligible Components'!M1661,'Tableau FR Download'!G:G,0)),""))</f>
        <v/>
      </c>
      <c r="S1661" t="str">
        <f t="shared" si="87"/>
        <v/>
      </c>
      <c r="T1661" s="1" t="str">
        <f>IFERROR(INDEX('User Instructions'!$E$3:$E$8,MATCH('Eligible Components'!N1661,'User Instructions'!$D$3:$D$8,0)),"")</f>
        <v/>
      </c>
      <c r="U1661" s="1" t="str">
        <f>IFERROR(IF(INDEX('Tableau FR Download'!M:M,MATCH('Eligible Components'!M1661,'Tableau FR Download'!G:G,0))=0,"",INDEX('Tableau FR Download'!M:M,MATCH('Eligible Components'!M1661,'Tableau FR Download'!G:G,0))),"")</f>
        <v/>
      </c>
    </row>
    <row r="1662" spans="1:21" hidden="1" x14ac:dyDescent="0.35">
      <c r="A1662" s="1">
        <f t="shared" si="89"/>
        <v>0</v>
      </c>
      <c r="B1662" s="1">
        <v>0</v>
      </c>
      <c r="C1662" s="1" t="s">
        <v>201</v>
      </c>
      <c r="D1662" s="1" t="s">
        <v>187</v>
      </c>
      <c r="E1662" s="1" t="s">
        <v>91</v>
      </c>
      <c r="F1662" s="1" t="s">
        <v>91</v>
      </c>
      <c r="G1662" s="1" t="str">
        <f t="shared" si="85"/>
        <v>Zanzibar-RSSH</v>
      </c>
      <c r="H1662" s="1">
        <v>1</v>
      </c>
      <c r="I1662" s="1" t="s">
        <v>107</v>
      </c>
      <c r="J1662" s="1" t="str">
        <f>IF(IFERROR(IF(M1662="",INDEX('Review Approach Lookup'!D:D,MATCH('Eligible Components'!G1662,'Review Approach Lookup'!A:A,0)),INDEX('Tableau FR Download'!I:I,MATCH(M1662,'Tableau FR Download'!G:G,0))),"")=0,"TBC",IFERROR(IF(M1662="",INDEX('Review Approach Lookup'!D:D,MATCH('Eligible Components'!G1662,'Review Approach Lookup'!A:A,0)),INDEX('Tableau FR Download'!I:I,MATCH(M1662,'Tableau FR Download'!G:G,0))),""))</f>
        <v>TBC</v>
      </c>
      <c r="K1662" s="1" t="s">
        <v>218</v>
      </c>
      <c r="L1662" s="1">
        <f>_xlfn.MAXIFS('Tableau FR Download'!A:A,'Tableau FR Download'!B:B,'Eligible Components'!G1662)</f>
        <v>0</v>
      </c>
      <c r="M1662" s="1" t="str">
        <f>IF(L1662=0,"",INDEX('Tableau FR Download'!G:G,MATCH('Eligible Components'!L1662,'Tableau FR Download'!A:A,0)))</f>
        <v/>
      </c>
      <c r="N1662" s="2" t="str">
        <f>IFERROR(IF(LEFT(INDEX('Tableau FR Download'!J:J,MATCH('Eligible Components'!M1662,'Tableau FR Download'!G:G,0)),FIND(" - ",INDEX('Tableau FR Download'!J:J,MATCH('Eligible Components'!M1662,'Tableau FR Download'!G:G,0)))-1) = 0,"",LEFT(INDEX('Tableau FR Download'!J:J,MATCH('Eligible Components'!M1662,'Tableau FR Download'!G:G,0)),FIND(" - ",INDEX('Tableau FR Download'!J:J,MATCH('Eligible Components'!M1662,'Tableau FR Download'!G:G,0)))-1)),"")</f>
        <v/>
      </c>
      <c r="O1662" s="2" t="str">
        <f>IF(T1662="No","",IFERROR(IF(INDEX('Tableau FR Download'!M:M,MATCH('Eligible Components'!M1662,'Tableau FR Download'!G:G,0))=0,"",INDEX('Tableau FR Download'!M:M,MATCH('Eligible Components'!M1662,'Tableau FR Download'!G:G,0))),""))</f>
        <v/>
      </c>
      <c r="P1662" s="27" t="str">
        <f>IF(IFERROR(
INDEX('Funding Request Tracker'!$G$6:$G$13,MATCH('Eligible Components'!N1662,'Funding Request Tracker'!$F$6:$F$13,0)),"")=0,"",
IFERROR(INDEX('Funding Request Tracker'!$G$6:$G$13,MATCH('Eligible Components'!N1662,'Funding Request Tracker'!$F$6:$F$13,0)),
""))</f>
        <v/>
      </c>
      <c r="Q1662" s="27" t="str">
        <f>IF(IFERROR(INDEX('Tableau FR Download'!N:N,MATCH('Eligible Components'!M1662,'Tableau FR Download'!G:G,0)),"")=0,"",IFERROR(INDEX('Tableau FR Download'!N:N,MATCH('Eligible Components'!M1662,'Tableau FR Download'!G:G,0)),""))</f>
        <v/>
      </c>
      <c r="R1662" s="27" t="str">
        <f>IF(IFERROR(INDEX('Tableau FR Download'!O:O,MATCH('Eligible Components'!M1662,'Tableau FR Download'!G:G,0)),"")=0,"",IFERROR(INDEX('Tableau FR Download'!O:O,MATCH('Eligible Components'!M1662,'Tableau FR Download'!G:G,0)),""))</f>
        <v/>
      </c>
      <c r="S1662" t="str">
        <f t="shared" si="87"/>
        <v/>
      </c>
      <c r="T1662" s="1" t="str">
        <f>IFERROR(INDEX('User Instructions'!$E$3:$E$8,MATCH('Eligible Components'!N1662,'User Instructions'!$D$3:$D$8,0)),"")</f>
        <v/>
      </c>
      <c r="U1662" s="1" t="str">
        <f>IFERROR(IF(INDEX('Tableau FR Download'!M:M,MATCH('Eligible Components'!M1662,'Tableau FR Download'!G:G,0))=0,"",INDEX('Tableau FR Download'!M:M,MATCH('Eligible Components'!M1662,'Tableau FR Download'!G:G,0))),"")</f>
        <v/>
      </c>
    </row>
    <row r="1663" spans="1:21" hidden="1" x14ac:dyDescent="0.35">
      <c r="A1663" s="1">
        <f t="shared" si="89"/>
        <v>0</v>
      </c>
      <c r="B1663" s="1">
        <v>1</v>
      </c>
      <c r="C1663" s="1" t="s">
        <v>201</v>
      </c>
      <c r="D1663" s="1" t="s">
        <v>187</v>
      </c>
      <c r="E1663" s="1" t="s">
        <v>61</v>
      </c>
      <c r="F1663" s="1" t="s">
        <v>213</v>
      </c>
      <c r="G1663" s="1" t="str">
        <f t="shared" si="85"/>
        <v>Zanzibar-Tuberculosis</v>
      </c>
      <c r="H1663" s="1">
        <v>1</v>
      </c>
      <c r="I1663" s="1" t="s">
        <v>107</v>
      </c>
      <c r="J1663" s="1" t="str">
        <f>IF(IFERROR(IF(M1663="",INDEX('Review Approach Lookup'!D:D,MATCH('Eligible Components'!G1663,'Review Approach Lookup'!A:A,0)),INDEX('Tableau FR Download'!I:I,MATCH(M1663,'Tableau FR Download'!G:G,0))),"")=0,"TBC",IFERROR(IF(M1663="",INDEX('Review Approach Lookup'!D:D,MATCH('Eligible Components'!G1663,'Review Approach Lookup'!A:A,0)),INDEX('Tableau FR Download'!I:I,MATCH(M1663,'Tableau FR Download'!G:G,0))),""))</f>
        <v>Tailored for Focused Portfolios</v>
      </c>
      <c r="K1663" s="1" t="s">
        <v>218</v>
      </c>
      <c r="L1663" s="1">
        <f>_xlfn.MAXIFS('Tableau FR Download'!A:A,'Tableau FR Download'!B:B,'Eligible Components'!G1663)</f>
        <v>0</v>
      </c>
      <c r="M1663" s="1" t="str">
        <f>IF(L1663=0,"",INDEX('Tableau FR Download'!G:G,MATCH('Eligible Components'!L1663,'Tableau FR Download'!A:A,0)))</f>
        <v/>
      </c>
      <c r="N1663" s="2" t="str">
        <f>IFERROR(IF(LEFT(INDEX('Tableau FR Download'!J:J,MATCH('Eligible Components'!M1663,'Tableau FR Download'!G:G,0)),FIND(" - ",INDEX('Tableau FR Download'!J:J,MATCH('Eligible Components'!M1663,'Tableau FR Download'!G:G,0)))-1) = 0,"",LEFT(INDEX('Tableau FR Download'!J:J,MATCH('Eligible Components'!M1663,'Tableau FR Download'!G:G,0)),FIND(" - ",INDEX('Tableau FR Download'!J:J,MATCH('Eligible Components'!M1663,'Tableau FR Download'!G:G,0)))-1)),"")</f>
        <v/>
      </c>
      <c r="O1663" s="2" t="str">
        <f>IF(T1663="No","",IFERROR(IF(INDEX('Tableau FR Download'!M:M,MATCH('Eligible Components'!M1663,'Tableau FR Download'!G:G,0))=0,"",INDEX('Tableau FR Download'!M:M,MATCH('Eligible Components'!M1663,'Tableau FR Download'!G:G,0))),""))</f>
        <v/>
      </c>
      <c r="P1663" s="27" t="str">
        <f>IF(IFERROR(
INDEX('Funding Request Tracker'!$G$6:$G$13,MATCH('Eligible Components'!N1663,'Funding Request Tracker'!$F$6:$F$13,0)),"")=0,"",
IFERROR(INDEX('Funding Request Tracker'!$G$6:$G$13,MATCH('Eligible Components'!N1663,'Funding Request Tracker'!$F$6:$F$13,0)),
""))</f>
        <v/>
      </c>
      <c r="Q1663" s="27" t="str">
        <f>IF(IFERROR(INDEX('Tableau FR Download'!N:N,MATCH('Eligible Components'!M1663,'Tableau FR Download'!G:G,0)),"")=0,"",IFERROR(INDEX('Tableau FR Download'!N:N,MATCH('Eligible Components'!M1663,'Tableau FR Download'!G:G,0)),""))</f>
        <v/>
      </c>
      <c r="R1663" s="27" t="str">
        <f>IF(IFERROR(INDEX('Tableau FR Download'!O:O,MATCH('Eligible Components'!M1663,'Tableau FR Download'!G:G,0)),"")=0,"",IFERROR(INDEX('Tableau FR Download'!O:O,MATCH('Eligible Components'!M1663,'Tableau FR Download'!G:G,0)),""))</f>
        <v/>
      </c>
      <c r="S1663" t="str">
        <f t="shared" si="87"/>
        <v/>
      </c>
      <c r="T1663" s="1" t="str">
        <f>IFERROR(INDEX('User Instructions'!$E$3:$E$8,MATCH('Eligible Components'!N1663,'User Instructions'!$D$3:$D$8,0)),"")</f>
        <v/>
      </c>
      <c r="U1663" s="1" t="str">
        <f>IFERROR(IF(INDEX('Tableau FR Download'!M:M,MATCH('Eligible Components'!M1663,'Tableau FR Download'!G:G,0))=0,"",INDEX('Tableau FR Download'!M:M,MATCH('Eligible Components'!M1663,'Tableau FR Download'!G:G,0))),"")</f>
        <v/>
      </c>
    </row>
    <row r="1664" spans="1:21" hidden="1" x14ac:dyDescent="0.35">
      <c r="A1664" s="1">
        <f t="shared" si="89"/>
        <v>0</v>
      </c>
      <c r="B1664" s="1">
        <v>0</v>
      </c>
      <c r="C1664" s="1" t="s">
        <v>201</v>
      </c>
      <c r="D1664" s="1" t="s">
        <v>187</v>
      </c>
      <c r="E1664" s="1" t="s">
        <v>168</v>
      </c>
      <c r="F1664" s="1" t="s">
        <v>214</v>
      </c>
      <c r="G1664" s="1" t="str">
        <f t="shared" si="85"/>
        <v>Zanzibar-Tuberculosis,Malaria</v>
      </c>
      <c r="H1664" s="1">
        <v>1</v>
      </c>
      <c r="I1664" s="1" t="s">
        <v>107</v>
      </c>
      <c r="J1664" s="1" t="str">
        <f>IF(IFERROR(IF(M1664="",INDEX('Review Approach Lookup'!D:D,MATCH('Eligible Components'!G1664,'Review Approach Lookup'!A:A,0)),INDEX('Tableau FR Download'!I:I,MATCH(M1664,'Tableau FR Download'!G:G,0))),"")=0,"TBC",IFERROR(IF(M1664="",INDEX('Review Approach Lookup'!D:D,MATCH('Eligible Components'!G1664,'Review Approach Lookup'!A:A,0)),INDEX('Tableau FR Download'!I:I,MATCH(M1664,'Tableau FR Download'!G:G,0))),""))</f>
        <v/>
      </c>
      <c r="K1664" s="1" t="s">
        <v>218</v>
      </c>
      <c r="L1664" s="1">
        <f>_xlfn.MAXIFS('Tableau FR Download'!A:A,'Tableau FR Download'!B:B,'Eligible Components'!G1664)</f>
        <v>0</v>
      </c>
      <c r="M1664" s="1" t="str">
        <f>IF(L1664=0,"",INDEX('Tableau FR Download'!G:G,MATCH('Eligible Components'!L1664,'Tableau FR Download'!A:A,0)))</f>
        <v/>
      </c>
      <c r="N1664" s="2" t="str">
        <f>IFERROR(IF(LEFT(INDEX('Tableau FR Download'!J:J,MATCH('Eligible Components'!M1664,'Tableau FR Download'!G:G,0)),FIND(" - ",INDEX('Tableau FR Download'!J:J,MATCH('Eligible Components'!M1664,'Tableau FR Download'!G:G,0)))-1) = 0,"",LEFT(INDEX('Tableau FR Download'!J:J,MATCH('Eligible Components'!M1664,'Tableau FR Download'!G:G,0)),FIND(" - ",INDEX('Tableau FR Download'!J:J,MATCH('Eligible Components'!M1664,'Tableau FR Download'!G:G,0)))-1)),"")</f>
        <v/>
      </c>
      <c r="O1664" s="2" t="str">
        <f>IF(T1664="No","",IFERROR(IF(INDEX('Tableau FR Download'!M:M,MATCH('Eligible Components'!M1664,'Tableau FR Download'!G:G,0))=0,"",INDEX('Tableau FR Download'!M:M,MATCH('Eligible Components'!M1664,'Tableau FR Download'!G:G,0))),""))</f>
        <v/>
      </c>
      <c r="P1664" s="27" t="str">
        <f>IF(IFERROR(
INDEX('Funding Request Tracker'!$G$6:$G$13,MATCH('Eligible Components'!N1664,'Funding Request Tracker'!$F$6:$F$13,0)),"")=0,"",
IFERROR(INDEX('Funding Request Tracker'!$G$6:$G$13,MATCH('Eligible Components'!N1664,'Funding Request Tracker'!$F$6:$F$13,0)),
""))</f>
        <v/>
      </c>
      <c r="Q1664" s="27" t="str">
        <f>IF(IFERROR(INDEX('Tableau FR Download'!N:N,MATCH('Eligible Components'!M1664,'Tableau FR Download'!G:G,0)),"")=0,"",IFERROR(INDEX('Tableau FR Download'!N:N,MATCH('Eligible Components'!M1664,'Tableau FR Download'!G:G,0)),""))</f>
        <v/>
      </c>
      <c r="R1664" s="27" t="str">
        <f>IF(IFERROR(INDEX('Tableau FR Download'!O:O,MATCH('Eligible Components'!M1664,'Tableau FR Download'!G:G,0)),"")=0,"",IFERROR(INDEX('Tableau FR Download'!O:O,MATCH('Eligible Components'!M1664,'Tableau FR Download'!G:G,0)),""))</f>
        <v/>
      </c>
      <c r="S1664" t="str">
        <f t="shared" si="87"/>
        <v/>
      </c>
      <c r="T1664" s="1" t="str">
        <f>IFERROR(INDEX('User Instructions'!$E$3:$E$8,MATCH('Eligible Components'!N1664,'User Instructions'!$D$3:$D$8,0)),"")</f>
        <v/>
      </c>
      <c r="U1664" s="1" t="str">
        <f>IFERROR(IF(INDEX('Tableau FR Download'!M:M,MATCH('Eligible Components'!M1664,'Tableau FR Download'!G:G,0))=0,"",INDEX('Tableau FR Download'!M:M,MATCH('Eligible Components'!M1664,'Tableau FR Download'!G:G,0))),"")</f>
        <v/>
      </c>
    </row>
    <row r="1665" spans="1:21" hidden="1" x14ac:dyDescent="0.35">
      <c r="A1665" s="1">
        <f t="shared" si="89"/>
        <v>0</v>
      </c>
      <c r="B1665" s="1">
        <v>0</v>
      </c>
      <c r="C1665" s="1" t="s">
        <v>201</v>
      </c>
      <c r="D1665" s="1" t="s">
        <v>187</v>
      </c>
      <c r="E1665" s="1" t="s">
        <v>133</v>
      </c>
      <c r="F1665" s="1" t="s">
        <v>215</v>
      </c>
      <c r="G1665" s="1" t="str">
        <f t="shared" si="85"/>
        <v>Zanzibar-Tuberculosis,Malaria,RSSH</v>
      </c>
      <c r="H1665" s="1">
        <v>1</v>
      </c>
      <c r="I1665" s="1" t="s">
        <v>107</v>
      </c>
      <c r="J1665" s="1" t="str">
        <f>IF(IFERROR(IF(M1665="",INDEX('Review Approach Lookup'!D:D,MATCH('Eligible Components'!G1665,'Review Approach Lookup'!A:A,0)),INDEX('Tableau FR Download'!I:I,MATCH(M1665,'Tableau FR Download'!G:G,0))),"")=0,"TBC",IFERROR(IF(M1665="",INDEX('Review Approach Lookup'!D:D,MATCH('Eligible Components'!G1665,'Review Approach Lookup'!A:A,0)),INDEX('Tableau FR Download'!I:I,MATCH(M1665,'Tableau FR Download'!G:G,0))),""))</f>
        <v/>
      </c>
      <c r="K1665" s="1" t="s">
        <v>218</v>
      </c>
      <c r="L1665" s="1">
        <f>_xlfn.MAXIFS('Tableau FR Download'!A:A,'Tableau FR Download'!B:B,'Eligible Components'!G1665)</f>
        <v>0</v>
      </c>
      <c r="M1665" s="1" t="str">
        <f>IF(L1665=0,"",INDEX('Tableau FR Download'!G:G,MATCH('Eligible Components'!L1665,'Tableau FR Download'!A:A,0)))</f>
        <v/>
      </c>
      <c r="N1665" s="2" t="str">
        <f>IFERROR(IF(LEFT(INDEX('Tableau FR Download'!J:J,MATCH('Eligible Components'!M1665,'Tableau FR Download'!G:G,0)),FIND(" - ",INDEX('Tableau FR Download'!J:J,MATCH('Eligible Components'!M1665,'Tableau FR Download'!G:G,0)))-1) = 0,"",LEFT(INDEX('Tableau FR Download'!J:J,MATCH('Eligible Components'!M1665,'Tableau FR Download'!G:G,0)),FIND(" - ",INDEX('Tableau FR Download'!J:J,MATCH('Eligible Components'!M1665,'Tableau FR Download'!G:G,0)))-1)),"")</f>
        <v/>
      </c>
      <c r="O1665" s="2" t="str">
        <f>IF(T1665="No","",IFERROR(IF(INDEX('Tableau FR Download'!M:M,MATCH('Eligible Components'!M1665,'Tableau FR Download'!G:G,0))=0,"",INDEX('Tableau FR Download'!M:M,MATCH('Eligible Components'!M1665,'Tableau FR Download'!G:G,0))),""))</f>
        <v/>
      </c>
      <c r="P1665" s="27" t="str">
        <f>IF(IFERROR(
INDEX('Funding Request Tracker'!$G$6:$G$13,MATCH('Eligible Components'!N1665,'Funding Request Tracker'!$F$6:$F$13,0)),"")=0,"",
IFERROR(INDEX('Funding Request Tracker'!$G$6:$G$13,MATCH('Eligible Components'!N1665,'Funding Request Tracker'!$F$6:$F$13,0)),
""))</f>
        <v/>
      </c>
      <c r="Q1665" s="27" t="str">
        <f>IF(IFERROR(INDEX('Tableau FR Download'!N:N,MATCH('Eligible Components'!M1665,'Tableau FR Download'!G:G,0)),"")=0,"",IFERROR(INDEX('Tableau FR Download'!N:N,MATCH('Eligible Components'!M1665,'Tableau FR Download'!G:G,0)),""))</f>
        <v/>
      </c>
      <c r="R1665" s="27" t="str">
        <f>IF(IFERROR(INDEX('Tableau FR Download'!O:O,MATCH('Eligible Components'!M1665,'Tableau FR Download'!G:G,0)),"")=0,"",IFERROR(INDEX('Tableau FR Download'!O:O,MATCH('Eligible Components'!M1665,'Tableau FR Download'!G:G,0)),""))</f>
        <v/>
      </c>
      <c r="S1665" t="str">
        <f t="shared" si="87"/>
        <v/>
      </c>
      <c r="T1665" s="1" t="str">
        <f>IFERROR(INDEX('User Instructions'!$E$3:$E$8,MATCH('Eligible Components'!N1665,'User Instructions'!$D$3:$D$8,0)),"")</f>
        <v/>
      </c>
      <c r="U1665" s="1" t="str">
        <f>IFERROR(IF(INDEX('Tableau FR Download'!M:M,MATCH('Eligible Components'!M1665,'Tableau FR Download'!G:G,0))=0,"",INDEX('Tableau FR Download'!M:M,MATCH('Eligible Components'!M1665,'Tableau FR Download'!G:G,0))),"")</f>
        <v/>
      </c>
    </row>
    <row r="1666" spans="1:21" hidden="1" x14ac:dyDescent="0.35">
      <c r="A1666" s="1">
        <f t="shared" si="89"/>
        <v>0</v>
      </c>
      <c r="B1666" s="1">
        <v>0</v>
      </c>
      <c r="C1666" s="1" t="s">
        <v>201</v>
      </c>
      <c r="D1666" s="1" t="s">
        <v>187</v>
      </c>
      <c r="E1666" s="1" t="s">
        <v>121</v>
      </c>
      <c r="F1666" s="1" t="s">
        <v>216</v>
      </c>
      <c r="G1666" s="1" t="str">
        <f t="shared" ref="G1666:G1682" si="90">_xlfn.CONCAT(D1666,"-",F1666)</f>
        <v>Zanzibar-Tuberculosis,RSSH</v>
      </c>
      <c r="H1666" s="1">
        <v>1</v>
      </c>
      <c r="I1666" s="1" t="s">
        <v>107</v>
      </c>
      <c r="J1666" s="1" t="str">
        <f>IF(IFERROR(IF(M1666="",INDEX('Review Approach Lookup'!D:D,MATCH('Eligible Components'!G1666,'Review Approach Lookup'!A:A,0)),INDEX('Tableau FR Download'!I:I,MATCH(M1666,'Tableau FR Download'!G:G,0))),"")=0,"TBC",IFERROR(IF(M1666="",INDEX('Review Approach Lookup'!D:D,MATCH('Eligible Components'!G1666,'Review Approach Lookup'!A:A,0)),INDEX('Tableau FR Download'!I:I,MATCH(M1666,'Tableau FR Download'!G:G,0))),""))</f>
        <v/>
      </c>
      <c r="K1666" s="1" t="s">
        <v>218</v>
      </c>
      <c r="L1666" s="1">
        <f>_xlfn.MAXIFS('Tableau FR Download'!A:A,'Tableau FR Download'!B:B,'Eligible Components'!G1666)</f>
        <v>0</v>
      </c>
      <c r="M1666" s="1" t="str">
        <f>IF(L1666=0,"",INDEX('Tableau FR Download'!G:G,MATCH('Eligible Components'!L1666,'Tableau FR Download'!A:A,0)))</f>
        <v/>
      </c>
      <c r="N1666" s="2" t="str">
        <f>IFERROR(IF(LEFT(INDEX('Tableau FR Download'!J:J,MATCH('Eligible Components'!M1666,'Tableau FR Download'!G:G,0)),FIND(" - ",INDEX('Tableau FR Download'!J:J,MATCH('Eligible Components'!M1666,'Tableau FR Download'!G:G,0)))-1) = 0,"",LEFT(INDEX('Tableau FR Download'!J:J,MATCH('Eligible Components'!M1666,'Tableau FR Download'!G:G,0)),FIND(" - ",INDEX('Tableau FR Download'!J:J,MATCH('Eligible Components'!M1666,'Tableau FR Download'!G:G,0)))-1)),"")</f>
        <v/>
      </c>
      <c r="O1666" s="2" t="str">
        <f>IF(T1666="No","",IFERROR(IF(INDEX('Tableau FR Download'!M:M,MATCH('Eligible Components'!M1666,'Tableau FR Download'!G:G,0))=0,"",INDEX('Tableau FR Download'!M:M,MATCH('Eligible Components'!M1666,'Tableau FR Download'!G:G,0))),""))</f>
        <v/>
      </c>
      <c r="P1666" s="27" t="str">
        <f>IF(IFERROR(
INDEX('Funding Request Tracker'!$G$6:$G$13,MATCH('Eligible Components'!N1666,'Funding Request Tracker'!$F$6:$F$13,0)),"")=0,"",
IFERROR(INDEX('Funding Request Tracker'!$G$6:$G$13,MATCH('Eligible Components'!N1666,'Funding Request Tracker'!$F$6:$F$13,0)),
""))</f>
        <v/>
      </c>
      <c r="Q1666" s="27" t="str">
        <f>IF(IFERROR(INDEX('Tableau FR Download'!N:N,MATCH('Eligible Components'!M1666,'Tableau FR Download'!G:G,0)),"")=0,"",IFERROR(INDEX('Tableau FR Download'!N:N,MATCH('Eligible Components'!M1666,'Tableau FR Download'!G:G,0)),""))</f>
        <v/>
      </c>
      <c r="R1666" s="27" t="str">
        <f>IF(IFERROR(INDEX('Tableau FR Download'!O:O,MATCH('Eligible Components'!M1666,'Tableau FR Download'!G:G,0)),"")=0,"",IFERROR(INDEX('Tableau FR Download'!O:O,MATCH('Eligible Components'!M1666,'Tableau FR Download'!G:G,0)),""))</f>
        <v/>
      </c>
      <c r="S1666" t="str">
        <f t="shared" si="87"/>
        <v/>
      </c>
      <c r="T1666" s="1" t="str">
        <f>IFERROR(INDEX('User Instructions'!$E$3:$E$8,MATCH('Eligible Components'!N1666,'User Instructions'!$D$3:$D$8,0)),"")</f>
        <v/>
      </c>
      <c r="U1666" s="1" t="str">
        <f>IFERROR(IF(INDEX('Tableau FR Download'!M:M,MATCH('Eligible Components'!M1666,'Tableau FR Download'!G:G,0))=0,"",INDEX('Tableau FR Download'!M:M,MATCH('Eligible Components'!M1666,'Tableau FR Download'!G:G,0))),"")</f>
        <v/>
      </c>
    </row>
    <row r="1667" spans="1:21" hidden="1" x14ac:dyDescent="0.35">
      <c r="A1667" s="1">
        <f t="shared" si="89"/>
        <v>0</v>
      </c>
      <c r="B1667" s="1">
        <v>1</v>
      </c>
      <c r="C1667" s="1" t="s">
        <v>201</v>
      </c>
      <c r="D1667" s="1" t="s">
        <v>188</v>
      </c>
      <c r="E1667" s="1" t="s">
        <v>59</v>
      </c>
      <c r="F1667" s="1" t="s">
        <v>59</v>
      </c>
      <c r="G1667" s="1" t="str">
        <f t="shared" si="90"/>
        <v>Zimbabwe-HIV/AIDS</v>
      </c>
      <c r="H1667" s="1">
        <v>1</v>
      </c>
      <c r="I1667" s="1" t="s">
        <v>107</v>
      </c>
      <c r="J1667" s="1" t="str">
        <f>IF(IFERROR(IF(M1667="",INDEX('Review Approach Lookup'!D:D,MATCH('Eligible Components'!G1667,'Review Approach Lookup'!A:A,0)),INDEX('Tableau FR Download'!I:I,MATCH(M1667,'Tableau FR Download'!G:G,0))),"")=0,"TBC",IFERROR(IF(M1667="",INDEX('Review Approach Lookup'!D:D,MATCH('Eligible Components'!G1667,'Review Approach Lookup'!A:A,0)),INDEX('Tableau FR Download'!I:I,MATCH(M1667,'Tableau FR Download'!G:G,0))),""))</f>
        <v>Program Continuation</v>
      </c>
      <c r="K1667" s="1" t="s">
        <v>219</v>
      </c>
      <c r="L1667" s="1">
        <f>_xlfn.MAXIFS('Tableau FR Download'!A:A,'Tableau FR Download'!B:B,'Eligible Components'!G1667)</f>
        <v>0</v>
      </c>
      <c r="M1667" s="1" t="str">
        <f>IF(L1667=0,"",INDEX('Tableau FR Download'!G:G,MATCH('Eligible Components'!L1667,'Tableau FR Download'!A:A,0)))</f>
        <v/>
      </c>
      <c r="N1667" s="2" t="str">
        <f>IFERROR(IF(LEFT(INDEX('Tableau FR Download'!J:J,MATCH('Eligible Components'!M1667,'Tableau FR Download'!G:G,0)),FIND(" - ",INDEX('Tableau FR Download'!J:J,MATCH('Eligible Components'!M1667,'Tableau FR Download'!G:G,0)))-1) = 0,"",LEFT(INDEX('Tableau FR Download'!J:J,MATCH('Eligible Components'!M1667,'Tableau FR Download'!G:G,0)),FIND(" - ",INDEX('Tableau FR Download'!J:J,MATCH('Eligible Components'!M1667,'Tableau FR Download'!G:G,0)))-1)),"")</f>
        <v/>
      </c>
      <c r="O1667" s="2" t="str">
        <f>IF(T1667="No","",IFERROR(IF(INDEX('Tableau FR Download'!M:M,MATCH('Eligible Components'!M1667,'Tableau FR Download'!G:G,0))=0,"",INDEX('Tableau FR Download'!M:M,MATCH('Eligible Components'!M1667,'Tableau FR Download'!G:G,0))),""))</f>
        <v/>
      </c>
      <c r="P1667" s="27" t="str">
        <f>IF(IFERROR(
INDEX('Funding Request Tracker'!$G$6:$G$13,MATCH('Eligible Components'!N1667,'Funding Request Tracker'!$F$6:$F$13,0)),"")=0,"",
IFERROR(INDEX('Funding Request Tracker'!$G$6:$G$13,MATCH('Eligible Components'!N1667,'Funding Request Tracker'!$F$6:$F$13,0)),
""))</f>
        <v/>
      </c>
      <c r="Q1667" s="27" t="str">
        <f>IF(IFERROR(INDEX('Tableau FR Download'!N:N,MATCH('Eligible Components'!M1667,'Tableau FR Download'!G:G,0)),"")=0,"",IFERROR(INDEX('Tableau FR Download'!N:N,MATCH('Eligible Components'!M1667,'Tableau FR Download'!G:G,0)),""))</f>
        <v/>
      </c>
      <c r="R1667" s="27" t="str">
        <f>IF(IFERROR(INDEX('Tableau FR Download'!O:O,MATCH('Eligible Components'!M1667,'Tableau FR Download'!G:G,0)),"")=0,"",IFERROR(INDEX('Tableau FR Download'!O:O,MATCH('Eligible Components'!M1667,'Tableau FR Download'!G:G,0)),""))</f>
        <v/>
      </c>
      <c r="S1667" t="str">
        <f t="shared" si="87"/>
        <v/>
      </c>
      <c r="T1667" s="1" t="str">
        <f>IFERROR(INDEX('User Instructions'!$E$3:$E$8,MATCH('Eligible Components'!N1667,'User Instructions'!$D$3:$D$8,0)),"")</f>
        <v/>
      </c>
      <c r="U1667" s="1" t="str">
        <f>IFERROR(IF(INDEX('Tableau FR Download'!M:M,MATCH('Eligible Components'!M1667,'Tableau FR Download'!G:G,0))=0,"",INDEX('Tableau FR Download'!M:M,MATCH('Eligible Components'!M1667,'Tableau FR Download'!G:G,0))),"")</f>
        <v/>
      </c>
    </row>
    <row r="1668" spans="1:21" hidden="1" x14ac:dyDescent="0.35">
      <c r="A1668" s="1">
        <f t="shared" si="89"/>
        <v>0</v>
      </c>
      <c r="B1668" s="1">
        <v>0</v>
      </c>
      <c r="C1668" s="1" t="s">
        <v>201</v>
      </c>
      <c r="D1668" s="1" t="s">
        <v>188</v>
      </c>
      <c r="E1668" s="1" t="s">
        <v>103</v>
      </c>
      <c r="F1668" s="1" t="s">
        <v>203</v>
      </c>
      <c r="G1668" s="1" t="str">
        <f t="shared" si="90"/>
        <v>Zimbabwe-HIV/AIDS,Malaria</v>
      </c>
      <c r="H1668" s="1">
        <v>1</v>
      </c>
      <c r="I1668" s="1" t="s">
        <v>107</v>
      </c>
      <c r="J1668" s="1" t="str">
        <f>IF(IFERROR(IF(M1668="",INDEX('Review Approach Lookup'!D:D,MATCH('Eligible Components'!G1668,'Review Approach Lookup'!A:A,0)),INDEX('Tableau FR Download'!I:I,MATCH(M1668,'Tableau FR Download'!G:G,0))),"")=0,"TBC",IFERROR(IF(M1668="",INDEX('Review Approach Lookup'!D:D,MATCH('Eligible Components'!G1668,'Review Approach Lookup'!A:A,0)),INDEX('Tableau FR Download'!I:I,MATCH(M1668,'Tableau FR Download'!G:G,0))),""))</f>
        <v/>
      </c>
      <c r="K1668" s="1" t="s">
        <v>219</v>
      </c>
      <c r="L1668" s="1">
        <f>_xlfn.MAXIFS('Tableau FR Download'!A:A,'Tableau FR Download'!B:B,'Eligible Components'!G1668)</f>
        <v>0</v>
      </c>
      <c r="M1668" s="1" t="str">
        <f>IF(L1668=0,"",INDEX('Tableau FR Download'!G:G,MATCH('Eligible Components'!L1668,'Tableau FR Download'!A:A,0)))</f>
        <v/>
      </c>
      <c r="N1668" s="2" t="str">
        <f>IFERROR(IF(LEFT(INDEX('Tableau FR Download'!J:J,MATCH('Eligible Components'!M1668,'Tableau FR Download'!G:G,0)),FIND(" - ",INDEX('Tableau FR Download'!J:J,MATCH('Eligible Components'!M1668,'Tableau FR Download'!G:G,0)))-1) = 0,"",LEFT(INDEX('Tableau FR Download'!J:J,MATCH('Eligible Components'!M1668,'Tableau FR Download'!G:G,0)),FIND(" - ",INDEX('Tableau FR Download'!J:J,MATCH('Eligible Components'!M1668,'Tableau FR Download'!G:G,0)))-1)),"")</f>
        <v/>
      </c>
      <c r="O1668" s="2" t="str">
        <f>IF(T1668="No","",IFERROR(IF(INDEX('Tableau FR Download'!M:M,MATCH('Eligible Components'!M1668,'Tableau FR Download'!G:G,0))=0,"",INDEX('Tableau FR Download'!M:M,MATCH('Eligible Components'!M1668,'Tableau FR Download'!G:G,0))),""))</f>
        <v/>
      </c>
      <c r="P1668" s="27" t="str">
        <f>IF(IFERROR(
INDEX('Funding Request Tracker'!$G$6:$G$13,MATCH('Eligible Components'!N1668,'Funding Request Tracker'!$F$6:$F$13,0)),"")=0,"",
IFERROR(INDEX('Funding Request Tracker'!$G$6:$G$13,MATCH('Eligible Components'!N1668,'Funding Request Tracker'!$F$6:$F$13,0)),
""))</f>
        <v/>
      </c>
      <c r="Q1668" s="27" t="str">
        <f>IF(IFERROR(INDEX('Tableau FR Download'!N:N,MATCH('Eligible Components'!M1668,'Tableau FR Download'!G:G,0)),"")=0,"",IFERROR(INDEX('Tableau FR Download'!N:N,MATCH('Eligible Components'!M1668,'Tableau FR Download'!G:G,0)),""))</f>
        <v/>
      </c>
      <c r="R1668" s="27" t="str">
        <f>IF(IFERROR(INDEX('Tableau FR Download'!O:O,MATCH('Eligible Components'!M1668,'Tableau FR Download'!G:G,0)),"")=0,"",IFERROR(INDEX('Tableau FR Download'!O:O,MATCH('Eligible Components'!M1668,'Tableau FR Download'!G:G,0)),""))</f>
        <v/>
      </c>
      <c r="S1668" t="str">
        <f t="shared" si="87"/>
        <v/>
      </c>
      <c r="T1668" s="1" t="str">
        <f>IFERROR(INDEX('User Instructions'!$E$3:$E$8,MATCH('Eligible Components'!N1668,'User Instructions'!$D$3:$D$8,0)),"")</f>
        <v/>
      </c>
      <c r="U1668" s="1" t="str">
        <f>IFERROR(IF(INDEX('Tableau FR Download'!M:M,MATCH('Eligible Components'!M1668,'Tableau FR Download'!G:G,0))=0,"",INDEX('Tableau FR Download'!M:M,MATCH('Eligible Components'!M1668,'Tableau FR Download'!G:G,0))),"")</f>
        <v/>
      </c>
    </row>
    <row r="1669" spans="1:21" hidden="1" x14ac:dyDescent="0.35">
      <c r="A1669" s="1">
        <f t="shared" si="89"/>
        <v>0</v>
      </c>
      <c r="B1669" s="1">
        <v>0</v>
      </c>
      <c r="C1669" s="1" t="s">
        <v>201</v>
      </c>
      <c r="D1669" s="1" t="s">
        <v>188</v>
      </c>
      <c r="E1669" s="1" t="s">
        <v>204</v>
      </c>
      <c r="F1669" s="1" t="s">
        <v>205</v>
      </c>
      <c r="G1669" s="1" t="str">
        <f t="shared" si="90"/>
        <v>Zimbabwe-HIV/AIDS,Malaria,RSSH</v>
      </c>
      <c r="H1669" s="1">
        <v>1</v>
      </c>
      <c r="I1669" s="1" t="s">
        <v>107</v>
      </c>
      <c r="J1669" s="1" t="str">
        <f>IF(IFERROR(IF(M1669="",INDEX('Review Approach Lookup'!D:D,MATCH('Eligible Components'!G1669,'Review Approach Lookup'!A:A,0)),INDEX('Tableau FR Download'!I:I,MATCH(M1669,'Tableau FR Download'!G:G,0))),"")=0,"TBC",IFERROR(IF(M1669="",INDEX('Review Approach Lookup'!D:D,MATCH('Eligible Components'!G1669,'Review Approach Lookup'!A:A,0)),INDEX('Tableau FR Download'!I:I,MATCH(M1669,'Tableau FR Download'!G:G,0))),""))</f>
        <v/>
      </c>
      <c r="K1669" s="1" t="s">
        <v>219</v>
      </c>
      <c r="L1669" s="1">
        <f>_xlfn.MAXIFS('Tableau FR Download'!A:A,'Tableau FR Download'!B:B,'Eligible Components'!G1669)</f>
        <v>0</v>
      </c>
      <c r="M1669" s="1" t="str">
        <f>IF(L1669=0,"",INDEX('Tableau FR Download'!G:G,MATCH('Eligible Components'!L1669,'Tableau FR Download'!A:A,0)))</f>
        <v/>
      </c>
      <c r="N1669" s="2" t="str">
        <f>IFERROR(IF(LEFT(INDEX('Tableau FR Download'!J:J,MATCH('Eligible Components'!M1669,'Tableau FR Download'!G:G,0)),FIND(" - ",INDEX('Tableau FR Download'!J:J,MATCH('Eligible Components'!M1669,'Tableau FR Download'!G:G,0)))-1) = 0,"",LEFT(INDEX('Tableau FR Download'!J:J,MATCH('Eligible Components'!M1669,'Tableau FR Download'!G:G,0)),FIND(" - ",INDEX('Tableau FR Download'!J:J,MATCH('Eligible Components'!M1669,'Tableau FR Download'!G:G,0)))-1)),"")</f>
        <v/>
      </c>
      <c r="O1669" s="2" t="str">
        <f>IF(T1669="No","",IFERROR(IF(INDEX('Tableau FR Download'!M:M,MATCH('Eligible Components'!M1669,'Tableau FR Download'!G:G,0))=0,"",INDEX('Tableau FR Download'!M:M,MATCH('Eligible Components'!M1669,'Tableau FR Download'!G:G,0))),""))</f>
        <v/>
      </c>
      <c r="P1669" s="27" t="str">
        <f>IF(IFERROR(
INDEX('Funding Request Tracker'!$G$6:$G$13,MATCH('Eligible Components'!N1669,'Funding Request Tracker'!$F$6:$F$13,0)),"")=0,"",
IFERROR(INDEX('Funding Request Tracker'!$G$6:$G$13,MATCH('Eligible Components'!N1669,'Funding Request Tracker'!$F$6:$F$13,0)),
""))</f>
        <v/>
      </c>
      <c r="Q1669" s="27" t="str">
        <f>IF(IFERROR(INDEX('Tableau FR Download'!N:N,MATCH('Eligible Components'!M1669,'Tableau FR Download'!G:G,0)),"")=0,"",IFERROR(INDEX('Tableau FR Download'!N:N,MATCH('Eligible Components'!M1669,'Tableau FR Download'!G:G,0)),""))</f>
        <v/>
      </c>
      <c r="R1669" s="27" t="str">
        <f>IF(IFERROR(INDEX('Tableau FR Download'!O:O,MATCH('Eligible Components'!M1669,'Tableau FR Download'!G:G,0)),"")=0,"",IFERROR(INDEX('Tableau FR Download'!O:O,MATCH('Eligible Components'!M1669,'Tableau FR Download'!G:G,0)),""))</f>
        <v/>
      </c>
      <c r="S1669" t="str">
        <f t="shared" si="87"/>
        <v/>
      </c>
      <c r="T1669" s="1" t="str">
        <f>IFERROR(INDEX('User Instructions'!$E$3:$E$8,MATCH('Eligible Components'!N1669,'User Instructions'!$D$3:$D$8,0)),"")</f>
        <v/>
      </c>
      <c r="U1669" s="1" t="str">
        <f>IFERROR(IF(INDEX('Tableau FR Download'!M:M,MATCH('Eligible Components'!M1669,'Tableau FR Download'!G:G,0))=0,"",INDEX('Tableau FR Download'!M:M,MATCH('Eligible Components'!M1669,'Tableau FR Download'!G:G,0))),"")</f>
        <v/>
      </c>
    </row>
    <row r="1670" spans="1:21" hidden="1" x14ac:dyDescent="0.35">
      <c r="A1670" s="1">
        <f t="shared" si="89"/>
        <v>0</v>
      </c>
      <c r="B1670" s="1">
        <v>0</v>
      </c>
      <c r="C1670" s="1" t="s">
        <v>201</v>
      </c>
      <c r="D1670" s="1" t="s">
        <v>188</v>
      </c>
      <c r="E1670" s="1" t="s">
        <v>206</v>
      </c>
      <c r="F1670" s="1" t="s">
        <v>207</v>
      </c>
      <c r="G1670" s="1" t="str">
        <f t="shared" si="90"/>
        <v>Zimbabwe-HIV/AIDS,RSSH</v>
      </c>
      <c r="H1670" s="1">
        <v>1</v>
      </c>
      <c r="I1670" s="1" t="s">
        <v>107</v>
      </c>
      <c r="J1670" s="1" t="str">
        <f>IF(IFERROR(IF(M1670="",INDEX('Review Approach Lookup'!D:D,MATCH('Eligible Components'!G1670,'Review Approach Lookup'!A:A,0)),INDEX('Tableau FR Download'!I:I,MATCH(M1670,'Tableau FR Download'!G:G,0))),"")=0,"TBC",IFERROR(IF(M1670="",INDEX('Review Approach Lookup'!D:D,MATCH('Eligible Components'!G1670,'Review Approach Lookup'!A:A,0)),INDEX('Tableau FR Download'!I:I,MATCH(M1670,'Tableau FR Download'!G:G,0))),""))</f>
        <v/>
      </c>
      <c r="K1670" s="1" t="s">
        <v>219</v>
      </c>
      <c r="L1670" s="1">
        <f>_xlfn.MAXIFS('Tableau FR Download'!A:A,'Tableau FR Download'!B:B,'Eligible Components'!G1670)</f>
        <v>0</v>
      </c>
      <c r="M1670" s="1" t="str">
        <f>IF(L1670=0,"",INDEX('Tableau FR Download'!G:G,MATCH('Eligible Components'!L1670,'Tableau FR Download'!A:A,0)))</f>
        <v/>
      </c>
      <c r="N1670" s="2" t="str">
        <f>IFERROR(IF(LEFT(INDEX('Tableau FR Download'!J:J,MATCH('Eligible Components'!M1670,'Tableau FR Download'!G:G,0)),FIND(" - ",INDEX('Tableau FR Download'!J:J,MATCH('Eligible Components'!M1670,'Tableau FR Download'!G:G,0)))-1) = 0,"",LEFT(INDEX('Tableau FR Download'!J:J,MATCH('Eligible Components'!M1670,'Tableau FR Download'!G:G,0)),FIND(" - ",INDEX('Tableau FR Download'!J:J,MATCH('Eligible Components'!M1670,'Tableau FR Download'!G:G,0)))-1)),"")</f>
        <v/>
      </c>
      <c r="O1670" s="2" t="str">
        <f>IF(T1670="No","",IFERROR(IF(INDEX('Tableau FR Download'!M:M,MATCH('Eligible Components'!M1670,'Tableau FR Download'!G:G,0))=0,"",INDEX('Tableau FR Download'!M:M,MATCH('Eligible Components'!M1670,'Tableau FR Download'!G:G,0))),""))</f>
        <v/>
      </c>
      <c r="P1670" s="27" t="str">
        <f>IF(IFERROR(
INDEX('Funding Request Tracker'!$G$6:$G$13,MATCH('Eligible Components'!N1670,'Funding Request Tracker'!$F$6:$F$13,0)),"")=0,"",
IFERROR(INDEX('Funding Request Tracker'!$G$6:$G$13,MATCH('Eligible Components'!N1670,'Funding Request Tracker'!$F$6:$F$13,0)),
""))</f>
        <v/>
      </c>
      <c r="Q1670" s="27" t="str">
        <f>IF(IFERROR(INDEX('Tableau FR Download'!N:N,MATCH('Eligible Components'!M1670,'Tableau FR Download'!G:G,0)),"")=0,"",IFERROR(INDEX('Tableau FR Download'!N:N,MATCH('Eligible Components'!M1670,'Tableau FR Download'!G:G,0)),""))</f>
        <v/>
      </c>
      <c r="R1670" s="27" t="str">
        <f>IF(IFERROR(INDEX('Tableau FR Download'!O:O,MATCH('Eligible Components'!M1670,'Tableau FR Download'!G:G,0)),"")=0,"",IFERROR(INDEX('Tableau FR Download'!O:O,MATCH('Eligible Components'!M1670,'Tableau FR Download'!G:G,0)),""))</f>
        <v/>
      </c>
      <c r="S1670" t="str">
        <f t="shared" si="87"/>
        <v/>
      </c>
      <c r="T1670" s="1" t="str">
        <f>IFERROR(INDEX('User Instructions'!$E$3:$E$8,MATCH('Eligible Components'!N1670,'User Instructions'!$D$3:$D$8,0)),"")</f>
        <v/>
      </c>
      <c r="U1670" s="1" t="str">
        <f>IFERROR(IF(INDEX('Tableau FR Download'!M:M,MATCH('Eligible Components'!M1670,'Tableau FR Download'!G:G,0))=0,"",INDEX('Tableau FR Download'!M:M,MATCH('Eligible Components'!M1670,'Tableau FR Download'!G:G,0))),"")</f>
        <v/>
      </c>
    </row>
    <row r="1671" spans="1:21" hidden="1" x14ac:dyDescent="0.35">
      <c r="A1671" s="1">
        <f t="shared" si="89"/>
        <v>1</v>
      </c>
      <c r="B1671" s="1">
        <v>0</v>
      </c>
      <c r="C1671" s="1" t="s">
        <v>201</v>
      </c>
      <c r="D1671" s="1" t="s">
        <v>188</v>
      </c>
      <c r="E1671" s="1" t="s">
        <v>63</v>
      </c>
      <c r="F1671" s="1" t="s">
        <v>208</v>
      </c>
      <c r="G1671" s="1" t="str">
        <f t="shared" si="90"/>
        <v>Zimbabwe-HIV/AIDS, Tuberculosis</v>
      </c>
      <c r="H1671" s="1">
        <v>1</v>
      </c>
      <c r="I1671" s="1" t="s">
        <v>107</v>
      </c>
      <c r="J1671" s="1" t="str">
        <f>IF(IFERROR(IF(M1671="",INDEX('Review Approach Lookup'!D:D,MATCH('Eligible Components'!G1671,'Review Approach Lookup'!A:A,0)),INDEX('Tableau FR Download'!I:I,MATCH(M1671,'Tableau FR Download'!G:G,0))),"")=0,"TBC",IFERROR(IF(M1671="",INDEX('Review Approach Lookup'!D:D,MATCH('Eligible Components'!G1671,'Review Approach Lookup'!A:A,0)),INDEX('Tableau FR Download'!I:I,MATCH(M1671,'Tableau FR Download'!G:G,0))),""))</f>
        <v>Program Continuation</v>
      </c>
      <c r="K1671" s="1" t="s">
        <v>219</v>
      </c>
      <c r="L1671" s="1">
        <f>_xlfn.MAXIFS('Tableau FR Download'!A:A,'Tableau FR Download'!B:B,'Eligible Components'!G1671)</f>
        <v>1488</v>
      </c>
      <c r="M1671" s="1" t="str">
        <f>IF(L1671=0,"",INDEX('Tableau FR Download'!G:G,MATCH('Eligible Components'!L1671,'Tableau FR Download'!A:A,0)))</f>
        <v>FR1488-ZWE-C</v>
      </c>
      <c r="N1671" s="2" t="str">
        <f>IFERROR(IF(LEFT(INDEX('Tableau FR Download'!J:J,MATCH('Eligible Components'!M1671,'Tableau FR Download'!G:G,0)),FIND(" - ",INDEX('Tableau FR Download'!J:J,MATCH('Eligible Components'!M1671,'Tableau FR Download'!G:G,0)))-1) = 0,"",LEFT(INDEX('Tableau FR Download'!J:J,MATCH('Eligible Components'!M1671,'Tableau FR Download'!G:G,0)),FIND(" - ",INDEX('Tableau FR Download'!J:J,MATCH('Eligible Components'!M1671,'Tableau FR Download'!G:G,0)))-1)),"")</f>
        <v>Window 2</v>
      </c>
      <c r="O1671" s="2" t="str">
        <f>IF(T1671="No","",IFERROR(IF(INDEX('Tableau FR Download'!M:M,MATCH('Eligible Components'!M1671,'Tableau FR Download'!G:G,0))=0,"",INDEX('Tableau FR Download'!M:M,MATCH('Eligible Components'!M1671,'Tableau FR Download'!G:G,0))),""))</f>
        <v>Grant Making</v>
      </c>
      <c r="P1671" s="27">
        <f>IF(IFERROR(
INDEX('Funding Request Tracker'!$G$6:$G$13,MATCH('Eligible Components'!N1671,'Funding Request Tracker'!$F$6:$F$13,0)),"")=0,"",
IFERROR(INDEX('Funding Request Tracker'!$G$6:$G$13,MATCH('Eligible Components'!N1671,'Funding Request Tracker'!$F$6:$F$13,0)),
""))</f>
        <v>45076</v>
      </c>
      <c r="Q1671" s="27">
        <f>IF(IFERROR(INDEX('Tableau FR Download'!N:N,MATCH('Eligible Components'!M1671,'Tableau FR Download'!G:G,0)),"")=0,"",IFERROR(INDEX('Tableau FR Download'!N:N,MATCH('Eligible Components'!M1671,'Tableau FR Download'!G:G,0)),""))</f>
        <v>45260</v>
      </c>
      <c r="R1671" s="27">
        <f>IF(IFERROR(INDEX('Tableau FR Download'!O:O,MATCH('Eligible Components'!M1671,'Tableau FR Download'!G:G,0)),"")=0,"",IFERROR(INDEX('Tableau FR Download'!O:O,MATCH('Eligible Components'!M1671,'Tableau FR Download'!G:G,0)),""))</f>
        <v>45279</v>
      </c>
      <c r="S1671">
        <f t="shared" si="87"/>
        <v>6.6557377049180326</v>
      </c>
      <c r="T1671" s="1" t="str">
        <f>IFERROR(INDEX('User Instructions'!$E$3:$E$8,MATCH('Eligible Components'!N1671,'User Instructions'!$D$3:$D$8,0)),"")</f>
        <v>Yes</v>
      </c>
      <c r="U1671" s="1" t="str">
        <f>IFERROR(IF(INDEX('Tableau FR Download'!M:M,MATCH('Eligible Components'!M1671,'Tableau FR Download'!G:G,0))=0,"",INDEX('Tableau FR Download'!M:M,MATCH('Eligible Components'!M1671,'Tableau FR Download'!G:G,0))),"")</f>
        <v>Grant Making</v>
      </c>
    </row>
    <row r="1672" spans="1:21" hidden="1" x14ac:dyDescent="0.35">
      <c r="A1672" s="1">
        <f t="shared" si="89"/>
        <v>0</v>
      </c>
      <c r="B1672" s="1">
        <v>0</v>
      </c>
      <c r="C1672" s="1" t="s">
        <v>201</v>
      </c>
      <c r="D1672" s="1" t="s">
        <v>188</v>
      </c>
      <c r="E1672" s="1" t="s">
        <v>53</v>
      </c>
      <c r="F1672" s="1" t="s">
        <v>209</v>
      </c>
      <c r="G1672" s="1" t="str">
        <f t="shared" si="90"/>
        <v>Zimbabwe-HIV/AIDS,Tuberculosis,Malaria</v>
      </c>
      <c r="H1672" s="1">
        <v>1</v>
      </c>
      <c r="I1672" s="1" t="s">
        <v>107</v>
      </c>
      <c r="J1672" s="1" t="str">
        <f>IF(IFERROR(IF(M1672="",INDEX('Review Approach Lookup'!D:D,MATCH('Eligible Components'!G1672,'Review Approach Lookup'!A:A,0)),INDEX('Tableau FR Download'!I:I,MATCH(M1672,'Tableau FR Download'!G:G,0))),"")=0,"TBC",IFERROR(IF(M1672="",INDEX('Review Approach Lookup'!D:D,MATCH('Eligible Components'!G1672,'Review Approach Lookup'!A:A,0)),INDEX('Tableau FR Download'!I:I,MATCH(M1672,'Tableau FR Download'!G:G,0))),""))</f>
        <v/>
      </c>
      <c r="K1672" s="1" t="s">
        <v>219</v>
      </c>
      <c r="L1672" s="1">
        <f>_xlfn.MAXIFS('Tableau FR Download'!A:A,'Tableau FR Download'!B:B,'Eligible Components'!G1672)</f>
        <v>0</v>
      </c>
      <c r="M1672" s="1" t="str">
        <f>IF(L1672=0,"",INDEX('Tableau FR Download'!G:G,MATCH('Eligible Components'!L1672,'Tableau FR Download'!A:A,0)))</f>
        <v/>
      </c>
      <c r="N1672" s="2" t="str">
        <f>IFERROR(IF(LEFT(INDEX('Tableau FR Download'!J:J,MATCH('Eligible Components'!M1672,'Tableau FR Download'!G:G,0)),FIND(" - ",INDEX('Tableau FR Download'!J:J,MATCH('Eligible Components'!M1672,'Tableau FR Download'!G:G,0)))-1) = 0,"",LEFT(INDEX('Tableau FR Download'!J:J,MATCH('Eligible Components'!M1672,'Tableau FR Download'!G:G,0)),FIND(" - ",INDEX('Tableau FR Download'!J:J,MATCH('Eligible Components'!M1672,'Tableau FR Download'!G:G,0)))-1)),"")</f>
        <v/>
      </c>
      <c r="O1672" s="2" t="str">
        <f>IF(T1672="No","",IFERROR(IF(INDEX('Tableau FR Download'!M:M,MATCH('Eligible Components'!M1672,'Tableau FR Download'!G:G,0))=0,"",INDEX('Tableau FR Download'!M:M,MATCH('Eligible Components'!M1672,'Tableau FR Download'!G:G,0))),""))</f>
        <v/>
      </c>
      <c r="P1672" s="27" t="str">
        <f>IF(IFERROR(
INDEX('Funding Request Tracker'!$G$6:$G$13,MATCH('Eligible Components'!N1672,'Funding Request Tracker'!$F$6:$F$13,0)),"")=0,"",
IFERROR(INDEX('Funding Request Tracker'!$G$6:$G$13,MATCH('Eligible Components'!N1672,'Funding Request Tracker'!$F$6:$F$13,0)),
""))</f>
        <v/>
      </c>
      <c r="Q1672" s="27" t="str">
        <f>IF(IFERROR(INDEX('Tableau FR Download'!N:N,MATCH('Eligible Components'!M1672,'Tableau FR Download'!G:G,0)),"")=0,"",IFERROR(INDEX('Tableau FR Download'!N:N,MATCH('Eligible Components'!M1672,'Tableau FR Download'!G:G,0)),""))</f>
        <v/>
      </c>
      <c r="R1672" s="27" t="str">
        <f>IF(IFERROR(INDEX('Tableau FR Download'!O:O,MATCH('Eligible Components'!M1672,'Tableau FR Download'!G:G,0)),"")=0,"",IFERROR(INDEX('Tableau FR Download'!O:O,MATCH('Eligible Components'!M1672,'Tableau FR Download'!G:G,0)),""))</f>
        <v/>
      </c>
      <c r="S1672" t="str">
        <f t="shared" si="87"/>
        <v/>
      </c>
      <c r="T1672" s="1" t="str">
        <f>IFERROR(INDEX('User Instructions'!$E$3:$E$8,MATCH('Eligible Components'!N1672,'User Instructions'!$D$3:$D$8,0)),"")</f>
        <v/>
      </c>
      <c r="U1672" s="1" t="str">
        <f>IFERROR(IF(INDEX('Tableau FR Download'!M:M,MATCH('Eligible Components'!M1672,'Tableau FR Download'!G:G,0))=0,"",INDEX('Tableau FR Download'!M:M,MATCH('Eligible Components'!M1672,'Tableau FR Download'!G:G,0))),"")</f>
        <v/>
      </c>
    </row>
    <row r="1673" spans="1:21" hidden="1" x14ac:dyDescent="0.35">
      <c r="A1673" s="1">
        <f t="shared" si="89"/>
        <v>0</v>
      </c>
      <c r="B1673" s="1">
        <v>0</v>
      </c>
      <c r="C1673" s="1" t="s">
        <v>201</v>
      </c>
      <c r="D1673" s="1" t="s">
        <v>188</v>
      </c>
      <c r="E1673" s="1" t="s">
        <v>81</v>
      </c>
      <c r="F1673" s="1" t="s">
        <v>210</v>
      </c>
      <c r="G1673" s="1" t="str">
        <f t="shared" si="90"/>
        <v>Zimbabwe-HIV/AIDS,Tuberculosis,Malaria,RSSH</v>
      </c>
      <c r="H1673" s="1">
        <v>1</v>
      </c>
      <c r="I1673" s="1" t="s">
        <v>107</v>
      </c>
      <c r="J1673" s="1" t="str">
        <f>IF(IFERROR(IF(M1673="",INDEX('Review Approach Lookup'!D:D,MATCH('Eligible Components'!G1673,'Review Approach Lookup'!A:A,0)),INDEX('Tableau FR Download'!I:I,MATCH(M1673,'Tableau FR Download'!G:G,0))),"")=0,"TBC",IFERROR(IF(M1673="",INDEX('Review Approach Lookup'!D:D,MATCH('Eligible Components'!G1673,'Review Approach Lookup'!A:A,0)),INDEX('Tableau FR Download'!I:I,MATCH(M1673,'Tableau FR Download'!G:G,0))),""))</f>
        <v/>
      </c>
      <c r="K1673" s="1" t="s">
        <v>219</v>
      </c>
      <c r="L1673" s="1">
        <f>_xlfn.MAXIFS('Tableau FR Download'!A:A,'Tableau FR Download'!B:B,'Eligible Components'!G1673)</f>
        <v>0</v>
      </c>
      <c r="M1673" s="1" t="str">
        <f>IF(L1673=0,"",INDEX('Tableau FR Download'!G:G,MATCH('Eligible Components'!L1673,'Tableau FR Download'!A:A,0)))</f>
        <v/>
      </c>
      <c r="N1673" s="2" t="str">
        <f>IFERROR(IF(LEFT(INDEX('Tableau FR Download'!J:J,MATCH('Eligible Components'!M1673,'Tableau FR Download'!G:G,0)),FIND(" - ",INDEX('Tableau FR Download'!J:J,MATCH('Eligible Components'!M1673,'Tableau FR Download'!G:G,0)))-1) = 0,"",LEFT(INDEX('Tableau FR Download'!J:J,MATCH('Eligible Components'!M1673,'Tableau FR Download'!G:G,0)),FIND(" - ",INDEX('Tableau FR Download'!J:J,MATCH('Eligible Components'!M1673,'Tableau FR Download'!G:G,0)))-1)),"")</f>
        <v/>
      </c>
      <c r="O1673" s="2" t="str">
        <f>IF(T1673="No","",IFERROR(IF(INDEX('Tableau FR Download'!M:M,MATCH('Eligible Components'!M1673,'Tableau FR Download'!G:G,0))=0,"",INDEX('Tableau FR Download'!M:M,MATCH('Eligible Components'!M1673,'Tableau FR Download'!G:G,0))),""))</f>
        <v/>
      </c>
      <c r="P1673" s="27" t="str">
        <f>IF(IFERROR(
INDEX('Funding Request Tracker'!$G$6:$G$13,MATCH('Eligible Components'!N1673,'Funding Request Tracker'!$F$6:$F$13,0)),"")=0,"",
IFERROR(INDEX('Funding Request Tracker'!$G$6:$G$13,MATCH('Eligible Components'!N1673,'Funding Request Tracker'!$F$6:$F$13,0)),
""))</f>
        <v/>
      </c>
      <c r="Q1673" s="27" t="str">
        <f>IF(IFERROR(INDEX('Tableau FR Download'!N:N,MATCH('Eligible Components'!M1673,'Tableau FR Download'!G:G,0)),"")=0,"",IFERROR(INDEX('Tableau FR Download'!N:N,MATCH('Eligible Components'!M1673,'Tableau FR Download'!G:G,0)),""))</f>
        <v/>
      </c>
      <c r="R1673" s="27" t="str">
        <f>IF(IFERROR(INDEX('Tableau FR Download'!O:O,MATCH('Eligible Components'!M1673,'Tableau FR Download'!G:G,0)),"")=0,"",IFERROR(INDEX('Tableau FR Download'!O:O,MATCH('Eligible Components'!M1673,'Tableau FR Download'!G:G,0)),""))</f>
        <v/>
      </c>
      <c r="S1673" t="str">
        <f t="shared" si="87"/>
        <v/>
      </c>
      <c r="T1673" s="1" t="str">
        <f>IFERROR(INDEX('User Instructions'!$E$3:$E$8,MATCH('Eligible Components'!N1673,'User Instructions'!$D$3:$D$8,0)),"")</f>
        <v/>
      </c>
      <c r="U1673" s="1" t="str">
        <f>IFERROR(IF(INDEX('Tableau FR Download'!M:M,MATCH('Eligible Components'!M1673,'Tableau FR Download'!G:G,0))=0,"",INDEX('Tableau FR Download'!M:M,MATCH('Eligible Components'!M1673,'Tableau FR Download'!G:G,0))),"")</f>
        <v/>
      </c>
    </row>
    <row r="1674" spans="1:21" hidden="1" x14ac:dyDescent="0.35">
      <c r="A1674" s="1">
        <f t="shared" si="89"/>
        <v>0</v>
      </c>
      <c r="B1674" s="1">
        <v>0</v>
      </c>
      <c r="C1674" s="1" t="s">
        <v>201</v>
      </c>
      <c r="D1674" s="1" t="s">
        <v>188</v>
      </c>
      <c r="E1674" s="1" t="s">
        <v>137</v>
      </c>
      <c r="F1674" s="1" t="s">
        <v>211</v>
      </c>
      <c r="G1674" s="1" t="str">
        <f t="shared" si="90"/>
        <v>Zimbabwe-HIV/AIDS,Tuberculosis,RSSH</v>
      </c>
      <c r="H1674" s="1">
        <v>1</v>
      </c>
      <c r="I1674" s="1" t="s">
        <v>107</v>
      </c>
      <c r="J1674" s="1" t="str">
        <f>IF(IFERROR(IF(M1674="",INDEX('Review Approach Lookup'!D:D,MATCH('Eligible Components'!G1674,'Review Approach Lookup'!A:A,0)),INDEX('Tableau FR Download'!I:I,MATCH(M1674,'Tableau FR Download'!G:G,0))),"")=0,"TBC",IFERROR(IF(M1674="",INDEX('Review Approach Lookup'!D:D,MATCH('Eligible Components'!G1674,'Review Approach Lookup'!A:A,0)),INDEX('Tableau FR Download'!I:I,MATCH(M1674,'Tableau FR Download'!G:G,0))),""))</f>
        <v/>
      </c>
      <c r="K1674" s="1" t="s">
        <v>219</v>
      </c>
      <c r="L1674" s="1">
        <f>_xlfn.MAXIFS('Tableau FR Download'!A:A,'Tableau FR Download'!B:B,'Eligible Components'!G1674)</f>
        <v>0</v>
      </c>
      <c r="M1674" s="1" t="str">
        <f>IF(L1674=0,"",INDEX('Tableau FR Download'!G:G,MATCH('Eligible Components'!L1674,'Tableau FR Download'!A:A,0)))</f>
        <v/>
      </c>
      <c r="N1674" s="2" t="str">
        <f>IFERROR(IF(LEFT(INDEX('Tableau FR Download'!J:J,MATCH('Eligible Components'!M1674,'Tableau FR Download'!G:G,0)),FIND(" - ",INDEX('Tableau FR Download'!J:J,MATCH('Eligible Components'!M1674,'Tableau FR Download'!G:G,0)))-1) = 0,"",LEFT(INDEX('Tableau FR Download'!J:J,MATCH('Eligible Components'!M1674,'Tableau FR Download'!G:G,0)),FIND(" - ",INDEX('Tableau FR Download'!J:J,MATCH('Eligible Components'!M1674,'Tableau FR Download'!G:G,0)))-1)),"")</f>
        <v/>
      </c>
      <c r="O1674" s="2" t="str">
        <f>IF(T1674="No","",IFERROR(IF(INDEX('Tableau FR Download'!M:M,MATCH('Eligible Components'!M1674,'Tableau FR Download'!G:G,0))=0,"",INDEX('Tableau FR Download'!M:M,MATCH('Eligible Components'!M1674,'Tableau FR Download'!G:G,0))),""))</f>
        <v/>
      </c>
      <c r="P1674" s="27" t="str">
        <f>IF(IFERROR(
INDEX('Funding Request Tracker'!$G$6:$G$13,MATCH('Eligible Components'!N1674,'Funding Request Tracker'!$F$6:$F$13,0)),"")=0,"",
IFERROR(INDEX('Funding Request Tracker'!$G$6:$G$13,MATCH('Eligible Components'!N1674,'Funding Request Tracker'!$F$6:$F$13,0)),
""))</f>
        <v/>
      </c>
      <c r="Q1674" s="27" t="str">
        <f>IF(IFERROR(INDEX('Tableau FR Download'!N:N,MATCH('Eligible Components'!M1674,'Tableau FR Download'!G:G,0)),"")=0,"",IFERROR(INDEX('Tableau FR Download'!N:N,MATCH('Eligible Components'!M1674,'Tableau FR Download'!G:G,0)),""))</f>
        <v/>
      </c>
      <c r="R1674" s="27" t="str">
        <f>IF(IFERROR(INDEX('Tableau FR Download'!O:O,MATCH('Eligible Components'!M1674,'Tableau FR Download'!G:G,0)),"")=0,"",IFERROR(INDEX('Tableau FR Download'!O:O,MATCH('Eligible Components'!M1674,'Tableau FR Download'!G:G,0)),""))</f>
        <v/>
      </c>
      <c r="S1674" t="str">
        <f t="shared" si="87"/>
        <v/>
      </c>
      <c r="T1674" s="1" t="str">
        <f>IFERROR(INDEX('User Instructions'!$E$3:$E$8,MATCH('Eligible Components'!N1674,'User Instructions'!$D$3:$D$8,0)),"")</f>
        <v/>
      </c>
      <c r="U1674" s="1" t="str">
        <f>IFERROR(IF(INDEX('Tableau FR Download'!M:M,MATCH('Eligible Components'!M1674,'Tableau FR Download'!G:G,0))=0,"",INDEX('Tableau FR Download'!M:M,MATCH('Eligible Components'!M1674,'Tableau FR Download'!G:G,0))),"")</f>
        <v/>
      </c>
    </row>
    <row r="1675" spans="1:21" hidden="1" x14ac:dyDescent="0.35">
      <c r="A1675" s="1">
        <f t="shared" si="89"/>
        <v>1</v>
      </c>
      <c r="B1675" s="1">
        <v>0</v>
      </c>
      <c r="C1675" s="1" t="s">
        <v>201</v>
      </c>
      <c r="D1675" s="1" t="s">
        <v>188</v>
      </c>
      <c r="E1675" s="1" t="s">
        <v>68</v>
      </c>
      <c r="F1675" s="1" t="s">
        <v>68</v>
      </c>
      <c r="G1675" s="1" t="str">
        <f t="shared" si="90"/>
        <v>Zimbabwe-Malaria</v>
      </c>
      <c r="H1675" s="1">
        <v>1</v>
      </c>
      <c r="I1675" s="1" t="s">
        <v>107</v>
      </c>
      <c r="J1675" s="1" t="str">
        <f>IF(IFERROR(IF(M1675="",INDEX('Review Approach Lookup'!D:D,MATCH('Eligible Components'!G1675,'Review Approach Lookup'!A:A,0)),INDEX('Tableau FR Download'!I:I,MATCH(M1675,'Tableau FR Download'!G:G,0))),"")=0,"TBC",IFERROR(IF(M1675="",INDEX('Review Approach Lookup'!D:D,MATCH('Eligible Components'!G1675,'Review Approach Lookup'!A:A,0)),INDEX('Tableau FR Download'!I:I,MATCH(M1675,'Tableau FR Download'!G:G,0))),""))</f>
        <v>Program Continuation</v>
      </c>
      <c r="K1675" s="1" t="s">
        <v>219</v>
      </c>
      <c r="L1675" s="1">
        <f>_xlfn.MAXIFS('Tableau FR Download'!A:A,'Tableau FR Download'!B:B,'Eligible Components'!G1675)</f>
        <v>1489</v>
      </c>
      <c r="M1675" s="1" t="str">
        <f>IF(L1675=0,"",INDEX('Tableau FR Download'!G:G,MATCH('Eligible Components'!L1675,'Tableau FR Download'!A:A,0)))</f>
        <v>FR1489-ZWE-M</v>
      </c>
      <c r="N1675" s="2" t="str">
        <f>IFERROR(IF(LEFT(INDEX('Tableau FR Download'!J:J,MATCH('Eligible Components'!M1675,'Tableau FR Download'!G:G,0)),FIND(" - ",INDEX('Tableau FR Download'!J:J,MATCH('Eligible Components'!M1675,'Tableau FR Download'!G:G,0)))-1) = 0,"",LEFT(INDEX('Tableau FR Download'!J:J,MATCH('Eligible Components'!M1675,'Tableau FR Download'!G:G,0)),FIND(" - ",INDEX('Tableau FR Download'!J:J,MATCH('Eligible Components'!M1675,'Tableau FR Download'!G:G,0)))-1)),"")</f>
        <v>Window 2</v>
      </c>
      <c r="O1675" s="2" t="str">
        <f>IF(T1675="No","",IFERROR(IF(INDEX('Tableau FR Download'!M:M,MATCH('Eligible Components'!M1675,'Tableau FR Download'!G:G,0))=0,"",INDEX('Tableau FR Download'!M:M,MATCH('Eligible Components'!M1675,'Tableau FR Download'!G:G,0))),""))</f>
        <v>Grant Making</v>
      </c>
      <c r="P1675" s="27">
        <f>IF(IFERROR(
INDEX('Funding Request Tracker'!$G$6:$G$13,MATCH('Eligible Components'!N1675,'Funding Request Tracker'!$F$6:$F$13,0)),"")=0,"",
IFERROR(INDEX('Funding Request Tracker'!$G$6:$G$13,MATCH('Eligible Components'!N1675,'Funding Request Tracker'!$F$6:$F$13,0)),
""))</f>
        <v>45076</v>
      </c>
      <c r="Q1675" s="27">
        <f>IF(IFERROR(INDEX('Tableau FR Download'!N:N,MATCH('Eligible Components'!M1675,'Tableau FR Download'!G:G,0)),"")=0,"",IFERROR(INDEX('Tableau FR Download'!N:N,MATCH('Eligible Components'!M1675,'Tableau FR Download'!G:G,0)),""))</f>
        <v>45260</v>
      </c>
      <c r="R1675" s="27">
        <f>IF(IFERROR(INDEX('Tableau FR Download'!O:O,MATCH('Eligible Components'!M1675,'Tableau FR Download'!G:G,0)),"")=0,"",IFERROR(INDEX('Tableau FR Download'!O:O,MATCH('Eligible Components'!M1675,'Tableau FR Download'!G:G,0)),""))</f>
        <v>45279</v>
      </c>
      <c r="S1675">
        <f t="shared" si="87"/>
        <v>6.6557377049180326</v>
      </c>
      <c r="T1675" s="1" t="str">
        <f>IFERROR(INDEX('User Instructions'!$E$3:$E$8,MATCH('Eligible Components'!N1675,'User Instructions'!$D$3:$D$8,0)),"")</f>
        <v>Yes</v>
      </c>
      <c r="U1675" s="1" t="str">
        <f>IFERROR(IF(INDEX('Tableau FR Download'!M:M,MATCH('Eligible Components'!M1675,'Tableau FR Download'!G:G,0))=0,"",INDEX('Tableau FR Download'!M:M,MATCH('Eligible Components'!M1675,'Tableau FR Download'!G:G,0))),"")</f>
        <v>Grant Making</v>
      </c>
    </row>
    <row r="1676" spans="1:21" hidden="1" x14ac:dyDescent="0.35">
      <c r="A1676" s="1">
        <f t="shared" si="89"/>
        <v>0</v>
      </c>
      <c r="B1676" s="1">
        <v>0</v>
      </c>
      <c r="C1676" s="1" t="s">
        <v>201</v>
      </c>
      <c r="D1676" s="1" t="s">
        <v>188</v>
      </c>
      <c r="E1676" s="1" t="s">
        <v>94</v>
      </c>
      <c r="F1676" s="1" t="s">
        <v>212</v>
      </c>
      <c r="G1676" s="1" t="str">
        <f t="shared" si="90"/>
        <v>Zimbabwe-Malaria,RSSH</v>
      </c>
      <c r="H1676" s="1">
        <v>1</v>
      </c>
      <c r="I1676" s="1" t="s">
        <v>107</v>
      </c>
      <c r="J1676" s="1" t="str">
        <f>IF(IFERROR(IF(M1676="",INDEX('Review Approach Lookup'!D:D,MATCH('Eligible Components'!G1676,'Review Approach Lookup'!A:A,0)),INDEX('Tableau FR Download'!I:I,MATCH(M1676,'Tableau FR Download'!G:G,0))),"")=0,"TBC",IFERROR(IF(M1676="",INDEX('Review Approach Lookup'!D:D,MATCH('Eligible Components'!G1676,'Review Approach Lookup'!A:A,0)),INDEX('Tableau FR Download'!I:I,MATCH(M1676,'Tableau FR Download'!G:G,0))),""))</f>
        <v/>
      </c>
      <c r="K1676" s="1" t="s">
        <v>219</v>
      </c>
      <c r="L1676" s="1">
        <f>_xlfn.MAXIFS('Tableau FR Download'!A:A,'Tableau FR Download'!B:B,'Eligible Components'!G1676)</f>
        <v>0</v>
      </c>
      <c r="M1676" s="1" t="str">
        <f>IF(L1676=0,"",INDEX('Tableau FR Download'!G:G,MATCH('Eligible Components'!L1676,'Tableau FR Download'!A:A,0)))</f>
        <v/>
      </c>
      <c r="N1676" s="2" t="str">
        <f>IFERROR(IF(LEFT(INDEX('Tableau FR Download'!J:J,MATCH('Eligible Components'!M1676,'Tableau FR Download'!G:G,0)),FIND(" - ",INDEX('Tableau FR Download'!J:J,MATCH('Eligible Components'!M1676,'Tableau FR Download'!G:G,0)))-1) = 0,"",LEFT(INDEX('Tableau FR Download'!J:J,MATCH('Eligible Components'!M1676,'Tableau FR Download'!G:G,0)),FIND(" - ",INDEX('Tableau FR Download'!J:J,MATCH('Eligible Components'!M1676,'Tableau FR Download'!G:G,0)))-1)),"")</f>
        <v/>
      </c>
      <c r="O1676" s="2" t="str">
        <f>IF(T1676="No","",IFERROR(IF(INDEX('Tableau FR Download'!M:M,MATCH('Eligible Components'!M1676,'Tableau FR Download'!G:G,0))=0,"",INDEX('Tableau FR Download'!M:M,MATCH('Eligible Components'!M1676,'Tableau FR Download'!G:G,0))),""))</f>
        <v/>
      </c>
      <c r="P1676" s="27" t="str">
        <f>IF(IFERROR(
INDEX('Funding Request Tracker'!$G$6:$G$13,MATCH('Eligible Components'!N1676,'Funding Request Tracker'!$F$6:$F$13,0)),"")=0,"",
IFERROR(INDEX('Funding Request Tracker'!$G$6:$G$13,MATCH('Eligible Components'!N1676,'Funding Request Tracker'!$F$6:$F$13,0)),
""))</f>
        <v/>
      </c>
      <c r="Q1676" s="27" t="str">
        <f>IF(IFERROR(INDEX('Tableau FR Download'!N:N,MATCH('Eligible Components'!M1676,'Tableau FR Download'!G:G,0)),"")=0,"",IFERROR(INDEX('Tableau FR Download'!N:N,MATCH('Eligible Components'!M1676,'Tableau FR Download'!G:G,0)),""))</f>
        <v/>
      </c>
      <c r="R1676" s="27" t="str">
        <f>IF(IFERROR(INDEX('Tableau FR Download'!O:O,MATCH('Eligible Components'!M1676,'Tableau FR Download'!G:G,0)),"")=0,"",IFERROR(INDEX('Tableau FR Download'!O:O,MATCH('Eligible Components'!M1676,'Tableau FR Download'!G:G,0)),""))</f>
        <v/>
      </c>
      <c r="S1676" t="str">
        <f t="shared" si="87"/>
        <v/>
      </c>
      <c r="T1676" s="1" t="str">
        <f>IFERROR(INDEX('User Instructions'!$E$3:$E$8,MATCH('Eligible Components'!N1676,'User Instructions'!$D$3:$D$8,0)),"")</f>
        <v/>
      </c>
      <c r="U1676" s="1" t="str">
        <f>IFERROR(IF(INDEX('Tableau FR Download'!M:M,MATCH('Eligible Components'!M1676,'Tableau FR Download'!G:G,0))=0,"",INDEX('Tableau FR Download'!M:M,MATCH('Eligible Components'!M1676,'Tableau FR Download'!G:G,0))),"")</f>
        <v/>
      </c>
    </row>
    <row r="1677" spans="1:21" hidden="1" x14ac:dyDescent="0.35">
      <c r="A1677" s="1">
        <f t="shared" si="89"/>
        <v>0</v>
      </c>
      <c r="B1677" s="1">
        <v>0</v>
      </c>
      <c r="C1677" s="1" t="s">
        <v>201</v>
      </c>
      <c r="D1677" s="1" t="s">
        <v>188</v>
      </c>
      <c r="E1677" s="1" t="s">
        <v>91</v>
      </c>
      <c r="F1677" s="1" t="s">
        <v>91</v>
      </c>
      <c r="G1677" s="1" t="str">
        <f t="shared" si="90"/>
        <v>Zimbabwe-RSSH</v>
      </c>
      <c r="H1677" s="1">
        <v>1</v>
      </c>
      <c r="I1677" s="1" t="s">
        <v>107</v>
      </c>
      <c r="J1677" s="1" t="str">
        <f>IF(IFERROR(IF(M1677="",INDEX('Review Approach Lookup'!D:D,MATCH('Eligible Components'!G1677,'Review Approach Lookup'!A:A,0)),INDEX('Tableau FR Download'!I:I,MATCH(M1677,'Tableau FR Download'!G:G,0))),"")=0,"TBC",IFERROR(IF(M1677="",INDEX('Review Approach Lookup'!D:D,MATCH('Eligible Components'!G1677,'Review Approach Lookup'!A:A,0)),INDEX('Tableau FR Download'!I:I,MATCH(M1677,'Tableau FR Download'!G:G,0))),""))</f>
        <v>TBC</v>
      </c>
      <c r="K1677" s="1" t="s">
        <v>219</v>
      </c>
      <c r="L1677" s="1">
        <f>_xlfn.MAXIFS('Tableau FR Download'!A:A,'Tableau FR Download'!B:B,'Eligible Components'!G1677)</f>
        <v>0</v>
      </c>
      <c r="M1677" s="1" t="str">
        <f>IF(L1677=0,"",INDEX('Tableau FR Download'!G:G,MATCH('Eligible Components'!L1677,'Tableau FR Download'!A:A,0)))</f>
        <v/>
      </c>
      <c r="N1677" s="2" t="str">
        <f>IFERROR(IF(LEFT(INDEX('Tableau FR Download'!J:J,MATCH('Eligible Components'!M1677,'Tableau FR Download'!G:G,0)),FIND(" - ",INDEX('Tableau FR Download'!J:J,MATCH('Eligible Components'!M1677,'Tableau FR Download'!G:G,0)))-1) = 0,"",LEFT(INDEX('Tableau FR Download'!J:J,MATCH('Eligible Components'!M1677,'Tableau FR Download'!G:G,0)),FIND(" - ",INDEX('Tableau FR Download'!J:J,MATCH('Eligible Components'!M1677,'Tableau FR Download'!G:G,0)))-1)),"")</f>
        <v/>
      </c>
      <c r="O1677" s="2" t="str">
        <f>IF(T1677="No","",IFERROR(IF(INDEX('Tableau FR Download'!M:M,MATCH('Eligible Components'!M1677,'Tableau FR Download'!G:G,0))=0,"",INDEX('Tableau FR Download'!M:M,MATCH('Eligible Components'!M1677,'Tableau FR Download'!G:G,0))),""))</f>
        <v/>
      </c>
      <c r="P1677" s="27" t="str">
        <f>IF(IFERROR(
INDEX('Funding Request Tracker'!$G$6:$G$13,MATCH('Eligible Components'!N1677,'Funding Request Tracker'!$F$6:$F$13,0)),"")=0,"",
IFERROR(INDEX('Funding Request Tracker'!$G$6:$G$13,MATCH('Eligible Components'!N1677,'Funding Request Tracker'!$F$6:$F$13,0)),
""))</f>
        <v/>
      </c>
      <c r="Q1677" s="27" t="str">
        <f>IF(IFERROR(INDEX('Tableau FR Download'!N:N,MATCH('Eligible Components'!M1677,'Tableau FR Download'!G:G,0)),"")=0,"",IFERROR(INDEX('Tableau FR Download'!N:N,MATCH('Eligible Components'!M1677,'Tableau FR Download'!G:G,0)),""))</f>
        <v/>
      </c>
      <c r="R1677" s="27" t="str">
        <f>IF(IFERROR(INDEX('Tableau FR Download'!O:O,MATCH('Eligible Components'!M1677,'Tableau FR Download'!G:G,0)),"")=0,"",IFERROR(INDEX('Tableau FR Download'!O:O,MATCH('Eligible Components'!M1677,'Tableau FR Download'!G:G,0)),""))</f>
        <v/>
      </c>
      <c r="S1677" t="str">
        <f t="shared" si="87"/>
        <v/>
      </c>
      <c r="T1677" s="1" t="str">
        <f>IFERROR(INDEX('User Instructions'!$E$3:$E$8,MATCH('Eligible Components'!N1677,'User Instructions'!$D$3:$D$8,0)),"")</f>
        <v/>
      </c>
      <c r="U1677" s="1" t="str">
        <f>IFERROR(IF(INDEX('Tableau FR Download'!M:M,MATCH('Eligible Components'!M1677,'Tableau FR Download'!G:G,0))=0,"",INDEX('Tableau FR Download'!M:M,MATCH('Eligible Components'!M1677,'Tableau FR Download'!G:G,0))),"")</f>
        <v/>
      </c>
    </row>
    <row r="1678" spans="1:21" hidden="1" x14ac:dyDescent="0.35">
      <c r="A1678" s="1">
        <f t="shared" si="89"/>
        <v>0</v>
      </c>
      <c r="B1678" s="1">
        <v>1</v>
      </c>
      <c r="C1678" s="1" t="s">
        <v>201</v>
      </c>
      <c r="D1678" s="1" t="s">
        <v>188</v>
      </c>
      <c r="E1678" s="1" t="s">
        <v>61</v>
      </c>
      <c r="F1678" s="1" t="s">
        <v>213</v>
      </c>
      <c r="G1678" s="1" t="str">
        <f t="shared" si="90"/>
        <v>Zimbabwe-Tuberculosis</v>
      </c>
      <c r="H1678" s="1">
        <v>1</v>
      </c>
      <c r="I1678" s="1" t="s">
        <v>107</v>
      </c>
      <c r="J1678" s="1" t="str">
        <f>IF(IFERROR(IF(M1678="",INDEX('Review Approach Lookup'!D:D,MATCH('Eligible Components'!G1678,'Review Approach Lookup'!A:A,0)),INDEX('Tableau FR Download'!I:I,MATCH(M1678,'Tableau FR Download'!G:G,0))),"")=0,"TBC",IFERROR(IF(M1678="",INDEX('Review Approach Lookup'!D:D,MATCH('Eligible Components'!G1678,'Review Approach Lookup'!A:A,0)),INDEX('Tableau FR Download'!I:I,MATCH(M1678,'Tableau FR Download'!G:G,0))),""))</f>
        <v>Program Continuation</v>
      </c>
      <c r="K1678" s="1" t="s">
        <v>219</v>
      </c>
      <c r="L1678" s="1">
        <f>_xlfn.MAXIFS('Tableau FR Download'!A:A,'Tableau FR Download'!B:B,'Eligible Components'!G1678)</f>
        <v>0</v>
      </c>
      <c r="M1678" s="1" t="str">
        <f>IF(L1678=0,"",INDEX('Tableau FR Download'!G:G,MATCH('Eligible Components'!L1678,'Tableau FR Download'!A:A,0)))</f>
        <v/>
      </c>
      <c r="N1678" s="2" t="str">
        <f>IFERROR(IF(LEFT(INDEX('Tableau FR Download'!J:J,MATCH('Eligible Components'!M1678,'Tableau FR Download'!G:G,0)),FIND(" - ",INDEX('Tableau FR Download'!J:J,MATCH('Eligible Components'!M1678,'Tableau FR Download'!G:G,0)))-1) = 0,"",LEFT(INDEX('Tableau FR Download'!J:J,MATCH('Eligible Components'!M1678,'Tableau FR Download'!G:G,0)),FIND(" - ",INDEX('Tableau FR Download'!J:J,MATCH('Eligible Components'!M1678,'Tableau FR Download'!G:G,0)))-1)),"")</f>
        <v/>
      </c>
      <c r="O1678" s="2" t="str">
        <f>IF(T1678="No","",IFERROR(IF(INDEX('Tableau FR Download'!M:M,MATCH('Eligible Components'!M1678,'Tableau FR Download'!G:G,0))=0,"",INDEX('Tableau FR Download'!M:M,MATCH('Eligible Components'!M1678,'Tableau FR Download'!G:G,0))),""))</f>
        <v/>
      </c>
      <c r="P1678" s="27" t="str">
        <f>IF(IFERROR(
INDEX('Funding Request Tracker'!$G$6:$G$13,MATCH('Eligible Components'!N1678,'Funding Request Tracker'!$F$6:$F$13,0)),"")=0,"",
IFERROR(INDEX('Funding Request Tracker'!$G$6:$G$13,MATCH('Eligible Components'!N1678,'Funding Request Tracker'!$F$6:$F$13,0)),
""))</f>
        <v/>
      </c>
      <c r="Q1678" s="27" t="str">
        <f>IF(IFERROR(INDEX('Tableau FR Download'!N:N,MATCH('Eligible Components'!M1678,'Tableau FR Download'!G:G,0)),"")=0,"",IFERROR(INDEX('Tableau FR Download'!N:N,MATCH('Eligible Components'!M1678,'Tableau FR Download'!G:G,0)),""))</f>
        <v/>
      </c>
      <c r="R1678" s="27" t="str">
        <f>IF(IFERROR(INDEX('Tableau FR Download'!O:O,MATCH('Eligible Components'!M1678,'Tableau FR Download'!G:G,0)),"")=0,"",IFERROR(INDEX('Tableau FR Download'!O:O,MATCH('Eligible Components'!M1678,'Tableau FR Download'!G:G,0)),""))</f>
        <v/>
      </c>
      <c r="S1678" t="str">
        <f t="shared" si="87"/>
        <v/>
      </c>
      <c r="T1678" s="1" t="str">
        <f>IFERROR(INDEX('User Instructions'!$E$3:$E$8,MATCH('Eligible Components'!N1678,'User Instructions'!$D$3:$D$8,0)),"")</f>
        <v/>
      </c>
      <c r="U1678" s="1" t="str">
        <f>IFERROR(IF(INDEX('Tableau FR Download'!M:M,MATCH('Eligible Components'!M1678,'Tableau FR Download'!G:G,0))=0,"",INDEX('Tableau FR Download'!M:M,MATCH('Eligible Components'!M1678,'Tableau FR Download'!G:G,0))),"")</f>
        <v/>
      </c>
    </row>
    <row r="1679" spans="1:21" hidden="1" x14ac:dyDescent="0.35">
      <c r="A1679" s="1">
        <f t="shared" si="89"/>
        <v>0</v>
      </c>
      <c r="B1679" s="1">
        <v>0</v>
      </c>
      <c r="C1679" s="1" t="s">
        <v>201</v>
      </c>
      <c r="D1679" s="1" t="s">
        <v>188</v>
      </c>
      <c r="E1679" s="1" t="s">
        <v>168</v>
      </c>
      <c r="F1679" s="1" t="s">
        <v>214</v>
      </c>
      <c r="G1679" s="1" t="str">
        <f t="shared" si="90"/>
        <v>Zimbabwe-Tuberculosis,Malaria</v>
      </c>
      <c r="H1679" s="1">
        <v>1</v>
      </c>
      <c r="I1679" s="1" t="s">
        <v>107</v>
      </c>
      <c r="J1679" s="1" t="str">
        <f>IF(IFERROR(IF(M1679="",INDEX('Review Approach Lookup'!D:D,MATCH('Eligible Components'!G1679,'Review Approach Lookup'!A:A,0)),INDEX('Tableau FR Download'!I:I,MATCH(M1679,'Tableau FR Download'!G:G,0))),"")=0,"TBC",IFERROR(IF(M1679="",INDEX('Review Approach Lookup'!D:D,MATCH('Eligible Components'!G1679,'Review Approach Lookup'!A:A,0)),INDEX('Tableau FR Download'!I:I,MATCH(M1679,'Tableau FR Download'!G:G,0))),""))</f>
        <v/>
      </c>
      <c r="K1679" s="1" t="s">
        <v>219</v>
      </c>
      <c r="L1679" s="1">
        <f>_xlfn.MAXIFS('Tableau FR Download'!A:A,'Tableau FR Download'!B:B,'Eligible Components'!G1679)</f>
        <v>0</v>
      </c>
      <c r="M1679" s="1" t="str">
        <f>IF(L1679=0,"",INDEX('Tableau FR Download'!G:G,MATCH('Eligible Components'!L1679,'Tableau FR Download'!A:A,0)))</f>
        <v/>
      </c>
      <c r="N1679" s="2" t="str">
        <f>IFERROR(IF(LEFT(INDEX('Tableau FR Download'!J:J,MATCH('Eligible Components'!M1679,'Tableau FR Download'!G:G,0)),FIND(" - ",INDEX('Tableau FR Download'!J:J,MATCH('Eligible Components'!M1679,'Tableau FR Download'!G:G,0)))-1) = 0,"",LEFT(INDEX('Tableau FR Download'!J:J,MATCH('Eligible Components'!M1679,'Tableau FR Download'!G:G,0)),FIND(" - ",INDEX('Tableau FR Download'!J:J,MATCH('Eligible Components'!M1679,'Tableau FR Download'!G:G,0)))-1)),"")</f>
        <v/>
      </c>
      <c r="O1679" s="2" t="str">
        <f>IF(T1679="No","",IFERROR(IF(INDEX('Tableau FR Download'!M:M,MATCH('Eligible Components'!M1679,'Tableau FR Download'!G:G,0))=0,"",INDEX('Tableau FR Download'!M:M,MATCH('Eligible Components'!M1679,'Tableau FR Download'!G:G,0))),""))</f>
        <v/>
      </c>
      <c r="P1679" s="27" t="str">
        <f>IF(IFERROR(
INDEX('Funding Request Tracker'!$G$6:$G$13,MATCH('Eligible Components'!N1679,'Funding Request Tracker'!$F$6:$F$13,0)),"")=0,"",
IFERROR(INDEX('Funding Request Tracker'!$G$6:$G$13,MATCH('Eligible Components'!N1679,'Funding Request Tracker'!$F$6:$F$13,0)),
""))</f>
        <v/>
      </c>
      <c r="Q1679" s="27" t="str">
        <f>IF(IFERROR(INDEX('Tableau FR Download'!N:N,MATCH('Eligible Components'!M1679,'Tableau FR Download'!G:G,0)),"")=0,"",IFERROR(INDEX('Tableau FR Download'!N:N,MATCH('Eligible Components'!M1679,'Tableau FR Download'!G:G,0)),""))</f>
        <v/>
      </c>
      <c r="R1679" s="27" t="str">
        <f>IF(IFERROR(INDEX('Tableau FR Download'!O:O,MATCH('Eligible Components'!M1679,'Tableau FR Download'!G:G,0)),"")=0,"",IFERROR(INDEX('Tableau FR Download'!O:O,MATCH('Eligible Components'!M1679,'Tableau FR Download'!G:G,0)),""))</f>
        <v/>
      </c>
      <c r="S1679" t="str">
        <f t="shared" si="87"/>
        <v/>
      </c>
      <c r="T1679" s="1" t="str">
        <f>IFERROR(INDEX('User Instructions'!$E$3:$E$8,MATCH('Eligible Components'!N1679,'User Instructions'!$D$3:$D$8,0)),"")</f>
        <v/>
      </c>
      <c r="U1679" s="1" t="str">
        <f>IFERROR(IF(INDEX('Tableau FR Download'!M:M,MATCH('Eligible Components'!M1679,'Tableau FR Download'!G:G,0))=0,"",INDEX('Tableau FR Download'!M:M,MATCH('Eligible Components'!M1679,'Tableau FR Download'!G:G,0))),"")</f>
        <v/>
      </c>
    </row>
    <row r="1680" spans="1:21" hidden="1" x14ac:dyDescent="0.35">
      <c r="A1680" s="1">
        <f t="shared" si="89"/>
        <v>0</v>
      </c>
      <c r="B1680" s="1">
        <v>0</v>
      </c>
      <c r="C1680" s="1" t="s">
        <v>201</v>
      </c>
      <c r="D1680" s="1" t="s">
        <v>188</v>
      </c>
      <c r="E1680" s="1" t="s">
        <v>133</v>
      </c>
      <c r="F1680" s="1" t="s">
        <v>215</v>
      </c>
      <c r="G1680" s="1" t="str">
        <f t="shared" si="90"/>
        <v>Zimbabwe-Tuberculosis,Malaria,RSSH</v>
      </c>
      <c r="H1680" s="1">
        <v>1</v>
      </c>
      <c r="I1680" s="1" t="s">
        <v>107</v>
      </c>
      <c r="J1680" s="1" t="str">
        <f>IF(IFERROR(IF(M1680="",INDEX('Review Approach Lookup'!D:D,MATCH('Eligible Components'!G1680,'Review Approach Lookup'!A:A,0)),INDEX('Tableau FR Download'!I:I,MATCH(M1680,'Tableau FR Download'!G:G,0))),"")=0,"TBC",IFERROR(IF(M1680="",INDEX('Review Approach Lookup'!D:D,MATCH('Eligible Components'!G1680,'Review Approach Lookup'!A:A,0)),INDEX('Tableau FR Download'!I:I,MATCH(M1680,'Tableau FR Download'!G:G,0))),""))</f>
        <v/>
      </c>
      <c r="K1680" s="1" t="s">
        <v>219</v>
      </c>
      <c r="L1680" s="1">
        <f>_xlfn.MAXIFS('Tableau FR Download'!A:A,'Tableau FR Download'!B:B,'Eligible Components'!G1680)</f>
        <v>0</v>
      </c>
      <c r="M1680" s="1" t="str">
        <f>IF(L1680=0,"",INDEX('Tableau FR Download'!G:G,MATCH('Eligible Components'!L1680,'Tableau FR Download'!A:A,0)))</f>
        <v/>
      </c>
      <c r="N1680" s="2" t="str">
        <f>IFERROR(IF(LEFT(INDEX('Tableau FR Download'!J:J,MATCH('Eligible Components'!M1680,'Tableau FR Download'!G:G,0)),FIND(" - ",INDEX('Tableau FR Download'!J:J,MATCH('Eligible Components'!M1680,'Tableau FR Download'!G:G,0)))-1) = 0,"",LEFT(INDEX('Tableau FR Download'!J:J,MATCH('Eligible Components'!M1680,'Tableau FR Download'!G:G,0)),FIND(" - ",INDEX('Tableau FR Download'!J:J,MATCH('Eligible Components'!M1680,'Tableau FR Download'!G:G,0)))-1)),"")</f>
        <v/>
      </c>
      <c r="O1680" s="2" t="str">
        <f>IF(T1680="No","",IFERROR(IF(INDEX('Tableau FR Download'!M:M,MATCH('Eligible Components'!M1680,'Tableau FR Download'!G:G,0))=0,"",INDEX('Tableau FR Download'!M:M,MATCH('Eligible Components'!M1680,'Tableau FR Download'!G:G,0))),""))</f>
        <v/>
      </c>
      <c r="P1680" s="27" t="str">
        <f>IF(IFERROR(
INDEX('Funding Request Tracker'!$G$6:$G$13,MATCH('Eligible Components'!N1680,'Funding Request Tracker'!$F$6:$F$13,0)),"")=0,"",
IFERROR(INDEX('Funding Request Tracker'!$G$6:$G$13,MATCH('Eligible Components'!N1680,'Funding Request Tracker'!$F$6:$F$13,0)),
""))</f>
        <v/>
      </c>
      <c r="Q1680" s="27" t="str">
        <f>IF(IFERROR(INDEX('Tableau FR Download'!N:N,MATCH('Eligible Components'!M1680,'Tableau FR Download'!G:G,0)),"")=0,"",IFERROR(INDEX('Tableau FR Download'!N:N,MATCH('Eligible Components'!M1680,'Tableau FR Download'!G:G,0)),""))</f>
        <v/>
      </c>
      <c r="R1680" s="27" t="str">
        <f>IF(IFERROR(INDEX('Tableau FR Download'!O:O,MATCH('Eligible Components'!M1680,'Tableau FR Download'!G:G,0)),"")=0,"",IFERROR(INDEX('Tableau FR Download'!O:O,MATCH('Eligible Components'!M1680,'Tableau FR Download'!G:G,0)),""))</f>
        <v/>
      </c>
      <c r="S1680" t="str">
        <f t="shared" si="87"/>
        <v/>
      </c>
      <c r="T1680" s="1" t="str">
        <f>IFERROR(INDEX('User Instructions'!$E$3:$E$8,MATCH('Eligible Components'!N1680,'User Instructions'!$D$3:$D$8,0)),"")</f>
        <v/>
      </c>
      <c r="U1680" s="1" t="str">
        <f>IFERROR(IF(INDEX('Tableau FR Download'!M:M,MATCH('Eligible Components'!M1680,'Tableau FR Download'!G:G,0))=0,"",INDEX('Tableau FR Download'!M:M,MATCH('Eligible Components'!M1680,'Tableau FR Download'!G:G,0))),"")</f>
        <v/>
      </c>
    </row>
    <row r="1681" spans="1:21" hidden="1" x14ac:dyDescent="0.35">
      <c r="A1681" s="1">
        <f t="shared" si="89"/>
        <v>0</v>
      </c>
      <c r="B1681" s="1">
        <v>0</v>
      </c>
      <c r="C1681" s="1" t="s">
        <v>201</v>
      </c>
      <c r="D1681" s="1" t="s">
        <v>188</v>
      </c>
      <c r="E1681" s="1" t="s">
        <v>121</v>
      </c>
      <c r="F1681" s="1" t="s">
        <v>216</v>
      </c>
      <c r="G1681" s="1" t="str">
        <f t="shared" si="90"/>
        <v>Zimbabwe-Tuberculosis,RSSH</v>
      </c>
      <c r="H1681" s="1">
        <v>1</v>
      </c>
      <c r="I1681" s="1" t="s">
        <v>107</v>
      </c>
      <c r="J1681" s="1" t="str">
        <f>IF(IFERROR(IF(M1681="",INDEX('Review Approach Lookup'!D:D,MATCH('Eligible Components'!G1681,'Review Approach Lookup'!A:A,0)),INDEX('Tableau FR Download'!I:I,MATCH(M1681,'Tableau FR Download'!G:G,0))),"")=0,"TBC",IFERROR(IF(M1681="",INDEX('Review Approach Lookup'!D:D,MATCH('Eligible Components'!G1681,'Review Approach Lookup'!A:A,0)),INDEX('Tableau FR Download'!I:I,MATCH(M1681,'Tableau FR Download'!G:G,0))),""))</f>
        <v/>
      </c>
      <c r="K1681" s="1" t="s">
        <v>219</v>
      </c>
      <c r="L1681" s="1">
        <f>_xlfn.MAXIFS('Tableau FR Download'!A:A,'Tableau FR Download'!B:B,'Eligible Components'!G1681)</f>
        <v>0</v>
      </c>
      <c r="M1681" s="1" t="str">
        <f>IF(L1681=0,"",INDEX('Tableau FR Download'!G:G,MATCH('Eligible Components'!L1681,'Tableau FR Download'!A:A,0)))</f>
        <v/>
      </c>
      <c r="N1681" s="2" t="str">
        <f>IFERROR(IF(LEFT(INDEX('Tableau FR Download'!J:J,MATCH('Eligible Components'!M1681,'Tableau FR Download'!G:G,0)),FIND(" - ",INDEX('Tableau FR Download'!J:J,MATCH('Eligible Components'!M1681,'Tableau FR Download'!G:G,0)))-1) = 0,"",LEFT(INDEX('Tableau FR Download'!J:J,MATCH('Eligible Components'!M1681,'Tableau FR Download'!G:G,0)),FIND(" - ",INDEX('Tableau FR Download'!J:J,MATCH('Eligible Components'!M1681,'Tableau FR Download'!G:G,0)))-1)),"")</f>
        <v/>
      </c>
      <c r="O1681" s="2" t="str">
        <f>IF(T1681="No","",IFERROR(IF(INDEX('Tableau FR Download'!M:M,MATCH('Eligible Components'!M1681,'Tableau FR Download'!G:G,0))=0,"",INDEX('Tableau FR Download'!M:M,MATCH('Eligible Components'!M1681,'Tableau FR Download'!G:G,0))),""))</f>
        <v/>
      </c>
      <c r="P1681" s="27" t="str">
        <f>IF(IFERROR(
INDEX('Funding Request Tracker'!$G$6:$G$13,MATCH('Eligible Components'!N1681,'Funding Request Tracker'!$F$6:$F$13,0)),"")=0,"",
IFERROR(INDEX('Funding Request Tracker'!$G$6:$G$13,MATCH('Eligible Components'!N1681,'Funding Request Tracker'!$F$6:$F$13,0)),
""))</f>
        <v/>
      </c>
      <c r="Q1681" s="27" t="str">
        <f>IF(IFERROR(INDEX('Tableau FR Download'!N:N,MATCH('Eligible Components'!M1681,'Tableau FR Download'!G:G,0)),"")=0,"",IFERROR(INDEX('Tableau FR Download'!N:N,MATCH('Eligible Components'!M1681,'Tableau FR Download'!G:G,0)),""))</f>
        <v/>
      </c>
      <c r="R1681" s="27" t="str">
        <f>IF(IFERROR(INDEX('Tableau FR Download'!O:O,MATCH('Eligible Components'!M1681,'Tableau FR Download'!G:G,0)),"")=0,"",IFERROR(INDEX('Tableau FR Download'!O:O,MATCH('Eligible Components'!M1681,'Tableau FR Download'!G:G,0)),""))</f>
        <v/>
      </c>
      <c r="S1681" t="str">
        <f t="shared" si="87"/>
        <v/>
      </c>
      <c r="T1681" s="1" t="str">
        <f>IFERROR(INDEX('User Instructions'!$E$3:$E$8,MATCH('Eligible Components'!N1681,'User Instructions'!$D$3:$D$8,0)),"")</f>
        <v/>
      </c>
      <c r="U1681" s="1" t="str">
        <f>IFERROR(IF(INDEX('Tableau FR Download'!M:M,MATCH('Eligible Components'!M1681,'Tableau FR Download'!G:G,0))=0,"",INDEX('Tableau FR Download'!M:M,MATCH('Eligible Components'!M1681,'Tableau FR Download'!G:G,0))),"")</f>
        <v/>
      </c>
    </row>
    <row r="1682" spans="1:21" hidden="1" x14ac:dyDescent="0.35">
      <c r="A1682" s="1">
        <f t="shared" si="89"/>
        <v>1</v>
      </c>
      <c r="B1682" s="1">
        <v>0</v>
      </c>
      <c r="C1682" s="1" t="s">
        <v>201</v>
      </c>
      <c r="D1682" s="1" t="s">
        <v>431</v>
      </c>
      <c r="E1682" s="1" t="s">
        <v>91</v>
      </c>
      <c r="F1682" s="1" t="s">
        <v>91</v>
      </c>
      <c r="G1682" s="1" t="str">
        <f t="shared" si="90"/>
        <v>Multicountry Africa ECSA-HC-RSSH</v>
      </c>
      <c r="H1682" s="1">
        <v>1</v>
      </c>
      <c r="I1682" s="1" t="s">
        <v>107</v>
      </c>
      <c r="J1682" s="1" t="s">
        <v>54</v>
      </c>
      <c r="K1682" s="1" t="s">
        <v>219</v>
      </c>
      <c r="L1682" s="1">
        <v>1703</v>
      </c>
      <c r="M1682" s="1" t="s">
        <v>432</v>
      </c>
      <c r="N1682" s="2" t="str">
        <f>IFERROR(IF(LEFT(INDEX('Tableau FR Download'!J:J,MATCH('Eligible Components'!M1682,'Tableau FR Download'!G:G,0)),FIND(" - ",INDEX('Tableau FR Download'!J:J,MATCH('Eligible Components'!M1682,'Tableau FR Download'!G:G,0)))-1) = 0,"",LEFT(INDEX('Tableau FR Download'!J:J,MATCH('Eligible Components'!M1682,'Tableau FR Download'!G:G,0)),FIND(" - ",INDEX('Tableau FR Download'!J:J,MATCH('Eligible Components'!M1682,'Tableau FR Download'!G:G,0)))-1)),"")</f>
        <v>Window 4</v>
      </c>
      <c r="O1682" s="2" t="str">
        <f>IF(T1682="No","",IFERROR(IF(INDEX('Tableau FR Download'!M:M,MATCH('Eligible Components'!M1682,'Tableau FR Download'!G:G,0))=0,"",INDEX('Tableau FR Download'!M:M,MATCH('Eligible Components'!M1682,'Tableau FR Download'!G:G,0))),""))</f>
        <v>Grant Making</v>
      </c>
      <c r="P1682" s="27">
        <f>IF(IFERROR(
INDEX('Funding Request Tracker'!$G$6:$G$13,MATCH('Eligible Components'!N1682,'Funding Request Tracker'!$F$6:$F$13,0)),"")=0,"",
IFERROR(INDEX('Funding Request Tracker'!$G$6:$G$13,MATCH('Eligible Components'!N1682,'Funding Request Tracker'!$F$6:$F$13,0)),
""))</f>
        <v>45327</v>
      </c>
      <c r="Q1682" s="27" t="str">
        <f>IF(IFERROR(INDEX('Tableau FR Download'!N:N,MATCH('Eligible Components'!M1682,'Tableau FR Download'!G:G,0)),"")=0,"",IFERROR(INDEX('Tableau FR Download'!N:N,MATCH('Eligible Components'!M1682,'Tableau FR Download'!G:G,0)),""))</f>
        <v/>
      </c>
      <c r="R1682" s="27" t="str">
        <f>IF(IFERROR(INDEX('Tableau FR Download'!O:O,MATCH('Eligible Components'!M1682,'Tableau FR Download'!G:G,0)),"")=0,"",IFERROR(INDEX('Tableau FR Download'!O:O,MATCH('Eligible Components'!M1682,'Tableau FR Download'!G:G,0)),""))</f>
        <v/>
      </c>
      <c r="S1682" t="str">
        <f t="shared" ref="S1682" si="91">IFERROR((R1682-P1682)/30.5,"")</f>
        <v/>
      </c>
      <c r="T1682" s="1" t="str">
        <f>IFERROR(INDEX('User Instructions'!$E$3:$E$8,MATCH('Eligible Components'!N1682,'User Instructions'!$D$3:$D$8,0)),"")</f>
        <v>Yes</v>
      </c>
      <c r="U1682" s="1" t="str">
        <f>IFERROR(IF(INDEX('Tableau FR Download'!M:M,MATCH('Eligible Components'!M1682,'Tableau FR Download'!G:G,0))=0,"",INDEX('Tableau FR Download'!M:M,MATCH('Eligible Components'!M1682,'Tableau FR Download'!G:G,0))),"")</f>
        <v>Grant Making</v>
      </c>
    </row>
  </sheetData>
  <autoFilter ref="A1:U1682" xr:uid="{61AF6CC9-186C-4DA8-ABEC-14DC9C5AAE6C}">
    <filterColumn colId="3">
      <filters>
        <filter val="El Salvador"/>
      </filters>
    </filterColumn>
  </autoFilter>
  <sortState xmlns:xlrd2="http://schemas.microsoft.com/office/spreadsheetml/2017/richdata2" ref="A2:O1636">
    <sortCondition ref="D2:D1636"/>
    <sortCondition ref="G2:G1636"/>
  </sortState>
  <phoneticPr fontId="2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8A461-7733-474F-A62A-4B0F842729DE}">
  <sheetPr codeName="Sheet4" filterMode="1"/>
  <dimension ref="A1:AB278"/>
  <sheetViews>
    <sheetView topLeftCell="B1" zoomScale="70" zoomScaleNormal="70" workbookViewId="0">
      <pane ySplit="1" topLeftCell="A42" activePane="bottomLeft" state="frozen"/>
      <selection pane="bottomLeft" activeCell="C97" sqref="C97"/>
    </sheetView>
  </sheetViews>
  <sheetFormatPr defaultColWidth="9.1796875" defaultRowHeight="14.5" x14ac:dyDescent="0.35"/>
  <cols>
    <col min="1" max="1" width="13.1796875" style="4" bestFit="1" customWidth="1"/>
    <col min="2" max="2" width="56.7265625" bestFit="1" customWidth="1"/>
    <col min="3" max="3" width="34.7265625" bestFit="1" customWidth="1"/>
    <col min="4" max="4" width="29.7265625" bestFit="1" customWidth="1"/>
    <col min="5" max="5" width="25.26953125" bestFit="1" customWidth="1"/>
    <col min="6" max="6" width="33.81640625" bestFit="1" customWidth="1"/>
    <col min="7" max="7" width="24" bestFit="1" customWidth="1"/>
    <col min="8" max="8" width="30.54296875" bestFit="1" customWidth="1"/>
    <col min="9" max="9" width="33.26953125" bestFit="1" customWidth="1"/>
    <col min="10" max="10" width="39.26953125" bestFit="1" customWidth="1"/>
    <col min="11" max="11" width="23.26953125" bestFit="1" customWidth="1"/>
    <col min="12" max="12" width="18.1796875" style="25" bestFit="1" customWidth="1"/>
    <col min="13" max="13" width="15.1796875" bestFit="1" customWidth="1"/>
    <col min="14" max="14" width="19.26953125" style="25" customWidth="1"/>
    <col min="15" max="15" width="21.453125" style="25" bestFit="1" customWidth="1"/>
    <col min="16" max="16" width="18.1796875" style="25" customWidth="1"/>
    <col min="17" max="17" width="11.1796875" bestFit="1" customWidth="1"/>
    <col min="18" max="18" width="36.26953125" bestFit="1" customWidth="1"/>
    <col min="19" max="19" width="26.453125" bestFit="1" customWidth="1"/>
    <col min="20" max="20" width="25.54296875" bestFit="1" customWidth="1"/>
    <col min="21" max="21" width="31.453125" bestFit="1" customWidth="1"/>
    <col min="22" max="22" width="30.54296875" bestFit="1" customWidth="1"/>
    <col min="23" max="23" width="26.7265625" bestFit="1" customWidth="1"/>
    <col min="24" max="24" width="28.1796875" bestFit="1" customWidth="1"/>
    <col min="25" max="25" width="19.81640625" bestFit="1" customWidth="1"/>
    <col min="26" max="26" width="21.26953125" bestFit="1" customWidth="1"/>
  </cols>
  <sheetData>
    <row r="1" spans="1:28" x14ac:dyDescent="0.35">
      <c r="A1" s="4" t="s">
        <v>221</v>
      </c>
      <c r="B1" s="4" t="s">
        <v>192</v>
      </c>
      <c r="C1" t="s">
        <v>222</v>
      </c>
      <c r="D1" t="s">
        <v>43</v>
      </c>
      <c r="E1" t="s">
        <v>223</v>
      </c>
      <c r="F1" t="s">
        <v>44</v>
      </c>
      <c r="G1" t="s">
        <v>196</v>
      </c>
      <c r="H1" t="s">
        <v>224</v>
      </c>
      <c r="I1" t="s">
        <v>45</v>
      </c>
      <c r="J1" t="s">
        <v>46</v>
      </c>
      <c r="K1" t="s">
        <v>225</v>
      </c>
      <c r="L1" s="25" t="s">
        <v>31</v>
      </c>
      <c r="M1" t="s">
        <v>47</v>
      </c>
      <c r="N1" s="25" t="s">
        <v>226</v>
      </c>
      <c r="O1" t="s">
        <v>227</v>
      </c>
      <c r="P1" t="s">
        <v>228</v>
      </c>
      <c r="Q1" t="s">
        <v>229</v>
      </c>
      <c r="R1" t="s">
        <v>230</v>
      </c>
      <c r="S1" t="s">
        <v>231</v>
      </c>
      <c r="T1" t="s">
        <v>232</v>
      </c>
      <c r="U1" t="s">
        <v>233</v>
      </c>
      <c r="V1" t="s">
        <v>234</v>
      </c>
      <c r="W1" t="s">
        <v>235</v>
      </c>
      <c r="X1" t="s">
        <v>236</v>
      </c>
      <c r="Y1" t="s">
        <v>237</v>
      </c>
      <c r="Z1" t="s">
        <v>238</v>
      </c>
    </row>
    <row r="2" spans="1:28" hidden="1" x14ac:dyDescent="0.35">
      <c r="A2" s="4">
        <f t="shared" ref="A2:A65" si="0">IF(OR(C2="Sri Lanka",ISNUMBER(SEARCH("Allocation",H2))),IF(ISNUMBER(SEARCH("-0",G2)),VALUE(SUBSTITUTE(LEFT(G2, SEARCH("-",G2,1)-1),"FR",""))+1000,VALUE(SUBSTITUTE(LEFT(G2, SEARCH("-",G2,1)-1),"FR",""))),"")</f>
        <v>1553</v>
      </c>
      <c r="B2" s="4" t="str">
        <f t="shared" ref="B2:B65" si="1">IF(C2="CÃ´te d'Ivoire",_xlfn.CONCAT("Côte d'Ivoire-",F2),_xlfn.CONCAT(C2,"-",F2))</f>
        <v>Afghanistan-HIV/AIDS,Tuberculosis,Malaria</v>
      </c>
      <c r="C2" t="s">
        <v>51</v>
      </c>
      <c r="D2" t="s">
        <v>52</v>
      </c>
      <c r="E2" t="s">
        <v>202</v>
      </c>
      <c r="F2" t="s">
        <v>209</v>
      </c>
      <c r="G2" t="s">
        <v>410</v>
      </c>
      <c r="H2" t="s">
        <v>239</v>
      </c>
      <c r="I2" t="s">
        <v>54</v>
      </c>
      <c r="J2" t="s">
        <v>437</v>
      </c>
      <c r="K2" t="s">
        <v>399</v>
      </c>
      <c r="L2" s="25">
        <v>45028</v>
      </c>
      <c r="M2" t="s">
        <v>36</v>
      </c>
      <c r="N2" s="25">
        <v>45183</v>
      </c>
      <c r="O2">
        <v>45216</v>
      </c>
      <c r="P2">
        <v>6.9</v>
      </c>
      <c r="Q2" t="s">
        <v>241</v>
      </c>
      <c r="R2" s="45">
        <v>65537654</v>
      </c>
      <c r="S2" s="45">
        <v>65537654</v>
      </c>
      <c r="T2">
        <v>65537654</v>
      </c>
      <c r="U2">
        <v>0</v>
      </c>
      <c r="V2">
        <v>0</v>
      </c>
      <c r="W2">
        <v>0</v>
      </c>
      <c r="X2">
        <v>0</v>
      </c>
      <c r="Y2" s="45">
        <v>56158225</v>
      </c>
      <c r="Z2">
        <v>55901425</v>
      </c>
    </row>
    <row r="3" spans="1:28" hidden="1" x14ac:dyDescent="0.35">
      <c r="A3" s="4">
        <f t="shared" si="0"/>
        <v>1533</v>
      </c>
      <c r="B3" s="4" t="str">
        <f t="shared" si="1"/>
        <v>Angola-HIV/AIDS,Tuberculosis,Malaria</v>
      </c>
      <c r="C3" t="s">
        <v>55</v>
      </c>
      <c r="D3" t="s">
        <v>56</v>
      </c>
      <c r="E3" t="s">
        <v>202</v>
      </c>
      <c r="F3" t="s">
        <v>209</v>
      </c>
      <c r="G3" t="s">
        <v>242</v>
      </c>
      <c r="H3" t="s">
        <v>239</v>
      </c>
      <c r="I3" t="s">
        <v>54</v>
      </c>
      <c r="J3" t="s">
        <v>438</v>
      </c>
      <c r="K3" t="s">
        <v>240</v>
      </c>
      <c r="L3" s="25">
        <v>45182</v>
      </c>
      <c r="M3" t="s">
        <v>36</v>
      </c>
      <c r="N3" s="25">
        <v>45379</v>
      </c>
      <c r="O3"/>
      <c r="P3"/>
      <c r="Q3" t="s">
        <v>241</v>
      </c>
      <c r="R3" s="45">
        <v>125964744</v>
      </c>
      <c r="S3">
        <v>125964742</v>
      </c>
      <c r="T3">
        <v>125964744</v>
      </c>
      <c r="U3">
        <v>0</v>
      </c>
      <c r="V3">
        <v>0</v>
      </c>
      <c r="W3">
        <v>0</v>
      </c>
      <c r="X3">
        <v>0</v>
      </c>
      <c r="Y3">
        <v>74772982</v>
      </c>
      <c r="Z3">
        <v>74772982</v>
      </c>
    </row>
    <row r="4" spans="1:28" hidden="1" x14ac:dyDescent="0.35">
      <c r="A4" s="4">
        <f t="shared" si="0"/>
        <v>1686</v>
      </c>
      <c r="B4" s="4" t="str">
        <f t="shared" si="1"/>
        <v>Armenia-HIV/AIDS, Tuberculosis</v>
      </c>
      <c r="C4" t="s">
        <v>57</v>
      </c>
      <c r="D4" t="s">
        <v>58</v>
      </c>
      <c r="E4" t="s">
        <v>218</v>
      </c>
      <c r="F4" t="s">
        <v>208</v>
      </c>
      <c r="G4" t="s">
        <v>411</v>
      </c>
      <c r="H4" t="s">
        <v>239</v>
      </c>
      <c r="I4" t="s">
        <v>60</v>
      </c>
      <c r="J4" t="s">
        <v>441</v>
      </c>
      <c r="K4" t="s">
        <v>243</v>
      </c>
      <c r="O4"/>
      <c r="P4"/>
      <c r="Q4" t="s">
        <v>241</v>
      </c>
      <c r="R4" s="45">
        <v>9632053</v>
      </c>
      <c r="S4">
        <v>0</v>
      </c>
      <c r="T4">
        <v>0</v>
      </c>
      <c r="U4">
        <v>0</v>
      </c>
      <c r="V4">
        <v>0</v>
      </c>
      <c r="W4">
        <v>0</v>
      </c>
      <c r="X4">
        <v>0</v>
      </c>
      <c r="Y4">
        <v>0</v>
      </c>
      <c r="Z4">
        <v>0</v>
      </c>
    </row>
    <row r="5" spans="1:28" hidden="1" x14ac:dyDescent="0.35">
      <c r="A5" s="4">
        <f t="shared" si="0"/>
        <v>1422</v>
      </c>
      <c r="B5" s="4" t="str">
        <f t="shared" si="1"/>
        <v>Azerbaijan-HIV/AIDS, Tuberculosis</v>
      </c>
      <c r="C5" t="s">
        <v>62</v>
      </c>
      <c r="D5" t="s">
        <v>58</v>
      </c>
      <c r="E5" t="s">
        <v>218</v>
      </c>
      <c r="F5" t="s">
        <v>208</v>
      </c>
      <c r="G5" t="s">
        <v>244</v>
      </c>
      <c r="H5" t="s">
        <v>239</v>
      </c>
      <c r="I5" t="s">
        <v>64</v>
      </c>
      <c r="J5" t="s">
        <v>438</v>
      </c>
      <c r="K5" t="s">
        <v>240</v>
      </c>
      <c r="L5" s="25">
        <v>45181</v>
      </c>
      <c r="M5" t="s">
        <v>36</v>
      </c>
      <c r="N5" s="25">
        <v>45379</v>
      </c>
      <c r="O5"/>
      <c r="P5"/>
      <c r="Q5" t="s">
        <v>241</v>
      </c>
      <c r="R5" s="45">
        <v>19820235</v>
      </c>
      <c r="S5">
        <v>19820235</v>
      </c>
      <c r="T5">
        <v>19820235</v>
      </c>
      <c r="U5">
        <v>0</v>
      </c>
      <c r="V5">
        <v>0</v>
      </c>
      <c r="W5">
        <v>0</v>
      </c>
      <c r="X5">
        <v>0</v>
      </c>
      <c r="Y5">
        <v>6870841</v>
      </c>
      <c r="Z5">
        <v>6870841</v>
      </c>
    </row>
    <row r="6" spans="1:28" s="14" customFormat="1" hidden="1" x14ac:dyDescent="0.35">
      <c r="A6" s="4">
        <f t="shared" si="0"/>
        <v>1466</v>
      </c>
      <c r="B6" s="4" t="str">
        <f t="shared" si="1"/>
        <v>Bangladesh-HIV/AIDS</v>
      </c>
      <c r="C6" t="s">
        <v>65</v>
      </c>
      <c r="D6" t="s">
        <v>66</v>
      </c>
      <c r="E6" t="s">
        <v>219</v>
      </c>
      <c r="F6" t="s">
        <v>59</v>
      </c>
      <c r="G6" t="s">
        <v>245</v>
      </c>
      <c r="H6" t="s">
        <v>246</v>
      </c>
      <c r="I6" t="s">
        <v>67</v>
      </c>
      <c r="J6" t="s">
        <v>440</v>
      </c>
      <c r="K6" t="s">
        <v>399</v>
      </c>
      <c r="L6" s="25">
        <v>45096</v>
      </c>
      <c r="M6" t="s">
        <v>36</v>
      </c>
      <c r="N6" s="25">
        <v>45239</v>
      </c>
      <c r="O6">
        <v>45268</v>
      </c>
      <c r="P6">
        <v>6.3</v>
      </c>
      <c r="Q6" t="s">
        <v>241</v>
      </c>
      <c r="R6" s="45">
        <v>25393719</v>
      </c>
      <c r="S6" s="45">
        <v>25393719</v>
      </c>
      <c r="T6">
        <v>25393719</v>
      </c>
      <c r="U6">
        <v>2000000</v>
      </c>
      <c r="V6">
        <v>2000000</v>
      </c>
      <c r="W6">
        <v>0</v>
      </c>
      <c r="X6">
        <v>0</v>
      </c>
      <c r="Y6" s="45">
        <v>7880000</v>
      </c>
      <c r="Z6">
        <v>7580000</v>
      </c>
      <c r="AA6"/>
      <c r="AB6"/>
    </row>
    <row r="7" spans="1:28" hidden="1" x14ac:dyDescent="0.35">
      <c r="A7" s="4">
        <f t="shared" si="0"/>
        <v>1435</v>
      </c>
      <c r="B7" s="4" t="str">
        <f t="shared" si="1"/>
        <v>Bangladesh-Malaria</v>
      </c>
      <c r="C7" t="s">
        <v>65</v>
      </c>
      <c r="D7" t="s">
        <v>66</v>
      </c>
      <c r="E7" t="s">
        <v>219</v>
      </c>
      <c r="F7" t="s">
        <v>68</v>
      </c>
      <c r="G7" t="s">
        <v>247</v>
      </c>
      <c r="H7" t="s">
        <v>239</v>
      </c>
      <c r="I7" t="s">
        <v>67</v>
      </c>
      <c r="J7" t="s">
        <v>437</v>
      </c>
      <c r="K7" t="s">
        <v>399</v>
      </c>
      <c r="L7" s="25">
        <v>45027</v>
      </c>
      <c r="M7" t="s">
        <v>36</v>
      </c>
      <c r="N7" s="25">
        <v>45218</v>
      </c>
      <c r="O7">
        <v>45243</v>
      </c>
      <c r="P7">
        <v>7.8</v>
      </c>
      <c r="Q7" t="s">
        <v>241</v>
      </c>
      <c r="R7" s="45">
        <v>20091193</v>
      </c>
      <c r="S7" s="45">
        <v>20091193</v>
      </c>
      <c r="T7">
        <v>20091193</v>
      </c>
      <c r="U7" s="45">
        <v>0</v>
      </c>
      <c r="V7">
        <v>0</v>
      </c>
      <c r="W7">
        <v>0</v>
      </c>
      <c r="X7">
        <v>0</v>
      </c>
      <c r="Y7" s="45">
        <v>17189553</v>
      </c>
      <c r="Z7">
        <v>13234616</v>
      </c>
    </row>
    <row r="8" spans="1:28" s="14" customFormat="1" hidden="1" x14ac:dyDescent="0.35">
      <c r="A8" s="4">
        <f t="shared" si="0"/>
        <v>1439</v>
      </c>
      <c r="B8" s="4" t="str">
        <f t="shared" si="1"/>
        <v>Bangladesh-Tuberculosis</v>
      </c>
      <c r="C8" t="s">
        <v>65</v>
      </c>
      <c r="D8" t="s">
        <v>66</v>
      </c>
      <c r="E8" t="s">
        <v>219</v>
      </c>
      <c r="F8" t="s">
        <v>213</v>
      </c>
      <c r="G8" t="s">
        <v>248</v>
      </c>
      <c r="H8" t="s">
        <v>246</v>
      </c>
      <c r="I8" t="s">
        <v>67</v>
      </c>
      <c r="J8" t="s">
        <v>437</v>
      </c>
      <c r="K8" t="s">
        <v>399</v>
      </c>
      <c r="L8" s="25">
        <v>45027</v>
      </c>
      <c r="M8" t="s">
        <v>36</v>
      </c>
      <c r="N8" s="25">
        <v>45196</v>
      </c>
      <c r="O8">
        <v>45231</v>
      </c>
      <c r="P8">
        <v>7.4</v>
      </c>
      <c r="Q8" t="s">
        <v>241</v>
      </c>
      <c r="R8" s="45">
        <v>120811080</v>
      </c>
      <c r="S8">
        <v>120811080</v>
      </c>
      <c r="T8">
        <v>120811080</v>
      </c>
      <c r="U8">
        <v>5000000</v>
      </c>
      <c r="V8">
        <v>5000000</v>
      </c>
      <c r="W8">
        <v>0</v>
      </c>
      <c r="X8">
        <v>0</v>
      </c>
      <c r="Y8">
        <v>94194208</v>
      </c>
      <c r="Z8">
        <v>94194208</v>
      </c>
      <c r="AA8"/>
      <c r="AB8"/>
    </row>
    <row r="9" spans="1:28" hidden="1" x14ac:dyDescent="0.35">
      <c r="A9" s="4">
        <f t="shared" si="0"/>
        <v>1633</v>
      </c>
      <c r="B9" s="4" t="str">
        <f t="shared" si="1"/>
        <v>Belarus-HIV/AIDS, Tuberculosis</v>
      </c>
      <c r="C9" t="s">
        <v>69</v>
      </c>
      <c r="D9" t="s">
        <v>58</v>
      </c>
      <c r="E9" t="s">
        <v>218</v>
      </c>
      <c r="F9" t="s">
        <v>208</v>
      </c>
      <c r="G9" t="s">
        <v>249</v>
      </c>
      <c r="H9" t="s">
        <v>246</v>
      </c>
      <c r="I9" t="s">
        <v>64</v>
      </c>
      <c r="J9" t="s">
        <v>439</v>
      </c>
      <c r="K9" t="s">
        <v>240</v>
      </c>
      <c r="L9" s="25">
        <v>45349</v>
      </c>
      <c r="M9" t="s">
        <v>36</v>
      </c>
      <c r="O9"/>
      <c r="P9"/>
      <c r="Q9" t="s">
        <v>241</v>
      </c>
      <c r="R9" s="45">
        <v>22401154</v>
      </c>
      <c r="S9">
        <v>22401154</v>
      </c>
      <c r="T9">
        <v>22401154</v>
      </c>
      <c r="U9">
        <v>1000000</v>
      </c>
      <c r="V9">
        <v>1000000</v>
      </c>
      <c r="W9">
        <v>0</v>
      </c>
      <c r="X9">
        <v>0</v>
      </c>
      <c r="Y9">
        <v>7777316</v>
      </c>
      <c r="Z9">
        <v>7739633</v>
      </c>
    </row>
    <row r="10" spans="1:28" hidden="1" x14ac:dyDescent="0.35">
      <c r="A10" s="4">
        <f t="shared" si="0"/>
        <v>1664</v>
      </c>
      <c r="B10" s="4" t="str">
        <f t="shared" si="1"/>
        <v>Belize-HIV/AIDS</v>
      </c>
      <c r="C10" t="s">
        <v>70</v>
      </c>
      <c r="D10" t="s">
        <v>71</v>
      </c>
      <c r="E10" t="s">
        <v>218</v>
      </c>
      <c r="F10" t="s">
        <v>59</v>
      </c>
      <c r="G10" t="s">
        <v>397</v>
      </c>
      <c r="H10" t="s">
        <v>239</v>
      </c>
      <c r="I10" t="s">
        <v>64</v>
      </c>
      <c r="J10" t="s">
        <v>441</v>
      </c>
      <c r="K10" t="s">
        <v>243</v>
      </c>
      <c r="O10"/>
      <c r="P10"/>
      <c r="Q10" t="s">
        <v>241</v>
      </c>
      <c r="R10" s="45">
        <v>3019115</v>
      </c>
      <c r="S10">
        <v>0</v>
      </c>
      <c r="T10">
        <v>0</v>
      </c>
      <c r="U10">
        <v>0</v>
      </c>
      <c r="V10">
        <v>0</v>
      </c>
      <c r="W10">
        <v>0</v>
      </c>
      <c r="X10">
        <v>0</v>
      </c>
      <c r="Y10">
        <v>0</v>
      </c>
      <c r="Z10">
        <v>0</v>
      </c>
    </row>
    <row r="11" spans="1:28" hidden="1" x14ac:dyDescent="0.35">
      <c r="A11" s="4">
        <f t="shared" si="0"/>
        <v>1570</v>
      </c>
      <c r="B11" s="4" t="str">
        <f t="shared" si="1"/>
        <v>Benin-HIV/AIDS,Tuberculosis,Malaria</v>
      </c>
      <c r="C11" t="s">
        <v>72</v>
      </c>
      <c r="D11" t="s">
        <v>444</v>
      </c>
      <c r="E11" t="s">
        <v>202</v>
      </c>
      <c r="F11" t="s">
        <v>209</v>
      </c>
      <c r="G11" t="s">
        <v>250</v>
      </c>
      <c r="H11" t="s">
        <v>246</v>
      </c>
      <c r="I11" t="s">
        <v>74</v>
      </c>
      <c r="J11" t="s">
        <v>440</v>
      </c>
      <c r="K11" t="s">
        <v>399</v>
      </c>
      <c r="L11" s="25">
        <v>45096</v>
      </c>
      <c r="M11" t="s">
        <v>36</v>
      </c>
      <c r="N11" s="25">
        <v>45267</v>
      </c>
      <c r="O11">
        <v>45279</v>
      </c>
      <c r="P11">
        <v>6.6</v>
      </c>
      <c r="Q11" t="s">
        <v>251</v>
      </c>
      <c r="R11" s="45">
        <v>103382035</v>
      </c>
      <c r="S11" s="45">
        <v>103382035</v>
      </c>
      <c r="T11">
        <v>103382035</v>
      </c>
      <c r="U11" s="45">
        <v>1610400</v>
      </c>
      <c r="V11">
        <v>1610400</v>
      </c>
      <c r="W11">
        <v>0</v>
      </c>
      <c r="X11">
        <v>0</v>
      </c>
      <c r="Y11" s="45">
        <v>22497231</v>
      </c>
      <c r="Z11">
        <v>22417231</v>
      </c>
    </row>
    <row r="12" spans="1:28" hidden="1" x14ac:dyDescent="0.35">
      <c r="A12" s="4">
        <f t="shared" si="0"/>
        <v>1485</v>
      </c>
      <c r="B12" s="4" t="str">
        <f t="shared" si="1"/>
        <v>Bhutan-HIV/AIDS, Tuberculosis</v>
      </c>
      <c r="C12" t="s">
        <v>75</v>
      </c>
      <c r="D12" t="s">
        <v>52</v>
      </c>
      <c r="E12" t="s">
        <v>218</v>
      </c>
      <c r="F12" t="s">
        <v>208</v>
      </c>
      <c r="G12" t="s">
        <v>252</v>
      </c>
      <c r="H12" t="s">
        <v>239</v>
      </c>
      <c r="I12" t="s">
        <v>64</v>
      </c>
      <c r="J12" t="s">
        <v>438</v>
      </c>
      <c r="K12" t="s">
        <v>240</v>
      </c>
      <c r="L12" s="25">
        <v>45181</v>
      </c>
      <c r="M12" t="s">
        <v>36</v>
      </c>
      <c r="N12" s="25">
        <v>45379</v>
      </c>
      <c r="O12"/>
      <c r="P12"/>
      <c r="Q12" t="s">
        <v>241</v>
      </c>
      <c r="R12" s="45">
        <v>2156745</v>
      </c>
      <c r="S12">
        <v>2156745</v>
      </c>
      <c r="T12">
        <v>2156745</v>
      </c>
      <c r="U12">
        <v>0</v>
      </c>
      <c r="V12">
        <v>0</v>
      </c>
      <c r="W12">
        <v>0</v>
      </c>
      <c r="X12">
        <v>0</v>
      </c>
      <c r="Y12">
        <v>350107</v>
      </c>
      <c r="Z12">
        <v>350107</v>
      </c>
    </row>
    <row r="13" spans="1:28" hidden="1" x14ac:dyDescent="0.35">
      <c r="A13" s="4">
        <f t="shared" si="0"/>
        <v>1486</v>
      </c>
      <c r="B13" s="4" t="str">
        <f t="shared" si="1"/>
        <v>Bhutan-Malaria</v>
      </c>
      <c r="C13" t="s">
        <v>75</v>
      </c>
      <c r="D13" t="s">
        <v>52</v>
      </c>
      <c r="E13" t="s">
        <v>218</v>
      </c>
      <c r="F13" t="s">
        <v>68</v>
      </c>
      <c r="G13" t="s">
        <v>253</v>
      </c>
      <c r="H13" t="s">
        <v>239</v>
      </c>
      <c r="I13" t="s">
        <v>64</v>
      </c>
      <c r="J13" t="s">
        <v>438</v>
      </c>
      <c r="K13" t="s">
        <v>240</v>
      </c>
      <c r="L13" s="25">
        <v>45181</v>
      </c>
      <c r="M13" t="s">
        <v>36</v>
      </c>
      <c r="N13" s="25">
        <v>45379</v>
      </c>
      <c r="O13"/>
      <c r="P13"/>
      <c r="Q13" t="s">
        <v>241</v>
      </c>
      <c r="R13" s="45">
        <v>1373076</v>
      </c>
      <c r="S13">
        <v>1373076</v>
      </c>
      <c r="T13">
        <v>1373076</v>
      </c>
      <c r="U13">
        <v>0</v>
      </c>
      <c r="V13">
        <v>0</v>
      </c>
      <c r="W13">
        <v>0</v>
      </c>
      <c r="X13">
        <v>0</v>
      </c>
      <c r="Y13">
        <v>461705</v>
      </c>
      <c r="Z13">
        <v>461705</v>
      </c>
    </row>
    <row r="14" spans="1:28" hidden="1" x14ac:dyDescent="0.35">
      <c r="A14" s="4">
        <f t="shared" si="0"/>
        <v>1679</v>
      </c>
      <c r="B14" s="4" t="str">
        <f t="shared" si="1"/>
        <v>Bolivia (Plurinational State)-HIV/AIDS, Tuberculosis</v>
      </c>
      <c r="C14" t="s">
        <v>76</v>
      </c>
      <c r="D14" t="s">
        <v>71</v>
      </c>
      <c r="E14" t="s">
        <v>218</v>
      </c>
      <c r="F14" t="s">
        <v>208</v>
      </c>
      <c r="G14" t="s">
        <v>412</v>
      </c>
      <c r="H14" t="s">
        <v>239</v>
      </c>
      <c r="I14" t="s">
        <v>64</v>
      </c>
      <c r="J14" t="s">
        <v>286</v>
      </c>
      <c r="K14" t="s">
        <v>243</v>
      </c>
      <c r="O14"/>
      <c r="P14"/>
      <c r="Q14" t="s">
        <v>241</v>
      </c>
      <c r="R14">
        <v>15611848</v>
      </c>
      <c r="S14">
        <v>0</v>
      </c>
      <c r="T14">
        <v>0</v>
      </c>
      <c r="U14">
        <v>0</v>
      </c>
      <c r="V14">
        <v>0</v>
      </c>
      <c r="W14">
        <v>0</v>
      </c>
      <c r="X14">
        <v>0</v>
      </c>
      <c r="Y14">
        <v>0</v>
      </c>
      <c r="Z14">
        <v>0</v>
      </c>
    </row>
    <row r="15" spans="1:28" hidden="1" x14ac:dyDescent="0.35">
      <c r="A15" s="4">
        <f t="shared" si="0"/>
        <v>1661</v>
      </c>
      <c r="B15" s="4" t="str">
        <f t="shared" si="1"/>
        <v>Bolivia (Plurinational State)-Malaria</v>
      </c>
      <c r="C15" t="s">
        <v>76</v>
      </c>
      <c r="D15" t="s">
        <v>71</v>
      </c>
      <c r="E15" t="s">
        <v>218</v>
      </c>
      <c r="F15" t="s">
        <v>68</v>
      </c>
      <c r="G15" t="s">
        <v>398</v>
      </c>
      <c r="H15" t="s">
        <v>239</v>
      </c>
      <c r="I15" t="s">
        <v>64</v>
      </c>
      <c r="J15" t="s">
        <v>441</v>
      </c>
      <c r="K15" t="s">
        <v>243</v>
      </c>
      <c r="O15"/>
      <c r="P15"/>
      <c r="Q15" t="s">
        <v>241</v>
      </c>
      <c r="R15" s="45">
        <v>4137260</v>
      </c>
      <c r="S15">
        <v>0</v>
      </c>
      <c r="T15">
        <v>0</v>
      </c>
      <c r="U15">
        <v>0</v>
      </c>
      <c r="V15">
        <v>0</v>
      </c>
      <c r="W15">
        <v>0</v>
      </c>
      <c r="X15">
        <v>0</v>
      </c>
      <c r="Y15">
        <v>0</v>
      </c>
      <c r="Z15">
        <v>0</v>
      </c>
    </row>
    <row r="16" spans="1:28" hidden="1" x14ac:dyDescent="0.35">
      <c r="A16" s="4">
        <f t="shared" si="0"/>
        <v>1698</v>
      </c>
      <c r="B16" s="4" t="str">
        <f t="shared" si="1"/>
        <v>Botswana-HIV/AIDS, Tuberculosis</v>
      </c>
      <c r="C16" t="s">
        <v>77</v>
      </c>
      <c r="D16" t="s">
        <v>56</v>
      </c>
      <c r="E16" t="s">
        <v>218</v>
      </c>
      <c r="F16" t="s">
        <v>208</v>
      </c>
      <c r="G16" t="s">
        <v>413</v>
      </c>
      <c r="H16" t="s">
        <v>246</v>
      </c>
      <c r="I16" t="s">
        <v>64</v>
      </c>
      <c r="J16" t="s">
        <v>441</v>
      </c>
      <c r="K16" t="s">
        <v>243</v>
      </c>
      <c r="O16"/>
      <c r="P16"/>
      <c r="Q16" t="s">
        <v>241</v>
      </c>
      <c r="R16" s="45">
        <v>24023510</v>
      </c>
      <c r="S16">
        <v>0</v>
      </c>
      <c r="T16">
        <v>0</v>
      </c>
      <c r="U16">
        <v>0</v>
      </c>
      <c r="V16">
        <v>0</v>
      </c>
      <c r="W16">
        <v>0</v>
      </c>
      <c r="X16">
        <v>0</v>
      </c>
      <c r="Y16">
        <v>0</v>
      </c>
      <c r="Z16">
        <v>0</v>
      </c>
    </row>
    <row r="17" spans="1:28" hidden="1" x14ac:dyDescent="0.35">
      <c r="A17" s="4">
        <f t="shared" si="0"/>
        <v>1537</v>
      </c>
      <c r="B17" s="4" t="str">
        <f t="shared" si="1"/>
        <v>Burkina Faso-HIV/AIDS,Tuberculosis,Malaria</v>
      </c>
      <c r="C17" t="s">
        <v>78</v>
      </c>
      <c r="D17" t="s">
        <v>79</v>
      </c>
      <c r="E17" t="s">
        <v>219</v>
      </c>
      <c r="F17" t="s">
        <v>209</v>
      </c>
      <c r="G17" t="s">
        <v>254</v>
      </c>
      <c r="H17" t="s">
        <v>246</v>
      </c>
      <c r="I17" t="s">
        <v>74</v>
      </c>
      <c r="J17" t="s">
        <v>437</v>
      </c>
      <c r="K17" t="s">
        <v>399</v>
      </c>
      <c r="L17" s="25">
        <v>45027</v>
      </c>
      <c r="M17" t="s">
        <v>36</v>
      </c>
      <c r="N17" s="25">
        <v>45260</v>
      </c>
      <c r="O17">
        <v>45279</v>
      </c>
      <c r="P17">
        <v>8.9</v>
      </c>
      <c r="Q17" t="s">
        <v>251</v>
      </c>
      <c r="R17" s="45">
        <v>209900789</v>
      </c>
      <c r="S17">
        <v>244070685</v>
      </c>
      <c r="T17">
        <v>244070685</v>
      </c>
      <c r="U17">
        <v>12480600</v>
      </c>
      <c r="V17">
        <v>12480600</v>
      </c>
      <c r="W17">
        <v>0</v>
      </c>
      <c r="X17">
        <v>0</v>
      </c>
      <c r="Y17">
        <v>105833210</v>
      </c>
      <c r="Z17">
        <v>95110254</v>
      </c>
    </row>
    <row r="18" spans="1:28" hidden="1" x14ac:dyDescent="0.35">
      <c r="A18" s="4">
        <f t="shared" si="0"/>
        <v>1581</v>
      </c>
      <c r="B18" s="4" t="str">
        <f t="shared" si="1"/>
        <v>Burundi-HIV/AIDS,Tuberculosis,Malaria,RSSH</v>
      </c>
      <c r="C18" t="s">
        <v>80</v>
      </c>
      <c r="D18" t="s">
        <v>56</v>
      </c>
      <c r="E18" t="s">
        <v>202</v>
      </c>
      <c r="F18" t="s">
        <v>210</v>
      </c>
      <c r="G18" t="s">
        <v>255</v>
      </c>
      <c r="H18" t="s">
        <v>239</v>
      </c>
      <c r="I18" t="s">
        <v>67</v>
      </c>
      <c r="J18" t="s">
        <v>440</v>
      </c>
      <c r="K18" t="s">
        <v>399</v>
      </c>
      <c r="L18" s="25">
        <v>45096</v>
      </c>
      <c r="M18" t="s">
        <v>36</v>
      </c>
      <c r="N18" s="25">
        <v>45253</v>
      </c>
      <c r="O18">
        <v>45275</v>
      </c>
      <c r="P18">
        <v>6.5</v>
      </c>
      <c r="Q18" t="s">
        <v>241</v>
      </c>
      <c r="R18" s="45">
        <v>124233449</v>
      </c>
      <c r="S18">
        <v>124233449</v>
      </c>
      <c r="T18">
        <v>124233449</v>
      </c>
      <c r="U18">
        <v>0</v>
      </c>
      <c r="V18">
        <v>0</v>
      </c>
      <c r="W18">
        <v>0</v>
      </c>
      <c r="X18">
        <v>0</v>
      </c>
      <c r="Y18">
        <v>23350991</v>
      </c>
      <c r="Z18">
        <v>22245845</v>
      </c>
    </row>
    <row r="19" spans="1:28" hidden="1" x14ac:dyDescent="0.35">
      <c r="A19" s="4">
        <f t="shared" si="0"/>
        <v>1554</v>
      </c>
      <c r="B19" s="4" t="str">
        <f t="shared" si="1"/>
        <v>Cabo Verde-HIV/AIDS,Tuberculosis,Malaria</v>
      </c>
      <c r="C19" t="s">
        <v>82</v>
      </c>
      <c r="D19" t="s">
        <v>444</v>
      </c>
      <c r="E19" t="s">
        <v>218</v>
      </c>
      <c r="F19" t="s">
        <v>209</v>
      </c>
      <c r="G19" t="s">
        <v>256</v>
      </c>
      <c r="H19" t="s">
        <v>239</v>
      </c>
      <c r="I19" t="s">
        <v>60</v>
      </c>
      <c r="J19" t="s">
        <v>440</v>
      </c>
      <c r="K19" t="s">
        <v>399</v>
      </c>
      <c r="L19" s="25">
        <v>45096</v>
      </c>
      <c r="M19" t="s">
        <v>36</v>
      </c>
      <c r="N19" s="25">
        <v>45260</v>
      </c>
      <c r="O19">
        <v>45279</v>
      </c>
      <c r="P19">
        <v>6.6</v>
      </c>
      <c r="Q19" t="s">
        <v>251</v>
      </c>
      <c r="R19" s="45">
        <v>4739130</v>
      </c>
      <c r="S19">
        <v>4739130</v>
      </c>
      <c r="T19">
        <v>4739130</v>
      </c>
      <c r="U19">
        <v>0</v>
      </c>
      <c r="V19">
        <v>0</v>
      </c>
      <c r="W19">
        <v>0</v>
      </c>
      <c r="X19">
        <v>0</v>
      </c>
      <c r="Y19">
        <v>4925173</v>
      </c>
      <c r="Z19">
        <v>4925173</v>
      </c>
    </row>
    <row r="20" spans="1:28" hidden="1" x14ac:dyDescent="0.35">
      <c r="A20" s="4">
        <f t="shared" si="0"/>
        <v>1594</v>
      </c>
      <c r="B20" s="4" t="str">
        <f t="shared" si="1"/>
        <v>Cambodia-HIV/AIDS</v>
      </c>
      <c r="C20" t="s">
        <v>83</v>
      </c>
      <c r="D20" t="s">
        <v>66</v>
      </c>
      <c r="E20" t="s">
        <v>219</v>
      </c>
      <c r="F20" t="s">
        <v>59</v>
      </c>
      <c r="G20" t="s">
        <v>257</v>
      </c>
      <c r="H20" t="s">
        <v>239</v>
      </c>
      <c r="I20" t="s">
        <v>54</v>
      </c>
      <c r="J20" t="s">
        <v>440</v>
      </c>
      <c r="K20" t="s">
        <v>399</v>
      </c>
      <c r="L20" s="25">
        <v>45096</v>
      </c>
      <c r="M20" t="s">
        <v>36</v>
      </c>
      <c r="N20" s="25">
        <v>45239</v>
      </c>
      <c r="O20">
        <v>45268</v>
      </c>
      <c r="P20">
        <v>6.2</v>
      </c>
      <c r="Q20" t="s">
        <v>241</v>
      </c>
      <c r="R20" s="45">
        <v>41549020</v>
      </c>
      <c r="S20" s="45">
        <v>41549020</v>
      </c>
      <c r="T20">
        <v>41549020</v>
      </c>
      <c r="U20">
        <v>0</v>
      </c>
      <c r="V20">
        <v>0</v>
      </c>
      <c r="W20">
        <v>0</v>
      </c>
      <c r="X20">
        <v>0</v>
      </c>
      <c r="Y20" s="45">
        <v>15330144</v>
      </c>
      <c r="Z20">
        <v>12968009</v>
      </c>
    </row>
    <row r="21" spans="1:28" hidden="1" x14ac:dyDescent="0.35">
      <c r="A21" s="4">
        <f t="shared" si="0"/>
        <v>1595</v>
      </c>
      <c r="B21" s="4" t="str">
        <f t="shared" si="1"/>
        <v>Cambodia-Tuberculosis</v>
      </c>
      <c r="C21" t="s">
        <v>83</v>
      </c>
      <c r="D21" t="s">
        <v>66</v>
      </c>
      <c r="E21" t="s">
        <v>219</v>
      </c>
      <c r="F21" t="s">
        <v>213</v>
      </c>
      <c r="G21" t="s">
        <v>258</v>
      </c>
      <c r="H21" t="s">
        <v>246</v>
      </c>
      <c r="I21" t="s">
        <v>54</v>
      </c>
      <c r="J21" t="s">
        <v>440</v>
      </c>
      <c r="K21" t="s">
        <v>399</v>
      </c>
      <c r="L21" s="25">
        <v>45096</v>
      </c>
      <c r="M21" t="s">
        <v>36</v>
      </c>
      <c r="N21" s="25">
        <v>45239</v>
      </c>
      <c r="O21">
        <v>45268</v>
      </c>
      <c r="P21">
        <v>6.2</v>
      </c>
      <c r="Q21" t="s">
        <v>241</v>
      </c>
      <c r="R21" s="45">
        <v>14845335</v>
      </c>
      <c r="S21" s="45">
        <v>14845335</v>
      </c>
      <c r="T21">
        <v>14845335</v>
      </c>
      <c r="U21" s="45">
        <v>4000000</v>
      </c>
      <c r="V21">
        <v>4000000</v>
      </c>
      <c r="W21">
        <v>0</v>
      </c>
      <c r="X21">
        <v>0</v>
      </c>
      <c r="Y21" s="45">
        <v>6980550</v>
      </c>
      <c r="Z21">
        <v>6333040</v>
      </c>
    </row>
    <row r="22" spans="1:28" hidden="1" x14ac:dyDescent="0.35">
      <c r="A22" s="4">
        <f t="shared" si="0"/>
        <v>1460</v>
      </c>
      <c r="B22" s="4" t="str">
        <f t="shared" si="1"/>
        <v>Cameroon-HIV/AIDS, Tuberculosis</v>
      </c>
      <c r="C22" t="s">
        <v>84</v>
      </c>
      <c r="D22" t="s">
        <v>444</v>
      </c>
      <c r="E22" t="s">
        <v>219</v>
      </c>
      <c r="F22" t="s">
        <v>208</v>
      </c>
      <c r="G22" t="s">
        <v>259</v>
      </c>
      <c r="H22" t="s">
        <v>246</v>
      </c>
      <c r="I22" t="s">
        <v>67</v>
      </c>
      <c r="J22" t="s">
        <v>440</v>
      </c>
      <c r="K22" t="s">
        <v>399</v>
      </c>
      <c r="L22" s="25">
        <v>45096</v>
      </c>
      <c r="M22" t="s">
        <v>36</v>
      </c>
      <c r="N22" s="25">
        <v>45253</v>
      </c>
      <c r="O22">
        <v>45275</v>
      </c>
      <c r="P22">
        <v>6.5</v>
      </c>
      <c r="Q22" t="s">
        <v>251</v>
      </c>
      <c r="R22" s="45">
        <v>179541504</v>
      </c>
      <c r="S22" s="45">
        <v>179541504</v>
      </c>
      <c r="T22">
        <v>179541504</v>
      </c>
      <c r="U22">
        <v>7146150</v>
      </c>
      <c r="V22">
        <v>7146150</v>
      </c>
      <c r="W22">
        <v>0</v>
      </c>
      <c r="X22">
        <v>0</v>
      </c>
      <c r="Y22" s="45">
        <v>5404210</v>
      </c>
      <c r="Z22">
        <v>5404210</v>
      </c>
    </row>
    <row r="23" spans="1:28" hidden="1" x14ac:dyDescent="0.35">
      <c r="A23" s="4">
        <f t="shared" si="0"/>
        <v>1458</v>
      </c>
      <c r="B23" s="4" t="str">
        <f t="shared" si="1"/>
        <v>Cameroon-Malaria</v>
      </c>
      <c r="C23" t="s">
        <v>84</v>
      </c>
      <c r="D23" t="s">
        <v>444</v>
      </c>
      <c r="E23" t="s">
        <v>219</v>
      </c>
      <c r="F23" t="s">
        <v>68</v>
      </c>
      <c r="G23" t="s">
        <v>260</v>
      </c>
      <c r="H23" t="s">
        <v>239</v>
      </c>
      <c r="I23" t="s">
        <v>67</v>
      </c>
      <c r="J23" t="s">
        <v>440</v>
      </c>
      <c r="K23" t="s">
        <v>399</v>
      </c>
      <c r="L23" s="25">
        <v>45096</v>
      </c>
      <c r="M23" t="s">
        <v>36</v>
      </c>
      <c r="N23" s="25">
        <v>45253</v>
      </c>
      <c r="O23">
        <v>45275</v>
      </c>
      <c r="P23">
        <v>6.5</v>
      </c>
      <c r="Q23" t="s">
        <v>251</v>
      </c>
      <c r="R23" s="45">
        <v>110367028</v>
      </c>
      <c r="S23" s="45">
        <v>110367028</v>
      </c>
      <c r="T23">
        <v>110367028</v>
      </c>
      <c r="U23">
        <v>0</v>
      </c>
      <c r="V23">
        <v>0</v>
      </c>
      <c r="W23">
        <v>0</v>
      </c>
      <c r="X23">
        <v>0</v>
      </c>
      <c r="Y23" s="45">
        <v>34657226</v>
      </c>
      <c r="Z23">
        <v>23463453</v>
      </c>
    </row>
    <row r="24" spans="1:28" hidden="1" x14ac:dyDescent="0.35">
      <c r="A24" s="4">
        <f t="shared" si="0"/>
        <v>1574</v>
      </c>
      <c r="B24" s="4" t="str">
        <f t="shared" si="1"/>
        <v>Central African Republic-HIV/AIDS,Tuberculosis,Malaria</v>
      </c>
      <c r="C24" t="s">
        <v>85</v>
      </c>
      <c r="D24" t="s">
        <v>444</v>
      </c>
      <c r="E24" t="s">
        <v>202</v>
      </c>
      <c r="F24" t="s">
        <v>209</v>
      </c>
      <c r="G24" t="s">
        <v>261</v>
      </c>
      <c r="H24" t="s">
        <v>239</v>
      </c>
      <c r="I24" t="s">
        <v>54</v>
      </c>
      <c r="J24" t="s">
        <v>440</v>
      </c>
      <c r="K24" t="s">
        <v>399</v>
      </c>
      <c r="L24" s="25">
        <v>45096</v>
      </c>
      <c r="M24" t="s">
        <v>36</v>
      </c>
      <c r="N24" s="25">
        <v>45267</v>
      </c>
      <c r="O24">
        <v>45279</v>
      </c>
      <c r="P24">
        <v>6.6</v>
      </c>
      <c r="Q24" t="s">
        <v>251</v>
      </c>
      <c r="R24" s="45">
        <v>141128528</v>
      </c>
      <c r="S24">
        <v>141128528</v>
      </c>
      <c r="T24">
        <v>141128528</v>
      </c>
      <c r="U24">
        <v>0</v>
      </c>
      <c r="V24">
        <v>0</v>
      </c>
      <c r="W24">
        <v>0</v>
      </c>
      <c r="X24">
        <v>0</v>
      </c>
      <c r="Y24">
        <v>13768594</v>
      </c>
      <c r="Z24">
        <v>13768594</v>
      </c>
    </row>
    <row r="25" spans="1:28" hidden="1" x14ac:dyDescent="0.35">
      <c r="A25" s="4">
        <f t="shared" si="0"/>
        <v>1682</v>
      </c>
      <c r="B25" s="4" t="str">
        <f t="shared" si="1"/>
        <v>Chad-HIV/AIDS, Tuberculosis</v>
      </c>
      <c r="C25" t="s">
        <v>86</v>
      </c>
      <c r="D25" t="s">
        <v>444</v>
      </c>
      <c r="E25" t="s">
        <v>202</v>
      </c>
      <c r="F25" t="s">
        <v>208</v>
      </c>
      <c r="G25" t="s">
        <v>414</v>
      </c>
      <c r="H25" t="s">
        <v>246</v>
      </c>
      <c r="I25" t="s">
        <v>67</v>
      </c>
      <c r="J25" t="s">
        <v>441</v>
      </c>
      <c r="K25" t="s">
        <v>243</v>
      </c>
      <c r="O25"/>
      <c r="P25"/>
      <c r="Q25" t="s">
        <v>251</v>
      </c>
      <c r="R25" s="45">
        <v>71801502</v>
      </c>
      <c r="S25">
        <v>71801502</v>
      </c>
      <c r="T25">
        <v>0</v>
      </c>
      <c r="U25">
        <v>5032500</v>
      </c>
      <c r="V25">
        <v>0</v>
      </c>
      <c r="W25">
        <v>0</v>
      </c>
      <c r="X25">
        <v>0</v>
      </c>
      <c r="Y25">
        <v>27760404</v>
      </c>
      <c r="Z25">
        <v>0</v>
      </c>
    </row>
    <row r="26" spans="1:28" hidden="1" x14ac:dyDescent="0.35">
      <c r="A26" s="4">
        <f t="shared" si="0"/>
        <v>1680</v>
      </c>
      <c r="B26" s="4" t="str">
        <f t="shared" si="1"/>
        <v>Chad-Malaria</v>
      </c>
      <c r="C26" t="s">
        <v>86</v>
      </c>
      <c r="D26" t="s">
        <v>444</v>
      </c>
      <c r="E26" t="s">
        <v>202</v>
      </c>
      <c r="F26" t="s">
        <v>68</v>
      </c>
      <c r="G26" t="s">
        <v>415</v>
      </c>
      <c r="H26" t="s">
        <v>239</v>
      </c>
      <c r="I26" t="s">
        <v>67</v>
      </c>
      <c r="J26" t="s">
        <v>441</v>
      </c>
      <c r="K26" t="s">
        <v>243</v>
      </c>
      <c r="O26"/>
      <c r="P26"/>
      <c r="Q26" t="s">
        <v>251</v>
      </c>
      <c r="R26" s="45">
        <v>68022155</v>
      </c>
      <c r="S26">
        <v>68022155</v>
      </c>
      <c r="T26">
        <v>0</v>
      </c>
      <c r="U26">
        <v>0</v>
      </c>
      <c r="V26">
        <v>0</v>
      </c>
      <c r="W26">
        <v>0</v>
      </c>
      <c r="X26">
        <v>0</v>
      </c>
      <c r="Y26">
        <v>54263063</v>
      </c>
      <c r="Z26">
        <v>0</v>
      </c>
    </row>
    <row r="27" spans="1:28" hidden="1" x14ac:dyDescent="0.35">
      <c r="A27" s="4">
        <f t="shared" si="0"/>
        <v>1693</v>
      </c>
      <c r="B27" s="4" t="str">
        <f t="shared" si="1"/>
        <v>Colombia-HIV/AIDS</v>
      </c>
      <c r="C27" t="s">
        <v>87</v>
      </c>
      <c r="D27" t="s">
        <v>71</v>
      </c>
      <c r="E27" t="s">
        <v>218</v>
      </c>
      <c r="F27" t="s">
        <v>59</v>
      </c>
      <c r="G27" t="s">
        <v>416</v>
      </c>
      <c r="H27" t="s">
        <v>239</v>
      </c>
      <c r="I27" t="s">
        <v>64</v>
      </c>
      <c r="J27" t="s">
        <v>286</v>
      </c>
      <c r="K27" t="s">
        <v>243</v>
      </c>
      <c r="O27"/>
      <c r="P27"/>
      <c r="Q27" t="s">
        <v>241</v>
      </c>
      <c r="R27" s="45">
        <v>22725404</v>
      </c>
      <c r="S27">
        <v>0</v>
      </c>
      <c r="T27">
        <v>0</v>
      </c>
      <c r="U27">
        <v>0</v>
      </c>
      <c r="V27">
        <v>0</v>
      </c>
      <c r="W27">
        <v>0</v>
      </c>
      <c r="X27">
        <v>0</v>
      </c>
      <c r="Y27">
        <v>0</v>
      </c>
      <c r="Z27">
        <v>0</v>
      </c>
    </row>
    <row r="28" spans="1:28" s="14" customFormat="1" hidden="1" x14ac:dyDescent="0.35">
      <c r="A28" s="4">
        <f t="shared" si="0"/>
        <v>1717</v>
      </c>
      <c r="B28" s="4" t="str">
        <f t="shared" si="1"/>
        <v>Comoros-HIV/AIDS,Tuberculosis,Malaria</v>
      </c>
      <c r="C28" t="s">
        <v>88</v>
      </c>
      <c r="D28" t="s">
        <v>56</v>
      </c>
      <c r="E28" t="s">
        <v>218</v>
      </c>
      <c r="F28" t="s">
        <v>209</v>
      </c>
      <c r="G28" t="s">
        <v>445</v>
      </c>
      <c r="H28" t="s">
        <v>239</v>
      </c>
      <c r="I28" t="s">
        <v>64</v>
      </c>
      <c r="J28" t="s">
        <v>441</v>
      </c>
      <c r="K28" t="s">
        <v>243</v>
      </c>
      <c r="L28" s="25"/>
      <c r="M28"/>
      <c r="N28" s="25"/>
      <c r="O28"/>
      <c r="P28"/>
      <c r="Q28" t="s">
        <v>251</v>
      </c>
      <c r="R28" s="45">
        <v>6476659</v>
      </c>
      <c r="S28">
        <v>0</v>
      </c>
      <c r="T28">
        <v>0</v>
      </c>
      <c r="U28">
        <v>0</v>
      </c>
      <c r="V28">
        <v>0</v>
      </c>
      <c r="W28">
        <v>0</v>
      </c>
      <c r="X28">
        <v>0</v>
      </c>
      <c r="Y28">
        <v>0</v>
      </c>
      <c r="Z28">
        <v>0</v>
      </c>
      <c r="AA28"/>
      <c r="AB28"/>
    </row>
    <row r="29" spans="1:28" hidden="1" x14ac:dyDescent="0.35">
      <c r="A29" s="4">
        <f t="shared" si="0"/>
        <v>1560</v>
      </c>
      <c r="B29" s="4" t="str">
        <f t="shared" si="1"/>
        <v>Congo-HIV/AIDS,Tuberculosis,Malaria</v>
      </c>
      <c r="C29" t="s">
        <v>89</v>
      </c>
      <c r="D29" t="s">
        <v>444</v>
      </c>
      <c r="E29" t="s">
        <v>202</v>
      </c>
      <c r="F29" t="s">
        <v>209</v>
      </c>
      <c r="G29" t="s">
        <v>262</v>
      </c>
      <c r="H29" t="s">
        <v>239</v>
      </c>
      <c r="I29" t="s">
        <v>67</v>
      </c>
      <c r="J29" t="s">
        <v>437</v>
      </c>
      <c r="K29" t="s">
        <v>399</v>
      </c>
      <c r="L29" s="25">
        <v>45027</v>
      </c>
      <c r="M29" t="s">
        <v>36</v>
      </c>
      <c r="N29" s="25">
        <v>45218</v>
      </c>
      <c r="O29">
        <v>45243</v>
      </c>
      <c r="P29">
        <v>7.8</v>
      </c>
      <c r="Q29" t="s">
        <v>251</v>
      </c>
      <c r="R29" s="45">
        <v>71680023</v>
      </c>
      <c r="S29">
        <v>71680023</v>
      </c>
      <c r="T29">
        <v>71680023</v>
      </c>
      <c r="U29">
        <v>0</v>
      </c>
      <c r="V29">
        <v>0</v>
      </c>
      <c r="W29">
        <v>0</v>
      </c>
      <c r="X29">
        <v>0</v>
      </c>
      <c r="Y29">
        <v>3843424</v>
      </c>
      <c r="Z29">
        <v>3843424</v>
      </c>
    </row>
    <row r="30" spans="1:28" hidden="1" x14ac:dyDescent="0.35">
      <c r="A30" s="4">
        <f t="shared" si="0"/>
        <v>1493</v>
      </c>
      <c r="B30" s="4" t="str">
        <f t="shared" si="1"/>
        <v>Congo (Democratic Republic)-HIV/AIDS, Tuberculosis</v>
      </c>
      <c r="C30" t="s">
        <v>90</v>
      </c>
      <c r="D30" t="s">
        <v>79</v>
      </c>
      <c r="E30" t="s">
        <v>219</v>
      </c>
      <c r="F30" t="s">
        <v>208</v>
      </c>
      <c r="G30" t="s">
        <v>263</v>
      </c>
      <c r="H30" t="s">
        <v>246</v>
      </c>
      <c r="I30" t="s">
        <v>67</v>
      </c>
      <c r="J30" t="s">
        <v>437</v>
      </c>
      <c r="K30" t="s">
        <v>399</v>
      </c>
      <c r="L30" s="25">
        <v>45027</v>
      </c>
      <c r="M30" t="s">
        <v>36</v>
      </c>
      <c r="N30" s="25">
        <v>45260</v>
      </c>
      <c r="O30">
        <v>45279</v>
      </c>
      <c r="P30">
        <v>8.9</v>
      </c>
      <c r="Q30" t="s">
        <v>241</v>
      </c>
      <c r="R30" s="45">
        <v>273480025</v>
      </c>
      <c r="S30">
        <v>267574303</v>
      </c>
      <c r="T30">
        <v>267574303</v>
      </c>
      <c r="U30">
        <v>6000000</v>
      </c>
      <c r="V30">
        <v>6000000</v>
      </c>
      <c r="W30">
        <v>0</v>
      </c>
      <c r="X30">
        <v>0</v>
      </c>
      <c r="Y30">
        <v>105812752</v>
      </c>
      <c r="Z30">
        <v>102589267</v>
      </c>
    </row>
    <row r="31" spans="1:28" hidden="1" x14ac:dyDescent="0.35">
      <c r="A31" s="4">
        <f t="shared" si="0"/>
        <v>1471</v>
      </c>
      <c r="B31" s="4" t="str">
        <f t="shared" si="1"/>
        <v>Congo (Democratic Republic)-Malaria</v>
      </c>
      <c r="C31" t="s">
        <v>90</v>
      </c>
      <c r="D31" t="s">
        <v>79</v>
      </c>
      <c r="E31" t="s">
        <v>219</v>
      </c>
      <c r="F31" t="s">
        <v>68</v>
      </c>
      <c r="G31" t="s">
        <v>264</v>
      </c>
      <c r="H31" t="s">
        <v>239</v>
      </c>
      <c r="I31" t="s">
        <v>67</v>
      </c>
      <c r="J31" t="s">
        <v>437</v>
      </c>
      <c r="K31" t="s">
        <v>399</v>
      </c>
      <c r="L31" s="25">
        <v>45027</v>
      </c>
      <c r="M31" t="s">
        <v>36</v>
      </c>
      <c r="N31" s="25">
        <v>45260</v>
      </c>
      <c r="O31">
        <v>45279</v>
      </c>
      <c r="P31">
        <v>8.9</v>
      </c>
      <c r="Q31" t="s">
        <v>241</v>
      </c>
      <c r="R31" s="45">
        <v>384158271</v>
      </c>
      <c r="S31">
        <v>377027254</v>
      </c>
      <c r="T31">
        <v>377027254</v>
      </c>
      <c r="U31">
        <v>0</v>
      </c>
      <c r="V31">
        <v>0</v>
      </c>
      <c r="W31">
        <v>0</v>
      </c>
      <c r="X31">
        <v>0</v>
      </c>
      <c r="Y31">
        <v>129585702</v>
      </c>
      <c r="Z31">
        <v>129585702</v>
      </c>
    </row>
    <row r="32" spans="1:28" hidden="1" x14ac:dyDescent="0.35">
      <c r="A32" s="4">
        <f t="shared" si="0"/>
        <v>1470</v>
      </c>
      <c r="B32" s="4" t="str">
        <f t="shared" si="1"/>
        <v>Congo (Democratic Republic)-RSSH</v>
      </c>
      <c r="C32" t="s">
        <v>90</v>
      </c>
      <c r="D32" t="s">
        <v>79</v>
      </c>
      <c r="E32" t="s">
        <v>219</v>
      </c>
      <c r="F32" t="s">
        <v>91</v>
      </c>
      <c r="G32" t="s">
        <v>265</v>
      </c>
      <c r="H32" t="s">
        <v>239</v>
      </c>
      <c r="I32" t="s">
        <v>67</v>
      </c>
      <c r="J32" t="s">
        <v>437</v>
      </c>
      <c r="K32" t="s">
        <v>399</v>
      </c>
      <c r="L32" s="25">
        <v>45027</v>
      </c>
      <c r="M32" t="s">
        <v>36</v>
      </c>
      <c r="N32" s="25">
        <v>45260</v>
      </c>
      <c r="O32">
        <v>45279</v>
      </c>
      <c r="P32">
        <v>8.9</v>
      </c>
      <c r="Q32" t="s">
        <v>241</v>
      </c>
      <c r="R32" s="45">
        <v>43015571</v>
      </c>
      <c r="S32">
        <v>56052309</v>
      </c>
      <c r="T32">
        <v>56052309</v>
      </c>
      <c r="U32">
        <v>0</v>
      </c>
      <c r="V32">
        <v>0</v>
      </c>
      <c r="W32">
        <v>0</v>
      </c>
      <c r="X32">
        <v>0</v>
      </c>
      <c r="Y32">
        <v>85426238</v>
      </c>
      <c r="Z32">
        <v>19667723</v>
      </c>
    </row>
    <row r="33" spans="1:26" hidden="1" x14ac:dyDescent="0.35">
      <c r="A33" s="4" t="str">
        <f t="shared" si="0"/>
        <v/>
      </c>
      <c r="B33" s="4" t="str">
        <f t="shared" si="1"/>
        <v>Congo (Democratic Republic)-RSSH</v>
      </c>
      <c r="C33" t="s">
        <v>90</v>
      </c>
      <c r="D33" t="s">
        <v>79</v>
      </c>
      <c r="E33" t="s">
        <v>219</v>
      </c>
      <c r="F33" t="s">
        <v>91</v>
      </c>
      <c r="G33" t="s">
        <v>266</v>
      </c>
      <c r="H33" t="s">
        <v>267</v>
      </c>
      <c r="I33" t="s">
        <v>54</v>
      </c>
      <c r="J33" t="s">
        <v>428</v>
      </c>
      <c r="K33" t="s">
        <v>240</v>
      </c>
      <c r="M33" t="s">
        <v>36</v>
      </c>
      <c r="O33"/>
      <c r="P33"/>
      <c r="Q33" t="s">
        <v>241</v>
      </c>
      <c r="R33" s="45">
        <v>0</v>
      </c>
      <c r="S33" s="45">
        <v>0</v>
      </c>
      <c r="T33">
        <v>0</v>
      </c>
      <c r="U33">
        <v>0</v>
      </c>
      <c r="V33">
        <v>0</v>
      </c>
      <c r="W33">
        <v>0</v>
      </c>
      <c r="X33">
        <v>0</v>
      </c>
      <c r="Y33" s="45">
        <v>0</v>
      </c>
      <c r="Z33">
        <v>42550163</v>
      </c>
    </row>
    <row r="34" spans="1:26" hidden="1" x14ac:dyDescent="0.35">
      <c r="A34" s="4">
        <f t="shared" si="0"/>
        <v>1591</v>
      </c>
      <c r="B34" s="4" t="str">
        <f t="shared" si="1"/>
        <v>Costa Rica-HIV/AIDS</v>
      </c>
      <c r="C34" t="s">
        <v>92</v>
      </c>
      <c r="D34" t="s">
        <v>71</v>
      </c>
      <c r="E34" t="s">
        <v>218</v>
      </c>
      <c r="F34" t="s">
        <v>59</v>
      </c>
      <c r="G34" t="s">
        <v>268</v>
      </c>
      <c r="H34" t="s">
        <v>239</v>
      </c>
      <c r="I34" t="s">
        <v>60</v>
      </c>
      <c r="J34" t="s">
        <v>439</v>
      </c>
      <c r="K34" t="s">
        <v>240</v>
      </c>
      <c r="L34" s="25">
        <v>45349</v>
      </c>
      <c r="M34" t="s">
        <v>36</v>
      </c>
      <c r="O34"/>
      <c r="P34"/>
      <c r="Q34" t="s">
        <v>241</v>
      </c>
      <c r="R34" s="45">
        <v>2043734</v>
      </c>
      <c r="S34">
        <v>2043734</v>
      </c>
      <c r="T34">
        <v>2043734</v>
      </c>
      <c r="U34">
        <v>0</v>
      </c>
      <c r="V34">
        <v>0</v>
      </c>
      <c r="W34">
        <v>0</v>
      </c>
      <c r="X34">
        <v>0</v>
      </c>
      <c r="Y34">
        <v>0</v>
      </c>
      <c r="Z34">
        <v>0</v>
      </c>
    </row>
    <row r="35" spans="1:26" hidden="1" x14ac:dyDescent="0.35">
      <c r="A35" s="4">
        <f t="shared" si="0"/>
        <v>1541</v>
      </c>
      <c r="B35" s="4" t="str">
        <f t="shared" si="1"/>
        <v>Côte d'Ivoire-HIV/AIDS, Tuberculosis</v>
      </c>
      <c r="C35" t="s">
        <v>93</v>
      </c>
      <c r="D35" t="s">
        <v>79</v>
      </c>
      <c r="E35" t="s">
        <v>219</v>
      </c>
      <c r="F35" t="s">
        <v>208</v>
      </c>
      <c r="G35" t="s">
        <v>269</v>
      </c>
      <c r="H35" t="s">
        <v>246</v>
      </c>
      <c r="I35" t="s">
        <v>67</v>
      </c>
      <c r="J35" t="s">
        <v>437</v>
      </c>
      <c r="K35" t="s">
        <v>399</v>
      </c>
      <c r="L35" s="25">
        <v>45027</v>
      </c>
      <c r="M35" t="s">
        <v>36</v>
      </c>
      <c r="N35" s="25">
        <v>45127</v>
      </c>
      <c r="O35">
        <v>45159</v>
      </c>
      <c r="P35">
        <v>5</v>
      </c>
      <c r="Q35" t="s">
        <v>251</v>
      </c>
      <c r="R35" s="45">
        <v>92103590</v>
      </c>
      <c r="S35">
        <v>92103590</v>
      </c>
      <c r="T35">
        <v>92103590</v>
      </c>
      <c r="U35">
        <v>1509750</v>
      </c>
      <c r="V35">
        <v>1509750</v>
      </c>
      <c r="W35">
        <v>0</v>
      </c>
      <c r="X35">
        <v>0</v>
      </c>
      <c r="Y35">
        <v>27065019</v>
      </c>
      <c r="Z35">
        <v>27065019</v>
      </c>
    </row>
    <row r="36" spans="1:26" hidden="1" x14ac:dyDescent="0.35">
      <c r="A36" s="4">
        <f t="shared" si="0"/>
        <v>1441</v>
      </c>
      <c r="B36" s="4" t="str">
        <f t="shared" si="1"/>
        <v>Côte d'Ivoire-Malaria,RSSH</v>
      </c>
      <c r="C36" t="s">
        <v>93</v>
      </c>
      <c r="D36" t="s">
        <v>79</v>
      </c>
      <c r="E36" t="s">
        <v>219</v>
      </c>
      <c r="F36" t="s">
        <v>212</v>
      </c>
      <c r="G36" t="s">
        <v>270</v>
      </c>
      <c r="H36" t="s">
        <v>246</v>
      </c>
      <c r="I36" t="s">
        <v>54</v>
      </c>
      <c r="J36" t="s">
        <v>437</v>
      </c>
      <c r="K36" t="s">
        <v>399</v>
      </c>
      <c r="L36" s="25">
        <v>45027</v>
      </c>
      <c r="M36" t="s">
        <v>36</v>
      </c>
      <c r="N36" s="25">
        <v>45239</v>
      </c>
      <c r="O36">
        <v>45268</v>
      </c>
      <c r="P36">
        <v>8.6</v>
      </c>
      <c r="Q36" t="s">
        <v>251</v>
      </c>
      <c r="R36">
        <v>138484529</v>
      </c>
      <c r="S36">
        <v>138484529</v>
      </c>
      <c r="T36">
        <v>138484529</v>
      </c>
      <c r="U36">
        <v>6039000</v>
      </c>
      <c r="V36">
        <v>6039000</v>
      </c>
      <c r="W36">
        <v>0</v>
      </c>
      <c r="X36">
        <v>0</v>
      </c>
      <c r="Y36">
        <v>48483554</v>
      </c>
      <c r="Z36">
        <v>48109493</v>
      </c>
    </row>
    <row r="37" spans="1:26" hidden="1" x14ac:dyDescent="0.35">
      <c r="A37" s="4">
        <f t="shared" si="0"/>
        <v>1445</v>
      </c>
      <c r="B37" s="4" t="str">
        <f t="shared" si="1"/>
        <v>Cuba-HIV/AIDS</v>
      </c>
      <c r="C37" t="s">
        <v>95</v>
      </c>
      <c r="D37" t="s">
        <v>71</v>
      </c>
      <c r="E37" t="s">
        <v>218</v>
      </c>
      <c r="F37" t="s">
        <v>59</v>
      </c>
      <c r="G37" t="s">
        <v>271</v>
      </c>
      <c r="H37" t="s">
        <v>239</v>
      </c>
      <c r="I37" t="s">
        <v>64</v>
      </c>
      <c r="J37" t="s">
        <v>440</v>
      </c>
      <c r="K37" t="s">
        <v>399</v>
      </c>
      <c r="L37" s="25">
        <v>45096</v>
      </c>
      <c r="M37" t="s">
        <v>36</v>
      </c>
      <c r="N37" s="25">
        <v>45218</v>
      </c>
      <c r="O37">
        <v>45243</v>
      </c>
      <c r="P37">
        <v>5.4</v>
      </c>
      <c r="Q37" t="s">
        <v>241</v>
      </c>
      <c r="R37" s="45">
        <v>19709425</v>
      </c>
      <c r="S37">
        <v>19709425</v>
      </c>
      <c r="T37">
        <v>19709425</v>
      </c>
      <c r="U37">
        <v>0</v>
      </c>
      <c r="V37">
        <v>0</v>
      </c>
      <c r="W37">
        <v>0</v>
      </c>
      <c r="X37">
        <v>0</v>
      </c>
      <c r="Y37">
        <v>7400244</v>
      </c>
      <c r="Z37">
        <v>7400244</v>
      </c>
    </row>
    <row r="38" spans="1:26" hidden="1" x14ac:dyDescent="0.35">
      <c r="A38" s="4">
        <f t="shared" si="0"/>
        <v>1516</v>
      </c>
      <c r="B38" s="4" t="str">
        <f t="shared" si="1"/>
        <v>Djibouti-HIV/AIDS,Tuberculosis,Malaria</v>
      </c>
      <c r="C38" t="s">
        <v>96</v>
      </c>
      <c r="D38" t="s">
        <v>97</v>
      </c>
      <c r="E38" t="s">
        <v>218</v>
      </c>
      <c r="F38" t="s">
        <v>209</v>
      </c>
      <c r="G38" t="s">
        <v>272</v>
      </c>
      <c r="H38" t="s">
        <v>239</v>
      </c>
      <c r="I38" t="s">
        <v>64</v>
      </c>
      <c r="J38" t="s">
        <v>440</v>
      </c>
      <c r="K38" t="s">
        <v>399</v>
      </c>
      <c r="L38" s="25">
        <v>45097</v>
      </c>
      <c r="M38" t="s">
        <v>36</v>
      </c>
      <c r="N38" s="25">
        <v>45253</v>
      </c>
      <c r="O38">
        <v>45275</v>
      </c>
      <c r="P38">
        <v>6.5</v>
      </c>
      <c r="Q38" t="s">
        <v>241</v>
      </c>
      <c r="R38" s="45">
        <v>11460384</v>
      </c>
      <c r="S38">
        <v>11460384</v>
      </c>
      <c r="T38">
        <v>11460384</v>
      </c>
      <c r="U38">
        <v>0</v>
      </c>
      <c r="V38">
        <v>0</v>
      </c>
      <c r="W38">
        <v>0</v>
      </c>
      <c r="X38">
        <v>0</v>
      </c>
      <c r="Y38">
        <v>4664774</v>
      </c>
      <c r="Z38">
        <v>3586774</v>
      </c>
    </row>
    <row r="39" spans="1:26" hidden="1" x14ac:dyDescent="0.35">
      <c r="A39" s="4">
        <f t="shared" si="0"/>
        <v>1659</v>
      </c>
      <c r="B39" s="4" t="str">
        <f t="shared" si="1"/>
        <v>Dominican Republic-HIV/AIDS</v>
      </c>
      <c r="C39" t="s">
        <v>98</v>
      </c>
      <c r="D39" t="s">
        <v>71</v>
      </c>
      <c r="E39" t="s">
        <v>218</v>
      </c>
      <c r="F39" t="s">
        <v>59</v>
      </c>
      <c r="G39" t="s">
        <v>400</v>
      </c>
      <c r="H39" t="s">
        <v>239</v>
      </c>
      <c r="I39" t="s">
        <v>64</v>
      </c>
      <c r="J39" t="s">
        <v>441</v>
      </c>
      <c r="K39" t="s">
        <v>243</v>
      </c>
      <c r="O39"/>
      <c r="P39"/>
      <c r="Q39" t="s">
        <v>241</v>
      </c>
      <c r="R39" s="45">
        <v>16101778</v>
      </c>
      <c r="S39">
        <v>0</v>
      </c>
      <c r="T39">
        <v>0</v>
      </c>
      <c r="U39">
        <v>0</v>
      </c>
      <c r="V39">
        <v>0</v>
      </c>
      <c r="W39">
        <v>0</v>
      </c>
      <c r="X39">
        <v>0</v>
      </c>
      <c r="Y39">
        <v>0</v>
      </c>
      <c r="Z39">
        <v>0</v>
      </c>
    </row>
    <row r="40" spans="1:26" hidden="1" x14ac:dyDescent="0.35">
      <c r="A40" s="4">
        <f t="shared" si="0"/>
        <v>1694</v>
      </c>
      <c r="B40" s="4" t="str">
        <f t="shared" si="1"/>
        <v>Ecuador-HIV/AIDS</v>
      </c>
      <c r="C40" t="s">
        <v>99</v>
      </c>
      <c r="D40" t="s">
        <v>71</v>
      </c>
      <c r="E40" t="s">
        <v>218</v>
      </c>
      <c r="F40" t="s">
        <v>59</v>
      </c>
      <c r="G40" t="s">
        <v>417</v>
      </c>
      <c r="H40" t="s">
        <v>239</v>
      </c>
      <c r="I40" t="s">
        <v>64</v>
      </c>
      <c r="J40" t="s">
        <v>286</v>
      </c>
      <c r="K40" t="s">
        <v>243</v>
      </c>
      <c r="O40"/>
      <c r="P40"/>
      <c r="Q40" t="s">
        <v>241</v>
      </c>
      <c r="R40" s="45">
        <v>7257254</v>
      </c>
      <c r="S40">
        <v>0</v>
      </c>
      <c r="T40">
        <v>0</v>
      </c>
      <c r="U40">
        <v>0</v>
      </c>
      <c r="V40">
        <v>0</v>
      </c>
      <c r="W40">
        <v>0</v>
      </c>
      <c r="X40">
        <v>0</v>
      </c>
      <c r="Y40">
        <v>0</v>
      </c>
      <c r="Z40">
        <v>0</v>
      </c>
    </row>
    <row r="41" spans="1:26" hidden="1" x14ac:dyDescent="0.35">
      <c r="A41" s="4">
        <f t="shared" si="0"/>
        <v>1676</v>
      </c>
      <c r="B41" s="4" t="str">
        <f t="shared" si="1"/>
        <v>Egypt-HIV/AIDS, Tuberculosis</v>
      </c>
      <c r="C41" t="s">
        <v>100</v>
      </c>
      <c r="D41" t="s">
        <v>97</v>
      </c>
      <c r="E41" t="s">
        <v>218</v>
      </c>
      <c r="F41" t="s">
        <v>208</v>
      </c>
      <c r="G41" t="s">
        <v>418</v>
      </c>
      <c r="H41" t="s">
        <v>239</v>
      </c>
      <c r="I41" t="s">
        <v>64</v>
      </c>
      <c r="J41" t="s">
        <v>442</v>
      </c>
      <c r="K41" t="s">
        <v>243</v>
      </c>
      <c r="O41"/>
      <c r="P41"/>
      <c r="Q41" t="s">
        <v>241</v>
      </c>
      <c r="R41" s="45">
        <v>8948969</v>
      </c>
      <c r="S41" s="45">
        <v>0</v>
      </c>
      <c r="T41">
        <v>0</v>
      </c>
      <c r="U41">
        <v>0</v>
      </c>
      <c r="V41">
        <v>0</v>
      </c>
      <c r="W41">
        <v>0</v>
      </c>
      <c r="X41">
        <v>0</v>
      </c>
      <c r="Y41" s="45">
        <v>0</v>
      </c>
      <c r="Z41">
        <v>0</v>
      </c>
    </row>
    <row r="42" spans="1:26" x14ac:dyDescent="0.35">
      <c r="A42" s="4">
        <f t="shared" si="0"/>
        <v>1732</v>
      </c>
      <c r="B42" s="4" t="str">
        <f t="shared" si="1"/>
        <v>El Salvador-HIV/AIDS</v>
      </c>
      <c r="C42" t="s">
        <v>101</v>
      </c>
      <c r="D42" t="s">
        <v>71</v>
      </c>
      <c r="E42" t="s">
        <v>218</v>
      </c>
      <c r="F42" t="s">
        <v>59</v>
      </c>
      <c r="G42" t="s">
        <v>447</v>
      </c>
      <c r="H42" t="s">
        <v>239</v>
      </c>
      <c r="I42" t="s">
        <v>64</v>
      </c>
      <c r="J42" t="s">
        <v>441</v>
      </c>
      <c r="K42" t="s">
        <v>243</v>
      </c>
      <c r="O42"/>
      <c r="P42"/>
      <c r="Q42" t="s">
        <v>241</v>
      </c>
      <c r="R42" s="45">
        <v>14382672</v>
      </c>
      <c r="S42">
        <v>0</v>
      </c>
      <c r="T42">
        <v>0</v>
      </c>
      <c r="U42">
        <v>0</v>
      </c>
      <c r="V42">
        <v>0</v>
      </c>
      <c r="W42">
        <v>0</v>
      </c>
      <c r="X42">
        <v>0</v>
      </c>
      <c r="Y42">
        <v>0</v>
      </c>
      <c r="Z42">
        <v>0</v>
      </c>
    </row>
    <row r="43" spans="1:26" x14ac:dyDescent="0.35">
      <c r="A43" s="4">
        <f t="shared" si="0"/>
        <v>1731</v>
      </c>
      <c r="B43" s="4" t="str">
        <f t="shared" si="1"/>
        <v>El Salvador-Tuberculosis</v>
      </c>
      <c r="C43" t="s">
        <v>101</v>
      </c>
      <c r="D43" t="s">
        <v>71</v>
      </c>
      <c r="E43" t="s">
        <v>218</v>
      </c>
      <c r="F43" t="s">
        <v>213</v>
      </c>
      <c r="G43" t="s">
        <v>448</v>
      </c>
      <c r="H43" t="s">
        <v>239</v>
      </c>
      <c r="I43" t="s">
        <v>74</v>
      </c>
      <c r="J43" t="s">
        <v>441</v>
      </c>
      <c r="K43" t="s">
        <v>243</v>
      </c>
      <c r="O43"/>
      <c r="P43"/>
      <c r="Q43" t="s">
        <v>241</v>
      </c>
      <c r="R43" s="45">
        <v>2221745</v>
      </c>
      <c r="S43">
        <v>0</v>
      </c>
      <c r="T43">
        <v>0</v>
      </c>
      <c r="U43">
        <v>0</v>
      </c>
      <c r="V43">
        <v>0</v>
      </c>
      <c r="W43">
        <v>0</v>
      </c>
      <c r="X43">
        <v>0</v>
      </c>
      <c r="Y43">
        <v>0</v>
      </c>
      <c r="Z43">
        <v>0</v>
      </c>
    </row>
    <row r="44" spans="1:26" hidden="1" x14ac:dyDescent="0.35">
      <c r="A44" s="4">
        <f t="shared" si="0"/>
        <v>1584</v>
      </c>
      <c r="B44" s="4" t="str">
        <f t="shared" si="1"/>
        <v>Equatorial Guinea-HIV/AIDS,Malaria</v>
      </c>
      <c r="C44" t="s">
        <v>102</v>
      </c>
      <c r="D44" t="s">
        <v>444</v>
      </c>
      <c r="E44" t="s">
        <v>218</v>
      </c>
      <c r="F44" t="s">
        <v>203</v>
      </c>
      <c r="G44" t="s">
        <v>273</v>
      </c>
      <c r="H44" t="s">
        <v>239</v>
      </c>
      <c r="I44" t="s">
        <v>64</v>
      </c>
      <c r="J44" t="s">
        <v>438</v>
      </c>
      <c r="K44" t="s">
        <v>240</v>
      </c>
      <c r="L44" s="25">
        <v>45182</v>
      </c>
      <c r="M44" t="s">
        <v>36</v>
      </c>
      <c r="O44"/>
      <c r="P44"/>
      <c r="Q44" t="s">
        <v>251</v>
      </c>
      <c r="R44" s="45">
        <v>6201533</v>
      </c>
      <c r="S44">
        <v>6201533</v>
      </c>
      <c r="T44">
        <v>6201533</v>
      </c>
      <c r="U44">
        <v>0</v>
      </c>
      <c r="V44">
        <v>0</v>
      </c>
      <c r="W44">
        <v>0</v>
      </c>
      <c r="X44">
        <v>0</v>
      </c>
      <c r="Y44">
        <v>1870000</v>
      </c>
      <c r="Z44">
        <v>1870000</v>
      </c>
    </row>
    <row r="45" spans="1:26" hidden="1" x14ac:dyDescent="0.35">
      <c r="A45" s="4">
        <f t="shared" si="0"/>
        <v>1565</v>
      </c>
      <c r="B45" s="4" t="str">
        <f t="shared" si="1"/>
        <v>Eritrea-HIV/AIDS</v>
      </c>
      <c r="C45" t="s">
        <v>104</v>
      </c>
      <c r="D45" t="s">
        <v>97</v>
      </c>
      <c r="E45" t="s">
        <v>202</v>
      </c>
      <c r="F45" t="s">
        <v>59</v>
      </c>
      <c r="G45" t="s">
        <v>274</v>
      </c>
      <c r="H45" t="s">
        <v>239</v>
      </c>
      <c r="I45" t="s">
        <v>74</v>
      </c>
      <c r="J45" t="s">
        <v>440</v>
      </c>
      <c r="K45" t="s">
        <v>399</v>
      </c>
      <c r="L45" s="25">
        <v>45096</v>
      </c>
      <c r="M45" t="s">
        <v>36</v>
      </c>
      <c r="N45" s="25">
        <v>45183</v>
      </c>
      <c r="O45">
        <v>45216</v>
      </c>
      <c r="P45">
        <v>4.5</v>
      </c>
      <c r="Q45" t="s">
        <v>241</v>
      </c>
      <c r="R45" s="45">
        <v>21276487</v>
      </c>
      <c r="S45" s="45">
        <v>21276487</v>
      </c>
      <c r="T45">
        <v>21276487</v>
      </c>
      <c r="U45">
        <v>0</v>
      </c>
      <c r="V45">
        <v>0</v>
      </c>
      <c r="W45">
        <v>0</v>
      </c>
      <c r="X45">
        <v>0</v>
      </c>
      <c r="Y45" s="45">
        <v>7070840</v>
      </c>
      <c r="Z45">
        <v>7070054</v>
      </c>
    </row>
    <row r="46" spans="1:26" hidden="1" x14ac:dyDescent="0.35">
      <c r="A46" s="4">
        <f t="shared" si="0"/>
        <v>1505</v>
      </c>
      <c r="B46" s="4" t="str">
        <f t="shared" si="1"/>
        <v>Eritrea-Malaria</v>
      </c>
      <c r="C46" t="s">
        <v>104</v>
      </c>
      <c r="D46" t="s">
        <v>97</v>
      </c>
      <c r="E46" t="s">
        <v>202</v>
      </c>
      <c r="F46" t="s">
        <v>68</v>
      </c>
      <c r="G46" t="s">
        <v>275</v>
      </c>
      <c r="H46" t="s">
        <v>239</v>
      </c>
      <c r="I46" t="s">
        <v>74</v>
      </c>
      <c r="J46" t="s">
        <v>440</v>
      </c>
      <c r="K46" t="s">
        <v>399</v>
      </c>
      <c r="L46" s="25">
        <v>45096</v>
      </c>
      <c r="M46" t="s">
        <v>36</v>
      </c>
      <c r="N46" s="25">
        <v>45183</v>
      </c>
      <c r="O46">
        <v>45216</v>
      </c>
      <c r="P46">
        <v>4.5</v>
      </c>
      <c r="Q46" t="s">
        <v>241</v>
      </c>
      <c r="R46" s="45">
        <v>18023331</v>
      </c>
      <c r="S46">
        <v>18023331</v>
      </c>
      <c r="T46">
        <v>18023331</v>
      </c>
      <c r="U46">
        <v>0</v>
      </c>
      <c r="V46">
        <v>0</v>
      </c>
      <c r="W46">
        <v>0</v>
      </c>
      <c r="X46">
        <v>0</v>
      </c>
      <c r="Y46">
        <v>6702039</v>
      </c>
      <c r="Z46">
        <v>6702039</v>
      </c>
    </row>
    <row r="47" spans="1:26" hidden="1" x14ac:dyDescent="0.35">
      <c r="A47" s="4">
        <f t="shared" si="0"/>
        <v>1566</v>
      </c>
      <c r="B47" s="4" t="str">
        <f t="shared" si="1"/>
        <v>Eritrea-Tuberculosis</v>
      </c>
      <c r="C47" t="s">
        <v>104</v>
      </c>
      <c r="D47" t="s">
        <v>97</v>
      </c>
      <c r="E47" t="s">
        <v>202</v>
      </c>
      <c r="F47" t="s">
        <v>213</v>
      </c>
      <c r="G47" t="s">
        <v>276</v>
      </c>
      <c r="H47" t="s">
        <v>239</v>
      </c>
      <c r="I47" t="s">
        <v>74</v>
      </c>
      <c r="J47" t="s">
        <v>440</v>
      </c>
      <c r="K47" t="s">
        <v>399</v>
      </c>
      <c r="L47" s="25">
        <v>45096</v>
      </c>
      <c r="M47" t="s">
        <v>36</v>
      </c>
      <c r="N47" s="25">
        <v>45183</v>
      </c>
      <c r="O47">
        <v>45216</v>
      </c>
      <c r="P47">
        <v>4.5</v>
      </c>
      <c r="Q47" t="s">
        <v>241</v>
      </c>
      <c r="R47" s="45">
        <v>5303054</v>
      </c>
      <c r="S47" s="45">
        <v>5303054</v>
      </c>
      <c r="T47">
        <v>5303054</v>
      </c>
      <c r="U47">
        <v>0</v>
      </c>
      <c r="V47">
        <v>0</v>
      </c>
      <c r="W47">
        <v>0</v>
      </c>
      <c r="X47">
        <v>0</v>
      </c>
      <c r="Y47" s="45">
        <v>2565460</v>
      </c>
      <c r="Z47">
        <v>2565460</v>
      </c>
    </row>
    <row r="48" spans="1:26" hidden="1" x14ac:dyDescent="0.35">
      <c r="A48" s="4">
        <f t="shared" si="0"/>
        <v>1622</v>
      </c>
      <c r="B48" s="4" t="str">
        <f t="shared" si="1"/>
        <v>Eswatini-HIV/AIDS, Tuberculosis</v>
      </c>
      <c r="C48" t="s">
        <v>105</v>
      </c>
      <c r="D48" t="s">
        <v>56</v>
      </c>
      <c r="E48" t="s">
        <v>202</v>
      </c>
      <c r="F48" t="s">
        <v>208</v>
      </c>
      <c r="G48" t="s">
        <v>277</v>
      </c>
      <c r="H48" t="s">
        <v>246</v>
      </c>
      <c r="I48" t="s">
        <v>67</v>
      </c>
      <c r="J48" t="s">
        <v>438</v>
      </c>
      <c r="K48" t="s">
        <v>240</v>
      </c>
      <c r="L48" s="25">
        <v>45181</v>
      </c>
      <c r="M48" t="s">
        <v>36</v>
      </c>
      <c r="N48" s="25">
        <v>45400</v>
      </c>
      <c r="O48"/>
      <c r="P48"/>
      <c r="Q48" t="s">
        <v>241</v>
      </c>
      <c r="R48" s="45">
        <v>42727438</v>
      </c>
      <c r="S48">
        <v>42727438</v>
      </c>
      <c r="T48">
        <v>42727438</v>
      </c>
      <c r="U48">
        <v>1400000</v>
      </c>
      <c r="V48">
        <v>1400000</v>
      </c>
      <c r="W48">
        <v>0</v>
      </c>
      <c r="X48">
        <v>0</v>
      </c>
      <c r="Y48">
        <v>16190008</v>
      </c>
      <c r="Z48">
        <v>16190008</v>
      </c>
    </row>
    <row r="49" spans="1:26" hidden="1" x14ac:dyDescent="0.35">
      <c r="A49" s="4">
        <f t="shared" si="0"/>
        <v>1477</v>
      </c>
      <c r="B49" s="4" t="str">
        <f t="shared" si="1"/>
        <v>Eswatini-Malaria</v>
      </c>
      <c r="C49" t="s">
        <v>105</v>
      </c>
      <c r="D49" t="s">
        <v>56</v>
      </c>
      <c r="E49" t="s">
        <v>202</v>
      </c>
      <c r="F49" t="s">
        <v>68</v>
      </c>
      <c r="G49" t="s">
        <v>278</v>
      </c>
      <c r="H49" t="s">
        <v>239</v>
      </c>
      <c r="I49" t="s">
        <v>74</v>
      </c>
      <c r="J49" t="s">
        <v>437</v>
      </c>
      <c r="K49" t="s">
        <v>399</v>
      </c>
      <c r="L49" s="25">
        <v>45027</v>
      </c>
      <c r="M49" t="s">
        <v>36</v>
      </c>
      <c r="N49" s="25">
        <v>45127</v>
      </c>
      <c r="O49" s="25">
        <v>45159</v>
      </c>
      <c r="P49">
        <v>5</v>
      </c>
      <c r="Q49" t="s">
        <v>241</v>
      </c>
      <c r="R49" s="45">
        <v>2632098</v>
      </c>
      <c r="S49">
        <v>2632098</v>
      </c>
      <c r="T49">
        <v>2632098</v>
      </c>
      <c r="U49">
        <v>0</v>
      </c>
      <c r="V49">
        <v>0</v>
      </c>
      <c r="W49">
        <v>0</v>
      </c>
      <c r="X49">
        <v>0</v>
      </c>
      <c r="Y49">
        <v>817306</v>
      </c>
      <c r="Z49">
        <v>817306</v>
      </c>
    </row>
    <row r="50" spans="1:26" hidden="1" x14ac:dyDescent="0.35">
      <c r="A50" s="4">
        <f t="shared" si="0"/>
        <v>1619</v>
      </c>
      <c r="B50" s="4" t="str">
        <f t="shared" si="1"/>
        <v>Ethiopia-HIV/AIDS, Tuberculosis</v>
      </c>
      <c r="C50" t="s">
        <v>106</v>
      </c>
      <c r="D50" t="s">
        <v>107</v>
      </c>
      <c r="E50" t="s">
        <v>219</v>
      </c>
      <c r="F50" t="s">
        <v>208</v>
      </c>
      <c r="G50" t="s">
        <v>279</v>
      </c>
      <c r="H50" t="s">
        <v>246</v>
      </c>
      <c r="I50" t="s">
        <v>74</v>
      </c>
      <c r="J50" t="s">
        <v>438</v>
      </c>
      <c r="K50" t="s">
        <v>240</v>
      </c>
      <c r="L50" s="25">
        <v>45182</v>
      </c>
      <c r="M50" t="s">
        <v>36</v>
      </c>
      <c r="N50" s="25">
        <v>45400</v>
      </c>
      <c r="P50"/>
      <c r="Q50" t="s">
        <v>241</v>
      </c>
      <c r="R50" s="45">
        <v>293272198</v>
      </c>
      <c r="S50">
        <v>293272198</v>
      </c>
      <c r="T50">
        <v>293272198</v>
      </c>
      <c r="U50">
        <v>4000000</v>
      </c>
      <c r="V50">
        <v>4000000</v>
      </c>
      <c r="W50">
        <v>0</v>
      </c>
      <c r="X50">
        <v>0</v>
      </c>
      <c r="Y50">
        <v>115323458</v>
      </c>
      <c r="Z50">
        <v>115323458</v>
      </c>
    </row>
    <row r="51" spans="1:26" hidden="1" x14ac:dyDescent="0.35">
      <c r="A51" s="4">
        <f t="shared" si="0"/>
        <v>1620</v>
      </c>
      <c r="B51" s="4" t="str">
        <f t="shared" si="1"/>
        <v>Ethiopia-Malaria</v>
      </c>
      <c r="C51" t="s">
        <v>106</v>
      </c>
      <c r="D51" t="s">
        <v>107</v>
      </c>
      <c r="E51" t="s">
        <v>219</v>
      </c>
      <c r="F51" t="s">
        <v>68</v>
      </c>
      <c r="G51" t="s">
        <v>280</v>
      </c>
      <c r="H51" t="s">
        <v>239</v>
      </c>
      <c r="I51" t="s">
        <v>74</v>
      </c>
      <c r="J51" t="s">
        <v>438</v>
      </c>
      <c r="K51" t="s">
        <v>240</v>
      </c>
      <c r="L51" s="25">
        <v>45182</v>
      </c>
      <c r="M51" t="s">
        <v>36</v>
      </c>
      <c r="N51" s="25">
        <v>45400</v>
      </c>
      <c r="P51"/>
      <c r="Q51" t="s">
        <v>241</v>
      </c>
      <c r="R51" s="45">
        <v>106298685</v>
      </c>
      <c r="S51" s="45">
        <v>106298685</v>
      </c>
      <c r="T51">
        <v>106298685</v>
      </c>
      <c r="U51" s="45">
        <v>0</v>
      </c>
      <c r="V51">
        <v>0</v>
      </c>
      <c r="W51">
        <v>0</v>
      </c>
      <c r="X51">
        <v>0</v>
      </c>
      <c r="Y51" s="45">
        <v>50109305</v>
      </c>
      <c r="Z51">
        <v>50109305</v>
      </c>
    </row>
    <row r="52" spans="1:26" hidden="1" x14ac:dyDescent="0.35">
      <c r="A52" s="4">
        <f t="shared" si="0"/>
        <v>1513</v>
      </c>
      <c r="B52" s="4" t="str">
        <f t="shared" si="1"/>
        <v>Ethiopia-RSSH</v>
      </c>
      <c r="C52" t="s">
        <v>106</v>
      </c>
      <c r="D52" t="s">
        <v>107</v>
      </c>
      <c r="E52" t="s">
        <v>219</v>
      </c>
      <c r="F52" t="s">
        <v>91</v>
      </c>
      <c r="G52" t="s">
        <v>281</v>
      </c>
      <c r="H52" t="s">
        <v>246</v>
      </c>
      <c r="I52" t="s">
        <v>54</v>
      </c>
      <c r="J52" t="s">
        <v>438</v>
      </c>
      <c r="K52" t="s">
        <v>240</v>
      </c>
      <c r="L52" s="25">
        <v>45182</v>
      </c>
      <c r="M52" t="s">
        <v>36</v>
      </c>
      <c r="N52" s="25">
        <v>45400</v>
      </c>
      <c r="P52"/>
      <c r="Q52" t="s">
        <v>241</v>
      </c>
      <c r="R52" s="45">
        <v>28000000</v>
      </c>
      <c r="S52" s="45">
        <v>28000000</v>
      </c>
      <c r="T52">
        <v>28000000</v>
      </c>
      <c r="U52">
        <v>10000000</v>
      </c>
      <c r="V52">
        <v>10000000</v>
      </c>
      <c r="W52">
        <v>0</v>
      </c>
      <c r="X52">
        <v>0</v>
      </c>
      <c r="Y52" s="45">
        <v>24235640</v>
      </c>
      <c r="Z52">
        <v>23602028</v>
      </c>
    </row>
    <row r="53" spans="1:26" hidden="1" x14ac:dyDescent="0.35">
      <c r="A53" s="4">
        <f t="shared" si="0"/>
        <v>1623</v>
      </c>
      <c r="B53" s="4" t="str">
        <f t="shared" si="1"/>
        <v>Gabon-HIV/AIDS,Tuberculosis,Malaria</v>
      </c>
      <c r="C53" t="s">
        <v>108</v>
      </c>
      <c r="D53" t="s">
        <v>444</v>
      </c>
      <c r="E53" t="s">
        <v>218</v>
      </c>
      <c r="F53" t="s">
        <v>209</v>
      </c>
      <c r="G53" t="s">
        <v>282</v>
      </c>
      <c r="H53" t="s">
        <v>239</v>
      </c>
      <c r="I53" t="s">
        <v>64</v>
      </c>
      <c r="J53" t="s">
        <v>441</v>
      </c>
      <c r="K53" t="s">
        <v>243</v>
      </c>
      <c r="P53"/>
      <c r="Q53" t="s">
        <v>251</v>
      </c>
      <c r="R53" s="45">
        <v>8014277</v>
      </c>
      <c r="S53">
        <v>0</v>
      </c>
      <c r="T53">
        <v>0</v>
      </c>
      <c r="U53">
        <v>0</v>
      </c>
      <c r="V53">
        <v>0</v>
      </c>
      <c r="W53">
        <v>0</v>
      </c>
      <c r="X53">
        <v>0</v>
      </c>
      <c r="Y53">
        <v>0</v>
      </c>
      <c r="Z53">
        <v>0</v>
      </c>
    </row>
    <row r="54" spans="1:26" hidden="1" x14ac:dyDescent="0.35">
      <c r="A54" s="4">
        <f t="shared" si="0"/>
        <v>1571</v>
      </c>
      <c r="B54" s="4" t="str">
        <f t="shared" si="1"/>
        <v>Gambia-HIV/AIDS, Tuberculosis</v>
      </c>
      <c r="C54" t="s">
        <v>109</v>
      </c>
      <c r="D54" t="s">
        <v>444</v>
      </c>
      <c r="E54" t="s">
        <v>202</v>
      </c>
      <c r="F54" t="s">
        <v>208</v>
      </c>
      <c r="G54" t="s">
        <v>283</v>
      </c>
      <c r="H54" t="s">
        <v>239</v>
      </c>
      <c r="I54" t="s">
        <v>67</v>
      </c>
      <c r="J54" t="s">
        <v>440</v>
      </c>
      <c r="K54" t="s">
        <v>399</v>
      </c>
      <c r="L54" s="25">
        <v>45099</v>
      </c>
      <c r="M54" t="s">
        <v>36</v>
      </c>
      <c r="N54" s="25">
        <v>45253</v>
      </c>
      <c r="O54" s="25">
        <v>45275</v>
      </c>
      <c r="P54">
        <v>6.5</v>
      </c>
      <c r="Q54" t="s">
        <v>241</v>
      </c>
      <c r="R54" s="45">
        <v>23415791</v>
      </c>
      <c r="S54">
        <v>23415791</v>
      </c>
      <c r="T54">
        <v>23415791</v>
      </c>
      <c r="U54">
        <v>0</v>
      </c>
      <c r="V54">
        <v>0</v>
      </c>
      <c r="W54">
        <v>0</v>
      </c>
      <c r="X54">
        <v>0</v>
      </c>
      <c r="Y54">
        <v>7016279</v>
      </c>
      <c r="Z54">
        <v>7016279</v>
      </c>
    </row>
    <row r="55" spans="1:26" hidden="1" x14ac:dyDescent="0.35">
      <c r="A55" s="4">
        <f t="shared" si="0"/>
        <v>1480</v>
      </c>
      <c r="B55" s="4" t="str">
        <f t="shared" si="1"/>
        <v>Gambia-Malaria</v>
      </c>
      <c r="C55" t="s">
        <v>109</v>
      </c>
      <c r="D55" t="s">
        <v>444</v>
      </c>
      <c r="E55" t="s">
        <v>202</v>
      </c>
      <c r="F55" t="s">
        <v>68</v>
      </c>
      <c r="G55" t="s">
        <v>284</v>
      </c>
      <c r="H55" t="s">
        <v>239</v>
      </c>
      <c r="I55" t="s">
        <v>67</v>
      </c>
      <c r="J55" t="s">
        <v>438</v>
      </c>
      <c r="K55" t="s">
        <v>240</v>
      </c>
      <c r="L55" s="25">
        <v>45182</v>
      </c>
      <c r="M55" t="s">
        <v>36</v>
      </c>
      <c r="N55" s="25">
        <v>45379</v>
      </c>
      <c r="P55"/>
      <c r="Q55" t="s">
        <v>241</v>
      </c>
      <c r="R55" s="45">
        <v>17551376</v>
      </c>
      <c r="S55">
        <v>17551376</v>
      </c>
      <c r="T55">
        <v>17551376</v>
      </c>
      <c r="U55">
        <v>0</v>
      </c>
      <c r="V55">
        <v>0</v>
      </c>
      <c r="W55">
        <v>0</v>
      </c>
      <c r="X55">
        <v>0</v>
      </c>
      <c r="Y55">
        <v>3779487</v>
      </c>
      <c r="Z55">
        <v>3779487</v>
      </c>
    </row>
    <row r="56" spans="1:26" hidden="1" x14ac:dyDescent="0.35">
      <c r="A56" s="4">
        <f t="shared" si="0"/>
        <v>1631</v>
      </c>
      <c r="B56" s="4" t="str">
        <f t="shared" si="1"/>
        <v>Georgia-HIV/AIDS, Tuberculosis</v>
      </c>
      <c r="C56" t="s">
        <v>111</v>
      </c>
      <c r="D56" t="s">
        <v>58</v>
      </c>
      <c r="E56" t="s">
        <v>218</v>
      </c>
      <c r="F56" t="s">
        <v>208</v>
      </c>
      <c r="G56" t="s">
        <v>285</v>
      </c>
      <c r="H56" t="s">
        <v>239</v>
      </c>
      <c r="I56" t="s">
        <v>64</v>
      </c>
      <c r="J56" t="s">
        <v>286</v>
      </c>
      <c r="K56" t="s">
        <v>243</v>
      </c>
      <c r="P56"/>
      <c r="Q56" t="s">
        <v>241</v>
      </c>
      <c r="R56" s="45">
        <v>16222756</v>
      </c>
      <c r="S56">
        <v>0</v>
      </c>
      <c r="T56">
        <v>0</v>
      </c>
      <c r="U56" s="45">
        <v>0</v>
      </c>
      <c r="V56">
        <v>0</v>
      </c>
      <c r="W56">
        <v>0</v>
      </c>
      <c r="X56">
        <v>0</v>
      </c>
      <c r="Y56">
        <v>0</v>
      </c>
      <c r="Z56">
        <v>0</v>
      </c>
    </row>
    <row r="57" spans="1:26" hidden="1" x14ac:dyDescent="0.35">
      <c r="A57" s="4">
        <f t="shared" si="0"/>
        <v>1592</v>
      </c>
      <c r="B57" s="4" t="str">
        <f t="shared" si="1"/>
        <v>Ghana-HIV/AIDS, Tuberculosis</v>
      </c>
      <c r="C57" t="s">
        <v>112</v>
      </c>
      <c r="D57" t="s">
        <v>79</v>
      </c>
      <c r="E57" t="s">
        <v>219</v>
      </c>
      <c r="F57" t="s">
        <v>208</v>
      </c>
      <c r="G57" t="s">
        <v>287</v>
      </c>
      <c r="H57" t="s">
        <v>246</v>
      </c>
      <c r="I57" t="s">
        <v>54</v>
      </c>
      <c r="J57" t="s">
        <v>440</v>
      </c>
      <c r="K57" t="s">
        <v>399</v>
      </c>
      <c r="L57" s="25">
        <v>45099</v>
      </c>
      <c r="M57" t="s">
        <v>36</v>
      </c>
      <c r="N57" s="25">
        <v>45267</v>
      </c>
      <c r="O57" s="25">
        <v>45279</v>
      </c>
      <c r="P57">
        <v>6.6</v>
      </c>
      <c r="Q57" t="s">
        <v>241</v>
      </c>
      <c r="R57" s="45">
        <v>113266468</v>
      </c>
      <c r="S57">
        <v>113266468</v>
      </c>
      <c r="T57">
        <v>113266468</v>
      </c>
      <c r="U57">
        <v>12000000</v>
      </c>
      <c r="V57">
        <v>12000000</v>
      </c>
      <c r="W57">
        <v>0</v>
      </c>
      <c r="X57">
        <v>0</v>
      </c>
      <c r="Y57">
        <v>133557022</v>
      </c>
      <c r="Z57">
        <v>93394805</v>
      </c>
    </row>
    <row r="58" spans="1:26" hidden="1" x14ac:dyDescent="0.35">
      <c r="A58" s="4">
        <f t="shared" si="0"/>
        <v>1593</v>
      </c>
      <c r="B58" s="4" t="str">
        <f t="shared" si="1"/>
        <v>Ghana-Malaria</v>
      </c>
      <c r="C58" t="s">
        <v>112</v>
      </c>
      <c r="D58" t="s">
        <v>79</v>
      </c>
      <c r="E58" t="s">
        <v>219</v>
      </c>
      <c r="F58" t="s">
        <v>68</v>
      </c>
      <c r="G58" t="s">
        <v>288</v>
      </c>
      <c r="H58" t="s">
        <v>246</v>
      </c>
      <c r="I58" t="s">
        <v>54</v>
      </c>
      <c r="J58" t="s">
        <v>440</v>
      </c>
      <c r="K58" t="s">
        <v>399</v>
      </c>
      <c r="L58" s="25">
        <v>45099</v>
      </c>
      <c r="M58" t="s">
        <v>36</v>
      </c>
      <c r="N58" s="25">
        <v>45267</v>
      </c>
      <c r="O58" s="25">
        <v>45279</v>
      </c>
      <c r="P58">
        <v>6.6</v>
      </c>
      <c r="Q58" t="s">
        <v>241</v>
      </c>
      <c r="R58" s="45">
        <v>120781507</v>
      </c>
      <c r="S58" s="45">
        <v>120781507</v>
      </c>
      <c r="T58">
        <v>120781507</v>
      </c>
      <c r="U58" s="45">
        <v>2000000</v>
      </c>
      <c r="V58">
        <v>2000000</v>
      </c>
      <c r="W58">
        <v>0</v>
      </c>
      <c r="X58">
        <v>0</v>
      </c>
      <c r="Y58" s="45">
        <v>109391223</v>
      </c>
      <c r="Z58">
        <v>101210673</v>
      </c>
    </row>
    <row r="59" spans="1:26" hidden="1" x14ac:dyDescent="0.35">
      <c r="A59" s="4">
        <f t="shared" si="0"/>
        <v>1424</v>
      </c>
      <c r="B59" s="4" t="str">
        <f t="shared" si="1"/>
        <v>Guatemala-HIV/AIDS</v>
      </c>
      <c r="C59" t="s">
        <v>113</v>
      </c>
      <c r="D59" t="s">
        <v>71</v>
      </c>
      <c r="E59" t="s">
        <v>202</v>
      </c>
      <c r="F59" t="s">
        <v>59</v>
      </c>
      <c r="G59" t="s">
        <v>289</v>
      </c>
      <c r="H59" t="s">
        <v>239</v>
      </c>
      <c r="I59" t="s">
        <v>67</v>
      </c>
      <c r="J59" t="s">
        <v>437</v>
      </c>
      <c r="K59" t="s">
        <v>399</v>
      </c>
      <c r="L59" s="25">
        <v>45027</v>
      </c>
      <c r="M59" t="s">
        <v>36</v>
      </c>
      <c r="N59" s="25">
        <v>45212</v>
      </c>
      <c r="O59" s="25">
        <v>45239</v>
      </c>
      <c r="P59">
        <v>7.6</v>
      </c>
      <c r="Q59" t="s">
        <v>241</v>
      </c>
      <c r="R59" s="45">
        <v>24972106</v>
      </c>
      <c r="S59">
        <v>24972106</v>
      </c>
      <c r="T59">
        <v>24972106</v>
      </c>
      <c r="U59">
        <v>0</v>
      </c>
      <c r="V59">
        <v>0</v>
      </c>
      <c r="W59">
        <v>0</v>
      </c>
      <c r="X59">
        <v>0</v>
      </c>
      <c r="Y59">
        <v>3773716</v>
      </c>
      <c r="Z59">
        <v>3773716</v>
      </c>
    </row>
    <row r="60" spans="1:26" hidden="1" x14ac:dyDescent="0.35">
      <c r="A60" s="4">
        <f t="shared" si="0"/>
        <v>1665</v>
      </c>
      <c r="B60" s="4" t="str">
        <f t="shared" si="1"/>
        <v>Guatemala-Malaria</v>
      </c>
      <c r="C60" t="s">
        <v>113</v>
      </c>
      <c r="D60" t="s">
        <v>71</v>
      </c>
      <c r="E60" t="s">
        <v>202</v>
      </c>
      <c r="F60" t="s">
        <v>68</v>
      </c>
      <c r="G60" t="s">
        <v>401</v>
      </c>
      <c r="H60" t="s">
        <v>239</v>
      </c>
      <c r="I60" t="s">
        <v>60</v>
      </c>
      <c r="J60" t="s">
        <v>441</v>
      </c>
      <c r="K60" t="s">
        <v>243</v>
      </c>
      <c r="P60"/>
      <c r="Q60" t="s">
        <v>241</v>
      </c>
      <c r="R60" s="45">
        <v>3553464</v>
      </c>
      <c r="S60">
        <v>0</v>
      </c>
      <c r="T60">
        <v>0</v>
      </c>
      <c r="U60">
        <v>0</v>
      </c>
      <c r="V60">
        <v>0</v>
      </c>
      <c r="W60">
        <v>0</v>
      </c>
      <c r="X60">
        <v>0</v>
      </c>
      <c r="Y60">
        <v>0</v>
      </c>
      <c r="Z60">
        <v>0</v>
      </c>
    </row>
    <row r="61" spans="1:26" hidden="1" x14ac:dyDescent="0.35">
      <c r="A61" s="4">
        <f t="shared" si="0"/>
        <v>1666</v>
      </c>
      <c r="B61" s="4" t="str">
        <f t="shared" si="1"/>
        <v>Guatemala-Tuberculosis</v>
      </c>
      <c r="C61" t="s">
        <v>113</v>
      </c>
      <c r="D61" t="s">
        <v>71</v>
      </c>
      <c r="E61" t="s">
        <v>202</v>
      </c>
      <c r="F61" t="s">
        <v>213</v>
      </c>
      <c r="G61" t="s">
        <v>402</v>
      </c>
      <c r="H61" t="s">
        <v>239</v>
      </c>
      <c r="I61" t="s">
        <v>60</v>
      </c>
      <c r="J61" t="s">
        <v>442</v>
      </c>
      <c r="K61" t="s">
        <v>243</v>
      </c>
      <c r="P61"/>
      <c r="Q61" t="s">
        <v>241</v>
      </c>
      <c r="R61" s="45">
        <v>3213134</v>
      </c>
      <c r="S61">
        <v>0</v>
      </c>
      <c r="T61">
        <v>0</v>
      </c>
      <c r="U61">
        <v>0</v>
      </c>
      <c r="V61">
        <v>0</v>
      </c>
      <c r="W61">
        <v>0</v>
      </c>
      <c r="X61">
        <v>0</v>
      </c>
      <c r="Y61">
        <v>0</v>
      </c>
      <c r="Z61">
        <v>0</v>
      </c>
    </row>
    <row r="62" spans="1:26" hidden="1" x14ac:dyDescent="0.35">
      <c r="A62" s="4">
        <f t="shared" si="0"/>
        <v>1481</v>
      </c>
      <c r="B62" s="4" t="str">
        <f t="shared" si="1"/>
        <v>Guinea-HIV/AIDS, Tuberculosis</v>
      </c>
      <c r="C62" t="s">
        <v>114</v>
      </c>
      <c r="D62" t="s">
        <v>444</v>
      </c>
      <c r="E62" t="s">
        <v>202</v>
      </c>
      <c r="F62" t="s">
        <v>208</v>
      </c>
      <c r="G62" t="s">
        <v>290</v>
      </c>
      <c r="H62" t="s">
        <v>239</v>
      </c>
      <c r="I62" t="s">
        <v>67</v>
      </c>
      <c r="J62" t="s">
        <v>440</v>
      </c>
      <c r="K62" t="s">
        <v>399</v>
      </c>
      <c r="L62" s="25">
        <v>45096</v>
      </c>
      <c r="M62" t="s">
        <v>36</v>
      </c>
      <c r="N62" s="25">
        <v>45232</v>
      </c>
      <c r="O62" s="25">
        <v>45264</v>
      </c>
      <c r="P62">
        <v>6.1</v>
      </c>
      <c r="Q62" t="s">
        <v>241</v>
      </c>
      <c r="R62" s="45">
        <v>63676732</v>
      </c>
      <c r="S62">
        <v>63676732</v>
      </c>
      <c r="T62">
        <v>63676732</v>
      </c>
      <c r="U62">
        <v>0</v>
      </c>
      <c r="V62">
        <v>0</v>
      </c>
      <c r="W62">
        <v>0</v>
      </c>
      <c r="X62">
        <v>0</v>
      </c>
      <c r="Y62">
        <v>19898759</v>
      </c>
      <c r="Z62">
        <v>19898759</v>
      </c>
    </row>
    <row r="63" spans="1:26" hidden="1" x14ac:dyDescent="0.35">
      <c r="A63" s="4">
        <f t="shared" si="0"/>
        <v>1484</v>
      </c>
      <c r="B63" s="4" t="str">
        <f t="shared" si="1"/>
        <v>Guinea-Malaria</v>
      </c>
      <c r="C63" t="s">
        <v>114</v>
      </c>
      <c r="D63" t="s">
        <v>444</v>
      </c>
      <c r="E63" t="s">
        <v>202</v>
      </c>
      <c r="F63" t="s">
        <v>68</v>
      </c>
      <c r="G63" t="s">
        <v>291</v>
      </c>
      <c r="H63" t="s">
        <v>239</v>
      </c>
      <c r="I63" t="s">
        <v>67</v>
      </c>
      <c r="J63" t="s">
        <v>440</v>
      </c>
      <c r="K63" t="s">
        <v>399</v>
      </c>
      <c r="L63" s="25">
        <v>45096</v>
      </c>
      <c r="M63" t="s">
        <v>36</v>
      </c>
      <c r="N63" s="25">
        <v>45232</v>
      </c>
      <c r="O63" s="25">
        <v>45264</v>
      </c>
      <c r="P63">
        <v>6.1</v>
      </c>
      <c r="Q63" t="s">
        <v>241</v>
      </c>
      <c r="R63" s="45">
        <v>81506179</v>
      </c>
      <c r="S63">
        <v>81506179</v>
      </c>
      <c r="T63">
        <v>81506179</v>
      </c>
      <c r="U63">
        <v>0</v>
      </c>
      <c r="V63">
        <v>0</v>
      </c>
      <c r="W63">
        <v>0</v>
      </c>
      <c r="X63">
        <v>0</v>
      </c>
      <c r="Y63">
        <v>25503105</v>
      </c>
      <c r="Z63">
        <v>25503105</v>
      </c>
    </row>
    <row r="64" spans="1:26" hidden="1" x14ac:dyDescent="0.35">
      <c r="A64" s="4">
        <f t="shared" si="0"/>
        <v>1509</v>
      </c>
      <c r="B64" s="4" t="str">
        <f t="shared" si="1"/>
        <v>Guinea-Bissau-HIV/AIDS, Tuberculosis</v>
      </c>
      <c r="C64" t="s">
        <v>115</v>
      </c>
      <c r="D64" t="s">
        <v>444</v>
      </c>
      <c r="E64" t="s">
        <v>202</v>
      </c>
      <c r="F64" t="s">
        <v>208</v>
      </c>
      <c r="G64" t="s">
        <v>292</v>
      </c>
      <c r="H64" t="s">
        <v>239</v>
      </c>
      <c r="I64" t="s">
        <v>67</v>
      </c>
      <c r="J64" t="s">
        <v>440</v>
      </c>
      <c r="K64" t="s">
        <v>399</v>
      </c>
      <c r="L64" s="25">
        <v>45096</v>
      </c>
      <c r="M64" t="s">
        <v>36</v>
      </c>
      <c r="N64" s="25">
        <v>45225</v>
      </c>
      <c r="O64" s="25">
        <v>45243</v>
      </c>
      <c r="P64">
        <v>5.4</v>
      </c>
      <c r="Q64" t="s">
        <v>251</v>
      </c>
      <c r="R64" s="45">
        <v>27534509</v>
      </c>
      <c r="S64">
        <v>27534509</v>
      </c>
      <c r="T64">
        <v>27534509</v>
      </c>
      <c r="U64">
        <v>0</v>
      </c>
      <c r="V64">
        <v>0</v>
      </c>
      <c r="W64">
        <v>0</v>
      </c>
      <c r="X64">
        <v>0</v>
      </c>
      <c r="Y64">
        <v>9061412</v>
      </c>
      <c r="Z64">
        <v>9061412</v>
      </c>
    </row>
    <row r="65" spans="1:26" hidden="1" x14ac:dyDescent="0.35">
      <c r="A65" s="4">
        <f t="shared" si="0"/>
        <v>1508</v>
      </c>
      <c r="B65" s="4" t="str">
        <f t="shared" si="1"/>
        <v>Guinea-Bissau-Malaria</v>
      </c>
      <c r="C65" t="s">
        <v>115</v>
      </c>
      <c r="D65" t="s">
        <v>444</v>
      </c>
      <c r="E65" t="s">
        <v>202</v>
      </c>
      <c r="F65" t="s">
        <v>68</v>
      </c>
      <c r="G65" t="s">
        <v>293</v>
      </c>
      <c r="H65" t="s">
        <v>239</v>
      </c>
      <c r="I65" t="s">
        <v>67</v>
      </c>
      <c r="J65" t="s">
        <v>437</v>
      </c>
      <c r="K65" t="s">
        <v>399</v>
      </c>
      <c r="L65" s="25">
        <v>45027</v>
      </c>
      <c r="M65" t="s">
        <v>36</v>
      </c>
      <c r="N65" s="25">
        <v>45127</v>
      </c>
      <c r="O65" s="25">
        <v>45159</v>
      </c>
      <c r="P65">
        <v>5</v>
      </c>
      <c r="Q65" t="s">
        <v>251</v>
      </c>
      <c r="R65" s="45">
        <v>29773487</v>
      </c>
      <c r="S65">
        <v>29773487</v>
      </c>
      <c r="T65">
        <v>29773487</v>
      </c>
      <c r="U65">
        <v>0</v>
      </c>
      <c r="V65">
        <v>0</v>
      </c>
      <c r="W65">
        <v>0</v>
      </c>
      <c r="X65">
        <v>0</v>
      </c>
      <c r="Y65">
        <v>9700000</v>
      </c>
      <c r="Z65">
        <v>9700000</v>
      </c>
    </row>
    <row r="66" spans="1:26" hidden="1" x14ac:dyDescent="0.35">
      <c r="A66" s="4">
        <f t="shared" ref="A66:A129" si="2">IF(OR(C66="Sri Lanka",ISNUMBER(SEARCH("Allocation",H66))),IF(ISNUMBER(SEARCH("-0",G66)),VALUE(SUBSTITUTE(LEFT(G66, SEARCH("-",G66,1)-1),"FR",""))+1000,VALUE(SUBSTITUTE(LEFT(G66, SEARCH("-",G66,1)-1),"FR",""))),"")</f>
        <v>1699</v>
      </c>
      <c r="B66" s="4" t="str">
        <f t="shared" ref="B66:B133" si="3">IF(C66="CÃ´te d'Ivoire",_xlfn.CONCAT("Côte d'Ivoire-",F66),_xlfn.CONCAT(C66,"-",F66))</f>
        <v>Guyana-HIV/AIDS, Tuberculosis</v>
      </c>
      <c r="C66" t="s">
        <v>116</v>
      </c>
      <c r="D66" t="s">
        <v>71</v>
      </c>
      <c r="E66" t="s">
        <v>218</v>
      </c>
      <c r="F66" t="s">
        <v>208</v>
      </c>
      <c r="G66" t="s">
        <v>429</v>
      </c>
      <c r="H66" t="s">
        <v>239</v>
      </c>
      <c r="I66" t="s">
        <v>60</v>
      </c>
      <c r="J66" t="s">
        <v>441</v>
      </c>
      <c r="K66" t="s">
        <v>243</v>
      </c>
      <c r="P66"/>
      <c r="Q66" t="s">
        <v>241</v>
      </c>
      <c r="R66" s="45">
        <v>4566316</v>
      </c>
      <c r="S66" s="45">
        <v>0</v>
      </c>
      <c r="T66">
        <v>0</v>
      </c>
      <c r="U66" s="45">
        <v>0</v>
      </c>
      <c r="V66">
        <v>0</v>
      </c>
      <c r="W66">
        <v>0</v>
      </c>
      <c r="X66">
        <v>0</v>
      </c>
      <c r="Y66" s="45">
        <v>0</v>
      </c>
      <c r="Z66">
        <v>0</v>
      </c>
    </row>
    <row r="67" spans="1:26" hidden="1" x14ac:dyDescent="0.35">
      <c r="A67" s="4">
        <f t="shared" si="2"/>
        <v>1701</v>
      </c>
      <c r="B67" s="4" t="str">
        <f t="shared" si="3"/>
        <v>Guyana-Malaria</v>
      </c>
      <c r="C67" t="s">
        <v>116</v>
      </c>
      <c r="D67" t="s">
        <v>71</v>
      </c>
      <c r="E67" t="s">
        <v>218</v>
      </c>
      <c r="F67" t="s">
        <v>68</v>
      </c>
      <c r="G67" t="s">
        <v>430</v>
      </c>
      <c r="H67" t="s">
        <v>239</v>
      </c>
      <c r="I67" t="s">
        <v>60</v>
      </c>
      <c r="J67" t="s">
        <v>286</v>
      </c>
      <c r="K67" t="s">
        <v>243</v>
      </c>
      <c r="P67"/>
      <c r="Q67" t="s">
        <v>241</v>
      </c>
      <c r="R67" s="45">
        <v>1882532</v>
      </c>
      <c r="S67" s="45">
        <v>0</v>
      </c>
      <c r="T67">
        <v>0</v>
      </c>
      <c r="U67">
        <v>0</v>
      </c>
      <c r="V67">
        <v>0</v>
      </c>
      <c r="W67">
        <v>0</v>
      </c>
      <c r="X67">
        <v>0</v>
      </c>
      <c r="Y67" s="45">
        <v>0</v>
      </c>
      <c r="Z67">
        <v>0</v>
      </c>
    </row>
    <row r="68" spans="1:26" hidden="1" x14ac:dyDescent="0.35">
      <c r="A68" s="4">
        <f t="shared" si="2"/>
        <v>1457</v>
      </c>
      <c r="B68" s="4" t="str">
        <f t="shared" si="3"/>
        <v>Haiti-HIV/AIDS,Tuberculosis,Malaria,RSSH</v>
      </c>
      <c r="C68" t="s">
        <v>117</v>
      </c>
      <c r="D68" t="s">
        <v>71</v>
      </c>
      <c r="E68" t="s">
        <v>202</v>
      </c>
      <c r="F68" t="s">
        <v>210</v>
      </c>
      <c r="G68" t="s">
        <v>294</v>
      </c>
      <c r="H68" t="s">
        <v>239</v>
      </c>
      <c r="I68" t="s">
        <v>67</v>
      </c>
      <c r="J68" t="s">
        <v>440</v>
      </c>
      <c r="K68" t="s">
        <v>399</v>
      </c>
      <c r="L68" s="25">
        <v>45096</v>
      </c>
      <c r="M68" t="s">
        <v>36</v>
      </c>
      <c r="N68" s="25">
        <v>45253</v>
      </c>
      <c r="O68" s="25">
        <v>45275</v>
      </c>
      <c r="P68">
        <v>6.5</v>
      </c>
      <c r="Q68" t="s">
        <v>241</v>
      </c>
      <c r="R68" s="45">
        <v>110796378</v>
      </c>
      <c r="S68">
        <v>110796378</v>
      </c>
      <c r="T68">
        <v>110796378</v>
      </c>
      <c r="U68">
        <v>0</v>
      </c>
      <c r="V68">
        <v>0</v>
      </c>
      <c r="W68">
        <v>0</v>
      </c>
      <c r="X68">
        <v>0</v>
      </c>
      <c r="Y68">
        <v>31769384</v>
      </c>
      <c r="Z68">
        <v>31769384</v>
      </c>
    </row>
    <row r="69" spans="1:26" hidden="1" x14ac:dyDescent="0.35">
      <c r="A69" s="4">
        <f t="shared" si="2"/>
        <v>1670</v>
      </c>
      <c r="B69" s="4" t="str">
        <f t="shared" si="3"/>
        <v>Honduras-HIV/AIDS, Tuberculosis</v>
      </c>
      <c r="C69" t="s">
        <v>118</v>
      </c>
      <c r="D69" t="s">
        <v>71</v>
      </c>
      <c r="E69" t="s">
        <v>218</v>
      </c>
      <c r="F69" t="s">
        <v>208</v>
      </c>
      <c r="G69" t="s">
        <v>403</v>
      </c>
      <c r="H69" t="s">
        <v>239</v>
      </c>
      <c r="I69" t="s">
        <v>64</v>
      </c>
      <c r="J69" t="s">
        <v>286</v>
      </c>
      <c r="K69" t="s">
        <v>243</v>
      </c>
      <c r="P69"/>
      <c r="Q69" t="s">
        <v>241</v>
      </c>
      <c r="R69" s="45">
        <v>15207963</v>
      </c>
      <c r="S69">
        <v>0</v>
      </c>
      <c r="T69">
        <v>0</v>
      </c>
      <c r="U69">
        <v>0</v>
      </c>
      <c r="V69">
        <v>0</v>
      </c>
      <c r="W69">
        <v>0</v>
      </c>
      <c r="X69">
        <v>0</v>
      </c>
      <c r="Y69">
        <v>0</v>
      </c>
      <c r="Z69">
        <v>0</v>
      </c>
    </row>
    <row r="70" spans="1:26" hidden="1" x14ac:dyDescent="0.35">
      <c r="A70" s="4">
        <f t="shared" si="2"/>
        <v>1406</v>
      </c>
      <c r="B70" s="4" t="str">
        <f t="shared" si="3"/>
        <v>Honduras-Malaria</v>
      </c>
      <c r="C70" t="s">
        <v>118</v>
      </c>
      <c r="D70" t="s">
        <v>71</v>
      </c>
      <c r="E70" t="s">
        <v>218</v>
      </c>
      <c r="F70" t="s">
        <v>68</v>
      </c>
      <c r="G70" t="s">
        <v>295</v>
      </c>
      <c r="H70" t="s">
        <v>239</v>
      </c>
      <c r="I70" t="s">
        <v>64</v>
      </c>
      <c r="J70" t="s">
        <v>437</v>
      </c>
      <c r="K70" t="s">
        <v>399</v>
      </c>
      <c r="L70" s="25">
        <v>45027</v>
      </c>
      <c r="M70" t="s">
        <v>36</v>
      </c>
      <c r="N70" s="25">
        <v>45232</v>
      </c>
      <c r="O70" s="25">
        <v>45264</v>
      </c>
      <c r="P70">
        <v>8.4</v>
      </c>
      <c r="Q70" t="s">
        <v>241</v>
      </c>
      <c r="R70" s="45">
        <v>3002794</v>
      </c>
      <c r="S70">
        <v>3002794</v>
      </c>
      <c r="T70">
        <v>3002794</v>
      </c>
      <c r="U70">
        <v>0</v>
      </c>
      <c r="V70">
        <v>0</v>
      </c>
      <c r="W70">
        <v>0</v>
      </c>
      <c r="X70">
        <v>0</v>
      </c>
      <c r="Y70">
        <v>1538481</v>
      </c>
      <c r="Z70">
        <v>1532912</v>
      </c>
    </row>
    <row r="71" spans="1:26" hidden="1" x14ac:dyDescent="0.35">
      <c r="A71" s="4">
        <f t="shared" si="2"/>
        <v>1447</v>
      </c>
      <c r="B71" s="4" t="str">
        <f t="shared" si="3"/>
        <v>India-HIV/AIDS</v>
      </c>
      <c r="C71" t="s">
        <v>119</v>
      </c>
      <c r="D71" t="s">
        <v>66</v>
      </c>
      <c r="E71" t="s">
        <v>219</v>
      </c>
      <c r="F71" t="s">
        <v>59</v>
      </c>
      <c r="G71" t="s">
        <v>296</v>
      </c>
      <c r="H71" t="s">
        <v>239</v>
      </c>
      <c r="I71" t="s">
        <v>74</v>
      </c>
      <c r="J71" t="s">
        <v>438</v>
      </c>
      <c r="K71" t="s">
        <v>399</v>
      </c>
      <c r="L71" s="25">
        <v>45183</v>
      </c>
      <c r="M71" t="s">
        <v>36</v>
      </c>
      <c r="N71" s="25">
        <v>45350</v>
      </c>
      <c r="O71" s="25">
        <v>45377</v>
      </c>
      <c r="P71">
        <v>7.1</v>
      </c>
      <c r="Q71" t="s">
        <v>241</v>
      </c>
      <c r="R71" s="45">
        <v>155000000</v>
      </c>
      <c r="S71" s="45">
        <v>155000000</v>
      </c>
      <c r="T71">
        <v>155000000</v>
      </c>
      <c r="U71">
        <v>0</v>
      </c>
      <c r="V71">
        <v>0</v>
      </c>
      <c r="W71">
        <v>0</v>
      </c>
      <c r="X71">
        <v>0</v>
      </c>
      <c r="Y71" s="45">
        <v>29556697</v>
      </c>
      <c r="Z71">
        <v>29556697</v>
      </c>
    </row>
    <row r="72" spans="1:26" hidden="1" x14ac:dyDescent="0.35">
      <c r="A72" s="4">
        <f t="shared" si="2"/>
        <v>1449</v>
      </c>
      <c r="B72" s="4" t="str">
        <f t="shared" si="3"/>
        <v>India-Malaria</v>
      </c>
      <c r="C72" t="s">
        <v>119</v>
      </c>
      <c r="D72" t="s">
        <v>66</v>
      </c>
      <c r="E72" t="s">
        <v>219</v>
      </c>
      <c r="F72" t="s">
        <v>68</v>
      </c>
      <c r="G72" t="s">
        <v>297</v>
      </c>
      <c r="H72" t="s">
        <v>239</v>
      </c>
      <c r="I72" t="s">
        <v>74</v>
      </c>
      <c r="J72" t="s">
        <v>438</v>
      </c>
      <c r="K72" t="s">
        <v>399</v>
      </c>
      <c r="L72" s="25">
        <v>45183</v>
      </c>
      <c r="M72" t="s">
        <v>36</v>
      </c>
      <c r="N72" s="25">
        <v>45350</v>
      </c>
      <c r="O72" s="25">
        <v>45377</v>
      </c>
      <c r="P72">
        <v>7.1</v>
      </c>
      <c r="Q72" t="s">
        <v>241</v>
      </c>
      <c r="R72" s="45">
        <v>65000000</v>
      </c>
      <c r="S72">
        <v>65000000</v>
      </c>
      <c r="T72">
        <v>65000000</v>
      </c>
      <c r="U72">
        <v>0</v>
      </c>
      <c r="V72">
        <v>0</v>
      </c>
      <c r="W72">
        <v>0</v>
      </c>
      <c r="X72">
        <v>0</v>
      </c>
      <c r="Y72">
        <v>2176170</v>
      </c>
      <c r="Z72">
        <v>2176170</v>
      </c>
    </row>
    <row r="73" spans="1:26" hidden="1" x14ac:dyDescent="0.35">
      <c r="A73" s="4">
        <f t="shared" si="2"/>
        <v>1448</v>
      </c>
      <c r="B73" s="4" t="str">
        <f t="shared" si="3"/>
        <v>India-Tuberculosis</v>
      </c>
      <c r="C73" t="s">
        <v>119</v>
      </c>
      <c r="D73" t="s">
        <v>66</v>
      </c>
      <c r="E73" t="s">
        <v>219</v>
      </c>
      <c r="F73" t="s">
        <v>213</v>
      </c>
      <c r="G73" t="s">
        <v>298</v>
      </c>
      <c r="H73" t="s">
        <v>246</v>
      </c>
      <c r="I73" t="s">
        <v>54</v>
      </c>
      <c r="J73" t="s">
        <v>438</v>
      </c>
      <c r="K73" t="s">
        <v>399</v>
      </c>
      <c r="L73" s="25">
        <v>45183</v>
      </c>
      <c r="M73" t="s">
        <v>36</v>
      </c>
      <c r="N73" s="25">
        <v>45350</v>
      </c>
      <c r="O73" s="25">
        <v>45377</v>
      </c>
      <c r="P73">
        <v>7.1</v>
      </c>
      <c r="Q73" t="s">
        <v>241</v>
      </c>
      <c r="R73" s="45">
        <v>280000000</v>
      </c>
      <c r="S73">
        <v>280000000</v>
      </c>
      <c r="T73">
        <v>280000000</v>
      </c>
      <c r="U73">
        <v>4000000</v>
      </c>
      <c r="V73">
        <v>4000000</v>
      </c>
      <c r="W73">
        <v>0</v>
      </c>
      <c r="X73">
        <v>0</v>
      </c>
      <c r="Y73">
        <v>115983339</v>
      </c>
      <c r="Z73">
        <v>115983339</v>
      </c>
    </row>
    <row r="74" spans="1:26" hidden="1" x14ac:dyDescent="0.35">
      <c r="A74" s="4">
        <f t="shared" si="2"/>
        <v>1490</v>
      </c>
      <c r="B74" s="4" t="str">
        <f t="shared" si="3"/>
        <v>Indonesia-HIV/AIDS</v>
      </c>
      <c r="C74" t="s">
        <v>120</v>
      </c>
      <c r="D74" t="s">
        <v>66</v>
      </c>
      <c r="E74" t="s">
        <v>219</v>
      </c>
      <c r="F74" t="s">
        <v>59</v>
      </c>
      <c r="G74" t="s">
        <v>299</v>
      </c>
      <c r="H74" t="s">
        <v>246</v>
      </c>
      <c r="I74" t="s">
        <v>54</v>
      </c>
      <c r="J74" t="s">
        <v>437</v>
      </c>
      <c r="K74" t="s">
        <v>399</v>
      </c>
      <c r="L74" s="25">
        <v>45027</v>
      </c>
      <c r="M74" t="s">
        <v>36</v>
      </c>
      <c r="N74" s="25">
        <v>45212</v>
      </c>
      <c r="O74" s="25">
        <v>45239</v>
      </c>
      <c r="P74">
        <v>7.6</v>
      </c>
      <c r="Q74" t="s">
        <v>241</v>
      </c>
      <c r="R74" s="45">
        <v>100201509</v>
      </c>
      <c r="S74">
        <v>100201509</v>
      </c>
      <c r="T74">
        <v>100201509</v>
      </c>
      <c r="U74">
        <v>3500000</v>
      </c>
      <c r="V74">
        <v>3500000</v>
      </c>
      <c r="W74">
        <v>0</v>
      </c>
      <c r="X74">
        <v>0</v>
      </c>
      <c r="Y74">
        <v>50175000</v>
      </c>
      <c r="Z74">
        <v>36750000</v>
      </c>
    </row>
    <row r="75" spans="1:26" hidden="1" x14ac:dyDescent="0.35">
      <c r="A75" s="4">
        <f t="shared" si="2"/>
        <v>1492</v>
      </c>
      <c r="B75" s="4" t="str">
        <f t="shared" si="3"/>
        <v>Indonesia-Malaria</v>
      </c>
      <c r="C75" t="s">
        <v>120</v>
      </c>
      <c r="D75" t="s">
        <v>66</v>
      </c>
      <c r="E75" t="s">
        <v>219</v>
      </c>
      <c r="F75" t="s">
        <v>68</v>
      </c>
      <c r="G75" t="s">
        <v>300</v>
      </c>
      <c r="H75" t="s">
        <v>239</v>
      </c>
      <c r="I75" t="s">
        <v>74</v>
      </c>
      <c r="J75" t="s">
        <v>437</v>
      </c>
      <c r="K75" t="s">
        <v>399</v>
      </c>
      <c r="L75" s="25">
        <v>45029</v>
      </c>
      <c r="M75" t="s">
        <v>36</v>
      </c>
      <c r="N75" s="25">
        <v>45212</v>
      </c>
      <c r="O75" s="25">
        <v>45239</v>
      </c>
      <c r="P75">
        <v>7.6</v>
      </c>
      <c r="Q75" t="s">
        <v>241</v>
      </c>
      <c r="R75" s="45">
        <v>35622273</v>
      </c>
      <c r="S75" s="45">
        <v>35622272</v>
      </c>
      <c r="T75">
        <v>35622272</v>
      </c>
      <c r="U75">
        <v>0</v>
      </c>
      <c r="V75">
        <v>0</v>
      </c>
      <c r="W75" s="45">
        <v>0</v>
      </c>
      <c r="X75">
        <v>0</v>
      </c>
      <c r="Y75" s="45">
        <v>81032800</v>
      </c>
      <c r="Z75">
        <v>50333012</v>
      </c>
    </row>
    <row r="76" spans="1:26" hidden="1" x14ac:dyDescent="0.35">
      <c r="A76" s="4">
        <f t="shared" si="2"/>
        <v>1564</v>
      </c>
      <c r="B76" s="4" t="str">
        <f t="shared" si="3"/>
        <v>Indonesia-Tuberculosis,RSSH</v>
      </c>
      <c r="C76" t="s">
        <v>120</v>
      </c>
      <c r="D76" t="s">
        <v>66</v>
      </c>
      <c r="E76" t="s">
        <v>219</v>
      </c>
      <c r="F76" t="s">
        <v>216</v>
      </c>
      <c r="G76" t="s">
        <v>301</v>
      </c>
      <c r="H76" t="s">
        <v>246</v>
      </c>
      <c r="I76" t="s">
        <v>74</v>
      </c>
      <c r="J76" t="s">
        <v>437</v>
      </c>
      <c r="K76" t="s">
        <v>399</v>
      </c>
      <c r="L76" s="25">
        <v>45028</v>
      </c>
      <c r="M76" t="s">
        <v>36</v>
      </c>
      <c r="N76" s="25">
        <v>45212</v>
      </c>
      <c r="O76" s="25">
        <v>45239</v>
      </c>
      <c r="P76">
        <v>7.6</v>
      </c>
      <c r="Q76" t="s">
        <v>241</v>
      </c>
      <c r="R76" s="45">
        <v>159419800</v>
      </c>
      <c r="S76" s="45">
        <v>159419800</v>
      </c>
      <c r="T76">
        <v>159419800</v>
      </c>
      <c r="U76">
        <v>11000000</v>
      </c>
      <c r="V76">
        <v>11000000</v>
      </c>
      <c r="W76">
        <v>0</v>
      </c>
      <c r="X76">
        <v>0</v>
      </c>
      <c r="Y76">
        <v>232058615</v>
      </c>
      <c r="Z76">
        <v>232058615</v>
      </c>
    </row>
    <row r="77" spans="1:26" hidden="1" x14ac:dyDescent="0.35">
      <c r="A77" s="4">
        <f t="shared" si="2"/>
        <v>1433</v>
      </c>
      <c r="B77" s="4" t="str">
        <f t="shared" si="3"/>
        <v>Iran (Islamic Republic)-HIV/AIDS</v>
      </c>
      <c r="C77" t="s">
        <v>122</v>
      </c>
      <c r="D77" t="s">
        <v>52</v>
      </c>
      <c r="E77" t="s">
        <v>218</v>
      </c>
      <c r="F77" t="s">
        <v>59</v>
      </c>
      <c r="G77" t="s">
        <v>302</v>
      </c>
      <c r="H77" t="s">
        <v>239</v>
      </c>
      <c r="I77" t="s">
        <v>64</v>
      </c>
      <c r="J77" t="s">
        <v>440</v>
      </c>
      <c r="K77" t="s">
        <v>399</v>
      </c>
      <c r="L77" s="25">
        <v>45096</v>
      </c>
      <c r="M77" t="s">
        <v>36</v>
      </c>
      <c r="N77" s="25">
        <v>45254</v>
      </c>
      <c r="O77" s="25">
        <v>45268</v>
      </c>
      <c r="P77">
        <v>6.2</v>
      </c>
      <c r="Q77" t="s">
        <v>241</v>
      </c>
      <c r="R77" s="45">
        <v>13983498</v>
      </c>
      <c r="S77">
        <v>13983498</v>
      </c>
      <c r="T77">
        <v>13983498</v>
      </c>
      <c r="U77">
        <v>0</v>
      </c>
      <c r="V77">
        <v>0</v>
      </c>
      <c r="W77">
        <v>0</v>
      </c>
      <c r="X77">
        <v>0</v>
      </c>
      <c r="Y77">
        <v>4691845</v>
      </c>
      <c r="Z77">
        <v>4691845</v>
      </c>
    </row>
    <row r="78" spans="1:26" hidden="1" x14ac:dyDescent="0.35">
      <c r="A78" s="4">
        <f t="shared" si="2"/>
        <v>1636</v>
      </c>
      <c r="B78" s="4" t="str">
        <f t="shared" si="3"/>
        <v>Jamaica-HIV/AIDS</v>
      </c>
      <c r="C78" t="s">
        <v>123</v>
      </c>
      <c r="D78" t="s">
        <v>71</v>
      </c>
      <c r="E78" t="s">
        <v>218</v>
      </c>
      <c r="F78" t="s">
        <v>59</v>
      </c>
      <c r="G78" t="s">
        <v>303</v>
      </c>
      <c r="H78" t="s">
        <v>246</v>
      </c>
      <c r="I78" t="s">
        <v>64</v>
      </c>
      <c r="J78" t="s">
        <v>441</v>
      </c>
      <c r="K78" t="s">
        <v>243</v>
      </c>
      <c r="P78"/>
      <c r="Q78" t="s">
        <v>241</v>
      </c>
      <c r="R78" s="45">
        <v>13523239</v>
      </c>
      <c r="S78" s="45">
        <v>0</v>
      </c>
      <c r="T78">
        <v>0</v>
      </c>
      <c r="U78" s="45">
        <v>0</v>
      </c>
      <c r="V78">
        <v>0</v>
      </c>
      <c r="W78">
        <v>0</v>
      </c>
      <c r="X78">
        <v>0</v>
      </c>
      <c r="Y78" s="45">
        <v>0</v>
      </c>
      <c r="Z78">
        <v>0</v>
      </c>
    </row>
    <row r="79" spans="1:26" hidden="1" x14ac:dyDescent="0.35">
      <c r="A79" s="4">
        <f t="shared" si="2"/>
        <v>1418</v>
      </c>
      <c r="B79" s="4" t="str">
        <f t="shared" si="3"/>
        <v>Kazakhstan-HIV/AIDS</v>
      </c>
      <c r="C79" t="s">
        <v>124</v>
      </c>
      <c r="D79" t="s">
        <v>58</v>
      </c>
      <c r="E79" t="s">
        <v>218</v>
      </c>
      <c r="F79" t="s">
        <v>59</v>
      </c>
      <c r="G79" t="s">
        <v>304</v>
      </c>
      <c r="H79" t="s">
        <v>239</v>
      </c>
      <c r="I79" t="s">
        <v>64</v>
      </c>
      <c r="J79" t="s">
        <v>440</v>
      </c>
      <c r="K79" t="s">
        <v>399</v>
      </c>
      <c r="L79" s="25">
        <v>45096</v>
      </c>
      <c r="M79" t="s">
        <v>36</v>
      </c>
      <c r="N79" s="25">
        <v>45225</v>
      </c>
      <c r="O79" s="25">
        <v>45243</v>
      </c>
      <c r="P79">
        <v>5.4</v>
      </c>
      <c r="Q79" t="s">
        <v>241</v>
      </c>
      <c r="R79" s="45">
        <v>7422991</v>
      </c>
      <c r="S79" s="45">
        <v>7422991</v>
      </c>
      <c r="T79">
        <v>7422991</v>
      </c>
      <c r="U79" s="45">
        <v>0</v>
      </c>
      <c r="V79">
        <v>0</v>
      </c>
      <c r="W79">
        <v>0</v>
      </c>
      <c r="X79">
        <v>0</v>
      </c>
      <c r="Y79" s="45">
        <v>4557887</v>
      </c>
      <c r="Z79">
        <v>4557887</v>
      </c>
    </row>
    <row r="80" spans="1:26" hidden="1" x14ac:dyDescent="0.35">
      <c r="A80" s="4">
        <f t="shared" si="2"/>
        <v>1684</v>
      </c>
      <c r="B80" s="4" t="str">
        <f t="shared" si="3"/>
        <v>Kazakhstan-Tuberculosis</v>
      </c>
      <c r="C80" t="s">
        <v>124</v>
      </c>
      <c r="D80" t="s">
        <v>58</v>
      </c>
      <c r="E80" t="s">
        <v>218</v>
      </c>
      <c r="F80" t="s">
        <v>213</v>
      </c>
      <c r="G80" t="s">
        <v>419</v>
      </c>
      <c r="H80" t="s">
        <v>239</v>
      </c>
      <c r="I80" t="s">
        <v>64</v>
      </c>
      <c r="J80" t="s">
        <v>286</v>
      </c>
      <c r="K80" t="s">
        <v>243</v>
      </c>
      <c r="P80"/>
      <c r="Q80" t="s">
        <v>241</v>
      </c>
      <c r="R80" s="45">
        <v>7422991</v>
      </c>
      <c r="S80">
        <v>0</v>
      </c>
      <c r="T80">
        <v>0</v>
      </c>
      <c r="U80">
        <v>0</v>
      </c>
      <c r="V80">
        <v>0</v>
      </c>
      <c r="W80">
        <v>0</v>
      </c>
      <c r="X80">
        <v>0</v>
      </c>
      <c r="Y80">
        <v>0</v>
      </c>
      <c r="Z80">
        <v>0</v>
      </c>
    </row>
    <row r="81" spans="1:26" hidden="1" x14ac:dyDescent="0.35">
      <c r="A81" s="4">
        <f t="shared" si="2"/>
        <v>1543</v>
      </c>
      <c r="B81" s="4" t="str">
        <f t="shared" si="3"/>
        <v>Kenya-HIV/AIDS, Tuberculosis</v>
      </c>
      <c r="C81" t="s">
        <v>125</v>
      </c>
      <c r="D81" t="s">
        <v>107</v>
      </c>
      <c r="E81" t="s">
        <v>219</v>
      </c>
      <c r="F81" t="s">
        <v>208</v>
      </c>
      <c r="G81" t="s">
        <v>305</v>
      </c>
      <c r="H81" t="s">
        <v>246</v>
      </c>
      <c r="I81" t="s">
        <v>54</v>
      </c>
      <c r="J81" t="s">
        <v>438</v>
      </c>
      <c r="K81" t="s">
        <v>240</v>
      </c>
      <c r="L81" s="25">
        <v>45182</v>
      </c>
      <c r="M81" t="s">
        <v>36</v>
      </c>
      <c r="P81"/>
      <c r="Q81" t="s">
        <v>241</v>
      </c>
      <c r="R81" s="45">
        <v>320146718</v>
      </c>
      <c r="S81">
        <v>320146718</v>
      </c>
      <c r="T81">
        <v>320146718</v>
      </c>
      <c r="U81">
        <v>14907667</v>
      </c>
      <c r="V81">
        <v>14907667</v>
      </c>
      <c r="W81">
        <v>0</v>
      </c>
      <c r="X81">
        <v>0</v>
      </c>
      <c r="Y81">
        <v>136872887</v>
      </c>
      <c r="Z81">
        <v>136215856</v>
      </c>
    </row>
    <row r="82" spans="1:26" hidden="1" x14ac:dyDescent="0.35">
      <c r="A82" s="4">
        <f t="shared" si="2"/>
        <v>1542</v>
      </c>
      <c r="B82" s="4" t="str">
        <f t="shared" si="3"/>
        <v>Kenya-Malaria</v>
      </c>
      <c r="C82" t="s">
        <v>125</v>
      </c>
      <c r="D82" t="s">
        <v>107</v>
      </c>
      <c r="E82" t="s">
        <v>219</v>
      </c>
      <c r="F82" t="s">
        <v>68</v>
      </c>
      <c r="G82" t="s">
        <v>306</v>
      </c>
      <c r="H82" t="s">
        <v>246</v>
      </c>
      <c r="I82" t="s">
        <v>54</v>
      </c>
      <c r="J82" t="s">
        <v>438</v>
      </c>
      <c r="K82" t="s">
        <v>240</v>
      </c>
      <c r="L82" s="25">
        <v>45182</v>
      </c>
      <c r="M82" t="s">
        <v>36</v>
      </c>
      <c r="P82"/>
      <c r="Q82" t="s">
        <v>241</v>
      </c>
      <c r="R82" s="45">
        <v>72842350</v>
      </c>
      <c r="S82">
        <v>72842350</v>
      </c>
      <c r="T82">
        <v>72842350</v>
      </c>
      <c r="U82">
        <v>92333</v>
      </c>
      <c r="V82">
        <v>92333</v>
      </c>
      <c r="W82">
        <v>0</v>
      </c>
      <c r="X82">
        <v>0</v>
      </c>
      <c r="Y82">
        <v>79634960</v>
      </c>
      <c r="Z82">
        <v>79634960</v>
      </c>
    </row>
    <row r="83" spans="1:26" hidden="1" x14ac:dyDescent="0.35">
      <c r="A83" s="4">
        <f t="shared" si="2"/>
        <v>1696</v>
      </c>
      <c r="B83" s="4" t="str">
        <f t="shared" si="3"/>
        <v>Kosovo-HIV/AIDS, Tuberculosis</v>
      </c>
      <c r="C83" t="s">
        <v>127</v>
      </c>
      <c r="D83" t="s">
        <v>58</v>
      </c>
      <c r="E83" t="s">
        <v>218</v>
      </c>
      <c r="F83" t="s">
        <v>208</v>
      </c>
      <c r="G83" t="s">
        <v>420</v>
      </c>
      <c r="H83" t="s">
        <v>239</v>
      </c>
      <c r="I83" t="s">
        <v>60</v>
      </c>
      <c r="J83" t="s">
        <v>441</v>
      </c>
      <c r="K83" t="s">
        <v>243</v>
      </c>
      <c r="P83"/>
      <c r="Q83" t="s">
        <v>251</v>
      </c>
      <c r="R83" s="45">
        <v>3180098</v>
      </c>
      <c r="S83" s="45">
        <v>0</v>
      </c>
      <c r="T83">
        <v>0</v>
      </c>
      <c r="U83">
        <v>0</v>
      </c>
      <c r="V83">
        <v>0</v>
      </c>
      <c r="W83">
        <v>0</v>
      </c>
      <c r="X83">
        <v>0</v>
      </c>
      <c r="Y83" s="45">
        <v>0</v>
      </c>
      <c r="Z83">
        <v>0</v>
      </c>
    </row>
    <row r="84" spans="1:26" hidden="1" x14ac:dyDescent="0.35">
      <c r="A84" s="4">
        <f t="shared" si="2"/>
        <v>1405</v>
      </c>
      <c r="B84" s="4" t="str">
        <f t="shared" si="3"/>
        <v>Kyrgyzstan-HIV/AIDS, Tuberculosis</v>
      </c>
      <c r="C84" t="s">
        <v>128</v>
      </c>
      <c r="D84" t="s">
        <v>58</v>
      </c>
      <c r="E84" t="s">
        <v>218</v>
      </c>
      <c r="F84" t="s">
        <v>208</v>
      </c>
      <c r="G84" t="s">
        <v>307</v>
      </c>
      <c r="H84" t="s">
        <v>246</v>
      </c>
      <c r="I84" t="s">
        <v>64</v>
      </c>
      <c r="J84" t="s">
        <v>437</v>
      </c>
      <c r="K84" t="s">
        <v>399</v>
      </c>
      <c r="L84" s="25">
        <v>45027</v>
      </c>
      <c r="M84" t="s">
        <v>36</v>
      </c>
      <c r="N84" s="25">
        <v>45239</v>
      </c>
      <c r="O84" s="25">
        <v>45268</v>
      </c>
      <c r="P84">
        <v>8.6</v>
      </c>
      <c r="Q84" t="s">
        <v>241</v>
      </c>
      <c r="R84" s="45">
        <v>27400758</v>
      </c>
      <c r="S84" s="45">
        <v>27400758</v>
      </c>
      <c r="T84">
        <v>27400758</v>
      </c>
      <c r="U84">
        <v>500000</v>
      </c>
      <c r="V84">
        <v>500000</v>
      </c>
      <c r="W84">
        <v>0</v>
      </c>
      <c r="X84">
        <v>0</v>
      </c>
      <c r="Y84" s="45">
        <v>13000000</v>
      </c>
      <c r="Z84">
        <v>13000000</v>
      </c>
    </row>
    <row r="85" spans="1:26" hidden="1" x14ac:dyDescent="0.35">
      <c r="A85" s="4">
        <f t="shared" si="2"/>
        <v>1472</v>
      </c>
      <c r="B85" s="4" t="str">
        <f t="shared" si="3"/>
        <v>Lao (Peoples Democratic Republic)-HIV/AIDS, Tuberculosis</v>
      </c>
      <c r="C85" t="s">
        <v>129</v>
      </c>
      <c r="D85" t="s">
        <v>52</v>
      </c>
      <c r="E85" t="s">
        <v>218</v>
      </c>
      <c r="F85" t="s">
        <v>208</v>
      </c>
      <c r="G85" t="s">
        <v>308</v>
      </c>
      <c r="H85" t="s">
        <v>246</v>
      </c>
      <c r="I85" t="s">
        <v>64</v>
      </c>
      <c r="J85" t="s">
        <v>440</v>
      </c>
      <c r="K85" t="s">
        <v>399</v>
      </c>
      <c r="L85" s="25">
        <v>45096</v>
      </c>
      <c r="M85" t="s">
        <v>36</v>
      </c>
      <c r="N85" s="25">
        <v>45267</v>
      </c>
      <c r="O85" s="25">
        <v>45279</v>
      </c>
      <c r="P85">
        <v>6.6</v>
      </c>
      <c r="Q85" t="s">
        <v>241</v>
      </c>
      <c r="R85" s="45">
        <v>15537388</v>
      </c>
      <c r="S85" s="45">
        <v>15537388</v>
      </c>
      <c r="T85">
        <v>15537388</v>
      </c>
      <c r="U85" s="45">
        <v>2000000</v>
      </c>
      <c r="V85">
        <v>2000000</v>
      </c>
      <c r="W85">
        <v>0</v>
      </c>
      <c r="X85">
        <v>0</v>
      </c>
      <c r="Y85" s="45">
        <v>3943956</v>
      </c>
      <c r="Z85">
        <v>3943956</v>
      </c>
    </row>
    <row r="86" spans="1:26" hidden="1" x14ac:dyDescent="0.35">
      <c r="A86" s="4">
        <f t="shared" si="2"/>
        <v>1482</v>
      </c>
      <c r="B86" s="4" t="str">
        <f t="shared" si="3"/>
        <v>Lesotho-HIV/AIDS, Tuberculosis</v>
      </c>
      <c r="C86" t="s">
        <v>130</v>
      </c>
      <c r="D86" t="s">
        <v>56</v>
      </c>
      <c r="E86" t="s">
        <v>202</v>
      </c>
      <c r="F86" t="s">
        <v>208</v>
      </c>
      <c r="G86" t="s">
        <v>309</v>
      </c>
      <c r="H86" t="s">
        <v>246</v>
      </c>
      <c r="I86" t="s">
        <v>67</v>
      </c>
      <c r="J86" t="s">
        <v>438</v>
      </c>
      <c r="K86" t="s">
        <v>399</v>
      </c>
      <c r="L86" s="25">
        <v>45181</v>
      </c>
      <c r="M86" t="s">
        <v>36</v>
      </c>
      <c r="N86" s="25">
        <v>45316</v>
      </c>
      <c r="O86" s="25">
        <v>45342</v>
      </c>
      <c r="P86">
        <v>6</v>
      </c>
      <c r="Q86" t="s">
        <v>241</v>
      </c>
      <c r="R86" s="45">
        <v>69999497</v>
      </c>
      <c r="S86" s="45">
        <v>69999497</v>
      </c>
      <c r="T86">
        <v>69999497</v>
      </c>
      <c r="U86">
        <v>1300000</v>
      </c>
      <c r="V86">
        <v>1300000</v>
      </c>
      <c r="W86">
        <v>0</v>
      </c>
      <c r="X86">
        <v>0</v>
      </c>
      <c r="Y86" s="45">
        <v>25601066</v>
      </c>
      <c r="Z86">
        <v>21940949</v>
      </c>
    </row>
    <row r="87" spans="1:26" hidden="1" x14ac:dyDescent="0.35">
      <c r="A87" s="4">
        <f t="shared" si="2"/>
        <v>1463</v>
      </c>
      <c r="B87" s="4" t="str">
        <f t="shared" si="3"/>
        <v>Liberia-HIV/AIDS, Tuberculosis</v>
      </c>
      <c r="C87" t="s">
        <v>131</v>
      </c>
      <c r="D87" t="s">
        <v>444</v>
      </c>
      <c r="E87" t="s">
        <v>202</v>
      </c>
      <c r="F87" t="s">
        <v>208</v>
      </c>
      <c r="G87" t="s">
        <v>310</v>
      </c>
      <c r="H87" t="s">
        <v>246</v>
      </c>
      <c r="I87" t="s">
        <v>67</v>
      </c>
      <c r="J87" t="s">
        <v>440</v>
      </c>
      <c r="K87" t="s">
        <v>399</v>
      </c>
      <c r="L87" s="25">
        <v>45097</v>
      </c>
      <c r="M87" t="s">
        <v>36</v>
      </c>
      <c r="N87" s="25">
        <v>45267</v>
      </c>
      <c r="O87" s="25">
        <v>45279</v>
      </c>
      <c r="P87">
        <v>6.5</v>
      </c>
      <c r="Q87" t="s">
        <v>241</v>
      </c>
      <c r="R87" s="45">
        <v>43774752</v>
      </c>
      <c r="S87" s="45">
        <v>43774752</v>
      </c>
      <c r="T87">
        <v>43774752</v>
      </c>
      <c r="U87" s="45">
        <v>1200000</v>
      </c>
      <c r="V87">
        <v>1200000</v>
      </c>
      <c r="W87">
        <v>0</v>
      </c>
      <c r="X87">
        <v>0</v>
      </c>
      <c r="Y87" s="45">
        <v>18001092</v>
      </c>
      <c r="Z87">
        <v>18001092</v>
      </c>
    </row>
    <row r="88" spans="1:26" hidden="1" x14ac:dyDescent="0.35">
      <c r="A88" s="4">
        <f t="shared" si="2"/>
        <v>1462</v>
      </c>
      <c r="B88" s="4" t="str">
        <f t="shared" si="3"/>
        <v>Liberia-Malaria</v>
      </c>
      <c r="C88" t="s">
        <v>131</v>
      </c>
      <c r="D88" t="s">
        <v>444</v>
      </c>
      <c r="E88" t="s">
        <v>202</v>
      </c>
      <c r="F88" t="s">
        <v>68</v>
      </c>
      <c r="G88" t="s">
        <v>311</v>
      </c>
      <c r="H88" t="s">
        <v>246</v>
      </c>
      <c r="I88" t="s">
        <v>67</v>
      </c>
      <c r="J88" t="s">
        <v>438</v>
      </c>
      <c r="K88" t="s">
        <v>240</v>
      </c>
      <c r="L88" s="25">
        <v>45181</v>
      </c>
      <c r="M88" t="s">
        <v>36</v>
      </c>
      <c r="N88" s="25">
        <v>45400</v>
      </c>
      <c r="P88"/>
      <c r="Q88" t="s">
        <v>241</v>
      </c>
      <c r="R88" s="45">
        <v>43533232</v>
      </c>
      <c r="S88" s="45">
        <v>43533232</v>
      </c>
      <c r="T88">
        <v>43533232</v>
      </c>
      <c r="U88">
        <v>4700000</v>
      </c>
      <c r="V88">
        <v>4700000</v>
      </c>
      <c r="W88">
        <v>0</v>
      </c>
      <c r="X88">
        <v>0</v>
      </c>
      <c r="Y88" s="45">
        <v>16179526</v>
      </c>
      <c r="Z88">
        <v>10302900</v>
      </c>
    </row>
    <row r="89" spans="1:26" hidden="1" x14ac:dyDescent="0.35">
      <c r="A89" s="4">
        <f t="shared" si="2"/>
        <v>1625</v>
      </c>
      <c r="B89" s="4" t="s">
        <v>446</v>
      </c>
      <c r="C89" t="s">
        <v>132</v>
      </c>
      <c r="D89" t="s">
        <v>56</v>
      </c>
      <c r="E89" t="s">
        <v>202</v>
      </c>
      <c r="F89" t="s">
        <v>59</v>
      </c>
      <c r="G89" t="s">
        <v>312</v>
      </c>
      <c r="H89" t="s">
        <v>239</v>
      </c>
      <c r="I89" t="s">
        <v>54</v>
      </c>
      <c r="J89" t="s">
        <v>440</v>
      </c>
      <c r="K89" t="s">
        <v>313</v>
      </c>
      <c r="L89" s="25">
        <v>45125</v>
      </c>
      <c r="M89" t="s">
        <v>313</v>
      </c>
      <c r="P89"/>
      <c r="Q89" t="s">
        <v>241</v>
      </c>
      <c r="R89" s="45">
        <v>26671580</v>
      </c>
      <c r="S89" s="45">
        <v>26671580</v>
      </c>
      <c r="T89">
        <v>0</v>
      </c>
      <c r="U89">
        <v>0</v>
      </c>
      <c r="V89">
        <v>0</v>
      </c>
      <c r="W89">
        <v>0</v>
      </c>
      <c r="X89">
        <v>0</v>
      </c>
      <c r="Y89" s="45">
        <v>10844899</v>
      </c>
      <c r="Z89">
        <v>0</v>
      </c>
    </row>
    <row r="90" spans="1:26" s="66" customFormat="1" hidden="1" x14ac:dyDescent="0.35">
      <c r="A90" s="4">
        <f t="shared" si="2"/>
        <v>2625</v>
      </c>
      <c r="B90" s="66" t="s">
        <v>446</v>
      </c>
      <c r="C90" s="66" t="s">
        <v>132</v>
      </c>
      <c r="D90" s="66" t="s">
        <v>56</v>
      </c>
      <c r="E90" s="66" t="s">
        <v>202</v>
      </c>
      <c r="F90" s="66" t="s">
        <v>59</v>
      </c>
      <c r="G90" s="66" t="s">
        <v>314</v>
      </c>
      <c r="H90" s="66" t="s">
        <v>239</v>
      </c>
      <c r="I90" s="66" t="s">
        <v>54</v>
      </c>
      <c r="J90" s="66" t="s">
        <v>438</v>
      </c>
      <c r="K90" s="66" t="s">
        <v>240</v>
      </c>
      <c r="L90" s="67">
        <v>45198</v>
      </c>
      <c r="M90" s="66" t="s">
        <v>36</v>
      </c>
      <c r="N90" s="67">
        <v>45274</v>
      </c>
      <c r="O90" s="25"/>
      <c r="Q90" s="66" t="s">
        <v>241</v>
      </c>
      <c r="R90" s="66">
        <v>26671580</v>
      </c>
      <c r="S90" s="66">
        <v>26671580</v>
      </c>
      <c r="T90" s="66">
        <v>26671580</v>
      </c>
      <c r="U90" s="66">
        <v>0</v>
      </c>
      <c r="V90" s="66">
        <v>0</v>
      </c>
      <c r="W90" s="66">
        <v>0</v>
      </c>
      <c r="X90" s="66">
        <v>0</v>
      </c>
      <c r="Y90" s="66">
        <v>8585700</v>
      </c>
      <c r="Z90" s="66">
        <v>8585700</v>
      </c>
    </row>
    <row r="91" spans="1:26" hidden="1" x14ac:dyDescent="0.35">
      <c r="A91" s="4">
        <f t="shared" si="2"/>
        <v>1589</v>
      </c>
      <c r="B91" s="4" t="s">
        <v>451</v>
      </c>
      <c r="C91" t="s">
        <v>132</v>
      </c>
      <c r="D91" t="s">
        <v>56</v>
      </c>
      <c r="E91" t="s">
        <v>202</v>
      </c>
      <c r="F91" t="s">
        <v>210</v>
      </c>
      <c r="G91" t="s">
        <v>315</v>
      </c>
      <c r="H91" t="s">
        <v>239</v>
      </c>
      <c r="I91" t="s">
        <v>54</v>
      </c>
      <c r="J91" t="s">
        <v>440</v>
      </c>
      <c r="K91" t="s">
        <v>399</v>
      </c>
      <c r="L91" s="25">
        <v>45096</v>
      </c>
      <c r="M91" t="s">
        <v>36</v>
      </c>
      <c r="N91" s="25">
        <v>45253</v>
      </c>
      <c r="O91" s="25">
        <v>45275</v>
      </c>
      <c r="P91">
        <v>6.5</v>
      </c>
      <c r="Q91" t="s">
        <v>241</v>
      </c>
      <c r="R91" s="45">
        <v>125710218</v>
      </c>
      <c r="S91" s="45">
        <v>99038638</v>
      </c>
      <c r="T91">
        <v>97038638</v>
      </c>
      <c r="U91">
        <v>0</v>
      </c>
      <c r="V91">
        <v>0</v>
      </c>
      <c r="W91">
        <v>0</v>
      </c>
      <c r="X91">
        <v>0</v>
      </c>
      <c r="Y91" s="45">
        <v>63506116</v>
      </c>
      <c r="Z91">
        <v>52109780</v>
      </c>
    </row>
    <row r="92" spans="1:26" hidden="1" x14ac:dyDescent="0.35">
      <c r="A92" s="4">
        <f t="shared" si="2"/>
        <v>1500</v>
      </c>
      <c r="B92" s="4" t="str">
        <f t="shared" ref="B92" si="4">IF(C92="CÃ´te d'Ivoire",_xlfn.CONCAT("Côte d'Ivoire-",F92),_xlfn.CONCAT(C92,"-",F92))</f>
        <v>Malawi-HIV/AIDS, Tuberculosis</v>
      </c>
      <c r="C92" t="s">
        <v>134</v>
      </c>
      <c r="D92" t="s">
        <v>56</v>
      </c>
      <c r="E92" t="s">
        <v>219</v>
      </c>
      <c r="F92" t="s">
        <v>208</v>
      </c>
      <c r="G92" t="s">
        <v>316</v>
      </c>
      <c r="H92" t="s">
        <v>246</v>
      </c>
      <c r="I92" t="s">
        <v>74</v>
      </c>
      <c r="J92" t="s">
        <v>437</v>
      </c>
      <c r="K92" t="s">
        <v>240</v>
      </c>
      <c r="L92" s="25">
        <v>45027</v>
      </c>
      <c r="M92" t="s">
        <v>36</v>
      </c>
      <c r="N92" s="25">
        <v>45260</v>
      </c>
      <c r="O92" s="25">
        <v>45645</v>
      </c>
      <c r="P92"/>
      <c r="Q92" t="s">
        <v>241</v>
      </c>
      <c r="R92" s="45">
        <v>432703462</v>
      </c>
      <c r="S92">
        <v>432703462</v>
      </c>
      <c r="T92">
        <v>432703462</v>
      </c>
      <c r="U92">
        <v>8000000</v>
      </c>
      <c r="V92">
        <v>8000000</v>
      </c>
      <c r="W92">
        <v>0</v>
      </c>
      <c r="X92">
        <v>0</v>
      </c>
      <c r="Y92">
        <v>111003815</v>
      </c>
      <c r="Z92">
        <v>101442040</v>
      </c>
    </row>
    <row r="93" spans="1:26" hidden="1" x14ac:dyDescent="0.35">
      <c r="A93" s="4">
        <f t="shared" si="2"/>
        <v>1501</v>
      </c>
      <c r="B93" s="4" t="str">
        <f t="shared" si="3"/>
        <v>Malawi-Malaria</v>
      </c>
      <c r="C93" t="s">
        <v>134</v>
      </c>
      <c r="D93" t="s">
        <v>56</v>
      </c>
      <c r="E93" t="s">
        <v>219</v>
      </c>
      <c r="F93" t="s">
        <v>68</v>
      </c>
      <c r="G93" t="s">
        <v>317</v>
      </c>
      <c r="H93" t="s">
        <v>239</v>
      </c>
      <c r="I93" t="s">
        <v>74</v>
      </c>
      <c r="J93" t="s">
        <v>437</v>
      </c>
      <c r="K93" t="s">
        <v>399</v>
      </c>
      <c r="L93" s="25">
        <v>45027</v>
      </c>
      <c r="M93" t="s">
        <v>36</v>
      </c>
      <c r="N93" s="25">
        <v>45260</v>
      </c>
      <c r="O93" s="25">
        <v>45279</v>
      </c>
      <c r="P93">
        <v>8.9</v>
      </c>
      <c r="Q93" t="s">
        <v>241</v>
      </c>
      <c r="R93" s="45">
        <v>84442883</v>
      </c>
      <c r="S93" s="45">
        <v>84442883</v>
      </c>
      <c r="T93">
        <v>84442883</v>
      </c>
      <c r="U93" s="45">
        <v>0</v>
      </c>
      <c r="V93">
        <v>0</v>
      </c>
      <c r="W93">
        <v>0</v>
      </c>
      <c r="X93">
        <v>0</v>
      </c>
      <c r="Y93" s="45">
        <v>60219183</v>
      </c>
      <c r="Z93">
        <v>60219183</v>
      </c>
    </row>
    <row r="94" spans="1:26" hidden="1" x14ac:dyDescent="0.35">
      <c r="A94" s="4">
        <f t="shared" si="2"/>
        <v>1695</v>
      </c>
      <c r="B94" s="4" t="str">
        <f t="shared" si="3"/>
        <v>Malaysia-HIV/AIDS</v>
      </c>
      <c r="C94" t="s">
        <v>135</v>
      </c>
      <c r="D94" t="s">
        <v>52</v>
      </c>
      <c r="E94" t="s">
        <v>218</v>
      </c>
      <c r="F94" t="s">
        <v>59</v>
      </c>
      <c r="G94" t="s">
        <v>421</v>
      </c>
      <c r="H94" t="s">
        <v>239</v>
      </c>
      <c r="I94" t="s">
        <v>60</v>
      </c>
      <c r="J94" t="s">
        <v>441</v>
      </c>
      <c r="K94" t="s">
        <v>243</v>
      </c>
      <c r="P94"/>
      <c r="Q94" t="s">
        <v>241</v>
      </c>
      <c r="R94" s="45">
        <v>3561223</v>
      </c>
      <c r="S94" s="45">
        <v>0</v>
      </c>
      <c r="T94">
        <v>0</v>
      </c>
      <c r="U94">
        <v>0</v>
      </c>
      <c r="V94">
        <v>0</v>
      </c>
      <c r="W94">
        <v>0</v>
      </c>
      <c r="X94">
        <v>0</v>
      </c>
      <c r="Y94" s="45">
        <v>0</v>
      </c>
      <c r="Z94">
        <v>0</v>
      </c>
    </row>
    <row r="95" spans="1:26" hidden="1" x14ac:dyDescent="0.35">
      <c r="A95" s="4">
        <f t="shared" si="2"/>
        <v>1506</v>
      </c>
      <c r="B95" s="4" t="str">
        <f t="shared" si="3"/>
        <v>Mali-HIV/AIDS,Tuberculosis,RSSH</v>
      </c>
      <c r="C95" t="s">
        <v>136</v>
      </c>
      <c r="D95" t="s">
        <v>79</v>
      </c>
      <c r="E95" t="s">
        <v>219</v>
      </c>
      <c r="F95" t="s">
        <v>211</v>
      </c>
      <c r="G95" t="s">
        <v>318</v>
      </c>
      <c r="H95" t="s">
        <v>246</v>
      </c>
      <c r="I95" t="s">
        <v>54</v>
      </c>
      <c r="J95" t="s">
        <v>440</v>
      </c>
      <c r="K95" t="s">
        <v>399</v>
      </c>
      <c r="L95" s="25">
        <v>45096</v>
      </c>
      <c r="M95" t="s">
        <v>36</v>
      </c>
      <c r="N95" s="25">
        <v>45253</v>
      </c>
      <c r="O95" s="25">
        <v>45275</v>
      </c>
      <c r="P95">
        <v>6.5</v>
      </c>
      <c r="Q95" t="s">
        <v>251</v>
      </c>
      <c r="R95" s="45">
        <v>95943731</v>
      </c>
      <c r="S95" s="45">
        <v>95943731</v>
      </c>
      <c r="T95">
        <v>95943731</v>
      </c>
      <c r="U95" s="45">
        <v>5435100</v>
      </c>
      <c r="V95">
        <v>5435100</v>
      </c>
      <c r="W95">
        <v>0</v>
      </c>
      <c r="X95">
        <v>0</v>
      </c>
      <c r="Y95" s="45">
        <v>9796160</v>
      </c>
      <c r="Z95">
        <v>9646160</v>
      </c>
    </row>
    <row r="96" spans="1:26" hidden="1" x14ac:dyDescent="0.35">
      <c r="A96" s="4">
        <f t="shared" si="2"/>
        <v>1637</v>
      </c>
      <c r="B96" s="4" t="str">
        <f t="shared" si="3"/>
        <v>Mali-Malaria</v>
      </c>
      <c r="C96" t="s">
        <v>136</v>
      </c>
      <c r="D96" t="s">
        <v>79</v>
      </c>
      <c r="E96" t="s">
        <v>219</v>
      </c>
      <c r="F96" t="s">
        <v>68</v>
      </c>
      <c r="G96" t="s">
        <v>319</v>
      </c>
      <c r="H96" t="s">
        <v>239</v>
      </c>
      <c r="I96" t="s">
        <v>54</v>
      </c>
      <c r="J96" t="s">
        <v>441</v>
      </c>
      <c r="K96" t="s">
        <v>243</v>
      </c>
      <c r="P96"/>
      <c r="Q96" t="s">
        <v>251</v>
      </c>
      <c r="R96" s="45">
        <v>84852647</v>
      </c>
      <c r="S96">
        <v>0</v>
      </c>
      <c r="T96">
        <v>0</v>
      </c>
      <c r="U96">
        <v>0</v>
      </c>
      <c r="V96">
        <v>0</v>
      </c>
      <c r="W96">
        <v>0</v>
      </c>
      <c r="X96">
        <v>0</v>
      </c>
      <c r="Y96">
        <v>0</v>
      </c>
      <c r="Z96">
        <v>0</v>
      </c>
    </row>
    <row r="97" spans="1:26" hidden="1" x14ac:dyDescent="0.35">
      <c r="A97" s="4">
        <f t="shared" si="2"/>
        <v>1687</v>
      </c>
      <c r="B97" s="4" t="str">
        <f t="shared" si="3"/>
        <v>Mauritania-HIV/AIDS,Tuberculosis,Malaria</v>
      </c>
      <c r="C97" t="s">
        <v>138</v>
      </c>
      <c r="D97" t="s">
        <v>444</v>
      </c>
      <c r="E97" t="s">
        <v>218</v>
      </c>
      <c r="F97" t="s">
        <v>209</v>
      </c>
      <c r="G97" t="s">
        <v>422</v>
      </c>
      <c r="H97" t="s">
        <v>239</v>
      </c>
      <c r="I97" t="s">
        <v>64</v>
      </c>
      <c r="J97" t="s">
        <v>441</v>
      </c>
      <c r="K97" t="s">
        <v>243</v>
      </c>
      <c r="P97"/>
      <c r="Q97" t="s">
        <v>241</v>
      </c>
      <c r="R97" s="45">
        <v>21002652</v>
      </c>
      <c r="S97">
        <v>21002652</v>
      </c>
      <c r="T97">
        <v>0</v>
      </c>
      <c r="U97">
        <v>0</v>
      </c>
      <c r="V97">
        <v>0</v>
      </c>
      <c r="W97">
        <v>0</v>
      </c>
      <c r="X97">
        <v>0</v>
      </c>
      <c r="Y97">
        <v>0</v>
      </c>
      <c r="Z97">
        <v>0</v>
      </c>
    </row>
    <row r="98" spans="1:26" hidden="1" x14ac:dyDescent="0.35">
      <c r="A98" s="4">
        <f t="shared" si="2"/>
        <v>1504</v>
      </c>
      <c r="B98" s="4" t="str">
        <f t="shared" si="3"/>
        <v>Mauritius-HIV/AIDS</v>
      </c>
      <c r="C98" t="s">
        <v>139</v>
      </c>
      <c r="D98" t="s">
        <v>56</v>
      </c>
      <c r="E98" t="s">
        <v>218</v>
      </c>
      <c r="F98" t="s">
        <v>59</v>
      </c>
      <c r="G98" t="s">
        <v>320</v>
      </c>
      <c r="H98" t="s">
        <v>239</v>
      </c>
      <c r="I98" t="s">
        <v>60</v>
      </c>
      <c r="J98" t="s">
        <v>440</v>
      </c>
      <c r="K98" t="s">
        <v>399</v>
      </c>
      <c r="L98" s="25">
        <v>45096</v>
      </c>
      <c r="M98" t="s">
        <v>36</v>
      </c>
      <c r="N98" s="25">
        <v>45254</v>
      </c>
      <c r="O98" s="25">
        <v>45268</v>
      </c>
      <c r="P98">
        <v>6.2</v>
      </c>
      <c r="Q98" t="s">
        <v>241</v>
      </c>
      <c r="R98" s="45">
        <v>2368481</v>
      </c>
      <c r="S98">
        <v>2368481</v>
      </c>
      <c r="T98">
        <v>2368481</v>
      </c>
      <c r="U98">
        <v>0</v>
      </c>
      <c r="V98">
        <v>0</v>
      </c>
      <c r="W98">
        <v>0</v>
      </c>
      <c r="X98">
        <v>0</v>
      </c>
      <c r="Y98">
        <v>1949270</v>
      </c>
      <c r="Z98">
        <v>1775010</v>
      </c>
    </row>
    <row r="99" spans="1:26" hidden="1" x14ac:dyDescent="0.35">
      <c r="A99" s="4">
        <f t="shared" si="2"/>
        <v>1512</v>
      </c>
      <c r="B99" s="4" t="str">
        <f t="shared" si="3"/>
        <v>Moldova-HIV/AIDS, Tuberculosis</v>
      </c>
      <c r="C99" t="s">
        <v>140</v>
      </c>
      <c r="D99" t="s">
        <v>58</v>
      </c>
      <c r="E99" t="s">
        <v>218</v>
      </c>
      <c r="F99" t="s">
        <v>208</v>
      </c>
      <c r="G99" t="s">
        <v>321</v>
      </c>
      <c r="H99" t="s">
        <v>239</v>
      </c>
      <c r="I99" t="s">
        <v>64</v>
      </c>
      <c r="J99" t="s">
        <v>440</v>
      </c>
      <c r="K99" t="s">
        <v>399</v>
      </c>
      <c r="L99" s="25">
        <v>45097</v>
      </c>
      <c r="M99" t="s">
        <v>36</v>
      </c>
      <c r="N99" s="25">
        <v>45253</v>
      </c>
      <c r="O99" s="25">
        <v>45275</v>
      </c>
      <c r="P99">
        <v>6.5</v>
      </c>
      <c r="Q99" t="s">
        <v>251</v>
      </c>
      <c r="R99" s="45">
        <v>18507625</v>
      </c>
      <c r="S99">
        <v>18507625</v>
      </c>
      <c r="T99">
        <v>18507625</v>
      </c>
      <c r="U99">
        <v>0</v>
      </c>
      <c r="V99">
        <v>0</v>
      </c>
      <c r="W99">
        <v>0</v>
      </c>
      <c r="X99">
        <v>0</v>
      </c>
      <c r="Y99">
        <v>8531332</v>
      </c>
      <c r="Z99">
        <v>8531332</v>
      </c>
    </row>
    <row r="100" spans="1:26" hidden="1" x14ac:dyDescent="0.35">
      <c r="A100" s="4">
        <f t="shared" si="2"/>
        <v>1442</v>
      </c>
      <c r="B100" s="4" t="str">
        <f t="shared" si="3"/>
        <v>Mongolia-HIV/AIDS, Tuberculosis</v>
      </c>
      <c r="C100" t="s">
        <v>141</v>
      </c>
      <c r="D100" t="s">
        <v>52</v>
      </c>
      <c r="E100" t="s">
        <v>218</v>
      </c>
      <c r="F100" t="s">
        <v>208</v>
      </c>
      <c r="G100" t="s">
        <v>322</v>
      </c>
      <c r="H100" t="s">
        <v>239</v>
      </c>
      <c r="I100" t="s">
        <v>64</v>
      </c>
      <c r="J100" t="s">
        <v>437</v>
      </c>
      <c r="K100" t="s">
        <v>399</v>
      </c>
      <c r="L100" s="25">
        <v>45022</v>
      </c>
      <c r="M100" t="s">
        <v>36</v>
      </c>
      <c r="N100" s="25">
        <v>45127</v>
      </c>
      <c r="O100" s="25">
        <v>45159</v>
      </c>
      <c r="P100">
        <v>5</v>
      </c>
      <c r="Q100" t="s">
        <v>241</v>
      </c>
      <c r="R100" s="45">
        <v>14094536</v>
      </c>
      <c r="S100">
        <v>14094536</v>
      </c>
      <c r="T100">
        <v>14094536</v>
      </c>
      <c r="U100">
        <v>0</v>
      </c>
      <c r="V100">
        <v>0</v>
      </c>
      <c r="W100">
        <v>0</v>
      </c>
      <c r="X100">
        <v>0</v>
      </c>
      <c r="Y100">
        <v>7373428</v>
      </c>
      <c r="Z100">
        <v>7373428</v>
      </c>
    </row>
    <row r="101" spans="1:26" hidden="1" x14ac:dyDescent="0.35">
      <c r="A101" s="4" t="str">
        <f t="shared" si="2"/>
        <v/>
      </c>
      <c r="B101" s="4" t="str">
        <f t="shared" si="3"/>
        <v>Mongolia-HIV/AIDS, Tuberculosis</v>
      </c>
      <c r="C101" t="s">
        <v>141</v>
      </c>
      <c r="D101" t="s">
        <v>52</v>
      </c>
      <c r="E101" t="s">
        <v>218</v>
      </c>
      <c r="F101" t="s">
        <v>208</v>
      </c>
      <c r="G101" t="s">
        <v>449</v>
      </c>
      <c r="H101" t="s">
        <v>267</v>
      </c>
      <c r="I101" t="s">
        <v>64</v>
      </c>
      <c r="J101" t="s">
        <v>428</v>
      </c>
      <c r="K101" t="s">
        <v>243</v>
      </c>
      <c r="P101"/>
      <c r="Q101" t="s">
        <v>241</v>
      </c>
      <c r="R101" s="45">
        <v>0</v>
      </c>
      <c r="S101">
        <v>0</v>
      </c>
      <c r="T101">
        <v>0</v>
      </c>
      <c r="U101">
        <v>0</v>
      </c>
      <c r="V101">
        <v>0</v>
      </c>
      <c r="W101">
        <v>0</v>
      </c>
      <c r="X101">
        <v>0</v>
      </c>
      <c r="Y101">
        <v>0</v>
      </c>
      <c r="Z101">
        <v>0</v>
      </c>
    </row>
    <row r="102" spans="1:26" hidden="1" x14ac:dyDescent="0.35">
      <c r="A102" s="4">
        <f t="shared" si="2"/>
        <v>1643</v>
      </c>
      <c r="B102" s="4" t="str">
        <f t="shared" si="3"/>
        <v>Montenegro-HIV/AIDS</v>
      </c>
      <c r="C102" t="s">
        <v>142</v>
      </c>
      <c r="D102" t="s">
        <v>58</v>
      </c>
      <c r="E102" t="s">
        <v>218</v>
      </c>
      <c r="F102" t="s">
        <v>59</v>
      </c>
      <c r="G102" t="s">
        <v>323</v>
      </c>
      <c r="H102" t="s">
        <v>239</v>
      </c>
      <c r="I102" t="s">
        <v>64</v>
      </c>
      <c r="J102" t="s">
        <v>441</v>
      </c>
      <c r="K102" t="s">
        <v>243</v>
      </c>
      <c r="P102"/>
      <c r="Q102" t="s">
        <v>251</v>
      </c>
      <c r="R102" s="45">
        <v>935148</v>
      </c>
      <c r="S102">
        <v>0</v>
      </c>
      <c r="T102">
        <v>0</v>
      </c>
      <c r="U102">
        <v>0</v>
      </c>
      <c r="V102">
        <v>0</v>
      </c>
      <c r="W102">
        <v>0</v>
      </c>
      <c r="X102">
        <v>0</v>
      </c>
      <c r="Y102">
        <v>0</v>
      </c>
      <c r="Z102">
        <v>0</v>
      </c>
    </row>
    <row r="103" spans="1:26" hidden="1" x14ac:dyDescent="0.35">
      <c r="A103" s="4">
        <f t="shared" si="2"/>
        <v>1454</v>
      </c>
      <c r="B103" s="4" t="str">
        <f t="shared" si="3"/>
        <v>Morocco-HIV/AIDS, Tuberculosis</v>
      </c>
      <c r="C103" t="s">
        <v>143</v>
      </c>
      <c r="D103" t="s">
        <v>97</v>
      </c>
      <c r="E103" t="s">
        <v>218</v>
      </c>
      <c r="F103" t="s">
        <v>208</v>
      </c>
      <c r="G103" t="s">
        <v>324</v>
      </c>
      <c r="H103" t="s">
        <v>239</v>
      </c>
      <c r="I103" t="s">
        <v>74</v>
      </c>
      <c r="J103" t="s">
        <v>440</v>
      </c>
      <c r="K103" t="s">
        <v>399</v>
      </c>
      <c r="L103" s="25">
        <v>45097</v>
      </c>
      <c r="M103" t="s">
        <v>36</v>
      </c>
      <c r="N103" s="25">
        <v>45218</v>
      </c>
      <c r="O103" s="25">
        <v>45243</v>
      </c>
      <c r="P103">
        <v>5.4</v>
      </c>
      <c r="Q103" t="s">
        <v>251</v>
      </c>
      <c r="R103" s="45">
        <v>21287737</v>
      </c>
      <c r="S103">
        <v>21287737</v>
      </c>
      <c r="T103">
        <v>21287737</v>
      </c>
      <c r="U103">
        <v>0</v>
      </c>
      <c r="V103">
        <v>0</v>
      </c>
      <c r="W103">
        <v>0</v>
      </c>
      <c r="X103">
        <v>0</v>
      </c>
      <c r="Y103">
        <v>6538000</v>
      </c>
      <c r="Z103">
        <v>6538000</v>
      </c>
    </row>
    <row r="104" spans="1:26" hidden="1" x14ac:dyDescent="0.35">
      <c r="A104" s="4">
        <f t="shared" si="2"/>
        <v>1527</v>
      </c>
      <c r="B104" s="4" t="str">
        <f t="shared" si="3"/>
        <v>Mozambique-HIV/AIDS, Tuberculosis</v>
      </c>
      <c r="C104" t="s">
        <v>144</v>
      </c>
      <c r="D104" t="s">
        <v>107</v>
      </c>
      <c r="E104" t="s">
        <v>219</v>
      </c>
      <c r="F104" t="s">
        <v>208</v>
      </c>
      <c r="G104" t="s">
        <v>325</v>
      </c>
      <c r="H104" t="s">
        <v>246</v>
      </c>
      <c r="I104" t="s">
        <v>54</v>
      </c>
      <c r="J104" t="s">
        <v>440</v>
      </c>
      <c r="K104" t="s">
        <v>399</v>
      </c>
      <c r="L104" s="25">
        <v>45096</v>
      </c>
      <c r="M104" t="s">
        <v>36</v>
      </c>
      <c r="N104" s="25">
        <v>45267</v>
      </c>
      <c r="O104" s="25">
        <v>45279</v>
      </c>
      <c r="P104">
        <v>6.6</v>
      </c>
      <c r="Q104" t="s">
        <v>241</v>
      </c>
      <c r="R104" s="45">
        <v>520727787</v>
      </c>
      <c r="S104">
        <v>514727787</v>
      </c>
      <c r="T104">
        <v>514727787</v>
      </c>
      <c r="U104">
        <v>11750000</v>
      </c>
      <c r="V104">
        <v>11750000</v>
      </c>
      <c r="W104">
        <v>0</v>
      </c>
      <c r="X104">
        <v>0</v>
      </c>
      <c r="Y104">
        <v>116944572</v>
      </c>
      <c r="Z104">
        <v>101027955</v>
      </c>
    </row>
    <row r="105" spans="1:26" hidden="1" x14ac:dyDescent="0.35">
      <c r="A105" s="4">
        <f t="shared" si="2"/>
        <v>1572</v>
      </c>
      <c r="B105" s="4" t="str">
        <f t="shared" si="3"/>
        <v>Mozambique-Malaria,RSSH</v>
      </c>
      <c r="C105" t="s">
        <v>144</v>
      </c>
      <c r="D105" t="s">
        <v>107</v>
      </c>
      <c r="E105" t="s">
        <v>219</v>
      </c>
      <c r="F105" t="s">
        <v>212</v>
      </c>
      <c r="G105" t="s">
        <v>326</v>
      </c>
      <c r="H105" t="s">
        <v>246</v>
      </c>
      <c r="I105" t="s">
        <v>54</v>
      </c>
      <c r="J105" t="s">
        <v>440</v>
      </c>
      <c r="K105" t="s">
        <v>399</v>
      </c>
      <c r="L105" s="25">
        <v>45096</v>
      </c>
      <c r="M105" t="s">
        <v>36</v>
      </c>
      <c r="N105" s="25">
        <v>45267</v>
      </c>
      <c r="O105" s="25">
        <v>45279</v>
      </c>
      <c r="P105">
        <v>6.6</v>
      </c>
      <c r="Q105" t="s">
        <v>241</v>
      </c>
      <c r="R105" s="45">
        <v>249814703</v>
      </c>
      <c r="S105">
        <v>255814699</v>
      </c>
      <c r="T105">
        <v>255814699</v>
      </c>
      <c r="U105">
        <v>7000000</v>
      </c>
      <c r="V105">
        <v>7000000</v>
      </c>
      <c r="W105">
        <v>0</v>
      </c>
      <c r="X105">
        <v>0</v>
      </c>
      <c r="Y105">
        <v>161985676</v>
      </c>
      <c r="Z105">
        <v>122082548</v>
      </c>
    </row>
    <row r="106" spans="1:26" hidden="1" x14ac:dyDescent="0.35">
      <c r="A106" s="4" t="str">
        <f t="shared" si="2"/>
        <v/>
      </c>
      <c r="B106" s="4" t="str">
        <f t="shared" si="3"/>
        <v>Mozambique-RSSH</v>
      </c>
      <c r="C106" t="s">
        <v>144</v>
      </c>
      <c r="D106" t="s">
        <v>107</v>
      </c>
      <c r="E106" t="s">
        <v>219</v>
      </c>
      <c r="F106" t="s">
        <v>91</v>
      </c>
      <c r="G106" t="s">
        <v>443</v>
      </c>
      <c r="H106" t="s">
        <v>267</v>
      </c>
      <c r="I106" t="s">
        <v>54</v>
      </c>
      <c r="K106" t="s">
        <v>243</v>
      </c>
      <c r="P106"/>
      <c r="Q106" t="s">
        <v>241</v>
      </c>
      <c r="R106" s="45">
        <v>0</v>
      </c>
      <c r="S106" s="45">
        <v>0</v>
      </c>
      <c r="T106">
        <v>0</v>
      </c>
      <c r="U106">
        <v>0</v>
      </c>
      <c r="V106">
        <v>0</v>
      </c>
      <c r="W106">
        <v>0</v>
      </c>
      <c r="X106">
        <v>0</v>
      </c>
      <c r="Y106" s="45">
        <v>1000000</v>
      </c>
      <c r="Z106">
        <v>1000000</v>
      </c>
    </row>
    <row r="107" spans="1:26" hidden="1" x14ac:dyDescent="0.35">
      <c r="A107" s="4" t="str">
        <f t="shared" si="2"/>
        <v/>
      </c>
      <c r="B107" s="4" t="str">
        <f t="shared" si="3"/>
        <v>Multicountry Africa ECSA-HC-RSSH</v>
      </c>
      <c r="C107" t="s">
        <v>431</v>
      </c>
      <c r="D107" t="s">
        <v>107</v>
      </c>
      <c r="F107" t="s">
        <v>91</v>
      </c>
      <c r="G107" t="s">
        <v>432</v>
      </c>
      <c r="H107" t="s">
        <v>433</v>
      </c>
      <c r="I107" t="s">
        <v>54</v>
      </c>
      <c r="J107" t="s">
        <v>439</v>
      </c>
      <c r="K107" t="s">
        <v>240</v>
      </c>
      <c r="L107" s="25">
        <v>45350</v>
      </c>
      <c r="M107" t="s">
        <v>36</v>
      </c>
      <c r="P107"/>
      <c r="Q107" t="s">
        <v>241</v>
      </c>
      <c r="R107" s="45">
        <v>0</v>
      </c>
      <c r="S107">
        <v>0</v>
      </c>
      <c r="T107">
        <v>0</v>
      </c>
      <c r="U107">
        <v>0</v>
      </c>
      <c r="V107">
        <v>0</v>
      </c>
      <c r="W107">
        <v>5000000</v>
      </c>
      <c r="X107">
        <v>5000000</v>
      </c>
      <c r="Y107">
        <v>3547500</v>
      </c>
      <c r="Z107">
        <v>3547500</v>
      </c>
    </row>
    <row r="108" spans="1:26" hidden="1" x14ac:dyDescent="0.35">
      <c r="A108" s="4">
        <f t="shared" si="2"/>
        <v>1700</v>
      </c>
      <c r="B108" s="4" t="str">
        <f t="shared" si="3"/>
        <v>Multicountry Caribbean MCC-HIV/AIDS, Tuberculosis</v>
      </c>
      <c r="C108" t="s">
        <v>434</v>
      </c>
      <c r="D108" t="s">
        <v>71</v>
      </c>
      <c r="E108" t="s">
        <v>218</v>
      </c>
      <c r="F108" t="s">
        <v>208</v>
      </c>
      <c r="G108" t="s">
        <v>435</v>
      </c>
      <c r="H108" t="s">
        <v>239</v>
      </c>
      <c r="I108" t="s">
        <v>64</v>
      </c>
      <c r="J108" t="s">
        <v>442</v>
      </c>
      <c r="K108" t="s">
        <v>243</v>
      </c>
      <c r="P108"/>
      <c r="Q108" t="s">
        <v>241</v>
      </c>
      <c r="R108" s="45">
        <v>3391214</v>
      </c>
      <c r="S108">
        <v>3391214</v>
      </c>
      <c r="T108">
        <v>0</v>
      </c>
      <c r="U108">
        <v>0</v>
      </c>
      <c r="V108">
        <v>0</v>
      </c>
      <c r="W108">
        <v>0</v>
      </c>
      <c r="X108">
        <v>0</v>
      </c>
      <c r="Y108">
        <v>0</v>
      </c>
      <c r="Z108">
        <v>0</v>
      </c>
    </row>
    <row r="109" spans="1:26" s="66" customFormat="1" hidden="1" x14ac:dyDescent="0.35">
      <c r="A109" s="4">
        <f t="shared" si="2"/>
        <v>1605</v>
      </c>
      <c r="B109" s="4" t="str">
        <f t="shared" si="3"/>
        <v>Multicountry East Asia and Pacific RAI-RSSH</v>
      </c>
      <c r="C109" s="66" t="s">
        <v>146</v>
      </c>
      <c r="D109" s="66" t="s">
        <v>66</v>
      </c>
      <c r="E109" s="66" t="s">
        <v>219</v>
      </c>
      <c r="F109" s="66" t="s">
        <v>91</v>
      </c>
      <c r="G109" s="66" t="s">
        <v>327</v>
      </c>
      <c r="H109" s="66" t="s">
        <v>239</v>
      </c>
      <c r="I109" s="66" t="s">
        <v>54</v>
      </c>
      <c r="J109" s="66" t="s">
        <v>440</v>
      </c>
      <c r="K109" s="66" t="s">
        <v>240</v>
      </c>
      <c r="L109" s="67">
        <v>45096</v>
      </c>
      <c r="M109" s="66" t="s">
        <v>36</v>
      </c>
      <c r="N109" s="67">
        <v>45267</v>
      </c>
      <c r="O109" s="25"/>
      <c r="Q109" s="66" t="s">
        <v>241</v>
      </c>
      <c r="R109" s="68">
        <v>40000000</v>
      </c>
      <c r="S109" s="68">
        <v>40000000</v>
      </c>
      <c r="T109" s="66">
        <v>40000000</v>
      </c>
      <c r="U109" s="66">
        <v>0</v>
      </c>
      <c r="V109" s="66">
        <v>0</v>
      </c>
      <c r="W109" s="66">
        <v>0</v>
      </c>
      <c r="X109" s="66">
        <v>0</v>
      </c>
      <c r="Y109" s="68">
        <v>9854413</v>
      </c>
      <c r="Z109" s="66">
        <v>9854413</v>
      </c>
    </row>
    <row r="110" spans="1:26" hidden="1" x14ac:dyDescent="0.35">
      <c r="A110" s="4">
        <f t="shared" si="2"/>
        <v>1401</v>
      </c>
      <c r="B110" s="4" t="s">
        <v>452</v>
      </c>
      <c r="C110" t="s">
        <v>146</v>
      </c>
      <c r="D110" t="s">
        <v>66</v>
      </c>
      <c r="E110" t="s">
        <v>219</v>
      </c>
      <c r="F110" t="s">
        <v>68</v>
      </c>
      <c r="G110" t="s">
        <v>328</v>
      </c>
      <c r="H110" t="s">
        <v>329</v>
      </c>
      <c r="I110" t="s">
        <v>54</v>
      </c>
      <c r="J110" t="s">
        <v>437</v>
      </c>
      <c r="K110" t="s">
        <v>399</v>
      </c>
      <c r="L110" s="25">
        <v>45027</v>
      </c>
      <c r="M110" t="s">
        <v>36</v>
      </c>
      <c r="N110" s="25">
        <v>45267</v>
      </c>
      <c r="O110" s="25">
        <v>45279</v>
      </c>
      <c r="P110"/>
      <c r="Q110" t="s">
        <v>241</v>
      </c>
      <c r="R110" s="45">
        <v>96294061</v>
      </c>
      <c r="S110">
        <v>96294061</v>
      </c>
      <c r="T110">
        <v>96294061</v>
      </c>
      <c r="U110">
        <v>0</v>
      </c>
      <c r="V110">
        <v>0</v>
      </c>
      <c r="W110">
        <v>50000000</v>
      </c>
      <c r="X110">
        <v>50000000</v>
      </c>
      <c r="Y110">
        <v>66723595</v>
      </c>
      <c r="Z110">
        <v>65993753</v>
      </c>
    </row>
    <row r="111" spans="1:26" hidden="1" x14ac:dyDescent="0.35">
      <c r="A111" s="4">
        <f t="shared" si="2"/>
        <v>1632</v>
      </c>
      <c r="B111" s="4" t="str">
        <f t="shared" ref="B111:B112" si="5">IF(C111="CÃ´te d'Ivoire",_xlfn.CONCAT("Côte d'Ivoire-",F111),_xlfn.CONCAT(C111,"-",F111))</f>
        <v>Multicountry Middle East MER-HIV/AIDS,Tuberculosis,Malaria</v>
      </c>
      <c r="C111" t="s">
        <v>147</v>
      </c>
      <c r="D111" t="s">
        <v>97</v>
      </c>
      <c r="E111" t="s">
        <v>202</v>
      </c>
      <c r="F111" t="s">
        <v>209</v>
      </c>
      <c r="G111" t="s">
        <v>330</v>
      </c>
      <c r="H111" t="s">
        <v>329</v>
      </c>
      <c r="I111" t="s">
        <v>67</v>
      </c>
      <c r="J111" t="s">
        <v>441</v>
      </c>
      <c r="K111" t="s">
        <v>243</v>
      </c>
      <c r="P111"/>
      <c r="Q111" t="s">
        <v>241</v>
      </c>
      <c r="R111" s="45">
        <v>54446469</v>
      </c>
      <c r="S111">
        <v>54446469</v>
      </c>
      <c r="T111">
        <v>0</v>
      </c>
      <c r="U111">
        <v>0</v>
      </c>
      <c r="V111">
        <v>0</v>
      </c>
      <c r="W111">
        <v>0</v>
      </c>
      <c r="X111">
        <v>0</v>
      </c>
      <c r="Y111">
        <v>0</v>
      </c>
      <c r="Z111">
        <v>0</v>
      </c>
    </row>
    <row r="112" spans="1:26" hidden="1" x14ac:dyDescent="0.35">
      <c r="A112" s="4">
        <f t="shared" si="2"/>
        <v>1660</v>
      </c>
      <c r="B112" s="4" t="str">
        <f t="shared" si="5"/>
        <v>Multicountry North Africa-HIV/AIDS</v>
      </c>
      <c r="C112" t="s">
        <v>148</v>
      </c>
      <c r="D112" t="s">
        <v>97</v>
      </c>
      <c r="E112" t="s">
        <v>218</v>
      </c>
      <c r="F112" t="s">
        <v>59</v>
      </c>
      <c r="G112" t="s">
        <v>404</v>
      </c>
      <c r="H112" t="s">
        <v>246</v>
      </c>
      <c r="I112" t="s">
        <v>60</v>
      </c>
      <c r="J112" t="s">
        <v>438</v>
      </c>
      <c r="K112" t="s">
        <v>399</v>
      </c>
      <c r="L112" s="25">
        <v>45183</v>
      </c>
      <c r="M112" t="s">
        <v>36</v>
      </c>
      <c r="N112" s="25">
        <v>45267</v>
      </c>
      <c r="O112" s="25">
        <v>45279</v>
      </c>
      <c r="P112"/>
      <c r="Q112" t="s">
        <v>241</v>
      </c>
      <c r="R112" s="45">
        <v>9551333</v>
      </c>
      <c r="S112">
        <v>9551333</v>
      </c>
      <c r="T112">
        <v>9551333</v>
      </c>
      <c r="U112">
        <v>500000</v>
      </c>
      <c r="V112">
        <v>500000</v>
      </c>
      <c r="W112">
        <v>0</v>
      </c>
      <c r="X112">
        <v>0</v>
      </c>
      <c r="Y112">
        <v>1509745</v>
      </c>
      <c r="Z112">
        <v>1509745</v>
      </c>
    </row>
    <row r="113" spans="1:28" hidden="1" x14ac:dyDescent="0.35">
      <c r="A113" s="4">
        <f t="shared" si="2"/>
        <v>1475</v>
      </c>
      <c r="B113" s="4" t="str">
        <f t="shared" si="3"/>
        <v>Multicountry Western Pacific-HIV/AIDS, Tuberculosis</v>
      </c>
      <c r="C113" t="s">
        <v>149</v>
      </c>
      <c r="D113" t="s">
        <v>52</v>
      </c>
      <c r="E113" t="s">
        <v>218</v>
      </c>
      <c r="F113" t="s">
        <v>208</v>
      </c>
      <c r="G113" t="s">
        <v>331</v>
      </c>
      <c r="H113" t="s">
        <v>239</v>
      </c>
      <c r="I113" t="s">
        <v>64</v>
      </c>
      <c r="J113" t="s">
        <v>440</v>
      </c>
      <c r="K113" t="s">
        <v>399</v>
      </c>
      <c r="L113" s="25">
        <v>45096</v>
      </c>
      <c r="M113" t="s">
        <v>36</v>
      </c>
      <c r="N113" s="25">
        <v>45254</v>
      </c>
      <c r="O113" s="25">
        <v>45268</v>
      </c>
      <c r="P113">
        <v>6.2</v>
      </c>
      <c r="Q113" t="s">
        <v>241</v>
      </c>
      <c r="R113" s="45">
        <v>11338271</v>
      </c>
      <c r="S113">
        <v>11338271</v>
      </c>
      <c r="T113">
        <v>11338271</v>
      </c>
      <c r="U113">
        <v>0</v>
      </c>
      <c r="V113">
        <v>0</v>
      </c>
      <c r="W113">
        <v>0</v>
      </c>
      <c r="X113">
        <v>0</v>
      </c>
      <c r="Y113">
        <v>5105000</v>
      </c>
      <c r="Z113">
        <v>2461679</v>
      </c>
    </row>
    <row r="114" spans="1:28" hidden="1" x14ac:dyDescent="0.35">
      <c r="A114" s="4">
        <f t="shared" si="2"/>
        <v>1476</v>
      </c>
      <c r="B114" s="4" t="str">
        <f t="shared" si="3"/>
        <v>Multicountry Western Pacific-Malaria</v>
      </c>
      <c r="C114" t="s">
        <v>149</v>
      </c>
      <c r="D114" t="s">
        <v>52</v>
      </c>
      <c r="E114" t="s">
        <v>218</v>
      </c>
      <c r="F114" t="s">
        <v>68</v>
      </c>
      <c r="G114" t="s">
        <v>332</v>
      </c>
      <c r="H114" t="s">
        <v>239</v>
      </c>
      <c r="I114" t="s">
        <v>64</v>
      </c>
      <c r="J114" t="s">
        <v>440</v>
      </c>
      <c r="K114" t="s">
        <v>399</v>
      </c>
      <c r="L114" s="25">
        <v>45096</v>
      </c>
      <c r="M114" t="s">
        <v>36</v>
      </c>
      <c r="N114" s="25">
        <v>45239</v>
      </c>
      <c r="O114" s="25">
        <v>45268</v>
      </c>
      <c r="P114">
        <v>6.2</v>
      </c>
      <c r="Q114" t="s">
        <v>241</v>
      </c>
      <c r="R114" s="45">
        <v>2461679</v>
      </c>
      <c r="S114">
        <v>2461679</v>
      </c>
      <c r="T114">
        <v>2461679</v>
      </c>
      <c r="U114">
        <v>0</v>
      </c>
      <c r="V114">
        <v>0</v>
      </c>
      <c r="W114">
        <v>0</v>
      </c>
      <c r="X114">
        <v>0</v>
      </c>
      <c r="Y114">
        <v>701190</v>
      </c>
      <c r="Z114">
        <v>701190</v>
      </c>
    </row>
    <row r="115" spans="1:28" hidden="1" x14ac:dyDescent="0.35">
      <c r="A115" s="4">
        <f t="shared" si="2"/>
        <v>1437</v>
      </c>
      <c r="B115" s="4" t="str">
        <f t="shared" si="3"/>
        <v>Myanmar-HIV/AIDS, Tuberculosis</v>
      </c>
      <c r="C115" t="s">
        <v>150</v>
      </c>
      <c r="D115" t="s">
        <v>66</v>
      </c>
      <c r="E115" t="s">
        <v>219</v>
      </c>
      <c r="F115" t="s">
        <v>208</v>
      </c>
      <c r="G115" t="s">
        <v>333</v>
      </c>
      <c r="H115" t="s">
        <v>246</v>
      </c>
      <c r="I115" t="s">
        <v>74</v>
      </c>
      <c r="J115" t="s">
        <v>437</v>
      </c>
      <c r="K115" t="s">
        <v>399</v>
      </c>
      <c r="L115" s="25">
        <v>45027</v>
      </c>
      <c r="M115" t="s">
        <v>36</v>
      </c>
      <c r="N115" s="25">
        <v>45267</v>
      </c>
      <c r="O115" s="25">
        <v>45279</v>
      </c>
      <c r="P115">
        <v>8.9</v>
      </c>
      <c r="Q115" t="s">
        <v>241</v>
      </c>
      <c r="R115" s="45">
        <v>172909459</v>
      </c>
      <c r="S115" s="45">
        <v>172909459</v>
      </c>
      <c r="T115">
        <v>172909459</v>
      </c>
      <c r="U115">
        <v>6000000</v>
      </c>
      <c r="V115">
        <v>6000000</v>
      </c>
      <c r="W115">
        <v>0</v>
      </c>
      <c r="X115">
        <v>0</v>
      </c>
      <c r="Y115" s="45">
        <v>69540404</v>
      </c>
      <c r="Z115">
        <v>69540404</v>
      </c>
    </row>
    <row r="116" spans="1:28" hidden="1" x14ac:dyDescent="0.35">
      <c r="A116" s="4">
        <f t="shared" si="2"/>
        <v>1464</v>
      </c>
      <c r="B116" s="4" t="str">
        <f t="shared" si="3"/>
        <v>Namibia-HIV/AIDS,Tuberculosis,Malaria</v>
      </c>
      <c r="C116" t="s">
        <v>151</v>
      </c>
      <c r="D116" t="s">
        <v>56</v>
      </c>
      <c r="E116" t="s">
        <v>202</v>
      </c>
      <c r="F116" t="s">
        <v>209</v>
      </c>
      <c r="G116" t="s">
        <v>334</v>
      </c>
      <c r="H116" t="s">
        <v>246</v>
      </c>
      <c r="I116" t="s">
        <v>74</v>
      </c>
      <c r="J116" t="s">
        <v>437</v>
      </c>
      <c r="K116" t="s">
        <v>399</v>
      </c>
      <c r="L116" s="25">
        <v>45027</v>
      </c>
      <c r="M116" t="s">
        <v>36</v>
      </c>
      <c r="N116" s="25">
        <v>45253</v>
      </c>
      <c r="O116" s="25">
        <v>45275</v>
      </c>
      <c r="P116">
        <v>8.8000000000000007</v>
      </c>
      <c r="Q116" t="s">
        <v>241</v>
      </c>
      <c r="R116" s="45">
        <v>32752913</v>
      </c>
      <c r="S116">
        <v>32752913</v>
      </c>
      <c r="T116">
        <v>32752913</v>
      </c>
      <c r="U116">
        <v>1300000</v>
      </c>
      <c r="V116">
        <v>1300000</v>
      </c>
      <c r="W116">
        <v>0</v>
      </c>
      <c r="X116">
        <v>0</v>
      </c>
      <c r="Y116">
        <v>17922460</v>
      </c>
      <c r="Z116">
        <v>17781339</v>
      </c>
    </row>
    <row r="117" spans="1:28" hidden="1" x14ac:dyDescent="0.35">
      <c r="A117" s="4">
        <f t="shared" si="2"/>
        <v>1425</v>
      </c>
      <c r="B117" s="4" t="str">
        <f t="shared" si="3"/>
        <v>Nepal-HIV/AIDS</v>
      </c>
      <c r="C117" t="s">
        <v>152</v>
      </c>
      <c r="D117" t="s">
        <v>52</v>
      </c>
      <c r="E117" t="s">
        <v>202</v>
      </c>
      <c r="F117" t="s">
        <v>59</v>
      </c>
      <c r="G117" t="s">
        <v>335</v>
      </c>
      <c r="H117" t="s">
        <v>246</v>
      </c>
      <c r="I117" t="s">
        <v>67</v>
      </c>
      <c r="J117" t="s">
        <v>441</v>
      </c>
      <c r="K117" t="s">
        <v>243</v>
      </c>
      <c r="P117"/>
      <c r="Q117" t="s">
        <v>241</v>
      </c>
      <c r="R117" s="45">
        <v>29427095</v>
      </c>
      <c r="S117">
        <v>0</v>
      </c>
      <c r="T117">
        <v>0</v>
      </c>
      <c r="U117">
        <v>0</v>
      </c>
      <c r="V117">
        <v>0</v>
      </c>
      <c r="W117">
        <v>0</v>
      </c>
      <c r="X117">
        <v>0</v>
      </c>
      <c r="Y117">
        <v>0</v>
      </c>
      <c r="Z117">
        <v>0</v>
      </c>
    </row>
    <row r="118" spans="1:28" hidden="1" x14ac:dyDescent="0.35">
      <c r="A118" s="4">
        <f t="shared" si="2"/>
        <v>1427</v>
      </c>
      <c r="B118" s="4" t="str">
        <f t="shared" si="3"/>
        <v>Nepal-Malaria</v>
      </c>
      <c r="C118" t="s">
        <v>152</v>
      </c>
      <c r="D118" t="s">
        <v>52</v>
      </c>
      <c r="E118" t="s">
        <v>202</v>
      </c>
      <c r="F118" t="s">
        <v>68</v>
      </c>
      <c r="G118" t="s">
        <v>336</v>
      </c>
      <c r="H118" t="s">
        <v>239</v>
      </c>
      <c r="I118" t="s">
        <v>67</v>
      </c>
      <c r="J118" t="s">
        <v>438</v>
      </c>
      <c r="K118" t="s">
        <v>240</v>
      </c>
      <c r="L118" s="25">
        <v>45181</v>
      </c>
      <c r="M118" t="s">
        <v>36</v>
      </c>
      <c r="P118"/>
      <c r="Q118" t="s">
        <v>241</v>
      </c>
      <c r="R118" s="45">
        <v>3095118</v>
      </c>
      <c r="S118">
        <v>3095118</v>
      </c>
      <c r="T118">
        <v>3095118</v>
      </c>
      <c r="U118">
        <v>0</v>
      </c>
      <c r="V118">
        <v>0</v>
      </c>
      <c r="W118">
        <v>0</v>
      </c>
      <c r="X118">
        <v>0</v>
      </c>
      <c r="Y118">
        <v>940157</v>
      </c>
      <c r="Z118">
        <v>940157</v>
      </c>
    </row>
    <row r="119" spans="1:28" hidden="1" x14ac:dyDescent="0.35">
      <c r="A119" s="4">
        <f t="shared" si="2"/>
        <v>1426</v>
      </c>
      <c r="B119" s="4" t="str">
        <f t="shared" si="3"/>
        <v>Nepal-Tuberculosis</v>
      </c>
      <c r="C119" t="s">
        <v>152</v>
      </c>
      <c r="D119" t="s">
        <v>52</v>
      </c>
      <c r="E119" t="s">
        <v>202</v>
      </c>
      <c r="F119" t="s">
        <v>213</v>
      </c>
      <c r="G119" t="s">
        <v>337</v>
      </c>
      <c r="H119" t="s">
        <v>246</v>
      </c>
      <c r="I119" t="s">
        <v>54</v>
      </c>
      <c r="J119" t="s">
        <v>441</v>
      </c>
      <c r="K119" t="s">
        <v>243</v>
      </c>
      <c r="P119"/>
      <c r="Q119" t="s">
        <v>241</v>
      </c>
      <c r="R119" s="45">
        <v>27108540</v>
      </c>
      <c r="S119">
        <v>0</v>
      </c>
      <c r="T119">
        <v>0</v>
      </c>
      <c r="U119">
        <v>0</v>
      </c>
      <c r="V119">
        <v>0</v>
      </c>
      <c r="W119">
        <v>0</v>
      </c>
      <c r="X119">
        <v>0</v>
      </c>
      <c r="Y119">
        <v>0</v>
      </c>
      <c r="Z119">
        <v>0</v>
      </c>
    </row>
    <row r="120" spans="1:28" s="14" customFormat="1" hidden="1" x14ac:dyDescent="0.35">
      <c r="A120" s="4">
        <f t="shared" si="2"/>
        <v>1663</v>
      </c>
      <c r="B120" s="4" t="str">
        <f t="shared" si="3"/>
        <v>Nicaragua-HIV/AIDS, Tuberculosis</v>
      </c>
      <c r="C120" t="s">
        <v>153</v>
      </c>
      <c r="D120" t="s">
        <v>71</v>
      </c>
      <c r="E120" t="s">
        <v>218</v>
      </c>
      <c r="F120" t="s">
        <v>208</v>
      </c>
      <c r="G120" t="s">
        <v>405</v>
      </c>
      <c r="H120" t="s">
        <v>239</v>
      </c>
      <c r="I120" t="s">
        <v>64</v>
      </c>
      <c r="J120" t="s">
        <v>441</v>
      </c>
      <c r="K120" t="s">
        <v>243</v>
      </c>
      <c r="L120" s="25"/>
      <c r="M120"/>
      <c r="N120" s="25"/>
      <c r="O120" s="25"/>
      <c r="P120"/>
      <c r="Q120" t="s">
        <v>241</v>
      </c>
      <c r="R120" s="45">
        <v>14543582</v>
      </c>
      <c r="S120">
        <v>0</v>
      </c>
      <c r="T120">
        <v>0</v>
      </c>
      <c r="U120">
        <v>0</v>
      </c>
      <c r="V120">
        <v>0</v>
      </c>
      <c r="W120">
        <v>0</v>
      </c>
      <c r="X120">
        <v>0</v>
      </c>
      <c r="Y120">
        <v>0</v>
      </c>
      <c r="Z120">
        <v>0</v>
      </c>
      <c r="AA120"/>
      <c r="AB120"/>
    </row>
    <row r="121" spans="1:28" hidden="1" x14ac:dyDescent="0.35">
      <c r="A121" s="4">
        <f t="shared" si="2"/>
        <v>1662</v>
      </c>
      <c r="B121" s="4" t="str">
        <f t="shared" si="3"/>
        <v>Nicaragua-Malaria</v>
      </c>
      <c r="C121" t="s">
        <v>153</v>
      </c>
      <c r="D121" t="s">
        <v>71</v>
      </c>
      <c r="E121" t="s">
        <v>218</v>
      </c>
      <c r="F121" t="s">
        <v>68</v>
      </c>
      <c r="G121" t="s">
        <v>406</v>
      </c>
      <c r="H121" t="s">
        <v>239</v>
      </c>
      <c r="I121" t="s">
        <v>64</v>
      </c>
      <c r="J121" t="s">
        <v>439</v>
      </c>
      <c r="K121" t="s">
        <v>240</v>
      </c>
      <c r="L121" s="25">
        <v>45348</v>
      </c>
      <c r="M121" t="s">
        <v>36</v>
      </c>
      <c r="P121"/>
      <c r="Q121" t="s">
        <v>241</v>
      </c>
      <c r="R121" s="45">
        <v>6284069</v>
      </c>
      <c r="S121">
        <v>6284069</v>
      </c>
      <c r="T121">
        <v>6284069</v>
      </c>
      <c r="U121">
        <v>0</v>
      </c>
      <c r="V121">
        <v>0</v>
      </c>
      <c r="W121">
        <v>0</v>
      </c>
      <c r="X121">
        <v>0</v>
      </c>
      <c r="Y121">
        <v>763767</v>
      </c>
      <c r="Z121">
        <v>763767</v>
      </c>
    </row>
    <row r="122" spans="1:28" hidden="1" x14ac:dyDescent="0.35">
      <c r="A122" s="4">
        <f t="shared" si="2"/>
        <v>1556</v>
      </c>
      <c r="B122" s="4" t="str">
        <f t="shared" si="3"/>
        <v>Niger-HIV/AIDS</v>
      </c>
      <c r="C122" t="s">
        <v>154</v>
      </c>
      <c r="D122" t="s">
        <v>444</v>
      </c>
      <c r="E122" t="s">
        <v>202</v>
      </c>
      <c r="F122" t="s">
        <v>59</v>
      </c>
      <c r="G122" t="s">
        <v>338</v>
      </c>
      <c r="H122" t="s">
        <v>239</v>
      </c>
      <c r="I122" t="s">
        <v>67</v>
      </c>
      <c r="J122" t="s">
        <v>437</v>
      </c>
      <c r="K122" t="s">
        <v>399</v>
      </c>
      <c r="L122" s="25">
        <v>45027</v>
      </c>
      <c r="M122" t="s">
        <v>36</v>
      </c>
      <c r="N122" s="25">
        <v>45225</v>
      </c>
      <c r="O122" s="25">
        <v>45243</v>
      </c>
      <c r="P122">
        <v>7.7</v>
      </c>
      <c r="Q122" t="s">
        <v>251</v>
      </c>
      <c r="R122" s="45">
        <v>30135943</v>
      </c>
      <c r="S122">
        <v>30135943</v>
      </c>
      <c r="T122">
        <v>30135943</v>
      </c>
      <c r="U122">
        <v>0</v>
      </c>
      <c r="V122">
        <v>0</v>
      </c>
      <c r="W122">
        <v>0</v>
      </c>
      <c r="X122">
        <v>0</v>
      </c>
      <c r="Y122">
        <v>10990689</v>
      </c>
      <c r="Z122">
        <v>10990689</v>
      </c>
    </row>
    <row r="123" spans="1:28" hidden="1" x14ac:dyDescent="0.35">
      <c r="A123" s="4">
        <f t="shared" si="2"/>
        <v>1417</v>
      </c>
      <c r="B123" s="4" t="str">
        <f t="shared" si="3"/>
        <v>Niger-Malaria</v>
      </c>
      <c r="C123" t="s">
        <v>154</v>
      </c>
      <c r="D123" t="s">
        <v>444</v>
      </c>
      <c r="E123" t="s">
        <v>202</v>
      </c>
      <c r="F123" t="s">
        <v>68</v>
      </c>
      <c r="G123" t="s">
        <v>339</v>
      </c>
      <c r="H123" t="s">
        <v>239</v>
      </c>
      <c r="I123" t="s">
        <v>67</v>
      </c>
      <c r="J123" t="s">
        <v>437</v>
      </c>
      <c r="K123" t="s">
        <v>399</v>
      </c>
      <c r="L123" s="25">
        <v>45027</v>
      </c>
      <c r="M123" t="s">
        <v>36</v>
      </c>
      <c r="N123" s="25">
        <v>45225</v>
      </c>
      <c r="O123" s="25">
        <v>45243</v>
      </c>
      <c r="P123">
        <v>7.8</v>
      </c>
      <c r="Q123" t="s">
        <v>251</v>
      </c>
      <c r="R123" s="45">
        <v>112597063</v>
      </c>
      <c r="S123">
        <v>112597063</v>
      </c>
      <c r="T123">
        <v>112597063</v>
      </c>
      <c r="U123">
        <v>0</v>
      </c>
      <c r="V123">
        <v>0</v>
      </c>
      <c r="W123">
        <v>0</v>
      </c>
      <c r="X123">
        <v>0</v>
      </c>
      <c r="Y123">
        <v>32486658</v>
      </c>
      <c r="Z123">
        <v>32486658</v>
      </c>
    </row>
    <row r="124" spans="1:28" hidden="1" x14ac:dyDescent="0.35">
      <c r="A124" s="4">
        <f t="shared" si="2"/>
        <v>1683</v>
      </c>
      <c r="B124" s="4" t="str">
        <f t="shared" si="3"/>
        <v>Niger-Tuberculosis</v>
      </c>
      <c r="C124" t="s">
        <v>154</v>
      </c>
      <c r="D124" t="s">
        <v>444</v>
      </c>
      <c r="E124" t="s">
        <v>202</v>
      </c>
      <c r="F124" t="s">
        <v>213</v>
      </c>
      <c r="G124" t="s">
        <v>423</v>
      </c>
      <c r="H124" t="s">
        <v>239</v>
      </c>
      <c r="I124" t="s">
        <v>67</v>
      </c>
      <c r="J124" t="s">
        <v>441</v>
      </c>
      <c r="K124" t="s">
        <v>243</v>
      </c>
      <c r="P124"/>
      <c r="Q124" t="s">
        <v>251</v>
      </c>
      <c r="R124" s="45">
        <v>8317785</v>
      </c>
      <c r="S124" s="45">
        <v>0</v>
      </c>
      <c r="T124">
        <v>0</v>
      </c>
      <c r="U124" s="45">
        <v>0</v>
      </c>
      <c r="V124">
        <v>0</v>
      </c>
      <c r="W124">
        <v>0</v>
      </c>
      <c r="X124">
        <v>0</v>
      </c>
      <c r="Y124" s="45">
        <v>0</v>
      </c>
      <c r="Z124">
        <v>0</v>
      </c>
    </row>
    <row r="125" spans="1:28" hidden="1" x14ac:dyDescent="0.35">
      <c r="A125" s="4">
        <f t="shared" si="2"/>
        <v>1535</v>
      </c>
      <c r="B125" s="4" t="str">
        <f t="shared" si="3"/>
        <v>Nigeria-HIV/AIDS, Tuberculosis</v>
      </c>
      <c r="C125" t="s">
        <v>155</v>
      </c>
      <c r="D125" t="s">
        <v>79</v>
      </c>
      <c r="E125" t="s">
        <v>219</v>
      </c>
      <c r="F125" t="s">
        <v>208</v>
      </c>
      <c r="G125" t="s">
        <v>340</v>
      </c>
      <c r="H125" t="s">
        <v>246</v>
      </c>
      <c r="I125" t="s">
        <v>54</v>
      </c>
      <c r="J125" t="s">
        <v>437</v>
      </c>
      <c r="K125" t="s">
        <v>399</v>
      </c>
      <c r="L125" s="25">
        <v>45027</v>
      </c>
      <c r="M125" t="s">
        <v>36</v>
      </c>
      <c r="N125" s="25">
        <v>45232</v>
      </c>
      <c r="O125" s="25">
        <v>45264</v>
      </c>
      <c r="P125">
        <v>8.3000000000000007</v>
      </c>
      <c r="Q125" t="s">
        <v>241</v>
      </c>
      <c r="R125" s="45">
        <v>489688159</v>
      </c>
      <c r="S125" s="45">
        <v>489688159</v>
      </c>
      <c r="T125">
        <v>489688159</v>
      </c>
      <c r="U125">
        <v>13500000</v>
      </c>
      <c r="V125">
        <v>13500000</v>
      </c>
      <c r="W125">
        <v>0</v>
      </c>
      <c r="X125">
        <v>0</v>
      </c>
      <c r="Y125" s="45">
        <v>386690286</v>
      </c>
      <c r="Z125">
        <v>386690286</v>
      </c>
    </row>
    <row r="126" spans="1:28" hidden="1" x14ac:dyDescent="0.35">
      <c r="A126" s="4">
        <f t="shared" si="2"/>
        <v>1536</v>
      </c>
      <c r="B126" s="4" t="str">
        <f t="shared" si="3"/>
        <v>Nigeria-Malaria,RSSH</v>
      </c>
      <c r="C126" t="s">
        <v>155</v>
      </c>
      <c r="D126" t="s">
        <v>79</v>
      </c>
      <c r="E126" t="s">
        <v>219</v>
      </c>
      <c r="F126" t="s">
        <v>212</v>
      </c>
      <c r="G126" t="s">
        <v>341</v>
      </c>
      <c r="H126" t="s">
        <v>239</v>
      </c>
      <c r="I126" t="s">
        <v>54</v>
      </c>
      <c r="J126" t="s">
        <v>437</v>
      </c>
      <c r="K126" t="s">
        <v>399</v>
      </c>
      <c r="L126" s="25">
        <v>45028</v>
      </c>
      <c r="M126" t="s">
        <v>36</v>
      </c>
      <c r="N126" s="25">
        <v>45196</v>
      </c>
      <c r="O126" s="25">
        <v>45231</v>
      </c>
      <c r="P126">
        <v>7.4</v>
      </c>
      <c r="Q126" t="s">
        <v>241</v>
      </c>
      <c r="R126" s="45">
        <v>443468772</v>
      </c>
      <c r="S126">
        <v>443468772</v>
      </c>
      <c r="T126">
        <v>443468772</v>
      </c>
      <c r="U126">
        <v>0</v>
      </c>
      <c r="V126">
        <v>0</v>
      </c>
      <c r="W126">
        <v>0</v>
      </c>
      <c r="X126">
        <v>0</v>
      </c>
      <c r="Y126">
        <v>379237355</v>
      </c>
      <c r="Z126">
        <v>379237355</v>
      </c>
    </row>
    <row r="127" spans="1:28" hidden="1" x14ac:dyDescent="0.35">
      <c r="A127" s="4">
        <f t="shared" si="2"/>
        <v>1404</v>
      </c>
      <c r="B127" s="4" t="str">
        <f t="shared" si="3"/>
        <v>Pakistan-HIV/AIDS</v>
      </c>
      <c r="C127" t="s">
        <v>156</v>
      </c>
      <c r="D127" t="s">
        <v>66</v>
      </c>
      <c r="E127" t="s">
        <v>219</v>
      </c>
      <c r="F127" t="s">
        <v>59</v>
      </c>
      <c r="G127" t="s">
        <v>342</v>
      </c>
      <c r="H127" t="s">
        <v>246</v>
      </c>
      <c r="I127" t="s">
        <v>54</v>
      </c>
      <c r="J127" t="s">
        <v>437</v>
      </c>
      <c r="K127" t="s">
        <v>313</v>
      </c>
      <c r="L127" s="25">
        <v>45027</v>
      </c>
      <c r="M127" t="s">
        <v>313</v>
      </c>
      <c r="P127"/>
      <c r="Q127" t="s">
        <v>241</v>
      </c>
      <c r="R127" s="45">
        <v>65446113</v>
      </c>
      <c r="S127" s="45">
        <v>65446113</v>
      </c>
      <c r="T127">
        <v>0</v>
      </c>
      <c r="U127">
        <v>1000000</v>
      </c>
      <c r="V127">
        <v>0</v>
      </c>
      <c r="W127">
        <v>0</v>
      </c>
      <c r="X127">
        <v>0</v>
      </c>
      <c r="Y127" s="45">
        <v>21407217</v>
      </c>
      <c r="Z127">
        <v>0</v>
      </c>
    </row>
    <row r="128" spans="1:28" hidden="1" x14ac:dyDescent="0.35">
      <c r="A128" s="4">
        <f t="shared" si="2"/>
        <v>2404</v>
      </c>
      <c r="B128" s="4" t="str">
        <f t="shared" ref="B128" si="6">IF(C128="CÃ´te d'Ivoire",_xlfn.CONCAT("Côte d'Ivoire-",F128),_xlfn.CONCAT(C128,"-",F128))</f>
        <v>Pakistan-HIV/AIDS</v>
      </c>
      <c r="C128" t="s">
        <v>156</v>
      </c>
      <c r="D128" t="s">
        <v>66</v>
      </c>
      <c r="E128" t="s">
        <v>219</v>
      </c>
      <c r="F128" t="s">
        <v>59</v>
      </c>
      <c r="G128" t="s">
        <v>343</v>
      </c>
      <c r="H128" t="s">
        <v>246</v>
      </c>
      <c r="I128" t="s">
        <v>54</v>
      </c>
      <c r="J128" t="s">
        <v>438</v>
      </c>
      <c r="K128" t="s">
        <v>240</v>
      </c>
      <c r="L128" s="25">
        <v>45181</v>
      </c>
      <c r="M128" t="s">
        <v>36</v>
      </c>
      <c r="P128"/>
      <c r="Q128" t="s">
        <v>241</v>
      </c>
      <c r="R128" s="45">
        <v>65446113</v>
      </c>
      <c r="S128">
        <v>65446113</v>
      </c>
      <c r="T128">
        <v>65446113</v>
      </c>
      <c r="U128">
        <v>1000000</v>
      </c>
      <c r="V128">
        <v>1000000</v>
      </c>
      <c r="W128">
        <v>0</v>
      </c>
      <c r="X128">
        <v>0</v>
      </c>
      <c r="Y128">
        <v>29401691</v>
      </c>
      <c r="Z128">
        <v>29401691</v>
      </c>
    </row>
    <row r="129" spans="1:26" hidden="1" x14ac:dyDescent="0.35">
      <c r="A129" s="4">
        <f t="shared" si="2"/>
        <v>1403</v>
      </c>
      <c r="B129" s="4" t="str">
        <f t="shared" si="3"/>
        <v>Pakistan-Malaria</v>
      </c>
      <c r="C129" t="s">
        <v>156</v>
      </c>
      <c r="D129" t="s">
        <v>66</v>
      </c>
      <c r="E129" t="s">
        <v>219</v>
      </c>
      <c r="F129" t="s">
        <v>68</v>
      </c>
      <c r="G129" t="s">
        <v>344</v>
      </c>
      <c r="H129" t="s">
        <v>239</v>
      </c>
      <c r="I129" t="s">
        <v>54</v>
      </c>
      <c r="J129" t="s">
        <v>437</v>
      </c>
      <c r="K129" t="s">
        <v>313</v>
      </c>
      <c r="L129" s="25">
        <v>45027</v>
      </c>
      <c r="M129" t="s">
        <v>313</v>
      </c>
      <c r="P129"/>
      <c r="Q129" t="s">
        <v>241</v>
      </c>
      <c r="R129" s="45">
        <v>34425895</v>
      </c>
      <c r="S129">
        <v>34425895</v>
      </c>
      <c r="T129">
        <v>0</v>
      </c>
      <c r="U129">
        <v>0</v>
      </c>
      <c r="V129">
        <v>0</v>
      </c>
      <c r="W129">
        <v>0</v>
      </c>
      <c r="X129">
        <v>0</v>
      </c>
      <c r="Y129">
        <v>34740294</v>
      </c>
      <c r="Z129">
        <v>0</v>
      </c>
    </row>
    <row r="130" spans="1:26" hidden="1" x14ac:dyDescent="0.35">
      <c r="A130" s="4">
        <f t="shared" ref="A130:A193" si="7">IF(OR(C130="Sri Lanka",ISNUMBER(SEARCH("Allocation",H130))),IF(ISNUMBER(SEARCH("-0",G130)),VALUE(SUBSTITUTE(LEFT(G130, SEARCH("-",G130,1)-1),"FR",""))+1000,VALUE(SUBSTITUTE(LEFT(G130, SEARCH("-",G130,1)-1),"FR",""))),"")</f>
        <v>2403</v>
      </c>
      <c r="B130" s="4" t="str">
        <f t="shared" si="3"/>
        <v>Pakistan-Malaria</v>
      </c>
      <c r="C130" t="s">
        <v>156</v>
      </c>
      <c r="D130" t="s">
        <v>66</v>
      </c>
      <c r="E130" t="s">
        <v>219</v>
      </c>
      <c r="F130" t="s">
        <v>68</v>
      </c>
      <c r="G130" t="s">
        <v>345</v>
      </c>
      <c r="H130" t="s">
        <v>239</v>
      </c>
      <c r="I130" t="s">
        <v>54</v>
      </c>
      <c r="J130" t="s">
        <v>440</v>
      </c>
      <c r="K130" t="s">
        <v>399</v>
      </c>
      <c r="L130" s="25">
        <v>45097</v>
      </c>
      <c r="M130" t="s">
        <v>36</v>
      </c>
      <c r="N130" s="25">
        <v>45239</v>
      </c>
      <c r="O130" s="25">
        <v>45268</v>
      </c>
      <c r="P130">
        <v>5.6</v>
      </c>
      <c r="Q130" t="s">
        <v>241</v>
      </c>
      <c r="R130" s="45">
        <v>34425895</v>
      </c>
      <c r="S130">
        <v>34425895</v>
      </c>
      <c r="T130">
        <v>34425895</v>
      </c>
      <c r="U130">
        <v>0</v>
      </c>
      <c r="V130">
        <v>0</v>
      </c>
      <c r="W130">
        <v>0</v>
      </c>
      <c r="X130">
        <v>0</v>
      </c>
      <c r="Y130">
        <v>84121258</v>
      </c>
      <c r="Z130">
        <v>84121258</v>
      </c>
    </row>
    <row r="131" spans="1:26" hidden="1" x14ac:dyDescent="0.35">
      <c r="A131" s="4">
        <f t="shared" si="7"/>
        <v>1402</v>
      </c>
      <c r="B131" s="4" t="str">
        <f t="shared" si="3"/>
        <v>Pakistan-Tuberculosis</v>
      </c>
      <c r="C131" t="s">
        <v>156</v>
      </c>
      <c r="D131" t="s">
        <v>66</v>
      </c>
      <c r="E131" t="s">
        <v>219</v>
      </c>
      <c r="F131" t="s">
        <v>213</v>
      </c>
      <c r="G131" t="s">
        <v>346</v>
      </c>
      <c r="H131" t="s">
        <v>246</v>
      </c>
      <c r="I131" t="s">
        <v>74</v>
      </c>
      <c r="J131" t="s">
        <v>437</v>
      </c>
      <c r="K131" t="s">
        <v>399</v>
      </c>
      <c r="L131" s="25">
        <v>45027</v>
      </c>
      <c r="M131" t="s">
        <v>36</v>
      </c>
      <c r="N131" s="25">
        <v>45239</v>
      </c>
      <c r="O131" s="25">
        <v>45268</v>
      </c>
      <c r="P131">
        <v>8.6</v>
      </c>
      <c r="Q131" t="s">
        <v>241</v>
      </c>
      <c r="R131" s="45">
        <v>181689888</v>
      </c>
      <c r="S131">
        <v>181689888</v>
      </c>
      <c r="T131">
        <v>181689888</v>
      </c>
      <c r="U131">
        <v>4000000</v>
      </c>
      <c r="V131">
        <v>4000000</v>
      </c>
      <c r="W131">
        <v>0</v>
      </c>
      <c r="X131">
        <v>0</v>
      </c>
      <c r="Y131">
        <v>111288366</v>
      </c>
      <c r="Z131">
        <v>111288366</v>
      </c>
    </row>
    <row r="132" spans="1:26" hidden="1" x14ac:dyDescent="0.35">
      <c r="A132" s="4">
        <f t="shared" si="7"/>
        <v>1444</v>
      </c>
      <c r="B132" s="4" t="str">
        <f t="shared" si="3"/>
        <v>Papua New Guinea-HIV/AIDS, Tuberculosis</v>
      </c>
      <c r="C132" t="s">
        <v>157</v>
      </c>
      <c r="D132" t="s">
        <v>52</v>
      </c>
      <c r="E132" t="s">
        <v>202</v>
      </c>
      <c r="F132" t="s">
        <v>208</v>
      </c>
      <c r="G132" t="s">
        <v>347</v>
      </c>
      <c r="H132" t="s">
        <v>239</v>
      </c>
      <c r="I132" t="s">
        <v>54</v>
      </c>
      <c r="J132" t="s">
        <v>440</v>
      </c>
      <c r="K132" t="s">
        <v>313</v>
      </c>
      <c r="L132" s="25">
        <v>45096</v>
      </c>
      <c r="M132" t="s">
        <v>313</v>
      </c>
      <c r="P132"/>
      <c r="Q132" t="s">
        <v>241</v>
      </c>
      <c r="R132" s="45">
        <v>39616747</v>
      </c>
      <c r="S132">
        <v>39616747</v>
      </c>
      <c r="T132">
        <v>0</v>
      </c>
      <c r="U132">
        <v>0</v>
      </c>
      <c r="V132">
        <v>0</v>
      </c>
      <c r="W132">
        <v>0</v>
      </c>
      <c r="X132">
        <v>0</v>
      </c>
      <c r="Y132">
        <v>12139325</v>
      </c>
      <c r="Z132">
        <v>0</v>
      </c>
    </row>
    <row r="133" spans="1:26" hidden="1" x14ac:dyDescent="0.35">
      <c r="A133" s="4">
        <f t="shared" si="7"/>
        <v>2444</v>
      </c>
      <c r="B133" s="4" t="str">
        <f t="shared" si="3"/>
        <v>Papua New Guinea-HIV/AIDS, Tuberculosis</v>
      </c>
      <c r="C133" t="s">
        <v>157</v>
      </c>
      <c r="D133" t="s">
        <v>52</v>
      </c>
      <c r="E133" t="s">
        <v>202</v>
      </c>
      <c r="F133" t="s">
        <v>208</v>
      </c>
      <c r="G133" t="s">
        <v>424</v>
      </c>
      <c r="H133" t="s">
        <v>239</v>
      </c>
      <c r="I133" t="s">
        <v>54</v>
      </c>
      <c r="J133" t="s">
        <v>441</v>
      </c>
      <c r="K133" t="s">
        <v>243</v>
      </c>
      <c r="P133"/>
      <c r="Q133" t="s">
        <v>241</v>
      </c>
      <c r="R133" s="45">
        <v>39616747</v>
      </c>
      <c r="S133">
        <v>0</v>
      </c>
      <c r="T133">
        <v>0</v>
      </c>
      <c r="U133">
        <v>0</v>
      </c>
      <c r="V133">
        <v>0</v>
      </c>
      <c r="W133">
        <v>0</v>
      </c>
      <c r="X133">
        <v>0</v>
      </c>
      <c r="Y133">
        <v>0</v>
      </c>
      <c r="Z133">
        <v>0</v>
      </c>
    </row>
    <row r="134" spans="1:26" hidden="1" x14ac:dyDescent="0.35">
      <c r="A134" s="4">
        <f t="shared" si="7"/>
        <v>1443</v>
      </c>
      <c r="B134" s="4" t="str">
        <f t="shared" ref="B134:B197" si="8">IF(C134="CÃ´te d'Ivoire",_xlfn.CONCAT("Côte d'Ivoire-",F134),_xlfn.CONCAT(C134,"-",F134))</f>
        <v>Papua New Guinea-Malaria</v>
      </c>
      <c r="C134" t="s">
        <v>157</v>
      </c>
      <c r="D134" t="s">
        <v>52</v>
      </c>
      <c r="E134" t="s">
        <v>202</v>
      </c>
      <c r="F134" t="s">
        <v>68</v>
      </c>
      <c r="G134" t="s">
        <v>348</v>
      </c>
      <c r="H134" t="s">
        <v>239</v>
      </c>
      <c r="I134" t="s">
        <v>67</v>
      </c>
      <c r="J134" t="s">
        <v>437</v>
      </c>
      <c r="K134" t="s">
        <v>313</v>
      </c>
      <c r="L134" s="25">
        <v>45027</v>
      </c>
      <c r="M134" t="s">
        <v>313</v>
      </c>
      <c r="P134"/>
      <c r="Q134" t="s">
        <v>241</v>
      </c>
      <c r="R134" s="45">
        <v>37440753</v>
      </c>
      <c r="S134">
        <v>37440753</v>
      </c>
      <c r="T134">
        <v>0</v>
      </c>
      <c r="U134">
        <v>0</v>
      </c>
      <c r="V134">
        <v>0</v>
      </c>
      <c r="W134">
        <v>0</v>
      </c>
      <c r="X134">
        <v>0</v>
      </c>
      <c r="Y134">
        <v>18731659</v>
      </c>
      <c r="Z134">
        <v>0</v>
      </c>
    </row>
    <row r="135" spans="1:26" hidden="1" x14ac:dyDescent="0.35">
      <c r="A135" s="4">
        <f t="shared" si="7"/>
        <v>2443</v>
      </c>
      <c r="B135" s="4" t="str">
        <f t="shared" si="8"/>
        <v>Papua New Guinea-Malaria</v>
      </c>
      <c r="C135" t="s">
        <v>157</v>
      </c>
      <c r="D135" t="s">
        <v>52</v>
      </c>
      <c r="E135" t="s">
        <v>202</v>
      </c>
      <c r="F135" t="s">
        <v>68</v>
      </c>
      <c r="G135" t="s">
        <v>349</v>
      </c>
      <c r="H135" t="s">
        <v>239</v>
      </c>
      <c r="I135" t="s">
        <v>67</v>
      </c>
      <c r="J135" t="s">
        <v>440</v>
      </c>
      <c r="K135" t="s">
        <v>399</v>
      </c>
      <c r="L135" s="25">
        <v>45098</v>
      </c>
      <c r="M135" t="s">
        <v>36</v>
      </c>
      <c r="N135" s="25">
        <v>45218</v>
      </c>
      <c r="O135" s="25">
        <v>45243</v>
      </c>
      <c r="P135">
        <v>4.7</v>
      </c>
      <c r="Q135" t="s">
        <v>241</v>
      </c>
      <c r="R135" s="45">
        <v>37440753</v>
      </c>
      <c r="S135">
        <v>37440753</v>
      </c>
      <c r="T135">
        <v>37440753</v>
      </c>
      <c r="U135">
        <v>0</v>
      </c>
      <c r="V135">
        <v>0</v>
      </c>
      <c r="W135">
        <v>0</v>
      </c>
      <c r="X135">
        <v>0</v>
      </c>
      <c r="Y135">
        <v>18311197</v>
      </c>
      <c r="Z135">
        <v>18311197</v>
      </c>
    </row>
    <row r="136" spans="1:26" hidden="1" x14ac:dyDescent="0.35">
      <c r="A136" s="4">
        <f t="shared" si="7"/>
        <v>1507</v>
      </c>
      <c r="B136" s="4" t="str">
        <f t="shared" si="8"/>
        <v>Paraguay-HIV/AIDS</v>
      </c>
      <c r="C136" t="s">
        <v>158</v>
      </c>
      <c r="D136" t="s">
        <v>71</v>
      </c>
      <c r="E136" t="s">
        <v>218</v>
      </c>
      <c r="F136" t="s">
        <v>59</v>
      </c>
      <c r="G136" t="s">
        <v>350</v>
      </c>
      <c r="H136" t="s">
        <v>239</v>
      </c>
      <c r="I136" t="s">
        <v>64</v>
      </c>
      <c r="J136" t="s">
        <v>440</v>
      </c>
      <c r="K136" t="s">
        <v>399</v>
      </c>
      <c r="L136" s="25">
        <v>45096</v>
      </c>
      <c r="M136" t="s">
        <v>36</v>
      </c>
      <c r="N136" s="25">
        <v>45253</v>
      </c>
      <c r="O136" s="25">
        <v>45275</v>
      </c>
      <c r="P136">
        <v>6.5</v>
      </c>
      <c r="Q136" t="s">
        <v>241</v>
      </c>
      <c r="R136" s="45">
        <v>7028868</v>
      </c>
      <c r="S136">
        <v>7028868</v>
      </c>
      <c r="T136">
        <v>7028868</v>
      </c>
      <c r="U136">
        <v>0</v>
      </c>
      <c r="V136">
        <v>0</v>
      </c>
      <c r="W136">
        <v>0</v>
      </c>
      <c r="X136">
        <v>0</v>
      </c>
      <c r="Y136">
        <v>841424</v>
      </c>
      <c r="Z136">
        <v>841424</v>
      </c>
    </row>
    <row r="137" spans="1:26" hidden="1" x14ac:dyDescent="0.35">
      <c r="A137" s="4">
        <f t="shared" si="7"/>
        <v>1657</v>
      </c>
      <c r="B137" s="4" t="str">
        <f t="shared" si="8"/>
        <v>Peru-HIV/AIDS, Tuberculosis</v>
      </c>
      <c r="C137" t="s">
        <v>159</v>
      </c>
      <c r="D137" t="s">
        <v>71</v>
      </c>
      <c r="E137" t="s">
        <v>218</v>
      </c>
      <c r="F137" t="s">
        <v>208</v>
      </c>
      <c r="G137" t="s">
        <v>407</v>
      </c>
      <c r="H137" t="s">
        <v>239</v>
      </c>
      <c r="I137" t="s">
        <v>64</v>
      </c>
      <c r="J137" t="s">
        <v>286</v>
      </c>
      <c r="K137" t="s">
        <v>243</v>
      </c>
      <c r="P137"/>
      <c r="Q137" t="s">
        <v>241</v>
      </c>
      <c r="R137" s="45">
        <v>24830254</v>
      </c>
      <c r="S137">
        <v>0</v>
      </c>
      <c r="T137">
        <v>0</v>
      </c>
      <c r="U137">
        <v>0</v>
      </c>
      <c r="V137">
        <v>0</v>
      </c>
      <c r="W137">
        <v>0</v>
      </c>
      <c r="X137">
        <v>0</v>
      </c>
      <c r="Y137">
        <v>0</v>
      </c>
      <c r="Z137">
        <v>0</v>
      </c>
    </row>
    <row r="138" spans="1:26" hidden="1" x14ac:dyDescent="0.35">
      <c r="A138" s="4">
        <f t="shared" si="7"/>
        <v>1545</v>
      </c>
      <c r="B138" s="4" t="str">
        <f t="shared" si="8"/>
        <v>Philippines-HIV/AIDS</v>
      </c>
      <c r="C138" t="s">
        <v>160</v>
      </c>
      <c r="D138" t="s">
        <v>66</v>
      </c>
      <c r="E138" t="s">
        <v>219</v>
      </c>
      <c r="F138" t="s">
        <v>59</v>
      </c>
      <c r="G138" t="s">
        <v>351</v>
      </c>
      <c r="H138" t="s">
        <v>246</v>
      </c>
      <c r="I138" t="s">
        <v>54</v>
      </c>
      <c r="J138" t="s">
        <v>437</v>
      </c>
      <c r="K138" t="s">
        <v>399</v>
      </c>
      <c r="L138" s="25">
        <v>45027</v>
      </c>
      <c r="M138" t="s">
        <v>36</v>
      </c>
      <c r="N138" s="25">
        <v>45196</v>
      </c>
      <c r="O138" s="25">
        <v>45231</v>
      </c>
      <c r="P138">
        <v>7.4</v>
      </c>
      <c r="Q138" t="s">
        <v>241</v>
      </c>
      <c r="R138" s="45">
        <v>25087000</v>
      </c>
      <c r="S138">
        <v>25087000</v>
      </c>
      <c r="T138">
        <v>25087000</v>
      </c>
      <c r="U138">
        <v>1750000</v>
      </c>
      <c r="V138">
        <v>1750000</v>
      </c>
      <c r="W138">
        <v>0</v>
      </c>
      <c r="X138">
        <v>0</v>
      </c>
      <c r="Y138">
        <v>3508980</v>
      </c>
      <c r="Z138">
        <v>3508980</v>
      </c>
    </row>
    <row r="139" spans="1:26" hidden="1" x14ac:dyDescent="0.35">
      <c r="A139" s="4">
        <f t="shared" si="7"/>
        <v>1546</v>
      </c>
      <c r="B139" s="4" t="str">
        <f t="shared" si="8"/>
        <v>Philippines-Malaria</v>
      </c>
      <c r="C139" t="s">
        <v>160</v>
      </c>
      <c r="D139" t="s">
        <v>66</v>
      </c>
      <c r="E139" t="s">
        <v>219</v>
      </c>
      <c r="F139" t="s">
        <v>68</v>
      </c>
      <c r="G139" t="s">
        <v>352</v>
      </c>
      <c r="H139" t="s">
        <v>239</v>
      </c>
      <c r="I139" t="s">
        <v>67</v>
      </c>
      <c r="J139" t="s">
        <v>437</v>
      </c>
      <c r="K139" t="s">
        <v>399</v>
      </c>
      <c r="L139" s="25">
        <v>45027</v>
      </c>
      <c r="M139" t="s">
        <v>36</v>
      </c>
      <c r="N139" s="25">
        <v>45196</v>
      </c>
      <c r="O139" s="25">
        <v>45231</v>
      </c>
      <c r="P139">
        <v>7.4</v>
      </c>
      <c r="Q139" t="s">
        <v>241</v>
      </c>
      <c r="R139" s="45">
        <v>6953360</v>
      </c>
      <c r="S139">
        <v>6953360</v>
      </c>
      <c r="T139">
        <v>6953360</v>
      </c>
      <c r="U139">
        <v>0</v>
      </c>
      <c r="V139">
        <v>0</v>
      </c>
      <c r="W139">
        <v>0</v>
      </c>
      <c r="X139">
        <v>0</v>
      </c>
      <c r="Y139">
        <v>2301116</v>
      </c>
      <c r="Z139">
        <v>2301116</v>
      </c>
    </row>
    <row r="140" spans="1:26" hidden="1" x14ac:dyDescent="0.35">
      <c r="A140" s="4">
        <f t="shared" si="7"/>
        <v>1547</v>
      </c>
      <c r="B140" s="4" t="str">
        <f t="shared" si="8"/>
        <v>Philippines-Tuberculosis</v>
      </c>
      <c r="C140" t="s">
        <v>160</v>
      </c>
      <c r="D140" t="s">
        <v>66</v>
      </c>
      <c r="E140" t="s">
        <v>219</v>
      </c>
      <c r="F140" t="s">
        <v>213</v>
      </c>
      <c r="G140" t="s">
        <v>353</v>
      </c>
      <c r="H140" t="s">
        <v>246</v>
      </c>
      <c r="I140" t="s">
        <v>54</v>
      </c>
      <c r="J140" t="s">
        <v>437</v>
      </c>
      <c r="K140" t="s">
        <v>399</v>
      </c>
      <c r="L140" s="25">
        <v>45027</v>
      </c>
      <c r="M140" t="s">
        <v>36</v>
      </c>
      <c r="N140" s="25">
        <v>45196</v>
      </c>
      <c r="O140" s="25">
        <v>45231</v>
      </c>
      <c r="P140">
        <v>7.4</v>
      </c>
      <c r="Q140" t="s">
        <v>241</v>
      </c>
      <c r="R140">
        <v>136020179</v>
      </c>
      <c r="S140">
        <v>136020179</v>
      </c>
      <c r="T140">
        <v>136020179</v>
      </c>
      <c r="U140">
        <v>4000000</v>
      </c>
      <c r="V140">
        <v>4000000</v>
      </c>
      <c r="W140">
        <v>0</v>
      </c>
      <c r="X140">
        <v>0</v>
      </c>
      <c r="Y140">
        <v>104333144</v>
      </c>
      <c r="Z140">
        <v>104333144</v>
      </c>
    </row>
    <row r="141" spans="1:26" hidden="1" x14ac:dyDescent="0.35">
      <c r="A141" s="4">
        <f t="shared" si="7"/>
        <v>1548</v>
      </c>
      <c r="B141" s="4" t="str">
        <f t="shared" si="8"/>
        <v>Russian Federation-HIV/AIDS</v>
      </c>
      <c r="C141" t="s">
        <v>161</v>
      </c>
      <c r="D141" t="s">
        <v>58</v>
      </c>
      <c r="E141" t="s">
        <v>218</v>
      </c>
      <c r="F141" t="s">
        <v>59</v>
      </c>
      <c r="G141" t="s">
        <v>354</v>
      </c>
      <c r="H141" t="s">
        <v>239</v>
      </c>
      <c r="I141" t="s">
        <v>64</v>
      </c>
      <c r="J141" t="s">
        <v>438</v>
      </c>
      <c r="K141" t="s">
        <v>240</v>
      </c>
      <c r="L141" s="25">
        <v>45181</v>
      </c>
      <c r="M141" t="s">
        <v>36</v>
      </c>
      <c r="P141"/>
      <c r="Q141" t="s">
        <v>241</v>
      </c>
      <c r="R141">
        <v>10010167</v>
      </c>
      <c r="S141">
        <v>10010167</v>
      </c>
      <c r="T141">
        <v>10010167</v>
      </c>
      <c r="U141">
        <v>0</v>
      </c>
      <c r="V141">
        <v>0</v>
      </c>
      <c r="W141">
        <v>0</v>
      </c>
      <c r="X141">
        <v>0</v>
      </c>
      <c r="Y141">
        <v>3654182</v>
      </c>
      <c r="Z141">
        <v>3654182</v>
      </c>
    </row>
    <row r="142" spans="1:26" hidden="1" x14ac:dyDescent="0.35">
      <c r="A142" s="4">
        <f t="shared" si="7"/>
        <v>1420</v>
      </c>
      <c r="B142" s="4" t="str">
        <f t="shared" si="8"/>
        <v>Rwanda-HIV/AIDS, Tuberculosis</v>
      </c>
      <c r="C142" t="s">
        <v>162</v>
      </c>
      <c r="D142" t="s">
        <v>56</v>
      </c>
      <c r="E142" t="s">
        <v>202</v>
      </c>
      <c r="F142" t="s">
        <v>208</v>
      </c>
      <c r="G142" t="s">
        <v>355</v>
      </c>
      <c r="H142" t="s">
        <v>246</v>
      </c>
      <c r="I142" t="s">
        <v>74</v>
      </c>
      <c r="J142" t="s">
        <v>438</v>
      </c>
      <c r="K142" t="s">
        <v>240</v>
      </c>
      <c r="L142" s="25">
        <v>45181</v>
      </c>
      <c r="M142" t="s">
        <v>36</v>
      </c>
      <c r="N142" s="25">
        <v>45379</v>
      </c>
      <c r="P142"/>
      <c r="Q142" t="s">
        <v>241</v>
      </c>
      <c r="R142">
        <v>124829206</v>
      </c>
      <c r="S142">
        <v>124829205</v>
      </c>
      <c r="T142">
        <v>124829206</v>
      </c>
      <c r="U142">
        <v>2000000</v>
      </c>
      <c r="V142">
        <v>2000000</v>
      </c>
      <c r="W142">
        <v>0</v>
      </c>
      <c r="X142">
        <v>0</v>
      </c>
      <c r="Y142">
        <v>131362545</v>
      </c>
      <c r="Z142">
        <v>128275238</v>
      </c>
    </row>
    <row r="143" spans="1:26" hidden="1" x14ac:dyDescent="0.35">
      <c r="A143" s="4">
        <f t="shared" si="7"/>
        <v>1421</v>
      </c>
      <c r="B143" s="4" t="str">
        <f t="shared" si="8"/>
        <v>Rwanda-Malaria</v>
      </c>
      <c r="C143" t="s">
        <v>162</v>
      </c>
      <c r="D143" t="s">
        <v>56</v>
      </c>
      <c r="E143" t="s">
        <v>202</v>
      </c>
      <c r="F143" t="s">
        <v>68</v>
      </c>
      <c r="G143" t="s">
        <v>356</v>
      </c>
      <c r="H143" t="s">
        <v>239</v>
      </c>
      <c r="I143" t="s">
        <v>74</v>
      </c>
      <c r="J143" t="s">
        <v>438</v>
      </c>
      <c r="K143" t="s">
        <v>240</v>
      </c>
      <c r="L143" s="25">
        <v>45181</v>
      </c>
      <c r="M143" t="s">
        <v>36</v>
      </c>
      <c r="N143" s="25">
        <v>45379</v>
      </c>
      <c r="P143"/>
      <c r="Q143" t="s">
        <v>241</v>
      </c>
      <c r="R143">
        <v>47285301</v>
      </c>
      <c r="S143">
        <v>47285301</v>
      </c>
      <c r="T143">
        <v>47285301</v>
      </c>
      <c r="U143">
        <v>0</v>
      </c>
      <c r="V143">
        <v>0</v>
      </c>
      <c r="W143">
        <v>0</v>
      </c>
      <c r="X143">
        <v>0</v>
      </c>
      <c r="Y143">
        <v>25403131</v>
      </c>
      <c r="Z143">
        <v>22960969</v>
      </c>
    </row>
    <row r="144" spans="1:26" hidden="1" x14ac:dyDescent="0.35">
      <c r="A144" s="4">
        <f t="shared" si="7"/>
        <v>1616</v>
      </c>
      <c r="B144" s="4" t="str">
        <f t="shared" si="8"/>
        <v>Sao Tome and Principe-HIV/AIDS,Tuberculosis,Malaria</v>
      </c>
      <c r="C144" t="s">
        <v>163</v>
      </c>
      <c r="D144" t="s">
        <v>444</v>
      </c>
      <c r="E144" t="s">
        <v>218</v>
      </c>
      <c r="F144" t="s">
        <v>209</v>
      </c>
      <c r="G144" t="s">
        <v>357</v>
      </c>
      <c r="H144" t="s">
        <v>239</v>
      </c>
      <c r="I144" t="s">
        <v>64</v>
      </c>
      <c r="J144" t="s">
        <v>438</v>
      </c>
      <c r="K144" t="s">
        <v>399</v>
      </c>
      <c r="L144" s="25">
        <v>45181</v>
      </c>
      <c r="M144" t="s">
        <v>36</v>
      </c>
      <c r="N144" s="25">
        <v>45274</v>
      </c>
      <c r="O144" s="25">
        <v>45307</v>
      </c>
      <c r="P144">
        <v>4.8</v>
      </c>
      <c r="Q144" t="s">
        <v>251</v>
      </c>
      <c r="R144">
        <v>12934452</v>
      </c>
      <c r="S144">
        <v>12934452</v>
      </c>
      <c r="T144">
        <v>12934452</v>
      </c>
      <c r="U144">
        <v>0</v>
      </c>
      <c r="V144">
        <v>0</v>
      </c>
      <c r="W144">
        <v>0</v>
      </c>
      <c r="X144">
        <v>0</v>
      </c>
      <c r="Y144">
        <v>1873062</v>
      </c>
      <c r="Z144">
        <v>819400</v>
      </c>
    </row>
    <row r="145" spans="1:28" hidden="1" x14ac:dyDescent="0.35">
      <c r="A145" s="4">
        <f t="shared" si="7"/>
        <v>1538</v>
      </c>
      <c r="B145" s="4" t="str">
        <f t="shared" si="8"/>
        <v>Senegal-HIV/AIDS</v>
      </c>
      <c r="C145" t="s">
        <v>164</v>
      </c>
      <c r="D145" t="s">
        <v>444</v>
      </c>
      <c r="E145" t="s">
        <v>202</v>
      </c>
      <c r="F145" t="s">
        <v>59</v>
      </c>
      <c r="G145" t="s">
        <v>358</v>
      </c>
      <c r="H145" t="s">
        <v>246</v>
      </c>
      <c r="I145" t="s">
        <v>67</v>
      </c>
      <c r="J145" t="s">
        <v>440</v>
      </c>
      <c r="K145" t="s">
        <v>399</v>
      </c>
      <c r="L145" s="25">
        <v>45096</v>
      </c>
      <c r="M145" t="s">
        <v>36</v>
      </c>
      <c r="N145" s="25">
        <v>45253</v>
      </c>
      <c r="O145" s="25">
        <v>45275</v>
      </c>
      <c r="P145">
        <v>6.4</v>
      </c>
      <c r="Q145" t="s">
        <v>251</v>
      </c>
      <c r="R145">
        <v>28858507</v>
      </c>
      <c r="S145">
        <v>28858507</v>
      </c>
      <c r="T145">
        <v>28858507</v>
      </c>
      <c r="U145">
        <v>1731471</v>
      </c>
      <c r="V145">
        <v>1731471</v>
      </c>
      <c r="W145">
        <v>0</v>
      </c>
      <c r="X145">
        <v>0</v>
      </c>
      <c r="Y145">
        <v>9237095</v>
      </c>
      <c r="Z145">
        <v>8695479</v>
      </c>
    </row>
    <row r="146" spans="1:28" s="15" customFormat="1" hidden="1" x14ac:dyDescent="0.35">
      <c r="A146" s="4">
        <f t="shared" si="7"/>
        <v>1540</v>
      </c>
      <c r="B146" s="4" t="str">
        <f t="shared" si="8"/>
        <v>Senegal-Malaria</v>
      </c>
      <c r="C146" t="s">
        <v>164</v>
      </c>
      <c r="D146" t="s">
        <v>444</v>
      </c>
      <c r="E146" t="s">
        <v>202</v>
      </c>
      <c r="F146" t="s">
        <v>68</v>
      </c>
      <c r="G146" t="s">
        <v>359</v>
      </c>
      <c r="H146" t="s">
        <v>246</v>
      </c>
      <c r="I146" t="s">
        <v>67</v>
      </c>
      <c r="J146" t="s">
        <v>440</v>
      </c>
      <c r="K146" t="s">
        <v>399</v>
      </c>
      <c r="L146" s="25">
        <v>45096</v>
      </c>
      <c r="M146" t="s">
        <v>36</v>
      </c>
      <c r="N146" s="25">
        <v>45253</v>
      </c>
      <c r="O146" s="25">
        <v>45275</v>
      </c>
      <c r="P146">
        <v>6.4</v>
      </c>
      <c r="Q146" t="s">
        <v>251</v>
      </c>
      <c r="R146">
        <v>28119260</v>
      </c>
      <c r="S146">
        <v>28119259</v>
      </c>
      <c r="T146">
        <v>28119259</v>
      </c>
      <c r="U146">
        <v>1687117</v>
      </c>
      <c r="V146">
        <v>1687117</v>
      </c>
      <c r="W146">
        <v>0</v>
      </c>
      <c r="X146">
        <v>0</v>
      </c>
      <c r="Y146">
        <v>25111972</v>
      </c>
      <c r="Z146">
        <v>25111972</v>
      </c>
      <c r="AA146"/>
      <c r="AB146"/>
    </row>
    <row r="147" spans="1:28" s="15" customFormat="1" hidden="1" x14ac:dyDescent="0.35">
      <c r="A147" s="4">
        <f t="shared" si="7"/>
        <v>1539</v>
      </c>
      <c r="B147" s="4" t="str">
        <f t="shared" si="8"/>
        <v>Senegal-Tuberculosis</v>
      </c>
      <c r="C147" t="s">
        <v>164</v>
      </c>
      <c r="D147" t="s">
        <v>444</v>
      </c>
      <c r="E147" t="s">
        <v>202</v>
      </c>
      <c r="F147" t="s">
        <v>213</v>
      </c>
      <c r="G147" t="s">
        <v>360</v>
      </c>
      <c r="H147" t="s">
        <v>246</v>
      </c>
      <c r="I147" t="s">
        <v>54</v>
      </c>
      <c r="J147" t="s">
        <v>440</v>
      </c>
      <c r="K147" t="s">
        <v>399</v>
      </c>
      <c r="L147" s="25">
        <v>45096</v>
      </c>
      <c r="M147" t="s">
        <v>36</v>
      </c>
      <c r="N147" s="25">
        <v>45253</v>
      </c>
      <c r="O147" s="25">
        <v>45275</v>
      </c>
      <c r="P147">
        <v>6.4</v>
      </c>
      <c r="Q147" t="s">
        <v>251</v>
      </c>
      <c r="R147">
        <v>19350223</v>
      </c>
      <c r="S147">
        <v>19350223</v>
      </c>
      <c r="T147">
        <v>19350223</v>
      </c>
      <c r="U147">
        <v>1160987</v>
      </c>
      <c r="V147">
        <v>1160987</v>
      </c>
      <c r="W147">
        <v>0</v>
      </c>
      <c r="X147">
        <v>0</v>
      </c>
      <c r="Y147">
        <v>6124802</v>
      </c>
      <c r="Z147">
        <v>6124802</v>
      </c>
      <c r="AA147"/>
      <c r="AB147"/>
    </row>
    <row r="148" spans="1:28" hidden="1" x14ac:dyDescent="0.35">
      <c r="A148" s="4">
        <f t="shared" si="7"/>
        <v>1685</v>
      </c>
      <c r="B148" s="4" t="str">
        <f t="shared" si="8"/>
        <v>Serbia-HIV/AIDS</v>
      </c>
      <c r="C148" t="s">
        <v>165</v>
      </c>
      <c r="D148" t="s">
        <v>58</v>
      </c>
      <c r="E148" t="s">
        <v>218</v>
      </c>
      <c r="F148" t="s">
        <v>59</v>
      </c>
      <c r="G148" t="s">
        <v>425</v>
      </c>
      <c r="H148" t="s">
        <v>239</v>
      </c>
      <c r="I148" t="s">
        <v>64</v>
      </c>
      <c r="J148" t="s">
        <v>286</v>
      </c>
      <c r="K148" t="s">
        <v>243</v>
      </c>
      <c r="P148"/>
      <c r="Q148" t="s">
        <v>251</v>
      </c>
      <c r="R148">
        <v>2256916</v>
      </c>
      <c r="S148">
        <v>0</v>
      </c>
      <c r="T148">
        <v>0</v>
      </c>
      <c r="U148">
        <v>0</v>
      </c>
      <c r="V148">
        <v>0</v>
      </c>
      <c r="W148">
        <v>0</v>
      </c>
      <c r="X148">
        <v>0</v>
      </c>
      <c r="Y148">
        <v>0</v>
      </c>
      <c r="Z148">
        <v>0</v>
      </c>
    </row>
    <row r="149" spans="1:28" hidden="1" x14ac:dyDescent="0.35">
      <c r="A149" s="4">
        <f t="shared" si="7"/>
        <v>1544</v>
      </c>
      <c r="B149" s="4" t="str">
        <f t="shared" si="8"/>
        <v>Sierra Leone-HIV/AIDS,Tuberculosis,Malaria</v>
      </c>
      <c r="C149" t="s">
        <v>166</v>
      </c>
      <c r="D149" t="s">
        <v>444</v>
      </c>
      <c r="E149" t="s">
        <v>202</v>
      </c>
      <c r="F149" t="s">
        <v>209</v>
      </c>
      <c r="G149" t="s">
        <v>361</v>
      </c>
      <c r="H149" t="s">
        <v>246</v>
      </c>
      <c r="I149" t="s">
        <v>67</v>
      </c>
      <c r="J149" t="s">
        <v>440</v>
      </c>
      <c r="K149" t="s">
        <v>240</v>
      </c>
      <c r="L149" s="25">
        <v>45097</v>
      </c>
      <c r="M149" t="s">
        <v>36</v>
      </c>
      <c r="N149" s="25">
        <v>45400</v>
      </c>
      <c r="P149"/>
      <c r="Q149" t="s">
        <v>241</v>
      </c>
      <c r="R149">
        <v>126444674</v>
      </c>
      <c r="S149">
        <v>126444674</v>
      </c>
      <c r="T149">
        <v>126444674</v>
      </c>
      <c r="U149">
        <v>9800000</v>
      </c>
      <c r="V149">
        <v>9800000</v>
      </c>
      <c r="W149">
        <v>0</v>
      </c>
      <c r="X149">
        <v>0</v>
      </c>
      <c r="Y149">
        <v>39465533</v>
      </c>
      <c r="Z149">
        <v>30145533</v>
      </c>
    </row>
    <row r="150" spans="1:28" hidden="1" x14ac:dyDescent="0.35">
      <c r="A150" s="4">
        <f t="shared" si="7"/>
        <v>1502</v>
      </c>
      <c r="B150" s="4" t="str">
        <f t="shared" si="8"/>
        <v>Solomon Islands-Tuberculosis,Malaria</v>
      </c>
      <c r="C150" t="s">
        <v>167</v>
      </c>
      <c r="D150" t="s">
        <v>52</v>
      </c>
      <c r="E150" t="s">
        <v>218</v>
      </c>
      <c r="F150" t="s">
        <v>214</v>
      </c>
      <c r="G150" t="s">
        <v>362</v>
      </c>
      <c r="H150" t="s">
        <v>239</v>
      </c>
      <c r="I150" t="s">
        <v>64</v>
      </c>
      <c r="J150" t="s">
        <v>438</v>
      </c>
      <c r="K150" t="s">
        <v>240</v>
      </c>
      <c r="L150" s="25">
        <v>45181</v>
      </c>
      <c r="M150" t="s">
        <v>36</v>
      </c>
      <c r="N150" s="25">
        <v>45400</v>
      </c>
      <c r="P150"/>
      <c r="Q150" t="s">
        <v>241</v>
      </c>
      <c r="R150">
        <v>8069695</v>
      </c>
      <c r="S150">
        <v>8069695</v>
      </c>
      <c r="T150">
        <v>8069695</v>
      </c>
      <c r="U150">
        <v>0</v>
      </c>
      <c r="V150">
        <v>0</v>
      </c>
      <c r="W150">
        <v>0</v>
      </c>
      <c r="X150">
        <v>0</v>
      </c>
      <c r="Y150">
        <v>1292602</v>
      </c>
      <c r="Z150">
        <v>1292602</v>
      </c>
    </row>
    <row r="151" spans="1:28" hidden="1" x14ac:dyDescent="0.35">
      <c r="A151" s="4">
        <f t="shared" si="7"/>
        <v>1451</v>
      </c>
      <c r="B151" s="4" t="str">
        <f t="shared" si="8"/>
        <v>Somalia-HIV/AIDS</v>
      </c>
      <c r="C151" t="s">
        <v>169</v>
      </c>
      <c r="D151" t="s">
        <v>97</v>
      </c>
      <c r="E151" t="s">
        <v>202</v>
      </c>
      <c r="F151" t="s">
        <v>59</v>
      </c>
      <c r="G151" t="s">
        <v>363</v>
      </c>
      <c r="H151" t="s">
        <v>239</v>
      </c>
      <c r="I151" t="s">
        <v>67</v>
      </c>
      <c r="J151" t="s">
        <v>440</v>
      </c>
      <c r="K151" t="s">
        <v>399</v>
      </c>
      <c r="L151" s="25">
        <v>45093</v>
      </c>
      <c r="M151" t="s">
        <v>36</v>
      </c>
      <c r="N151" s="25">
        <v>45239</v>
      </c>
      <c r="O151" s="25">
        <v>45275</v>
      </c>
      <c r="P151">
        <v>6.5</v>
      </c>
      <c r="Q151" t="s">
        <v>241</v>
      </c>
      <c r="R151">
        <v>17318858</v>
      </c>
      <c r="S151">
        <v>17318858</v>
      </c>
      <c r="T151">
        <v>17318858</v>
      </c>
      <c r="U151">
        <v>0</v>
      </c>
      <c r="V151">
        <v>0</v>
      </c>
      <c r="W151">
        <v>0</v>
      </c>
      <c r="X151">
        <v>0</v>
      </c>
      <c r="Y151">
        <v>6496256</v>
      </c>
      <c r="Z151">
        <v>6496256</v>
      </c>
    </row>
    <row r="152" spans="1:28" hidden="1" x14ac:dyDescent="0.35">
      <c r="A152" s="4">
        <f t="shared" si="7"/>
        <v>1450</v>
      </c>
      <c r="B152" s="4" t="str">
        <f t="shared" si="8"/>
        <v>Somalia-Malaria</v>
      </c>
      <c r="C152" t="s">
        <v>169</v>
      </c>
      <c r="D152" t="s">
        <v>97</v>
      </c>
      <c r="E152" t="s">
        <v>202</v>
      </c>
      <c r="F152" t="s">
        <v>68</v>
      </c>
      <c r="G152" t="s">
        <v>364</v>
      </c>
      <c r="H152" t="s">
        <v>239</v>
      </c>
      <c r="I152" t="s">
        <v>67</v>
      </c>
      <c r="J152" t="s">
        <v>437</v>
      </c>
      <c r="K152" t="s">
        <v>399</v>
      </c>
      <c r="L152" s="25">
        <v>45027</v>
      </c>
      <c r="M152" t="s">
        <v>36</v>
      </c>
      <c r="N152" s="25">
        <v>45225</v>
      </c>
      <c r="O152" s="25">
        <v>45275</v>
      </c>
      <c r="P152">
        <v>8.8000000000000007</v>
      </c>
      <c r="Q152" t="s">
        <v>241</v>
      </c>
      <c r="R152">
        <v>38913645</v>
      </c>
      <c r="S152">
        <v>38913645</v>
      </c>
      <c r="T152">
        <v>38913645</v>
      </c>
      <c r="U152">
        <v>0</v>
      </c>
      <c r="V152">
        <v>0</v>
      </c>
      <c r="W152">
        <v>0</v>
      </c>
      <c r="X152">
        <v>0</v>
      </c>
      <c r="Y152">
        <v>23866824</v>
      </c>
      <c r="Z152">
        <v>23866824</v>
      </c>
    </row>
    <row r="153" spans="1:28" hidden="1" x14ac:dyDescent="0.35">
      <c r="A153" s="4">
        <f t="shared" si="7"/>
        <v>1452</v>
      </c>
      <c r="B153" s="4" t="str">
        <f t="shared" si="8"/>
        <v>Somalia-Tuberculosis</v>
      </c>
      <c r="C153" t="s">
        <v>169</v>
      </c>
      <c r="D153" t="s">
        <v>97</v>
      </c>
      <c r="E153" t="s">
        <v>202</v>
      </c>
      <c r="F153" t="s">
        <v>213</v>
      </c>
      <c r="G153" t="s">
        <v>365</v>
      </c>
      <c r="H153" t="s">
        <v>239</v>
      </c>
      <c r="I153" t="s">
        <v>67</v>
      </c>
      <c r="J153" t="s">
        <v>440</v>
      </c>
      <c r="K153" t="s">
        <v>399</v>
      </c>
      <c r="L153" s="25">
        <v>45093</v>
      </c>
      <c r="M153" t="s">
        <v>36</v>
      </c>
      <c r="N153" s="25">
        <v>45239</v>
      </c>
      <c r="O153" s="25">
        <v>45268</v>
      </c>
      <c r="P153">
        <v>6.2</v>
      </c>
      <c r="Q153" t="s">
        <v>241</v>
      </c>
      <c r="R153">
        <v>27474515</v>
      </c>
      <c r="S153">
        <v>27474515</v>
      </c>
      <c r="T153">
        <v>27474515</v>
      </c>
      <c r="U153">
        <v>0</v>
      </c>
      <c r="V153">
        <v>0</v>
      </c>
      <c r="W153">
        <v>0</v>
      </c>
      <c r="X153">
        <v>0</v>
      </c>
      <c r="Y153">
        <v>14500340</v>
      </c>
      <c r="Z153">
        <v>13034638</v>
      </c>
    </row>
    <row r="154" spans="1:28" hidden="1" x14ac:dyDescent="0.35">
      <c r="A154" s="4">
        <f t="shared" si="7"/>
        <v>1691</v>
      </c>
      <c r="B154" s="4" t="str">
        <f t="shared" si="8"/>
        <v>South Africa-HIV/AIDS, Tuberculosis</v>
      </c>
      <c r="C154" t="s">
        <v>170</v>
      </c>
      <c r="D154" t="s">
        <v>107</v>
      </c>
      <c r="E154" t="s">
        <v>219</v>
      </c>
      <c r="F154" t="s">
        <v>208</v>
      </c>
      <c r="G154" t="s">
        <v>426</v>
      </c>
      <c r="H154" t="s">
        <v>246</v>
      </c>
      <c r="I154" t="s">
        <v>54</v>
      </c>
      <c r="J154" t="s">
        <v>442</v>
      </c>
      <c r="K154" t="s">
        <v>243</v>
      </c>
      <c r="P154"/>
      <c r="Q154" t="s">
        <v>241</v>
      </c>
      <c r="R154">
        <v>536040497</v>
      </c>
      <c r="S154">
        <v>0</v>
      </c>
      <c r="T154">
        <v>0</v>
      </c>
      <c r="U154">
        <v>0</v>
      </c>
      <c r="V154">
        <v>0</v>
      </c>
      <c r="W154">
        <v>0</v>
      </c>
      <c r="X154">
        <v>0</v>
      </c>
      <c r="Y154">
        <v>0</v>
      </c>
      <c r="Z154">
        <v>0</v>
      </c>
    </row>
    <row r="155" spans="1:28" hidden="1" x14ac:dyDescent="0.35">
      <c r="A155" s="4">
        <f t="shared" si="7"/>
        <v>1415</v>
      </c>
      <c r="B155" s="4" t="str">
        <f t="shared" si="8"/>
        <v>South Sudan-HIV/AIDS, Tuberculosis</v>
      </c>
      <c r="C155" t="s">
        <v>171</v>
      </c>
      <c r="D155" t="s">
        <v>97</v>
      </c>
      <c r="E155" t="s">
        <v>202</v>
      </c>
      <c r="F155" t="s">
        <v>208</v>
      </c>
      <c r="G155" t="s">
        <v>366</v>
      </c>
      <c r="H155" t="s">
        <v>246</v>
      </c>
      <c r="I155" t="s">
        <v>54</v>
      </c>
      <c r="J155" t="s">
        <v>437</v>
      </c>
      <c r="K155" t="s">
        <v>399</v>
      </c>
      <c r="L155" s="25">
        <v>45027</v>
      </c>
      <c r="M155" t="s">
        <v>36</v>
      </c>
      <c r="N155" s="25">
        <v>45225</v>
      </c>
      <c r="O155" s="25">
        <v>45243</v>
      </c>
      <c r="P155">
        <v>7.8</v>
      </c>
      <c r="Q155" t="s">
        <v>241</v>
      </c>
      <c r="R155">
        <v>88682857</v>
      </c>
      <c r="S155">
        <v>88682857</v>
      </c>
      <c r="T155">
        <v>88682856</v>
      </c>
      <c r="U155">
        <v>2000000</v>
      </c>
      <c r="V155">
        <v>2000000</v>
      </c>
      <c r="W155">
        <v>0</v>
      </c>
      <c r="X155">
        <v>0</v>
      </c>
      <c r="Y155">
        <v>29670586</v>
      </c>
      <c r="Z155">
        <v>24608004</v>
      </c>
    </row>
    <row r="156" spans="1:28" hidden="1" x14ac:dyDescent="0.35">
      <c r="A156" s="4">
        <f t="shared" si="7"/>
        <v>1414</v>
      </c>
      <c r="B156" s="4" t="str">
        <f t="shared" si="8"/>
        <v>South Sudan-Malaria</v>
      </c>
      <c r="C156" t="s">
        <v>171</v>
      </c>
      <c r="D156" t="s">
        <v>97</v>
      </c>
      <c r="E156" t="s">
        <v>202</v>
      </c>
      <c r="F156" t="s">
        <v>68</v>
      </c>
      <c r="G156" t="s">
        <v>367</v>
      </c>
      <c r="H156" t="s">
        <v>239</v>
      </c>
      <c r="I156" t="s">
        <v>67</v>
      </c>
      <c r="J156" t="s">
        <v>437</v>
      </c>
      <c r="K156" t="s">
        <v>399</v>
      </c>
      <c r="L156" s="25">
        <v>45027</v>
      </c>
      <c r="M156" t="s">
        <v>36</v>
      </c>
      <c r="N156" s="25">
        <v>45225</v>
      </c>
      <c r="O156" s="25">
        <v>45275</v>
      </c>
      <c r="P156">
        <v>8.8000000000000007</v>
      </c>
      <c r="Q156" t="s">
        <v>241</v>
      </c>
      <c r="R156">
        <v>53272343</v>
      </c>
      <c r="S156">
        <v>53272343</v>
      </c>
      <c r="T156">
        <v>53272089</v>
      </c>
      <c r="U156">
        <v>0</v>
      </c>
      <c r="V156">
        <v>0</v>
      </c>
      <c r="W156">
        <v>0</v>
      </c>
      <c r="X156">
        <v>0</v>
      </c>
      <c r="Y156">
        <v>56685584</v>
      </c>
      <c r="Z156">
        <v>56685584</v>
      </c>
    </row>
    <row r="157" spans="1:28" hidden="1" x14ac:dyDescent="0.35">
      <c r="A157" s="4">
        <f t="shared" si="7"/>
        <v>1473</v>
      </c>
      <c r="B157" s="4" t="str">
        <f t="shared" si="8"/>
        <v>Sri Lanka-HIV/AIDS</v>
      </c>
      <c r="C157" t="s">
        <v>172</v>
      </c>
      <c r="D157" t="s">
        <v>52</v>
      </c>
      <c r="E157" t="s">
        <v>218</v>
      </c>
      <c r="F157" t="s">
        <v>59</v>
      </c>
      <c r="G157" t="s">
        <v>368</v>
      </c>
      <c r="H157" t="s">
        <v>239</v>
      </c>
      <c r="I157" t="s">
        <v>64</v>
      </c>
      <c r="J157" t="s">
        <v>439</v>
      </c>
      <c r="K157" t="s">
        <v>240</v>
      </c>
      <c r="L157" s="25">
        <v>45349</v>
      </c>
      <c r="M157" t="s">
        <v>36</v>
      </c>
      <c r="P157"/>
      <c r="Q157" t="s">
        <v>241</v>
      </c>
      <c r="R157">
        <v>6381149</v>
      </c>
      <c r="S157">
        <v>6381149</v>
      </c>
      <c r="T157">
        <v>6381149</v>
      </c>
      <c r="U157">
        <v>0</v>
      </c>
      <c r="V157">
        <v>0</v>
      </c>
      <c r="W157">
        <v>0</v>
      </c>
      <c r="X157">
        <v>0</v>
      </c>
      <c r="Y157">
        <v>960185</v>
      </c>
      <c r="Z157">
        <v>960185</v>
      </c>
    </row>
    <row r="158" spans="1:28" hidden="1" x14ac:dyDescent="0.35">
      <c r="A158" s="4">
        <f t="shared" si="7"/>
        <v>1474</v>
      </c>
      <c r="B158" s="4" t="str">
        <f t="shared" si="8"/>
        <v>Sri Lanka-Tuberculosis</v>
      </c>
      <c r="C158" t="s">
        <v>172</v>
      </c>
      <c r="D158" t="s">
        <v>52</v>
      </c>
      <c r="E158" t="s">
        <v>218</v>
      </c>
      <c r="F158" t="s">
        <v>213</v>
      </c>
      <c r="G158" t="s">
        <v>369</v>
      </c>
      <c r="H158" t="s">
        <v>239</v>
      </c>
      <c r="I158" t="s">
        <v>64</v>
      </c>
      <c r="J158" t="s">
        <v>439</v>
      </c>
      <c r="K158" t="s">
        <v>240</v>
      </c>
      <c r="L158" s="25">
        <v>45349</v>
      </c>
      <c r="M158" t="s">
        <v>36</v>
      </c>
      <c r="P158"/>
      <c r="Q158" t="s">
        <v>241</v>
      </c>
      <c r="R158">
        <v>2969568</v>
      </c>
      <c r="S158">
        <v>2969568</v>
      </c>
      <c r="T158">
        <v>2969568</v>
      </c>
      <c r="U158">
        <v>0</v>
      </c>
      <c r="V158">
        <v>0</v>
      </c>
      <c r="W158">
        <v>0</v>
      </c>
      <c r="X158">
        <v>0</v>
      </c>
      <c r="Y158">
        <v>1773285</v>
      </c>
      <c r="Z158">
        <v>1763637</v>
      </c>
    </row>
    <row r="159" spans="1:28" hidden="1" x14ac:dyDescent="0.35">
      <c r="A159" s="4">
        <f t="shared" si="7"/>
        <v>1524</v>
      </c>
      <c r="B159" s="4" t="str">
        <f t="shared" si="8"/>
        <v>Sudan-HIV/AIDS, Tuberculosis</v>
      </c>
      <c r="C159" t="s">
        <v>173</v>
      </c>
      <c r="D159" t="s">
        <v>97</v>
      </c>
      <c r="E159" t="s">
        <v>202</v>
      </c>
      <c r="F159" t="s">
        <v>208</v>
      </c>
      <c r="G159" t="s">
        <v>370</v>
      </c>
      <c r="H159" t="s">
        <v>239</v>
      </c>
      <c r="I159" t="s">
        <v>67</v>
      </c>
      <c r="J159" t="s">
        <v>438</v>
      </c>
      <c r="K159" t="s">
        <v>399</v>
      </c>
      <c r="L159" s="25">
        <v>45182</v>
      </c>
      <c r="M159" t="s">
        <v>36</v>
      </c>
      <c r="N159" s="25">
        <v>45274</v>
      </c>
      <c r="O159" s="25">
        <v>45307</v>
      </c>
      <c r="P159">
        <v>4.8</v>
      </c>
      <c r="Q159" t="s">
        <v>241</v>
      </c>
      <c r="R159">
        <v>33123668</v>
      </c>
      <c r="S159">
        <v>33123668</v>
      </c>
      <c r="T159">
        <v>33123668</v>
      </c>
      <c r="U159">
        <v>0</v>
      </c>
      <c r="V159">
        <v>0</v>
      </c>
      <c r="W159">
        <v>0</v>
      </c>
      <c r="X159">
        <v>0</v>
      </c>
      <c r="Y159">
        <v>12784071</v>
      </c>
      <c r="Z159">
        <v>12739071</v>
      </c>
    </row>
    <row r="160" spans="1:28" hidden="1" x14ac:dyDescent="0.35">
      <c r="A160" s="4">
        <f t="shared" si="7"/>
        <v>1525</v>
      </c>
      <c r="B160" s="4" t="str">
        <f t="shared" si="8"/>
        <v>Sudan-Malaria</v>
      </c>
      <c r="C160" t="s">
        <v>173</v>
      </c>
      <c r="D160" t="s">
        <v>97</v>
      </c>
      <c r="E160" t="s">
        <v>202</v>
      </c>
      <c r="F160" t="s">
        <v>68</v>
      </c>
      <c r="G160" t="s">
        <v>371</v>
      </c>
      <c r="H160" t="s">
        <v>239</v>
      </c>
      <c r="I160" t="s">
        <v>54</v>
      </c>
      <c r="J160" t="s">
        <v>438</v>
      </c>
      <c r="K160" t="s">
        <v>399</v>
      </c>
      <c r="L160" s="25">
        <v>45182</v>
      </c>
      <c r="M160" t="s">
        <v>36</v>
      </c>
      <c r="N160" s="25">
        <v>45350</v>
      </c>
      <c r="O160" s="25">
        <v>45377</v>
      </c>
      <c r="P160">
        <v>7.1</v>
      </c>
      <c r="Q160" t="s">
        <v>241</v>
      </c>
      <c r="R160">
        <v>118116410</v>
      </c>
      <c r="S160">
        <v>118116410</v>
      </c>
      <c r="T160">
        <v>118116410</v>
      </c>
      <c r="U160">
        <v>0</v>
      </c>
      <c r="V160">
        <v>0</v>
      </c>
      <c r="W160">
        <v>0</v>
      </c>
      <c r="X160">
        <v>0</v>
      </c>
      <c r="Y160">
        <v>59626297</v>
      </c>
      <c r="Z160">
        <v>59626297</v>
      </c>
    </row>
    <row r="161" spans="1:26" hidden="1" x14ac:dyDescent="0.35">
      <c r="A161" s="4">
        <f t="shared" si="7"/>
        <v>1688</v>
      </c>
      <c r="B161" s="4" t="str">
        <f t="shared" si="8"/>
        <v>Suriname-HIV/AIDS</v>
      </c>
      <c r="C161" t="s">
        <v>174</v>
      </c>
      <c r="D161" t="s">
        <v>71</v>
      </c>
      <c r="E161" t="s">
        <v>218</v>
      </c>
      <c r="F161" t="s">
        <v>59</v>
      </c>
      <c r="G161" t="s">
        <v>427</v>
      </c>
      <c r="H161" t="s">
        <v>239</v>
      </c>
      <c r="I161" t="s">
        <v>64</v>
      </c>
      <c r="J161" t="s">
        <v>442</v>
      </c>
      <c r="K161" t="s">
        <v>243</v>
      </c>
      <c r="P161"/>
      <c r="Q161" t="s">
        <v>241</v>
      </c>
      <c r="R161">
        <v>2371250</v>
      </c>
      <c r="S161">
        <v>0</v>
      </c>
      <c r="T161">
        <v>0</v>
      </c>
      <c r="U161">
        <v>0</v>
      </c>
      <c r="V161">
        <v>0</v>
      </c>
      <c r="W161">
        <v>0</v>
      </c>
      <c r="X161">
        <v>0</v>
      </c>
      <c r="Y161">
        <v>0</v>
      </c>
      <c r="Z161">
        <v>0</v>
      </c>
    </row>
    <row r="162" spans="1:26" hidden="1" x14ac:dyDescent="0.35">
      <c r="A162" s="4">
        <f t="shared" si="7"/>
        <v>1416</v>
      </c>
      <c r="B162" s="4" t="str">
        <f t="shared" si="8"/>
        <v>Suriname-Malaria</v>
      </c>
      <c r="C162" t="s">
        <v>174</v>
      </c>
      <c r="D162" t="s">
        <v>71</v>
      </c>
      <c r="E162" t="s">
        <v>218</v>
      </c>
      <c r="F162" t="s">
        <v>68</v>
      </c>
      <c r="G162" t="s">
        <v>372</v>
      </c>
      <c r="H162" t="s">
        <v>239</v>
      </c>
      <c r="I162" t="s">
        <v>64</v>
      </c>
      <c r="J162" t="s">
        <v>438</v>
      </c>
      <c r="K162" t="s">
        <v>399</v>
      </c>
      <c r="L162" s="25">
        <v>45181</v>
      </c>
      <c r="M162" t="s">
        <v>36</v>
      </c>
      <c r="N162" s="25">
        <v>45350</v>
      </c>
      <c r="O162" s="25">
        <v>45377</v>
      </c>
      <c r="P162">
        <v>7.1</v>
      </c>
      <c r="Q162" t="s">
        <v>241</v>
      </c>
      <c r="R162">
        <v>3474724</v>
      </c>
      <c r="S162">
        <v>3474724</v>
      </c>
      <c r="T162">
        <v>3474724</v>
      </c>
      <c r="U162">
        <v>0</v>
      </c>
      <c r="V162">
        <v>0</v>
      </c>
      <c r="W162">
        <v>0</v>
      </c>
      <c r="X162">
        <v>0</v>
      </c>
      <c r="Y162">
        <v>2853400</v>
      </c>
      <c r="Z162">
        <v>2853400</v>
      </c>
    </row>
    <row r="163" spans="1:26" hidden="1" x14ac:dyDescent="0.35">
      <c r="A163" s="4">
        <f t="shared" si="7"/>
        <v>1411</v>
      </c>
      <c r="B163" s="4" t="str">
        <f t="shared" si="8"/>
        <v>Tajikistan-HIV/AIDS, Tuberculosis</v>
      </c>
      <c r="C163" t="s">
        <v>175</v>
      </c>
      <c r="D163" t="s">
        <v>58</v>
      </c>
      <c r="E163" t="s">
        <v>218</v>
      </c>
      <c r="F163" t="s">
        <v>208</v>
      </c>
      <c r="G163" t="s">
        <v>373</v>
      </c>
      <c r="H163" t="s">
        <v>239</v>
      </c>
      <c r="I163" t="s">
        <v>64</v>
      </c>
      <c r="J163" t="s">
        <v>437</v>
      </c>
      <c r="K163" t="s">
        <v>399</v>
      </c>
      <c r="L163" s="25">
        <v>45027</v>
      </c>
      <c r="M163" t="s">
        <v>36</v>
      </c>
      <c r="N163" s="25">
        <v>45183</v>
      </c>
      <c r="O163" s="25">
        <v>45216</v>
      </c>
      <c r="P163">
        <v>6.9</v>
      </c>
      <c r="Q163" t="s">
        <v>241</v>
      </c>
      <c r="R163">
        <v>25964147</v>
      </c>
      <c r="S163">
        <v>25964147</v>
      </c>
      <c r="T163">
        <v>25964147</v>
      </c>
      <c r="U163">
        <v>0</v>
      </c>
      <c r="V163">
        <v>0</v>
      </c>
      <c r="W163">
        <v>0</v>
      </c>
      <c r="X163">
        <v>0</v>
      </c>
      <c r="Y163">
        <v>23523410</v>
      </c>
      <c r="Z163">
        <v>23523410</v>
      </c>
    </row>
    <row r="164" spans="1:26" hidden="1" x14ac:dyDescent="0.35">
      <c r="A164" s="4">
        <f t="shared" si="7"/>
        <v>1550</v>
      </c>
      <c r="B164" s="4" t="str">
        <f t="shared" si="8"/>
        <v>Tanzania (United Republic)-HIV/AIDS, Tuberculosis</v>
      </c>
      <c r="C164" t="s">
        <v>176</v>
      </c>
      <c r="D164" t="s">
        <v>107</v>
      </c>
      <c r="E164" t="s">
        <v>219</v>
      </c>
      <c r="F164" t="s">
        <v>208</v>
      </c>
      <c r="G164" t="s">
        <v>374</v>
      </c>
      <c r="H164" t="s">
        <v>246</v>
      </c>
      <c r="I164" t="s">
        <v>74</v>
      </c>
      <c r="J164" t="s">
        <v>440</v>
      </c>
      <c r="K164" t="s">
        <v>399</v>
      </c>
      <c r="L164" s="25">
        <v>45097</v>
      </c>
      <c r="M164" t="s">
        <v>36</v>
      </c>
      <c r="N164" s="25">
        <v>45253</v>
      </c>
      <c r="O164" s="25">
        <v>45275</v>
      </c>
      <c r="P164">
        <v>6.5</v>
      </c>
      <c r="Q164" t="s">
        <v>241</v>
      </c>
      <c r="R164">
        <v>403040166</v>
      </c>
      <c r="S164">
        <v>402187044</v>
      </c>
      <c r="T164">
        <v>402187044</v>
      </c>
      <c r="U164">
        <v>4000000</v>
      </c>
      <c r="V164">
        <v>4000000</v>
      </c>
      <c r="W164">
        <v>0</v>
      </c>
      <c r="X164">
        <v>0</v>
      </c>
      <c r="Y164">
        <v>46514187</v>
      </c>
      <c r="Z164">
        <v>46514187</v>
      </c>
    </row>
    <row r="165" spans="1:26" hidden="1" x14ac:dyDescent="0.35">
      <c r="A165" s="4">
        <f t="shared" si="7"/>
        <v>1551</v>
      </c>
      <c r="B165" s="4" t="str">
        <f t="shared" si="8"/>
        <v>Tanzania (United Republic)-Malaria</v>
      </c>
      <c r="C165" t="s">
        <v>176</v>
      </c>
      <c r="D165" t="s">
        <v>107</v>
      </c>
      <c r="E165" t="s">
        <v>219</v>
      </c>
      <c r="F165" t="s">
        <v>68</v>
      </c>
      <c r="G165" t="s">
        <v>375</v>
      </c>
      <c r="H165" t="s">
        <v>239</v>
      </c>
      <c r="I165" t="s">
        <v>67</v>
      </c>
      <c r="J165" t="s">
        <v>440</v>
      </c>
      <c r="K165" t="s">
        <v>399</v>
      </c>
      <c r="L165" s="25">
        <v>45096</v>
      </c>
      <c r="M165" t="s">
        <v>36</v>
      </c>
      <c r="N165" s="25">
        <v>45253</v>
      </c>
      <c r="O165" s="25">
        <v>45275</v>
      </c>
      <c r="P165">
        <v>6.5</v>
      </c>
      <c r="Q165" t="s">
        <v>241</v>
      </c>
      <c r="R165">
        <v>199837170</v>
      </c>
      <c r="S165">
        <v>199837170</v>
      </c>
      <c r="T165">
        <v>199837170</v>
      </c>
      <c r="U165">
        <v>0</v>
      </c>
      <c r="V165">
        <v>0</v>
      </c>
      <c r="W165">
        <v>0</v>
      </c>
      <c r="X165">
        <v>0</v>
      </c>
      <c r="Y165">
        <v>146716468</v>
      </c>
      <c r="Z165">
        <v>146716468</v>
      </c>
    </row>
    <row r="166" spans="1:26" hidden="1" x14ac:dyDescent="0.35">
      <c r="A166" s="4">
        <f t="shared" si="7"/>
        <v>1446</v>
      </c>
      <c r="B166" s="4" t="str">
        <f t="shared" si="8"/>
        <v>Thailand-HIV/AIDS, Tuberculosis</v>
      </c>
      <c r="C166" t="s">
        <v>177</v>
      </c>
      <c r="D166" t="s">
        <v>66</v>
      </c>
      <c r="E166" t="s">
        <v>219</v>
      </c>
      <c r="F166" t="s">
        <v>208</v>
      </c>
      <c r="G166" t="s">
        <v>376</v>
      </c>
      <c r="H166" t="s">
        <v>246</v>
      </c>
      <c r="I166" t="s">
        <v>54</v>
      </c>
      <c r="J166" t="s">
        <v>440</v>
      </c>
      <c r="K166" t="s">
        <v>399</v>
      </c>
      <c r="L166" s="25">
        <v>45096</v>
      </c>
      <c r="M166" t="s">
        <v>36</v>
      </c>
      <c r="N166" s="25">
        <v>45225</v>
      </c>
      <c r="O166" s="25">
        <v>45243</v>
      </c>
      <c r="P166"/>
      <c r="Q166" t="s">
        <v>241</v>
      </c>
      <c r="R166">
        <v>68196555</v>
      </c>
      <c r="S166">
        <v>68196555</v>
      </c>
      <c r="T166">
        <v>68196555</v>
      </c>
      <c r="U166">
        <v>1500000</v>
      </c>
      <c r="V166">
        <v>1500000</v>
      </c>
      <c r="W166">
        <v>0</v>
      </c>
      <c r="X166">
        <v>0</v>
      </c>
      <c r="Y166">
        <v>29902999</v>
      </c>
      <c r="Z166">
        <v>29902999</v>
      </c>
    </row>
    <row r="167" spans="1:26" hidden="1" x14ac:dyDescent="0.35">
      <c r="A167" s="4">
        <f t="shared" si="7"/>
        <v>1483</v>
      </c>
      <c r="B167" s="4" t="str">
        <f t="shared" si="8"/>
        <v>Timor-Leste-HIV/AIDS, Tuberculosis</v>
      </c>
      <c r="C167" t="s">
        <v>178</v>
      </c>
      <c r="D167" t="s">
        <v>52</v>
      </c>
      <c r="E167" t="s">
        <v>218</v>
      </c>
      <c r="F167" t="s">
        <v>208</v>
      </c>
      <c r="G167" t="s">
        <v>377</v>
      </c>
      <c r="H167" t="s">
        <v>239</v>
      </c>
      <c r="I167" t="s">
        <v>64</v>
      </c>
      <c r="J167" t="s">
        <v>440</v>
      </c>
      <c r="K167" t="s">
        <v>399</v>
      </c>
      <c r="L167" s="25">
        <v>45096</v>
      </c>
      <c r="M167" t="s">
        <v>36</v>
      </c>
      <c r="N167" s="25">
        <v>45254</v>
      </c>
      <c r="O167" s="25">
        <v>45268</v>
      </c>
      <c r="P167">
        <v>6.3</v>
      </c>
      <c r="Q167" t="s">
        <v>241</v>
      </c>
      <c r="R167">
        <v>11063557</v>
      </c>
      <c r="S167">
        <v>11063557</v>
      </c>
      <c r="T167">
        <v>11063557</v>
      </c>
      <c r="U167">
        <v>0</v>
      </c>
      <c r="V167">
        <v>0</v>
      </c>
      <c r="W167">
        <v>0</v>
      </c>
      <c r="X167">
        <v>0</v>
      </c>
      <c r="Y167">
        <v>7754518</v>
      </c>
      <c r="Z167">
        <v>7749718</v>
      </c>
    </row>
    <row r="168" spans="1:26" hidden="1" x14ac:dyDescent="0.35">
      <c r="A168" s="4">
        <f t="shared" si="7"/>
        <v>1499</v>
      </c>
      <c r="B168" s="4" t="str">
        <f t="shared" si="8"/>
        <v>Timor-Leste-Malaria</v>
      </c>
      <c r="C168" t="s">
        <v>178</v>
      </c>
      <c r="D168" t="s">
        <v>52</v>
      </c>
      <c r="E168" t="s">
        <v>218</v>
      </c>
      <c r="F168" t="s">
        <v>68</v>
      </c>
      <c r="G168" t="s">
        <v>378</v>
      </c>
      <c r="H168" t="s">
        <v>239</v>
      </c>
      <c r="I168" t="s">
        <v>64</v>
      </c>
      <c r="J168" t="s">
        <v>440</v>
      </c>
      <c r="K168" t="s">
        <v>399</v>
      </c>
      <c r="L168" s="25">
        <v>45096</v>
      </c>
      <c r="M168" t="s">
        <v>36</v>
      </c>
      <c r="N168" s="25">
        <v>45239</v>
      </c>
      <c r="O168" s="25">
        <v>45268</v>
      </c>
      <c r="P168">
        <v>6.3</v>
      </c>
      <c r="Q168" t="s">
        <v>241</v>
      </c>
      <c r="R168">
        <v>4531497</v>
      </c>
      <c r="S168">
        <v>4531047</v>
      </c>
      <c r="T168">
        <v>4531047</v>
      </c>
      <c r="U168">
        <v>0</v>
      </c>
      <c r="V168">
        <v>0</v>
      </c>
      <c r="W168">
        <v>0</v>
      </c>
      <c r="X168">
        <v>0</v>
      </c>
      <c r="Y168">
        <v>1332976</v>
      </c>
      <c r="Z168">
        <v>1325775</v>
      </c>
    </row>
    <row r="169" spans="1:26" hidden="1" x14ac:dyDescent="0.35">
      <c r="A169" s="4">
        <f t="shared" si="7"/>
        <v>1495</v>
      </c>
      <c r="B169" s="4" t="str">
        <f t="shared" si="8"/>
        <v>Togo-HIV/AIDS</v>
      </c>
      <c r="C169" t="s">
        <v>179</v>
      </c>
      <c r="D169" t="s">
        <v>444</v>
      </c>
      <c r="E169" t="s">
        <v>202</v>
      </c>
      <c r="F169" t="s">
        <v>59</v>
      </c>
      <c r="G169" t="s">
        <v>379</v>
      </c>
      <c r="H169" t="s">
        <v>239</v>
      </c>
      <c r="I169" t="s">
        <v>67</v>
      </c>
      <c r="J169" t="s">
        <v>440</v>
      </c>
      <c r="K169" t="s">
        <v>399</v>
      </c>
      <c r="L169" s="25">
        <v>45097</v>
      </c>
      <c r="M169" t="s">
        <v>36</v>
      </c>
      <c r="N169" s="25">
        <v>45253</v>
      </c>
      <c r="O169" s="25">
        <v>45275</v>
      </c>
      <c r="P169">
        <v>6.5</v>
      </c>
      <c r="Q169" t="s">
        <v>251</v>
      </c>
      <c r="R169">
        <v>44808281</v>
      </c>
      <c r="S169">
        <v>44808281</v>
      </c>
      <c r="T169">
        <v>44808281</v>
      </c>
      <c r="U169">
        <v>0</v>
      </c>
      <c r="V169">
        <v>0</v>
      </c>
      <c r="W169">
        <v>0</v>
      </c>
      <c r="X169">
        <v>0</v>
      </c>
      <c r="Y169">
        <v>7608377</v>
      </c>
      <c r="Z169">
        <v>7608377</v>
      </c>
    </row>
    <row r="170" spans="1:26" hidden="1" x14ac:dyDescent="0.35">
      <c r="A170" s="4">
        <f t="shared" si="7"/>
        <v>1497</v>
      </c>
      <c r="B170" s="4" t="str">
        <f t="shared" si="8"/>
        <v>Togo-Malaria</v>
      </c>
      <c r="C170" t="s">
        <v>179</v>
      </c>
      <c r="D170" t="s">
        <v>444</v>
      </c>
      <c r="E170" t="s">
        <v>202</v>
      </c>
      <c r="F170" t="s">
        <v>68</v>
      </c>
      <c r="G170" t="s">
        <v>380</v>
      </c>
      <c r="H170" t="s">
        <v>239</v>
      </c>
      <c r="I170" t="s">
        <v>67</v>
      </c>
      <c r="J170" t="s">
        <v>440</v>
      </c>
      <c r="K170" t="s">
        <v>399</v>
      </c>
      <c r="L170" s="25">
        <v>45097</v>
      </c>
      <c r="M170" t="s">
        <v>36</v>
      </c>
      <c r="N170" s="25">
        <v>45253</v>
      </c>
      <c r="O170" s="25">
        <v>45275</v>
      </c>
      <c r="P170">
        <v>6.5</v>
      </c>
      <c r="Q170" t="s">
        <v>251</v>
      </c>
      <c r="R170">
        <v>64085190</v>
      </c>
      <c r="S170">
        <v>64085190</v>
      </c>
      <c r="T170">
        <v>64085190</v>
      </c>
      <c r="U170">
        <v>0</v>
      </c>
      <c r="V170">
        <v>0</v>
      </c>
      <c r="W170">
        <v>0</v>
      </c>
      <c r="X170">
        <v>0</v>
      </c>
      <c r="Y170">
        <v>14297787</v>
      </c>
      <c r="Z170">
        <v>14297787</v>
      </c>
    </row>
    <row r="171" spans="1:26" hidden="1" x14ac:dyDescent="0.35">
      <c r="A171" s="4">
        <f t="shared" si="7"/>
        <v>1496</v>
      </c>
      <c r="B171" s="4" t="str">
        <f t="shared" si="8"/>
        <v>Togo-Tuberculosis</v>
      </c>
      <c r="C171" t="s">
        <v>179</v>
      </c>
      <c r="D171" t="s">
        <v>444</v>
      </c>
      <c r="E171" t="s">
        <v>202</v>
      </c>
      <c r="F171" t="s">
        <v>213</v>
      </c>
      <c r="G171" t="s">
        <v>381</v>
      </c>
      <c r="H171" t="s">
        <v>239</v>
      </c>
      <c r="I171" t="s">
        <v>67</v>
      </c>
      <c r="J171" t="s">
        <v>440</v>
      </c>
      <c r="K171" t="s">
        <v>399</v>
      </c>
      <c r="L171" s="25">
        <v>45097</v>
      </c>
      <c r="M171" t="s">
        <v>36</v>
      </c>
      <c r="N171" s="25">
        <v>45253</v>
      </c>
      <c r="O171" s="25">
        <v>45275</v>
      </c>
      <c r="P171">
        <v>6.5</v>
      </c>
      <c r="Q171" t="s">
        <v>251</v>
      </c>
      <c r="R171">
        <v>3934341</v>
      </c>
      <c r="S171">
        <v>3934341</v>
      </c>
      <c r="T171">
        <v>3934341</v>
      </c>
      <c r="U171">
        <v>0</v>
      </c>
      <c r="V171">
        <v>0</v>
      </c>
      <c r="W171">
        <v>0</v>
      </c>
      <c r="X171">
        <v>0</v>
      </c>
      <c r="Y171">
        <v>1831256</v>
      </c>
      <c r="Z171">
        <v>1831256</v>
      </c>
    </row>
    <row r="172" spans="1:26" hidden="1" x14ac:dyDescent="0.35">
      <c r="A172" s="4">
        <f t="shared" si="7"/>
        <v>1671</v>
      </c>
      <c r="B172" s="4" t="str">
        <f t="shared" si="8"/>
        <v>Turkmenistan-Tuberculosis</v>
      </c>
      <c r="C172" t="s">
        <v>180</v>
      </c>
      <c r="D172" t="s">
        <v>58</v>
      </c>
      <c r="E172" t="s">
        <v>218</v>
      </c>
      <c r="F172" t="s">
        <v>213</v>
      </c>
      <c r="G172" t="s">
        <v>408</v>
      </c>
      <c r="H172" t="s">
        <v>239</v>
      </c>
      <c r="I172" t="s">
        <v>60</v>
      </c>
      <c r="J172" t="s">
        <v>439</v>
      </c>
      <c r="K172" t="s">
        <v>240</v>
      </c>
      <c r="L172" s="25">
        <v>45349</v>
      </c>
      <c r="M172" t="s">
        <v>36</v>
      </c>
      <c r="P172"/>
      <c r="Q172" t="s">
        <v>241</v>
      </c>
      <c r="R172">
        <v>6238193</v>
      </c>
      <c r="S172">
        <v>6238193</v>
      </c>
      <c r="T172">
        <v>6238193</v>
      </c>
      <c r="U172">
        <v>0</v>
      </c>
      <c r="V172">
        <v>0</v>
      </c>
      <c r="W172">
        <v>0</v>
      </c>
      <c r="X172">
        <v>0</v>
      </c>
      <c r="Y172">
        <v>1850023</v>
      </c>
      <c r="Z172">
        <v>1850023</v>
      </c>
    </row>
    <row r="173" spans="1:26" hidden="1" x14ac:dyDescent="0.35">
      <c r="A173" s="4">
        <f t="shared" si="7"/>
        <v>1408</v>
      </c>
      <c r="B173" s="4" t="str">
        <f t="shared" si="8"/>
        <v>Uganda-HIV/AIDS, Tuberculosis</v>
      </c>
      <c r="C173" t="s">
        <v>181</v>
      </c>
      <c r="D173" t="s">
        <v>107</v>
      </c>
      <c r="E173" t="s">
        <v>219</v>
      </c>
      <c r="F173" t="s">
        <v>208</v>
      </c>
      <c r="G173" t="s">
        <v>382</v>
      </c>
      <c r="H173" t="s">
        <v>246</v>
      </c>
      <c r="I173" t="s">
        <v>74</v>
      </c>
      <c r="J173" t="s">
        <v>437</v>
      </c>
      <c r="K173" t="s">
        <v>399</v>
      </c>
      <c r="L173" s="25">
        <v>45028</v>
      </c>
      <c r="M173" t="s">
        <v>36</v>
      </c>
      <c r="N173" s="25">
        <v>45232</v>
      </c>
      <c r="O173" s="25">
        <v>45264</v>
      </c>
      <c r="P173">
        <v>8.4</v>
      </c>
      <c r="Q173" t="s">
        <v>241</v>
      </c>
      <c r="R173">
        <v>334876786</v>
      </c>
      <c r="S173">
        <v>334876786</v>
      </c>
      <c r="T173">
        <v>334876786</v>
      </c>
      <c r="U173">
        <v>13200000</v>
      </c>
      <c r="V173">
        <v>13200000</v>
      </c>
      <c r="W173">
        <v>0</v>
      </c>
      <c r="X173">
        <v>0</v>
      </c>
      <c r="Y173">
        <v>415042877</v>
      </c>
      <c r="Z173">
        <v>415042877</v>
      </c>
    </row>
    <row r="174" spans="1:26" hidden="1" x14ac:dyDescent="0.35">
      <c r="A174" s="4">
        <f t="shared" si="7"/>
        <v>1407</v>
      </c>
      <c r="B174" s="4" t="str">
        <f t="shared" si="8"/>
        <v>Uganda-Malaria</v>
      </c>
      <c r="C174" t="s">
        <v>181</v>
      </c>
      <c r="D174" t="s">
        <v>107</v>
      </c>
      <c r="E174" t="s">
        <v>219</v>
      </c>
      <c r="F174" t="s">
        <v>68</v>
      </c>
      <c r="G174" t="s">
        <v>383</v>
      </c>
      <c r="H174" t="s">
        <v>239</v>
      </c>
      <c r="I174" t="s">
        <v>74</v>
      </c>
      <c r="J174" t="s">
        <v>437</v>
      </c>
      <c r="K174" t="s">
        <v>399</v>
      </c>
      <c r="L174" s="25">
        <v>45028</v>
      </c>
      <c r="M174" t="s">
        <v>36</v>
      </c>
      <c r="N174" s="25">
        <v>45232</v>
      </c>
      <c r="O174" s="25">
        <v>45264</v>
      </c>
      <c r="P174">
        <v>8.4</v>
      </c>
      <c r="Q174" t="s">
        <v>241</v>
      </c>
      <c r="R174">
        <v>252250747</v>
      </c>
      <c r="S174">
        <v>252250747</v>
      </c>
      <c r="T174">
        <v>252250747</v>
      </c>
      <c r="U174">
        <v>0</v>
      </c>
      <c r="V174">
        <v>0</v>
      </c>
      <c r="W174">
        <v>0</v>
      </c>
      <c r="X174">
        <v>0</v>
      </c>
      <c r="Y174">
        <v>143007442</v>
      </c>
      <c r="Z174">
        <v>143007442</v>
      </c>
    </row>
    <row r="175" spans="1:26" hidden="1" x14ac:dyDescent="0.35">
      <c r="A175" s="4">
        <f t="shared" si="7"/>
        <v>1494</v>
      </c>
      <c r="B175" s="4" t="str">
        <f t="shared" si="8"/>
        <v>Ukraine-HIV/AIDS, Tuberculosis</v>
      </c>
      <c r="C175" t="s">
        <v>182</v>
      </c>
      <c r="D175" t="s">
        <v>58</v>
      </c>
      <c r="E175" t="s">
        <v>202</v>
      </c>
      <c r="F175" t="s">
        <v>208</v>
      </c>
      <c r="G175" t="s">
        <v>384</v>
      </c>
      <c r="H175" t="s">
        <v>246</v>
      </c>
      <c r="I175" t="s">
        <v>54</v>
      </c>
      <c r="J175" t="s">
        <v>440</v>
      </c>
      <c r="K175" t="s">
        <v>399</v>
      </c>
      <c r="L175" s="25">
        <v>45096</v>
      </c>
      <c r="M175" t="s">
        <v>36</v>
      </c>
      <c r="N175" s="25">
        <v>45253</v>
      </c>
      <c r="O175" s="25">
        <v>45275</v>
      </c>
      <c r="P175">
        <v>6.5</v>
      </c>
      <c r="Q175" t="s">
        <v>241</v>
      </c>
      <c r="R175">
        <v>157163790</v>
      </c>
      <c r="S175">
        <v>157163790</v>
      </c>
      <c r="T175">
        <v>157163790</v>
      </c>
      <c r="U175">
        <v>8400000</v>
      </c>
      <c r="V175">
        <v>8400000</v>
      </c>
      <c r="W175">
        <v>0</v>
      </c>
      <c r="X175">
        <v>0</v>
      </c>
      <c r="Y175">
        <v>195546027</v>
      </c>
      <c r="Z175">
        <v>195546027</v>
      </c>
    </row>
    <row r="176" spans="1:26" hidden="1" x14ac:dyDescent="0.35">
      <c r="A176" s="4">
        <f t="shared" si="7"/>
        <v>1646</v>
      </c>
      <c r="B176" s="4" t="str">
        <f t="shared" si="8"/>
        <v>Uzbekistan-HIV/AIDS, Tuberculosis</v>
      </c>
      <c r="C176" t="s">
        <v>183</v>
      </c>
      <c r="D176" t="s">
        <v>58</v>
      </c>
      <c r="E176" t="s">
        <v>218</v>
      </c>
      <c r="F176" t="s">
        <v>208</v>
      </c>
      <c r="G176" t="s">
        <v>409</v>
      </c>
      <c r="H176" t="s">
        <v>239</v>
      </c>
      <c r="I176" t="s">
        <v>64</v>
      </c>
      <c r="J176" t="s">
        <v>439</v>
      </c>
      <c r="K176" t="s">
        <v>240</v>
      </c>
      <c r="L176" s="25">
        <v>45349</v>
      </c>
      <c r="M176" t="s">
        <v>36</v>
      </c>
      <c r="P176"/>
      <c r="Q176" t="s">
        <v>241</v>
      </c>
      <c r="R176">
        <v>44161536</v>
      </c>
      <c r="S176">
        <v>44161536</v>
      </c>
      <c r="T176">
        <v>44161536</v>
      </c>
      <c r="U176">
        <v>0</v>
      </c>
      <c r="V176">
        <v>0</v>
      </c>
      <c r="W176">
        <v>0</v>
      </c>
      <c r="X176">
        <v>0</v>
      </c>
      <c r="Y176">
        <v>18883885</v>
      </c>
      <c r="Z176">
        <v>18285583</v>
      </c>
    </row>
    <row r="177" spans="1:26" hidden="1" x14ac:dyDescent="0.35">
      <c r="A177" s="4">
        <f t="shared" si="7"/>
        <v>1409</v>
      </c>
      <c r="B177" s="4" t="str">
        <f t="shared" si="8"/>
        <v>Venezuela-HIV/AIDS, Tuberculosis</v>
      </c>
      <c r="C177" t="s">
        <v>184</v>
      </c>
      <c r="D177" t="s">
        <v>71</v>
      </c>
      <c r="E177" t="s">
        <v>202</v>
      </c>
      <c r="F177" t="s">
        <v>208</v>
      </c>
      <c r="G177" t="s">
        <v>385</v>
      </c>
      <c r="H177" t="s">
        <v>239</v>
      </c>
      <c r="I177" t="s">
        <v>54</v>
      </c>
      <c r="J177" t="s">
        <v>437</v>
      </c>
      <c r="K177" t="s">
        <v>399</v>
      </c>
      <c r="L177" s="25">
        <v>45027</v>
      </c>
      <c r="M177" t="s">
        <v>36</v>
      </c>
      <c r="N177" s="25">
        <v>45225</v>
      </c>
      <c r="O177" s="25">
        <v>45243</v>
      </c>
      <c r="P177">
        <v>7.7</v>
      </c>
      <c r="Q177" t="s">
        <v>241</v>
      </c>
      <c r="R177">
        <v>21739990</v>
      </c>
      <c r="S177">
        <v>21739990</v>
      </c>
      <c r="T177">
        <v>21739990</v>
      </c>
      <c r="U177">
        <v>0</v>
      </c>
      <c r="V177">
        <v>0</v>
      </c>
      <c r="W177">
        <v>0</v>
      </c>
      <c r="X177">
        <v>0</v>
      </c>
      <c r="Y177">
        <v>10678716</v>
      </c>
      <c r="Z177">
        <v>10678716</v>
      </c>
    </row>
    <row r="178" spans="1:26" hidden="1" x14ac:dyDescent="0.35">
      <c r="A178" s="4">
        <f t="shared" si="7"/>
        <v>1410</v>
      </c>
      <c r="B178" s="4" t="str">
        <f t="shared" si="8"/>
        <v>Venezuela-Malaria</v>
      </c>
      <c r="C178" t="s">
        <v>184</v>
      </c>
      <c r="D178" t="s">
        <v>71</v>
      </c>
      <c r="E178" t="s">
        <v>202</v>
      </c>
      <c r="F178" t="s">
        <v>68</v>
      </c>
      <c r="G178" t="s">
        <v>386</v>
      </c>
      <c r="H178" t="s">
        <v>239</v>
      </c>
      <c r="I178" t="s">
        <v>54</v>
      </c>
      <c r="J178" t="s">
        <v>440</v>
      </c>
      <c r="K178" t="s">
        <v>399</v>
      </c>
      <c r="L178" s="25">
        <v>45096</v>
      </c>
      <c r="M178" t="s">
        <v>36</v>
      </c>
      <c r="N178" s="25">
        <v>45225</v>
      </c>
      <c r="O178" s="42">
        <v>45243</v>
      </c>
      <c r="P178">
        <v>5.4</v>
      </c>
      <c r="Q178" t="s">
        <v>241</v>
      </c>
      <c r="R178">
        <v>14744295</v>
      </c>
      <c r="S178">
        <v>14744295</v>
      </c>
      <c r="T178">
        <v>14744295</v>
      </c>
      <c r="U178">
        <v>0</v>
      </c>
      <c r="V178">
        <v>0</v>
      </c>
      <c r="W178">
        <v>0</v>
      </c>
      <c r="X178">
        <v>0</v>
      </c>
      <c r="Y178">
        <v>5599510</v>
      </c>
      <c r="Z178">
        <v>5599510</v>
      </c>
    </row>
    <row r="179" spans="1:26" hidden="1" x14ac:dyDescent="0.35">
      <c r="A179" s="4">
        <f t="shared" si="7"/>
        <v>1436</v>
      </c>
      <c r="B179" s="4" t="str">
        <f t="shared" si="8"/>
        <v>Viet Nam-HIV/AIDS</v>
      </c>
      <c r="C179" t="s">
        <v>185</v>
      </c>
      <c r="D179" t="s">
        <v>66</v>
      </c>
      <c r="E179" t="s">
        <v>219</v>
      </c>
      <c r="F179" t="s">
        <v>59</v>
      </c>
      <c r="G179" t="s">
        <v>387</v>
      </c>
      <c r="H179" t="s">
        <v>239</v>
      </c>
      <c r="I179" t="s">
        <v>54</v>
      </c>
      <c r="J179" t="s">
        <v>440</v>
      </c>
      <c r="K179" t="s">
        <v>399</v>
      </c>
      <c r="L179" s="25">
        <v>45096</v>
      </c>
      <c r="M179" t="s">
        <v>36</v>
      </c>
      <c r="N179" s="25">
        <v>45232</v>
      </c>
      <c r="O179" s="42">
        <v>45264</v>
      </c>
      <c r="P179">
        <v>6.1</v>
      </c>
      <c r="Q179" t="s">
        <v>241</v>
      </c>
      <c r="R179">
        <v>54980054</v>
      </c>
      <c r="S179">
        <v>54980054</v>
      </c>
      <c r="T179">
        <v>54980054</v>
      </c>
      <c r="U179">
        <v>0</v>
      </c>
      <c r="V179">
        <v>0</v>
      </c>
      <c r="W179">
        <v>0</v>
      </c>
      <c r="X179">
        <v>0</v>
      </c>
      <c r="Y179">
        <v>32177854</v>
      </c>
      <c r="Z179">
        <v>31696711</v>
      </c>
    </row>
    <row r="180" spans="1:26" hidden="1" x14ac:dyDescent="0.35">
      <c r="A180" s="4">
        <f t="shared" si="7"/>
        <v>1438</v>
      </c>
      <c r="B180" s="4" t="str">
        <f t="shared" si="8"/>
        <v>Viet Nam-Tuberculosis</v>
      </c>
      <c r="C180" t="s">
        <v>185</v>
      </c>
      <c r="D180" t="s">
        <v>66</v>
      </c>
      <c r="E180" t="s">
        <v>219</v>
      </c>
      <c r="F180" t="s">
        <v>213</v>
      </c>
      <c r="G180" t="s">
        <v>388</v>
      </c>
      <c r="H180" t="s">
        <v>246</v>
      </c>
      <c r="I180" t="s">
        <v>74</v>
      </c>
      <c r="J180" t="s">
        <v>440</v>
      </c>
      <c r="K180" t="s">
        <v>399</v>
      </c>
      <c r="L180" s="25">
        <v>45096</v>
      </c>
      <c r="M180" t="s">
        <v>36</v>
      </c>
      <c r="N180" s="25">
        <v>45232</v>
      </c>
      <c r="O180" s="42">
        <v>45264</v>
      </c>
      <c r="P180">
        <v>6.1</v>
      </c>
      <c r="Q180" t="s">
        <v>241</v>
      </c>
      <c r="R180">
        <v>59814002</v>
      </c>
      <c r="S180">
        <v>59814002</v>
      </c>
      <c r="T180">
        <v>59814002</v>
      </c>
      <c r="U180">
        <v>4000000</v>
      </c>
      <c r="V180">
        <v>4000000</v>
      </c>
      <c r="W180">
        <v>0</v>
      </c>
      <c r="X180">
        <v>0</v>
      </c>
      <c r="Y180">
        <v>42786339</v>
      </c>
      <c r="Z180">
        <v>42786339</v>
      </c>
    </row>
    <row r="181" spans="1:26" hidden="1" x14ac:dyDescent="0.35">
      <c r="A181" s="4">
        <f t="shared" si="7"/>
        <v>1413</v>
      </c>
      <c r="B181" s="4" t="str">
        <f t="shared" si="8"/>
        <v>Zambia-HIV/AIDS, Tuberculosis</v>
      </c>
      <c r="C181" t="s">
        <v>186</v>
      </c>
      <c r="D181" t="s">
        <v>107</v>
      </c>
      <c r="E181" t="s">
        <v>219</v>
      </c>
      <c r="F181" t="s">
        <v>208</v>
      </c>
      <c r="G181" t="s">
        <v>389</v>
      </c>
      <c r="H181" t="s">
        <v>246</v>
      </c>
      <c r="I181" t="s">
        <v>54</v>
      </c>
      <c r="J181" t="s">
        <v>440</v>
      </c>
      <c r="K181" t="s">
        <v>399</v>
      </c>
      <c r="L181" s="25">
        <v>45096</v>
      </c>
      <c r="M181" t="s">
        <v>36</v>
      </c>
      <c r="N181" s="25">
        <v>45253</v>
      </c>
      <c r="O181" s="42">
        <v>45275</v>
      </c>
      <c r="P181">
        <v>6.4</v>
      </c>
      <c r="Q181" t="s">
        <v>241</v>
      </c>
      <c r="R181">
        <v>272536324</v>
      </c>
      <c r="S181">
        <v>272536324</v>
      </c>
      <c r="T181">
        <v>272536324</v>
      </c>
      <c r="U181">
        <v>12400000</v>
      </c>
      <c r="V181">
        <v>12400000</v>
      </c>
      <c r="W181">
        <v>0</v>
      </c>
      <c r="X181">
        <v>0</v>
      </c>
      <c r="Y181">
        <v>166372535</v>
      </c>
      <c r="Z181">
        <v>166372535</v>
      </c>
    </row>
    <row r="182" spans="1:26" hidden="1" x14ac:dyDescent="0.35">
      <c r="A182" s="4">
        <f t="shared" si="7"/>
        <v>1412</v>
      </c>
      <c r="B182" s="4" t="str">
        <f t="shared" si="8"/>
        <v>Zambia-Malaria</v>
      </c>
      <c r="C182" t="s">
        <v>186</v>
      </c>
      <c r="D182" t="s">
        <v>107</v>
      </c>
      <c r="E182" t="s">
        <v>219</v>
      </c>
      <c r="F182" t="s">
        <v>68</v>
      </c>
      <c r="G182" t="s">
        <v>390</v>
      </c>
      <c r="H182" t="s">
        <v>246</v>
      </c>
      <c r="I182" t="s">
        <v>54</v>
      </c>
      <c r="J182" t="s">
        <v>440</v>
      </c>
      <c r="K182" t="s">
        <v>399</v>
      </c>
      <c r="L182" s="25">
        <v>45097</v>
      </c>
      <c r="M182" t="s">
        <v>36</v>
      </c>
      <c r="N182" s="25">
        <v>45253</v>
      </c>
      <c r="O182" s="42">
        <v>45275</v>
      </c>
      <c r="P182">
        <v>6.4</v>
      </c>
      <c r="Q182" t="s">
        <v>241</v>
      </c>
      <c r="R182">
        <v>77243020</v>
      </c>
      <c r="S182">
        <v>77243020</v>
      </c>
      <c r="T182">
        <v>77243020</v>
      </c>
      <c r="U182">
        <v>0</v>
      </c>
      <c r="V182">
        <v>0</v>
      </c>
      <c r="W182">
        <v>0</v>
      </c>
      <c r="X182">
        <v>0</v>
      </c>
      <c r="Y182">
        <v>48892976</v>
      </c>
      <c r="Z182">
        <v>48892976</v>
      </c>
    </row>
    <row r="183" spans="1:26" hidden="1" x14ac:dyDescent="0.35">
      <c r="A183" s="4">
        <f t="shared" si="7"/>
        <v>1568</v>
      </c>
      <c r="B183" s="4" t="str">
        <f t="shared" si="8"/>
        <v>Zanzibar-HIV/AIDS, Tuberculosis</v>
      </c>
      <c r="C183" t="s">
        <v>187</v>
      </c>
      <c r="D183" t="s">
        <v>107</v>
      </c>
      <c r="E183" t="s">
        <v>218</v>
      </c>
      <c r="F183" t="s">
        <v>208</v>
      </c>
      <c r="G183" t="s">
        <v>391</v>
      </c>
      <c r="H183" t="s">
        <v>239</v>
      </c>
      <c r="I183" t="s">
        <v>64</v>
      </c>
      <c r="J183" t="s">
        <v>440</v>
      </c>
      <c r="K183" t="s">
        <v>399</v>
      </c>
      <c r="L183" s="25">
        <v>45096</v>
      </c>
      <c r="M183" t="s">
        <v>36</v>
      </c>
      <c r="N183" s="25">
        <v>45253</v>
      </c>
      <c r="O183" s="42">
        <v>45275</v>
      </c>
      <c r="P183">
        <v>6.5</v>
      </c>
      <c r="Q183" t="s">
        <v>241</v>
      </c>
      <c r="R183">
        <v>5112637</v>
      </c>
      <c r="S183">
        <v>5112637</v>
      </c>
      <c r="T183">
        <v>5112637</v>
      </c>
      <c r="U183">
        <v>0</v>
      </c>
      <c r="V183">
        <v>0</v>
      </c>
      <c r="W183">
        <v>0</v>
      </c>
      <c r="X183">
        <v>0</v>
      </c>
      <c r="Y183">
        <v>2112311</v>
      </c>
      <c r="Z183">
        <v>2112311</v>
      </c>
    </row>
    <row r="184" spans="1:26" hidden="1" x14ac:dyDescent="0.35">
      <c r="A184" s="4">
        <f t="shared" si="7"/>
        <v>1569</v>
      </c>
      <c r="B184" s="4" t="str">
        <f t="shared" si="8"/>
        <v>Zanzibar-Malaria</v>
      </c>
      <c r="C184" t="s">
        <v>187</v>
      </c>
      <c r="D184" t="s">
        <v>107</v>
      </c>
      <c r="E184" t="s">
        <v>218</v>
      </c>
      <c r="F184" t="s">
        <v>68</v>
      </c>
      <c r="G184" t="s">
        <v>392</v>
      </c>
      <c r="H184" t="s">
        <v>239</v>
      </c>
      <c r="I184" t="s">
        <v>64</v>
      </c>
      <c r="J184" t="s">
        <v>440</v>
      </c>
      <c r="K184" t="s">
        <v>399</v>
      </c>
      <c r="L184" s="25">
        <v>45096</v>
      </c>
      <c r="M184" t="s">
        <v>36</v>
      </c>
      <c r="N184" s="25">
        <v>45253</v>
      </c>
      <c r="O184" s="42">
        <v>45275</v>
      </c>
      <c r="P184">
        <v>6.5</v>
      </c>
      <c r="Q184" t="s">
        <v>241</v>
      </c>
      <c r="R184">
        <v>5703526</v>
      </c>
      <c r="S184">
        <v>5703526</v>
      </c>
      <c r="T184">
        <v>5703526</v>
      </c>
      <c r="U184">
        <v>0</v>
      </c>
      <c r="V184">
        <v>0</v>
      </c>
      <c r="W184">
        <v>0</v>
      </c>
      <c r="X184">
        <v>0</v>
      </c>
      <c r="Y184">
        <v>4736344</v>
      </c>
      <c r="Z184">
        <v>3323352</v>
      </c>
    </row>
    <row r="185" spans="1:26" hidden="1" x14ac:dyDescent="0.35">
      <c r="A185" s="4">
        <f t="shared" si="7"/>
        <v>1488</v>
      </c>
      <c r="B185" s="4" t="str">
        <f t="shared" si="8"/>
        <v>Zimbabwe-HIV/AIDS, Tuberculosis</v>
      </c>
      <c r="C185" t="s">
        <v>188</v>
      </c>
      <c r="D185" t="s">
        <v>107</v>
      </c>
      <c r="E185" t="s">
        <v>219</v>
      </c>
      <c r="F185" t="s">
        <v>208</v>
      </c>
      <c r="G185" t="s">
        <v>393</v>
      </c>
      <c r="H185" t="s">
        <v>246</v>
      </c>
      <c r="I185" t="s">
        <v>67</v>
      </c>
      <c r="J185" t="s">
        <v>440</v>
      </c>
      <c r="K185" t="s">
        <v>399</v>
      </c>
      <c r="L185" s="25">
        <v>45096</v>
      </c>
      <c r="M185" t="s">
        <v>36</v>
      </c>
      <c r="N185" s="25">
        <v>45260</v>
      </c>
      <c r="O185" s="42">
        <v>45279</v>
      </c>
      <c r="P185">
        <v>6.6</v>
      </c>
      <c r="Q185" t="s">
        <v>241</v>
      </c>
      <c r="R185">
        <v>456768789</v>
      </c>
      <c r="S185">
        <v>456768789</v>
      </c>
      <c r="T185">
        <v>456768789</v>
      </c>
      <c r="U185">
        <v>4000000</v>
      </c>
      <c r="V185">
        <v>4000000</v>
      </c>
      <c r="W185">
        <v>0</v>
      </c>
      <c r="X185">
        <v>0</v>
      </c>
      <c r="Y185">
        <v>230264576</v>
      </c>
      <c r="Z185">
        <v>230264576</v>
      </c>
    </row>
    <row r="186" spans="1:26" hidden="1" x14ac:dyDescent="0.35">
      <c r="A186" s="4">
        <f t="shared" si="7"/>
        <v>1489</v>
      </c>
      <c r="B186" s="4" t="str">
        <f t="shared" si="8"/>
        <v>Zimbabwe-Malaria</v>
      </c>
      <c r="C186" t="s">
        <v>188</v>
      </c>
      <c r="D186" t="s">
        <v>107</v>
      </c>
      <c r="E186" t="s">
        <v>219</v>
      </c>
      <c r="F186" t="s">
        <v>68</v>
      </c>
      <c r="G186" t="s">
        <v>394</v>
      </c>
      <c r="H186" t="s">
        <v>239</v>
      </c>
      <c r="I186" t="s">
        <v>67</v>
      </c>
      <c r="J186" t="s">
        <v>440</v>
      </c>
      <c r="K186" t="s">
        <v>399</v>
      </c>
      <c r="L186" s="25">
        <v>45096</v>
      </c>
      <c r="M186" t="s">
        <v>36</v>
      </c>
      <c r="N186" s="25">
        <v>45260</v>
      </c>
      <c r="O186">
        <v>45279</v>
      </c>
      <c r="P186">
        <v>6.6</v>
      </c>
      <c r="Q186" t="s">
        <v>241</v>
      </c>
      <c r="R186">
        <v>47975037</v>
      </c>
      <c r="S186">
        <v>47975037</v>
      </c>
      <c r="T186">
        <v>47975037</v>
      </c>
      <c r="U186">
        <v>0</v>
      </c>
      <c r="V186">
        <v>0</v>
      </c>
      <c r="W186">
        <v>0</v>
      </c>
      <c r="X186">
        <v>0</v>
      </c>
      <c r="Y186">
        <v>16640704</v>
      </c>
      <c r="Z186">
        <v>13328372</v>
      </c>
    </row>
    <row r="187" spans="1:26" hidden="1" x14ac:dyDescent="0.35">
      <c r="A187" s="4" t="str">
        <f t="shared" si="7"/>
        <v/>
      </c>
      <c r="B187" s="4" t="str">
        <f t="shared" si="8"/>
        <v>-</v>
      </c>
      <c r="O187" s="42"/>
      <c r="P187"/>
    </row>
    <row r="188" spans="1:26" hidden="1" x14ac:dyDescent="0.35">
      <c r="A188" s="4" t="str">
        <f t="shared" si="7"/>
        <v/>
      </c>
      <c r="B188" s="4" t="str">
        <f t="shared" si="8"/>
        <v>-</v>
      </c>
      <c r="O188" s="42"/>
      <c r="P188"/>
    </row>
    <row r="189" spans="1:26" hidden="1" x14ac:dyDescent="0.35">
      <c r="A189" s="4" t="str">
        <f t="shared" si="7"/>
        <v/>
      </c>
      <c r="B189" s="4" t="str">
        <f t="shared" si="8"/>
        <v>-</v>
      </c>
      <c r="O189"/>
      <c r="P189"/>
    </row>
    <row r="190" spans="1:26" hidden="1" x14ac:dyDescent="0.35">
      <c r="A190" s="4" t="str">
        <f t="shared" si="7"/>
        <v/>
      </c>
      <c r="B190" s="4" t="str">
        <f t="shared" si="8"/>
        <v>-</v>
      </c>
      <c r="O190" s="42"/>
      <c r="P190"/>
    </row>
    <row r="191" spans="1:26" hidden="1" x14ac:dyDescent="0.35">
      <c r="A191" s="4" t="str">
        <f t="shared" si="7"/>
        <v/>
      </c>
      <c r="B191" s="4" t="str">
        <f t="shared" si="8"/>
        <v>-</v>
      </c>
      <c r="O191" s="42"/>
      <c r="P191"/>
    </row>
    <row r="192" spans="1:26" hidden="1" x14ac:dyDescent="0.35">
      <c r="A192" s="4" t="str">
        <f t="shared" si="7"/>
        <v/>
      </c>
      <c r="B192" s="4" t="str">
        <f t="shared" si="8"/>
        <v>-</v>
      </c>
      <c r="O192" s="42"/>
      <c r="P192"/>
    </row>
    <row r="193" spans="1:16" hidden="1" x14ac:dyDescent="0.35">
      <c r="A193" s="4" t="str">
        <f t="shared" si="7"/>
        <v/>
      </c>
      <c r="B193" s="4" t="str">
        <f t="shared" si="8"/>
        <v>-</v>
      </c>
      <c r="O193" s="42"/>
      <c r="P193"/>
    </row>
    <row r="194" spans="1:16" hidden="1" x14ac:dyDescent="0.35">
      <c r="A194" s="4" t="str">
        <f t="shared" ref="A194:A233" si="9">IF(OR(C194="Sri Lanka",ISNUMBER(SEARCH("Allocation",H194))),IF(ISNUMBER(SEARCH("-0",G194)),VALUE(SUBSTITUTE(LEFT(G194, SEARCH("-",G194,1)-1),"FR",""))+1000,VALUE(SUBSTITUTE(LEFT(G194, SEARCH("-",G194,1)-1),"FR",""))),"")</f>
        <v/>
      </c>
      <c r="B194" s="4" t="str">
        <f t="shared" si="8"/>
        <v>-</v>
      </c>
      <c r="O194" s="42"/>
      <c r="P194"/>
    </row>
    <row r="195" spans="1:16" hidden="1" x14ac:dyDescent="0.35">
      <c r="A195" s="4" t="str">
        <f t="shared" si="9"/>
        <v/>
      </c>
      <c r="B195" s="4" t="str">
        <f t="shared" si="8"/>
        <v>-</v>
      </c>
      <c r="O195" s="42"/>
      <c r="P195"/>
    </row>
    <row r="196" spans="1:16" hidden="1" x14ac:dyDescent="0.35">
      <c r="A196" s="4" t="str">
        <f t="shared" si="9"/>
        <v/>
      </c>
      <c r="B196" s="4" t="str">
        <f t="shared" si="8"/>
        <v>-</v>
      </c>
      <c r="O196" s="42"/>
      <c r="P196"/>
    </row>
    <row r="197" spans="1:16" hidden="1" x14ac:dyDescent="0.35">
      <c r="A197" s="4" t="str">
        <f t="shared" si="9"/>
        <v/>
      </c>
      <c r="B197" s="4" t="str">
        <f t="shared" si="8"/>
        <v>-</v>
      </c>
      <c r="O197" s="42"/>
      <c r="P197"/>
    </row>
    <row r="198" spans="1:16" hidden="1" x14ac:dyDescent="0.35">
      <c r="A198" s="4" t="str">
        <f t="shared" si="9"/>
        <v/>
      </c>
      <c r="B198" s="4" t="str">
        <f t="shared" ref="B198:B233" si="10">IF(C198="CÃ´te d'Ivoire",_xlfn.CONCAT("Côte d'Ivoire-",F198),_xlfn.CONCAT(C198,"-",F198))</f>
        <v>-</v>
      </c>
      <c r="O198" s="42"/>
      <c r="P198"/>
    </row>
    <row r="199" spans="1:16" hidden="1" x14ac:dyDescent="0.35">
      <c r="A199" s="4" t="str">
        <f t="shared" si="9"/>
        <v/>
      </c>
      <c r="B199" s="4" t="str">
        <f t="shared" si="10"/>
        <v>-</v>
      </c>
      <c r="O199" s="42"/>
      <c r="P199"/>
    </row>
    <row r="200" spans="1:16" hidden="1" x14ac:dyDescent="0.35">
      <c r="A200" s="4" t="str">
        <f t="shared" si="9"/>
        <v/>
      </c>
      <c r="B200" s="4" t="str">
        <f t="shared" si="10"/>
        <v>-</v>
      </c>
      <c r="O200"/>
      <c r="P200"/>
    </row>
    <row r="201" spans="1:16" hidden="1" x14ac:dyDescent="0.35">
      <c r="A201" s="4" t="str">
        <f t="shared" si="9"/>
        <v/>
      </c>
      <c r="B201" s="4" t="str">
        <f t="shared" si="10"/>
        <v>-</v>
      </c>
      <c r="O201" s="42"/>
      <c r="P201"/>
    </row>
    <row r="202" spans="1:16" hidden="1" x14ac:dyDescent="0.35">
      <c r="A202" s="4" t="str">
        <f t="shared" si="9"/>
        <v/>
      </c>
      <c r="B202" s="4" t="str">
        <f t="shared" si="10"/>
        <v>-</v>
      </c>
      <c r="O202" s="42"/>
      <c r="P202"/>
    </row>
    <row r="203" spans="1:16" hidden="1" x14ac:dyDescent="0.35">
      <c r="A203" s="4" t="str">
        <f t="shared" si="9"/>
        <v/>
      </c>
      <c r="B203" s="4" t="str">
        <f t="shared" si="10"/>
        <v>-</v>
      </c>
      <c r="O203" s="42"/>
      <c r="P203"/>
    </row>
    <row r="204" spans="1:16" hidden="1" x14ac:dyDescent="0.35">
      <c r="A204" s="4" t="str">
        <f t="shared" si="9"/>
        <v/>
      </c>
      <c r="B204" s="4" t="str">
        <f t="shared" si="10"/>
        <v>-</v>
      </c>
      <c r="O204" s="42"/>
      <c r="P204"/>
    </row>
    <row r="205" spans="1:16" hidden="1" x14ac:dyDescent="0.35">
      <c r="A205" s="4" t="str">
        <f t="shared" si="9"/>
        <v/>
      </c>
      <c r="B205" s="4" t="str">
        <f t="shared" si="10"/>
        <v>-</v>
      </c>
      <c r="O205" s="42"/>
      <c r="P205"/>
    </row>
    <row r="206" spans="1:16" hidden="1" x14ac:dyDescent="0.35">
      <c r="A206" s="4" t="str">
        <f t="shared" si="9"/>
        <v/>
      </c>
      <c r="B206" s="4" t="str">
        <f t="shared" si="10"/>
        <v>-</v>
      </c>
      <c r="O206" s="42"/>
      <c r="P206"/>
    </row>
    <row r="207" spans="1:16" hidden="1" x14ac:dyDescent="0.35">
      <c r="A207" s="4" t="str">
        <f t="shared" si="9"/>
        <v/>
      </c>
      <c r="B207" s="4" t="str">
        <f t="shared" si="10"/>
        <v>-</v>
      </c>
      <c r="O207" s="42"/>
      <c r="P207"/>
    </row>
    <row r="208" spans="1:16" hidden="1" x14ac:dyDescent="0.35">
      <c r="A208" s="4" t="str">
        <f t="shared" si="9"/>
        <v/>
      </c>
      <c r="B208" s="4" t="str">
        <f t="shared" si="10"/>
        <v>-</v>
      </c>
      <c r="O208" s="42"/>
      <c r="P208"/>
    </row>
    <row r="209" spans="1:16" hidden="1" x14ac:dyDescent="0.35">
      <c r="A209" s="4" t="str">
        <f t="shared" si="9"/>
        <v/>
      </c>
      <c r="B209" s="4" t="str">
        <f t="shared" si="10"/>
        <v>-</v>
      </c>
      <c r="O209" s="42"/>
      <c r="P209"/>
    </row>
    <row r="210" spans="1:16" hidden="1" x14ac:dyDescent="0.35">
      <c r="A210" s="4" t="str">
        <f t="shared" si="9"/>
        <v/>
      </c>
      <c r="B210" s="4" t="str">
        <f t="shared" si="10"/>
        <v>-</v>
      </c>
      <c r="O210" s="42"/>
      <c r="P210"/>
    </row>
    <row r="211" spans="1:16" hidden="1" x14ac:dyDescent="0.35">
      <c r="A211" s="4" t="str">
        <f t="shared" si="9"/>
        <v/>
      </c>
      <c r="B211" s="4" t="str">
        <f t="shared" si="10"/>
        <v>-</v>
      </c>
      <c r="O211" s="42"/>
      <c r="P211"/>
    </row>
    <row r="212" spans="1:16" hidden="1" x14ac:dyDescent="0.35">
      <c r="A212" s="4" t="str">
        <f t="shared" si="9"/>
        <v/>
      </c>
      <c r="B212" s="4" t="str">
        <f t="shared" si="10"/>
        <v>-</v>
      </c>
      <c r="O212" s="42"/>
      <c r="P212"/>
    </row>
    <row r="213" spans="1:16" hidden="1" x14ac:dyDescent="0.35">
      <c r="A213" s="4" t="str">
        <f t="shared" si="9"/>
        <v/>
      </c>
      <c r="B213" s="4" t="str">
        <f t="shared" si="10"/>
        <v>-</v>
      </c>
      <c r="O213" s="42"/>
      <c r="P213"/>
    </row>
    <row r="214" spans="1:16" hidden="1" x14ac:dyDescent="0.35">
      <c r="A214" s="4" t="str">
        <f t="shared" si="9"/>
        <v/>
      </c>
      <c r="B214" s="4" t="str">
        <f t="shared" si="10"/>
        <v>-</v>
      </c>
      <c r="O214" s="42"/>
      <c r="P214"/>
    </row>
    <row r="215" spans="1:16" hidden="1" x14ac:dyDescent="0.35">
      <c r="A215" s="4" t="str">
        <f t="shared" si="9"/>
        <v/>
      </c>
      <c r="B215" s="4" t="str">
        <f t="shared" si="10"/>
        <v>-</v>
      </c>
      <c r="O215" s="42"/>
      <c r="P215"/>
    </row>
    <row r="216" spans="1:16" hidden="1" x14ac:dyDescent="0.35">
      <c r="A216" s="4" t="str">
        <f t="shared" si="9"/>
        <v/>
      </c>
      <c r="B216" s="4" t="str">
        <f t="shared" si="10"/>
        <v>-</v>
      </c>
      <c r="O216" s="42"/>
      <c r="P216"/>
    </row>
    <row r="217" spans="1:16" hidden="1" x14ac:dyDescent="0.35">
      <c r="A217" s="4" t="str">
        <f t="shared" si="9"/>
        <v/>
      </c>
      <c r="B217" s="4" t="str">
        <f t="shared" si="10"/>
        <v>-</v>
      </c>
      <c r="O217" s="42"/>
      <c r="P217"/>
    </row>
    <row r="218" spans="1:16" hidden="1" x14ac:dyDescent="0.35">
      <c r="A218" s="4" t="str">
        <f t="shared" si="9"/>
        <v/>
      </c>
      <c r="B218" s="4" t="str">
        <f t="shared" si="10"/>
        <v>-</v>
      </c>
      <c r="O218" s="42"/>
      <c r="P218"/>
    </row>
    <row r="219" spans="1:16" hidden="1" x14ac:dyDescent="0.35">
      <c r="A219" s="4" t="str">
        <f t="shared" si="9"/>
        <v/>
      </c>
      <c r="B219" s="4" t="str">
        <f t="shared" si="10"/>
        <v>-</v>
      </c>
      <c r="O219" s="42"/>
      <c r="P219"/>
    </row>
    <row r="220" spans="1:16" hidden="1" x14ac:dyDescent="0.35">
      <c r="A220" s="4" t="str">
        <f t="shared" si="9"/>
        <v/>
      </c>
      <c r="B220" s="4" t="str">
        <f t="shared" si="10"/>
        <v>-</v>
      </c>
      <c r="O220" s="42"/>
      <c r="P220"/>
    </row>
    <row r="221" spans="1:16" hidden="1" x14ac:dyDescent="0.35">
      <c r="A221" s="4" t="str">
        <f t="shared" si="9"/>
        <v/>
      </c>
      <c r="B221" s="4" t="str">
        <f t="shared" si="10"/>
        <v>-</v>
      </c>
      <c r="O221"/>
      <c r="P221"/>
    </row>
    <row r="222" spans="1:16" hidden="1" x14ac:dyDescent="0.35">
      <c r="A222" s="4" t="str">
        <f t="shared" si="9"/>
        <v/>
      </c>
      <c r="B222" s="4" t="str">
        <f t="shared" si="10"/>
        <v>-</v>
      </c>
      <c r="O222" s="42"/>
      <c r="P222"/>
    </row>
    <row r="223" spans="1:16" hidden="1" x14ac:dyDescent="0.35">
      <c r="A223" s="4" t="str">
        <f t="shared" si="9"/>
        <v/>
      </c>
      <c r="B223" s="4" t="str">
        <f t="shared" si="10"/>
        <v>-</v>
      </c>
      <c r="O223" s="42"/>
      <c r="P223"/>
    </row>
    <row r="224" spans="1:16" hidden="1" x14ac:dyDescent="0.35">
      <c r="A224" s="4" t="str">
        <f t="shared" si="9"/>
        <v/>
      </c>
      <c r="B224" s="4" t="str">
        <f t="shared" si="10"/>
        <v>-</v>
      </c>
      <c r="O224" s="42"/>
      <c r="P224"/>
    </row>
    <row r="225" spans="1:16" hidden="1" x14ac:dyDescent="0.35">
      <c r="A225" s="4" t="str">
        <f t="shared" si="9"/>
        <v/>
      </c>
      <c r="B225" s="4" t="str">
        <f t="shared" si="10"/>
        <v>-</v>
      </c>
      <c r="O225" s="42"/>
      <c r="P225"/>
    </row>
    <row r="226" spans="1:16" hidden="1" x14ac:dyDescent="0.35">
      <c r="A226" s="4" t="str">
        <f t="shared" si="9"/>
        <v/>
      </c>
      <c r="B226" s="4" t="str">
        <f t="shared" si="10"/>
        <v>-</v>
      </c>
      <c r="O226"/>
      <c r="P226"/>
    </row>
    <row r="227" spans="1:16" hidden="1" x14ac:dyDescent="0.35">
      <c r="A227" s="4" t="str">
        <f t="shared" si="9"/>
        <v/>
      </c>
      <c r="B227" s="4" t="str">
        <f t="shared" si="10"/>
        <v>-</v>
      </c>
      <c r="O227" s="42"/>
      <c r="P227"/>
    </row>
    <row r="228" spans="1:16" hidden="1" x14ac:dyDescent="0.35">
      <c r="A228" s="4" t="str">
        <f t="shared" si="9"/>
        <v/>
      </c>
      <c r="B228" s="4" t="str">
        <f t="shared" si="10"/>
        <v>-</v>
      </c>
      <c r="O228" s="42"/>
      <c r="P228"/>
    </row>
    <row r="229" spans="1:16" hidden="1" x14ac:dyDescent="0.35">
      <c r="A229" s="4" t="str">
        <f t="shared" si="9"/>
        <v/>
      </c>
      <c r="B229" s="4" t="str">
        <f t="shared" si="10"/>
        <v>-</v>
      </c>
      <c r="O229"/>
      <c r="P229"/>
    </row>
    <row r="230" spans="1:16" hidden="1" x14ac:dyDescent="0.35">
      <c r="A230" s="4" t="str">
        <f t="shared" si="9"/>
        <v/>
      </c>
      <c r="B230" s="4" t="str">
        <f t="shared" si="10"/>
        <v>-</v>
      </c>
      <c r="O230" s="42"/>
      <c r="P230"/>
    </row>
    <row r="231" spans="1:16" hidden="1" x14ac:dyDescent="0.35">
      <c r="A231" s="4" t="str">
        <f t="shared" si="9"/>
        <v/>
      </c>
      <c r="B231" s="4" t="str">
        <f t="shared" si="10"/>
        <v>-</v>
      </c>
      <c r="O231" s="42"/>
      <c r="P231"/>
    </row>
    <row r="232" spans="1:16" hidden="1" x14ac:dyDescent="0.35">
      <c r="A232" s="4" t="str">
        <f t="shared" si="9"/>
        <v/>
      </c>
      <c r="B232" s="4" t="str">
        <f t="shared" si="10"/>
        <v>-</v>
      </c>
      <c r="O232" s="42"/>
      <c r="P232"/>
    </row>
    <row r="233" spans="1:16" hidden="1" x14ac:dyDescent="0.35">
      <c r="A233" s="4" t="str">
        <f t="shared" si="9"/>
        <v/>
      </c>
      <c r="B233" s="4" t="str">
        <f t="shared" si="10"/>
        <v>-</v>
      </c>
      <c r="O233" s="42"/>
      <c r="P233"/>
    </row>
    <row r="278" spans="8:8" x14ac:dyDescent="0.35">
      <c r="H278" t="s">
        <v>450</v>
      </c>
    </row>
  </sheetData>
  <autoFilter ref="A1:AB233" xr:uid="{1A38A461-7733-474F-A62A-4B0F842729DE}">
    <filterColumn colId="2">
      <filters>
        <filter val="El Salvador"/>
      </filters>
    </filterColumn>
    <sortState xmlns:xlrd2="http://schemas.microsoft.com/office/spreadsheetml/2017/richdata2" ref="A89:AB91">
      <sortCondition ref="C1:C233"/>
    </sortState>
  </autoFilter>
  <phoneticPr fontId="2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3537-0DCF-4AEB-A586-F5DA39130AFC}">
  <sheetPr codeName="Sheet6"/>
  <dimension ref="A1:D407"/>
  <sheetViews>
    <sheetView topLeftCell="A109" workbookViewId="0">
      <selection activeCell="C157" sqref="C157"/>
    </sheetView>
  </sheetViews>
  <sheetFormatPr defaultRowHeight="14.5" x14ac:dyDescent="0.35"/>
  <cols>
    <col min="1" max="1" width="47.453125" bestFit="1" customWidth="1"/>
    <col min="2" max="2" width="35.1796875" bestFit="1" customWidth="1"/>
    <col min="3" max="3" width="12.1796875" bestFit="1" customWidth="1"/>
    <col min="4" max="4" width="33.26953125" bestFit="1" customWidth="1"/>
  </cols>
  <sheetData>
    <row r="1" spans="1:4" x14ac:dyDescent="0.35">
      <c r="A1" t="s">
        <v>395</v>
      </c>
      <c r="B1" t="s">
        <v>42</v>
      </c>
      <c r="C1" t="s">
        <v>44</v>
      </c>
      <c r="D1" t="s">
        <v>396</v>
      </c>
    </row>
    <row r="2" spans="1:4" x14ac:dyDescent="0.35">
      <c r="A2" t="str">
        <f>CONCATENATE(B2,"-",C2)</f>
        <v>Afghanistan-HIV/AIDS</v>
      </c>
      <c r="B2" t="s">
        <v>51</v>
      </c>
      <c r="C2" t="s">
        <v>59</v>
      </c>
      <c r="D2" t="s">
        <v>54</v>
      </c>
    </row>
    <row r="3" spans="1:4" x14ac:dyDescent="0.35">
      <c r="A3" t="str">
        <f t="shared" ref="A3:A66" si="0">CONCATENATE(B3,"-",C3)</f>
        <v>Afghanistan-Tuberculosis</v>
      </c>
      <c r="B3" t="s">
        <v>51</v>
      </c>
      <c r="C3" t="s">
        <v>213</v>
      </c>
      <c r="D3" t="s">
        <v>54</v>
      </c>
    </row>
    <row r="4" spans="1:4" x14ac:dyDescent="0.35">
      <c r="A4" t="str">
        <f t="shared" si="0"/>
        <v>Afghanistan-Malaria</v>
      </c>
      <c r="B4" t="s">
        <v>51</v>
      </c>
      <c r="C4" t="s">
        <v>68</v>
      </c>
      <c r="D4" t="s">
        <v>54</v>
      </c>
    </row>
    <row r="5" spans="1:4" x14ac:dyDescent="0.35">
      <c r="A5" t="str">
        <f t="shared" si="0"/>
        <v>Algeria-HIV/AIDS</v>
      </c>
      <c r="B5" t="s">
        <v>217</v>
      </c>
      <c r="C5" t="s">
        <v>59</v>
      </c>
      <c r="D5" t="s">
        <v>60</v>
      </c>
    </row>
    <row r="6" spans="1:4" x14ac:dyDescent="0.35">
      <c r="A6" t="str">
        <f t="shared" si="0"/>
        <v>Angola-HIV/AIDS</v>
      </c>
      <c r="B6" t="s">
        <v>55</v>
      </c>
      <c r="C6" t="s">
        <v>59</v>
      </c>
      <c r="D6" t="s">
        <v>54</v>
      </c>
    </row>
    <row r="7" spans="1:4" x14ac:dyDescent="0.35">
      <c r="A7" t="str">
        <f t="shared" si="0"/>
        <v>Angola-Tuberculosis</v>
      </c>
      <c r="B7" t="s">
        <v>55</v>
      </c>
      <c r="C7" t="s">
        <v>213</v>
      </c>
      <c r="D7" t="s">
        <v>54</v>
      </c>
    </row>
    <row r="8" spans="1:4" x14ac:dyDescent="0.35">
      <c r="A8" t="str">
        <f t="shared" si="0"/>
        <v>Angola-Malaria</v>
      </c>
      <c r="B8" t="s">
        <v>55</v>
      </c>
      <c r="C8" t="s">
        <v>68</v>
      </c>
      <c r="D8" t="s">
        <v>54</v>
      </c>
    </row>
    <row r="9" spans="1:4" x14ac:dyDescent="0.35">
      <c r="A9" t="str">
        <f t="shared" si="0"/>
        <v>Armenia-HIV/AIDS</v>
      </c>
      <c r="B9" t="s">
        <v>57</v>
      </c>
      <c r="C9" t="s">
        <v>59</v>
      </c>
      <c r="D9" t="s">
        <v>60</v>
      </c>
    </row>
    <row r="10" spans="1:4" x14ac:dyDescent="0.35">
      <c r="A10" t="str">
        <f t="shared" si="0"/>
        <v>Armenia-Tuberculosis</v>
      </c>
      <c r="B10" t="s">
        <v>57</v>
      </c>
      <c r="C10" t="s">
        <v>213</v>
      </c>
      <c r="D10" t="s">
        <v>60</v>
      </c>
    </row>
    <row r="11" spans="1:4" x14ac:dyDescent="0.35">
      <c r="A11" t="str">
        <f t="shared" si="0"/>
        <v>Azerbaijan-HIV/AIDS</v>
      </c>
      <c r="B11" t="s">
        <v>62</v>
      </c>
      <c r="C11" t="s">
        <v>59</v>
      </c>
      <c r="D11" t="s">
        <v>64</v>
      </c>
    </row>
    <row r="12" spans="1:4" x14ac:dyDescent="0.35">
      <c r="A12" t="str">
        <f t="shared" si="0"/>
        <v>Azerbaijan-Tuberculosis</v>
      </c>
      <c r="B12" t="s">
        <v>62</v>
      </c>
      <c r="C12" t="s">
        <v>213</v>
      </c>
      <c r="D12" t="s">
        <v>64</v>
      </c>
    </row>
    <row r="13" spans="1:4" x14ac:dyDescent="0.35">
      <c r="A13" t="str">
        <f t="shared" si="0"/>
        <v>Bangladesh-HIV/AIDS</v>
      </c>
      <c r="B13" t="s">
        <v>65</v>
      </c>
      <c r="C13" t="s">
        <v>59</v>
      </c>
      <c r="D13" t="s">
        <v>67</v>
      </c>
    </row>
    <row r="14" spans="1:4" x14ac:dyDescent="0.35">
      <c r="A14" t="str">
        <f t="shared" si="0"/>
        <v>Bangladesh-Tuberculosis</v>
      </c>
      <c r="B14" t="s">
        <v>65</v>
      </c>
      <c r="C14" t="s">
        <v>213</v>
      </c>
      <c r="D14" t="s">
        <v>67</v>
      </c>
    </row>
    <row r="15" spans="1:4" x14ac:dyDescent="0.35">
      <c r="A15" t="str">
        <f t="shared" si="0"/>
        <v>Bangladesh-Malaria</v>
      </c>
      <c r="B15" t="s">
        <v>65</v>
      </c>
      <c r="C15" t="s">
        <v>68</v>
      </c>
      <c r="D15" t="s">
        <v>67</v>
      </c>
    </row>
    <row r="16" spans="1:4" x14ac:dyDescent="0.35">
      <c r="A16" t="str">
        <f t="shared" si="0"/>
        <v>Belarus-HIV/AIDS</v>
      </c>
      <c r="B16" t="s">
        <v>69</v>
      </c>
      <c r="C16" t="s">
        <v>59</v>
      </c>
      <c r="D16" t="s">
        <v>64</v>
      </c>
    </row>
    <row r="17" spans="1:4" x14ac:dyDescent="0.35">
      <c r="A17" t="str">
        <f t="shared" si="0"/>
        <v>Belarus-Tuberculosis</v>
      </c>
      <c r="B17" t="s">
        <v>69</v>
      </c>
      <c r="C17" t="s">
        <v>213</v>
      </c>
      <c r="D17" t="s">
        <v>64</v>
      </c>
    </row>
    <row r="18" spans="1:4" x14ac:dyDescent="0.35">
      <c r="A18" t="str">
        <f t="shared" si="0"/>
        <v>Belize-HIV/AIDS</v>
      </c>
      <c r="B18" t="s">
        <v>70</v>
      </c>
      <c r="C18" t="s">
        <v>59</v>
      </c>
      <c r="D18" t="s">
        <v>64</v>
      </c>
    </row>
    <row r="19" spans="1:4" x14ac:dyDescent="0.35">
      <c r="A19" t="str">
        <f t="shared" si="0"/>
        <v>Benin-HIV/AIDS</v>
      </c>
      <c r="B19" t="s">
        <v>72</v>
      </c>
      <c r="C19" t="s">
        <v>59</v>
      </c>
      <c r="D19" t="s">
        <v>74</v>
      </c>
    </row>
    <row r="20" spans="1:4" x14ac:dyDescent="0.35">
      <c r="A20" t="str">
        <f t="shared" si="0"/>
        <v>Benin-Tuberculosis</v>
      </c>
      <c r="B20" t="s">
        <v>72</v>
      </c>
      <c r="C20" t="s">
        <v>213</v>
      </c>
      <c r="D20" t="s">
        <v>74</v>
      </c>
    </row>
    <row r="21" spans="1:4" x14ac:dyDescent="0.35">
      <c r="A21" t="str">
        <f t="shared" si="0"/>
        <v>Benin-Malaria</v>
      </c>
      <c r="B21" t="s">
        <v>72</v>
      </c>
      <c r="C21" t="s">
        <v>68</v>
      </c>
      <c r="D21" t="s">
        <v>74</v>
      </c>
    </row>
    <row r="22" spans="1:4" x14ac:dyDescent="0.35">
      <c r="A22" t="str">
        <f t="shared" si="0"/>
        <v>Bhutan-HIV/AIDS</v>
      </c>
      <c r="B22" t="s">
        <v>75</v>
      </c>
      <c r="C22" t="s">
        <v>59</v>
      </c>
      <c r="D22" t="s">
        <v>64</v>
      </c>
    </row>
    <row r="23" spans="1:4" x14ac:dyDescent="0.35">
      <c r="A23" t="str">
        <f t="shared" si="0"/>
        <v>Bhutan-Tuberculosis</v>
      </c>
      <c r="B23" t="s">
        <v>75</v>
      </c>
      <c r="C23" t="s">
        <v>213</v>
      </c>
      <c r="D23" t="s">
        <v>64</v>
      </c>
    </row>
    <row r="24" spans="1:4" x14ac:dyDescent="0.35">
      <c r="A24" t="str">
        <f t="shared" si="0"/>
        <v>Bhutan-Malaria</v>
      </c>
      <c r="B24" t="s">
        <v>75</v>
      </c>
      <c r="C24" t="s">
        <v>68</v>
      </c>
      <c r="D24" t="s">
        <v>64</v>
      </c>
    </row>
    <row r="25" spans="1:4" x14ac:dyDescent="0.35">
      <c r="A25" t="str">
        <f t="shared" si="0"/>
        <v>Bolivia (Plurinational State)-HIV/AIDS</v>
      </c>
      <c r="B25" t="s">
        <v>76</v>
      </c>
      <c r="C25" t="s">
        <v>59</v>
      </c>
      <c r="D25" t="s">
        <v>64</v>
      </c>
    </row>
    <row r="26" spans="1:4" x14ac:dyDescent="0.35">
      <c r="A26" t="str">
        <f t="shared" si="0"/>
        <v>Bolivia (Plurinational State)-Tuberculosis</v>
      </c>
      <c r="B26" t="s">
        <v>76</v>
      </c>
      <c r="C26" t="s">
        <v>213</v>
      </c>
      <c r="D26" t="s">
        <v>64</v>
      </c>
    </row>
    <row r="27" spans="1:4" x14ac:dyDescent="0.35">
      <c r="A27" t="str">
        <f t="shared" si="0"/>
        <v>Bolivia (Plurinational State)-Malaria</v>
      </c>
      <c r="B27" t="s">
        <v>76</v>
      </c>
      <c r="C27" t="s">
        <v>68</v>
      </c>
      <c r="D27" t="s">
        <v>64</v>
      </c>
    </row>
    <row r="28" spans="1:4" x14ac:dyDescent="0.35">
      <c r="A28" t="str">
        <f t="shared" si="0"/>
        <v>Botswana-HIV/AIDS</v>
      </c>
      <c r="B28" t="s">
        <v>77</v>
      </c>
      <c r="C28" t="s">
        <v>59</v>
      </c>
      <c r="D28" t="s">
        <v>74</v>
      </c>
    </row>
    <row r="29" spans="1:4" x14ac:dyDescent="0.35">
      <c r="A29" t="str">
        <f t="shared" si="0"/>
        <v>Botswana-Tuberculosis</v>
      </c>
      <c r="B29" t="s">
        <v>77</v>
      </c>
      <c r="C29" t="s">
        <v>213</v>
      </c>
      <c r="D29" t="s">
        <v>74</v>
      </c>
    </row>
    <row r="30" spans="1:4" x14ac:dyDescent="0.35">
      <c r="A30" t="str">
        <f t="shared" si="0"/>
        <v>Burkina Faso-HIV/AIDS</v>
      </c>
      <c r="B30" t="s">
        <v>78</v>
      </c>
      <c r="C30" t="s">
        <v>59</v>
      </c>
      <c r="D30" t="s">
        <v>74</v>
      </c>
    </row>
    <row r="31" spans="1:4" x14ac:dyDescent="0.35">
      <c r="A31" t="str">
        <f t="shared" si="0"/>
        <v>Burkina Faso-Tuberculosis</v>
      </c>
      <c r="B31" t="s">
        <v>78</v>
      </c>
      <c r="C31" t="s">
        <v>213</v>
      </c>
      <c r="D31" t="s">
        <v>74</v>
      </c>
    </row>
    <row r="32" spans="1:4" x14ac:dyDescent="0.35">
      <c r="A32" t="str">
        <f t="shared" si="0"/>
        <v>Burkina Faso-Malaria</v>
      </c>
      <c r="B32" t="s">
        <v>78</v>
      </c>
      <c r="C32" t="s">
        <v>68</v>
      </c>
      <c r="D32" t="s">
        <v>74</v>
      </c>
    </row>
    <row r="33" spans="1:4" x14ac:dyDescent="0.35">
      <c r="A33" t="str">
        <f t="shared" si="0"/>
        <v>Burundi-HIV/AIDS</v>
      </c>
      <c r="B33" t="s">
        <v>80</v>
      </c>
      <c r="C33" t="s">
        <v>59</v>
      </c>
      <c r="D33" t="s">
        <v>67</v>
      </c>
    </row>
    <row r="34" spans="1:4" x14ac:dyDescent="0.35">
      <c r="A34" t="str">
        <f t="shared" si="0"/>
        <v>Burundi-Tuberculosis</v>
      </c>
      <c r="B34" t="s">
        <v>80</v>
      </c>
      <c r="C34" t="s">
        <v>213</v>
      </c>
      <c r="D34" t="s">
        <v>67</v>
      </c>
    </row>
    <row r="35" spans="1:4" x14ac:dyDescent="0.35">
      <c r="A35" t="str">
        <f t="shared" si="0"/>
        <v>Burundi-Malaria</v>
      </c>
      <c r="B35" t="s">
        <v>80</v>
      </c>
      <c r="C35" t="s">
        <v>68</v>
      </c>
      <c r="D35" t="s">
        <v>67</v>
      </c>
    </row>
    <row r="36" spans="1:4" x14ac:dyDescent="0.35">
      <c r="A36" t="str">
        <f t="shared" si="0"/>
        <v>Cabo Verde-HIV/AIDS</v>
      </c>
      <c r="B36" t="s">
        <v>82</v>
      </c>
      <c r="C36" t="s">
        <v>59</v>
      </c>
      <c r="D36" t="s">
        <v>60</v>
      </c>
    </row>
    <row r="37" spans="1:4" x14ac:dyDescent="0.35">
      <c r="A37" t="str">
        <f t="shared" si="0"/>
        <v>Cabo Verde-Tuberculosis</v>
      </c>
      <c r="B37" t="s">
        <v>82</v>
      </c>
      <c r="C37" t="s">
        <v>213</v>
      </c>
      <c r="D37" t="s">
        <v>60</v>
      </c>
    </row>
    <row r="38" spans="1:4" x14ac:dyDescent="0.35">
      <c r="A38" t="str">
        <f t="shared" si="0"/>
        <v>Cabo Verde-Malaria</v>
      </c>
      <c r="B38" t="s">
        <v>82</v>
      </c>
      <c r="C38" t="s">
        <v>68</v>
      </c>
      <c r="D38" t="s">
        <v>60</v>
      </c>
    </row>
    <row r="39" spans="1:4" x14ac:dyDescent="0.35">
      <c r="A39" t="str">
        <f t="shared" si="0"/>
        <v>Cambodia-HIV/AIDS</v>
      </c>
      <c r="B39" t="s">
        <v>83</v>
      </c>
      <c r="C39" t="s">
        <v>59</v>
      </c>
      <c r="D39" t="s">
        <v>54</v>
      </c>
    </row>
    <row r="40" spans="1:4" x14ac:dyDescent="0.35">
      <c r="A40" t="str">
        <f t="shared" si="0"/>
        <v>Cambodia-Tuberculosis</v>
      </c>
      <c r="B40" t="s">
        <v>83</v>
      </c>
      <c r="C40" t="s">
        <v>213</v>
      </c>
      <c r="D40" t="s">
        <v>54</v>
      </c>
    </row>
    <row r="41" spans="1:4" x14ac:dyDescent="0.35">
      <c r="A41" t="str">
        <f t="shared" si="0"/>
        <v>Cameroon-HIV/AIDS</v>
      </c>
      <c r="B41" t="s">
        <v>84</v>
      </c>
      <c r="C41" t="s">
        <v>59</v>
      </c>
      <c r="D41" t="s">
        <v>67</v>
      </c>
    </row>
    <row r="42" spans="1:4" x14ac:dyDescent="0.35">
      <c r="A42" t="str">
        <f t="shared" si="0"/>
        <v>Cameroon-Tuberculosis</v>
      </c>
      <c r="B42" t="s">
        <v>84</v>
      </c>
      <c r="C42" t="s">
        <v>213</v>
      </c>
      <c r="D42" t="s">
        <v>67</v>
      </c>
    </row>
    <row r="43" spans="1:4" x14ac:dyDescent="0.35">
      <c r="A43" t="str">
        <f t="shared" si="0"/>
        <v>Cameroon-Malaria</v>
      </c>
      <c r="B43" t="s">
        <v>84</v>
      </c>
      <c r="C43" t="s">
        <v>68</v>
      </c>
      <c r="D43" t="s">
        <v>67</v>
      </c>
    </row>
    <row r="44" spans="1:4" x14ac:dyDescent="0.35">
      <c r="A44" t="str">
        <f t="shared" si="0"/>
        <v>Central African Republic-HIV/AIDS</v>
      </c>
      <c r="B44" t="s">
        <v>85</v>
      </c>
      <c r="C44" t="s">
        <v>59</v>
      </c>
      <c r="D44" t="s">
        <v>54</v>
      </c>
    </row>
    <row r="45" spans="1:4" x14ac:dyDescent="0.35">
      <c r="A45" t="str">
        <f t="shared" si="0"/>
        <v>Central African Republic-Tuberculosis</v>
      </c>
      <c r="B45" t="s">
        <v>85</v>
      </c>
      <c r="C45" t="s">
        <v>213</v>
      </c>
      <c r="D45" t="s">
        <v>54</v>
      </c>
    </row>
    <row r="46" spans="1:4" x14ac:dyDescent="0.35">
      <c r="A46" t="str">
        <f t="shared" si="0"/>
        <v>Central African Republic-Malaria</v>
      </c>
      <c r="B46" t="s">
        <v>85</v>
      </c>
      <c r="C46" t="s">
        <v>68</v>
      </c>
      <c r="D46" t="s">
        <v>67</v>
      </c>
    </row>
    <row r="47" spans="1:4" x14ac:dyDescent="0.35">
      <c r="A47" t="str">
        <f t="shared" si="0"/>
        <v>Chad-HIV/AIDS</v>
      </c>
      <c r="B47" t="s">
        <v>86</v>
      </c>
      <c r="C47" t="s">
        <v>59</v>
      </c>
      <c r="D47" t="s">
        <v>67</v>
      </c>
    </row>
    <row r="48" spans="1:4" x14ac:dyDescent="0.35">
      <c r="A48" t="str">
        <f t="shared" si="0"/>
        <v>Chad-Tuberculosis</v>
      </c>
      <c r="B48" t="s">
        <v>86</v>
      </c>
      <c r="C48" t="s">
        <v>213</v>
      </c>
      <c r="D48" t="s">
        <v>67</v>
      </c>
    </row>
    <row r="49" spans="1:4" x14ac:dyDescent="0.35">
      <c r="A49" t="str">
        <f t="shared" si="0"/>
        <v>Chad-Malaria</v>
      </c>
      <c r="B49" t="s">
        <v>86</v>
      </c>
      <c r="C49" t="s">
        <v>68</v>
      </c>
      <c r="D49" t="s">
        <v>67</v>
      </c>
    </row>
    <row r="50" spans="1:4" x14ac:dyDescent="0.35">
      <c r="A50" t="str">
        <f t="shared" si="0"/>
        <v>Colombia-HIV/AIDS</v>
      </c>
      <c r="B50" t="s">
        <v>87</v>
      </c>
      <c r="C50" t="s">
        <v>59</v>
      </c>
      <c r="D50" t="s">
        <v>64</v>
      </c>
    </row>
    <row r="51" spans="1:4" x14ac:dyDescent="0.35">
      <c r="A51" t="str">
        <f t="shared" si="0"/>
        <v>Comoros-HIV/AIDS</v>
      </c>
      <c r="B51" t="s">
        <v>88</v>
      </c>
      <c r="C51" t="s">
        <v>59</v>
      </c>
      <c r="D51" t="s">
        <v>64</v>
      </c>
    </row>
    <row r="52" spans="1:4" x14ac:dyDescent="0.35">
      <c r="A52" t="str">
        <f t="shared" si="0"/>
        <v>Comoros-Tuberculosis</v>
      </c>
      <c r="B52" t="s">
        <v>88</v>
      </c>
      <c r="C52" t="s">
        <v>213</v>
      </c>
      <c r="D52" t="s">
        <v>64</v>
      </c>
    </row>
    <row r="53" spans="1:4" x14ac:dyDescent="0.35">
      <c r="A53" t="str">
        <f t="shared" si="0"/>
        <v>Comoros-Malaria</v>
      </c>
      <c r="B53" t="s">
        <v>88</v>
      </c>
      <c r="C53" t="s">
        <v>68</v>
      </c>
      <c r="D53" t="s">
        <v>64</v>
      </c>
    </row>
    <row r="54" spans="1:4" x14ac:dyDescent="0.35">
      <c r="A54" t="str">
        <f t="shared" si="0"/>
        <v>Congo-HIV/AIDS</v>
      </c>
      <c r="B54" t="s">
        <v>89</v>
      </c>
      <c r="C54" t="s">
        <v>59</v>
      </c>
      <c r="D54" t="s">
        <v>67</v>
      </c>
    </row>
    <row r="55" spans="1:4" x14ac:dyDescent="0.35">
      <c r="A55" t="str">
        <f t="shared" si="0"/>
        <v>Congo-Tuberculosis</v>
      </c>
      <c r="B55" t="s">
        <v>89</v>
      </c>
      <c r="C55" t="s">
        <v>213</v>
      </c>
      <c r="D55" t="s">
        <v>67</v>
      </c>
    </row>
    <row r="56" spans="1:4" x14ac:dyDescent="0.35">
      <c r="A56" t="str">
        <f t="shared" si="0"/>
        <v>Congo-Malaria</v>
      </c>
      <c r="B56" t="s">
        <v>89</v>
      </c>
      <c r="C56" t="s">
        <v>68</v>
      </c>
      <c r="D56" t="s">
        <v>67</v>
      </c>
    </row>
    <row r="57" spans="1:4" x14ac:dyDescent="0.35">
      <c r="A57" t="str">
        <f t="shared" si="0"/>
        <v>Congo (Democratic Republic)-HIV/AIDS</v>
      </c>
      <c r="B57" t="s">
        <v>90</v>
      </c>
      <c r="C57" t="s">
        <v>59</v>
      </c>
      <c r="D57" t="s">
        <v>67</v>
      </c>
    </row>
    <row r="58" spans="1:4" x14ac:dyDescent="0.35">
      <c r="A58" t="str">
        <f t="shared" si="0"/>
        <v>Congo (Democratic Republic)-Tuberculosis</v>
      </c>
      <c r="B58" t="s">
        <v>90</v>
      </c>
      <c r="C58" t="s">
        <v>213</v>
      </c>
      <c r="D58" t="s">
        <v>67</v>
      </c>
    </row>
    <row r="59" spans="1:4" x14ac:dyDescent="0.35">
      <c r="A59" t="str">
        <f t="shared" si="0"/>
        <v>Congo (Democratic Republic)-Malaria</v>
      </c>
      <c r="B59" t="s">
        <v>90</v>
      </c>
      <c r="C59" t="s">
        <v>68</v>
      </c>
      <c r="D59" t="s">
        <v>67</v>
      </c>
    </row>
    <row r="60" spans="1:4" x14ac:dyDescent="0.35">
      <c r="A60" t="str">
        <f t="shared" si="0"/>
        <v>Costa Rica-HIV/AIDS</v>
      </c>
      <c r="B60" t="s">
        <v>92</v>
      </c>
      <c r="C60" t="s">
        <v>59</v>
      </c>
      <c r="D60" t="s">
        <v>60</v>
      </c>
    </row>
    <row r="61" spans="1:4" x14ac:dyDescent="0.35">
      <c r="A61" t="str">
        <f t="shared" si="0"/>
        <v>Côte d'Ivoire-HIV/AIDS</v>
      </c>
      <c r="B61" t="s">
        <v>93</v>
      </c>
      <c r="C61" t="s">
        <v>59</v>
      </c>
      <c r="D61" t="s">
        <v>67</v>
      </c>
    </row>
    <row r="62" spans="1:4" x14ac:dyDescent="0.35">
      <c r="A62" t="str">
        <f t="shared" si="0"/>
        <v>Côte d'Ivoire-Tuberculosis</v>
      </c>
      <c r="B62" t="s">
        <v>93</v>
      </c>
      <c r="C62" t="s">
        <v>213</v>
      </c>
      <c r="D62" t="s">
        <v>67</v>
      </c>
    </row>
    <row r="63" spans="1:4" x14ac:dyDescent="0.35">
      <c r="A63" t="str">
        <f t="shared" si="0"/>
        <v>Côte d'Ivoire-Malaria</v>
      </c>
      <c r="B63" t="s">
        <v>93</v>
      </c>
      <c r="C63" t="s">
        <v>68</v>
      </c>
      <c r="D63" t="s">
        <v>54</v>
      </c>
    </row>
    <row r="64" spans="1:4" x14ac:dyDescent="0.35">
      <c r="A64" t="str">
        <f t="shared" si="0"/>
        <v>Cuba-HIV/AIDS</v>
      </c>
      <c r="B64" t="s">
        <v>95</v>
      </c>
      <c r="C64" t="s">
        <v>59</v>
      </c>
      <c r="D64" t="s">
        <v>64</v>
      </c>
    </row>
    <row r="65" spans="1:4" x14ac:dyDescent="0.35">
      <c r="A65" t="str">
        <f t="shared" si="0"/>
        <v>Djibouti-HIV/AIDS</v>
      </c>
      <c r="B65" t="s">
        <v>96</v>
      </c>
      <c r="C65" t="s">
        <v>59</v>
      </c>
      <c r="D65" t="s">
        <v>64</v>
      </c>
    </row>
    <row r="66" spans="1:4" x14ac:dyDescent="0.35">
      <c r="A66" t="str">
        <f t="shared" si="0"/>
        <v>Djibouti-Tuberculosis</v>
      </c>
      <c r="B66" t="s">
        <v>96</v>
      </c>
      <c r="C66" t="s">
        <v>213</v>
      </c>
      <c r="D66" t="s">
        <v>64</v>
      </c>
    </row>
    <row r="67" spans="1:4" x14ac:dyDescent="0.35">
      <c r="A67" t="str">
        <f t="shared" ref="A67:A131" si="1">CONCATENATE(B67,"-",C67)</f>
        <v>Djibouti-Malaria</v>
      </c>
      <c r="B67" t="s">
        <v>96</v>
      </c>
      <c r="C67" t="s">
        <v>68</v>
      </c>
      <c r="D67" t="s">
        <v>64</v>
      </c>
    </row>
    <row r="68" spans="1:4" x14ac:dyDescent="0.35">
      <c r="A68" t="str">
        <f t="shared" si="1"/>
        <v>Dominican Republic-HIV/AIDS</v>
      </c>
      <c r="B68" t="s">
        <v>98</v>
      </c>
      <c r="C68" t="s">
        <v>59</v>
      </c>
      <c r="D68" t="s">
        <v>64</v>
      </c>
    </row>
    <row r="69" spans="1:4" x14ac:dyDescent="0.35">
      <c r="A69" t="str">
        <f t="shared" si="1"/>
        <v>Ecuador-HIV/AIDS</v>
      </c>
      <c r="B69" t="s">
        <v>99</v>
      </c>
      <c r="C69" t="s">
        <v>59</v>
      </c>
      <c r="D69" t="s">
        <v>64</v>
      </c>
    </row>
    <row r="70" spans="1:4" x14ac:dyDescent="0.35">
      <c r="A70" t="str">
        <f t="shared" si="1"/>
        <v>Egypt-HIV/AIDS</v>
      </c>
      <c r="B70" t="s">
        <v>100</v>
      </c>
      <c r="C70" t="s">
        <v>59</v>
      </c>
      <c r="D70" t="s">
        <v>64</v>
      </c>
    </row>
    <row r="71" spans="1:4" x14ac:dyDescent="0.35">
      <c r="A71" t="str">
        <f t="shared" si="1"/>
        <v>Egypt-Tuberculosis</v>
      </c>
      <c r="B71" t="s">
        <v>100</v>
      </c>
      <c r="C71" t="s">
        <v>213</v>
      </c>
      <c r="D71" t="s">
        <v>64</v>
      </c>
    </row>
    <row r="72" spans="1:4" x14ac:dyDescent="0.35">
      <c r="A72" t="str">
        <f t="shared" si="1"/>
        <v>El Salvador-HIV/AIDS</v>
      </c>
      <c r="B72" t="s">
        <v>101</v>
      </c>
      <c r="C72" t="s">
        <v>59</v>
      </c>
      <c r="D72" t="s">
        <v>74</v>
      </c>
    </row>
    <row r="73" spans="1:4" x14ac:dyDescent="0.35">
      <c r="A73" t="str">
        <f t="shared" si="1"/>
        <v>El Salvador-Tuberculosis</v>
      </c>
      <c r="B73" t="s">
        <v>101</v>
      </c>
      <c r="C73" t="s">
        <v>213</v>
      </c>
      <c r="D73" t="s">
        <v>74</v>
      </c>
    </row>
    <row r="74" spans="1:4" x14ac:dyDescent="0.35">
      <c r="A74" t="str">
        <f t="shared" si="1"/>
        <v>Equatorial Guinea-HIV/AIDS</v>
      </c>
      <c r="B74" t="s">
        <v>102</v>
      </c>
      <c r="C74" t="s">
        <v>59</v>
      </c>
      <c r="D74" t="s">
        <v>64</v>
      </c>
    </row>
    <row r="75" spans="1:4" x14ac:dyDescent="0.35">
      <c r="A75" t="str">
        <f t="shared" si="1"/>
        <v>Equatorial Guinea-Malaria</v>
      </c>
      <c r="B75" t="s">
        <v>102</v>
      </c>
      <c r="C75" t="s">
        <v>68</v>
      </c>
      <c r="D75" t="s">
        <v>64</v>
      </c>
    </row>
    <row r="76" spans="1:4" x14ac:dyDescent="0.35">
      <c r="A76" t="str">
        <f t="shared" si="1"/>
        <v>Eritrea-HIV/AIDS</v>
      </c>
      <c r="B76" t="s">
        <v>104</v>
      </c>
      <c r="C76" t="s">
        <v>59</v>
      </c>
      <c r="D76" t="s">
        <v>74</v>
      </c>
    </row>
    <row r="77" spans="1:4" x14ac:dyDescent="0.35">
      <c r="A77" t="str">
        <f t="shared" si="1"/>
        <v>Eritrea-Tuberculosis</v>
      </c>
      <c r="B77" t="s">
        <v>104</v>
      </c>
      <c r="C77" t="s">
        <v>213</v>
      </c>
      <c r="D77" t="s">
        <v>74</v>
      </c>
    </row>
    <row r="78" spans="1:4" x14ac:dyDescent="0.35">
      <c r="A78" t="str">
        <f t="shared" si="1"/>
        <v>Eritrea-Malaria</v>
      </c>
      <c r="B78" t="s">
        <v>104</v>
      </c>
      <c r="C78" t="s">
        <v>68</v>
      </c>
      <c r="D78" t="s">
        <v>74</v>
      </c>
    </row>
    <row r="79" spans="1:4" x14ac:dyDescent="0.35">
      <c r="A79" t="str">
        <f t="shared" si="1"/>
        <v>Eswatini-HIV/AIDS</v>
      </c>
      <c r="B79" t="s">
        <v>105</v>
      </c>
      <c r="C79" t="s">
        <v>59</v>
      </c>
      <c r="D79" t="s">
        <v>67</v>
      </c>
    </row>
    <row r="80" spans="1:4" x14ac:dyDescent="0.35">
      <c r="A80" t="str">
        <f t="shared" si="1"/>
        <v>Eswatini-Tuberculosis</v>
      </c>
      <c r="B80" t="s">
        <v>105</v>
      </c>
      <c r="C80" t="s">
        <v>213</v>
      </c>
      <c r="D80" t="s">
        <v>67</v>
      </c>
    </row>
    <row r="81" spans="1:4" x14ac:dyDescent="0.35">
      <c r="A81" t="str">
        <f t="shared" si="1"/>
        <v>Eswatini-Malaria</v>
      </c>
      <c r="B81" t="s">
        <v>105</v>
      </c>
      <c r="C81" t="s">
        <v>68</v>
      </c>
      <c r="D81" t="s">
        <v>74</v>
      </c>
    </row>
    <row r="82" spans="1:4" x14ac:dyDescent="0.35">
      <c r="A82" t="str">
        <f t="shared" si="1"/>
        <v>Ethiopia-HIV/AIDS</v>
      </c>
      <c r="B82" t="s">
        <v>106</v>
      </c>
      <c r="C82" t="s">
        <v>59</v>
      </c>
      <c r="D82" t="s">
        <v>74</v>
      </c>
    </row>
    <row r="83" spans="1:4" x14ac:dyDescent="0.35">
      <c r="A83" t="str">
        <f t="shared" si="1"/>
        <v>Ethiopia-Tuberculosis</v>
      </c>
      <c r="B83" t="s">
        <v>106</v>
      </c>
      <c r="C83" t="s">
        <v>213</v>
      </c>
      <c r="D83" t="s">
        <v>74</v>
      </c>
    </row>
    <row r="84" spans="1:4" x14ac:dyDescent="0.35">
      <c r="A84" t="str">
        <f t="shared" si="1"/>
        <v>Ethiopia-Malaria</v>
      </c>
      <c r="B84" t="s">
        <v>106</v>
      </c>
      <c r="C84" t="s">
        <v>68</v>
      </c>
      <c r="D84" t="s">
        <v>74</v>
      </c>
    </row>
    <row r="85" spans="1:4" x14ac:dyDescent="0.35">
      <c r="A85" t="str">
        <f t="shared" si="1"/>
        <v>Gabon-HIV/AIDS</v>
      </c>
      <c r="B85" t="s">
        <v>108</v>
      </c>
      <c r="C85" t="s">
        <v>59</v>
      </c>
      <c r="D85" t="s">
        <v>64</v>
      </c>
    </row>
    <row r="86" spans="1:4" x14ac:dyDescent="0.35">
      <c r="A86" t="str">
        <f t="shared" si="1"/>
        <v>Gabon-Tuberculosis</v>
      </c>
      <c r="B86" t="s">
        <v>108</v>
      </c>
      <c r="C86" t="s">
        <v>213</v>
      </c>
      <c r="D86" t="s">
        <v>64</v>
      </c>
    </row>
    <row r="87" spans="1:4" x14ac:dyDescent="0.35">
      <c r="A87" t="str">
        <f t="shared" si="1"/>
        <v>Gabon-Malaria</v>
      </c>
      <c r="B87" t="s">
        <v>108</v>
      </c>
      <c r="C87" t="s">
        <v>68</v>
      </c>
      <c r="D87" t="s">
        <v>64</v>
      </c>
    </row>
    <row r="88" spans="1:4" x14ac:dyDescent="0.35">
      <c r="A88" t="str">
        <f t="shared" si="1"/>
        <v>Gambia-HIV/AIDS</v>
      </c>
      <c r="B88" t="s">
        <v>109</v>
      </c>
      <c r="C88" t="s">
        <v>59</v>
      </c>
      <c r="D88" t="s">
        <v>67</v>
      </c>
    </row>
    <row r="89" spans="1:4" x14ac:dyDescent="0.35">
      <c r="A89" t="str">
        <f t="shared" si="1"/>
        <v>Gambia-Tuberculosis</v>
      </c>
      <c r="B89" t="s">
        <v>109</v>
      </c>
      <c r="C89" t="s">
        <v>213</v>
      </c>
      <c r="D89" t="s">
        <v>67</v>
      </c>
    </row>
    <row r="90" spans="1:4" x14ac:dyDescent="0.35">
      <c r="A90" t="str">
        <f t="shared" si="1"/>
        <v>Gambia-Malaria</v>
      </c>
      <c r="B90" t="s">
        <v>109</v>
      </c>
      <c r="C90" t="s">
        <v>68</v>
      </c>
      <c r="D90" t="s">
        <v>67</v>
      </c>
    </row>
    <row r="91" spans="1:4" x14ac:dyDescent="0.35">
      <c r="A91" t="str">
        <f t="shared" si="1"/>
        <v>Georgia-HIV/AIDS</v>
      </c>
      <c r="B91" t="s">
        <v>111</v>
      </c>
      <c r="C91" t="s">
        <v>59</v>
      </c>
      <c r="D91" t="s">
        <v>64</v>
      </c>
    </row>
    <row r="92" spans="1:4" x14ac:dyDescent="0.35">
      <c r="A92" t="str">
        <f t="shared" si="1"/>
        <v>Georgia-Tuberculosis</v>
      </c>
      <c r="B92" t="s">
        <v>111</v>
      </c>
      <c r="C92" t="s">
        <v>213</v>
      </c>
      <c r="D92" t="s">
        <v>64</v>
      </c>
    </row>
    <row r="93" spans="1:4" x14ac:dyDescent="0.35">
      <c r="A93" t="str">
        <f t="shared" si="1"/>
        <v>Ghana-HIV/AIDS</v>
      </c>
      <c r="B93" t="s">
        <v>112</v>
      </c>
      <c r="C93" t="s">
        <v>59</v>
      </c>
      <c r="D93" t="s">
        <v>54</v>
      </c>
    </row>
    <row r="94" spans="1:4" x14ac:dyDescent="0.35">
      <c r="A94" t="str">
        <f t="shared" si="1"/>
        <v>Ghana-Tuberculosis</v>
      </c>
      <c r="B94" t="s">
        <v>112</v>
      </c>
      <c r="C94" t="s">
        <v>213</v>
      </c>
      <c r="D94" t="s">
        <v>54</v>
      </c>
    </row>
    <row r="95" spans="1:4" x14ac:dyDescent="0.35">
      <c r="A95" t="str">
        <f t="shared" si="1"/>
        <v>Ghana-Malaria</v>
      </c>
      <c r="B95" t="s">
        <v>112</v>
      </c>
      <c r="C95" t="s">
        <v>68</v>
      </c>
      <c r="D95" t="s">
        <v>54</v>
      </c>
    </row>
    <row r="96" spans="1:4" x14ac:dyDescent="0.35">
      <c r="A96" t="str">
        <f t="shared" si="1"/>
        <v>Guatemala-HIV/AIDS</v>
      </c>
      <c r="B96" t="s">
        <v>113</v>
      </c>
      <c r="C96" t="s">
        <v>59</v>
      </c>
      <c r="D96" t="s">
        <v>67</v>
      </c>
    </row>
    <row r="97" spans="1:4" x14ac:dyDescent="0.35">
      <c r="A97" t="str">
        <f t="shared" si="1"/>
        <v>Guatemala-Tuberculosis</v>
      </c>
      <c r="B97" t="s">
        <v>113</v>
      </c>
      <c r="C97" t="s">
        <v>213</v>
      </c>
      <c r="D97" t="s">
        <v>60</v>
      </c>
    </row>
    <row r="98" spans="1:4" x14ac:dyDescent="0.35">
      <c r="A98" t="str">
        <f t="shared" si="1"/>
        <v>Guatemala-Malaria</v>
      </c>
      <c r="B98" t="s">
        <v>113</v>
      </c>
      <c r="C98" t="s">
        <v>68</v>
      </c>
      <c r="D98" t="s">
        <v>60</v>
      </c>
    </row>
    <row r="99" spans="1:4" x14ac:dyDescent="0.35">
      <c r="A99" t="str">
        <f t="shared" si="1"/>
        <v>Guinea-HIV/AIDS</v>
      </c>
      <c r="B99" t="s">
        <v>114</v>
      </c>
      <c r="C99" t="s">
        <v>59</v>
      </c>
      <c r="D99" t="s">
        <v>67</v>
      </c>
    </row>
    <row r="100" spans="1:4" x14ac:dyDescent="0.35">
      <c r="A100" t="str">
        <f t="shared" si="1"/>
        <v>Guinea-Tuberculosis</v>
      </c>
      <c r="B100" t="s">
        <v>114</v>
      </c>
      <c r="C100" t="s">
        <v>213</v>
      </c>
      <c r="D100" t="s">
        <v>67</v>
      </c>
    </row>
    <row r="101" spans="1:4" x14ac:dyDescent="0.35">
      <c r="A101" t="str">
        <f t="shared" si="1"/>
        <v>Guinea-Malaria</v>
      </c>
      <c r="B101" t="s">
        <v>114</v>
      </c>
      <c r="C101" t="s">
        <v>68</v>
      </c>
      <c r="D101" t="s">
        <v>67</v>
      </c>
    </row>
    <row r="102" spans="1:4" x14ac:dyDescent="0.35">
      <c r="A102" t="str">
        <f t="shared" si="1"/>
        <v>Guinea-Bissau-HIV/AIDS</v>
      </c>
      <c r="B102" t="s">
        <v>115</v>
      </c>
      <c r="C102" t="s">
        <v>59</v>
      </c>
      <c r="D102" t="s">
        <v>67</v>
      </c>
    </row>
    <row r="103" spans="1:4" x14ac:dyDescent="0.35">
      <c r="A103" t="str">
        <f t="shared" si="1"/>
        <v>Guinea-Bissau-Tuberculosis</v>
      </c>
      <c r="B103" t="s">
        <v>115</v>
      </c>
      <c r="C103" t="s">
        <v>213</v>
      </c>
      <c r="D103" t="s">
        <v>67</v>
      </c>
    </row>
    <row r="104" spans="1:4" x14ac:dyDescent="0.35">
      <c r="A104" t="str">
        <f t="shared" si="1"/>
        <v>Guinea-Bissau-Malaria</v>
      </c>
      <c r="B104" t="s">
        <v>115</v>
      </c>
      <c r="C104" t="s">
        <v>68</v>
      </c>
      <c r="D104" t="s">
        <v>67</v>
      </c>
    </row>
    <row r="105" spans="1:4" x14ac:dyDescent="0.35">
      <c r="A105" t="str">
        <f t="shared" si="1"/>
        <v>Guyana-HIV/AIDS</v>
      </c>
      <c r="B105" t="s">
        <v>116</v>
      </c>
      <c r="C105" t="s">
        <v>59</v>
      </c>
      <c r="D105" t="s">
        <v>60</v>
      </c>
    </row>
    <row r="106" spans="1:4" x14ac:dyDescent="0.35">
      <c r="A106" t="str">
        <f t="shared" si="1"/>
        <v>Guyana-Tuberculosis</v>
      </c>
      <c r="B106" t="s">
        <v>116</v>
      </c>
      <c r="C106" t="s">
        <v>213</v>
      </c>
      <c r="D106" t="s">
        <v>60</v>
      </c>
    </row>
    <row r="107" spans="1:4" x14ac:dyDescent="0.35">
      <c r="A107" t="str">
        <f t="shared" si="1"/>
        <v>Guyana-Malaria</v>
      </c>
      <c r="B107" t="s">
        <v>116</v>
      </c>
      <c r="C107" t="s">
        <v>68</v>
      </c>
      <c r="D107" t="s">
        <v>60</v>
      </c>
    </row>
    <row r="108" spans="1:4" x14ac:dyDescent="0.35">
      <c r="A108" t="str">
        <f t="shared" si="1"/>
        <v>Haiti-HIV/AIDS</v>
      </c>
      <c r="B108" t="s">
        <v>117</v>
      </c>
      <c r="C108" t="s">
        <v>59</v>
      </c>
      <c r="D108" t="s">
        <v>67</v>
      </c>
    </row>
    <row r="109" spans="1:4" x14ac:dyDescent="0.35">
      <c r="A109" t="str">
        <f t="shared" si="1"/>
        <v>Haiti-Tuberculosis</v>
      </c>
      <c r="B109" t="s">
        <v>117</v>
      </c>
      <c r="C109" t="s">
        <v>213</v>
      </c>
      <c r="D109" t="s">
        <v>67</v>
      </c>
    </row>
    <row r="110" spans="1:4" x14ac:dyDescent="0.35">
      <c r="A110" t="str">
        <f t="shared" si="1"/>
        <v>Haiti-Malaria</v>
      </c>
      <c r="B110" t="s">
        <v>117</v>
      </c>
      <c r="C110" t="s">
        <v>68</v>
      </c>
      <c r="D110" t="s">
        <v>67</v>
      </c>
    </row>
    <row r="111" spans="1:4" x14ac:dyDescent="0.35">
      <c r="A111" t="str">
        <f t="shared" si="1"/>
        <v>Honduras-HIV/AIDS</v>
      </c>
      <c r="B111" t="s">
        <v>118</v>
      </c>
      <c r="C111" t="s">
        <v>59</v>
      </c>
      <c r="D111" t="s">
        <v>64</v>
      </c>
    </row>
    <row r="112" spans="1:4" x14ac:dyDescent="0.35">
      <c r="A112" t="str">
        <f t="shared" si="1"/>
        <v>Honduras-Tuberculosis</v>
      </c>
      <c r="B112" t="s">
        <v>118</v>
      </c>
      <c r="C112" t="s">
        <v>213</v>
      </c>
      <c r="D112" t="s">
        <v>64</v>
      </c>
    </row>
    <row r="113" spans="1:4" x14ac:dyDescent="0.35">
      <c r="A113" t="str">
        <f t="shared" si="1"/>
        <v>Honduras-Malaria</v>
      </c>
      <c r="B113" t="s">
        <v>118</v>
      </c>
      <c r="C113" t="s">
        <v>68</v>
      </c>
      <c r="D113" t="s">
        <v>64</v>
      </c>
    </row>
    <row r="114" spans="1:4" x14ac:dyDescent="0.35">
      <c r="A114" t="str">
        <f t="shared" si="1"/>
        <v>India-HIV/AIDS</v>
      </c>
      <c r="B114" t="s">
        <v>119</v>
      </c>
      <c r="C114" t="s">
        <v>59</v>
      </c>
      <c r="D114" t="s">
        <v>74</v>
      </c>
    </row>
    <row r="115" spans="1:4" x14ac:dyDescent="0.35">
      <c r="A115" t="str">
        <f t="shared" si="1"/>
        <v>India-Tuberculosis</v>
      </c>
      <c r="B115" t="s">
        <v>119</v>
      </c>
      <c r="C115" t="s">
        <v>213</v>
      </c>
      <c r="D115" t="s">
        <v>74</v>
      </c>
    </row>
    <row r="116" spans="1:4" x14ac:dyDescent="0.35">
      <c r="A116" t="str">
        <f t="shared" si="1"/>
        <v>India-Malaria</v>
      </c>
      <c r="B116" t="s">
        <v>119</v>
      </c>
      <c r="C116" t="s">
        <v>68</v>
      </c>
      <c r="D116" t="s">
        <v>74</v>
      </c>
    </row>
    <row r="117" spans="1:4" x14ac:dyDescent="0.35">
      <c r="A117" t="str">
        <f t="shared" si="1"/>
        <v>Indonesia-HIV/AIDS</v>
      </c>
      <c r="B117" t="s">
        <v>120</v>
      </c>
      <c r="C117" t="s">
        <v>59</v>
      </c>
      <c r="D117" t="s">
        <v>54</v>
      </c>
    </row>
    <row r="118" spans="1:4" x14ac:dyDescent="0.35">
      <c r="A118" t="str">
        <f t="shared" si="1"/>
        <v>Indonesia-Tuberculosis</v>
      </c>
      <c r="B118" t="s">
        <v>120</v>
      </c>
      <c r="C118" t="s">
        <v>213</v>
      </c>
      <c r="D118" t="s">
        <v>74</v>
      </c>
    </row>
    <row r="119" spans="1:4" x14ac:dyDescent="0.35">
      <c r="A119" t="str">
        <f t="shared" si="1"/>
        <v>Indonesia-Malaria</v>
      </c>
      <c r="B119" t="s">
        <v>120</v>
      </c>
      <c r="C119" t="s">
        <v>68</v>
      </c>
      <c r="D119" t="s">
        <v>74</v>
      </c>
    </row>
    <row r="120" spans="1:4" x14ac:dyDescent="0.35">
      <c r="A120" t="str">
        <f t="shared" si="1"/>
        <v>Iran (Islamic Republic)-HIV/AIDS</v>
      </c>
      <c r="B120" t="s">
        <v>122</v>
      </c>
      <c r="C120" t="s">
        <v>59</v>
      </c>
      <c r="D120" t="s">
        <v>64</v>
      </c>
    </row>
    <row r="121" spans="1:4" x14ac:dyDescent="0.35">
      <c r="A121" t="str">
        <f t="shared" si="1"/>
        <v>Jamaica-HIV/AIDS</v>
      </c>
      <c r="B121" t="s">
        <v>123</v>
      </c>
      <c r="C121" t="s">
        <v>59</v>
      </c>
      <c r="D121" t="s">
        <v>64</v>
      </c>
    </row>
    <row r="122" spans="1:4" x14ac:dyDescent="0.35">
      <c r="A122" t="str">
        <f t="shared" si="1"/>
        <v>Kazakhstan-HIV/AIDS</v>
      </c>
      <c r="B122" t="s">
        <v>124</v>
      </c>
      <c r="C122" t="s">
        <v>59</v>
      </c>
      <c r="D122" t="s">
        <v>64</v>
      </c>
    </row>
    <row r="123" spans="1:4" x14ac:dyDescent="0.35">
      <c r="A123" t="str">
        <f t="shared" si="1"/>
        <v>Kazakhstan-Tuberculosis</v>
      </c>
      <c r="B123" t="s">
        <v>124</v>
      </c>
      <c r="C123" t="s">
        <v>213</v>
      </c>
      <c r="D123" t="s">
        <v>64</v>
      </c>
    </row>
    <row r="124" spans="1:4" x14ac:dyDescent="0.35">
      <c r="A124" t="str">
        <f t="shared" si="1"/>
        <v>Kenya-HIV/AIDS</v>
      </c>
      <c r="B124" t="s">
        <v>125</v>
      </c>
      <c r="C124" t="s">
        <v>59</v>
      </c>
      <c r="D124" t="s">
        <v>54</v>
      </c>
    </row>
    <row r="125" spans="1:4" x14ac:dyDescent="0.35">
      <c r="A125" t="str">
        <f t="shared" si="1"/>
        <v>Kenya-Tuberculosis</v>
      </c>
      <c r="B125" t="s">
        <v>125</v>
      </c>
      <c r="C125" t="s">
        <v>213</v>
      </c>
      <c r="D125" t="s">
        <v>54</v>
      </c>
    </row>
    <row r="126" spans="1:4" x14ac:dyDescent="0.35">
      <c r="A126" t="str">
        <f t="shared" si="1"/>
        <v>Kenya-Malaria</v>
      </c>
      <c r="B126" t="s">
        <v>125</v>
      </c>
      <c r="C126" t="s">
        <v>68</v>
      </c>
      <c r="D126" t="s">
        <v>74</v>
      </c>
    </row>
    <row r="127" spans="1:4" x14ac:dyDescent="0.35">
      <c r="A127" t="str">
        <f t="shared" si="1"/>
        <v>Korea (Democratic Peoples Republic)-HIV/AIDS</v>
      </c>
      <c r="B127" t="s">
        <v>126</v>
      </c>
      <c r="C127" t="s">
        <v>59</v>
      </c>
    </row>
    <row r="128" spans="1:4" x14ac:dyDescent="0.35">
      <c r="A128" t="str">
        <f t="shared" si="1"/>
        <v>Korea (Democratic Peoples Republic)-Tuberculosis</v>
      </c>
      <c r="B128" t="s">
        <v>126</v>
      </c>
      <c r="C128" t="s">
        <v>213</v>
      </c>
      <c r="D128" t="s">
        <v>54</v>
      </c>
    </row>
    <row r="129" spans="1:4" x14ac:dyDescent="0.35">
      <c r="A129" t="str">
        <f t="shared" si="1"/>
        <v>Korea (Democratic Peoples Republic)-Malaria</v>
      </c>
      <c r="B129" t="s">
        <v>126</v>
      </c>
      <c r="C129" t="s">
        <v>68</v>
      </c>
      <c r="D129" t="s">
        <v>54</v>
      </c>
    </row>
    <row r="130" spans="1:4" x14ac:dyDescent="0.35">
      <c r="A130" t="str">
        <f t="shared" si="1"/>
        <v>Kosovo-HIV/AIDS</v>
      </c>
      <c r="B130" t="s">
        <v>127</v>
      </c>
      <c r="C130" t="s">
        <v>59</v>
      </c>
      <c r="D130" t="s">
        <v>60</v>
      </c>
    </row>
    <row r="131" spans="1:4" x14ac:dyDescent="0.35">
      <c r="A131" t="str">
        <f t="shared" si="1"/>
        <v>Kosovo-Tuberculosis</v>
      </c>
      <c r="B131" t="s">
        <v>127</v>
      </c>
      <c r="C131" t="s">
        <v>213</v>
      </c>
      <c r="D131" t="s">
        <v>60</v>
      </c>
    </row>
    <row r="132" spans="1:4" x14ac:dyDescent="0.35">
      <c r="A132" t="str">
        <f t="shared" ref="A132:A206" si="2">CONCATENATE(B132,"-",C132)</f>
        <v>Kyrgyzstan-HIV/AIDS</v>
      </c>
      <c r="B132" t="s">
        <v>128</v>
      </c>
      <c r="C132" t="s">
        <v>59</v>
      </c>
      <c r="D132" t="s">
        <v>64</v>
      </c>
    </row>
    <row r="133" spans="1:4" x14ac:dyDescent="0.35">
      <c r="A133" t="str">
        <f t="shared" si="2"/>
        <v>Kyrgyzstan-Tuberculosis</v>
      </c>
      <c r="B133" t="s">
        <v>128</v>
      </c>
      <c r="C133" t="s">
        <v>213</v>
      </c>
      <c r="D133" t="s">
        <v>64</v>
      </c>
    </row>
    <row r="134" spans="1:4" x14ac:dyDescent="0.35">
      <c r="A134" t="str">
        <f t="shared" si="2"/>
        <v>Lao (Peoples Democratic Republic)-HIV/AIDS</v>
      </c>
      <c r="B134" t="s">
        <v>129</v>
      </c>
      <c r="C134" t="s">
        <v>59</v>
      </c>
      <c r="D134" t="s">
        <v>64</v>
      </c>
    </row>
    <row r="135" spans="1:4" x14ac:dyDescent="0.35">
      <c r="A135" t="str">
        <f t="shared" si="2"/>
        <v>Lao (Peoples Democratic Republic)-Tuberculosis</v>
      </c>
      <c r="B135" t="s">
        <v>129</v>
      </c>
      <c r="C135" t="s">
        <v>213</v>
      </c>
      <c r="D135" t="s">
        <v>64</v>
      </c>
    </row>
    <row r="136" spans="1:4" x14ac:dyDescent="0.35">
      <c r="A136" t="str">
        <f t="shared" si="2"/>
        <v>Lesotho-HIV/AIDS</v>
      </c>
      <c r="B136" t="s">
        <v>130</v>
      </c>
      <c r="C136" t="s">
        <v>59</v>
      </c>
      <c r="D136" t="s">
        <v>67</v>
      </c>
    </row>
    <row r="137" spans="1:4" x14ac:dyDescent="0.35">
      <c r="A137" t="str">
        <f t="shared" si="2"/>
        <v>Lesotho-Tuberculosis</v>
      </c>
      <c r="B137" t="s">
        <v>130</v>
      </c>
      <c r="C137" t="s">
        <v>213</v>
      </c>
      <c r="D137" t="s">
        <v>67</v>
      </c>
    </row>
    <row r="138" spans="1:4" x14ac:dyDescent="0.35">
      <c r="A138" t="str">
        <f t="shared" si="2"/>
        <v>Liberia-HIV/AIDS</v>
      </c>
      <c r="B138" t="s">
        <v>131</v>
      </c>
      <c r="C138" t="s">
        <v>59</v>
      </c>
      <c r="D138" t="s">
        <v>67</v>
      </c>
    </row>
    <row r="139" spans="1:4" x14ac:dyDescent="0.35">
      <c r="A139" t="str">
        <f t="shared" si="2"/>
        <v>Liberia-Tuberculosis</v>
      </c>
      <c r="B139" t="s">
        <v>131</v>
      </c>
      <c r="C139" t="s">
        <v>213</v>
      </c>
      <c r="D139" t="s">
        <v>67</v>
      </c>
    </row>
    <row r="140" spans="1:4" x14ac:dyDescent="0.35">
      <c r="A140" t="str">
        <f t="shared" si="2"/>
        <v>Liberia-Malaria</v>
      </c>
      <c r="B140" t="s">
        <v>131</v>
      </c>
      <c r="C140" t="s">
        <v>68</v>
      </c>
      <c r="D140" t="s">
        <v>67</v>
      </c>
    </row>
    <row r="141" spans="1:4" x14ac:dyDescent="0.35">
      <c r="A141" t="str">
        <f t="shared" si="2"/>
        <v>Madagascar-HIV/AIDS</v>
      </c>
      <c r="B141" t="s">
        <v>132</v>
      </c>
      <c r="C141" t="s">
        <v>59</v>
      </c>
      <c r="D141" t="s">
        <v>54</v>
      </c>
    </row>
    <row r="142" spans="1:4" x14ac:dyDescent="0.35">
      <c r="A142" t="str">
        <f t="shared" si="2"/>
        <v>Madagascar-Tuberculosis</v>
      </c>
      <c r="B142" t="s">
        <v>132</v>
      </c>
      <c r="C142" t="s">
        <v>213</v>
      </c>
      <c r="D142" t="s">
        <v>54</v>
      </c>
    </row>
    <row r="143" spans="1:4" x14ac:dyDescent="0.35">
      <c r="A143" t="str">
        <f t="shared" si="2"/>
        <v>Madagascar-Malaria</v>
      </c>
      <c r="B143" t="s">
        <v>132</v>
      </c>
      <c r="C143" t="s">
        <v>68</v>
      </c>
      <c r="D143" t="s">
        <v>54</v>
      </c>
    </row>
    <row r="144" spans="1:4" x14ac:dyDescent="0.35">
      <c r="A144" t="str">
        <f t="shared" si="2"/>
        <v>Malawi-HIV/AIDS</v>
      </c>
      <c r="B144" t="s">
        <v>134</v>
      </c>
      <c r="C144" t="s">
        <v>59</v>
      </c>
      <c r="D144" t="s">
        <v>74</v>
      </c>
    </row>
    <row r="145" spans="1:4" x14ac:dyDescent="0.35">
      <c r="A145" t="str">
        <f t="shared" si="2"/>
        <v>Malawi-Tuberculosis</v>
      </c>
      <c r="B145" t="s">
        <v>134</v>
      </c>
      <c r="C145" t="s">
        <v>213</v>
      </c>
      <c r="D145" t="s">
        <v>74</v>
      </c>
    </row>
    <row r="146" spans="1:4" x14ac:dyDescent="0.35">
      <c r="A146" t="str">
        <f t="shared" si="2"/>
        <v>Malawi-Malaria</v>
      </c>
      <c r="B146" t="s">
        <v>134</v>
      </c>
      <c r="C146" t="s">
        <v>68</v>
      </c>
      <c r="D146" t="s">
        <v>74</v>
      </c>
    </row>
    <row r="147" spans="1:4" x14ac:dyDescent="0.35">
      <c r="A147" t="str">
        <f t="shared" si="2"/>
        <v>Malaysia-HIV/AIDS</v>
      </c>
      <c r="B147" t="s">
        <v>135</v>
      </c>
      <c r="C147" t="s">
        <v>59</v>
      </c>
      <c r="D147" t="s">
        <v>60</v>
      </c>
    </row>
    <row r="148" spans="1:4" x14ac:dyDescent="0.35">
      <c r="A148" t="str">
        <f t="shared" si="2"/>
        <v>Mali-HIV/AIDS</v>
      </c>
      <c r="B148" t="s">
        <v>136</v>
      </c>
      <c r="C148" t="s">
        <v>59</v>
      </c>
      <c r="D148" t="s">
        <v>54</v>
      </c>
    </row>
    <row r="149" spans="1:4" x14ac:dyDescent="0.35">
      <c r="A149" t="str">
        <f t="shared" si="2"/>
        <v>Mali-Tuberculosis</v>
      </c>
      <c r="B149" t="s">
        <v>136</v>
      </c>
      <c r="C149" t="s">
        <v>213</v>
      </c>
      <c r="D149" t="s">
        <v>54</v>
      </c>
    </row>
    <row r="150" spans="1:4" x14ac:dyDescent="0.35">
      <c r="A150" t="str">
        <f t="shared" si="2"/>
        <v>Mali-Malaria</v>
      </c>
      <c r="B150" t="s">
        <v>136</v>
      </c>
      <c r="C150" t="s">
        <v>68</v>
      </c>
      <c r="D150" t="s">
        <v>54</v>
      </c>
    </row>
    <row r="151" spans="1:4" x14ac:dyDescent="0.35">
      <c r="A151" t="str">
        <f t="shared" si="2"/>
        <v>Mauritania-HIV/AIDS</v>
      </c>
      <c r="B151" t="s">
        <v>138</v>
      </c>
      <c r="C151" t="s">
        <v>59</v>
      </c>
      <c r="D151" t="s">
        <v>64</v>
      </c>
    </row>
    <row r="152" spans="1:4" x14ac:dyDescent="0.35">
      <c r="A152" t="str">
        <f t="shared" si="2"/>
        <v>Mauritania-Tuberculosis</v>
      </c>
      <c r="B152" t="s">
        <v>138</v>
      </c>
      <c r="C152" t="s">
        <v>213</v>
      </c>
      <c r="D152" t="s">
        <v>64</v>
      </c>
    </row>
    <row r="153" spans="1:4" x14ac:dyDescent="0.35">
      <c r="A153" t="str">
        <f t="shared" si="2"/>
        <v>Mauritania-Malaria</v>
      </c>
      <c r="B153" t="s">
        <v>138</v>
      </c>
      <c r="C153" t="s">
        <v>68</v>
      </c>
      <c r="D153" t="s">
        <v>64</v>
      </c>
    </row>
    <row r="154" spans="1:4" x14ac:dyDescent="0.35">
      <c r="A154" t="str">
        <f t="shared" si="2"/>
        <v>Mauritius-HIV/AIDS</v>
      </c>
      <c r="B154" t="s">
        <v>139</v>
      </c>
      <c r="C154" t="s">
        <v>59</v>
      </c>
      <c r="D154" t="s">
        <v>60</v>
      </c>
    </row>
    <row r="155" spans="1:4" x14ac:dyDescent="0.35">
      <c r="A155" t="str">
        <f t="shared" si="2"/>
        <v>Moldova-HIV/AIDS</v>
      </c>
      <c r="B155" t="s">
        <v>140</v>
      </c>
      <c r="C155" t="s">
        <v>59</v>
      </c>
      <c r="D155" t="s">
        <v>64</v>
      </c>
    </row>
    <row r="156" spans="1:4" x14ac:dyDescent="0.35">
      <c r="A156" t="str">
        <f t="shared" si="2"/>
        <v>Moldova-Tuberculosis</v>
      </c>
      <c r="B156" t="s">
        <v>140</v>
      </c>
      <c r="C156" t="s">
        <v>213</v>
      </c>
      <c r="D156" t="s">
        <v>64</v>
      </c>
    </row>
    <row r="157" spans="1:4" x14ac:dyDescent="0.35">
      <c r="A157" t="str">
        <f t="shared" si="2"/>
        <v>Mongolia-HIV/AIDS</v>
      </c>
      <c r="B157" t="s">
        <v>141</v>
      </c>
      <c r="C157" t="s">
        <v>59</v>
      </c>
      <c r="D157" t="s">
        <v>64</v>
      </c>
    </row>
    <row r="158" spans="1:4" x14ac:dyDescent="0.35">
      <c r="A158" t="str">
        <f t="shared" si="2"/>
        <v>Mongolia-Tuberculosis</v>
      </c>
      <c r="B158" t="s">
        <v>141</v>
      </c>
      <c r="C158" t="s">
        <v>213</v>
      </c>
      <c r="D158" t="s">
        <v>64</v>
      </c>
    </row>
    <row r="159" spans="1:4" x14ac:dyDescent="0.35">
      <c r="A159" t="str">
        <f t="shared" si="2"/>
        <v>Montenegro-HIV/AIDS</v>
      </c>
      <c r="B159" t="s">
        <v>142</v>
      </c>
      <c r="C159" t="s">
        <v>59</v>
      </c>
      <c r="D159" t="s">
        <v>64</v>
      </c>
    </row>
    <row r="160" spans="1:4" x14ac:dyDescent="0.35">
      <c r="A160" t="str">
        <f t="shared" si="2"/>
        <v>Morocco-HIV/AIDS</v>
      </c>
      <c r="B160" t="s">
        <v>143</v>
      </c>
      <c r="C160" t="s">
        <v>59</v>
      </c>
      <c r="D160" t="s">
        <v>74</v>
      </c>
    </row>
    <row r="161" spans="1:4" x14ac:dyDescent="0.35">
      <c r="A161" t="str">
        <f t="shared" si="2"/>
        <v>Morocco-Tuberculosis</v>
      </c>
      <c r="B161" t="s">
        <v>143</v>
      </c>
      <c r="C161" t="s">
        <v>213</v>
      </c>
      <c r="D161" t="s">
        <v>74</v>
      </c>
    </row>
    <row r="162" spans="1:4" x14ac:dyDescent="0.35">
      <c r="A162" t="str">
        <f t="shared" si="2"/>
        <v>Mozambique-HIV/AIDS</v>
      </c>
      <c r="B162" t="s">
        <v>144</v>
      </c>
      <c r="C162" t="s">
        <v>59</v>
      </c>
      <c r="D162" t="s">
        <v>54</v>
      </c>
    </row>
    <row r="163" spans="1:4" x14ac:dyDescent="0.35">
      <c r="A163" t="str">
        <f t="shared" si="2"/>
        <v>Mozambique-Tuberculosis</v>
      </c>
      <c r="B163" t="s">
        <v>144</v>
      </c>
      <c r="C163" t="s">
        <v>213</v>
      </c>
      <c r="D163" t="s">
        <v>54</v>
      </c>
    </row>
    <row r="164" spans="1:4" x14ac:dyDescent="0.35">
      <c r="A164" t="str">
        <f t="shared" si="2"/>
        <v>Mozambique-Malaria</v>
      </c>
      <c r="B164" t="s">
        <v>144</v>
      </c>
      <c r="C164" t="s">
        <v>68</v>
      </c>
      <c r="D164" t="s">
        <v>54</v>
      </c>
    </row>
    <row r="165" spans="1:4" x14ac:dyDescent="0.35">
      <c r="A165" t="s">
        <v>436</v>
      </c>
      <c r="B165" t="s">
        <v>431</v>
      </c>
      <c r="C165" t="s">
        <v>91</v>
      </c>
      <c r="D165" t="s">
        <v>54</v>
      </c>
    </row>
    <row r="166" spans="1:4" x14ac:dyDescent="0.35">
      <c r="A166" t="str">
        <f t="shared" si="2"/>
        <v>Multicountry Caribbean MCC (OECS)-HIV/AIDS</v>
      </c>
      <c r="B166" t="s">
        <v>145</v>
      </c>
      <c r="C166" t="s">
        <v>59</v>
      </c>
      <c r="D166" t="s">
        <v>64</v>
      </c>
    </row>
    <row r="167" spans="1:4" x14ac:dyDescent="0.35">
      <c r="A167" t="str">
        <f t="shared" si="2"/>
        <v>Multicountry Caribbean MCC (OECS)-Tuberculosis</v>
      </c>
      <c r="B167" t="s">
        <v>145</v>
      </c>
      <c r="C167" t="s">
        <v>213</v>
      </c>
      <c r="D167" t="s">
        <v>64</v>
      </c>
    </row>
    <row r="168" spans="1:4" x14ac:dyDescent="0.35">
      <c r="A168" t="str">
        <f t="shared" si="2"/>
        <v>Multicountry East Asia and Pacific RAI-Malaria</v>
      </c>
      <c r="B168" t="s">
        <v>146</v>
      </c>
      <c r="C168" t="s">
        <v>68</v>
      </c>
      <c r="D168" t="s">
        <v>54</v>
      </c>
    </row>
    <row r="169" spans="1:4" x14ac:dyDescent="0.35">
      <c r="A169" t="str">
        <f t="shared" si="2"/>
        <v>Multicountry Middle East MER-HIV/AIDS</v>
      </c>
      <c r="B169" t="s">
        <v>147</v>
      </c>
      <c r="C169" t="s">
        <v>59</v>
      </c>
      <c r="D169" t="s">
        <v>67</v>
      </c>
    </row>
    <row r="170" spans="1:4" x14ac:dyDescent="0.35">
      <c r="A170" t="str">
        <f t="shared" si="2"/>
        <v>Multicountry Middle East MER-Tuberculosis</v>
      </c>
      <c r="B170" t="s">
        <v>147</v>
      </c>
      <c r="C170" t="s">
        <v>213</v>
      </c>
      <c r="D170" t="s">
        <v>67</v>
      </c>
    </row>
    <row r="171" spans="1:4" x14ac:dyDescent="0.35">
      <c r="A171" t="str">
        <f t="shared" si="2"/>
        <v>Multicountry Middle East MER-Malaria</v>
      </c>
      <c r="B171" t="s">
        <v>147</v>
      </c>
      <c r="C171" t="s">
        <v>68</v>
      </c>
      <c r="D171" t="s">
        <v>67</v>
      </c>
    </row>
    <row r="172" spans="1:4" x14ac:dyDescent="0.35">
      <c r="A172" t="str">
        <f t="shared" si="2"/>
        <v>Multicountry North Africa-HIV/AIDS</v>
      </c>
      <c r="B172" t="s">
        <v>148</v>
      </c>
      <c r="C172" t="s">
        <v>59</v>
      </c>
      <c r="D172" t="s">
        <v>64</v>
      </c>
    </row>
    <row r="173" spans="1:4" x14ac:dyDescent="0.35">
      <c r="A173" t="str">
        <f t="shared" si="2"/>
        <v>Multicountry Western Pacific-HIV/AIDS</v>
      </c>
      <c r="B173" t="s">
        <v>149</v>
      </c>
      <c r="C173" t="s">
        <v>59</v>
      </c>
      <c r="D173" t="s">
        <v>64</v>
      </c>
    </row>
    <row r="174" spans="1:4" x14ac:dyDescent="0.35">
      <c r="A174" t="str">
        <f t="shared" si="2"/>
        <v>Multicountry Western Pacific-Tuberculosis</v>
      </c>
      <c r="B174" t="s">
        <v>149</v>
      </c>
      <c r="C174" t="s">
        <v>213</v>
      </c>
      <c r="D174" t="s">
        <v>64</v>
      </c>
    </row>
    <row r="175" spans="1:4" x14ac:dyDescent="0.35">
      <c r="A175" t="str">
        <f t="shared" si="2"/>
        <v>Multicountry Western Pacific-Malaria</v>
      </c>
      <c r="B175" t="s">
        <v>149</v>
      </c>
      <c r="C175" t="s">
        <v>68</v>
      </c>
      <c r="D175" t="s">
        <v>64</v>
      </c>
    </row>
    <row r="176" spans="1:4" x14ac:dyDescent="0.35">
      <c r="A176" t="str">
        <f t="shared" si="2"/>
        <v>Myanmar-HIV/AIDS</v>
      </c>
      <c r="B176" t="s">
        <v>150</v>
      </c>
      <c r="C176" t="s">
        <v>59</v>
      </c>
      <c r="D176" t="s">
        <v>74</v>
      </c>
    </row>
    <row r="177" spans="1:4" x14ac:dyDescent="0.35">
      <c r="A177" t="str">
        <f t="shared" si="2"/>
        <v>Myanmar-Tuberculosis</v>
      </c>
      <c r="B177" s="3" t="s">
        <v>150</v>
      </c>
      <c r="C177" t="s">
        <v>213</v>
      </c>
      <c r="D177" t="s">
        <v>74</v>
      </c>
    </row>
    <row r="178" spans="1:4" x14ac:dyDescent="0.35">
      <c r="A178" t="str">
        <f t="shared" si="2"/>
        <v>Namibia-HIV/AIDS</v>
      </c>
      <c r="B178" s="3" t="s">
        <v>151</v>
      </c>
      <c r="C178" t="s">
        <v>59</v>
      </c>
      <c r="D178" t="s">
        <v>74</v>
      </c>
    </row>
    <row r="179" spans="1:4" x14ac:dyDescent="0.35">
      <c r="A179" t="str">
        <f t="shared" si="2"/>
        <v>Namibia-Tuberculosis</v>
      </c>
      <c r="B179" s="3" t="s">
        <v>151</v>
      </c>
      <c r="C179" t="s">
        <v>213</v>
      </c>
      <c r="D179" t="s">
        <v>74</v>
      </c>
    </row>
    <row r="180" spans="1:4" s="1" customFormat="1" x14ac:dyDescent="0.35">
      <c r="A180" t="str">
        <f t="shared" si="2"/>
        <v>Namibia-Malaria</v>
      </c>
      <c r="B180" s="3" t="s">
        <v>151</v>
      </c>
      <c r="C180" s="3" t="s">
        <v>68</v>
      </c>
      <c r="D180" t="s">
        <v>74</v>
      </c>
    </row>
    <row r="181" spans="1:4" s="1" customFormat="1" x14ac:dyDescent="0.35">
      <c r="A181" t="str">
        <f t="shared" si="2"/>
        <v>Nepal-HIV/AIDS</v>
      </c>
      <c r="B181" s="3" t="s">
        <v>152</v>
      </c>
      <c r="C181" s="3" t="s">
        <v>59</v>
      </c>
      <c r="D181" t="s">
        <v>67</v>
      </c>
    </row>
    <row r="182" spans="1:4" s="1" customFormat="1" x14ac:dyDescent="0.35">
      <c r="A182" t="str">
        <f t="shared" si="2"/>
        <v>Nepal-Tuberculosis</v>
      </c>
      <c r="B182" s="3" t="s">
        <v>152</v>
      </c>
      <c r="C182" s="3" t="s">
        <v>213</v>
      </c>
      <c r="D182" s="3" t="s">
        <v>54</v>
      </c>
    </row>
    <row r="183" spans="1:4" x14ac:dyDescent="0.35">
      <c r="A183" t="str">
        <f t="shared" si="2"/>
        <v>Nepal-Malaria</v>
      </c>
      <c r="B183" s="3" t="s">
        <v>152</v>
      </c>
      <c r="C183" t="s">
        <v>68</v>
      </c>
      <c r="D183" t="s">
        <v>67</v>
      </c>
    </row>
    <row r="184" spans="1:4" x14ac:dyDescent="0.35">
      <c r="A184" t="str">
        <f t="shared" si="2"/>
        <v>Nicaragua-HIV/AIDS</v>
      </c>
      <c r="B184" s="3" t="s">
        <v>153</v>
      </c>
      <c r="C184" t="s">
        <v>59</v>
      </c>
      <c r="D184" t="s">
        <v>64</v>
      </c>
    </row>
    <row r="185" spans="1:4" x14ac:dyDescent="0.35">
      <c r="A185" t="str">
        <f t="shared" si="2"/>
        <v>Nicaragua-Tuberculosis</v>
      </c>
      <c r="B185" s="3" t="s">
        <v>153</v>
      </c>
      <c r="C185" t="s">
        <v>213</v>
      </c>
      <c r="D185" t="s">
        <v>64</v>
      </c>
    </row>
    <row r="186" spans="1:4" x14ac:dyDescent="0.35">
      <c r="A186" t="str">
        <f t="shared" si="2"/>
        <v>Nicaragua-Malaria</v>
      </c>
      <c r="B186" t="s">
        <v>153</v>
      </c>
      <c r="C186" t="s">
        <v>68</v>
      </c>
      <c r="D186" t="s">
        <v>64</v>
      </c>
    </row>
    <row r="187" spans="1:4" x14ac:dyDescent="0.35">
      <c r="A187" t="str">
        <f t="shared" si="2"/>
        <v>Niger-HIV/AIDS</v>
      </c>
      <c r="B187" t="s">
        <v>154</v>
      </c>
      <c r="C187" t="s">
        <v>59</v>
      </c>
      <c r="D187" t="s">
        <v>67</v>
      </c>
    </row>
    <row r="188" spans="1:4" x14ac:dyDescent="0.35">
      <c r="A188" t="str">
        <f t="shared" si="2"/>
        <v>Niger-Tuberculosis</v>
      </c>
      <c r="B188" t="s">
        <v>154</v>
      </c>
      <c r="C188" t="s">
        <v>213</v>
      </c>
      <c r="D188" t="s">
        <v>32</v>
      </c>
    </row>
    <row r="189" spans="1:4" x14ac:dyDescent="0.35">
      <c r="A189" t="str">
        <f t="shared" si="2"/>
        <v>Niger-Malaria</v>
      </c>
      <c r="B189" t="s">
        <v>154</v>
      </c>
      <c r="C189" t="s">
        <v>68</v>
      </c>
      <c r="D189" t="s">
        <v>67</v>
      </c>
    </row>
    <row r="190" spans="1:4" x14ac:dyDescent="0.35">
      <c r="A190" t="str">
        <f t="shared" si="2"/>
        <v>Nigeria-HIV/AIDS</v>
      </c>
      <c r="B190" t="s">
        <v>155</v>
      </c>
      <c r="C190" t="s">
        <v>59</v>
      </c>
      <c r="D190" t="s">
        <v>54</v>
      </c>
    </row>
    <row r="191" spans="1:4" x14ac:dyDescent="0.35">
      <c r="A191" t="str">
        <f t="shared" si="2"/>
        <v>Nigeria-Tuberculosis</v>
      </c>
      <c r="B191" t="s">
        <v>155</v>
      </c>
      <c r="C191" t="s">
        <v>213</v>
      </c>
      <c r="D191" t="s">
        <v>54</v>
      </c>
    </row>
    <row r="192" spans="1:4" x14ac:dyDescent="0.35">
      <c r="A192" t="str">
        <f t="shared" si="2"/>
        <v>Nigeria-Malaria</v>
      </c>
      <c r="B192" t="s">
        <v>155</v>
      </c>
      <c r="C192" t="s">
        <v>68</v>
      </c>
      <c r="D192" t="s">
        <v>54</v>
      </c>
    </row>
    <row r="193" spans="1:4" x14ac:dyDescent="0.35">
      <c r="A193" t="str">
        <f t="shared" si="2"/>
        <v>Pakistan-HIV/AIDS</v>
      </c>
      <c r="B193" t="s">
        <v>156</v>
      </c>
      <c r="C193" t="s">
        <v>59</v>
      </c>
      <c r="D193" t="s">
        <v>54</v>
      </c>
    </row>
    <row r="194" spans="1:4" x14ac:dyDescent="0.35">
      <c r="A194" t="str">
        <f t="shared" si="2"/>
        <v>Pakistan-Tuberculosis</v>
      </c>
      <c r="B194" t="s">
        <v>156</v>
      </c>
      <c r="C194" t="s">
        <v>213</v>
      </c>
      <c r="D194" t="s">
        <v>74</v>
      </c>
    </row>
    <row r="195" spans="1:4" x14ac:dyDescent="0.35">
      <c r="A195" t="str">
        <f t="shared" si="2"/>
        <v>Pakistan-Malaria</v>
      </c>
      <c r="B195" t="s">
        <v>156</v>
      </c>
      <c r="C195" t="s">
        <v>68</v>
      </c>
      <c r="D195" t="s">
        <v>54</v>
      </c>
    </row>
    <row r="196" spans="1:4" x14ac:dyDescent="0.35">
      <c r="A196" t="str">
        <f t="shared" si="2"/>
        <v>Papua New Guinea-HIV/AIDS</v>
      </c>
      <c r="B196" t="s">
        <v>157</v>
      </c>
      <c r="C196" t="s">
        <v>59</v>
      </c>
      <c r="D196" t="s">
        <v>54</v>
      </c>
    </row>
    <row r="197" spans="1:4" x14ac:dyDescent="0.35">
      <c r="A197" t="str">
        <f t="shared" si="2"/>
        <v>Papua New Guinea-Tuberculosis</v>
      </c>
      <c r="B197" t="s">
        <v>157</v>
      </c>
      <c r="C197" t="s">
        <v>213</v>
      </c>
      <c r="D197" t="s">
        <v>54</v>
      </c>
    </row>
    <row r="198" spans="1:4" x14ac:dyDescent="0.35">
      <c r="A198" t="str">
        <f t="shared" si="2"/>
        <v>Papua New Guinea-Malaria</v>
      </c>
      <c r="B198" t="s">
        <v>157</v>
      </c>
      <c r="C198" t="s">
        <v>68</v>
      </c>
      <c r="D198" t="s">
        <v>67</v>
      </c>
    </row>
    <row r="199" spans="1:4" x14ac:dyDescent="0.35">
      <c r="A199" t="str">
        <f t="shared" si="2"/>
        <v>Paraguay-HIV/AIDS</v>
      </c>
      <c r="B199" t="s">
        <v>158</v>
      </c>
      <c r="C199" t="s">
        <v>59</v>
      </c>
      <c r="D199" t="s">
        <v>64</v>
      </c>
    </row>
    <row r="200" spans="1:4" x14ac:dyDescent="0.35">
      <c r="A200" t="str">
        <f t="shared" si="2"/>
        <v>Peru-HIV/AIDS</v>
      </c>
      <c r="B200" t="s">
        <v>159</v>
      </c>
      <c r="C200" t="s">
        <v>59</v>
      </c>
      <c r="D200" t="s">
        <v>64</v>
      </c>
    </row>
    <row r="201" spans="1:4" x14ac:dyDescent="0.35">
      <c r="A201" t="str">
        <f t="shared" si="2"/>
        <v>Peru-Tuberculosis</v>
      </c>
      <c r="B201" t="s">
        <v>159</v>
      </c>
      <c r="C201" t="s">
        <v>213</v>
      </c>
      <c r="D201" t="s">
        <v>64</v>
      </c>
    </row>
    <row r="202" spans="1:4" x14ac:dyDescent="0.35">
      <c r="A202" t="str">
        <f t="shared" si="2"/>
        <v>Philippines-HIV/AIDS</v>
      </c>
      <c r="B202" t="s">
        <v>160</v>
      </c>
      <c r="C202" t="s">
        <v>59</v>
      </c>
      <c r="D202" s="49" t="s">
        <v>54</v>
      </c>
    </row>
    <row r="203" spans="1:4" x14ac:dyDescent="0.35">
      <c r="A203" t="str">
        <f t="shared" si="2"/>
        <v>Philippines-Tuberculosis</v>
      </c>
      <c r="B203" t="s">
        <v>160</v>
      </c>
      <c r="C203" t="s">
        <v>213</v>
      </c>
      <c r="D203" s="49" t="s">
        <v>54</v>
      </c>
    </row>
    <row r="204" spans="1:4" x14ac:dyDescent="0.35">
      <c r="A204" t="str">
        <f t="shared" si="2"/>
        <v>Philippines-Malaria</v>
      </c>
      <c r="B204" t="s">
        <v>160</v>
      </c>
      <c r="C204" t="s">
        <v>68</v>
      </c>
      <c r="D204" t="s">
        <v>67</v>
      </c>
    </row>
    <row r="205" spans="1:4" x14ac:dyDescent="0.35">
      <c r="A205" t="str">
        <f t="shared" si="2"/>
        <v>Russian Federation-HIV/AIDS</v>
      </c>
      <c r="B205" t="s">
        <v>161</v>
      </c>
      <c r="C205" t="s">
        <v>59</v>
      </c>
      <c r="D205" t="s">
        <v>64</v>
      </c>
    </row>
    <row r="206" spans="1:4" x14ac:dyDescent="0.35">
      <c r="A206" t="str">
        <f t="shared" si="2"/>
        <v>Rwanda-HIV/AIDS</v>
      </c>
      <c r="B206" t="s">
        <v>162</v>
      </c>
      <c r="C206" t="s">
        <v>59</v>
      </c>
      <c r="D206" t="s">
        <v>74</v>
      </c>
    </row>
    <row r="207" spans="1:4" x14ac:dyDescent="0.35">
      <c r="A207" t="str">
        <f t="shared" ref="A207:A270" si="3">CONCATENATE(B207,"-",C207)</f>
        <v>Rwanda-Tuberculosis</v>
      </c>
      <c r="B207" t="s">
        <v>162</v>
      </c>
      <c r="C207" t="s">
        <v>213</v>
      </c>
      <c r="D207" t="s">
        <v>74</v>
      </c>
    </row>
    <row r="208" spans="1:4" x14ac:dyDescent="0.35">
      <c r="A208" t="str">
        <f t="shared" si="3"/>
        <v>Rwanda-Malaria</v>
      </c>
      <c r="B208" t="s">
        <v>162</v>
      </c>
      <c r="C208" t="s">
        <v>68</v>
      </c>
      <c r="D208" t="s">
        <v>74</v>
      </c>
    </row>
    <row r="209" spans="1:4" x14ac:dyDescent="0.35">
      <c r="A209" t="str">
        <f t="shared" si="3"/>
        <v>Sao Tome and Principe-HIV/AIDS</v>
      </c>
      <c r="B209" t="s">
        <v>163</v>
      </c>
      <c r="C209" t="s">
        <v>59</v>
      </c>
      <c r="D209" t="s">
        <v>64</v>
      </c>
    </row>
    <row r="210" spans="1:4" x14ac:dyDescent="0.35">
      <c r="A210" t="str">
        <f t="shared" si="3"/>
        <v>Sao Tome and Principe-Tuberculosis</v>
      </c>
      <c r="B210" t="s">
        <v>163</v>
      </c>
      <c r="C210" t="s">
        <v>213</v>
      </c>
      <c r="D210" t="s">
        <v>64</v>
      </c>
    </row>
    <row r="211" spans="1:4" x14ac:dyDescent="0.35">
      <c r="A211" t="str">
        <f t="shared" si="3"/>
        <v>Sao Tome and Principe-Malaria</v>
      </c>
      <c r="B211" t="s">
        <v>163</v>
      </c>
      <c r="C211" t="s">
        <v>68</v>
      </c>
      <c r="D211" t="s">
        <v>64</v>
      </c>
    </row>
    <row r="212" spans="1:4" x14ac:dyDescent="0.35">
      <c r="A212" t="str">
        <f t="shared" si="3"/>
        <v>Senegal-HIV/AIDS</v>
      </c>
      <c r="B212" t="s">
        <v>164</v>
      </c>
      <c r="C212" t="s">
        <v>59</v>
      </c>
      <c r="D212" t="s">
        <v>67</v>
      </c>
    </row>
    <row r="213" spans="1:4" x14ac:dyDescent="0.35">
      <c r="A213" t="str">
        <f t="shared" si="3"/>
        <v>Senegal-Tuberculosis</v>
      </c>
      <c r="B213" t="s">
        <v>164</v>
      </c>
      <c r="C213" t="s">
        <v>213</v>
      </c>
      <c r="D213" t="s">
        <v>54</v>
      </c>
    </row>
    <row r="214" spans="1:4" x14ac:dyDescent="0.35">
      <c r="A214" t="str">
        <f t="shared" si="3"/>
        <v>Senegal-Malaria</v>
      </c>
      <c r="B214" t="s">
        <v>164</v>
      </c>
      <c r="C214" t="s">
        <v>68</v>
      </c>
      <c r="D214" t="s">
        <v>67</v>
      </c>
    </row>
    <row r="215" spans="1:4" x14ac:dyDescent="0.35">
      <c r="A215" t="str">
        <f t="shared" si="3"/>
        <v>Serbia-HIV/AIDS</v>
      </c>
      <c r="B215" t="s">
        <v>165</v>
      </c>
      <c r="C215" t="s">
        <v>59</v>
      </c>
      <c r="D215" t="s">
        <v>64</v>
      </c>
    </row>
    <row r="216" spans="1:4" x14ac:dyDescent="0.35">
      <c r="A216" t="str">
        <f t="shared" si="3"/>
        <v>Sierra Leone-HIV/AIDS</v>
      </c>
      <c r="B216" t="s">
        <v>166</v>
      </c>
      <c r="C216" t="s">
        <v>59</v>
      </c>
      <c r="D216" t="s">
        <v>67</v>
      </c>
    </row>
    <row r="217" spans="1:4" x14ac:dyDescent="0.35">
      <c r="A217" t="str">
        <f t="shared" si="3"/>
        <v>Sierra Leone-Tuberculosis</v>
      </c>
      <c r="B217" t="s">
        <v>166</v>
      </c>
      <c r="C217" t="s">
        <v>213</v>
      </c>
      <c r="D217" t="s">
        <v>67</v>
      </c>
    </row>
    <row r="218" spans="1:4" x14ac:dyDescent="0.35">
      <c r="A218" t="str">
        <f t="shared" si="3"/>
        <v>Sierra Leone-Malaria</v>
      </c>
      <c r="B218" t="s">
        <v>166</v>
      </c>
      <c r="C218" t="s">
        <v>68</v>
      </c>
      <c r="D218" t="s">
        <v>67</v>
      </c>
    </row>
    <row r="219" spans="1:4" x14ac:dyDescent="0.35">
      <c r="A219" t="str">
        <f t="shared" si="3"/>
        <v>Solomon Islands-HIV/AIDS</v>
      </c>
      <c r="B219" t="s">
        <v>167</v>
      </c>
      <c r="C219" t="s">
        <v>59</v>
      </c>
    </row>
    <row r="220" spans="1:4" x14ac:dyDescent="0.35">
      <c r="A220" t="str">
        <f t="shared" si="3"/>
        <v>Solomon Islands-Tuberculosis</v>
      </c>
      <c r="B220" t="s">
        <v>167</v>
      </c>
      <c r="C220" t="s">
        <v>213</v>
      </c>
      <c r="D220" t="s">
        <v>64</v>
      </c>
    </row>
    <row r="221" spans="1:4" x14ac:dyDescent="0.35">
      <c r="A221" t="str">
        <f t="shared" si="3"/>
        <v>Solomon Islands-Malaria</v>
      </c>
      <c r="B221" t="s">
        <v>167</v>
      </c>
      <c r="C221" t="s">
        <v>68</v>
      </c>
      <c r="D221" t="s">
        <v>64</v>
      </c>
    </row>
    <row r="222" spans="1:4" x14ac:dyDescent="0.35">
      <c r="A222" t="str">
        <f t="shared" si="3"/>
        <v>Somalia-HIV/AIDS</v>
      </c>
      <c r="B222" t="s">
        <v>169</v>
      </c>
      <c r="C222" t="s">
        <v>59</v>
      </c>
      <c r="D222" t="s">
        <v>67</v>
      </c>
    </row>
    <row r="223" spans="1:4" x14ac:dyDescent="0.35">
      <c r="A223" t="str">
        <f t="shared" si="3"/>
        <v>Somalia-Tuberculosis</v>
      </c>
      <c r="B223" t="s">
        <v>169</v>
      </c>
      <c r="C223" t="s">
        <v>213</v>
      </c>
      <c r="D223" t="s">
        <v>67</v>
      </c>
    </row>
    <row r="224" spans="1:4" x14ac:dyDescent="0.35">
      <c r="A224" t="str">
        <f t="shared" si="3"/>
        <v>Somalia-Malaria</v>
      </c>
      <c r="B224" t="s">
        <v>169</v>
      </c>
      <c r="C224" t="s">
        <v>68</v>
      </c>
      <c r="D224" t="s">
        <v>67</v>
      </c>
    </row>
    <row r="225" spans="1:4" x14ac:dyDescent="0.35">
      <c r="A225" t="str">
        <f t="shared" si="3"/>
        <v>South Africa-HIV/AIDS</v>
      </c>
      <c r="B225" t="s">
        <v>170</v>
      </c>
      <c r="C225" t="s">
        <v>59</v>
      </c>
      <c r="D225" t="s">
        <v>54</v>
      </c>
    </row>
    <row r="226" spans="1:4" x14ac:dyDescent="0.35">
      <c r="A226" t="str">
        <f t="shared" si="3"/>
        <v>South Africa-Tuberculosis</v>
      </c>
      <c r="B226" t="s">
        <v>170</v>
      </c>
      <c r="C226" t="s">
        <v>213</v>
      </c>
      <c r="D226" t="s">
        <v>54</v>
      </c>
    </row>
    <row r="227" spans="1:4" x14ac:dyDescent="0.35">
      <c r="A227" t="str">
        <f t="shared" si="3"/>
        <v>South Sudan-HIV/AIDS</v>
      </c>
      <c r="B227" t="s">
        <v>171</v>
      </c>
      <c r="C227" t="s">
        <v>59</v>
      </c>
      <c r="D227" t="s">
        <v>54</v>
      </c>
    </row>
    <row r="228" spans="1:4" x14ac:dyDescent="0.35">
      <c r="A228" t="str">
        <f t="shared" si="3"/>
        <v>South Sudan-Tuberculosis</v>
      </c>
      <c r="B228" t="s">
        <v>171</v>
      </c>
      <c r="C228" t="s">
        <v>213</v>
      </c>
      <c r="D228" t="s">
        <v>54</v>
      </c>
    </row>
    <row r="229" spans="1:4" x14ac:dyDescent="0.35">
      <c r="A229" t="str">
        <f t="shared" si="3"/>
        <v>South Sudan-Malaria</v>
      </c>
      <c r="B229" t="s">
        <v>171</v>
      </c>
      <c r="C229" t="s">
        <v>68</v>
      </c>
      <c r="D229" t="s">
        <v>67</v>
      </c>
    </row>
    <row r="230" spans="1:4" x14ac:dyDescent="0.35">
      <c r="A230" t="str">
        <f t="shared" si="3"/>
        <v>Sri Lanka-HIV/AIDS</v>
      </c>
      <c r="B230" t="s">
        <v>172</v>
      </c>
      <c r="C230" t="s">
        <v>59</v>
      </c>
      <c r="D230" t="s">
        <v>64</v>
      </c>
    </row>
    <row r="231" spans="1:4" x14ac:dyDescent="0.35">
      <c r="A231" t="str">
        <f t="shared" si="3"/>
        <v>Sri Lanka-Tuberculosis</v>
      </c>
      <c r="B231" t="s">
        <v>172</v>
      </c>
      <c r="C231" t="s">
        <v>213</v>
      </c>
      <c r="D231" t="s">
        <v>64</v>
      </c>
    </row>
    <row r="232" spans="1:4" x14ac:dyDescent="0.35">
      <c r="A232" t="str">
        <f t="shared" si="3"/>
        <v>Sudan-HIV/AIDS</v>
      </c>
      <c r="B232" t="s">
        <v>173</v>
      </c>
      <c r="C232" t="s">
        <v>59</v>
      </c>
      <c r="D232" t="s">
        <v>67</v>
      </c>
    </row>
    <row r="233" spans="1:4" x14ac:dyDescent="0.35">
      <c r="A233" t="str">
        <f t="shared" si="3"/>
        <v>Sudan-Tuberculosis</v>
      </c>
      <c r="B233" t="s">
        <v>173</v>
      </c>
      <c r="C233" t="s">
        <v>213</v>
      </c>
      <c r="D233" t="s">
        <v>67</v>
      </c>
    </row>
    <row r="234" spans="1:4" x14ac:dyDescent="0.35">
      <c r="A234" t="str">
        <f t="shared" si="3"/>
        <v>Sudan-Malaria</v>
      </c>
      <c r="B234" t="s">
        <v>173</v>
      </c>
      <c r="C234" t="s">
        <v>68</v>
      </c>
      <c r="D234" t="s">
        <v>54</v>
      </c>
    </row>
    <row r="235" spans="1:4" x14ac:dyDescent="0.35">
      <c r="A235" t="str">
        <f t="shared" si="3"/>
        <v>Suriname-HIV/AIDS</v>
      </c>
      <c r="B235" t="s">
        <v>174</v>
      </c>
      <c r="C235" t="s">
        <v>59</v>
      </c>
      <c r="D235" t="s">
        <v>64</v>
      </c>
    </row>
    <row r="236" spans="1:4" x14ac:dyDescent="0.35">
      <c r="A236" t="str">
        <f t="shared" si="3"/>
        <v>Suriname-Malaria</v>
      </c>
      <c r="B236" t="s">
        <v>174</v>
      </c>
      <c r="C236" t="s">
        <v>68</v>
      </c>
      <c r="D236" t="s">
        <v>64</v>
      </c>
    </row>
    <row r="237" spans="1:4" x14ac:dyDescent="0.35">
      <c r="A237" t="str">
        <f t="shared" si="3"/>
        <v>Tajikistan-HIV/AIDS</v>
      </c>
      <c r="B237" t="s">
        <v>175</v>
      </c>
      <c r="C237" t="s">
        <v>59</v>
      </c>
      <c r="D237" t="s">
        <v>64</v>
      </c>
    </row>
    <row r="238" spans="1:4" x14ac:dyDescent="0.35">
      <c r="A238" t="str">
        <f t="shared" si="3"/>
        <v>Tajikistan-Tuberculosis</v>
      </c>
      <c r="B238" t="s">
        <v>175</v>
      </c>
      <c r="C238" t="s">
        <v>213</v>
      </c>
      <c r="D238" t="s">
        <v>64</v>
      </c>
    </row>
    <row r="239" spans="1:4" x14ac:dyDescent="0.35">
      <c r="A239" t="str">
        <f t="shared" si="3"/>
        <v>Tanzania (United Republic)-HIV/AIDS</v>
      </c>
      <c r="B239" t="s">
        <v>176</v>
      </c>
      <c r="C239" t="s">
        <v>59</v>
      </c>
      <c r="D239" t="s">
        <v>74</v>
      </c>
    </row>
    <row r="240" spans="1:4" x14ac:dyDescent="0.35">
      <c r="A240" t="str">
        <f t="shared" si="3"/>
        <v>Tanzania (United Republic)-Tuberculosis</v>
      </c>
      <c r="B240" t="s">
        <v>176</v>
      </c>
      <c r="C240" t="s">
        <v>213</v>
      </c>
      <c r="D240" t="s">
        <v>74</v>
      </c>
    </row>
    <row r="241" spans="1:4" x14ac:dyDescent="0.35">
      <c r="A241" t="str">
        <f t="shared" si="3"/>
        <v>Tanzania (United Republic)-Malaria</v>
      </c>
      <c r="B241" t="s">
        <v>176</v>
      </c>
      <c r="C241" t="s">
        <v>68</v>
      </c>
      <c r="D241" t="s">
        <v>67</v>
      </c>
    </row>
    <row r="242" spans="1:4" x14ac:dyDescent="0.35">
      <c r="A242" t="str">
        <f t="shared" si="3"/>
        <v>Thailand-HIV/AIDS</v>
      </c>
      <c r="B242" t="s">
        <v>177</v>
      </c>
      <c r="C242" t="s">
        <v>59</v>
      </c>
      <c r="D242" t="s">
        <v>54</v>
      </c>
    </row>
    <row r="243" spans="1:4" x14ac:dyDescent="0.35">
      <c r="A243" t="str">
        <f t="shared" si="3"/>
        <v>Thailand-Tuberculosis</v>
      </c>
      <c r="B243" t="s">
        <v>177</v>
      </c>
      <c r="C243" t="s">
        <v>213</v>
      </c>
      <c r="D243" t="s">
        <v>54</v>
      </c>
    </row>
    <row r="244" spans="1:4" x14ac:dyDescent="0.35">
      <c r="A244" t="str">
        <f t="shared" si="3"/>
        <v>Timor-Leste-HIV/AIDS</v>
      </c>
      <c r="B244" t="s">
        <v>178</v>
      </c>
      <c r="C244" t="s">
        <v>59</v>
      </c>
      <c r="D244" t="s">
        <v>64</v>
      </c>
    </row>
    <row r="245" spans="1:4" x14ac:dyDescent="0.35">
      <c r="A245" t="str">
        <f t="shared" si="3"/>
        <v>Timor-Leste-Tuberculosis</v>
      </c>
      <c r="B245" t="s">
        <v>178</v>
      </c>
      <c r="C245" t="s">
        <v>213</v>
      </c>
      <c r="D245" t="s">
        <v>64</v>
      </c>
    </row>
    <row r="246" spans="1:4" x14ac:dyDescent="0.35">
      <c r="A246" t="str">
        <f t="shared" si="3"/>
        <v>Timor-Leste-Malaria</v>
      </c>
      <c r="B246" t="s">
        <v>178</v>
      </c>
      <c r="C246" t="s">
        <v>68</v>
      </c>
      <c r="D246" t="s">
        <v>64</v>
      </c>
    </row>
    <row r="247" spans="1:4" x14ac:dyDescent="0.35">
      <c r="A247" t="str">
        <f t="shared" si="3"/>
        <v>Togo-HIV/AIDS</v>
      </c>
      <c r="B247" t="s">
        <v>179</v>
      </c>
      <c r="C247" t="s">
        <v>59</v>
      </c>
      <c r="D247" t="s">
        <v>67</v>
      </c>
    </row>
    <row r="248" spans="1:4" x14ac:dyDescent="0.35">
      <c r="A248" t="str">
        <f t="shared" si="3"/>
        <v>Togo-Tuberculosis</v>
      </c>
      <c r="B248" t="s">
        <v>179</v>
      </c>
      <c r="C248" t="s">
        <v>213</v>
      </c>
      <c r="D248" t="s">
        <v>67</v>
      </c>
    </row>
    <row r="249" spans="1:4" x14ac:dyDescent="0.35">
      <c r="A249" t="str">
        <f t="shared" si="3"/>
        <v>Togo-Malaria</v>
      </c>
      <c r="B249" t="s">
        <v>179</v>
      </c>
      <c r="C249" t="s">
        <v>68</v>
      </c>
      <c r="D249" t="s">
        <v>67</v>
      </c>
    </row>
    <row r="250" spans="1:4" x14ac:dyDescent="0.35">
      <c r="A250" t="str">
        <f t="shared" si="3"/>
        <v>Tunisia-HIV/AIDS</v>
      </c>
      <c r="B250" t="s">
        <v>220</v>
      </c>
      <c r="C250" t="s">
        <v>59</v>
      </c>
      <c r="D250" t="s">
        <v>60</v>
      </c>
    </row>
    <row r="251" spans="1:4" x14ac:dyDescent="0.35">
      <c r="A251" t="str">
        <f t="shared" si="3"/>
        <v>Turkmenistan-HIV/AIDS</v>
      </c>
      <c r="B251" t="s">
        <v>180</v>
      </c>
      <c r="C251" t="s">
        <v>59</v>
      </c>
    </row>
    <row r="252" spans="1:4" x14ac:dyDescent="0.35">
      <c r="A252" t="str">
        <f t="shared" si="3"/>
        <v>Turkmenistan-Tuberculosis</v>
      </c>
      <c r="B252" t="s">
        <v>180</v>
      </c>
      <c r="C252" t="s">
        <v>213</v>
      </c>
      <c r="D252" t="s">
        <v>60</v>
      </c>
    </row>
    <row r="253" spans="1:4" x14ac:dyDescent="0.35">
      <c r="A253" t="str">
        <f t="shared" si="3"/>
        <v>Uganda-HIV/AIDS</v>
      </c>
      <c r="B253" t="s">
        <v>181</v>
      </c>
      <c r="C253" t="s">
        <v>59</v>
      </c>
      <c r="D253" t="s">
        <v>74</v>
      </c>
    </row>
    <row r="254" spans="1:4" x14ac:dyDescent="0.35">
      <c r="A254" t="str">
        <f t="shared" si="3"/>
        <v>Uganda-Tuberculosis</v>
      </c>
      <c r="B254" t="s">
        <v>181</v>
      </c>
      <c r="C254" t="s">
        <v>213</v>
      </c>
      <c r="D254" t="s">
        <v>74</v>
      </c>
    </row>
    <row r="255" spans="1:4" x14ac:dyDescent="0.35">
      <c r="A255" t="str">
        <f t="shared" si="3"/>
        <v>Uganda-Malaria</v>
      </c>
      <c r="B255" t="s">
        <v>181</v>
      </c>
      <c r="C255" t="s">
        <v>68</v>
      </c>
      <c r="D255" t="s">
        <v>74</v>
      </c>
    </row>
    <row r="256" spans="1:4" x14ac:dyDescent="0.35">
      <c r="A256" t="str">
        <f t="shared" si="3"/>
        <v>Ukraine-HIV/AIDS</v>
      </c>
      <c r="B256" t="s">
        <v>182</v>
      </c>
      <c r="C256" t="s">
        <v>59</v>
      </c>
      <c r="D256" t="s">
        <v>54</v>
      </c>
    </row>
    <row r="257" spans="1:4" x14ac:dyDescent="0.35">
      <c r="A257" t="str">
        <f t="shared" si="3"/>
        <v>Ukraine-Tuberculosis</v>
      </c>
      <c r="B257" t="s">
        <v>182</v>
      </c>
      <c r="C257" t="s">
        <v>213</v>
      </c>
      <c r="D257" t="s">
        <v>54</v>
      </c>
    </row>
    <row r="258" spans="1:4" x14ac:dyDescent="0.35">
      <c r="A258" t="str">
        <f t="shared" si="3"/>
        <v>Uzbekistan-HIV/AIDS</v>
      </c>
      <c r="B258" t="s">
        <v>183</v>
      </c>
      <c r="C258" t="s">
        <v>59</v>
      </c>
      <c r="D258" t="s">
        <v>64</v>
      </c>
    </row>
    <row r="259" spans="1:4" x14ac:dyDescent="0.35">
      <c r="A259" t="str">
        <f t="shared" si="3"/>
        <v>Uzbekistan-Tuberculosis</v>
      </c>
      <c r="B259" t="s">
        <v>183</v>
      </c>
      <c r="C259" t="s">
        <v>213</v>
      </c>
      <c r="D259" t="s">
        <v>64</v>
      </c>
    </row>
    <row r="260" spans="1:4" x14ac:dyDescent="0.35">
      <c r="A260" t="str">
        <f t="shared" si="3"/>
        <v>Venezuela-HIV/AIDS</v>
      </c>
      <c r="B260" t="s">
        <v>184</v>
      </c>
      <c r="C260" t="s">
        <v>59</v>
      </c>
      <c r="D260" t="s">
        <v>54</v>
      </c>
    </row>
    <row r="261" spans="1:4" x14ac:dyDescent="0.35">
      <c r="A261" t="str">
        <f t="shared" si="3"/>
        <v>Venezuela-Tuberculosis</v>
      </c>
      <c r="B261" t="s">
        <v>184</v>
      </c>
      <c r="C261" t="s">
        <v>213</v>
      </c>
      <c r="D261" t="s">
        <v>54</v>
      </c>
    </row>
    <row r="262" spans="1:4" x14ac:dyDescent="0.35">
      <c r="A262" t="str">
        <f t="shared" si="3"/>
        <v>Venezuela-Malaria</v>
      </c>
      <c r="B262" t="s">
        <v>184</v>
      </c>
      <c r="C262" t="s">
        <v>68</v>
      </c>
      <c r="D262" t="s">
        <v>54</v>
      </c>
    </row>
    <row r="263" spans="1:4" x14ac:dyDescent="0.35">
      <c r="A263" t="str">
        <f t="shared" si="3"/>
        <v>Viet Nam-HIV/AIDS</v>
      </c>
      <c r="B263" t="s">
        <v>185</v>
      </c>
      <c r="C263" t="s">
        <v>59</v>
      </c>
      <c r="D263" t="s">
        <v>54</v>
      </c>
    </row>
    <row r="264" spans="1:4" x14ac:dyDescent="0.35">
      <c r="A264" t="str">
        <f t="shared" si="3"/>
        <v>Viet Nam-Tuberculosis</v>
      </c>
      <c r="B264" t="s">
        <v>185</v>
      </c>
      <c r="C264" t="s">
        <v>213</v>
      </c>
      <c r="D264" t="s">
        <v>74</v>
      </c>
    </row>
    <row r="265" spans="1:4" x14ac:dyDescent="0.35">
      <c r="A265" t="str">
        <f t="shared" si="3"/>
        <v>Zambia-HIV/AIDS</v>
      </c>
      <c r="B265" t="s">
        <v>186</v>
      </c>
      <c r="C265" t="s">
        <v>59</v>
      </c>
      <c r="D265" t="s">
        <v>54</v>
      </c>
    </row>
    <row r="266" spans="1:4" x14ac:dyDescent="0.35">
      <c r="A266" t="str">
        <f t="shared" si="3"/>
        <v>Zambia-Tuberculosis</v>
      </c>
      <c r="B266" t="s">
        <v>186</v>
      </c>
      <c r="C266" t="s">
        <v>213</v>
      </c>
      <c r="D266" t="s">
        <v>54</v>
      </c>
    </row>
    <row r="267" spans="1:4" x14ac:dyDescent="0.35">
      <c r="A267" t="str">
        <f t="shared" si="3"/>
        <v>Zambia-Malaria</v>
      </c>
      <c r="B267" t="s">
        <v>186</v>
      </c>
      <c r="C267" t="s">
        <v>68</v>
      </c>
      <c r="D267" t="s">
        <v>54</v>
      </c>
    </row>
    <row r="268" spans="1:4" x14ac:dyDescent="0.35">
      <c r="A268" t="str">
        <f t="shared" si="3"/>
        <v>Zanzibar-HIV/AIDS</v>
      </c>
      <c r="B268" t="s">
        <v>187</v>
      </c>
      <c r="C268" t="s">
        <v>59</v>
      </c>
      <c r="D268" t="s">
        <v>64</v>
      </c>
    </row>
    <row r="269" spans="1:4" x14ac:dyDescent="0.35">
      <c r="A269" t="str">
        <f t="shared" si="3"/>
        <v>Zanzibar-Tuberculosis</v>
      </c>
      <c r="B269" t="s">
        <v>187</v>
      </c>
      <c r="C269" t="s">
        <v>213</v>
      </c>
      <c r="D269" t="s">
        <v>64</v>
      </c>
    </row>
    <row r="270" spans="1:4" x14ac:dyDescent="0.35">
      <c r="A270" t="str">
        <f t="shared" si="3"/>
        <v>Zanzibar-Malaria</v>
      </c>
      <c r="B270" t="s">
        <v>187</v>
      </c>
      <c r="C270" t="s">
        <v>68</v>
      </c>
      <c r="D270" t="s">
        <v>64</v>
      </c>
    </row>
    <row r="271" spans="1:4" x14ac:dyDescent="0.35">
      <c r="A271" t="str">
        <f t="shared" ref="A271:A334" si="4">CONCATENATE(B271,"-",C271)</f>
        <v>Zimbabwe-HIV/AIDS</v>
      </c>
      <c r="B271" t="s">
        <v>188</v>
      </c>
      <c r="C271" t="s">
        <v>59</v>
      </c>
      <c r="D271" t="s">
        <v>67</v>
      </c>
    </row>
    <row r="272" spans="1:4" x14ac:dyDescent="0.35">
      <c r="A272" t="str">
        <f t="shared" si="4"/>
        <v>Zimbabwe-Tuberculosis</v>
      </c>
      <c r="B272" t="s">
        <v>188</v>
      </c>
      <c r="C272" t="s">
        <v>213</v>
      </c>
      <c r="D272" t="s">
        <v>67</v>
      </c>
    </row>
    <row r="273" spans="1:4" x14ac:dyDescent="0.35">
      <c r="A273" t="str">
        <f t="shared" si="4"/>
        <v>Zimbabwe-Malaria</v>
      </c>
      <c r="B273" t="s">
        <v>188</v>
      </c>
      <c r="C273" t="s">
        <v>68</v>
      </c>
      <c r="D273" t="s">
        <v>67</v>
      </c>
    </row>
    <row r="274" spans="1:4" x14ac:dyDescent="0.35">
      <c r="A274" t="str">
        <f t="shared" si="4"/>
        <v>Afghanistan-RSSH</v>
      </c>
      <c r="B274" t="s">
        <v>51</v>
      </c>
      <c r="C274" t="s">
        <v>91</v>
      </c>
    </row>
    <row r="275" spans="1:4" x14ac:dyDescent="0.35">
      <c r="A275" t="str">
        <f t="shared" si="4"/>
        <v>Algeria-RSSH</v>
      </c>
      <c r="B275" t="s">
        <v>217</v>
      </c>
      <c r="C275" t="s">
        <v>91</v>
      </c>
    </row>
    <row r="276" spans="1:4" x14ac:dyDescent="0.35">
      <c r="A276" t="str">
        <f t="shared" si="4"/>
        <v>Angola-RSSH</v>
      </c>
      <c r="B276" t="s">
        <v>55</v>
      </c>
      <c r="C276" t="s">
        <v>91</v>
      </c>
    </row>
    <row r="277" spans="1:4" x14ac:dyDescent="0.35">
      <c r="A277" t="str">
        <f t="shared" si="4"/>
        <v>Armenia-RSSH</v>
      </c>
      <c r="B277" t="s">
        <v>57</v>
      </c>
      <c r="C277" t="s">
        <v>91</v>
      </c>
    </row>
    <row r="278" spans="1:4" x14ac:dyDescent="0.35">
      <c r="A278" t="str">
        <f t="shared" si="4"/>
        <v>Azerbaijan-RSSH</v>
      </c>
      <c r="B278" t="s">
        <v>62</v>
      </c>
      <c r="C278" t="s">
        <v>91</v>
      </c>
    </row>
    <row r="279" spans="1:4" x14ac:dyDescent="0.35">
      <c r="A279" t="str">
        <f t="shared" si="4"/>
        <v>Bangladesh-RSSH</v>
      </c>
      <c r="B279" t="s">
        <v>65</v>
      </c>
      <c r="C279" t="s">
        <v>91</v>
      </c>
    </row>
    <row r="280" spans="1:4" x14ac:dyDescent="0.35">
      <c r="A280" t="str">
        <f t="shared" si="4"/>
        <v>Belarus-RSSH</v>
      </c>
      <c r="B280" t="s">
        <v>69</v>
      </c>
      <c r="C280" t="s">
        <v>91</v>
      </c>
    </row>
    <row r="281" spans="1:4" x14ac:dyDescent="0.35">
      <c r="A281" t="str">
        <f t="shared" si="4"/>
        <v>Belize-RSSH</v>
      </c>
      <c r="B281" t="s">
        <v>70</v>
      </c>
      <c r="C281" t="s">
        <v>91</v>
      </c>
    </row>
    <row r="282" spans="1:4" x14ac:dyDescent="0.35">
      <c r="A282" t="str">
        <f t="shared" si="4"/>
        <v>Benin-RSSH</v>
      </c>
      <c r="B282" t="s">
        <v>72</v>
      </c>
      <c r="C282" t="s">
        <v>91</v>
      </c>
    </row>
    <row r="283" spans="1:4" x14ac:dyDescent="0.35">
      <c r="A283" t="str">
        <f t="shared" si="4"/>
        <v>Bhutan-RSSH</v>
      </c>
      <c r="B283" t="s">
        <v>75</v>
      </c>
      <c r="C283" t="s">
        <v>91</v>
      </c>
    </row>
    <row r="284" spans="1:4" x14ac:dyDescent="0.35">
      <c r="A284" t="str">
        <f t="shared" si="4"/>
        <v>Bolivia (Plurinational State)-RSSH</v>
      </c>
      <c r="B284" t="s">
        <v>76</v>
      </c>
      <c r="C284" t="s">
        <v>91</v>
      </c>
    </row>
    <row r="285" spans="1:4" x14ac:dyDescent="0.35">
      <c r="A285" t="str">
        <f t="shared" si="4"/>
        <v>Botswana-RSSH</v>
      </c>
      <c r="B285" t="s">
        <v>77</v>
      </c>
      <c r="C285" t="s">
        <v>91</v>
      </c>
    </row>
    <row r="286" spans="1:4" x14ac:dyDescent="0.35">
      <c r="A286" t="str">
        <f t="shared" si="4"/>
        <v>Burkina Faso-RSSH</v>
      </c>
      <c r="B286" t="s">
        <v>78</v>
      </c>
      <c r="C286" t="s">
        <v>91</v>
      </c>
    </row>
    <row r="287" spans="1:4" x14ac:dyDescent="0.35">
      <c r="A287" t="str">
        <f t="shared" si="4"/>
        <v>Burundi-RSSH</v>
      </c>
      <c r="B287" t="s">
        <v>80</v>
      </c>
      <c r="C287" t="s">
        <v>91</v>
      </c>
    </row>
    <row r="288" spans="1:4" x14ac:dyDescent="0.35">
      <c r="A288" t="str">
        <f t="shared" si="4"/>
        <v>Cabo Verde-RSSH</v>
      </c>
      <c r="B288" t="s">
        <v>82</v>
      </c>
      <c r="C288" t="s">
        <v>91</v>
      </c>
    </row>
    <row r="289" spans="1:3" x14ac:dyDescent="0.35">
      <c r="A289" t="str">
        <f t="shared" si="4"/>
        <v>Cambodia-RSSH</v>
      </c>
      <c r="B289" t="s">
        <v>83</v>
      </c>
      <c r="C289" t="s">
        <v>91</v>
      </c>
    </row>
    <row r="290" spans="1:3" x14ac:dyDescent="0.35">
      <c r="A290" t="str">
        <f t="shared" si="4"/>
        <v>Cameroon-RSSH</v>
      </c>
      <c r="B290" t="s">
        <v>84</v>
      </c>
      <c r="C290" t="s">
        <v>91</v>
      </c>
    </row>
    <row r="291" spans="1:3" x14ac:dyDescent="0.35">
      <c r="A291" t="str">
        <f t="shared" si="4"/>
        <v>Central African Republic-RSSH</v>
      </c>
      <c r="B291" t="s">
        <v>85</v>
      </c>
      <c r="C291" t="s">
        <v>91</v>
      </c>
    </row>
    <row r="292" spans="1:3" x14ac:dyDescent="0.35">
      <c r="A292" t="str">
        <f t="shared" si="4"/>
        <v>Chad-RSSH</v>
      </c>
      <c r="B292" t="s">
        <v>86</v>
      </c>
      <c r="C292" t="s">
        <v>91</v>
      </c>
    </row>
    <row r="293" spans="1:3" x14ac:dyDescent="0.35">
      <c r="A293" t="str">
        <f t="shared" si="4"/>
        <v>Colombia-RSSH</v>
      </c>
      <c r="B293" t="s">
        <v>87</v>
      </c>
      <c r="C293" t="s">
        <v>91</v>
      </c>
    </row>
    <row r="294" spans="1:3" x14ac:dyDescent="0.35">
      <c r="A294" t="str">
        <f t="shared" si="4"/>
        <v>Comoros-RSSH</v>
      </c>
      <c r="B294" t="s">
        <v>88</v>
      </c>
      <c r="C294" t="s">
        <v>91</v>
      </c>
    </row>
    <row r="295" spans="1:3" x14ac:dyDescent="0.35">
      <c r="A295" t="str">
        <f t="shared" si="4"/>
        <v>Congo-RSSH</v>
      </c>
      <c r="B295" t="s">
        <v>89</v>
      </c>
      <c r="C295" t="s">
        <v>91</v>
      </c>
    </row>
    <row r="296" spans="1:3" x14ac:dyDescent="0.35">
      <c r="A296" t="str">
        <f t="shared" si="4"/>
        <v>Congo (Democratic Republic)-RSSH</v>
      </c>
      <c r="B296" t="s">
        <v>90</v>
      </c>
      <c r="C296" t="s">
        <v>91</v>
      </c>
    </row>
    <row r="297" spans="1:3" x14ac:dyDescent="0.35">
      <c r="A297" t="str">
        <f t="shared" si="4"/>
        <v>Costa Rica-RSSH</v>
      </c>
      <c r="B297" t="s">
        <v>92</v>
      </c>
      <c r="C297" t="s">
        <v>91</v>
      </c>
    </row>
    <row r="298" spans="1:3" x14ac:dyDescent="0.35">
      <c r="A298" t="str">
        <f t="shared" si="4"/>
        <v>Côte d'Ivoire-RSSH</v>
      </c>
      <c r="B298" t="s">
        <v>93</v>
      </c>
      <c r="C298" t="s">
        <v>91</v>
      </c>
    </row>
    <row r="299" spans="1:3" x14ac:dyDescent="0.35">
      <c r="A299" t="str">
        <f t="shared" si="4"/>
        <v>Cuba-RSSH</v>
      </c>
      <c r="B299" t="s">
        <v>95</v>
      </c>
      <c r="C299" t="s">
        <v>91</v>
      </c>
    </row>
    <row r="300" spans="1:3" x14ac:dyDescent="0.35">
      <c r="A300" t="str">
        <f t="shared" si="4"/>
        <v>Djibouti-RSSH</v>
      </c>
      <c r="B300" t="s">
        <v>96</v>
      </c>
      <c r="C300" t="s">
        <v>91</v>
      </c>
    </row>
    <row r="301" spans="1:3" x14ac:dyDescent="0.35">
      <c r="A301" t="str">
        <f t="shared" si="4"/>
        <v>Dominican Republic-RSSH</v>
      </c>
      <c r="B301" t="s">
        <v>98</v>
      </c>
      <c r="C301" t="s">
        <v>91</v>
      </c>
    </row>
    <row r="302" spans="1:3" x14ac:dyDescent="0.35">
      <c r="A302" t="str">
        <f t="shared" si="4"/>
        <v>Ecuador-RSSH</v>
      </c>
      <c r="B302" t="s">
        <v>99</v>
      </c>
      <c r="C302" t="s">
        <v>91</v>
      </c>
    </row>
    <row r="303" spans="1:3" x14ac:dyDescent="0.35">
      <c r="A303" t="str">
        <f t="shared" si="4"/>
        <v>Egypt-RSSH</v>
      </c>
      <c r="B303" t="s">
        <v>100</v>
      </c>
      <c r="C303" t="s">
        <v>91</v>
      </c>
    </row>
    <row r="304" spans="1:3" x14ac:dyDescent="0.35">
      <c r="A304" t="str">
        <f t="shared" si="4"/>
        <v>El Salvador-RSSH</v>
      </c>
      <c r="B304" t="s">
        <v>101</v>
      </c>
      <c r="C304" t="s">
        <v>91</v>
      </c>
    </row>
    <row r="305" spans="1:3" x14ac:dyDescent="0.35">
      <c r="A305" t="str">
        <f t="shared" si="4"/>
        <v>Equatorial Guinea-RSSH</v>
      </c>
      <c r="B305" t="s">
        <v>102</v>
      </c>
      <c r="C305" t="s">
        <v>91</v>
      </c>
    </row>
    <row r="306" spans="1:3" x14ac:dyDescent="0.35">
      <c r="A306" t="str">
        <f t="shared" si="4"/>
        <v>Eritrea-RSSH</v>
      </c>
      <c r="B306" t="s">
        <v>104</v>
      </c>
      <c r="C306" t="s">
        <v>91</v>
      </c>
    </row>
    <row r="307" spans="1:3" x14ac:dyDescent="0.35">
      <c r="A307" t="str">
        <f t="shared" si="4"/>
        <v>Eswatini-RSSH</v>
      </c>
      <c r="B307" t="s">
        <v>105</v>
      </c>
      <c r="C307" t="s">
        <v>91</v>
      </c>
    </row>
    <row r="308" spans="1:3" x14ac:dyDescent="0.35">
      <c r="A308" t="str">
        <f t="shared" si="4"/>
        <v>Ethiopia-RSSH</v>
      </c>
      <c r="B308" t="s">
        <v>106</v>
      </c>
      <c r="C308" t="s">
        <v>91</v>
      </c>
    </row>
    <row r="309" spans="1:3" x14ac:dyDescent="0.35">
      <c r="A309" t="str">
        <f t="shared" si="4"/>
        <v>Gabon-RSSH</v>
      </c>
      <c r="B309" t="s">
        <v>108</v>
      </c>
      <c r="C309" t="s">
        <v>91</v>
      </c>
    </row>
    <row r="310" spans="1:3" x14ac:dyDescent="0.35">
      <c r="A310" t="str">
        <f t="shared" si="4"/>
        <v>Gambia-RSSH</v>
      </c>
      <c r="B310" t="s">
        <v>109</v>
      </c>
      <c r="C310" t="s">
        <v>91</v>
      </c>
    </row>
    <row r="311" spans="1:3" x14ac:dyDescent="0.35">
      <c r="A311" t="str">
        <f t="shared" si="4"/>
        <v>Georgia-RSSH</v>
      </c>
      <c r="B311" t="s">
        <v>111</v>
      </c>
      <c r="C311" t="s">
        <v>91</v>
      </c>
    </row>
    <row r="312" spans="1:3" x14ac:dyDescent="0.35">
      <c r="A312" t="str">
        <f t="shared" si="4"/>
        <v>Ghana-RSSH</v>
      </c>
      <c r="B312" t="s">
        <v>112</v>
      </c>
      <c r="C312" t="s">
        <v>91</v>
      </c>
    </row>
    <row r="313" spans="1:3" x14ac:dyDescent="0.35">
      <c r="A313" t="str">
        <f t="shared" si="4"/>
        <v>Guatemala-RSSH</v>
      </c>
      <c r="B313" t="s">
        <v>113</v>
      </c>
      <c r="C313" t="s">
        <v>91</v>
      </c>
    </row>
    <row r="314" spans="1:3" x14ac:dyDescent="0.35">
      <c r="A314" t="str">
        <f t="shared" si="4"/>
        <v>Guinea-RSSH</v>
      </c>
      <c r="B314" t="s">
        <v>114</v>
      </c>
      <c r="C314" t="s">
        <v>91</v>
      </c>
    </row>
    <row r="315" spans="1:3" x14ac:dyDescent="0.35">
      <c r="A315" t="str">
        <f t="shared" si="4"/>
        <v>Guinea-Bissau-RSSH</v>
      </c>
      <c r="B315" t="s">
        <v>115</v>
      </c>
      <c r="C315" t="s">
        <v>91</v>
      </c>
    </row>
    <row r="316" spans="1:3" x14ac:dyDescent="0.35">
      <c r="A316" t="str">
        <f t="shared" si="4"/>
        <v>Guyana-RSSH</v>
      </c>
      <c r="B316" t="s">
        <v>116</v>
      </c>
      <c r="C316" t="s">
        <v>91</v>
      </c>
    </row>
    <row r="317" spans="1:3" x14ac:dyDescent="0.35">
      <c r="A317" t="str">
        <f t="shared" si="4"/>
        <v>Haiti-RSSH</v>
      </c>
      <c r="B317" t="s">
        <v>117</v>
      </c>
      <c r="C317" t="s">
        <v>91</v>
      </c>
    </row>
    <row r="318" spans="1:3" x14ac:dyDescent="0.35">
      <c r="A318" t="str">
        <f t="shared" si="4"/>
        <v>Honduras-RSSH</v>
      </c>
      <c r="B318" t="s">
        <v>118</v>
      </c>
      <c r="C318" t="s">
        <v>91</v>
      </c>
    </row>
    <row r="319" spans="1:3" x14ac:dyDescent="0.35">
      <c r="A319" t="str">
        <f t="shared" si="4"/>
        <v>India-RSSH</v>
      </c>
      <c r="B319" t="s">
        <v>119</v>
      </c>
      <c r="C319" t="s">
        <v>91</v>
      </c>
    </row>
    <row r="320" spans="1:3" x14ac:dyDescent="0.35">
      <c r="A320" t="str">
        <f t="shared" si="4"/>
        <v>Indonesia-RSSH</v>
      </c>
      <c r="B320" t="s">
        <v>120</v>
      </c>
      <c r="C320" t="s">
        <v>91</v>
      </c>
    </row>
    <row r="321" spans="1:3" x14ac:dyDescent="0.35">
      <c r="A321" t="str">
        <f t="shared" si="4"/>
        <v>Iran (Islamic Republic)-RSSH</v>
      </c>
      <c r="B321" t="s">
        <v>122</v>
      </c>
      <c r="C321" t="s">
        <v>91</v>
      </c>
    </row>
    <row r="322" spans="1:3" x14ac:dyDescent="0.35">
      <c r="A322" t="str">
        <f t="shared" si="4"/>
        <v>Jamaica-RSSH</v>
      </c>
      <c r="B322" t="s">
        <v>123</v>
      </c>
      <c r="C322" t="s">
        <v>91</v>
      </c>
    </row>
    <row r="323" spans="1:3" x14ac:dyDescent="0.35">
      <c r="A323" t="str">
        <f t="shared" si="4"/>
        <v>Kazakhstan-RSSH</v>
      </c>
      <c r="B323" t="s">
        <v>124</v>
      </c>
      <c r="C323" t="s">
        <v>91</v>
      </c>
    </row>
    <row r="324" spans="1:3" x14ac:dyDescent="0.35">
      <c r="A324" t="str">
        <f t="shared" si="4"/>
        <v>Kenya-RSSH</v>
      </c>
      <c r="B324" t="s">
        <v>125</v>
      </c>
      <c r="C324" t="s">
        <v>91</v>
      </c>
    </row>
    <row r="325" spans="1:3" x14ac:dyDescent="0.35">
      <c r="A325" t="str">
        <f t="shared" si="4"/>
        <v>Korea (Democratic Peoples Republic)-RSSH</v>
      </c>
      <c r="B325" t="s">
        <v>126</v>
      </c>
      <c r="C325" t="s">
        <v>91</v>
      </c>
    </row>
    <row r="326" spans="1:3" x14ac:dyDescent="0.35">
      <c r="A326" t="str">
        <f t="shared" si="4"/>
        <v>Kosovo-RSSH</v>
      </c>
      <c r="B326" t="s">
        <v>127</v>
      </c>
      <c r="C326" t="s">
        <v>91</v>
      </c>
    </row>
    <row r="327" spans="1:3" x14ac:dyDescent="0.35">
      <c r="A327" t="str">
        <f t="shared" si="4"/>
        <v>Kyrgyzstan-RSSH</v>
      </c>
      <c r="B327" t="s">
        <v>128</v>
      </c>
      <c r="C327" t="s">
        <v>91</v>
      </c>
    </row>
    <row r="328" spans="1:3" x14ac:dyDescent="0.35">
      <c r="A328" t="str">
        <f t="shared" si="4"/>
        <v>Lao (Peoples Democratic Republic)-RSSH</v>
      </c>
      <c r="B328" t="s">
        <v>129</v>
      </c>
      <c r="C328" t="s">
        <v>91</v>
      </c>
    </row>
    <row r="329" spans="1:3" x14ac:dyDescent="0.35">
      <c r="A329" t="str">
        <f t="shared" si="4"/>
        <v>Lesotho-RSSH</v>
      </c>
      <c r="B329" t="s">
        <v>130</v>
      </c>
      <c r="C329" t="s">
        <v>91</v>
      </c>
    </row>
    <row r="330" spans="1:3" x14ac:dyDescent="0.35">
      <c r="A330" t="str">
        <f t="shared" si="4"/>
        <v>Liberia-RSSH</v>
      </c>
      <c r="B330" t="s">
        <v>131</v>
      </c>
      <c r="C330" t="s">
        <v>91</v>
      </c>
    </row>
    <row r="331" spans="1:3" x14ac:dyDescent="0.35">
      <c r="A331" t="str">
        <f t="shared" si="4"/>
        <v>Madagascar-RSSH</v>
      </c>
      <c r="B331" t="s">
        <v>132</v>
      </c>
      <c r="C331" t="s">
        <v>91</v>
      </c>
    </row>
    <row r="332" spans="1:3" x14ac:dyDescent="0.35">
      <c r="A332" t="str">
        <f t="shared" si="4"/>
        <v>Malawi-RSSH</v>
      </c>
      <c r="B332" t="s">
        <v>134</v>
      </c>
      <c r="C332" t="s">
        <v>91</v>
      </c>
    </row>
    <row r="333" spans="1:3" x14ac:dyDescent="0.35">
      <c r="A333" t="str">
        <f t="shared" si="4"/>
        <v>Malaysia-RSSH</v>
      </c>
      <c r="B333" t="s">
        <v>135</v>
      </c>
      <c r="C333" t="s">
        <v>91</v>
      </c>
    </row>
    <row r="334" spans="1:3" x14ac:dyDescent="0.35">
      <c r="A334" t="str">
        <f t="shared" si="4"/>
        <v>Mali-RSSH</v>
      </c>
      <c r="B334" t="s">
        <v>136</v>
      </c>
      <c r="C334" t="s">
        <v>91</v>
      </c>
    </row>
    <row r="335" spans="1:3" x14ac:dyDescent="0.35">
      <c r="A335" t="str">
        <f t="shared" ref="A335:A398" si="5">CONCATENATE(B335,"-",C335)</f>
        <v>Mauritania-RSSH</v>
      </c>
      <c r="B335" t="s">
        <v>138</v>
      </c>
      <c r="C335" t="s">
        <v>91</v>
      </c>
    </row>
    <row r="336" spans="1:3" x14ac:dyDescent="0.35">
      <c r="A336" t="str">
        <f t="shared" si="5"/>
        <v>Mauritius-RSSH</v>
      </c>
      <c r="B336" t="s">
        <v>139</v>
      </c>
      <c r="C336" t="s">
        <v>91</v>
      </c>
    </row>
    <row r="337" spans="1:3" x14ac:dyDescent="0.35">
      <c r="A337" t="str">
        <f t="shared" si="5"/>
        <v>Moldova-RSSH</v>
      </c>
      <c r="B337" t="s">
        <v>140</v>
      </c>
      <c r="C337" t="s">
        <v>91</v>
      </c>
    </row>
    <row r="338" spans="1:3" x14ac:dyDescent="0.35">
      <c r="A338" t="str">
        <f t="shared" si="5"/>
        <v>Mongolia-RSSH</v>
      </c>
      <c r="B338" t="s">
        <v>141</v>
      </c>
      <c r="C338" t="s">
        <v>91</v>
      </c>
    </row>
    <row r="339" spans="1:3" x14ac:dyDescent="0.35">
      <c r="A339" t="str">
        <f t="shared" si="5"/>
        <v>Montenegro-RSSH</v>
      </c>
      <c r="B339" t="s">
        <v>142</v>
      </c>
      <c r="C339" t="s">
        <v>91</v>
      </c>
    </row>
    <row r="340" spans="1:3" x14ac:dyDescent="0.35">
      <c r="A340" t="str">
        <f t="shared" si="5"/>
        <v>Morocco-RSSH</v>
      </c>
      <c r="B340" t="s">
        <v>143</v>
      </c>
      <c r="C340" t="s">
        <v>91</v>
      </c>
    </row>
    <row r="341" spans="1:3" x14ac:dyDescent="0.35">
      <c r="A341" t="str">
        <f t="shared" si="5"/>
        <v>Mozambique-RSSH</v>
      </c>
      <c r="B341" t="s">
        <v>144</v>
      </c>
      <c r="C341" t="s">
        <v>91</v>
      </c>
    </row>
    <row r="342" spans="1:3" x14ac:dyDescent="0.35">
      <c r="A342" t="str">
        <f t="shared" si="5"/>
        <v>Multicountry Caribbean MCC (OECS)-RSSH</v>
      </c>
      <c r="B342" t="s">
        <v>145</v>
      </c>
      <c r="C342" t="s">
        <v>91</v>
      </c>
    </row>
    <row r="343" spans="1:3" x14ac:dyDescent="0.35">
      <c r="A343" t="str">
        <f t="shared" si="5"/>
        <v>Multicountry East Asia and Pacific RAI-RSSH</v>
      </c>
      <c r="B343" t="s">
        <v>146</v>
      </c>
      <c r="C343" t="s">
        <v>91</v>
      </c>
    </row>
    <row r="344" spans="1:3" x14ac:dyDescent="0.35">
      <c r="A344" t="str">
        <f t="shared" si="5"/>
        <v>Multicountry Middle East MER-RSSH</v>
      </c>
      <c r="B344" t="s">
        <v>147</v>
      </c>
      <c r="C344" t="s">
        <v>91</v>
      </c>
    </row>
    <row r="345" spans="1:3" x14ac:dyDescent="0.35">
      <c r="A345" t="str">
        <f t="shared" si="5"/>
        <v>Multicountry Western Pacific-RSSH</v>
      </c>
      <c r="B345" t="s">
        <v>149</v>
      </c>
      <c r="C345" t="s">
        <v>91</v>
      </c>
    </row>
    <row r="346" spans="1:3" x14ac:dyDescent="0.35">
      <c r="A346" t="str">
        <f t="shared" si="5"/>
        <v>Myanmar-RSSH</v>
      </c>
      <c r="B346" t="s">
        <v>150</v>
      </c>
      <c r="C346" t="s">
        <v>91</v>
      </c>
    </row>
    <row r="347" spans="1:3" x14ac:dyDescent="0.35">
      <c r="A347" t="str">
        <f t="shared" si="5"/>
        <v>Namibia-RSSH</v>
      </c>
      <c r="B347" t="s">
        <v>151</v>
      </c>
      <c r="C347" t="s">
        <v>91</v>
      </c>
    </row>
    <row r="348" spans="1:3" x14ac:dyDescent="0.35">
      <c r="A348" t="str">
        <f t="shared" si="5"/>
        <v>Nepal-RSSH</v>
      </c>
      <c r="B348" t="s">
        <v>152</v>
      </c>
      <c r="C348" t="s">
        <v>91</v>
      </c>
    </row>
    <row r="349" spans="1:3" x14ac:dyDescent="0.35">
      <c r="A349" t="str">
        <f t="shared" si="5"/>
        <v>Nicaragua-RSSH</v>
      </c>
      <c r="B349" t="s">
        <v>153</v>
      </c>
      <c r="C349" t="s">
        <v>91</v>
      </c>
    </row>
    <row r="350" spans="1:3" x14ac:dyDescent="0.35">
      <c r="A350" t="str">
        <f t="shared" si="5"/>
        <v>Niger-RSSH</v>
      </c>
      <c r="B350" t="s">
        <v>154</v>
      </c>
      <c r="C350" t="s">
        <v>91</v>
      </c>
    </row>
    <row r="351" spans="1:3" x14ac:dyDescent="0.35">
      <c r="A351" t="str">
        <f t="shared" si="5"/>
        <v>Nigeria-RSSH</v>
      </c>
      <c r="B351" t="s">
        <v>155</v>
      </c>
      <c r="C351" t="s">
        <v>91</v>
      </c>
    </row>
    <row r="352" spans="1:3" x14ac:dyDescent="0.35">
      <c r="A352" t="str">
        <f t="shared" si="5"/>
        <v>Pakistan-RSSH</v>
      </c>
      <c r="B352" t="s">
        <v>156</v>
      </c>
      <c r="C352" t="s">
        <v>91</v>
      </c>
    </row>
    <row r="353" spans="1:3" x14ac:dyDescent="0.35">
      <c r="A353" t="str">
        <f t="shared" si="5"/>
        <v>Papua New Guinea-RSSH</v>
      </c>
      <c r="B353" t="s">
        <v>157</v>
      </c>
      <c r="C353" t="s">
        <v>91</v>
      </c>
    </row>
    <row r="354" spans="1:3" x14ac:dyDescent="0.35">
      <c r="A354" t="str">
        <f t="shared" si="5"/>
        <v>Paraguay-RSSH</v>
      </c>
      <c r="B354" t="s">
        <v>158</v>
      </c>
      <c r="C354" t="s">
        <v>91</v>
      </c>
    </row>
    <row r="355" spans="1:3" x14ac:dyDescent="0.35">
      <c r="A355" t="str">
        <f t="shared" si="5"/>
        <v>Peru-RSSH</v>
      </c>
      <c r="B355" t="s">
        <v>159</v>
      </c>
      <c r="C355" t="s">
        <v>91</v>
      </c>
    </row>
    <row r="356" spans="1:3" x14ac:dyDescent="0.35">
      <c r="A356" t="str">
        <f t="shared" si="5"/>
        <v>Philippines-RSSH</v>
      </c>
      <c r="B356" t="s">
        <v>160</v>
      </c>
      <c r="C356" t="s">
        <v>91</v>
      </c>
    </row>
    <row r="357" spans="1:3" x14ac:dyDescent="0.35">
      <c r="A357" t="str">
        <f t="shared" si="5"/>
        <v>Russian Federation-RSSH</v>
      </c>
      <c r="B357" t="s">
        <v>161</v>
      </c>
      <c r="C357" t="s">
        <v>91</v>
      </c>
    </row>
    <row r="358" spans="1:3" x14ac:dyDescent="0.35">
      <c r="A358" t="str">
        <f t="shared" si="5"/>
        <v>Rwanda-RSSH</v>
      </c>
      <c r="B358" t="s">
        <v>162</v>
      </c>
      <c r="C358" t="s">
        <v>91</v>
      </c>
    </row>
    <row r="359" spans="1:3" x14ac:dyDescent="0.35">
      <c r="A359" t="str">
        <f t="shared" si="5"/>
        <v>Sao Tome and Principe-RSSH</v>
      </c>
      <c r="B359" t="s">
        <v>163</v>
      </c>
      <c r="C359" t="s">
        <v>91</v>
      </c>
    </row>
    <row r="360" spans="1:3" x14ac:dyDescent="0.35">
      <c r="A360" t="str">
        <f t="shared" si="5"/>
        <v>Senegal-RSSH</v>
      </c>
      <c r="B360" t="s">
        <v>164</v>
      </c>
      <c r="C360" t="s">
        <v>91</v>
      </c>
    </row>
    <row r="361" spans="1:3" x14ac:dyDescent="0.35">
      <c r="A361" t="str">
        <f t="shared" si="5"/>
        <v>Serbia-RSSH</v>
      </c>
      <c r="B361" t="s">
        <v>165</v>
      </c>
      <c r="C361" t="s">
        <v>91</v>
      </c>
    </row>
    <row r="362" spans="1:3" x14ac:dyDescent="0.35">
      <c r="A362" t="str">
        <f t="shared" si="5"/>
        <v>Sierra Leone-RSSH</v>
      </c>
      <c r="B362" t="s">
        <v>166</v>
      </c>
      <c r="C362" t="s">
        <v>91</v>
      </c>
    </row>
    <row r="363" spans="1:3" x14ac:dyDescent="0.35">
      <c r="A363" t="str">
        <f t="shared" si="5"/>
        <v>Solomon Islands-RSSH</v>
      </c>
      <c r="B363" t="s">
        <v>167</v>
      </c>
      <c r="C363" t="s">
        <v>91</v>
      </c>
    </row>
    <row r="364" spans="1:3" x14ac:dyDescent="0.35">
      <c r="A364" t="str">
        <f t="shared" si="5"/>
        <v>Somalia-RSSH</v>
      </c>
      <c r="B364" t="s">
        <v>169</v>
      </c>
      <c r="C364" t="s">
        <v>91</v>
      </c>
    </row>
    <row r="365" spans="1:3" x14ac:dyDescent="0.35">
      <c r="A365" t="str">
        <f t="shared" si="5"/>
        <v>South Africa-RSSH</v>
      </c>
      <c r="B365" t="s">
        <v>170</v>
      </c>
      <c r="C365" t="s">
        <v>91</v>
      </c>
    </row>
    <row r="366" spans="1:3" x14ac:dyDescent="0.35">
      <c r="A366" t="str">
        <f t="shared" si="5"/>
        <v>South Sudan-RSSH</v>
      </c>
      <c r="B366" t="s">
        <v>171</v>
      </c>
      <c r="C366" t="s">
        <v>91</v>
      </c>
    </row>
    <row r="367" spans="1:3" x14ac:dyDescent="0.35">
      <c r="A367" t="str">
        <f t="shared" si="5"/>
        <v>Sri Lanka-RSSH</v>
      </c>
      <c r="B367" t="s">
        <v>172</v>
      </c>
      <c r="C367" t="s">
        <v>91</v>
      </c>
    </row>
    <row r="368" spans="1:3" x14ac:dyDescent="0.35">
      <c r="A368" t="str">
        <f t="shared" si="5"/>
        <v>Sudan-RSSH</v>
      </c>
      <c r="B368" t="s">
        <v>173</v>
      </c>
      <c r="C368" t="s">
        <v>91</v>
      </c>
    </row>
    <row r="369" spans="1:3" x14ac:dyDescent="0.35">
      <c r="A369" t="str">
        <f t="shared" si="5"/>
        <v>Suriname-RSSH</v>
      </c>
      <c r="B369" t="s">
        <v>174</v>
      </c>
      <c r="C369" t="s">
        <v>91</v>
      </c>
    </row>
    <row r="370" spans="1:3" x14ac:dyDescent="0.35">
      <c r="A370" t="str">
        <f t="shared" si="5"/>
        <v>Tajikistan-RSSH</v>
      </c>
      <c r="B370" t="s">
        <v>175</v>
      </c>
      <c r="C370" t="s">
        <v>91</v>
      </c>
    </row>
    <row r="371" spans="1:3" x14ac:dyDescent="0.35">
      <c r="A371" t="str">
        <f t="shared" si="5"/>
        <v>Tanzania (United Republic)-RSSH</v>
      </c>
      <c r="B371" t="s">
        <v>176</v>
      </c>
      <c r="C371" t="s">
        <v>91</v>
      </c>
    </row>
    <row r="372" spans="1:3" x14ac:dyDescent="0.35">
      <c r="A372" t="str">
        <f t="shared" si="5"/>
        <v>Thailand-RSSH</v>
      </c>
      <c r="B372" t="s">
        <v>177</v>
      </c>
      <c r="C372" t="s">
        <v>91</v>
      </c>
    </row>
    <row r="373" spans="1:3" x14ac:dyDescent="0.35">
      <c r="A373" t="str">
        <f t="shared" si="5"/>
        <v>Timor-Leste-RSSH</v>
      </c>
      <c r="B373" t="s">
        <v>178</v>
      </c>
      <c r="C373" t="s">
        <v>91</v>
      </c>
    </row>
    <row r="374" spans="1:3" x14ac:dyDescent="0.35">
      <c r="A374" t="str">
        <f t="shared" si="5"/>
        <v>Togo-RSSH</v>
      </c>
      <c r="B374" t="s">
        <v>179</v>
      </c>
      <c r="C374" t="s">
        <v>91</v>
      </c>
    </row>
    <row r="375" spans="1:3" x14ac:dyDescent="0.35">
      <c r="A375" t="str">
        <f t="shared" si="5"/>
        <v>Tunisia-RSSH</v>
      </c>
      <c r="B375" t="s">
        <v>220</v>
      </c>
      <c r="C375" t="s">
        <v>91</v>
      </c>
    </row>
    <row r="376" spans="1:3" x14ac:dyDescent="0.35">
      <c r="A376" t="str">
        <f t="shared" si="5"/>
        <v>Turkmenistan-RSSH</v>
      </c>
      <c r="B376" t="s">
        <v>180</v>
      </c>
      <c r="C376" t="s">
        <v>91</v>
      </c>
    </row>
    <row r="377" spans="1:3" x14ac:dyDescent="0.35">
      <c r="A377" t="str">
        <f t="shared" si="5"/>
        <v>Uganda-RSSH</v>
      </c>
      <c r="B377" t="s">
        <v>181</v>
      </c>
      <c r="C377" t="s">
        <v>91</v>
      </c>
    </row>
    <row r="378" spans="1:3" x14ac:dyDescent="0.35">
      <c r="A378" t="str">
        <f t="shared" si="5"/>
        <v>Ukraine-RSSH</v>
      </c>
      <c r="B378" t="s">
        <v>182</v>
      </c>
      <c r="C378" t="s">
        <v>91</v>
      </c>
    </row>
    <row r="379" spans="1:3" x14ac:dyDescent="0.35">
      <c r="A379" t="str">
        <f t="shared" si="5"/>
        <v>Uzbekistan-RSSH</v>
      </c>
      <c r="B379" t="s">
        <v>183</v>
      </c>
      <c r="C379" t="s">
        <v>91</v>
      </c>
    </row>
    <row r="380" spans="1:3" x14ac:dyDescent="0.35">
      <c r="A380" t="str">
        <f t="shared" si="5"/>
        <v>Venezuela-RSSH</v>
      </c>
      <c r="B380" t="s">
        <v>184</v>
      </c>
      <c r="C380" t="s">
        <v>91</v>
      </c>
    </row>
    <row r="381" spans="1:3" x14ac:dyDescent="0.35">
      <c r="A381" t="str">
        <f t="shared" si="5"/>
        <v>Viet Nam-RSSH</v>
      </c>
      <c r="B381" t="s">
        <v>185</v>
      </c>
      <c r="C381" t="s">
        <v>91</v>
      </c>
    </row>
    <row r="382" spans="1:3" x14ac:dyDescent="0.35">
      <c r="A382" t="str">
        <f t="shared" si="5"/>
        <v>Zambia-RSSH</v>
      </c>
      <c r="B382" t="s">
        <v>186</v>
      </c>
      <c r="C382" t="s">
        <v>91</v>
      </c>
    </row>
    <row r="383" spans="1:3" x14ac:dyDescent="0.35">
      <c r="A383" t="str">
        <f t="shared" si="5"/>
        <v>Zanzibar-RSSH</v>
      </c>
      <c r="B383" t="s">
        <v>187</v>
      </c>
      <c r="C383" t="s">
        <v>91</v>
      </c>
    </row>
    <row r="384" spans="1:3" x14ac:dyDescent="0.35">
      <c r="A384" t="str">
        <f t="shared" si="5"/>
        <v>Zimbabwe-RSSH</v>
      </c>
      <c r="B384" t="s">
        <v>188</v>
      </c>
      <c r="C384" t="s">
        <v>91</v>
      </c>
    </row>
    <row r="385" spans="1:1" x14ac:dyDescent="0.35">
      <c r="A385" t="str">
        <f t="shared" si="5"/>
        <v>-</v>
      </c>
    </row>
    <row r="386" spans="1:1" x14ac:dyDescent="0.35">
      <c r="A386" t="str">
        <f t="shared" si="5"/>
        <v>-</v>
      </c>
    </row>
    <row r="387" spans="1:1" x14ac:dyDescent="0.35">
      <c r="A387" t="str">
        <f t="shared" si="5"/>
        <v>-</v>
      </c>
    </row>
    <row r="388" spans="1:1" x14ac:dyDescent="0.35">
      <c r="A388" t="str">
        <f t="shared" si="5"/>
        <v>-</v>
      </c>
    </row>
    <row r="389" spans="1:1" x14ac:dyDescent="0.35">
      <c r="A389" t="str">
        <f t="shared" si="5"/>
        <v>-</v>
      </c>
    </row>
    <row r="390" spans="1:1" x14ac:dyDescent="0.35">
      <c r="A390" t="str">
        <f t="shared" si="5"/>
        <v>-</v>
      </c>
    </row>
    <row r="391" spans="1:1" x14ac:dyDescent="0.35">
      <c r="A391" t="str">
        <f t="shared" si="5"/>
        <v>-</v>
      </c>
    </row>
    <row r="392" spans="1:1" x14ac:dyDescent="0.35">
      <c r="A392" t="str">
        <f t="shared" si="5"/>
        <v>-</v>
      </c>
    </row>
    <row r="393" spans="1:1" x14ac:dyDescent="0.35">
      <c r="A393" t="str">
        <f t="shared" si="5"/>
        <v>-</v>
      </c>
    </row>
    <row r="394" spans="1:1" x14ac:dyDescent="0.35">
      <c r="A394" t="str">
        <f t="shared" si="5"/>
        <v>-</v>
      </c>
    </row>
    <row r="395" spans="1:1" x14ac:dyDescent="0.35">
      <c r="A395" t="str">
        <f t="shared" si="5"/>
        <v>-</v>
      </c>
    </row>
    <row r="396" spans="1:1" x14ac:dyDescent="0.35">
      <c r="A396" t="str">
        <f t="shared" si="5"/>
        <v>-</v>
      </c>
    </row>
    <row r="397" spans="1:1" x14ac:dyDescent="0.35">
      <c r="A397" t="str">
        <f t="shared" si="5"/>
        <v>-</v>
      </c>
    </row>
    <row r="398" spans="1:1" x14ac:dyDescent="0.35">
      <c r="A398" t="str">
        <f t="shared" si="5"/>
        <v>-</v>
      </c>
    </row>
    <row r="399" spans="1:1" x14ac:dyDescent="0.35">
      <c r="A399" t="str">
        <f t="shared" ref="A399:A407" si="6">CONCATENATE(B399,"-",C399)</f>
        <v>-</v>
      </c>
    </row>
    <row r="400" spans="1:1" x14ac:dyDescent="0.35">
      <c r="A400" t="str">
        <f t="shared" si="6"/>
        <v>-</v>
      </c>
    </row>
    <row r="401" spans="1:1" x14ac:dyDescent="0.35">
      <c r="A401" t="str">
        <f t="shared" si="6"/>
        <v>-</v>
      </c>
    </row>
    <row r="402" spans="1:1" x14ac:dyDescent="0.35">
      <c r="A402" t="str">
        <f t="shared" si="6"/>
        <v>-</v>
      </c>
    </row>
    <row r="403" spans="1:1" x14ac:dyDescent="0.35">
      <c r="A403" t="str">
        <f t="shared" si="6"/>
        <v>-</v>
      </c>
    </row>
    <row r="404" spans="1:1" x14ac:dyDescent="0.35">
      <c r="A404" t="str">
        <f t="shared" si="6"/>
        <v>-</v>
      </c>
    </row>
    <row r="405" spans="1:1" x14ac:dyDescent="0.35">
      <c r="A405" t="str">
        <f t="shared" si="6"/>
        <v>-</v>
      </c>
    </row>
    <row r="406" spans="1:1" x14ac:dyDescent="0.35">
      <c r="A406" t="str">
        <f t="shared" si="6"/>
        <v>-</v>
      </c>
    </row>
    <row r="407" spans="1:1" x14ac:dyDescent="0.35">
      <c r="A407" t="str">
        <f t="shared" si="6"/>
        <v>-</v>
      </c>
    </row>
  </sheetData>
  <autoFilter ref="A1:D407" xr:uid="{22353537-0DCF-4AEB-A586-F5DA39130AFC}"/>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62859162FE6C34FB010518A2CC80807" ma:contentTypeVersion="18" ma:contentTypeDescription=" Working Document (0 years retention period)" ma:contentTypeScope="" ma:versionID="0c145ddcfe5b4e29db00a2a59568c6e7">
  <xsd:schema xmlns:xsd="http://www.w3.org/2001/XMLSchema" xmlns:xs="http://www.w3.org/2001/XMLSchema" xmlns:p="http://schemas.microsoft.com/office/2006/metadata/properties" xmlns:ns2="a03ac030-8fc0-429e-a59d-aec15056182b" xmlns:ns3="949f8a98-e230-46a7-aef7-08d5f2e0254f" xmlns:ns4="http://schemas.microsoft.com/sharepoint/v4" xmlns:ns5="97a2c079-d1fd-410b-b0f0-ee08b7165110" targetNamespace="http://schemas.microsoft.com/office/2006/metadata/properties" ma:root="true" ma:fieldsID="705f6254e62a8b5430533ca23e75a2d5" ns2:_="" ns3:_="" ns4:_="" ns5:_="">
    <xsd:import namespace="a03ac030-8fc0-429e-a59d-aec15056182b"/>
    <xsd:import namespace="949f8a98-e230-46a7-aef7-08d5f2e0254f"/>
    <xsd:import namespace="http://schemas.microsoft.com/sharepoint/v4"/>
    <xsd:import namespace="97a2c079-d1fd-410b-b0f0-ee08b716511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IconOverlay" minOccurs="0"/>
                <xsd:element ref="ns3:MediaLengthInSeconds" minOccurs="0"/>
                <xsd:element ref="ns3:lcf76f155ced4ddcb4097134ff3c332f" minOccurs="0"/>
                <xsd:element ref="ns5: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9f8a98-e230-46a7-aef7-08d5f2e02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c4cac43-698d-4576-b803-e04971b97e09}" ma:internalName="TaxCatchAll" ma:showField="CatchAllData" ma:web="a03ac030-8fc0-429e-a59d-aec1505618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3NAZ7T4E3CZ3-2119878530-60310</_dlc_DocId>
    <_dlc_DocIdUrl xmlns="a03ac030-8fc0-429e-a59d-aec15056182b">
      <Url>https://tgf.sharepoint.com/sites/TSA2F1/A2FT/_layouts/15/DocIdRedir.aspx?ID=3NAZ7T4E3CZ3-2119878530-60310</Url>
      <Description>3NAZ7T4E3CZ3-2119878530-60310</Description>
    </_dlc_DocIdUrl>
    <IconOverlay xmlns="http://schemas.microsoft.com/sharepoint/v4" xsi:nil="true"/>
    <TaxCatchAll xmlns="97a2c079-d1fd-410b-b0f0-ee08b7165110" xsi:nil="true"/>
    <lcf76f155ced4ddcb4097134ff3c332f xmlns="949f8a98-e230-46a7-aef7-08d5f2e0254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8137C1-33E4-444A-AA78-E5594BB86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949f8a98-e230-46a7-aef7-08d5f2e0254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40B751-1C51-4C0C-8122-C30554300CE9}">
  <ds:schemaRefs>
    <ds:schemaRef ds:uri="http://purl.org/dc/terms/"/>
    <ds:schemaRef ds:uri="http://purl.org/dc/dcmitype/"/>
    <ds:schemaRef ds:uri="http://schemas.microsoft.com/office/2006/documentManagement/types"/>
    <ds:schemaRef ds:uri="a03ac030-8fc0-429e-a59d-aec15056182b"/>
    <ds:schemaRef ds:uri="http://purl.org/dc/elements/1.1/"/>
    <ds:schemaRef ds:uri="http://schemas.microsoft.com/office/infopath/2007/PartnerControls"/>
    <ds:schemaRef ds:uri="http://schemas.microsoft.com/sharepoint/v4"/>
    <ds:schemaRef ds:uri="http://schemas.openxmlformats.org/package/2006/metadata/core-properties"/>
    <ds:schemaRef ds:uri="97a2c079-d1fd-410b-b0f0-ee08b7165110"/>
    <ds:schemaRef ds:uri="949f8a98-e230-46a7-aef7-08d5f2e0254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C2C7849-327C-4982-9262-E1B24BA22737}">
  <ds:schemaRefs>
    <ds:schemaRef ds:uri="http://schemas.microsoft.com/sharepoint/v3/contenttype/forms"/>
  </ds:schemaRefs>
</ds:datastoreItem>
</file>

<file path=customXml/itemProps4.xml><?xml version="1.0" encoding="utf-8"?>
<ds:datastoreItem xmlns:ds="http://schemas.openxmlformats.org/officeDocument/2006/customXml" ds:itemID="{74D64242-0165-40B3-90BA-F24E98A2B8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User Instructions</vt:lpstr>
      <vt:lpstr>Funding Request Tracker</vt:lpstr>
      <vt:lpstr>Eligible Components</vt:lpstr>
      <vt:lpstr>Tableau FR Download</vt:lpstr>
      <vt:lpstr>Review Approach Lookup</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2020-01-13T15:11:40Z</dcterms:created>
  <dcterms:modified xsi:type="dcterms:W3CDTF">2024-04-16T12:24:44Z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0x010100DB1926E75FE6D448A94BA4FC7E9CAC0400E62859162FE6C34FB010518A2CC80807</vt:lpwstr>
  </property>
  <property fmtid="{D5CDD505-2E9C-101B-9397-08002B2CF9AE}" pid="3" name="_dlc_DocIdItemGuid">
    <vt:lpwstr>93bcdccb-502f-47cd-8890-d109af9af07d</vt:lpwstr>
  </property>
  <property fmtid="{D5CDD505-2E9C-101B-9397-08002B2CF9AE}" pid="4" name="MediaServiceImageTags">
    <vt:lpwstr/>
  </property>
</Properties>
</file>